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Guidance" sheetId="1" state="visible" r:id="rId2"/>
    <sheet name="Customer_Details" sheetId="2" state="visible" r:id="rId3"/>
    <sheet name="Sub-Cpt Record" sheetId="3" state="visible" r:id="rId4"/>
    <sheet name="Felling&amp;Restocking" sheetId="4" state="visible" r:id="rId5"/>
    <sheet name="Work Programme" sheetId="5" state="visible" r:id="rId6"/>
    <sheet name="Species List" sheetId="6" state="visible" r:id="rId7"/>
    <sheet name="CODE" sheetId="7" state="hidden" r:id="rId8"/>
  </sheets>
  <definedNames>
    <definedName function="false" hidden="false" localSheetId="3" name="_xlnm.Print_Titles" vbProcedure="false">'Felling&amp;Restocking'!$4:$8</definedName>
    <definedName function="false" hidden="false" localSheetId="2" name="_xlnm.Print_Titles" vbProcedure="false">'Sub-Cpt Record'!$4:$8</definedName>
    <definedName function="false" hidden="false" localSheetId="4" name="_xlnm.Print_Titles" vbProcedure="false">'Work Programme'!$4:$8</definedName>
    <definedName function="false" hidden="false" name="AI11AI1000" vbProcedure="false">'Felling&amp;Restocking'!$AI$11</definedName>
    <definedName function="false" hidden="false" name="O11O1000" vbProcedure="false">'Felling&amp;Restocking'!$O$11</definedName>
    <definedName function="false" hidden="false" localSheetId="2" name="_xlnm.Print_Area" vbProcedure="false">IF(CODE!$M$1=0,OFFSET('Sub-Cpt Record'!$A$11,0,0,20,28),OFFSET('Sub-Cpt Record'!$A$11,0,0,CODE!$M$1,28))</definedName>
    <definedName function="false" hidden="false" localSheetId="2" name="_xlnm.Print_Titles" vbProcedure="false">'Sub-Cpt Record'!$4:$8</definedName>
    <definedName function="false" hidden="false" localSheetId="3" name="_xlnm.Print_Area" vbProcedure="false">IF(CODE!$M$1=0,OFFSET('Felling&amp;Restocking'!$A$11,0,0,20,36),OFFSET('Felling&amp;Restocking'!$A$11,0,0,CODE!$M$1,36))</definedName>
    <definedName function="false" hidden="false" localSheetId="3" name="_xlnm.Print_Titles" vbProcedure="false">'Felling&amp;Restocking'!$4:$8</definedName>
    <definedName function="false" hidden="false" localSheetId="4" name="_xlnm.Print_Area" vbProcedure="false">IF(CODE!$M$1=0,OFFSET('Work Programme'!$A$11,0,0,20,14),OFFSET('Work Programme'!$A$11,0,0,CODE!$M$1,14))</definedName>
    <definedName function="false" hidden="false" localSheetId="4" name="_xlnm.Print_Titles" vbProcedure="false">'Work Programme'!$4:$8</definedName>
    <definedName function="false" hidden="false" localSheetId="6" name="_xlnm._FilterDatabase" vbProcedure="false">CODE!$BK$1:$BK$12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<sst xmlns="http://schemas.openxmlformats.org/spreadsheetml/2006/main" count="1462" uniqueCount="902">
  <si>
    <t xml:space="preserve">Plan of Operations User Guidance</t>
  </si>
  <si>
    <t xml:space="preserve">Worksheets in this document</t>
  </si>
  <si>
    <t xml:space="preserve">Process</t>
  </si>
  <si>
    <t xml:space="preserve">User Guidance</t>
  </si>
  <si>
    <t xml:space="preserve">This worksheet – provides guidance on how to use the other worksheets</t>
  </si>
  <si>
    <t xml:space="preserve">Customer Details</t>
  </si>
  <si>
    <t xml:space="preserve">Captures required personal information about the land owner and/or agent.</t>
  </si>
  <si>
    <t xml:space="preserve">Sub-Cpt Record and Inventory</t>
  </si>
  <si>
    <t xml:space="preserve">The sub-compartment record tab must be completed based on the current composition of your woodland and must match with your compartment map and plan. 
The sub-compartment information, when entered, will automatically transfer to the other worksheets. However, if you know you will have more than one felling activity in a sub compartment e.g. T &amp; CF, you must enter the sub compartment detail twice (See notes below) 
The inventory section is provided to support the management of your woodland and is not a formal requirement.   
NB: Rows 9 and 10 have been completed as an example of the type of information to provide - these are coloured orange with red text and cannot be overtyped or removed.</t>
  </si>
  <si>
    <t xml:space="preserve">Felling &amp; Restocking</t>
  </si>
  <si>
    <t xml:space="preserve">The Felling &amp; Restocking tab gathers the information required to allow FC to offer a 10 year felling/thinning licence which also meets the requirements of sustainable timber procurement through CPET Category B and EU timber regulations.  
The sub-compartment record information will auto populate from the data previously entered. Information on restocking must be provided in order to offer a conditional felling licence. </t>
  </si>
  <si>
    <t xml:space="preserve">Work Programme</t>
  </si>
  <si>
    <t xml:space="preserve">The work programme sheet allows you to communicate your planned activities to support achievement of your management objectives.  This is for your own management purposes but can be used by the FC to inform our plan approval process.</t>
  </si>
  <si>
    <t xml:space="preserve">Species List</t>
  </si>
  <si>
    <t xml:space="preserve">This tab is purely for reference to allow you to use the recognised abbreviations in completing the plan of operations.</t>
  </si>
  <si>
    <t xml:space="preserve">I have forgotten a sub compartment. Can I insert it into the list?</t>
  </si>
  <si>
    <t xml:space="preserve">You cannot insert new rows or columns into the worksheet. </t>
  </si>
  <si>
    <t xml:space="preserve">You should add the sub-compartment at the bottom of the existing data entries.</t>
  </si>
  <si>
    <t xml:space="preserve">I have multiple operations in one sub-compartment?</t>
  </si>
  <si>
    <t xml:space="preserve">If you require two or more types of operation for one sub-compartment, then you must create more than one instance (a duplicate) of the sub-compartment in the Sub-Cpt Record. This will then give you multiple rows in the Felling &amp; Restocking worksheet to create all your felling information.</t>
  </si>
  <si>
    <t xml:space="preserve">I am considering an alternative planting area</t>
  </si>
  <si>
    <t xml:space="preserve">You can use a single row on the Felling &amp; Restocking tab. This will record the felling proposed in a particular sub-compartment and the restocking detail for an alternative location, but using the existing Cpt ref for the restocking area, even if the restocking has a different area (ha). </t>
  </si>
  <si>
    <t xml:space="preserve">The alternative restocking area will need to go on the Public Register as it will be a new area of woodland.</t>
  </si>
  <si>
    <t xml:space="preserve">If the restock area is smaller, the proposer / reviewer must provide commentary that explains this, and potentially complete a Deforestation EIA process. Use the notes section of the Plan of Ops or the Woodland Plan to explain what you are proposing and why.</t>
  </si>
  <si>
    <t xml:space="preserve">Make sure the alternative restock area is shown on your map (using the same Cpt ref)</t>
  </si>
  <si>
    <t xml:space="preserve">Notes</t>
  </si>
  <si>
    <t xml:space="preserve">Tree Preservation Order</t>
  </si>
  <si>
    <t xml:space="preserve">Failure to declare the presence of a TPO on the Sub-Cpt Record tab (or in the plan) will invalidate any subsequent felling licence</t>
  </si>
  <si>
    <t xml:space="preserve">Native Woodland</t>
  </si>
  <si>
    <t xml:space="preserve">Defined per the Ancient &amp; Native Woodland Practice Guide:
1) up to 20% of the canopy can comprise of non-native species, including exotics, so long as they are suited to the site, are not invasive, and ideally, intimately mixed with native species;
2) up to  20% of the canopy can also comprise of advancing native species (e.g. beech) or ‘honorary natives’ (e.g. sycamore), particularly if they are already present on the site.</t>
  </si>
  <si>
    <t xml:space="preserve">Open Space</t>
  </si>
  <si>
    <t xml:space="preserve">Open space should be limited to 5% - 20% of the woodland complex. When restocking, consider the need for, and clearly differentiate between temporary and permanent open space (the latter means areas that will be actively managed to ensure it remains open). Proposals for open ground should contribute the woodland as whole and not just the felled area.</t>
  </si>
  <si>
    <t xml:space="preserve">Plant Health, and regeneration grants</t>
  </si>
  <si>
    <t xml:space="preserve">In order to be eligible for and to claim the tree health regeneration grants for Phytophthora affected sites, you must meet the good practice guidelines set out in FC Operations Note 24.</t>
  </si>
  <si>
    <t xml:space="preserve">Glossary</t>
  </si>
  <si>
    <t xml:space="preserve">Cpt </t>
  </si>
  <si>
    <t xml:space="preserve">Compartment</t>
  </si>
  <si>
    <t xml:space="preserve">Sub Cpt </t>
  </si>
  <si>
    <t xml:space="preserve">Sub Compartment</t>
  </si>
  <si>
    <t xml:space="preserve">YC (avg) </t>
  </si>
  <si>
    <t xml:space="preserve">Average Yield Class</t>
  </si>
  <si>
    <t xml:space="preserve">RF</t>
  </si>
  <si>
    <t xml:space="preserve">Regeneration Felling (Selective felling )</t>
  </si>
  <si>
    <t xml:space="preserve">CF </t>
  </si>
  <si>
    <t xml:space="preserve">Clear Fell</t>
  </si>
  <si>
    <t xml:space="preserve">T </t>
  </si>
  <si>
    <t xml:space="preserve">Thinning</t>
  </si>
  <si>
    <t xml:space="preserve">FC</t>
  </si>
  <si>
    <t xml:space="preserve">Fell Coppice</t>
  </si>
  <si>
    <t xml:space="preserve">FO</t>
  </si>
  <si>
    <t xml:space="preserve">Felling Other</t>
  </si>
  <si>
    <t xml:space="preserve">OS</t>
  </si>
  <si>
    <t xml:space="preserve">Creating permanent open space in woodland</t>
  </si>
  <si>
    <t xml:space="preserve">DF</t>
  </si>
  <si>
    <t xml:space="preserve">Deforestation</t>
  </si>
  <si>
    <t xml:space="preserve">Ha </t>
  </si>
  <si>
    <t xml:space="preserve">Hectares</t>
  </si>
  <si>
    <t xml:space="preserve">MC </t>
  </si>
  <si>
    <t xml:space="preserve">Mixed Conifer</t>
  </si>
  <si>
    <t xml:space="preserve">MB </t>
  </si>
  <si>
    <t xml:space="preserve">Mixed Broadleaf</t>
  </si>
  <si>
    <t xml:space="preserve">M3 </t>
  </si>
  <si>
    <t xml:space="preserve">Cubic Metres</t>
  </si>
  <si>
    <t xml:space="preserve">Bdlf</t>
  </si>
  <si>
    <t xml:space="preserve">Broadleaf</t>
  </si>
  <si>
    <t xml:space="preserve">Con</t>
  </si>
  <si>
    <t xml:space="preserve">Conifer</t>
  </si>
  <si>
    <t xml:space="preserve">CCF</t>
  </si>
  <si>
    <t xml:space="preserve">Continuous Cover Forestry</t>
  </si>
  <si>
    <t xml:space="preserve">WHC</t>
  </si>
  <si>
    <t xml:space="preserve">Windthrow Hazard Class</t>
  </si>
  <si>
    <t xml:space="preserve">Issues colour code key</t>
  </si>
  <si>
    <t xml:space="preserve">Sub-Cpt Record worksheet</t>
  </si>
  <si>
    <r>
      <rPr>
        <sz val="10"/>
        <rFont val="Verdana"/>
        <family val="2"/>
        <charset val="1"/>
      </rPr>
      <t xml:space="preserve">Blue with blue text - </t>
    </r>
    <r>
      <rPr>
        <sz val="10"/>
        <color rgb="FFFF0000"/>
        <rFont val="Verdana"/>
        <family val="2"/>
        <charset val="1"/>
      </rPr>
      <t xml:space="preserve">WARNING ONLY</t>
    </r>
    <r>
      <rPr>
        <sz val="10"/>
        <rFont val="Verdana"/>
        <family val="2"/>
        <charset val="1"/>
      </rPr>
      <t xml:space="preserve"> - This colouring is indicating that you have duplicate Cpt with Sub-Cpt references</t>
    </r>
  </si>
  <si>
    <t xml:space="preserve">KO</t>
  </si>
  <si>
    <r>
      <rPr>
        <sz val="10"/>
        <rFont val="Verdana"/>
        <family val="2"/>
        <charset val="1"/>
      </rPr>
      <t xml:space="preserve">Yellow with black lines - </t>
    </r>
    <r>
      <rPr>
        <sz val="10"/>
        <color rgb="FFFF0000"/>
        <rFont val="Verdana"/>
        <family val="2"/>
        <charset val="1"/>
      </rPr>
      <t xml:space="preserve">ISSUE</t>
    </r>
    <r>
      <rPr>
        <sz val="10"/>
        <rFont val="Verdana"/>
        <family val="2"/>
        <charset val="1"/>
      </rPr>
      <t xml:space="preserve"> - only used in the species code for Species columns E to J. Although an entry does exist in this cell, the Species Code is not recognised, change to accepted code.</t>
    </r>
  </si>
  <si>
    <r>
      <rPr>
        <sz val="10"/>
        <rFont val="Verdana"/>
        <family val="2"/>
        <charset val="1"/>
      </rPr>
      <t xml:space="preserve">Red background with white text - </t>
    </r>
    <r>
      <rPr>
        <sz val="10"/>
        <color rgb="FFFF0000"/>
        <rFont val="Verdana"/>
        <family val="2"/>
        <charset val="1"/>
      </rPr>
      <t xml:space="preserve">ISSUE</t>
    </r>
    <r>
      <rPr>
        <sz val="10"/>
        <rFont val="Verdana"/>
        <family val="2"/>
        <charset val="1"/>
      </rPr>
      <t xml:space="preserve"> - only in column D. The value entered in Net is larger than the value in Gross.</t>
    </r>
  </si>
  <si>
    <t xml:space="preserve">Felling Details section</t>
  </si>
  <si>
    <r>
      <rPr>
        <sz val="10"/>
        <rFont val="Verdana"/>
        <family val="2"/>
        <charset val="1"/>
      </rPr>
      <t xml:space="preserve">Red on Orange - </t>
    </r>
    <r>
      <rPr>
        <sz val="10"/>
        <color rgb="FFFF0000"/>
        <rFont val="Verdana"/>
        <family val="2"/>
        <charset val="1"/>
      </rPr>
      <t xml:space="preserve">WARNING</t>
    </r>
    <r>
      <rPr>
        <sz val="10"/>
        <rFont val="Verdana"/>
        <family val="2"/>
        <charset val="1"/>
      </rPr>
      <t xml:space="preserve"> - This colouring indicates that a compartment number (and any sub compartment) has a duplicate with the same Operation Type. This is possibly because species type has been split by broadleaf and conifer in the same compartment detail.</t>
    </r>
  </si>
  <si>
    <r>
      <rPr>
        <sz val="10"/>
        <rFont val="Verdana"/>
        <family val="2"/>
        <charset val="1"/>
      </rPr>
      <t xml:space="preserve">Yellow - </t>
    </r>
    <r>
      <rPr>
        <sz val="10"/>
        <color rgb="FFFF0000"/>
        <rFont val="Verdana"/>
        <family val="2"/>
        <charset val="1"/>
      </rPr>
      <t xml:space="preserve">ISSUE</t>
    </r>
    <r>
      <rPr>
        <sz val="10"/>
        <rFont val="Verdana"/>
        <family val="2"/>
        <charset val="1"/>
      </rPr>
      <t xml:space="preserve"> - only used in the species code for Felling columns I, J, K, L, M, N.
Either:
-  an entry does exist in this cell but the Species Code is not recognised
-  other totals exist but no species have been given</t>
    </r>
  </si>
  <si>
    <r>
      <rPr>
        <sz val="10"/>
        <rFont val="Verdana"/>
        <family val="2"/>
        <charset val="1"/>
      </rPr>
      <t xml:space="preserve">Grey background - </t>
    </r>
    <r>
      <rPr>
        <sz val="10"/>
        <color rgb="FFFF0000"/>
        <rFont val="Verdana"/>
        <family val="2"/>
        <charset val="1"/>
      </rPr>
      <t xml:space="preserve">WARNING</t>
    </r>
    <r>
      <rPr>
        <sz val="10"/>
        <rFont val="Verdana"/>
        <family val="2"/>
        <charset val="1"/>
      </rPr>
      <t xml:space="preserve"> - a tree health species is listed in the species selection and may have controls in place. E.g. larch species is subject to the moratorium cover in ON023.</t>
    </r>
  </si>
  <si>
    <r>
      <rPr>
        <sz val="10"/>
        <rFont val="Verdana"/>
        <family val="2"/>
        <charset val="1"/>
      </rPr>
      <t xml:space="preserve">Pink and white horizontal - </t>
    </r>
    <r>
      <rPr>
        <sz val="10"/>
        <color rgb="FFFF0000"/>
        <rFont val="Verdana"/>
        <family val="2"/>
        <charset val="1"/>
      </rPr>
      <t xml:space="preserve">ISSUE</t>
    </r>
    <r>
      <rPr>
        <sz val="10"/>
        <rFont val="Verdana"/>
        <family val="2"/>
        <charset val="1"/>
      </rPr>
      <t xml:space="preserve"> - This colouring indicates no ‘Type of Operation’ but there are values in either ‘Est Area’ or ‘Est Volumes’.</t>
    </r>
  </si>
  <si>
    <t xml:space="preserve">T</t>
  </si>
  <si>
    <r>
      <rPr>
        <sz val="10"/>
        <rFont val="Verdana"/>
        <family val="2"/>
        <charset val="1"/>
      </rPr>
      <t xml:space="preserve">Purple and white vertical - </t>
    </r>
    <r>
      <rPr>
        <sz val="10"/>
        <color rgb="FFFF0000"/>
        <rFont val="Verdana"/>
        <family val="2"/>
        <charset val="1"/>
      </rPr>
      <t xml:space="preserve">ISSUE</t>
    </r>
    <r>
      <rPr>
        <sz val="10"/>
        <rFont val="Verdana"/>
        <family val="2"/>
        <charset val="1"/>
      </rPr>
      <t xml:space="preserve"> - This colouring indicates a ‘Type of Operation’ has been selected but there are no values in either Est Area (column G) or Est Volumes (columns O or P).</t>
    </r>
  </si>
  <si>
    <r>
      <rPr>
        <sz val="10"/>
        <rFont val="Verdana"/>
        <family val="2"/>
        <charset val="1"/>
      </rPr>
      <t xml:space="preserve">Cyan colour in cell - </t>
    </r>
    <r>
      <rPr>
        <sz val="10"/>
        <color rgb="FFFF0000"/>
        <rFont val="Verdana"/>
        <family val="2"/>
        <charset val="1"/>
      </rPr>
      <t xml:space="preserve">WARNING</t>
    </r>
    <r>
      <rPr>
        <sz val="10"/>
        <rFont val="Verdana"/>
        <family val="2"/>
        <charset val="1"/>
      </rPr>
      <t xml:space="preserve"> - Values in the volume columns do not match the tree types in the species list.</t>
    </r>
  </si>
  <si>
    <t xml:space="preserve">1,56</t>
  </si>
  <si>
    <r>
      <rPr>
        <sz val="10"/>
        <rFont val="Verdana"/>
        <family val="2"/>
        <charset val="1"/>
      </rPr>
      <t xml:space="preserve">Red with yellow text - </t>
    </r>
    <r>
      <rPr>
        <sz val="10"/>
        <color rgb="FFFF0000"/>
        <rFont val="Verdana"/>
        <family val="2"/>
        <charset val="1"/>
      </rPr>
      <t xml:space="preserve">ISSUE</t>
    </r>
    <r>
      <rPr>
        <sz val="10"/>
        <rFont val="Verdana"/>
        <family val="2"/>
        <charset val="1"/>
      </rPr>
      <t xml:space="preserve"> - text has been entered and a number is required.</t>
    </r>
  </si>
  <si>
    <t xml:space="preserve">Restocking Details section</t>
  </si>
  <si>
    <r>
      <rPr>
        <sz val="10"/>
        <rFont val="Verdana"/>
        <family val="2"/>
        <charset val="1"/>
      </rPr>
      <t xml:space="preserve">Red with white text - </t>
    </r>
    <r>
      <rPr>
        <sz val="10"/>
        <color rgb="FFFF0000"/>
        <rFont val="Verdana"/>
        <family val="2"/>
        <charset val="1"/>
      </rPr>
      <t xml:space="preserve">ISSUE</t>
    </r>
    <r>
      <rPr>
        <sz val="10"/>
        <rFont val="Verdana"/>
        <family val="2"/>
        <charset val="1"/>
      </rPr>
      <t xml:space="preserve"> - This is showing the area you have selected for restock is smaller than the area you are felling. This may constitute as deforestation.</t>
    </r>
  </si>
  <si>
    <t xml:space="preserve">blank</t>
  </si>
  <si>
    <r>
      <rPr>
        <sz val="10"/>
        <rFont val="Verdana"/>
        <family val="2"/>
        <charset val="1"/>
      </rPr>
      <t xml:space="preserve">Red diagonal stripe with black OR no text - </t>
    </r>
    <r>
      <rPr>
        <sz val="10"/>
        <color rgb="FFFF0000"/>
        <rFont val="Verdana"/>
        <family val="2"/>
        <charset val="1"/>
      </rPr>
      <t xml:space="preserve">ISSUE</t>
    </r>
    <r>
      <rPr>
        <sz val="10"/>
        <rFont val="Verdana"/>
        <family val="2"/>
        <charset val="1"/>
      </rPr>
      <t xml:space="preserve"> - information is missing. This ISSUE is found in the Restocking columns where Type of Operation requires restocking data</t>
    </r>
  </si>
  <si>
    <r>
      <rPr>
        <sz val="10"/>
        <rFont val="Verdana"/>
        <family val="2"/>
        <charset val="1"/>
      </rPr>
      <t xml:space="preserve">Yellow - </t>
    </r>
    <r>
      <rPr>
        <sz val="10"/>
        <color rgb="FFFF0000"/>
        <rFont val="Verdana"/>
        <family val="2"/>
        <charset val="1"/>
      </rPr>
      <t xml:space="preserve">ISSUE</t>
    </r>
    <r>
      <rPr>
        <sz val="10"/>
        <rFont val="Verdana"/>
        <family val="2"/>
        <charset val="1"/>
      </rPr>
      <t xml:space="preserve"> - only used in the species code for Restocking columns U, W, Y, AA, AC, AE. Although an entry does exist in this cell, the Species Code is not recognised, change to accepted code.</t>
    </r>
  </si>
  <si>
    <t xml:space="preserve">less</t>
  </si>
  <si>
    <r>
      <rPr>
        <sz val="10"/>
        <rFont val="Verdana"/>
        <family val="2"/>
        <charset val="1"/>
      </rPr>
      <t xml:space="preserve">Orange with red text - </t>
    </r>
    <r>
      <rPr>
        <sz val="10"/>
        <color rgb="FFFF0000"/>
        <rFont val="Verdana"/>
        <family val="2"/>
        <charset val="1"/>
      </rPr>
      <t xml:space="preserve">ISSUE
</t>
    </r>
    <r>
      <rPr>
        <sz val="10"/>
        <rFont val="Verdana"/>
        <family val="2"/>
        <charset val="1"/>
      </rPr>
      <t xml:space="preserve">-  if the cells in column T to AF are affected then the % values entered in the respective cells do not total 100%
-  if the cell in column AG is affected then it is less than 100%</t>
    </r>
  </si>
  <si>
    <t xml:space="preserve">more</t>
  </si>
  <si>
    <r>
      <rPr>
        <sz val="10"/>
        <rFont val="Verdana"/>
        <family val="2"/>
        <charset val="1"/>
      </rPr>
      <t xml:space="preserve">Blue with dark blue text - </t>
    </r>
    <r>
      <rPr>
        <sz val="10"/>
        <color rgb="FFFF0000"/>
        <rFont val="Verdana"/>
        <family val="2"/>
        <charset val="1"/>
      </rPr>
      <t xml:space="preserve">ISSUE
</t>
    </r>
    <r>
      <rPr>
        <sz val="10"/>
        <rFont val="Verdana"/>
        <family val="2"/>
        <charset val="1"/>
      </rPr>
      <t xml:space="preserve">-  if the cells in column T to AF are affected then the % values entered in the respective cells total more than 100%
-  if the cell in column AG is affected then it is more than 100%</t>
    </r>
  </si>
  <si>
    <t xml:space="preserve">You must provide this information in order for the Forestry Commission to create a felling permission from your Plan of Operations detail</t>
  </si>
  <si>
    <t xml:space="preserve">1. Management Plan details</t>
  </si>
  <si>
    <r>
      <rPr>
        <sz val="11"/>
        <color rgb="FF000000"/>
        <rFont val="Verdana"/>
        <family val="2"/>
        <charset val="1"/>
      </rPr>
      <t xml:space="preserve">Woodland Property Name </t>
    </r>
    <r>
      <rPr>
        <sz val="11"/>
        <color rgb="FFFF0000"/>
        <rFont val="Verdana"/>
        <family val="2"/>
        <charset val="1"/>
      </rPr>
      <t xml:space="preserve">*</t>
    </r>
  </si>
  <si>
    <t xml:space="preserve">Whitbeck</t>
  </si>
  <si>
    <r>
      <rPr>
        <sz val="11"/>
        <color rgb="FF000000"/>
        <rFont val="Verdana"/>
        <family val="2"/>
        <charset val="1"/>
      </rPr>
      <t xml:space="preserve">FC or SitiAgri Reference Number </t>
    </r>
    <r>
      <rPr>
        <sz val="11"/>
        <color rgb="FFFF0000"/>
        <rFont val="Verdana"/>
        <family val="2"/>
        <charset val="1"/>
      </rPr>
      <t xml:space="preserve">*</t>
    </r>
  </si>
  <si>
    <t xml:space="preserve">Grid reference e.g. SK 123 456</t>
  </si>
  <si>
    <t xml:space="preserve">SD700902</t>
  </si>
  <si>
    <t xml:space="preserve">Nearest Town</t>
  </si>
  <si>
    <t xml:space="preserve">Sedbergh</t>
  </si>
  <si>
    <t xml:space="preserve">Local Authority</t>
  </si>
  <si>
    <t xml:space="preserve">South Lakeland</t>
  </si>
  <si>
    <t xml:space="preserve">2. Applicant’s details</t>
  </si>
  <si>
    <t xml:space="preserve">Title</t>
  </si>
  <si>
    <t xml:space="preserve">Forename</t>
  </si>
  <si>
    <t xml:space="preserve">Surname</t>
  </si>
  <si>
    <t xml:space="preserve">SBI (Optional)</t>
  </si>
  <si>
    <t xml:space="preserve">     Mr</t>
  </si>
  <si>
    <t xml:space="preserve">Organisation</t>
  </si>
  <si>
    <t xml:space="preserve">Position</t>
  </si>
  <si>
    <t xml:space="preserve">Primary contact no.</t>
  </si>
  <si>
    <t xml:space="preserve">Secondary contact no</t>
  </si>
  <si>
    <t xml:space="preserve">     Whitbeck Woodlands</t>
  </si>
  <si>
    <t xml:space="preserve">     Owner</t>
  </si>
  <si>
    <t xml:space="preserve">     </t>
  </si>
  <si>
    <t xml:space="preserve">Address (house name/no)</t>
  </si>
  <si>
    <t xml:space="preserve">Address (Street name)</t>
  </si>
  <si>
    <t xml:space="preserve">Address 3 (Town)</t>
  </si>
  <si>
    <t xml:space="preserve">Address 4 (County)</t>
  </si>
  <si>
    <t xml:space="preserve">Postcode</t>
  </si>
  <si>
    <t xml:space="preserve">Country</t>
  </si>
  <si>
    <t xml:space="preserve">Email address</t>
  </si>
  <si>
    <t xml:space="preserve">3. Agent’s details</t>
  </si>
  <si>
    <t xml:space="preserve">Mr</t>
  </si>
  <si>
    <t xml:space="preserve">Dylan</t>
  </si>
  <si>
    <t xml:space="preserve">Cammack</t>
  </si>
  <si>
    <t xml:space="preserve">     Tilhill</t>
  </si>
  <si>
    <t xml:space="preserve">     Area Manager (Agent)</t>
  </si>
  <si>
    <t xml:space="preserve">Underley Business Centre</t>
  </si>
  <si>
    <t xml:space="preserve">Kearstwick</t>
  </si>
  <si>
    <t xml:space="preserve">Kirkby Lonsdale</t>
  </si>
  <si>
    <t xml:space="preserve">     LA6 2DY</t>
  </si>
  <si>
    <t xml:space="preserve">     England</t>
  </si>
  <si>
    <t xml:space="preserve">     dylan.cammack@tilhill.com</t>
  </si>
  <si>
    <t xml:space="preserve">* these two fields are used to populate the titles of the template worksheets</t>
  </si>
  <si>
    <t xml:space="preserve">4. Declaration</t>
  </si>
  <si>
    <t xml:space="preserve">I hereby apply for a licence to fell trees described in the Woodland Management Plan and associated Plan of Operations referenced above.</t>
  </si>
  <si>
    <t xml:space="preserve">●</t>
  </si>
  <si>
    <t xml:space="preserve">I am the applicant, or an agent acting on the applicant’s behalf, and have sufficient control over the land on which the trees are growing to fell the trees with or without the consent of any other person.</t>
  </si>
  <si>
    <t xml:space="preserve">Any necessary consent from any other person(s), if required, has or will be obtained.</t>
  </si>
  <si>
    <t xml:space="preserve">I am aware of the Good Practice to safeguard European Protected Species during forestry operations and the need to obtain a licence if I cannot comply with the Good Practice.</t>
  </si>
  <si>
    <t xml:space="preserve">I have considered the impact felling proposals will have on the area and diversity of habitat(s) for wild birds and legal protection given to wild birds, especially during breeding season.</t>
  </si>
  <si>
    <t xml:space="preserve">I have made the necessary checks with the local planning authorities regarding Tree Preservation Orders and Conservation Areas and Historic England regarding Scheduled Ancient Monuments.</t>
  </si>
  <si>
    <t xml:space="preserve">To the best of my knowledge and belief the information given in the Management Plan and associated Plan of Operations and felling maps is accurate and complete.</t>
  </si>
  <si>
    <t xml:space="preserve">I agree to any disclosure or exchange of information about this felling licence application with other organisations or consultees which the Forestry Commission considers necessary for the administration, monitoring, evaluation and publicising of the application or licence. Details may also be passed to successors in title to this land. I agree that information about the application, including that contained in the application or approved licence and any other relevant documentation may be made available to the public.</t>
  </si>
  <si>
    <t xml:space="preserve">I understand that the Forestry Commission will consider this felling licence application as an application for their Opinion, where appropriate (if this has not already been given) under Regulation 5 of the Environmental Impact Assessment (Forestry) (England and Wales) Regulations 1999.</t>
  </si>
  <si>
    <t xml:space="preserve">I have read and understand the above declaration.</t>
  </si>
  <si>
    <t xml:space="preserve">Yes</t>
  </si>
  <si>
    <t xml:space="preserve">Date:</t>
  </si>
  <si>
    <t xml:space="preserve">Print Name:</t>
  </si>
  <si>
    <t xml:space="preserve">Dylan Cammack</t>
  </si>
  <si>
    <t xml:space="preserve">5. Data Protection</t>
  </si>
  <si>
    <t xml:space="preserve">The Forestry Commission is registered as a data controller under the Data Protection Act 1998 (Registration No: Z6542658). The</t>
  </si>
  <si>
    <t xml:space="preserve">Forestry Commission’s privacy policy is published on its web site:</t>
  </si>
  <si>
    <t xml:space="preserve">https://www.forestry.gov.uk/forestry/infd-52ybs4</t>
  </si>
  <si>
    <t xml:space="preserve">The purpose of holding your contact information and woodland detail is to enable communication regarding your woodland and associated activities.  Personal information will be held for 1 year after the end date of your approved plan and /or felling permission plan.  Spatial information will continue to be held as a long term historical record of woodland management activity. This data will be held and managed by Forestry Commission England and will not be shared with any third parties. We cannot accept an unfunded plan submitted without contact details, as we require these details to allow us to progress a Felling Licence.</t>
  </si>
  <si>
    <t xml:space="preserve">Do you consent to us holding your personal details for these purposes?</t>
  </si>
  <si>
    <t xml:space="preserve">If you wish to withdraw consent you can do so at any time by contacting FS England in writing. You have a right </t>
  </si>
  <si>
    <t xml:space="preserve">to lodge a complaint with the Information Commissioner’s Office: </t>
  </si>
  <si>
    <t xml:space="preserve">https://ico.org.uk/</t>
  </si>
  <si>
    <t xml:space="preserve">end of page</t>
  </si>
  <si>
    <t xml:space="preserve">Sub-Compartment Record</t>
  </si>
  <si>
    <t xml:space="preserve">Inventory </t>
  </si>
  <si>
    <t xml:space="preserve">Mandatory Fields</t>
  </si>
  <si>
    <t xml:space="preserve">Total Gross Area for Site (ha):</t>
  </si>
  <si>
    <t xml:space="preserve">Fields for your own Management Purposes</t>
  </si>
  <si>
    <t xml:space="preserve">Cpt</t>
  </si>
  <si>
    <t xml:space="preserve">Sub Cpt</t>
  </si>
  <si>
    <t xml:space="preserve">Area (Ha)</t>
  </si>
  <si>
    <t xml:space="preserve">Quick Species Code Ref</t>
  </si>
  <si>
    <t xml:space="preserve">Designations</t>
  </si>
  <si>
    <t xml:space="preserve">Planting Year</t>
  </si>
  <si>
    <t xml:space="preserve">YC</t>
  </si>
  <si>
    <t xml:space="preserve">Felling</t>
  </si>
  <si>
    <t xml:space="preserve">EPS Present</t>
  </si>
  <si>
    <t xml:space="preserve">Age</t>
  </si>
  <si>
    <t xml:space="preserve">dbh</t>
  </si>
  <si>
    <t xml:space="preserve">Top Height (m)</t>
  </si>
  <si>
    <t xml:space="preserve">Vol per Ha (m3)</t>
  </si>
  <si>
    <t xml:space="preserve">Thinning Cycle</t>
  </si>
  <si>
    <t xml:space="preserve">Thinning Yield (m3)</t>
  </si>
  <si>
    <t xml:space="preserve">Felling Year</t>
  </si>
  <si>
    <t xml:space="preserve">Felling Yield (m3)</t>
  </si>
  <si>
    <t xml:space="preserve">Thin+Fell Yield (m3)</t>
  </si>
  <si>
    <t xml:space="preserve">Gross</t>
  </si>
  <si>
    <t xml:space="preserve">Net</t>
  </si>
  <si>
    <t xml:space="preserve">Identify species that are more than 20% of the volume to be felled. Below 20%, record as MB or MC</t>
  </si>
  <si>
    <t xml:space="preserve">year</t>
  </si>
  <si>
    <t xml:space="preserve">age</t>
  </si>
  <si>
    <t xml:space="preserve">a</t>
  </si>
  <si>
    <t xml:space="preserve">JL</t>
  </si>
  <si>
    <t xml:space="preserve">SS</t>
  </si>
  <si>
    <t xml:space="preserve">MC</t>
  </si>
  <si>
    <t xml:space="preserve">MB</t>
  </si>
  <si>
    <t xml:space="preserve">PAWS</t>
  </si>
  <si>
    <t xml:space="preserve">1980/1985</t>
  </si>
  <si>
    <t xml:space="preserve">12/16</t>
  </si>
  <si>
    <t xml:space="preserve">No</t>
  </si>
  <si>
    <t xml:space="preserve">EXAMPLE</t>
  </si>
  <si>
    <t xml:space="preserve">24/19</t>
  </si>
  <si>
    <t xml:space="preserve">15/13</t>
  </si>
  <si>
    <t xml:space="preserve">15.6/9.2</t>
  </si>
  <si>
    <t xml:space="preserve">125/86</t>
  </si>
  <si>
    <t xml:space="preserve">5/5</t>
  </si>
  <si>
    <t xml:space="preserve">42/0</t>
  </si>
  <si>
    <t xml:space="preserve">2030/2030</t>
  </si>
  <si>
    <t xml:space="preserve">290/355</t>
  </si>
  <si>
    <t xml:space="preserve">332/355</t>
  </si>
  <si>
    <t xml:space="preserve">OK</t>
  </si>
  <si>
    <t xml:space="preserve">AH</t>
  </si>
  <si>
    <t xml:space="preserve">TPO</t>
  </si>
  <si>
    <t xml:space="preserve">1920/1940</t>
  </si>
  <si>
    <t xml:space="preserve">6/6</t>
  </si>
  <si>
    <t xml:space="preserve">93/73</t>
  </si>
  <si>
    <t xml:space="preserve">45/53</t>
  </si>
  <si>
    <t xml:space="preserve">24/20</t>
  </si>
  <si>
    <t xml:space="preserve">258/201</t>
  </si>
  <si>
    <t xml:space="preserve">10/10</t>
  </si>
  <si>
    <t xml:space="preserve">42/16</t>
  </si>
  <si>
    <t xml:space="preserve">0/0</t>
  </si>
  <si>
    <t xml:space="preserve">Continuous cover</t>
  </si>
  <si>
    <t xml:space="preserve">0001</t>
  </si>
  <si>
    <t xml:space="preserve">A2</t>
  </si>
  <si>
    <t xml:space="preserve">A3</t>
  </si>
  <si>
    <t xml:space="preserve">B1</t>
  </si>
  <si>
    <t xml:space="preserve">Unplanted</t>
  </si>
  <si>
    <t xml:space="preserve">C</t>
  </si>
  <si>
    <t xml:space="preserve">SP</t>
  </si>
  <si>
    <t xml:space="preserve">K</t>
  </si>
  <si>
    <t xml:space="preserve">K1</t>
  </si>
  <si>
    <t xml:space="preserve">K2</t>
  </si>
  <si>
    <t xml:space="preserve">K3</t>
  </si>
  <si>
    <t xml:space="preserve">K4</t>
  </si>
  <si>
    <t xml:space="preserve">0002</t>
  </si>
  <si>
    <t xml:space="preserve">A10</t>
  </si>
  <si>
    <t xml:space="preserve">A4</t>
  </si>
  <si>
    <t xml:space="preserve">A5</t>
  </si>
  <si>
    <t xml:space="preserve">A8</t>
  </si>
  <si>
    <t xml:space="preserve">A9</t>
  </si>
  <si>
    <t xml:space="preserve">B2</t>
  </si>
  <si>
    <t xml:space="preserve">B3</t>
  </si>
  <si>
    <t xml:space="preserve">D1</t>
  </si>
  <si>
    <t xml:space="preserve">D11</t>
  </si>
  <si>
    <t xml:space="preserve">D12</t>
  </si>
  <si>
    <t xml:space="preserve">D14</t>
  </si>
  <si>
    <t xml:space="preserve">D16</t>
  </si>
  <si>
    <t xml:space="preserve">D2</t>
  </si>
  <si>
    <t xml:space="preserve">Open ground</t>
  </si>
  <si>
    <t xml:space="preserve">D3</t>
  </si>
  <si>
    <t xml:space="preserve">D4</t>
  </si>
  <si>
    <t xml:space="preserve">D6</t>
  </si>
  <si>
    <t xml:space="preserve">D7</t>
  </si>
  <si>
    <t xml:space="preserve">D8</t>
  </si>
  <si>
    <t xml:space="preserve">D9</t>
  </si>
  <si>
    <t xml:space="preserve">Z1</t>
  </si>
  <si>
    <t xml:space="preserve">0003</t>
  </si>
  <si>
    <t xml:space="preserve">A1</t>
  </si>
  <si>
    <t xml:space="preserve">Z2</t>
  </si>
  <si>
    <t xml:space="preserve">Sub-Cpt Record</t>
  </si>
  <si>
    <t xml:space="preserve">Felling  </t>
  </si>
  <si>
    <t xml:space="preserve">Restocking</t>
  </si>
  <si>
    <t xml:space="preserve">NEW</t>
  </si>
  <si>
    <t xml:space="preserve">(information required to produce a ten year felling licence, compliant with EUTR &amp; CPET Category B)</t>
  </si>
  <si>
    <t xml:space="preserve">Species</t>
  </si>
  <si>
    <t xml:space="preserve">Desig-nations</t>
  </si>
  <si>
    <t xml:space="preserve">Area to be felled (ha)</t>
  </si>
  <si>
    <t xml:space="preserve">Type of Felling</t>
  </si>
  <si>
    <t xml:space="preserve">Est Volume (m3) con</t>
  </si>
  <si>
    <t xml:space="preserve">Est Volume (m3) bdlv</t>
  </si>
  <si>
    <t xml:space="preserve">Pref' Felling Year</t>
  </si>
  <si>
    <r>
      <rPr>
        <b val="true"/>
        <sz val="10"/>
        <rFont val="Verdana"/>
        <family val="2"/>
        <charset val="1"/>
      </rPr>
      <t xml:space="preserve">Notes
</t>
    </r>
    <r>
      <rPr>
        <i val="true"/>
        <sz val="10"/>
        <rFont val="Verdana"/>
        <family val="2"/>
        <charset val="1"/>
      </rPr>
      <t xml:space="preserve">(use this column for felling and restocking notes)</t>
    </r>
  </si>
  <si>
    <t xml:space="preserve">Restock area (ha)</t>
  </si>
  <si>
    <t xml:space="preserve">% of open space</t>
  </si>
  <si>
    <t xml:space="preserve">Spp: Species to be restocked 
%: Percentage of restock area, split by species</t>
  </si>
  <si>
    <r>
      <rPr>
        <b val="true"/>
        <sz val="10"/>
        <rFont val="Verdana"/>
        <family val="2"/>
        <charset val="1"/>
      </rPr>
      <t xml:space="preserve">Total % including open space
(must equal 100%)
</t>
    </r>
    <r>
      <rPr>
        <sz val="10"/>
        <color rgb="FFFF0000"/>
        <rFont val="Verdana"/>
        <family val="2"/>
        <charset val="1"/>
      </rPr>
      <t xml:space="preserve">auto generated</t>
    </r>
  </si>
  <si>
    <t xml:space="preserve">Stocking Density
(Stems Per Hectare)</t>
  </si>
  <si>
    <t xml:space="preserve">% Established by natural regeneration</t>
  </si>
  <si>
    <t xml:space="preserve">Select restock proposal type</t>
  </si>
  <si>
    <r>
      <rPr>
        <b val="true"/>
        <sz val="10"/>
        <color rgb="FFFFFFFF"/>
        <rFont val="Verdana"/>
        <family val="2"/>
        <charset val="1"/>
      </rPr>
      <t xml:space="preserve">.</t>
    </r>
    <r>
      <rPr>
        <b val="true"/>
        <sz val="10"/>
        <rFont val="Verdana"/>
        <family val="2"/>
        <charset val="1"/>
      </rPr>
      <t xml:space="preserve">Spp</t>
    </r>
  </si>
  <si>
    <t xml:space="preserve">%</t>
  </si>
  <si>
    <t xml:space="preserve">JL/SS/MC/MB</t>
  </si>
  <si>
    <t xml:space="preserve">CF</t>
  </si>
  <si>
    <t xml:space="preserve">13/14</t>
  </si>
  <si>
    <t xml:space="preserve">SLI</t>
  </si>
  <si>
    <t xml:space="preserve">Replant The Felled Area</t>
  </si>
  <si>
    <t xml:space="preserve">OK/AH</t>
  </si>
  <si>
    <t xml:space="preserve">N/A</t>
  </si>
  <si>
    <t xml:space="preserve">2029</t>
  </si>
  <si>
    <t xml:space="preserve">Thinning to improve crop stability and allow for clearfell product to be taken to roadside</t>
  </si>
  <si>
    <t xml:space="preserve">restocking proposals as per approved UKWAS Plan</t>
  </si>
  <si>
    <t xml:space="preserve">Sub-Cpt</t>
  </si>
  <si>
    <t xml:space="preserve">Activity</t>
  </si>
  <si>
    <t xml:space="preserve">Years</t>
  </si>
  <si>
    <t xml:space="preserve">6 - 10</t>
  </si>
  <si>
    <t xml:space="preserve">JL SS MC MB</t>
  </si>
  <si>
    <t xml:space="preserve">PAWS restoration targeting conifer removal from the mix</t>
  </si>
  <si>
    <t xml:space="preserve">X</t>
  </si>
  <si>
    <t xml:space="preserve">OK AH</t>
  </si>
  <si>
    <t xml:space="preserve">Local Authority consulted regards TPO</t>
  </si>
  <si>
    <t xml:space="preserve">Control deer, monitor red squirrels, keep stock proof, monitor crop for potential thinning, felling or disease. </t>
  </si>
  <si>
    <t xml:space="preserve">Ground prep, restock, maintain, Control deer, monitor red squirrels, keep stock proof, monitor crop for potential thinning, felling or disease. </t>
  </si>
  <si>
    <t xml:space="preserve">Code</t>
  </si>
  <si>
    <t xml:space="preserve">Common Name</t>
  </si>
  <si>
    <t xml:space="preserve">Botanical Name</t>
  </si>
  <si>
    <t xml:space="preserve">Group (Broadleaf, Conifer)</t>
  </si>
  <si>
    <t xml:space="preserve">ash</t>
  </si>
  <si>
    <t xml:space="preserve">Fraxinus excelsior</t>
  </si>
  <si>
    <t xml:space="preserve">B</t>
  </si>
  <si>
    <t xml:space="preserve">AMA</t>
  </si>
  <si>
    <t xml:space="preserve">big leaf maple</t>
  </si>
  <si>
    <t xml:space="preserve">Acer macrophyllum</t>
  </si>
  <si>
    <t xml:space="preserve">AR</t>
  </si>
  <si>
    <t xml:space="preserve">alder</t>
  </si>
  <si>
    <t xml:space="preserve">Alnus spp</t>
  </si>
  <si>
    <t xml:space="preserve">ASA</t>
  </si>
  <si>
    <t xml:space="preserve">silver maple</t>
  </si>
  <si>
    <t xml:space="preserve">Acer saccharinum</t>
  </si>
  <si>
    <t xml:space="preserve">ASP</t>
  </si>
  <si>
    <t xml:space="preserve">aspen</t>
  </si>
  <si>
    <t xml:space="preserve">Populus tremula</t>
  </si>
  <si>
    <t xml:space="preserve">AUP</t>
  </si>
  <si>
    <t xml:space="preserve">Austrian pine</t>
  </si>
  <si>
    <t xml:space="preserve">Pinus nigra var nigra</t>
  </si>
  <si>
    <t xml:space="preserve">BCH</t>
  </si>
  <si>
    <t xml:space="preserve">bird cherry</t>
  </si>
  <si>
    <t xml:space="preserve">Prunus padus</t>
  </si>
  <si>
    <t xml:space="preserve">BE</t>
  </si>
  <si>
    <t xml:space="preserve">beech</t>
  </si>
  <si>
    <t xml:space="preserve">Fagus sylvatica</t>
  </si>
  <si>
    <t xml:space="preserve">BI</t>
  </si>
  <si>
    <t xml:space="preserve">birch (downy/silver)</t>
  </si>
  <si>
    <t xml:space="preserve">Betula pubescens/pendula</t>
  </si>
  <si>
    <t xml:space="preserve">BIP</t>
  </si>
  <si>
    <t xml:space="preserve">Bishop pine</t>
  </si>
  <si>
    <t xml:space="preserve">Pinus muricata</t>
  </si>
  <si>
    <t xml:space="preserve">BIR</t>
  </si>
  <si>
    <t xml:space="preserve">BMF</t>
  </si>
  <si>
    <t xml:space="preserve">Bornmuller's fir</t>
  </si>
  <si>
    <t xml:space="preserve">Abies bornmuelleriana</t>
  </si>
  <si>
    <t xml:space="preserve">BOX</t>
  </si>
  <si>
    <t xml:space="preserve">box</t>
  </si>
  <si>
    <t xml:space="preserve">Buxus spp</t>
  </si>
  <si>
    <t xml:space="preserve">BPA</t>
  </si>
  <si>
    <t xml:space="preserve">paper-bark birch</t>
  </si>
  <si>
    <t xml:space="preserve">Betula papyrifera</t>
  </si>
  <si>
    <t xml:space="preserve">BPO</t>
  </si>
  <si>
    <t xml:space="preserve">black poplar</t>
  </si>
  <si>
    <t xml:space="preserve">Populus nigra</t>
  </si>
  <si>
    <t xml:space="preserve">CAP</t>
  </si>
  <si>
    <t xml:space="preserve">crab apple</t>
  </si>
  <si>
    <t xml:space="preserve">Malus sylvestris</t>
  </si>
  <si>
    <t xml:space="preserve">CAR</t>
  </si>
  <si>
    <t xml:space="preserve">common alder</t>
  </si>
  <si>
    <t xml:space="preserve">Alnus gultinosa</t>
  </si>
  <si>
    <t xml:space="preserve">CAT</t>
  </si>
  <si>
    <t xml:space="preserve">Atlas cedar</t>
  </si>
  <si>
    <t xml:space="preserve">Cedrus atlantica</t>
  </si>
  <si>
    <t xml:space="preserve">CBW</t>
  </si>
  <si>
    <t xml:space="preserve">cricket bat willow</t>
  </si>
  <si>
    <t xml:space="preserve">""</t>
  </si>
  <si>
    <t xml:space="preserve">CLI</t>
  </si>
  <si>
    <t xml:space="preserve">common lime</t>
  </si>
  <si>
    <t xml:space="preserve">Tilia europaea</t>
  </si>
  <si>
    <t xml:space="preserve">COV</t>
  </si>
  <si>
    <t xml:space="preserve">shagbark hickory</t>
  </si>
  <si>
    <t xml:space="preserve">Carya ovata</t>
  </si>
  <si>
    <t xml:space="preserve">CP</t>
  </si>
  <si>
    <t xml:space="preserve">Corsican pine</t>
  </si>
  <si>
    <t xml:space="preserve">Pinus nigra var maritima</t>
  </si>
  <si>
    <t xml:space="preserve">CWL</t>
  </si>
  <si>
    <t xml:space="preserve">crack willow</t>
  </si>
  <si>
    <t xml:space="preserve">Salix fragilis</t>
  </si>
  <si>
    <t xml:space="preserve">Douglas fir</t>
  </si>
  <si>
    <t xml:space="preserve">Pseudotsuga menziesii</t>
  </si>
  <si>
    <t xml:space="preserve">EEM</t>
  </si>
  <si>
    <t xml:space="preserve">English elm</t>
  </si>
  <si>
    <t xml:space="preserve">Ulmus procera</t>
  </si>
  <si>
    <t xml:space="preserve">EGU</t>
  </si>
  <si>
    <t xml:space="preserve">cider gum</t>
  </si>
  <si>
    <t xml:space="preserve">Eucalyptus gunnii</t>
  </si>
  <si>
    <t xml:space="preserve">EL</t>
  </si>
  <si>
    <t xml:space="preserve">European larch</t>
  </si>
  <si>
    <t xml:space="preserve">Larix decidua</t>
  </si>
  <si>
    <t xml:space="preserve">EM</t>
  </si>
  <si>
    <t xml:space="preserve">elm</t>
  </si>
  <si>
    <t xml:space="preserve">Ulmus spp</t>
  </si>
  <si>
    <t xml:space="preserve">ENI</t>
  </si>
  <si>
    <t xml:space="preserve">shining gum</t>
  </si>
  <si>
    <t xml:space="preserve">Eucalyptus nitens</t>
  </si>
  <si>
    <t xml:space="preserve">ESF</t>
  </si>
  <si>
    <t xml:space="preserve">European silver fir</t>
  </si>
  <si>
    <t xml:space="preserve">Abies alba</t>
  </si>
  <si>
    <t xml:space="preserve">FAM</t>
  </si>
  <si>
    <t xml:space="preserve">white ash</t>
  </si>
  <si>
    <t xml:space="preserve">Fraxinus americana</t>
  </si>
  <si>
    <t xml:space="preserve">FAN</t>
  </si>
  <si>
    <t xml:space="preserve">narrow-leafed ash</t>
  </si>
  <si>
    <t xml:space="preserve">Fraxinus angustifolia</t>
  </si>
  <si>
    <t xml:space="preserve">FM</t>
  </si>
  <si>
    <t xml:space="preserve">field maple</t>
  </si>
  <si>
    <t xml:space="preserve">Acer campestre</t>
  </si>
  <si>
    <t xml:space="preserve">FOR</t>
  </si>
  <si>
    <t xml:space="preserve">oriental beech</t>
  </si>
  <si>
    <t xml:space="preserve">Fagus orientalis</t>
  </si>
  <si>
    <t xml:space="preserve">FPE</t>
  </si>
  <si>
    <t xml:space="preserve">red ash</t>
  </si>
  <si>
    <t xml:space="preserve">Fraxinus pennsylvanica</t>
  </si>
  <si>
    <t xml:space="preserve">GAR</t>
  </si>
  <si>
    <t xml:space="preserve">grey alder</t>
  </si>
  <si>
    <t xml:space="preserve">Alnus incana</t>
  </si>
  <si>
    <t xml:space="preserve">GF</t>
  </si>
  <si>
    <t xml:space="preserve">grand fir</t>
  </si>
  <si>
    <t xml:space="preserve">Abies grandis</t>
  </si>
  <si>
    <t xml:space="preserve">GKF</t>
  </si>
  <si>
    <t xml:space="preserve">Grecian fir</t>
  </si>
  <si>
    <t xml:space="preserve">Abies cephalonica</t>
  </si>
  <si>
    <t xml:space="preserve">GPO</t>
  </si>
  <si>
    <t xml:space="preserve">grey poplar</t>
  </si>
  <si>
    <t xml:space="preserve">Populus canescens</t>
  </si>
  <si>
    <t xml:space="preserve">GWL</t>
  </si>
  <si>
    <t xml:space="preserve">goat willow</t>
  </si>
  <si>
    <t xml:space="preserve">Salix caprea</t>
  </si>
  <si>
    <t xml:space="preserve">HAW</t>
  </si>
  <si>
    <t xml:space="preserve">hawthorn species</t>
  </si>
  <si>
    <t xml:space="preserve">Crataegus spp</t>
  </si>
  <si>
    <t xml:space="preserve">HAZ</t>
  </si>
  <si>
    <t xml:space="preserve">hazel</t>
  </si>
  <si>
    <t xml:space="preserve">Corylus avellana</t>
  </si>
  <si>
    <t xml:space="preserve">HBM</t>
  </si>
  <si>
    <t xml:space="preserve">hornbeam</t>
  </si>
  <si>
    <t xml:space="preserve">Carpinus betulus</t>
  </si>
  <si>
    <t xml:space="preserve">HCH</t>
  </si>
  <si>
    <t xml:space="preserve">horse chestnut</t>
  </si>
  <si>
    <t xml:space="preserve">Aesculus hippocastanum</t>
  </si>
  <si>
    <t xml:space="preserve">HL</t>
  </si>
  <si>
    <t xml:space="preserve">hybrid larch</t>
  </si>
  <si>
    <t xml:space="preserve">Larix x eurolepis</t>
  </si>
  <si>
    <t xml:space="preserve">HOL</t>
  </si>
  <si>
    <t xml:space="preserve">holly species</t>
  </si>
  <si>
    <t xml:space="preserve">Ilex spp</t>
  </si>
  <si>
    <t xml:space="preserve">IAR</t>
  </si>
  <si>
    <t xml:space="preserve">Italian alder</t>
  </si>
  <si>
    <t xml:space="preserve">Alnus cordata</t>
  </si>
  <si>
    <t xml:space="preserve">JCR</t>
  </si>
  <si>
    <t xml:space="preserve">Japanese cedar</t>
  </si>
  <si>
    <t xml:space="preserve">Cryptomeria japonica</t>
  </si>
  <si>
    <t xml:space="preserve">Japanese larch</t>
  </si>
  <si>
    <t xml:space="preserve">Larix kaempferi</t>
  </si>
  <si>
    <t xml:space="preserve">JNI</t>
  </si>
  <si>
    <t xml:space="preserve">black walnut</t>
  </si>
  <si>
    <t xml:space="preserve">Juglans nigra</t>
  </si>
  <si>
    <t xml:space="preserve">JRE</t>
  </si>
  <si>
    <t xml:space="preserve">common walnut</t>
  </si>
  <si>
    <t xml:space="preserve">Juglans regia</t>
  </si>
  <si>
    <t xml:space="preserve">LC</t>
  </si>
  <si>
    <t xml:space="preserve">Lawson’s cypress</t>
  </si>
  <si>
    <t xml:space="preserve">Chamaecyparis lawsoniana</t>
  </si>
  <si>
    <t xml:space="preserve">LCD</t>
  </si>
  <si>
    <t xml:space="preserve">cedar of Lebanon</t>
  </si>
  <si>
    <t xml:space="preserve">Cedrus libani</t>
  </si>
  <si>
    <t xml:space="preserve">LEC</t>
  </si>
  <si>
    <t xml:space="preserve">Leyland cypress</t>
  </si>
  <si>
    <t xml:space="preserve">Cupressocyparis leylandii</t>
  </si>
  <si>
    <t xml:space="preserve">LI</t>
  </si>
  <si>
    <t xml:space="preserve">lime</t>
  </si>
  <si>
    <t xml:space="preserve">Tilia spp</t>
  </si>
  <si>
    <t xml:space="preserve">LLI</t>
  </si>
  <si>
    <t xml:space="preserve">large-leaved lime</t>
  </si>
  <si>
    <t xml:space="preserve">Tilia platyphyllos</t>
  </si>
  <si>
    <t xml:space="preserve">LP</t>
  </si>
  <si>
    <t xml:space="preserve">lodgepole pine</t>
  </si>
  <si>
    <t xml:space="preserve">Pinus contorta</t>
  </si>
  <si>
    <t xml:space="preserve">LPL</t>
  </si>
  <si>
    <t xml:space="preserve">London plane</t>
  </si>
  <si>
    <t xml:space="preserve">Platanus x acerifolia</t>
  </si>
  <si>
    <t xml:space="preserve">MAP</t>
  </si>
  <si>
    <t xml:space="preserve">maritime pine</t>
  </si>
  <si>
    <t xml:space="preserve">Pinus pinaster</t>
  </si>
  <si>
    <t xml:space="preserve">mixed broadleaves</t>
  </si>
  <si>
    <t xml:space="preserve"> </t>
  </si>
  <si>
    <t xml:space="preserve">mixed conifers</t>
  </si>
  <si>
    <t xml:space="preserve">MCP</t>
  </si>
  <si>
    <t xml:space="preserve">Macedonian pine</t>
  </si>
  <si>
    <t xml:space="preserve">Pinus peuce</t>
  </si>
  <si>
    <t xml:space="preserve">MOP</t>
  </si>
  <si>
    <t xml:space="preserve">mountain pine</t>
  </si>
  <si>
    <t xml:space="preserve">Pinus uncinata</t>
  </si>
  <si>
    <t xml:space="preserve">NBL</t>
  </si>
  <si>
    <t xml:space="preserve">native broadleaves</t>
  </si>
  <si>
    <t xml:space="preserve">NF</t>
  </si>
  <si>
    <t xml:space="preserve">noble fir</t>
  </si>
  <si>
    <t xml:space="preserve">Abies procera</t>
  </si>
  <si>
    <t xml:space="preserve">NMF</t>
  </si>
  <si>
    <t xml:space="preserve">Nordmann fir</t>
  </si>
  <si>
    <t xml:space="preserve">Abies nordmanniana</t>
  </si>
  <si>
    <t xml:space="preserve">NOM</t>
  </si>
  <si>
    <t xml:space="preserve">Norway maple</t>
  </si>
  <si>
    <t xml:space="preserve">Acer platanoides</t>
  </si>
  <si>
    <t xml:space="preserve">NPU</t>
  </si>
  <si>
    <t xml:space="preserve">lenga</t>
  </si>
  <si>
    <t xml:space="preserve">Nothofagus pumilio</t>
  </si>
  <si>
    <t xml:space="preserve">NS</t>
  </si>
  <si>
    <t xml:space="preserve">Norway spruce</t>
  </si>
  <si>
    <t xml:space="preserve">Picea abies</t>
  </si>
  <si>
    <t xml:space="preserve">NSH</t>
  </si>
  <si>
    <t xml:space="preserve">woody shrubs</t>
  </si>
  <si>
    <t xml:space="preserve">oak (robur/petraea)</t>
  </si>
  <si>
    <t xml:space="preserve">Quercus spp</t>
  </si>
  <si>
    <t xml:space="preserve">OMS</t>
  </si>
  <si>
    <t xml:space="preserve">Serbian spruce</t>
  </si>
  <si>
    <t xml:space="preserve">Picea omorika</t>
  </si>
  <si>
    <t xml:space="preserve">ORS</t>
  </si>
  <si>
    <t xml:space="preserve">oriental spruce</t>
  </si>
  <si>
    <t xml:space="preserve">Picea orientalis</t>
  </si>
  <si>
    <t xml:space="preserve">PAR</t>
  </si>
  <si>
    <t xml:space="preserve">Armand’s pine</t>
  </si>
  <si>
    <t xml:space="preserve">Pinus armandii</t>
  </si>
  <si>
    <t xml:space="preserve">PAY</t>
  </si>
  <si>
    <t xml:space="preserve">Mexican white pine</t>
  </si>
  <si>
    <t xml:space="preserve">Pinus ayacahuite</t>
  </si>
  <si>
    <t xml:space="preserve">PBI</t>
  </si>
  <si>
    <t xml:space="preserve">downy birch</t>
  </si>
  <si>
    <t xml:space="preserve">Betula pubescens</t>
  </si>
  <si>
    <t xml:space="preserve">PBR</t>
  </si>
  <si>
    <t xml:space="preserve">Calabrian pine</t>
  </si>
  <si>
    <t xml:space="preserve">Pinus brutia</t>
  </si>
  <si>
    <t xml:space="preserve">PDP</t>
  </si>
  <si>
    <t xml:space="preserve">Ponderosa pine</t>
  </si>
  <si>
    <t xml:space="preserve">Pinus ponderosa</t>
  </si>
  <si>
    <t xml:space="preserve">PEL</t>
  </si>
  <si>
    <t xml:space="preserve">slash pine</t>
  </si>
  <si>
    <t xml:space="preserve">Pinus ellottii</t>
  </si>
  <si>
    <t xml:space="preserve">PKO</t>
  </si>
  <si>
    <t xml:space="preserve">Korean pine</t>
  </si>
  <si>
    <t xml:space="preserve">Pinus koreana</t>
  </si>
  <si>
    <t xml:space="preserve">PMO</t>
  </si>
  <si>
    <t xml:space="preserve">western white pine</t>
  </si>
  <si>
    <t xml:space="preserve">Pinus monticola</t>
  </si>
  <si>
    <t xml:space="preserve">PO</t>
  </si>
  <si>
    <t xml:space="preserve">hybrid poplar</t>
  </si>
  <si>
    <t xml:space="preserve">Populus serotina/trichocarpa</t>
  </si>
  <si>
    <t xml:space="preserve">POK</t>
  </si>
  <si>
    <t xml:space="preserve">pedunculate/common oak</t>
  </si>
  <si>
    <t xml:space="preserve">Quercus robur</t>
  </si>
  <si>
    <t xml:space="preserve">PSP</t>
  </si>
  <si>
    <t xml:space="preserve">blackthorn</t>
  </si>
  <si>
    <t xml:space="preserve">Prunus spinosa</t>
  </si>
  <si>
    <t xml:space="preserve">PTA</t>
  </si>
  <si>
    <t xml:space="preserve">loblolly pine</t>
  </si>
  <si>
    <t xml:space="preserve">Pinus taeda</t>
  </si>
  <si>
    <t xml:space="preserve">PWA</t>
  </si>
  <si>
    <t xml:space="preserve">Bhutan pine</t>
  </si>
  <si>
    <t xml:space="preserve">Pinus wallichiana</t>
  </si>
  <si>
    <t xml:space="preserve">PYU</t>
  </si>
  <si>
    <t xml:space="preserve">Yunnan pine</t>
  </si>
  <si>
    <t xml:space="preserve">Pinus yunnanensis</t>
  </si>
  <si>
    <t xml:space="preserve">QAL</t>
  </si>
  <si>
    <t xml:space="preserve">white oak</t>
  </si>
  <si>
    <t xml:space="preserve">Quercus alba</t>
  </si>
  <si>
    <t xml:space="preserve">QCE</t>
  </si>
  <si>
    <t xml:space="preserve">Turkey oak</t>
  </si>
  <si>
    <t xml:space="preserve">Quercus cerris</t>
  </si>
  <si>
    <t xml:space="preserve">QFR</t>
  </si>
  <si>
    <t xml:space="preserve">Hungarian oak</t>
  </si>
  <si>
    <t xml:space="preserve">Quercus frainetto</t>
  </si>
  <si>
    <t xml:space="preserve">QIL</t>
  </si>
  <si>
    <t xml:space="preserve">holm oak</t>
  </si>
  <si>
    <t xml:space="preserve">Quercus ilex</t>
  </si>
  <si>
    <t xml:space="preserve">QPU</t>
  </si>
  <si>
    <t xml:space="preserve">downy oak</t>
  </si>
  <si>
    <t xml:space="preserve">Quercus pubescens</t>
  </si>
  <si>
    <t xml:space="preserve">QPY</t>
  </si>
  <si>
    <t xml:space="preserve">Pyrenean oak</t>
  </si>
  <si>
    <t xml:space="preserve">Quercus pyrenaica</t>
  </si>
  <si>
    <t xml:space="preserve">RAN</t>
  </si>
  <si>
    <t xml:space="preserve">raoul/rauli</t>
  </si>
  <si>
    <t xml:space="preserve">Nothofagus nervosa</t>
  </si>
  <si>
    <t xml:space="preserve">RAP</t>
  </si>
  <si>
    <t xml:space="preserve">Monterey pine</t>
  </si>
  <si>
    <t xml:space="preserve">Pinus radiata</t>
  </si>
  <si>
    <t xml:space="preserve">RAR</t>
  </si>
  <si>
    <t xml:space="preserve">red alder</t>
  </si>
  <si>
    <t xml:space="preserve">Alnus rubra</t>
  </si>
  <si>
    <t xml:space="preserve">RC</t>
  </si>
  <si>
    <t xml:space="preserve">western red cedar</t>
  </si>
  <si>
    <t xml:space="preserve">Thuja plicata</t>
  </si>
  <si>
    <t xml:space="preserve">red (pacific silver) fir</t>
  </si>
  <si>
    <t xml:space="preserve">Abies amabilis</t>
  </si>
  <si>
    <t xml:space="preserve">ROK</t>
  </si>
  <si>
    <t xml:space="preserve">red oak</t>
  </si>
  <si>
    <t xml:space="preserve">Quercus borealis</t>
  </si>
  <si>
    <t xml:space="preserve">RON</t>
  </si>
  <si>
    <t xml:space="preserve">roble</t>
  </si>
  <si>
    <t xml:space="preserve">Nothofagus obliqua</t>
  </si>
  <si>
    <t xml:space="preserve">ROW</t>
  </si>
  <si>
    <t xml:space="preserve">rowan</t>
  </si>
  <si>
    <t xml:space="preserve">Sorbus aucuparia</t>
  </si>
  <si>
    <t xml:space="preserve">RSQ</t>
  </si>
  <si>
    <t xml:space="preserve">coast redwood</t>
  </si>
  <si>
    <t xml:space="preserve">Sequoia sempervirens</t>
  </si>
  <si>
    <t xml:space="preserve">SBI</t>
  </si>
  <si>
    <t xml:space="preserve">silver birch</t>
  </si>
  <si>
    <t xml:space="preserve">Betula pendula</t>
  </si>
  <si>
    <t xml:space="preserve">SC</t>
  </si>
  <si>
    <t xml:space="preserve">sweet chestnut</t>
  </si>
  <si>
    <t xml:space="preserve">Castanea sativa</t>
  </si>
  <si>
    <t xml:space="preserve">SCI</t>
  </si>
  <si>
    <t xml:space="preserve">grey willow</t>
  </si>
  <si>
    <t xml:space="preserve">Salix cinerea</t>
  </si>
  <si>
    <t xml:space="preserve">SEM</t>
  </si>
  <si>
    <t xml:space="preserve">smooth-leaved elm</t>
  </si>
  <si>
    <t xml:space="preserve">Ulmus carpinifolia</t>
  </si>
  <si>
    <t xml:space="preserve">small-leaved lime</t>
  </si>
  <si>
    <t xml:space="preserve">Tilia cordata</t>
  </si>
  <si>
    <t xml:space="preserve">SOK</t>
  </si>
  <si>
    <t xml:space="preserve">sessile oak</t>
  </si>
  <si>
    <t xml:space="preserve">Quercus petraea</t>
  </si>
  <si>
    <t xml:space="preserve">Scots pine</t>
  </si>
  <si>
    <t xml:space="preserve">Pinus sylvestris</t>
  </si>
  <si>
    <t xml:space="preserve">Sitka spruce</t>
  </si>
  <si>
    <t xml:space="preserve">Picea sitchensis</t>
  </si>
  <si>
    <t xml:space="preserve">SY</t>
  </si>
  <si>
    <t xml:space="preserve">sycamore</t>
  </si>
  <si>
    <t xml:space="preserve">Acer pseudoplatanus</t>
  </si>
  <si>
    <t xml:space="preserve">SYC</t>
  </si>
  <si>
    <t xml:space="preserve">TUL</t>
  </si>
  <si>
    <t xml:space="preserve">tulip tree</t>
  </si>
  <si>
    <t xml:space="preserve">Liriodendron tulipifera</t>
  </si>
  <si>
    <t xml:space="preserve">VAR</t>
  </si>
  <si>
    <t xml:space="preserve">green alder</t>
  </si>
  <si>
    <t xml:space="preserve">Alnus viridis</t>
  </si>
  <si>
    <t xml:space="preserve">WCH</t>
  </si>
  <si>
    <t xml:space="preserve">wild cherry/gean</t>
  </si>
  <si>
    <t xml:space="preserve">Prunus avium</t>
  </si>
  <si>
    <t xml:space="preserve">WEM</t>
  </si>
  <si>
    <t xml:space="preserve">wych elm</t>
  </si>
  <si>
    <t xml:space="preserve">Ulmus glabra</t>
  </si>
  <si>
    <t xml:space="preserve">WEP</t>
  </si>
  <si>
    <t xml:space="preserve">Weymouth pine</t>
  </si>
  <si>
    <t xml:space="preserve">Pinus strobus</t>
  </si>
  <si>
    <t xml:space="preserve">WH</t>
  </si>
  <si>
    <t xml:space="preserve">western hemlock</t>
  </si>
  <si>
    <t xml:space="preserve">Tsuga heterophylla</t>
  </si>
  <si>
    <t xml:space="preserve">WHI</t>
  </si>
  <si>
    <t xml:space="preserve">whitebeam</t>
  </si>
  <si>
    <t xml:space="preserve">Sorbus aria</t>
  </si>
  <si>
    <t xml:space="preserve">WPO</t>
  </si>
  <si>
    <t xml:space="preserve">white poplar</t>
  </si>
  <si>
    <t xml:space="preserve">Populus alba</t>
  </si>
  <si>
    <t xml:space="preserve">WRC</t>
  </si>
  <si>
    <t xml:space="preserve">WSH</t>
  </si>
  <si>
    <t xml:space="preserve">-</t>
  </si>
  <si>
    <t xml:space="preserve">WSQ</t>
  </si>
  <si>
    <t xml:space="preserve">Wellingtonia</t>
  </si>
  <si>
    <t xml:space="preserve">Sequoiadendron giganteum</t>
  </si>
  <si>
    <t xml:space="preserve">WST</t>
  </si>
  <si>
    <t xml:space="preserve">wild service tree</t>
  </si>
  <si>
    <t xml:space="preserve">Sorbus torminalis</t>
  </si>
  <si>
    <t xml:space="preserve">WWL</t>
  </si>
  <si>
    <t xml:space="preserve">white willow</t>
  </si>
  <si>
    <t xml:space="preserve">Salix alba</t>
  </si>
  <si>
    <t xml:space="preserve">XB</t>
  </si>
  <si>
    <t xml:space="preserve">other broadleaves</t>
  </si>
  <si>
    <t xml:space="preserve">XBI</t>
  </si>
  <si>
    <t xml:space="preserve">other birches</t>
  </si>
  <si>
    <t xml:space="preserve">Betula spp</t>
  </si>
  <si>
    <t xml:space="preserve">XC</t>
  </si>
  <si>
    <t xml:space="preserve">other conifers</t>
  </si>
  <si>
    <t xml:space="preserve">XCD</t>
  </si>
  <si>
    <t xml:space="preserve">other cedar</t>
  </si>
  <si>
    <t xml:space="preserve">Cedrus spp</t>
  </si>
  <si>
    <t xml:space="preserve">XCH</t>
  </si>
  <si>
    <t xml:space="preserve">other cherry spp</t>
  </si>
  <si>
    <t xml:space="preserve">Prunus spp</t>
  </si>
  <si>
    <t xml:space="preserve">XEU</t>
  </si>
  <si>
    <t xml:space="preserve">other eucalyptus</t>
  </si>
  <si>
    <t xml:space="preserve">Eucalyptus spp</t>
  </si>
  <si>
    <t xml:space="preserve">XF</t>
  </si>
  <si>
    <t xml:space="preserve">other firs (abies)</t>
  </si>
  <si>
    <t xml:space="preserve">Abies spp</t>
  </si>
  <si>
    <t xml:space="preserve">XL</t>
  </si>
  <si>
    <t xml:space="preserve">other larches</t>
  </si>
  <si>
    <t xml:space="preserve">Larix spp</t>
  </si>
  <si>
    <t xml:space="preserve">XNO</t>
  </si>
  <si>
    <t xml:space="preserve">other nothofagus</t>
  </si>
  <si>
    <t xml:space="preserve">Nothofagus spp</t>
  </si>
  <si>
    <t xml:space="preserve">XOK</t>
  </si>
  <si>
    <t xml:space="preserve">other oak spp</t>
  </si>
  <si>
    <t xml:space="preserve">XP</t>
  </si>
  <si>
    <t xml:space="preserve">other pines</t>
  </si>
  <si>
    <t xml:space="preserve">Pinus spp</t>
  </si>
  <si>
    <t xml:space="preserve">XPL</t>
  </si>
  <si>
    <t xml:space="preserve">plane spp</t>
  </si>
  <si>
    <t xml:space="preserve">Platanus spp</t>
  </si>
  <si>
    <t xml:space="preserve">XPO</t>
  </si>
  <si>
    <t xml:space="preserve">other poplar spp</t>
  </si>
  <si>
    <t xml:space="preserve">Populus spp</t>
  </si>
  <si>
    <t xml:space="preserve">XS</t>
  </si>
  <si>
    <t xml:space="preserve">other spruces</t>
  </si>
  <si>
    <t xml:space="preserve">Picea spp</t>
  </si>
  <si>
    <t xml:space="preserve">XWA</t>
  </si>
  <si>
    <t xml:space="preserve">other walnut</t>
  </si>
  <si>
    <t xml:space="preserve">Juglans spp</t>
  </si>
  <si>
    <t xml:space="preserve">XWL</t>
  </si>
  <si>
    <t xml:space="preserve">other willows</t>
  </si>
  <si>
    <t xml:space="preserve">Salix spp</t>
  </si>
  <si>
    <t xml:space="preserve">YEW</t>
  </si>
  <si>
    <t xml:space="preserve">yew</t>
  </si>
  <si>
    <t xml:space="preserve">Taxus baccata</t>
  </si>
  <si>
    <t xml:space="preserve">Restock Proposals</t>
  </si>
  <si>
    <t xml:space="preserve">YesNo</t>
  </si>
  <si>
    <t xml:space="preserve">Habitats</t>
  </si>
  <si>
    <t xml:space="preserve">AZ</t>
  </si>
  <si>
    <t xml:space="preserve">DO NOT EDIT OR DELETE THESE COLUMNS. Used for printing.</t>
  </si>
  <si>
    <t xml:space="preserve">Select</t>
  </si>
  <si>
    <t xml:space="preserve">Y</t>
  </si>
  <si>
    <t xml:space="preserve">Blanket bog</t>
  </si>
  <si>
    <t xml:space="preserve">alder - AR</t>
  </si>
  <si>
    <t xml:space="preserve">Create Designed Open Ground</t>
  </si>
  <si>
    <t xml:space="preserve">N</t>
  </si>
  <si>
    <t xml:space="preserve">Fenland</t>
  </si>
  <si>
    <t xml:space="preserve">Armand’s pine - PAR</t>
  </si>
  <si>
    <t xml:space="preserve">Do not intend to Restock</t>
  </si>
  <si>
    <t xml:space="preserve">Grazed wood pasture</t>
  </si>
  <si>
    <t xml:space="preserve">ash - AH</t>
  </si>
  <si>
    <t xml:space="preserve">Felling&amp;Restocking'!</t>
  </si>
  <si>
    <t xml:space="preserve">Plant An Alternative Area</t>
  </si>
  <si>
    <t xml:space="preserve">Lowland calcareous grassland</t>
  </si>
  <si>
    <t xml:space="preserve">aspen - ASP</t>
  </si>
  <si>
    <t xml:space="preserve">Plant An Alternative Area With Individual Trees</t>
  </si>
  <si>
    <t xml:space="preserve">Lowland heathland</t>
  </si>
  <si>
    <t xml:space="preserve">Atlas cedar - CAT</t>
  </si>
  <si>
    <t xml:space="preserve">Lowland meadow</t>
  </si>
  <si>
    <t xml:space="preserve">Austrian pine - AUP</t>
  </si>
  <si>
    <t xml:space="preserve">Restock by Natural Regeneration</t>
  </si>
  <si>
    <t xml:space="preserve">Lowland raised bog</t>
  </si>
  <si>
    <t xml:space="preserve">beech - BE</t>
  </si>
  <si>
    <t xml:space="preserve">Restock With Coppice Regrowth</t>
  </si>
  <si>
    <t xml:space="preserve">Purple moorgrass and rush pasture</t>
  </si>
  <si>
    <t xml:space="preserve">Bhutan pine - PWA</t>
  </si>
  <si>
    <t xml:space="preserve">Cpt_CON</t>
  </si>
  <si>
    <t xml:space="preserve">Duplicate Cpt</t>
  </si>
  <si>
    <t xml:space="preserve">Work Programme Species concat</t>
  </si>
  <si>
    <t xml:space="preserve">What is in H</t>
  </si>
  <si>
    <t xml:space="preserve">Volume Total</t>
  </si>
  <si>
    <t xml:space="preserve">CHa</t>
  </si>
  <si>
    <t xml:space="preserve">BHa</t>
  </si>
  <si>
    <t xml:space="preserve">EMPTY ?</t>
  </si>
  <si>
    <t xml:space="preserve">Type Test</t>
  </si>
  <si>
    <t xml:space="preserve">R.Ha Test</t>
  </si>
  <si>
    <t xml:space="preserve">PR_C</t>
  </si>
  <si>
    <t xml:space="preserve">PR_B</t>
  </si>
  <si>
    <t xml:space="preserve">I</t>
  </si>
  <si>
    <t xml:space="preserve">J</t>
  </si>
  <si>
    <t xml:space="preserve">L</t>
  </si>
  <si>
    <t xml:space="preserve">M</t>
  </si>
  <si>
    <t xml:space="preserve">Gross calculation</t>
  </si>
  <si>
    <t xml:space="preserve">Restock With Individual Trees</t>
  </si>
  <si>
    <t xml:space="preserve">Reedbed</t>
  </si>
  <si>
    <t xml:space="preserve">big leaf maple - AMA</t>
  </si>
  <si>
    <t xml:space="preserve">Upland hay meadow</t>
  </si>
  <si>
    <t xml:space="preserve">birch (downy/silver) - BI</t>
  </si>
  <si>
    <t xml:space="preserve">Select2</t>
  </si>
  <si>
    <t xml:space="preserve">Upland heathland (moor)</t>
  </si>
  <si>
    <t xml:space="preserve">birch (downy/silver) - BIR</t>
  </si>
  <si>
    <t xml:space="preserve">Other…&gt;&gt;&gt;</t>
  </si>
  <si>
    <t xml:space="preserve">bird cherry - BCH</t>
  </si>
  <si>
    <t xml:space="preserve">Bishop pine - BIP</t>
  </si>
  <si>
    <t xml:space="preserve">black poplar - BPO</t>
  </si>
  <si>
    <t xml:space="preserve">black walnut - JNI</t>
  </si>
  <si>
    <t xml:space="preserve">blackthorn - PSP</t>
  </si>
  <si>
    <t xml:space="preserve">Bornmuller's fir - BMF</t>
  </si>
  <si>
    <t xml:space="preserve">box - BOX</t>
  </si>
  <si>
    <t xml:space="preserve">Calabrian pine - PBR</t>
  </si>
  <si>
    <t xml:space="preserve">cedar of Lebanon - LCD</t>
  </si>
  <si>
    <t xml:space="preserve">cider gum - EGU</t>
  </si>
  <si>
    <t xml:space="preserve">coast redwood - RSQ</t>
  </si>
  <si>
    <t xml:space="preserve">common alder - CAR</t>
  </si>
  <si>
    <t xml:space="preserve">common lime - CLI</t>
  </si>
  <si>
    <t xml:space="preserve">common walnut - JRE</t>
  </si>
  <si>
    <t xml:space="preserve">Corsican pine - CP</t>
  </si>
  <si>
    <t xml:space="preserve">crab apple - CAP</t>
  </si>
  <si>
    <t xml:space="preserve">crack willow - CWL</t>
  </si>
  <si>
    <t xml:space="preserve">cricket bat willow - CBW</t>
  </si>
  <si>
    <t xml:space="preserve">Douglas fir - DF</t>
  </si>
  <si>
    <t xml:space="preserve">downy birch - PBI</t>
  </si>
  <si>
    <t xml:space="preserve">downy oak - QPU</t>
  </si>
  <si>
    <t xml:space="preserve">elm - EM</t>
  </si>
  <si>
    <t xml:space="preserve">English elm - EEM</t>
  </si>
  <si>
    <t xml:space="preserve">European larch - EL</t>
  </si>
  <si>
    <t xml:space="preserve">European silver fir - ESF</t>
  </si>
  <si>
    <t xml:space="preserve">field maple - FM</t>
  </si>
  <si>
    <t xml:space="preserve">goat willow - GWL</t>
  </si>
  <si>
    <t xml:space="preserve">grand fir - GF</t>
  </si>
  <si>
    <t xml:space="preserve">Grecian fir - GKF</t>
  </si>
  <si>
    <t xml:space="preserve">green alder - VAR</t>
  </si>
  <si>
    <t xml:space="preserve">grey alder - GAR</t>
  </si>
  <si>
    <t xml:space="preserve">grey poplar - GPO</t>
  </si>
  <si>
    <t xml:space="preserve">grey willow - SCI</t>
  </si>
  <si>
    <t xml:space="preserve">hawthorn species - HAW</t>
  </si>
  <si>
    <t xml:space="preserve">hazel - HAZ</t>
  </si>
  <si>
    <t xml:space="preserve">holly species - HOL</t>
  </si>
  <si>
    <t xml:space="preserve">holm oak - QIL</t>
  </si>
  <si>
    <t xml:space="preserve">hornbeam - HBM</t>
  </si>
  <si>
    <t xml:space="preserve">horse chestnut - HCH</t>
  </si>
  <si>
    <t xml:space="preserve">Hungarian oak - QFR</t>
  </si>
  <si>
    <t xml:space="preserve">hybrid larch - HL</t>
  </si>
  <si>
    <t xml:space="preserve">hybrid poplar - PO</t>
  </si>
  <si>
    <t xml:space="preserve">Italian alder - IAR</t>
  </si>
  <si>
    <t xml:space="preserve">Japanese cedar - JCR</t>
  </si>
  <si>
    <t xml:space="preserve">Japanese larch - JL</t>
  </si>
  <si>
    <t xml:space="preserve">Korean pine - PKO</t>
  </si>
  <si>
    <t xml:space="preserve">large-leaved lime - LLI</t>
  </si>
  <si>
    <t xml:space="preserve">Lawson’s cypress - LC</t>
  </si>
  <si>
    <t xml:space="preserve">lenga - NPU</t>
  </si>
  <si>
    <t xml:space="preserve">Leyland cypress - LEC</t>
  </si>
  <si>
    <t xml:space="preserve">lime - LI</t>
  </si>
  <si>
    <t xml:space="preserve">loblolly pine - PTA</t>
  </si>
  <si>
    <t xml:space="preserve">lodgepole pine - LP</t>
  </si>
  <si>
    <t xml:space="preserve">London plane - LPL</t>
  </si>
  <si>
    <t xml:space="preserve">Macedonian pine - MCP</t>
  </si>
  <si>
    <t xml:space="preserve">maritime pine - MAP</t>
  </si>
  <si>
    <t xml:space="preserve">Mexican white pine - PAY</t>
  </si>
  <si>
    <t xml:space="preserve">mixed broadleaves - MB</t>
  </si>
  <si>
    <t xml:space="preserve">mixed conifers - MC</t>
  </si>
  <si>
    <t xml:space="preserve">Monterey pine - RAP</t>
  </si>
  <si>
    <t xml:space="preserve">mountain pine - MOP</t>
  </si>
  <si>
    <t xml:space="preserve">narrow-leafed ash - FAN</t>
  </si>
  <si>
    <t xml:space="preserve">native broadleaves - NBL</t>
  </si>
  <si>
    <t xml:space="preserve">noble fir - NF</t>
  </si>
  <si>
    <t xml:space="preserve">Nordmann fir - NMF</t>
  </si>
  <si>
    <t xml:space="preserve">Norway maple - NOM</t>
  </si>
  <si>
    <t xml:space="preserve">Norway spruce - NS</t>
  </si>
  <si>
    <t xml:space="preserve">oak (robur/petraea) - OK</t>
  </si>
  <si>
    <t xml:space="preserve">oriental beech - FOR</t>
  </si>
  <si>
    <t xml:space="preserve">oriental spruce - ORS</t>
  </si>
  <si>
    <t xml:space="preserve">other birches - XBI</t>
  </si>
  <si>
    <t xml:space="preserve">other broadleaves - XB</t>
  </si>
  <si>
    <t xml:space="preserve">other cedar - XCD</t>
  </si>
  <si>
    <t xml:space="preserve">other cherry spp - XCH</t>
  </si>
  <si>
    <t xml:space="preserve">other conifers - XC</t>
  </si>
  <si>
    <t xml:space="preserve">other eucalyptus - XEU</t>
  </si>
  <si>
    <t xml:space="preserve">other firs (abies) - XF</t>
  </si>
  <si>
    <t xml:space="preserve">other larches - XL</t>
  </si>
  <si>
    <t xml:space="preserve">other nothofagus - XNO</t>
  </si>
  <si>
    <t xml:space="preserve">other oak spp - XOK</t>
  </si>
  <si>
    <t xml:space="preserve">other pines - XP</t>
  </si>
  <si>
    <t xml:space="preserve">other poplar spp - XPO</t>
  </si>
  <si>
    <t xml:space="preserve">other spruces - XS</t>
  </si>
  <si>
    <t xml:space="preserve">other walnut - XWA</t>
  </si>
  <si>
    <t xml:space="preserve">other willows - XWL</t>
  </si>
  <si>
    <t xml:space="preserve">paper-bark birch - BPA</t>
  </si>
  <si>
    <t xml:space="preserve">pedunculate/common oak - POK</t>
  </si>
  <si>
    <t xml:space="preserve">plane spp - XPL</t>
  </si>
  <si>
    <t xml:space="preserve">Ponderosa pine - PDP</t>
  </si>
  <si>
    <t xml:space="preserve">Pyrenean oak - QPY</t>
  </si>
  <si>
    <t xml:space="preserve">raoul/rauli - RAN</t>
  </si>
  <si>
    <t xml:space="preserve">red (pacific silver) fir - RF</t>
  </si>
  <si>
    <t xml:space="preserve">red alder - RAR</t>
  </si>
  <si>
    <t xml:space="preserve">red ash - FPE</t>
  </si>
  <si>
    <t xml:space="preserve">red oak - ROK</t>
  </si>
  <si>
    <t xml:space="preserve">roble - RON</t>
  </si>
  <si>
    <t xml:space="preserve">rowan - ROW</t>
  </si>
  <si>
    <t xml:space="preserve">Scots pine - SP</t>
  </si>
  <si>
    <t xml:space="preserve">Serbian spruce - OMS</t>
  </si>
  <si>
    <t xml:space="preserve">sessile oak - SOK</t>
  </si>
  <si>
    <t xml:space="preserve">shagbark hickory - COV</t>
  </si>
  <si>
    <t xml:space="preserve">shining gum - ENI</t>
  </si>
  <si>
    <t xml:space="preserve">silver birch - SBI</t>
  </si>
  <si>
    <t xml:space="preserve">silver maple - ASA</t>
  </si>
  <si>
    <t xml:space="preserve">sitka spruce - SS</t>
  </si>
  <si>
    <t xml:space="preserve">slash pine - PEL</t>
  </si>
  <si>
    <t xml:space="preserve">small-leaved lime - SLI</t>
  </si>
  <si>
    <t xml:space="preserve">smooth-leaved elm - SEM</t>
  </si>
  <si>
    <t xml:space="preserve">sweet chestnut - SC</t>
  </si>
  <si>
    <t xml:space="preserve">sycamore - SY</t>
  </si>
  <si>
    <t xml:space="preserve">sycamore - SYC</t>
  </si>
  <si>
    <t xml:space="preserve">tulip tree - TUL</t>
  </si>
  <si>
    <t xml:space="preserve">Turkey oak - QCE</t>
  </si>
  <si>
    <t xml:space="preserve">Wellingtonia - WSQ</t>
  </si>
  <si>
    <t xml:space="preserve">western hemlock - WH</t>
  </si>
  <si>
    <t xml:space="preserve">western red cedar - RC</t>
  </si>
  <si>
    <t xml:space="preserve">western red cedar - WRC</t>
  </si>
  <si>
    <t xml:space="preserve">western white pine - PMO</t>
  </si>
  <si>
    <t xml:space="preserve">Weymouth pine - WEP</t>
  </si>
  <si>
    <t xml:space="preserve">white ash - FAM</t>
  </si>
  <si>
    <t xml:space="preserve">white oak - QAL</t>
  </si>
  <si>
    <t xml:space="preserve">white poplar - WPO</t>
  </si>
  <si>
    <t xml:space="preserve">white willow - WWL</t>
  </si>
  <si>
    <t xml:space="preserve">whitebeam - WHI</t>
  </si>
  <si>
    <t xml:space="preserve">wild cherry/gean - WCH</t>
  </si>
  <si>
    <t xml:space="preserve">wild service tree - WST</t>
  </si>
  <si>
    <t xml:space="preserve">woody shrubs - NSH</t>
  </si>
  <si>
    <t xml:space="preserve">woody shrubs - WSH</t>
  </si>
  <si>
    <t xml:space="preserve">wych elm - WEM</t>
  </si>
  <si>
    <t xml:space="preserve">yew - YEW</t>
  </si>
  <si>
    <t xml:space="preserve">Yunnan pine - PYU</t>
  </si>
</sst>
</file>

<file path=xl/styles.xml><?xml version="1.0" encoding="utf-8"?>
<styleSheet xmlns="http://schemas.openxmlformats.org/spreadsheetml/2006/main">
  <numFmts count="7">
    <numFmt numFmtId="164" formatCode="General"/>
    <numFmt numFmtId="165" formatCode="0.00"/>
    <numFmt numFmtId="166" formatCode="MM/DD/YYYY"/>
    <numFmt numFmtId="167" formatCode="@"/>
    <numFmt numFmtId="168" formatCode="0"/>
    <numFmt numFmtId="169" formatCode="DD\-MMM"/>
    <numFmt numFmtId="170" formatCode="\£#,##0.00"/>
  </numFmts>
  <fonts count="43">
    <font>
      <sz val="10"/>
      <name val="Arial"/>
      <family val="0"/>
      <charset val="1"/>
    </font>
    <font>
      <sz val="10"/>
      <name val="Arial"/>
      <family val="0"/>
    </font>
    <font>
      <sz val="10"/>
      <name val="Arial"/>
      <family val="0"/>
    </font>
    <font>
      <sz val="10"/>
      <name val="Arial"/>
      <family val="0"/>
    </font>
    <font>
      <u val="single"/>
      <sz val="10"/>
      <color rgb="FF0000FF"/>
      <name val="Verdana"/>
      <family val="2"/>
      <charset val="1"/>
    </font>
    <font>
      <sz val="11"/>
      <color rgb="FF000000"/>
      <name val="Calibri"/>
      <family val="2"/>
      <charset val="1"/>
    </font>
    <font>
      <sz val="10"/>
      <name val="Arial"/>
      <family val="2"/>
      <charset val="1"/>
    </font>
    <font>
      <sz val="10"/>
      <color rgb="FF000000"/>
      <name val="Verdana"/>
      <family val="2"/>
      <charset val="1"/>
    </font>
    <font>
      <sz val="10"/>
      <name val="Verdana"/>
      <family val="2"/>
      <charset val="1"/>
    </font>
    <font>
      <b val="true"/>
      <sz val="10"/>
      <name val="Verdana"/>
      <family val="2"/>
      <charset val="1"/>
    </font>
    <font>
      <sz val="10"/>
      <color rgb="FFFF0000"/>
      <name val="Verdana"/>
      <family val="2"/>
      <charset val="1"/>
    </font>
    <font>
      <sz val="10"/>
      <color rgb="FF0000FF"/>
      <name val="Verdana"/>
      <family val="2"/>
      <charset val="1"/>
    </font>
    <font>
      <b val="true"/>
      <sz val="10"/>
      <name val="Arial"/>
      <family val="2"/>
      <charset val="1"/>
    </font>
    <font>
      <b val="true"/>
      <sz val="10"/>
      <color rgb="FF215968"/>
      <name val="Arial"/>
      <family val="2"/>
      <charset val="1"/>
    </font>
    <font>
      <b val="true"/>
      <sz val="10"/>
      <color rgb="FFFFFFFF"/>
      <name val="Arial"/>
      <family val="2"/>
      <charset val="1"/>
    </font>
    <font>
      <b val="true"/>
      <sz val="10"/>
      <color rgb="FF632523"/>
      <name val="Verdana"/>
      <family val="2"/>
      <charset val="1"/>
    </font>
    <font>
      <b val="true"/>
      <sz val="10"/>
      <color rgb="FFFF0000"/>
      <name val="Verdana"/>
      <family val="2"/>
      <charset val="1"/>
    </font>
    <font>
      <b val="true"/>
      <sz val="10"/>
      <color rgb="FFFFFFFF"/>
      <name val="Verdana"/>
      <family val="2"/>
      <charset val="1"/>
    </font>
    <font>
      <b val="true"/>
      <sz val="10"/>
      <color rgb="FF254061"/>
      <name val="Verdana"/>
      <family val="2"/>
      <charset val="1"/>
    </font>
    <font>
      <sz val="11"/>
      <color rgb="FF000000"/>
      <name val="Verdana"/>
      <family val="2"/>
      <charset val="1"/>
    </font>
    <font>
      <sz val="24"/>
      <color rgb="FF000000"/>
      <name val="Verdana"/>
      <family val="2"/>
      <charset val="1"/>
    </font>
    <font>
      <sz val="11"/>
      <color rgb="FF008000"/>
      <name val="Verdana"/>
      <family val="2"/>
      <charset val="1"/>
    </font>
    <font>
      <sz val="11"/>
      <color rgb="FFFF0000"/>
      <name val="Verdana"/>
      <family val="2"/>
      <charset val="1"/>
    </font>
    <font>
      <sz val="11"/>
      <color rgb="FF4F6228"/>
      <name val="Verdana"/>
      <family val="2"/>
      <charset val="1"/>
    </font>
    <font>
      <u val="single"/>
      <sz val="10"/>
      <color rgb="FF0000FF"/>
      <name val="Arial"/>
      <family val="0"/>
      <charset val="1"/>
    </font>
    <font>
      <i val="true"/>
      <sz val="9"/>
      <color rgb="FF000000"/>
      <name val="Verdana"/>
      <family val="2"/>
      <charset val="1"/>
    </font>
    <font>
      <sz val="24"/>
      <name val="Verdana"/>
      <family val="2"/>
      <charset val="1"/>
    </font>
    <font>
      <sz val="26"/>
      <name val="Verdana"/>
      <family val="2"/>
      <charset val="1"/>
    </font>
    <font>
      <sz val="26"/>
      <color rgb="FFFFFFFF"/>
      <name val="Verdana"/>
      <family val="2"/>
      <charset val="1"/>
    </font>
    <font>
      <sz val="18"/>
      <color rgb="FFFFFFFF"/>
      <name val="Verdana"/>
      <family val="2"/>
      <charset val="1"/>
    </font>
    <font>
      <sz val="18"/>
      <name val="Verdana"/>
      <family val="2"/>
      <charset val="1"/>
    </font>
    <font>
      <sz val="11"/>
      <name val="Verdana"/>
      <family val="2"/>
      <charset val="1"/>
    </font>
    <font>
      <sz val="10"/>
      <color rgb="FF953735"/>
      <name val="Verdana"/>
      <family val="2"/>
      <charset val="1"/>
    </font>
    <font>
      <i val="true"/>
      <sz val="10"/>
      <color rgb="FF953735"/>
      <name val="Verdana"/>
      <family val="2"/>
      <charset val="1"/>
    </font>
    <font>
      <i val="true"/>
      <sz val="10"/>
      <name val="Verdana"/>
      <family val="2"/>
      <charset val="1"/>
    </font>
    <font>
      <sz val="26"/>
      <color rgb="FF000000"/>
      <name val="Verdana"/>
      <family val="2"/>
      <charset val="1"/>
    </font>
    <font>
      <sz val="24"/>
      <color rgb="FFFFFFFF"/>
      <name val="Verdana"/>
      <family val="2"/>
      <charset val="1"/>
    </font>
    <font>
      <sz val="10"/>
      <color rgb="FFFFFFFF"/>
      <name val="Verdana"/>
      <family val="2"/>
      <charset val="1"/>
    </font>
    <font>
      <sz val="16"/>
      <color rgb="FFFFFFFF"/>
      <name val="Verdana"/>
      <family val="2"/>
      <charset val="1"/>
    </font>
    <font>
      <b val="true"/>
      <sz val="10"/>
      <color rgb="FF000000"/>
      <name val="Verdana"/>
      <family val="2"/>
      <charset val="1"/>
    </font>
    <font>
      <sz val="10"/>
      <color rgb="FFFFFFFF"/>
      <name val="Arial"/>
      <family val="2"/>
      <charset val="1"/>
    </font>
    <font>
      <sz val="11"/>
      <color rgb="FF9C0006"/>
      <name val="Calibri"/>
      <family val="2"/>
      <charset val="1"/>
    </font>
    <font>
      <sz val="11"/>
      <color rgb="FFFFFFFF"/>
      <name val="Calibri"/>
      <family val="2"/>
      <charset val="1"/>
    </font>
  </fonts>
  <fills count="20">
    <fill>
      <patternFill patternType="none"/>
    </fill>
    <fill>
      <patternFill patternType="gray125"/>
    </fill>
    <fill>
      <patternFill patternType="solid">
        <fgColor rgb="FFFFFFCC"/>
        <bgColor rgb="FFEBF1DE"/>
      </patternFill>
    </fill>
    <fill>
      <patternFill patternType="solid">
        <fgColor rgb="FFFFC7CE"/>
        <bgColor rgb="FFECCAC9"/>
      </patternFill>
    </fill>
    <fill>
      <patternFill patternType="solid">
        <fgColor rgb="FFEBF1DE"/>
        <bgColor rgb="FFDBEEF4"/>
      </patternFill>
    </fill>
    <fill>
      <patternFill patternType="solid">
        <fgColor rgb="FFDBEEF4"/>
        <bgColor rgb="FFEBF1DE"/>
      </patternFill>
    </fill>
    <fill>
      <patternFill patternType="solid">
        <fgColor rgb="FFFFFF00"/>
        <bgColor rgb="FFFFFF00"/>
      </patternFill>
    </fill>
    <fill>
      <patternFill patternType="solid">
        <fgColor rgb="FFFF0000"/>
        <bgColor rgb="FF9C0006"/>
      </patternFill>
    </fill>
    <fill>
      <patternFill patternType="solid">
        <fgColor rgb="FFFAC090"/>
        <bgColor rgb="FFFFC7CE"/>
      </patternFill>
    </fill>
    <fill>
      <patternFill patternType="solid">
        <fgColor rgb="FFDDD9C3"/>
        <bgColor rgb="FFD7E4BD"/>
      </patternFill>
    </fill>
    <fill>
      <patternFill patternType="solid">
        <fgColor rgb="FFECCAC9"/>
        <bgColor rgb="FFFFC7CE"/>
      </patternFill>
    </fill>
    <fill>
      <patternFill patternType="solid">
        <fgColor rgb="FFD2CADD"/>
        <bgColor rgb="FFDDD9C3"/>
      </patternFill>
    </fill>
    <fill>
      <patternFill patternType="solid">
        <fgColor rgb="FF00B0F0"/>
        <bgColor rgb="FF33CCCC"/>
      </patternFill>
    </fill>
    <fill>
      <patternFill patternType="solid">
        <fgColor rgb="FFFFC000"/>
        <bgColor rgb="FFFF9900"/>
      </patternFill>
    </fill>
    <fill>
      <patternFill patternType="solid">
        <fgColor rgb="FF93CDDD"/>
        <bgColor rgb="FFB2B2B2"/>
      </patternFill>
    </fill>
    <fill>
      <patternFill patternType="solid">
        <fgColor rgb="FFC3D69B"/>
        <bgColor rgb="FFD7E4BD"/>
      </patternFill>
    </fill>
    <fill>
      <patternFill patternType="solid">
        <fgColor rgb="FFFFFFFF"/>
        <bgColor rgb="FFFFFFCC"/>
      </patternFill>
    </fill>
    <fill>
      <patternFill patternType="solid">
        <fgColor rgb="FF008000"/>
        <bgColor rgb="FF008080"/>
      </patternFill>
    </fill>
    <fill>
      <patternFill patternType="solid">
        <fgColor rgb="FF92D050"/>
        <bgColor rgb="FFC3D69B"/>
      </patternFill>
    </fill>
    <fill>
      <patternFill patternType="solid">
        <fgColor rgb="FFD7E4BD"/>
        <bgColor rgb="FFDDD9C3"/>
      </patternFill>
    </fill>
  </fills>
  <borders count="79">
    <border diagonalUp="false" diagonalDown="false">
      <left/>
      <right/>
      <top/>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right/>
      <top/>
      <bottom style="medium">
        <color rgb="FFC3D69B"/>
      </bottom>
      <diagonal/>
    </border>
    <border diagonalUp="false" diagonalDown="false">
      <left/>
      <right/>
      <top style="medium">
        <color rgb="FFC3D69B"/>
      </top>
      <bottom style="medium">
        <color rgb="FFC3D69B"/>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medium"/>
      <right style="thin"/>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Dashed"/>
      <right/>
      <top/>
      <bottom/>
      <diagonal/>
    </border>
    <border diagonalUp="false" diagonalDown="false">
      <left/>
      <right style="mediumDashed"/>
      <top/>
      <botto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thin"/>
      <right style="medium"/>
      <top style="medium"/>
      <bottom style="mediu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style="thin"/>
      <right/>
      <top/>
      <bottom style="medium"/>
      <diagonal/>
    </border>
    <border diagonalUp="false" diagonalDown="false">
      <left style="mediumDashed"/>
      <right/>
      <top style="medium"/>
      <bottom/>
      <diagonal/>
    </border>
    <border diagonalUp="false" diagonalDown="false">
      <left style="thin"/>
      <right style="thin"/>
      <top style="medium"/>
      <bottom style="medium"/>
      <diagonal/>
    </border>
    <border diagonalUp="false" diagonalDown="false">
      <left style="thin"/>
      <right style="mediumDashed"/>
      <top style="medium"/>
      <bottom/>
      <diagonal/>
    </border>
    <border diagonalUp="false" diagonalDown="false">
      <left style="mediumDashed"/>
      <right/>
      <top style="medium"/>
      <bottom style="medium"/>
      <diagonal/>
    </border>
    <border diagonalUp="false" diagonalDown="false">
      <left style="thin"/>
      <right style="thin"/>
      <top style="thin"/>
      <bottom/>
      <diagonal/>
    </border>
    <border diagonalUp="false" diagonalDown="false">
      <left style="thin"/>
      <right style="thin"/>
      <top/>
      <bottom style="medium"/>
      <diagonal/>
    </border>
    <border diagonalUp="false" diagonalDown="false">
      <left style="thin"/>
      <right/>
      <top style="thin"/>
      <bottom/>
      <diagonal/>
    </border>
    <border diagonalUp="false" diagonalDown="false">
      <left style="thin"/>
      <right/>
      <top/>
      <bottom style="thin"/>
      <diagonal/>
    </border>
    <border diagonalUp="false" diagonalDown="false">
      <left style="mediumDashed"/>
      <right style="thin"/>
      <top style="medium"/>
      <bottom style="thin"/>
      <diagonal/>
    </border>
    <border diagonalUp="false" diagonalDown="false">
      <left style="thin"/>
      <right/>
      <top style="medium"/>
      <bottom style="thin"/>
      <diagonal/>
    </border>
    <border diagonalUp="false" diagonalDown="false">
      <left style="thin"/>
      <right style="mediumDashed"/>
      <top style="medium"/>
      <bottom style="thin"/>
      <diagonal/>
    </border>
    <border diagonalUp="false" diagonalDown="false">
      <left style="mediumDashed"/>
      <right/>
      <top/>
      <bottom style="thin"/>
      <diagonal/>
    </border>
    <border diagonalUp="false" diagonalDown="false">
      <left style="thin"/>
      <right style="medium"/>
      <top/>
      <bottom style="thin"/>
      <diagonal/>
    </border>
    <border diagonalUp="false" diagonalDown="false">
      <left style="thin"/>
      <right/>
      <top style="thin"/>
      <bottom style="medium"/>
      <diagonal/>
    </border>
    <border diagonalUp="false" diagonalDown="false">
      <left style="mediumDashed"/>
      <right style="thin"/>
      <top style="thin"/>
      <bottom style="medium"/>
      <diagonal/>
    </border>
    <border diagonalUp="false" diagonalDown="false">
      <left style="thin"/>
      <right style="mediumDashed"/>
      <top style="thin"/>
      <bottom style="medium"/>
      <diagonal/>
    </border>
    <border diagonalUp="false" diagonalDown="false">
      <left style="mediumDashed"/>
      <right/>
      <top style="thin"/>
      <bottom style="medium"/>
      <diagonal/>
    </border>
    <border diagonalUp="false" diagonalDown="false">
      <left style="thin"/>
      <right/>
      <top style="thin"/>
      <bottom style="thin"/>
      <diagonal/>
    </border>
    <border diagonalUp="false" diagonalDown="false">
      <left style="mediumDashed"/>
      <right style="thin"/>
      <top style="thin"/>
      <bottom style="thin"/>
      <diagonal/>
    </border>
    <border diagonalUp="false" diagonalDown="false">
      <left style="thin"/>
      <right style="mediumDashed"/>
      <top style="thin"/>
      <bottom style="thin"/>
      <diagonal/>
    </border>
    <border diagonalUp="false" diagonalDown="false">
      <left style="medium"/>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style="thin"/>
      <top style="medium"/>
      <bottom/>
      <diagonal/>
    </border>
    <border diagonalUp="false" diagonalDown="false">
      <left style="medium"/>
      <right style="thin"/>
      <top style="medium"/>
      <bottom style="medium"/>
      <diagonal/>
    </border>
    <border diagonalUp="false" diagonalDown="false">
      <left/>
      <right style="thin"/>
      <top style="medium"/>
      <bottom/>
      <diagonal/>
    </border>
    <border diagonalUp="false" diagonalDown="false">
      <left style="thin"/>
      <right style="medium"/>
      <top style="medium"/>
      <bottom/>
      <diagonal/>
    </border>
    <border diagonalUp="false" diagonalDown="false">
      <left style="medium"/>
      <right style="medium"/>
      <top style="medium"/>
      <bottom style="thin"/>
      <diagonal/>
    </border>
    <border diagonalUp="false" diagonalDown="false">
      <left style="medium"/>
      <right style="thin"/>
      <top style="thin"/>
      <bottom/>
      <diagonal/>
    </border>
    <border diagonalUp="false" diagonalDown="false">
      <left style="medium"/>
      <right style="thin"/>
      <top/>
      <bottom style="medium"/>
      <diagonal/>
    </border>
    <border diagonalUp="false" diagonalDown="false">
      <left style="medium"/>
      <right style="medium"/>
      <top style="thin"/>
      <bottom style="medium"/>
      <diagonal/>
    </border>
    <border diagonalUp="false" diagonalDown="false">
      <left style="medium"/>
      <right style="medium"/>
      <top/>
      <bottom style="thin"/>
      <diagonal/>
    </border>
    <border diagonalUp="false" diagonalDown="false">
      <left style="medium"/>
      <right style="medium"/>
      <top style="thin"/>
      <bottom style="thin"/>
      <diagonal/>
    </border>
    <border diagonalUp="false" diagonalDown="false">
      <left/>
      <right style="thin"/>
      <top/>
      <bottom style="thin"/>
      <diagonal/>
    </border>
    <border diagonalUp="false" diagonalDown="false">
      <left style="thin"/>
      <right/>
      <top style="medium"/>
      <bottom/>
      <diagonal/>
    </border>
    <border diagonalUp="false" diagonalDown="false">
      <left style="thin"/>
      <right style="medium"/>
      <top style="thin"/>
      <bottom/>
      <diagonal/>
    </border>
    <border diagonalUp="false" diagonalDown="false">
      <left style="thin"/>
      <right style="thick"/>
      <top style="medium"/>
      <bottom style="thin"/>
      <diagonal/>
    </border>
    <border diagonalUp="false" diagonalDown="false">
      <left style="thin"/>
      <right/>
      <top/>
      <bottom/>
      <diagonal/>
    </border>
    <border diagonalUp="false" diagonalDown="false">
      <left/>
      <right style="thin"/>
      <top/>
      <bottom/>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2" borderId="1" applyFont="true" applyBorder="true" applyAlignment="true" applyProtection="false">
      <alignment horizontal="general" vertical="bottom" textRotation="0" wrapText="false" indent="0" shrinkToFit="false"/>
    </xf>
    <xf numFmtId="164" fontId="41" fillId="3" borderId="0" applyFont="true" applyBorder="false" applyAlignment="true" applyProtection="false">
      <alignment horizontal="general" vertical="bottom" textRotation="0" wrapText="false" indent="0" shrinkToFit="false"/>
    </xf>
  </cellStyleXfs>
  <cellXfs count="390">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6" applyFont="true" applyBorder="false" applyAlignment="true" applyProtection="false">
      <alignment horizontal="left" vertical="top" textRotation="0" wrapText="false" indent="0" shrinkToFit="false"/>
      <protection locked="true" hidden="false"/>
    </xf>
    <xf numFmtId="164" fontId="9" fillId="0" borderId="0" xfId="26" applyFont="true" applyBorder="false" applyAlignment="true" applyProtection="false">
      <alignment horizontal="left" vertical="top" textRotation="0" wrapText="false" indent="0" shrinkToFit="false"/>
      <protection locked="true" hidden="false"/>
    </xf>
    <xf numFmtId="164" fontId="10" fillId="0" borderId="0" xfId="26" applyFont="true" applyBorder="false" applyAlignment="true" applyProtection="false">
      <alignment horizontal="left" vertical="top" textRotation="0" wrapText="false" indent="0" shrinkToFit="false"/>
      <protection locked="true" hidden="false"/>
    </xf>
    <xf numFmtId="164" fontId="8" fillId="4" borderId="2" xfId="26" applyFont="true" applyBorder="true" applyAlignment="true" applyProtection="false">
      <alignment horizontal="left" vertical="top" textRotation="0" wrapText="false" indent="0" shrinkToFit="false"/>
      <protection locked="true" hidden="false"/>
    </xf>
    <xf numFmtId="164" fontId="8" fillId="0" borderId="3" xfId="26" applyFont="true" applyBorder="true" applyAlignment="true" applyProtection="false">
      <alignment horizontal="left" vertical="top" textRotation="0" wrapText="false" indent="0" shrinkToFit="false"/>
      <protection locked="true" hidden="false"/>
    </xf>
    <xf numFmtId="164" fontId="8" fillId="4" borderId="3" xfId="26" applyFont="true" applyBorder="true" applyAlignment="true" applyProtection="false">
      <alignment horizontal="left" vertical="top" textRotation="0" wrapText="false" indent="0" shrinkToFit="false"/>
      <protection locked="true" hidden="false"/>
    </xf>
    <xf numFmtId="164" fontId="8" fillId="4" borderId="3" xfId="26" applyFont="true" applyBorder="true" applyAlignment="true" applyProtection="false">
      <alignment horizontal="left" vertical="top" textRotation="0" wrapText="true" indent="0" shrinkToFit="false"/>
      <protection locked="true" hidden="false"/>
    </xf>
    <xf numFmtId="164" fontId="8" fillId="0" borderId="0" xfId="26" applyFont="true" applyBorder="false" applyAlignment="true" applyProtection="false">
      <alignment horizontal="left" vertical="top" textRotation="0" wrapText="true" indent="0" shrinkToFit="false"/>
      <protection locked="true" hidden="false"/>
    </xf>
    <xf numFmtId="164" fontId="11" fillId="0" borderId="3" xfId="21" applyFont="true" applyBorder="true" applyAlignment="true" applyProtection="true">
      <alignment horizontal="left" vertical="top" textRotation="0" wrapText="false" indent="0" shrinkToFit="false"/>
      <protection locked="true" hidden="false"/>
    </xf>
    <xf numFmtId="164" fontId="8" fillId="0" borderId="3" xfId="21" applyFont="true" applyBorder="true" applyAlignment="true" applyProtection="true">
      <alignment horizontal="left" vertical="top" textRotation="0" wrapText="true" indent="0" shrinkToFit="false"/>
      <protection locked="true" hidden="false"/>
    </xf>
    <xf numFmtId="164" fontId="8" fillId="0" borderId="3" xfId="26" applyFont="true" applyBorder="true" applyAlignment="true" applyProtection="false">
      <alignment horizontal="left" vertical="top" textRotation="0" wrapText="true" indent="0" shrinkToFit="false"/>
      <protection locked="true" hidden="false"/>
    </xf>
    <xf numFmtId="164" fontId="8" fillId="0" borderId="0" xfId="26" applyFont="true" applyBorder="false" applyAlignment="true" applyProtection="false">
      <alignment horizontal="general" vertical="top" textRotation="0" wrapText="false" indent="0" shrinkToFit="false"/>
      <protection locked="true" hidden="false"/>
    </xf>
    <xf numFmtId="164" fontId="8" fillId="0" borderId="0" xfId="26" applyFont="true" applyBorder="false" applyAlignment="true" applyProtection="false">
      <alignment horizontal="general" vertical="top" textRotation="0" wrapText="true" indent="0" shrinkToFit="false"/>
      <protection locked="true" hidden="false"/>
    </xf>
    <xf numFmtId="164" fontId="9" fillId="0" borderId="0" xfId="26" applyFont="true" applyBorder="true" applyAlignment="true" applyProtection="false">
      <alignment horizontal="general" vertical="top" textRotation="0" wrapText="true" indent="0" shrinkToFit="false"/>
      <protection locked="true" hidden="false"/>
    </xf>
    <xf numFmtId="164" fontId="8" fillId="0" borderId="0" xfId="26" applyFont="true" applyBorder="true" applyAlignment="true" applyProtection="false">
      <alignment horizontal="general" vertical="top" textRotation="0" wrapText="true" indent="0" shrinkToFit="false"/>
      <protection locked="true" hidden="false"/>
    </xf>
    <xf numFmtId="164" fontId="8" fillId="4" borderId="2" xfId="26" applyFont="true" applyBorder="true" applyAlignment="true" applyProtection="false">
      <alignment horizontal="left" vertical="top" textRotation="0" wrapText="true" indent="0" shrinkToFit="false"/>
      <protection locked="true" hidden="false"/>
    </xf>
    <xf numFmtId="164" fontId="6" fillId="0" borderId="0" xfId="24" applyFont="false" applyBorder="false" applyAlignment="true" applyProtection="false">
      <alignment horizontal="left" vertical="top" textRotation="0" wrapText="false" indent="0" shrinkToFit="false"/>
      <protection locked="true" hidden="false"/>
    </xf>
    <xf numFmtId="164" fontId="9" fillId="0" borderId="4" xfId="24" applyFont="true" applyBorder="true" applyAlignment="true" applyProtection="false">
      <alignment horizontal="left" vertical="top" textRotation="0" wrapText="false" indent="0" shrinkToFit="false"/>
      <protection locked="true" hidden="false"/>
    </xf>
    <xf numFmtId="164" fontId="12" fillId="0" borderId="4" xfId="24" applyFont="true" applyBorder="true" applyAlignment="true" applyProtection="false">
      <alignment horizontal="left" vertical="top" textRotation="0" wrapText="false" indent="0" shrinkToFit="false"/>
      <protection locked="true" hidden="false"/>
    </xf>
    <xf numFmtId="164" fontId="9" fillId="0" borderId="0" xfId="24" applyFont="true" applyBorder="false" applyAlignment="true" applyProtection="false">
      <alignment horizontal="left" vertical="top" textRotation="0" wrapText="false" indent="0" shrinkToFit="false"/>
      <protection locked="true" hidden="false"/>
    </xf>
    <xf numFmtId="164" fontId="12" fillId="0" borderId="0" xfId="24" applyFont="true" applyBorder="false" applyAlignment="true" applyProtection="false">
      <alignment horizontal="left" vertical="top" textRotation="0" wrapText="false" indent="0" shrinkToFit="false"/>
      <protection locked="true" hidden="false"/>
    </xf>
    <xf numFmtId="164" fontId="13" fillId="5" borderId="5" xfId="24" applyFont="true" applyBorder="true" applyAlignment="true" applyProtection="false">
      <alignment horizontal="center" vertical="center" textRotation="0" wrapText="false" indent="0" shrinkToFit="false"/>
      <protection locked="true" hidden="false"/>
    </xf>
    <xf numFmtId="164" fontId="13" fillId="0" borderId="0" xfId="24" applyFont="true" applyBorder="false" applyAlignment="true" applyProtection="false">
      <alignment horizontal="center" vertical="center" textRotation="0" wrapText="false" indent="0" shrinkToFit="false"/>
      <protection locked="true" hidden="false"/>
    </xf>
    <xf numFmtId="164" fontId="8" fillId="0" borderId="0" xfId="24" applyFont="true" applyBorder="true" applyAlignment="true" applyProtection="false">
      <alignment horizontal="general" vertical="top" textRotation="0" wrapText="true" indent="0" shrinkToFit="false"/>
      <protection locked="true" hidden="false"/>
    </xf>
    <xf numFmtId="164" fontId="6" fillId="6" borderId="5" xfId="24" applyFont="true" applyBorder="true" applyAlignment="true" applyProtection="false">
      <alignment horizontal="center" vertical="center" textRotation="0" wrapText="false" indent="0" shrinkToFit="false"/>
      <protection locked="true" hidden="false"/>
    </xf>
    <xf numFmtId="164" fontId="6" fillId="0" borderId="0" xfId="24" applyFont="false" applyBorder="false" applyAlignment="true" applyProtection="false">
      <alignment horizontal="center" vertical="center" textRotation="0" wrapText="false" indent="0" shrinkToFit="false"/>
      <protection locked="true" hidden="false"/>
    </xf>
    <xf numFmtId="165" fontId="14" fillId="7" borderId="5" xfId="24" applyFont="true" applyBorder="true" applyAlignment="true" applyProtection="false">
      <alignment horizontal="center" vertical="center" textRotation="0" wrapText="false" indent="0" shrinkToFit="false"/>
      <protection locked="true" hidden="false"/>
    </xf>
    <xf numFmtId="165" fontId="14" fillId="0" borderId="0" xfId="24" applyFont="true" applyBorder="fals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left" vertical="top" textRotation="0" wrapText="true" indent="0" shrinkToFit="false"/>
      <protection locked="true" hidden="false"/>
    </xf>
    <xf numFmtId="164" fontId="9" fillId="0" borderId="0" xfId="24" applyFont="true" applyBorder="false" applyAlignment="true" applyProtection="false">
      <alignment horizontal="general" vertical="top" textRotation="0" wrapText="true" indent="0" shrinkToFit="false"/>
      <protection locked="true" hidden="false"/>
    </xf>
    <xf numFmtId="164" fontId="8" fillId="0" borderId="0" xfId="24"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15" fillId="8" borderId="5"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center" vertical="top" textRotation="0" wrapText="true" indent="0" shrinkToFit="false"/>
      <protection locked="true" hidden="false"/>
    </xf>
    <xf numFmtId="164" fontId="8" fillId="6" borderId="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8" fillId="9" borderId="5" xfId="0" applyFont="true" applyBorder="true" applyAlignment="true" applyProtection="false">
      <alignment horizontal="center" vertical="center" textRotation="0" wrapText="true" indent="0" shrinkToFit="false"/>
      <protection locked="true" hidden="false"/>
    </xf>
    <xf numFmtId="164" fontId="8" fillId="10" borderId="5" xfId="0" applyFont="true" applyBorder="true" applyAlignment="true" applyProtection="false">
      <alignment horizontal="center" vertical="center" textRotation="0" wrapText="true" indent="0" shrinkToFit="false"/>
      <protection locked="true" hidden="false"/>
    </xf>
    <xf numFmtId="164" fontId="8" fillId="11" borderId="5" xfId="0" applyFont="true" applyBorder="true" applyAlignment="true" applyProtection="false">
      <alignment horizontal="center" vertical="center" textRotation="0" wrapText="true" indent="0" shrinkToFit="false"/>
      <protection locked="true" hidden="false"/>
    </xf>
    <xf numFmtId="164" fontId="8" fillId="12" borderId="5" xfId="0" applyFont="true" applyBorder="true" applyAlignment="true" applyProtection="false">
      <alignment horizontal="center" vertical="center" textRotation="0" wrapText="true" indent="0" shrinkToFit="false"/>
      <protection locked="true" hidden="false"/>
    </xf>
    <xf numFmtId="164" fontId="16" fillId="6" borderId="5"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9" fillId="0" borderId="0" xfId="24" applyFont="true" applyBorder="false" applyAlignment="false" applyProtection="false">
      <alignment horizontal="general" vertical="bottom" textRotation="0" wrapText="false" indent="0" shrinkToFit="false"/>
      <protection locked="true" hidden="false"/>
    </xf>
    <xf numFmtId="164" fontId="9" fillId="0" borderId="0" xfId="24" applyFont="true" applyBorder="false" applyAlignment="true" applyProtection="false">
      <alignment horizontal="general" vertical="bottom" textRotation="0" wrapText="true" indent="0" shrinkToFit="false"/>
      <protection locked="true" hidden="false"/>
    </xf>
    <xf numFmtId="164" fontId="8" fillId="0" borderId="0" xfId="24"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17" fillId="7" borderId="5" xfId="0" applyFont="true" applyBorder="true" applyAlignment="true" applyProtection="false">
      <alignment horizontal="center" vertical="center" textRotation="0" wrapText="false" indent="0" shrinkToFit="false"/>
      <protection locked="true" hidden="false"/>
    </xf>
    <xf numFmtId="165" fontId="17" fillId="0" borderId="0" xfId="0" applyFont="true" applyBorder="false" applyAlignment="true" applyProtection="false">
      <alignment horizontal="center" vertical="center" textRotation="0" wrapText="false" indent="0" shrinkToFit="false"/>
      <protection locked="true" hidden="false"/>
    </xf>
    <xf numFmtId="164" fontId="16" fillId="13" borderId="5" xfId="0" applyFont="true" applyBorder="true" applyAlignment="true" applyProtection="false">
      <alignment horizontal="center" vertical="center" textRotation="0" wrapText="true" indent="0" shrinkToFit="false"/>
      <protection locked="true" hidden="false"/>
    </xf>
    <xf numFmtId="164" fontId="18" fillId="14" borderId="5"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9" fillId="0" borderId="0" xfId="28" applyFont="true" applyBorder="false" applyAlignment="true" applyProtection="false">
      <alignment horizontal="general" vertical="bottom" textRotation="0" wrapText="true" indent="0" shrinkToFit="false"/>
      <protection locked="true" hidden="false"/>
    </xf>
    <xf numFmtId="164" fontId="20" fillId="0" borderId="0" xfId="28" applyFont="true" applyBorder="true" applyAlignment="true" applyProtection="false">
      <alignment horizontal="left" vertical="bottom" textRotation="0" wrapText="true" indent="0" shrinkToFit="false"/>
      <protection locked="true" hidden="false"/>
    </xf>
    <xf numFmtId="164" fontId="19" fillId="0" borderId="0" xfId="28" applyFont="true" applyBorder="false" applyAlignment="true" applyProtection="false">
      <alignment horizontal="general" vertical="top" textRotation="0" wrapText="true" indent="0" shrinkToFit="false"/>
      <protection locked="true" hidden="false"/>
    </xf>
    <xf numFmtId="164" fontId="19" fillId="0" borderId="0" xfId="28" applyFont="true" applyBorder="true" applyAlignment="true" applyProtection="false">
      <alignment horizontal="left" vertical="top" textRotation="0" wrapText="true" indent="0" shrinkToFit="false"/>
      <protection locked="true" hidden="false"/>
    </xf>
    <xf numFmtId="164" fontId="21" fillId="0" borderId="6" xfId="28" applyFont="true" applyBorder="true" applyAlignment="true" applyProtection="false">
      <alignment horizontal="left" vertical="center" textRotation="0" wrapText="true" indent="0" shrinkToFit="false"/>
      <protection locked="true" hidden="false"/>
    </xf>
    <xf numFmtId="164" fontId="19" fillId="0" borderId="7" xfId="28" applyFont="true" applyBorder="true" applyAlignment="true" applyProtection="false">
      <alignment horizontal="general" vertical="center" textRotation="0" wrapText="false" indent="0" shrinkToFit="false"/>
      <protection locked="true" hidden="false"/>
    </xf>
    <xf numFmtId="164" fontId="19" fillId="0" borderId="8" xfId="28" applyFont="true" applyBorder="true" applyAlignment="true" applyProtection="false">
      <alignment horizontal="general" vertical="center" textRotation="0" wrapText="false" indent="0" shrinkToFit="false"/>
      <protection locked="true" hidden="false"/>
    </xf>
    <xf numFmtId="164" fontId="19" fillId="0" borderId="9" xfId="28" applyFont="true" applyBorder="true" applyAlignment="true" applyProtection="false">
      <alignment horizontal="general" vertical="center" textRotation="0" wrapText="false" indent="0" shrinkToFit="false"/>
      <protection locked="true" hidden="false"/>
    </xf>
    <xf numFmtId="164" fontId="19" fillId="4" borderId="10" xfId="28" applyFont="true" applyBorder="true" applyAlignment="true" applyProtection="true">
      <alignment horizontal="center" vertical="center" textRotation="0" wrapText="true" indent="0" shrinkToFit="false"/>
      <protection locked="false" hidden="false"/>
    </xf>
    <xf numFmtId="164" fontId="19" fillId="0" borderId="11" xfId="28" applyFont="true" applyBorder="true" applyAlignment="true" applyProtection="false">
      <alignment horizontal="general" vertical="center" textRotation="0" wrapText="false" indent="0" shrinkToFit="false"/>
      <protection locked="true" hidden="false"/>
    </xf>
    <xf numFmtId="164" fontId="19" fillId="0" borderId="12" xfId="28" applyFont="true" applyBorder="true" applyAlignment="true" applyProtection="false">
      <alignment horizontal="general" vertical="center" textRotation="0" wrapText="false" indent="0" shrinkToFit="false"/>
      <protection locked="true" hidden="false"/>
    </xf>
    <xf numFmtId="164" fontId="19" fillId="0" borderId="13" xfId="28" applyFont="true" applyBorder="true" applyAlignment="true" applyProtection="false">
      <alignment horizontal="general" vertical="center" textRotation="0" wrapText="false" indent="0" shrinkToFit="false"/>
      <protection locked="true" hidden="false"/>
    </xf>
    <xf numFmtId="164" fontId="23" fillId="15" borderId="14" xfId="28" applyFont="true" applyBorder="true" applyAlignment="true" applyProtection="true">
      <alignment horizontal="center" vertical="center" textRotation="0" wrapText="true" indent="0" shrinkToFit="false"/>
      <protection locked="false" hidden="false"/>
    </xf>
    <xf numFmtId="164" fontId="19" fillId="4" borderId="14" xfId="28" applyFont="true" applyBorder="true" applyAlignment="true" applyProtection="true">
      <alignment horizontal="center" vertical="center" textRotation="0" wrapText="true" indent="0" shrinkToFit="false"/>
      <protection locked="false" hidden="false"/>
    </xf>
    <xf numFmtId="164" fontId="19" fillId="0" borderId="15" xfId="28" applyFont="true" applyBorder="true" applyAlignment="true" applyProtection="false">
      <alignment horizontal="general" vertical="center" textRotation="0" wrapText="false" indent="0" shrinkToFit="false"/>
      <protection locked="true" hidden="false"/>
    </xf>
    <xf numFmtId="164" fontId="19" fillId="0" borderId="16" xfId="28" applyFont="true" applyBorder="true" applyAlignment="true" applyProtection="false">
      <alignment horizontal="general" vertical="center" textRotation="0" wrapText="false" indent="0" shrinkToFit="false"/>
      <protection locked="true" hidden="false"/>
    </xf>
    <xf numFmtId="164" fontId="19" fillId="0" borderId="17" xfId="28" applyFont="true" applyBorder="true" applyAlignment="true" applyProtection="false">
      <alignment horizontal="general" vertical="center" textRotation="0" wrapText="false" indent="0" shrinkToFit="false"/>
      <protection locked="true" hidden="false"/>
    </xf>
    <xf numFmtId="164" fontId="19" fillId="4" borderId="18" xfId="28" applyFont="true" applyBorder="true" applyAlignment="true" applyProtection="true">
      <alignment horizontal="center" vertical="center" textRotation="0" wrapText="true" indent="0" shrinkToFit="false"/>
      <protection locked="false" hidden="false"/>
    </xf>
    <xf numFmtId="164" fontId="21" fillId="0" borderId="0" xfId="28" applyFont="true" applyBorder="false" applyAlignment="true" applyProtection="false">
      <alignment horizontal="left" vertical="center" textRotation="0" wrapText="true" indent="0" shrinkToFit="false"/>
      <protection locked="true" hidden="false"/>
    </xf>
    <xf numFmtId="164" fontId="19" fillId="0" borderId="0" xfId="28" applyFont="true" applyBorder="false" applyAlignment="true" applyProtection="false">
      <alignment horizontal="left" vertical="bottom" textRotation="0" wrapText="true" indent="0" shrinkToFit="false"/>
      <protection locked="true" hidden="false"/>
    </xf>
    <xf numFmtId="164" fontId="21" fillId="0" borderId="0" xfId="28" applyFont="true" applyBorder="true" applyAlignment="true" applyProtection="false">
      <alignment horizontal="left" vertical="center" textRotation="0" wrapText="true" indent="0" shrinkToFit="false"/>
      <protection locked="true" hidden="false"/>
    </xf>
    <xf numFmtId="164" fontId="19" fillId="0" borderId="19" xfId="28" applyFont="true" applyBorder="true" applyAlignment="true" applyProtection="false">
      <alignment horizontal="left" vertical="center" textRotation="0" wrapText="true" indent="0" shrinkToFit="false"/>
      <protection locked="true" hidden="false"/>
    </xf>
    <xf numFmtId="164" fontId="19" fillId="0" borderId="20" xfId="28" applyFont="true" applyBorder="true" applyAlignment="true" applyProtection="false">
      <alignment horizontal="left" vertical="center" textRotation="0" wrapText="true" indent="0" shrinkToFit="false"/>
      <protection locked="true" hidden="false"/>
    </xf>
    <xf numFmtId="164" fontId="19" fillId="0" borderId="10" xfId="28" applyFont="true" applyBorder="true" applyAlignment="true" applyProtection="false">
      <alignment horizontal="left" vertical="center" textRotation="0" wrapText="true" indent="0" shrinkToFit="false"/>
      <protection locked="true" hidden="false"/>
    </xf>
    <xf numFmtId="164" fontId="19" fillId="4" borderId="21" xfId="28" applyFont="true" applyBorder="true" applyAlignment="true" applyProtection="true">
      <alignment horizontal="left" vertical="center" textRotation="0" wrapText="true" indent="0" shrinkToFit="false"/>
      <protection locked="false" hidden="false"/>
    </xf>
    <xf numFmtId="164" fontId="19" fillId="4" borderId="5" xfId="28" applyFont="true" applyBorder="true" applyAlignment="true" applyProtection="true">
      <alignment horizontal="left" vertical="center" textRotation="0" wrapText="true" indent="0" shrinkToFit="false"/>
      <protection locked="false" hidden="false"/>
    </xf>
    <xf numFmtId="164" fontId="19" fillId="4" borderId="14" xfId="28" applyFont="true" applyBorder="true" applyAlignment="true" applyProtection="true">
      <alignment horizontal="left" vertical="center" textRotation="0" wrapText="true" indent="0" shrinkToFit="false"/>
      <protection locked="false" hidden="false"/>
    </xf>
    <xf numFmtId="164" fontId="19" fillId="0" borderId="21" xfId="28" applyFont="true" applyBorder="true" applyAlignment="true" applyProtection="false">
      <alignment horizontal="left" vertical="center" textRotation="0" wrapText="true" indent="0" shrinkToFit="false"/>
      <protection locked="true" hidden="false"/>
    </xf>
    <xf numFmtId="164" fontId="19" fillId="0" borderId="5" xfId="28" applyFont="true" applyBorder="true" applyAlignment="true" applyProtection="false">
      <alignment horizontal="left" vertical="center" textRotation="0" wrapText="true" indent="0" shrinkToFit="false"/>
      <protection locked="true" hidden="false"/>
    </xf>
    <xf numFmtId="164" fontId="19" fillId="0" borderId="14" xfId="28" applyFont="true" applyBorder="true" applyAlignment="true" applyProtection="false">
      <alignment horizontal="left" vertical="center" textRotation="0" wrapText="true" indent="0" shrinkToFit="false"/>
      <protection locked="true" hidden="false"/>
    </xf>
    <xf numFmtId="164" fontId="19" fillId="4" borderId="22" xfId="28" applyFont="true" applyBorder="true" applyAlignment="true" applyProtection="true">
      <alignment horizontal="left" vertical="center" textRotation="0" wrapText="true" indent="0" shrinkToFit="false"/>
      <protection locked="false" hidden="false"/>
    </xf>
    <xf numFmtId="164" fontId="19" fillId="4" borderId="23" xfId="28" applyFont="true" applyBorder="true" applyAlignment="true" applyProtection="true">
      <alignment horizontal="left" vertical="center" textRotation="0" wrapText="true" indent="0" shrinkToFit="false"/>
      <protection locked="false" hidden="false"/>
    </xf>
    <xf numFmtId="164" fontId="19" fillId="4" borderId="18" xfId="28" applyFont="true" applyBorder="true" applyAlignment="true" applyProtection="true">
      <alignment horizontal="left" vertical="center" textRotation="0" wrapText="true" indent="0" shrinkToFit="false"/>
      <protection locked="false" hidden="false"/>
    </xf>
    <xf numFmtId="164" fontId="19" fillId="0" borderId="0" xfId="28" applyFont="true" applyBorder="false" applyAlignment="true" applyProtection="false">
      <alignment horizontal="left" vertical="center" textRotation="0" wrapText="true" indent="0" shrinkToFit="false"/>
      <protection locked="true" hidden="false"/>
    </xf>
    <xf numFmtId="164" fontId="10" fillId="0" borderId="0" xfId="28" applyFont="true" applyBorder="false" applyAlignment="true" applyProtection="false">
      <alignment horizontal="left" vertical="top" textRotation="0" wrapText="false" indent="0" shrinkToFit="false"/>
      <protection locked="true" hidden="false"/>
    </xf>
    <xf numFmtId="164" fontId="19" fillId="0" borderId="0" xfId="28" applyFont="true" applyBorder="false" applyAlignment="true" applyProtection="false">
      <alignment horizontal="left" vertical="top" textRotation="0" wrapText="true" indent="0" shrinkToFit="false"/>
      <protection locked="true" hidden="false"/>
    </xf>
    <xf numFmtId="164" fontId="21" fillId="0" borderId="0" xfId="28" applyFont="true" applyBorder="true" applyAlignment="true" applyProtection="false">
      <alignment horizontal="left" vertical="top" textRotation="0" wrapText="true" indent="0" shrinkToFit="false"/>
      <protection locked="true" hidden="false"/>
    </xf>
    <xf numFmtId="164" fontId="19" fillId="0" borderId="0" xfId="28" applyFont="true" applyBorder="false" applyAlignment="false" applyProtection="false">
      <alignment horizontal="general" vertical="bottom" textRotation="0" wrapText="false" indent="0" shrinkToFit="false"/>
      <protection locked="true" hidden="false"/>
    </xf>
    <xf numFmtId="164" fontId="19" fillId="0" borderId="0" xfId="28" applyFont="true" applyBorder="false" applyAlignment="true" applyProtection="false">
      <alignment horizontal="left" vertical="top" textRotation="0" wrapText="false" indent="0" shrinkToFit="false"/>
      <protection locked="true" hidden="false"/>
    </xf>
    <xf numFmtId="164" fontId="19" fillId="0" borderId="0" xfId="28" applyFont="true" applyBorder="false" applyAlignment="true" applyProtection="false">
      <alignment horizontal="right" vertical="top" textRotation="0" wrapText="false" indent="0" shrinkToFit="false"/>
      <protection locked="true" hidden="false"/>
    </xf>
    <xf numFmtId="164" fontId="19" fillId="0" borderId="0" xfId="28" applyFont="true" applyBorder="true" applyAlignment="true" applyProtection="false">
      <alignment horizontal="general" vertical="top" textRotation="0" wrapText="true" indent="0" shrinkToFit="false"/>
      <protection locked="true" hidden="false"/>
    </xf>
    <xf numFmtId="164" fontId="19" fillId="0" borderId="0" xfId="28" applyFont="true" applyBorder="false" applyAlignment="true" applyProtection="false">
      <alignment horizontal="general" vertical="top" textRotation="0" wrapText="false" indent="0" shrinkToFit="false"/>
      <protection locked="true" hidden="false"/>
    </xf>
    <xf numFmtId="164" fontId="19" fillId="4" borderId="5" xfId="28" applyFont="true" applyBorder="true" applyAlignment="true" applyProtection="true">
      <alignment horizontal="center" vertical="center" textRotation="0" wrapText="false" indent="0" shrinkToFit="false"/>
      <protection locked="false" hidden="false"/>
    </xf>
    <xf numFmtId="166" fontId="19" fillId="4" borderId="4" xfId="28" applyFont="true" applyBorder="true" applyAlignment="true" applyProtection="true">
      <alignment horizontal="center" vertical="top" textRotation="0" wrapText="true" indent="0" shrinkToFit="false"/>
      <protection locked="false" hidden="false"/>
    </xf>
    <xf numFmtId="164" fontId="19" fillId="4" borderId="4" xfId="28" applyFont="true" applyBorder="true" applyAlignment="true" applyProtection="true">
      <alignment horizontal="center" vertical="top" textRotation="0" wrapText="true" indent="0" shrinkToFit="false"/>
      <protection locked="false" hidden="false"/>
    </xf>
    <xf numFmtId="164" fontId="19" fillId="0" borderId="0" xfId="28" applyFont="true" applyBorder="false" applyAlignment="true" applyProtection="true">
      <alignment horizontal="center" vertical="top" textRotation="0" wrapText="true" indent="0" shrinkToFit="false"/>
      <protection locked="false" hidden="false"/>
    </xf>
    <xf numFmtId="164" fontId="7" fillId="0" borderId="0" xfId="28" applyFont="true" applyBorder="true" applyAlignment="true" applyProtection="false">
      <alignment horizontal="general" vertical="top" textRotation="0" wrapText="false" indent="0" shrinkToFit="false"/>
      <protection locked="true" hidden="false"/>
    </xf>
    <xf numFmtId="164" fontId="24" fillId="0" borderId="0" xfId="20" applyFont="true" applyBorder="true" applyAlignment="true" applyProtection="true">
      <alignment horizontal="general" vertical="top" textRotation="0" wrapText="true" indent="0" shrinkToFit="false"/>
      <protection locked="true" hidden="false"/>
    </xf>
    <xf numFmtId="164" fontId="7" fillId="0" borderId="0" xfId="28" applyFont="true" applyBorder="true" applyAlignment="true" applyProtection="false">
      <alignment horizontal="left" vertical="top" textRotation="0" wrapText="true" indent="0" shrinkToFit="false"/>
      <protection locked="true" hidden="false"/>
    </xf>
    <xf numFmtId="164" fontId="19" fillId="0" borderId="0" xfId="28" applyFont="true" applyBorder="false" applyAlignment="true" applyProtection="true">
      <alignment horizontal="center" vertical="center" textRotation="0" wrapText="false" indent="0" shrinkToFit="false"/>
      <protection locked="false" hidden="false"/>
    </xf>
    <xf numFmtId="164" fontId="7" fillId="0" borderId="0" xfId="28" applyFont="true" applyBorder="true" applyAlignment="true" applyProtection="false">
      <alignment horizontal="general" vertical="top" textRotation="0" wrapText="true" indent="0" shrinkToFit="false"/>
      <protection locked="true" hidden="false"/>
    </xf>
    <xf numFmtId="164" fontId="19" fillId="0" borderId="0" xfId="28" applyFont="true" applyBorder="false" applyAlignment="true" applyProtection="false">
      <alignment horizontal="left" vertical="center" textRotation="0" wrapText="false" indent="0" shrinkToFit="false"/>
      <protection locked="true" hidden="false"/>
    </xf>
    <xf numFmtId="164" fontId="25" fillId="0" borderId="0" xfId="28" applyFont="true" applyBorder="false" applyAlignment="false" applyProtection="false">
      <alignment horizontal="general" vertical="bottom" textRotation="0" wrapText="false" indent="0" shrinkToFit="false"/>
      <protection locked="true" hidden="false"/>
    </xf>
    <xf numFmtId="164" fontId="7" fillId="0" borderId="0" xfId="26" applyFont="false" applyBorder="false" applyAlignment="true" applyProtection="false">
      <alignment horizontal="center" vertical="center" textRotation="0" wrapText="false" indent="0" shrinkToFit="false"/>
      <protection locked="true" hidden="false"/>
    </xf>
    <xf numFmtId="165" fontId="7" fillId="0" borderId="0" xfId="26" applyFont="false" applyBorder="false" applyAlignment="true" applyProtection="false">
      <alignment horizontal="center" vertical="center" textRotation="0" wrapText="false" indent="0" shrinkToFit="false"/>
      <protection locked="true" hidden="false"/>
    </xf>
    <xf numFmtId="164" fontId="7" fillId="0" borderId="24" xfId="26" applyFont="false" applyBorder="true" applyAlignment="true" applyProtection="false">
      <alignment horizontal="center" vertical="center" textRotation="0" wrapText="false" indent="0" shrinkToFit="false"/>
      <protection locked="true" hidden="false"/>
    </xf>
    <xf numFmtId="164" fontId="26" fillId="0" borderId="0" xfId="26" applyFont="true" applyBorder="false" applyAlignment="true" applyProtection="false">
      <alignment horizontal="general" vertical="center" textRotation="0" wrapText="false" indent="0" shrinkToFit="false"/>
      <protection locked="true" hidden="false"/>
    </xf>
    <xf numFmtId="165" fontId="26" fillId="0" borderId="0" xfId="26" applyFont="true" applyBorder="false" applyAlignment="true" applyProtection="false">
      <alignment horizontal="general" vertical="center" textRotation="0" wrapText="false" indent="0" shrinkToFit="false"/>
      <protection locked="true" hidden="false"/>
    </xf>
    <xf numFmtId="164" fontId="26" fillId="0" borderId="25" xfId="26" applyFont="true" applyBorder="true" applyAlignment="true" applyProtection="false">
      <alignment horizontal="general" vertical="center" textRotation="0" wrapText="false" indent="0" shrinkToFit="false"/>
      <protection locked="true" hidden="false"/>
    </xf>
    <xf numFmtId="164" fontId="27" fillId="16" borderId="24" xfId="26" applyFont="true" applyBorder="true" applyAlignment="true" applyProtection="false">
      <alignment horizontal="center" vertical="center" textRotation="0" wrapText="false" indent="0" shrinkToFit="false"/>
      <protection locked="true" hidden="false"/>
    </xf>
    <xf numFmtId="164" fontId="27" fillId="16" borderId="0" xfId="26" applyFont="true" applyBorder="false" applyAlignment="true" applyProtection="false">
      <alignment horizontal="center" vertical="center" textRotation="0" wrapText="false" indent="0" shrinkToFit="false"/>
      <protection locked="true" hidden="false"/>
    </xf>
    <xf numFmtId="164" fontId="27" fillId="0" borderId="0" xfId="26" applyFont="true" applyBorder="false" applyAlignment="true" applyProtection="true">
      <alignment horizontal="center" vertical="center" textRotation="0" wrapText="false" indent="0" shrinkToFit="false"/>
      <protection locked="false" hidden="false"/>
    </xf>
    <xf numFmtId="164" fontId="27" fillId="0" borderId="0" xfId="26" applyFont="true" applyBorder="false" applyAlignment="true" applyProtection="false">
      <alignment horizontal="center" vertical="center" textRotation="0" wrapText="false" indent="0" shrinkToFit="false"/>
      <protection locked="true" hidden="false"/>
    </xf>
    <xf numFmtId="165" fontId="27" fillId="0" borderId="0" xfId="26" applyFont="true" applyBorder="false" applyAlignment="true" applyProtection="false">
      <alignment horizontal="center" vertical="center" textRotation="0" wrapText="false" indent="0" shrinkToFit="false"/>
      <protection locked="true" hidden="false"/>
    </xf>
    <xf numFmtId="164" fontId="27" fillId="0" borderId="24" xfId="26" applyFont="true" applyBorder="true" applyAlignment="true" applyProtection="false">
      <alignment horizontal="center" vertical="center" textRotation="0" wrapText="false" indent="0" shrinkToFit="false"/>
      <protection locked="true" hidden="false"/>
    </xf>
    <xf numFmtId="164" fontId="28" fillId="17" borderId="26" xfId="26" applyFont="true" applyBorder="true" applyAlignment="true" applyProtection="false">
      <alignment horizontal="center" vertical="center" textRotation="0" wrapText="false" indent="0" shrinkToFit="false"/>
      <protection locked="true" hidden="false"/>
    </xf>
    <xf numFmtId="164" fontId="28" fillId="17" borderId="27" xfId="26" applyFont="true" applyBorder="true" applyAlignment="true" applyProtection="false">
      <alignment horizontal="center" vertical="center" textRotation="0" wrapText="false" indent="0" shrinkToFit="false"/>
      <protection locked="true" hidden="false"/>
    </xf>
    <xf numFmtId="164" fontId="29" fillId="17" borderId="26" xfId="26" applyFont="true" applyBorder="true" applyAlignment="true" applyProtection="false">
      <alignment horizontal="left" vertical="center" textRotation="0" wrapText="false" indent="0" shrinkToFit="false"/>
      <protection locked="true" hidden="false"/>
    </xf>
    <xf numFmtId="164" fontId="29" fillId="17" borderId="28" xfId="26" applyFont="true" applyBorder="true" applyAlignment="true" applyProtection="false">
      <alignment horizontal="left" vertical="center" textRotation="0" wrapText="false" indent="0" shrinkToFit="false"/>
      <protection locked="true" hidden="false"/>
    </xf>
    <xf numFmtId="165" fontId="29" fillId="17" borderId="28" xfId="26" applyFont="true" applyBorder="true" applyAlignment="true" applyProtection="false">
      <alignment horizontal="center" vertical="center" textRotation="0" wrapText="false" indent="0" shrinkToFit="false"/>
      <protection locked="true" hidden="false"/>
    </xf>
    <xf numFmtId="164" fontId="29" fillId="17" borderId="28" xfId="26" applyFont="true" applyBorder="true" applyAlignment="true" applyProtection="false">
      <alignment horizontal="center" vertical="center" textRotation="0" wrapText="false" indent="0" shrinkToFit="false"/>
      <protection locked="true" hidden="false"/>
    </xf>
    <xf numFmtId="164" fontId="30" fillId="18" borderId="26" xfId="26" applyFont="true" applyBorder="true" applyAlignment="true" applyProtection="false">
      <alignment horizontal="center" vertical="center" textRotation="0" wrapText="false" indent="0" shrinkToFit="false"/>
      <protection locked="true" hidden="false"/>
    </xf>
    <xf numFmtId="164" fontId="30" fillId="18" borderId="28" xfId="26" applyFont="true" applyBorder="true" applyAlignment="true" applyProtection="false">
      <alignment horizontal="center" vertical="center" textRotation="0" wrapText="false" indent="0" shrinkToFit="false"/>
      <protection locked="true" hidden="false"/>
    </xf>
    <xf numFmtId="164" fontId="31" fillId="18" borderId="28" xfId="26" applyFont="true" applyBorder="true" applyAlignment="true" applyProtection="false">
      <alignment horizontal="right" vertical="center" textRotation="0" wrapText="false" indent="0" shrinkToFit="false"/>
      <protection locked="true" hidden="false"/>
    </xf>
    <xf numFmtId="165" fontId="30" fillId="18" borderId="29" xfId="26" applyFont="true" applyBorder="true" applyAlignment="true" applyProtection="false">
      <alignment horizontal="center" vertical="center" textRotation="0" wrapText="false" indent="0" shrinkToFit="false"/>
      <protection locked="true" hidden="false"/>
    </xf>
    <xf numFmtId="164" fontId="29" fillId="17" borderId="26" xfId="26" applyFont="true" applyBorder="true" applyAlignment="true" applyProtection="false">
      <alignment horizontal="center" vertical="center" textRotation="0" wrapText="false" indent="0" shrinkToFit="false"/>
      <protection locked="true" hidden="false"/>
    </xf>
    <xf numFmtId="164" fontId="29" fillId="17" borderId="27" xfId="26" applyFont="true" applyBorder="true" applyAlignment="true" applyProtection="false">
      <alignment horizontal="center" vertical="center" textRotation="0" wrapText="false" indent="0" shrinkToFit="false"/>
      <protection locked="true" hidden="false"/>
    </xf>
    <xf numFmtId="164" fontId="9" fillId="16" borderId="30" xfId="26" applyFont="true" applyBorder="true" applyAlignment="true" applyProtection="false">
      <alignment horizontal="center" vertical="center" textRotation="0" wrapText="true" indent="0" shrinkToFit="false"/>
      <protection locked="true" hidden="false"/>
    </xf>
    <xf numFmtId="164" fontId="9" fillId="16" borderId="31" xfId="26" applyFont="true" applyBorder="true" applyAlignment="true" applyProtection="false">
      <alignment horizontal="center" vertical="center" textRotation="0" wrapText="true" indent="0" shrinkToFit="false"/>
      <protection locked="true" hidden="false"/>
    </xf>
    <xf numFmtId="165" fontId="9" fillId="16" borderId="32" xfId="26" applyFont="true" applyBorder="true" applyAlignment="true" applyProtection="false">
      <alignment horizontal="center" vertical="center" textRotation="0" wrapText="true" indent="0" shrinkToFit="false"/>
      <protection locked="true" hidden="false"/>
    </xf>
    <xf numFmtId="165" fontId="16" fillId="16" borderId="33" xfId="26" applyFont="true" applyBorder="true" applyAlignment="true" applyProtection="true">
      <alignment horizontal="center" vertical="center" textRotation="0" wrapText="true" indent="0" shrinkToFit="false"/>
      <protection locked="false" hidden="false"/>
    </xf>
    <xf numFmtId="165" fontId="9" fillId="16" borderId="34" xfId="26" applyFont="true" applyBorder="true" applyAlignment="true" applyProtection="false">
      <alignment horizontal="center" vertical="center" textRotation="0" wrapText="true" indent="0" shrinkToFit="false"/>
      <protection locked="true" hidden="false"/>
    </xf>
    <xf numFmtId="167" fontId="9" fillId="16" borderId="35" xfId="26" applyFont="true" applyBorder="true" applyAlignment="true" applyProtection="false">
      <alignment horizontal="center" vertical="center" textRotation="0" wrapText="true" indent="0" shrinkToFit="false"/>
      <protection locked="true" hidden="false"/>
    </xf>
    <xf numFmtId="165" fontId="9" fillId="16" borderId="33" xfId="26" applyFont="true" applyBorder="true" applyAlignment="true" applyProtection="false">
      <alignment horizontal="center" vertical="center" textRotation="0" wrapText="true" indent="0" shrinkToFit="false"/>
      <protection locked="true" hidden="false"/>
    </xf>
    <xf numFmtId="165" fontId="9" fillId="16" borderId="20" xfId="26" applyFont="true" applyBorder="true" applyAlignment="true" applyProtection="false">
      <alignment horizontal="center" vertical="center" textRotation="0" wrapText="true" indent="0" shrinkToFit="false"/>
      <protection locked="true" hidden="false"/>
    </xf>
    <xf numFmtId="165" fontId="9" fillId="16" borderId="36" xfId="26" applyFont="true" applyBorder="true" applyAlignment="true" applyProtection="false">
      <alignment horizontal="center" vertical="center" textRotation="0" wrapText="true" indent="0" shrinkToFit="false"/>
      <protection locked="true" hidden="false"/>
    </xf>
    <xf numFmtId="165" fontId="9" fillId="16" borderId="37" xfId="26" applyFont="true" applyBorder="true" applyAlignment="true" applyProtection="false">
      <alignment horizontal="center" vertical="center" textRotation="0" wrapText="true" indent="0" shrinkToFit="false"/>
      <protection locked="true" hidden="false"/>
    </xf>
    <xf numFmtId="165" fontId="9" fillId="16" borderId="38" xfId="26" applyFont="true" applyBorder="true" applyAlignment="true" applyProtection="false">
      <alignment horizontal="center" vertical="center" textRotation="0" wrapText="true" indent="0" shrinkToFit="false"/>
      <protection locked="true" hidden="false"/>
    </xf>
    <xf numFmtId="165" fontId="9" fillId="16" borderId="29" xfId="26" applyFont="true" applyBorder="true" applyAlignment="true" applyProtection="false">
      <alignment horizontal="center" vertical="center" textRotation="0" wrapText="true" indent="0" shrinkToFit="false"/>
      <protection locked="true" hidden="false"/>
    </xf>
    <xf numFmtId="165" fontId="9" fillId="16" borderId="39" xfId="26" applyFont="true" applyBorder="true" applyAlignment="true" applyProtection="false">
      <alignment horizontal="center" vertical="center" textRotation="0" wrapText="true" indent="0" shrinkToFit="false"/>
      <protection locked="true" hidden="false"/>
    </xf>
    <xf numFmtId="165" fontId="9" fillId="16" borderId="40" xfId="26" applyFont="true" applyBorder="true" applyAlignment="true" applyProtection="false">
      <alignment horizontal="center" vertical="center" textRotation="0" wrapText="true" indent="0" shrinkToFit="false"/>
      <protection locked="true" hidden="false"/>
    </xf>
    <xf numFmtId="165" fontId="9" fillId="16" borderId="41" xfId="26" applyFont="true" applyBorder="true" applyAlignment="true" applyProtection="false">
      <alignment horizontal="center" vertical="center" textRotation="0" wrapText="true" indent="0" shrinkToFit="false"/>
      <protection locked="true" hidden="false"/>
    </xf>
    <xf numFmtId="168" fontId="32" fillId="13" borderId="19" xfId="26" applyFont="true" applyBorder="true" applyAlignment="true" applyProtection="false">
      <alignment horizontal="center" vertical="center" textRotation="0" wrapText="true" indent="0" shrinkToFit="false"/>
      <protection locked="true" hidden="false"/>
    </xf>
    <xf numFmtId="164" fontId="33" fillId="13" borderId="20" xfId="26" applyFont="true" applyBorder="true" applyAlignment="true" applyProtection="false">
      <alignment horizontal="center" vertical="center" textRotation="0" wrapText="true" indent="0" shrinkToFit="false"/>
      <protection locked="true" hidden="false"/>
    </xf>
    <xf numFmtId="165" fontId="33" fillId="13" borderId="20" xfId="26" applyFont="true" applyBorder="true" applyAlignment="true" applyProtection="false">
      <alignment horizontal="center" vertical="center" textRotation="0" wrapText="true" indent="0" shrinkToFit="false"/>
      <protection locked="true" hidden="false"/>
    </xf>
    <xf numFmtId="165" fontId="33" fillId="13" borderId="32" xfId="26" applyFont="true" applyBorder="true" applyAlignment="true" applyProtection="false">
      <alignment horizontal="center" vertical="center" textRotation="0" wrapText="true" indent="0" shrinkToFit="false"/>
      <protection locked="true" hidden="false"/>
    </xf>
    <xf numFmtId="168" fontId="33" fillId="13" borderId="42" xfId="26" applyFont="true" applyBorder="true" applyAlignment="true" applyProtection="false">
      <alignment horizontal="center" vertical="center" textRotation="0" wrapText="true" indent="0" shrinkToFit="false"/>
      <protection locked="true" hidden="false"/>
    </xf>
    <xf numFmtId="167" fontId="33" fillId="13" borderId="43" xfId="26" applyFont="true" applyBorder="true" applyAlignment="true" applyProtection="false">
      <alignment horizontal="center" vertical="center" textRotation="0" wrapText="true" indent="0" shrinkToFit="false"/>
      <protection locked="true" hidden="false"/>
    </xf>
    <xf numFmtId="167" fontId="33" fillId="13" borderId="20" xfId="26" applyFont="true" applyBorder="true" applyAlignment="true" applyProtection="false">
      <alignment horizontal="center" vertical="center" textRotation="0" wrapText="true" indent="0" shrinkToFit="false"/>
      <protection locked="true" hidden="false"/>
    </xf>
    <xf numFmtId="168" fontId="33" fillId="13" borderId="20" xfId="26" applyFont="true" applyBorder="true" applyAlignment="true" applyProtection="false">
      <alignment horizontal="center" vertical="center" textRotation="0" wrapText="true" indent="0" shrinkToFit="false"/>
      <protection locked="true" hidden="false"/>
    </xf>
    <xf numFmtId="168" fontId="33" fillId="13" borderId="44" xfId="26" applyFont="true" applyBorder="true" applyAlignment="true" applyProtection="false">
      <alignment horizontal="center" vertical="center" textRotation="0" wrapText="true" indent="0" shrinkToFit="false"/>
      <protection locked="true" hidden="false"/>
    </xf>
    <xf numFmtId="164" fontId="33" fillId="13" borderId="45" xfId="26" applyFont="true" applyBorder="true" applyAlignment="true" applyProtection="false">
      <alignment horizontal="center" vertical="center" textRotation="0" wrapText="true" indent="0" shrinkToFit="false"/>
      <protection locked="true" hidden="false"/>
    </xf>
    <xf numFmtId="164" fontId="33" fillId="13" borderId="46" xfId="26" applyFont="true" applyBorder="true" applyAlignment="true" applyProtection="false">
      <alignment horizontal="center" vertical="center" textRotation="0" wrapText="true" indent="0" shrinkToFit="false"/>
      <protection locked="true" hidden="false"/>
    </xf>
    <xf numFmtId="169" fontId="33" fillId="13" borderId="20" xfId="26" applyFont="true" applyBorder="true" applyAlignment="true" applyProtection="false">
      <alignment horizontal="center" vertical="center" textRotation="0" wrapText="true" indent="0" shrinkToFit="false"/>
      <protection locked="true" hidden="false"/>
    </xf>
    <xf numFmtId="164" fontId="33" fillId="13" borderId="32" xfId="26" applyFont="true" applyBorder="true" applyAlignment="true" applyProtection="false">
      <alignment horizontal="center" vertical="center" textRotation="0" wrapText="true" indent="0" shrinkToFit="false"/>
      <protection locked="true" hidden="false"/>
    </xf>
    <xf numFmtId="169" fontId="33" fillId="13" borderId="32" xfId="26" applyFont="true" applyBorder="true" applyAlignment="true" applyProtection="false">
      <alignment horizontal="center" vertical="center" textRotation="0" wrapText="true" indent="0" shrinkToFit="false"/>
      <protection locked="true" hidden="false"/>
    </xf>
    <xf numFmtId="164" fontId="33" fillId="13" borderId="42" xfId="26" applyFont="true" applyBorder="true" applyAlignment="true" applyProtection="false">
      <alignment horizontal="center" vertical="center" textRotation="0" wrapText="true" indent="0" shrinkToFit="false"/>
      <protection locked="true" hidden="false"/>
    </xf>
    <xf numFmtId="164" fontId="33" fillId="13" borderId="47" xfId="26" applyFont="true" applyBorder="true" applyAlignment="true" applyProtection="false">
      <alignment horizontal="center" vertical="center" textRotation="0" wrapText="true" indent="0" shrinkToFit="false"/>
      <protection locked="true" hidden="false"/>
    </xf>
    <xf numFmtId="168" fontId="32" fillId="13" borderId="22" xfId="26" applyFont="true" applyBorder="true" applyAlignment="true" applyProtection="false">
      <alignment horizontal="center" vertical="center" textRotation="0" wrapText="true" indent="0" shrinkToFit="false"/>
      <protection locked="true" hidden="false"/>
    </xf>
    <xf numFmtId="164" fontId="33" fillId="13" borderId="23" xfId="26" applyFont="true" applyBorder="true" applyAlignment="true" applyProtection="false">
      <alignment horizontal="center" vertical="center" textRotation="0" wrapText="true" indent="0" shrinkToFit="false"/>
      <protection locked="true" hidden="false"/>
    </xf>
    <xf numFmtId="165" fontId="33" fillId="13" borderId="23" xfId="26" applyFont="true" applyBorder="true" applyAlignment="true" applyProtection="false">
      <alignment horizontal="center" vertical="center" textRotation="0" wrapText="true" indent="0" shrinkToFit="false"/>
      <protection locked="true" hidden="false"/>
    </xf>
    <xf numFmtId="168" fontId="33" fillId="13" borderId="48" xfId="26" applyFont="true" applyBorder="true" applyAlignment="true" applyProtection="false">
      <alignment horizontal="center" vertical="center" textRotation="0" wrapText="true" indent="0" shrinkToFit="false"/>
      <protection locked="true" hidden="false"/>
    </xf>
    <xf numFmtId="167" fontId="33" fillId="13" borderId="49" xfId="26" applyFont="true" applyBorder="true" applyAlignment="true" applyProtection="false">
      <alignment horizontal="center" vertical="center" textRotation="0" wrapText="true" indent="0" shrinkToFit="false"/>
      <protection locked="true" hidden="false"/>
    </xf>
    <xf numFmtId="167" fontId="33" fillId="13" borderId="23" xfId="26" applyFont="true" applyBorder="true" applyAlignment="true" applyProtection="false">
      <alignment horizontal="center" vertical="center" textRotation="0" wrapText="true" indent="0" shrinkToFit="false"/>
      <protection locked="true" hidden="false"/>
    </xf>
    <xf numFmtId="168" fontId="33" fillId="13" borderId="23" xfId="26" applyFont="true" applyBorder="true" applyAlignment="true" applyProtection="false">
      <alignment horizontal="center" vertical="center" textRotation="0" wrapText="true" indent="0" shrinkToFit="false"/>
      <protection locked="true" hidden="false"/>
    </xf>
    <xf numFmtId="164" fontId="33" fillId="13" borderId="50" xfId="26" applyFont="true" applyBorder="true" applyAlignment="true" applyProtection="false">
      <alignment horizontal="center" vertical="center" textRotation="0" wrapText="true" indent="0" shrinkToFit="false"/>
      <protection locked="true" hidden="false"/>
    </xf>
    <xf numFmtId="164" fontId="33" fillId="13" borderId="51" xfId="26" applyFont="true" applyBorder="true" applyAlignment="true" applyProtection="false">
      <alignment horizontal="center" vertical="center" textRotation="0" wrapText="true" indent="0" shrinkToFit="false"/>
      <protection locked="true" hidden="false"/>
    </xf>
    <xf numFmtId="169" fontId="33" fillId="13" borderId="23" xfId="26" applyFont="true" applyBorder="true" applyAlignment="true" applyProtection="false">
      <alignment horizontal="center" vertical="center" textRotation="0" wrapText="true" indent="0" shrinkToFit="false"/>
      <protection locked="true" hidden="false"/>
    </xf>
    <xf numFmtId="164" fontId="33" fillId="13" borderId="48" xfId="26" applyFont="true" applyBorder="true" applyAlignment="true" applyProtection="false">
      <alignment horizontal="center" vertical="center" textRotation="0" wrapText="true" indent="0" shrinkToFit="false"/>
      <protection locked="true" hidden="false"/>
    </xf>
    <xf numFmtId="164" fontId="33" fillId="13" borderId="18" xfId="26" applyFont="true" applyBorder="true" applyAlignment="true" applyProtection="false">
      <alignment horizontal="center" vertical="center" textRotation="0" wrapText="true" indent="0" shrinkToFit="false"/>
      <protection locked="true" hidden="false"/>
    </xf>
    <xf numFmtId="164" fontId="8" fillId="16" borderId="32" xfId="26" applyFont="true" applyBorder="true" applyAlignment="true" applyProtection="true">
      <alignment horizontal="center" vertical="center" textRotation="0" wrapText="true" indent="0" shrinkToFit="false"/>
      <protection locked="false" hidden="false"/>
    </xf>
    <xf numFmtId="165" fontId="8" fillId="16" borderId="32" xfId="26" applyFont="true" applyBorder="true" applyAlignment="true" applyProtection="true">
      <alignment horizontal="center" vertical="center" textRotation="0" wrapText="true" indent="0" shrinkToFit="false"/>
      <protection locked="false" hidden="false"/>
    </xf>
    <xf numFmtId="165" fontId="8" fillId="16" borderId="32" xfId="26" applyFont="true" applyBorder="true" applyAlignment="true" applyProtection="true">
      <alignment horizontal="center" vertical="center" textRotation="0" wrapText="true" indent="0" shrinkToFit="false"/>
      <protection locked="false" hidden="true"/>
    </xf>
    <xf numFmtId="165" fontId="8" fillId="0" borderId="42" xfId="26" applyFont="true" applyBorder="true" applyAlignment="true" applyProtection="true">
      <alignment horizontal="center" vertical="center" textRotation="0" wrapText="true" indent="0" shrinkToFit="false"/>
      <protection locked="false" hidden="false"/>
    </xf>
    <xf numFmtId="168" fontId="8" fillId="0" borderId="43" xfId="26" applyFont="true" applyBorder="true" applyAlignment="true" applyProtection="true">
      <alignment horizontal="center" vertical="center" textRotation="0" wrapText="true" indent="0" shrinkToFit="false"/>
      <protection locked="false" hidden="false"/>
    </xf>
    <xf numFmtId="167" fontId="8" fillId="0" borderId="20" xfId="26" applyFont="true" applyBorder="true" applyAlignment="true" applyProtection="true">
      <alignment horizontal="center" vertical="center" textRotation="0" wrapText="true" indent="0" shrinkToFit="false"/>
      <protection locked="false" hidden="false"/>
    </xf>
    <xf numFmtId="168" fontId="8" fillId="0" borderId="20" xfId="26" applyFont="true" applyBorder="true" applyAlignment="true" applyProtection="true">
      <alignment horizontal="center" vertical="center" textRotation="0" wrapText="true" indent="0" shrinkToFit="false"/>
      <protection locked="false" hidden="false"/>
    </xf>
    <xf numFmtId="168" fontId="8" fillId="0" borderId="44" xfId="26" applyFont="true" applyBorder="true" applyAlignment="true" applyProtection="true">
      <alignment horizontal="center" vertical="center" textRotation="0" wrapText="true" indent="0" shrinkToFit="false"/>
      <protection locked="false" hidden="false"/>
    </xf>
    <xf numFmtId="164" fontId="7" fillId="0" borderId="45" xfId="26" applyFont="false" applyBorder="true" applyAlignment="true" applyProtection="true">
      <alignment horizontal="center" vertical="center" textRotation="0" wrapText="true" indent="0" shrinkToFit="false"/>
      <protection locked="false" hidden="false"/>
    </xf>
    <xf numFmtId="164" fontId="7" fillId="0" borderId="43" xfId="26" applyFont="false" applyBorder="true" applyAlignment="true" applyProtection="true">
      <alignment horizontal="center" vertical="center" textRotation="0" wrapText="true" indent="0" shrinkToFit="false"/>
      <protection locked="false" hidden="false"/>
    </xf>
    <xf numFmtId="164" fontId="7" fillId="0" borderId="9" xfId="26" applyFont="false" applyBorder="true" applyAlignment="true" applyProtection="true">
      <alignment horizontal="center" vertical="center" textRotation="0" wrapText="true" indent="0" shrinkToFit="false"/>
      <protection locked="false" hidden="false"/>
    </xf>
    <xf numFmtId="164" fontId="7" fillId="0" borderId="20" xfId="26" applyFont="false" applyBorder="true" applyAlignment="true" applyProtection="true">
      <alignment horizontal="center" vertical="center" textRotation="0" wrapText="true" indent="0" shrinkToFit="false"/>
      <protection locked="false" hidden="false"/>
    </xf>
    <xf numFmtId="164" fontId="7" fillId="0" borderId="44" xfId="26" applyFont="false" applyBorder="true" applyAlignment="true" applyProtection="true">
      <alignment horizontal="center" vertical="center" textRotation="0" wrapText="true" indent="0" shrinkToFit="false"/>
      <protection locked="false" hidden="false"/>
    </xf>
    <xf numFmtId="164" fontId="7" fillId="0" borderId="52" xfId="26" applyFont="false" applyBorder="true" applyAlignment="true" applyProtection="true">
      <alignment horizontal="center" vertical="center" textRotation="0" wrapText="true" indent="0" shrinkToFit="false"/>
      <protection locked="false" hidden="false"/>
    </xf>
    <xf numFmtId="164" fontId="7" fillId="0" borderId="10" xfId="26" applyFont="false" applyBorder="true" applyAlignment="true" applyProtection="true">
      <alignment horizontal="center" vertical="center" textRotation="0" wrapText="true" indent="0" shrinkToFit="false"/>
      <protection locked="false" hidden="false"/>
    </xf>
    <xf numFmtId="164" fontId="8" fillId="16" borderId="5" xfId="26" applyFont="true" applyBorder="true" applyAlignment="true" applyProtection="true">
      <alignment horizontal="center" vertical="center" textRotation="0" wrapText="true" indent="0" shrinkToFit="false"/>
      <protection locked="false" hidden="false"/>
    </xf>
    <xf numFmtId="164" fontId="7" fillId="16" borderId="5" xfId="26" applyFont="true" applyBorder="true" applyAlignment="true" applyProtection="true">
      <alignment horizontal="center" vertical="center" textRotation="0" wrapText="true" indent="0" shrinkToFit="false"/>
      <protection locked="false" hidden="false"/>
    </xf>
    <xf numFmtId="165" fontId="7" fillId="16" borderId="5" xfId="26" applyFont="false" applyBorder="true" applyAlignment="true" applyProtection="true">
      <alignment horizontal="center" vertical="center" textRotation="0" wrapText="true" indent="0" shrinkToFit="false"/>
      <protection locked="false" hidden="false"/>
    </xf>
    <xf numFmtId="168" fontId="8" fillId="0" borderId="53" xfId="26" applyFont="true" applyBorder="true" applyAlignment="true" applyProtection="true">
      <alignment horizontal="center" vertical="center" textRotation="0" wrapText="true" indent="0" shrinkToFit="false"/>
      <protection locked="false" hidden="false"/>
    </xf>
    <xf numFmtId="167" fontId="7" fillId="0" borderId="5" xfId="26" applyFont="false" applyBorder="true" applyAlignment="true" applyProtection="true">
      <alignment horizontal="center" vertical="center" textRotation="0" wrapText="true" indent="0" shrinkToFit="false"/>
      <protection locked="false" hidden="false"/>
    </xf>
    <xf numFmtId="164" fontId="7" fillId="0" borderId="5" xfId="26" applyFont="false" applyBorder="true" applyAlignment="true" applyProtection="true">
      <alignment horizontal="center" vertical="center" textRotation="0" wrapText="true" indent="0" shrinkToFit="false"/>
      <protection locked="false" hidden="false"/>
    </xf>
    <xf numFmtId="164" fontId="7" fillId="0" borderId="54" xfId="26" applyFont="false" applyBorder="true" applyAlignment="true" applyProtection="true">
      <alignment horizontal="center" vertical="center" textRotation="0" wrapText="true" indent="0" shrinkToFit="false"/>
      <protection locked="false" hidden="false"/>
    </xf>
    <xf numFmtId="164" fontId="7" fillId="0" borderId="53" xfId="26" applyFont="false" applyBorder="true" applyAlignment="true" applyProtection="true">
      <alignment horizontal="center" vertical="center" textRotation="0" wrapText="true" indent="0" shrinkToFit="false"/>
      <protection locked="false" hidden="false"/>
    </xf>
    <xf numFmtId="164" fontId="7" fillId="0" borderId="14" xfId="26" applyFont="false" applyBorder="true" applyAlignment="true" applyProtection="true">
      <alignment horizontal="center" vertical="center" textRotation="0" wrapText="true" indent="0" shrinkToFit="false"/>
      <protection locked="false" hidden="false"/>
    </xf>
    <xf numFmtId="167" fontId="7" fillId="0" borderId="52" xfId="26" applyFont="false" applyBorder="true" applyAlignment="true" applyProtection="true">
      <alignment horizontal="center" vertical="center" textRotation="0" wrapText="true" indent="0" shrinkToFit="false"/>
      <protection locked="false" hidden="false"/>
    </xf>
    <xf numFmtId="164" fontId="8" fillId="16" borderId="55" xfId="26" applyFont="true" applyBorder="true" applyAlignment="true" applyProtection="true">
      <alignment horizontal="center" vertical="center" textRotation="0" wrapText="true" indent="0" shrinkToFit="false"/>
      <protection locked="false" hidden="false"/>
    </xf>
    <xf numFmtId="167" fontId="8" fillId="0" borderId="53" xfId="26" applyFont="true" applyBorder="true" applyAlignment="true" applyProtection="true">
      <alignment horizontal="center" vertical="center" textRotation="0" wrapText="true" indent="0" shrinkToFit="false"/>
      <protection locked="false" hidden="false"/>
    </xf>
    <xf numFmtId="164" fontId="7" fillId="0" borderId="13" xfId="26" applyFont="false" applyBorder="true" applyAlignment="true" applyProtection="true">
      <alignment horizontal="center" vertical="center" textRotation="0" wrapText="true" indent="0" shrinkToFit="false"/>
      <protection locked="false" hidden="false"/>
    </xf>
    <xf numFmtId="167" fontId="34" fillId="0" borderId="53" xfId="26" applyFont="true" applyBorder="true" applyAlignment="true" applyProtection="true">
      <alignment horizontal="center" vertical="center" textRotation="0" wrapText="true" indent="0" shrinkToFit="false"/>
      <protection locked="false" hidden="false"/>
    </xf>
    <xf numFmtId="168" fontId="8" fillId="16" borderId="55" xfId="26" applyFont="true" applyBorder="true" applyAlignment="true" applyProtection="true">
      <alignment horizontal="center" vertical="center" textRotation="0" wrapText="true" indent="0" shrinkToFit="false"/>
      <protection locked="false" hidden="false"/>
    </xf>
    <xf numFmtId="164" fontId="7" fillId="0" borderId="0" xfId="26" applyFont="false" applyBorder="false" applyAlignment="true" applyProtection="false">
      <alignment horizontal="left" vertical="bottom" textRotation="0" wrapText="false" indent="0" shrinkToFit="false"/>
      <protection locked="true" hidden="false"/>
    </xf>
    <xf numFmtId="164" fontId="7" fillId="0" borderId="0" xfId="26" applyFont="false" applyBorder="false" applyAlignment="false" applyProtection="false">
      <alignment horizontal="general" vertical="bottom" textRotation="0" wrapText="false" indent="0" shrinkToFit="false"/>
      <protection locked="true" hidden="false"/>
    </xf>
    <xf numFmtId="168" fontId="7" fillId="0" borderId="0" xfId="26" applyFont="false" applyBorder="false" applyAlignment="false" applyProtection="false">
      <alignment horizontal="general" vertical="bottom" textRotation="0" wrapText="false" indent="0" shrinkToFit="false"/>
      <protection locked="true" hidden="false"/>
    </xf>
    <xf numFmtId="164" fontId="20" fillId="0" borderId="0" xfId="26" applyFont="true" applyBorder="false" applyAlignment="true" applyProtection="false">
      <alignment horizontal="left" vertical="bottom" textRotation="0" wrapText="false" indent="0" shrinkToFit="false"/>
      <protection locked="true" hidden="false"/>
    </xf>
    <xf numFmtId="164" fontId="35" fillId="0" borderId="0" xfId="26" applyFont="true" applyBorder="false" applyAlignment="true" applyProtection="false">
      <alignment horizontal="general" vertical="center" textRotation="0" wrapText="false" indent="0" shrinkToFit="false"/>
      <protection locked="true" hidden="false"/>
    </xf>
    <xf numFmtId="164" fontId="35" fillId="0" borderId="6" xfId="26" applyFont="true" applyBorder="true" applyAlignment="true" applyProtection="false">
      <alignment horizontal="general" vertical="center" textRotation="0" wrapText="false" indent="0" shrinkToFit="false"/>
      <protection locked="true" hidden="false"/>
    </xf>
    <xf numFmtId="164" fontId="36" fillId="17" borderId="27" xfId="26" applyFont="true" applyBorder="true" applyAlignment="true" applyProtection="false">
      <alignment horizontal="center" vertical="center" textRotation="0" wrapText="true" indent="0" shrinkToFit="false"/>
      <protection locked="true" hidden="false"/>
    </xf>
    <xf numFmtId="164" fontId="36" fillId="17" borderId="56" xfId="26" applyFont="true" applyBorder="true" applyAlignment="true" applyProtection="false">
      <alignment horizontal="general" vertical="center" textRotation="0" wrapText="false" indent="0" shrinkToFit="false"/>
      <protection locked="true" hidden="false"/>
    </xf>
    <xf numFmtId="164" fontId="37" fillId="17" borderId="57" xfId="26" applyFont="true" applyBorder="true" applyAlignment="true" applyProtection="false">
      <alignment horizontal="general" vertical="center" textRotation="0" wrapText="false" indent="0" shrinkToFit="false"/>
      <protection locked="true" hidden="false"/>
    </xf>
    <xf numFmtId="164" fontId="36" fillId="17" borderId="57" xfId="26" applyFont="true" applyBorder="true" applyAlignment="true" applyProtection="false">
      <alignment horizontal="general" vertical="center" textRotation="0" wrapText="false" indent="0" shrinkToFit="false"/>
      <protection locked="true" hidden="false"/>
    </xf>
    <xf numFmtId="164" fontId="36" fillId="17" borderId="58" xfId="26" applyFont="true" applyBorder="true" applyAlignment="true" applyProtection="false">
      <alignment horizontal="general" vertical="center" textRotation="0" wrapText="false" indent="0" shrinkToFit="false"/>
      <protection locked="true" hidden="false"/>
    </xf>
    <xf numFmtId="164" fontId="36" fillId="17" borderId="27" xfId="26" applyFont="true" applyBorder="true" applyAlignment="true" applyProtection="false">
      <alignment horizontal="center" vertical="center" textRotation="0" wrapText="false" indent="0" shrinkToFit="false"/>
      <protection locked="true" hidden="false"/>
    </xf>
    <xf numFmtId="164" fontId="16" fillId="0" borderId="59" xfId="26" applyFont="true" applyBorder="true" applyAlignment="true" applyProtection="false">
      <alignment horizontal="center" vertical="bottom" textRotation="0" wrapText="false" indent="0" shrinkToFit="false"/>
      <protection locked="true" hidden="false"/>
    </xf>
    <xf numFmtId="164" fontId="36" fillId="17" borderId="0" xfId="26" applyFont="true" applyBorder="false" applyAlignment="true" applyProtection="false">
      <alignment horizontal="general" vertical="center" textRotation="0" wrapText="false" indent="0" shrinkToFit="false"/>
      <protection locked="true" hidden="false"/>
    </xf>
    <xf numFmtId="164" fontId="36" fillId="17" borderId="60" xfId="26" applyFont="true" applyBorder="true" applyAlignment="true" applyProtection="false">
      <alignment horizontal="general" vertical="center" textRotation="0" wrapText="false" indent="0" shrinkToFit="false"/>
      <protection locked="true" hidden="false"/>
    </xf>
    <xf numFmtId="164" fontId="16" fillId="0" borderId="61" xfId="26" applyFont="true" applyBorder="true" applyAlignment="true" applyProtection="false">
      <alignment horizontal="center" vertical="bottom" textRotation="0" wrapText="false" indent="0" shrinkToFit="false"/>
      <protection locked="true" hidden="false"/>
    </xf>
    <xf numFmtId="164" fontId="37" fillId="17" borderId="62" xfId="26" applyFont="true" applyBorder="true" applyAlignment="true" applyProtection="false">
      <alignment horizontal="general" vertical="center" textRotation="0" wrapText="false" indent="0" shrinkToFit="false"/>
      <protection locked="true" hidden="false"/>
    </xf>
    <xf numFmtId="164" fontId="9" fillId="0" borderId="63" xfId="26" applyFont="true" applyBorder="true" applyAlignment="true" applyProtection="false">
      <alignment horizontal="center" vertical="center" textRotation="0" wrapText="true" indent="0" shrinkToFit="false"/>
      <protection locked="true" hidden="false"/>
    </xf>
    <xf numFmtId="164" fontId="9" fillId="0" borderId="33" xfId="26" applyFont="true" applyBorder="true" applyAlignment="true" applyProtection="false">
      <alignment horizontal="center" vertical="center" textRotation="0" wrapText="true" indent="0" shrinkToFit="false"/>
      <protection locked="true" hidden="false"/>
    </xf>
    <xf numFmtId="165" fontId="9" fillId="0" borderId="20" xfId="26" applyFont="true" applyBorder="true" applyAlignment="true" applyProtection="false">
      <alignment horizontal="center" vertical="center" textRotation="0" wrapText="true" indent="0" shrinkToFit="false"/>
      <protection locked="true" hidden="false"/>
    </xf>
    <xf numFmtId="165" fontId="9" fillId="0" borderId="29" xfId="26" applyFont="true" applyBorder="true" applyAlignment="true" applyProtection="false">
      <alignment horizontal="center" vertical="center" textRotation="0" wrapText="true" indent="0" shrinkToFit="false"/>
      <protection locked="true" hidden="false"/>
    </xf>
    <xf numFmtId="165" fontId="9" fillId="0" borderId="64" xfId="26" applyFont="true" applyBorder="true" applyAlignment="true" applyProtection="false">
      <alignment horizontal="center" vertical="center" textRotation="0" wrapText="true" indent="0" shrinkToFit="false"/>
      <protection locked="true" hidden="false"/>
    </xf>
    <xf numFmtId="165" fontId="9" fillId="0" borderId="36" xfId="26" applyFont="true" applyBorder="true" applyAlignment="true" applyProtection="false">
      <alignment horizontal="center" vertical="center" textRotation="0" wrapText="true" indent="0" shrinkToFit="false"/>
      <protection locked="true" hidden="false"/>
    </xf>
    <xf numFmtId="164" fontId="9" fillId="0" borderId="29" xfId="26" applyFont="true" applyBorder="true" applyAlignment="true" applyProtection="false">
      <alignment horizontal="center" vertical="center" textRotation="0" wrapText="true" indent="0" shrinkToFit="false"/>
      <protection locked="true" hidden="false"/>
    </xf>
    <xf numFmtId="168" fontId="9" fillId="0" borderId="65" xfId="26" applyFont="true" applyBorder="true" applyAlignment="true" applyProtection="false">
      <alignment horizontal="center" vertical="center" textRotation="0" wrapText="true" indent="0" shrinkToFit="false"/>
      <protection locked="true" hidden="false"/>
    </xf>
    <xf numFmtId="167" fontId="9" fillId="0" borderId="33" xfId="26" applyFont="true" applyBorder="true" applyAlignment="true" applyProtection="false">
      <alignment horizontal="center" vertical="center" textRotation="0" wrapText="true" indent="0" shrinkToFit="false"/>
      <protection locked="true" hidden="false"/>
    </xf>
    <xf numFmtId="164" fontId="9" fillId="0" borderId="66" xfId="26" applyFont="true" applyBorder="true" applyAlignment="true" applyProtection="false">
      <alignment horizontal="center" vertical="center" textRotation="0" wrapText="true" indent="0" shrinkToFit="false"/>
      <protection locked="true" hidden="false"/>
    </xf>
    <xf numFmtId="164" fontId="9" fillId="0" borderId="59" xfId="26" applyFont="true" applyBorder="true" applyAlignment="true" applyProtection="false">
      <alignment horizontal="center" vertical="center" textRotation="0" wrapText="true" indent="0" shrinkToFit="false"/>
      <protection locked="true" hidden="false"/>
    </xf>
    <xf numFmtId="168" fontId="9" fillId="0" borderId="23" xfId="26" applyFont="true" applyBorder="true" applyAlignment="true" applyProtection="false">
      <alignment horizontal="center" vertical="center" textRotation="0" wrapText="true" indent="0" shrinkToFit="false"/>
      <protection locked="true" hidden="false"/>
    </xf>
    <xf numFmtId="168" fontId="17" fillId="0" borderId="39" xfId="26" applyFont="true" applyBorder="true" applyAlignment="true" applyProtection="false">
      <alignment horizontal="center" vertical="center" textRotation="0" wrapText="true" indent="0" shrinkToFit="false"/>
      <protection locked="true" hidden="false"/>
    </xf>
    <xf numFmtId="168" fontId="9" fillId="0" borderId="39" xfId="26" applyFont="true" applyBorder="true" applyAlignment="true" applyProtection="false">
      <alignment horizontal="center" vertical="center" textRotation="0" wrapText="true" indent="0" shrinkToFit="false"/>
      <protection locked="true" hidden="false"/>
    </xf>
    <xf numFmtId="164" fontId="33" fillId="13" borderId="19" xfId="26" applyFont="true" applyBorder="true" applyAlignment="true" applyProtection="false">
      <alignment horizontal="center" vertical="center" textRotation="0" wrapText="true" indent="0" shrinkToFit="false"/>
      <protection locked="true" hidden="false"/>
    </xf>
    <xf numFmtId="165" fontId="33" fillId="13" borderId="20" xfId="26" applyFont="true" applyBorder="true" applyAlignment="true" applyProtection="false">
      <alignment horizontal="center" vertical="center" textRotation="0" wrapText="false" indent="0" shrinkToFit="false"/>
      <protection locked="true" hidden="false"/>
    </xf>
    <xf numFmtId="165" fontId="33" fillId="13" borderId="44" xfId="26" applyFont="true" applyBorder="true" applyAlignment="true" applyProtection="false">
      <alignment horizontal="center" vertical="center" textRotation="0" wrapText="true" indent="0" shrinkToFit="false"/>
      <protection locked="true" hidden="false"/>
    </xf>
    <xf numFmtId="165" fontId="33" fillId="13" borderId="19" xfId="26" applyFont="true" applyBorder="true" applyAlignment="true" applyProtection="false">
      <alignment horizontal="center" vertical="center" textRotation="0" wrapText="true" indent="0" shrinkToFit="false"/>
      <protection locked="true" hidden="false"/>
    </xf>
    <xf numFmtId="168" fontId="33" fillId="13" borderId="10" xfId="26" applyFont="true" applyBorder="true" applyAlignment="true" applyProtection="false">
      <alignment horizontal="center" vertical="center" textRotation="0" wrapText="true" indent="0" shrinkToFit="false"/>
      <protection locked="true" hidden="false"/>
    </xf>
    <xf numFmtId="164" fontId="33" fillId="13" borderId="44" xfId="26" applyFont="true" applyBorder="true" applyAlignment="true" applyProtection="false">
      <alignment horizontal="center" vertical="center" textRotation="0" wrapText="true" indent="0" shrinkToFit="false"/>
      <protection locked="true" hidden="false"/>
    </xf>
    <xf numFmtId="168" fontId="32" fillId="13" borderId="67" xfId="26" applyFont="true" applyBorder="true" applyAlignment="false" applyProtection="false">
      <alignment horizontal="general" vertical="bottom" textRotation="0" wrapText="false" indent="0" shrinkToFit="false"/>
      <protection locked="true" hidden="false"/>
    </xf>
    <xf numFmtId="164" fontId="33" fillId="13" borderId="68" xfId="26" applyFont="true" applyBorder="true" applyAlignment="true" applyProtection="false">
      <alignment horizontal="center" vertical="center" textRotation="0" wrapText="true" indent="0" shrinkToFit="false"/>
      <protection locked="true" hidden="false"/>
    </xf>
    <xf numFmtId="164" fontId="33" fillId="13" borderId="39" xfId="26" applyFont="true" applyBorder="true" applyAlignment="true" applyProtection="false">
      <alignment horizontal="center" vertical="center" textRotation="0" wrapText="true" indent="0" shrinkToFit="false"/>
      <protection locked="true" hidden="false"/>
    </xf>
    <xf numFmtId="165" fontId="33" fillId="13" borderId="39" xfId="26" applyFont="true" applyBorder="true" applyAlignment="true" applyProtection="false">
      <alignment horizontal="center" vertical="center" textRotation="0" wrapText="true" indent="0" shrinkToFit="false"/>
      <protection locked="true" hidden="false"/>
    </xf>
    <xf numFmtId="165" fontId="33" fillId="13" borderId="41" xfId="26" applyFont="true" applyBorder="true" applyAlignment="true" applyProtection="false">
      <alignment horizontal="center" vertical="center" textRotation="0" wrapText="true" indent="0" shrinkToFit="false"/>
      <protection locked="true" hidden="false"/>
    </xf>
    <xf numFmtId="165" fontId="33" fillId="13" borderId="22" xfId="26" applyFont="true" applyBorder="true" applyAlignment="true" applyProtection="false">
      <alignment horizontal="center" vertical="center" textRotation="0" wrapText="true" indent="0" shrinkToFit="false"/>
      <protection locked="true" hidden="false"/>
    </xf>
    <xf numFmtId="168" fontId="33" fillId="13" borderId="18" xfId="26" applyFont="true" applyBorder="true" applyAlignment="true" applyProtection="false">
      <alignment horizontal="center" vertical="center" textRotation="0" wrapText="true" indent="0" shrinkToFit="false"/>
      <protection locked="true" hidden="false"/>
    </xf>
    <xf numFmtId="165" fontId="32" fillId="13" borderId="69" xfId="26" applyFont="true" applyBorder="true" applyAlignment="true" applyProtection="false">
      <alignment horizontal="center" vertical="center" textRotation="0" wrapText="true" indent="0" shrinkToFit="false"/>
      <protection locked="true" hidden="false"/>
    </xf>
    <xf numFmtId="168" fontId="32" fillId="13" borderId="70" xfId="26" applyFont="true" applyBorder="true" applyAlignment="false" applyProtection="false">
      <alignment horizontal="general" vertical="bottom" textRotation="0" wrapText="false" indent="0" shrinkToFit="false"/>
      <protection locked="true" hidden="false"/>
    </xf>
    <xf numFmtId="164" fontId="7" fillId="19" borderId="19" xfId="26" applyFont="false" applyBorder="true" applyAlignment="true" applyProtection="false">
      <alignment horizontal="center" vertical="center" textRotation="0" wrapText="false" indent="0" shrinkToFit="false"/>
      <protection locked="true" hidden="false"/>
    </xf>
    <xf numFmtId="164" fontId="7" fillId="19" borderId="20" xfId="26" applyFont="false" applyBorder="true" applyAlignment="true" applyProtection="false">
      <alignment horizontal="center" vertical="center" textRotation="0" wrapText="false" indent="0" shrinkToFit="false"/>
      <protection locked="true" hidden="false"/>
    </xf>
    <xf numFmtId="165" fontId="7" fillId="19" borderId="20" xfId="26" applyFont="false" applyBorder="true" applyAlignment="true" applyProtection="false">
      <alignment horizontal="center" vertical="center" textRotation="0" wrapText="false" indent="0" shrinkToFit="false"/>
      <protection locked="true" hidden="false"/>
    </xf>
    <xf numFmtId="165" fontId="7" fillId="19" borderId="10" xfId="26" applyFont="true" applyBorder="true" applyAlignment="true" applyProtection="false">
      <alignment horizontal="center" vertical="center" textRotation="0" wrapText="false" indent="0" shrinkToFit="false"/>
      <protection locked="true" hidden="false"/>
    </xf>
    <xf numFmtId="165" fontId="7" fillId="0" borderId="9" xfId="26" applyFont="false" applyBorder="true" applyAlignment="true" applyProtection="true">
      <alignment horizontal="center" vertical="center" textRotation="0" wrapText="false" indent="0" shrinkToFit="false"/>
      <protection locked="false" hidden="false"/>
    </xf>
    <xf numFmtId="164" fontId="7" fillId="0" borderId="20" xfId="26" applyFont="false" applyBorder="true" applyAlignment="true" applyProtection="true">
      <alignment horizontal="center" vertical="center" textRotation="0" wrapText="false" indent="0" shrinkToFit="false"/>
      <protection locked="false" hidden="false"/>
    </xf>
    <xf numFmtId="164" fontId="7" fillId="0" borderId="5" xfId="26" applyFont="false" applyBorder="true" applyAlignment="true" applyProtection="true">
      <alignment horizontal="center" vertical="center" textRotation="0" wrapText="false" indent="0" shrinkToFit="false"/>
      <protection locked="false" hidden="false"/>
    </xf>
    <xf numFmtId="168" fontId="7" fillId="0" borderId="20" xfId="26" applyFont="false" applyBorder="true" applyAlignment="true" applyProtection="true">
      <alignment horizontal="center" vertical="center" textRotation="0" wrapText="false" indent="0" shrinkToFit="false"/>
      <protection locked="false" hidden="false"/>
    </xf>
    <xf numFmtId="167" fontId="7" fillId="16" borderId="20" xfId="26" applyFont="false" applyBorder="true" applyAlignment="true" applyProtection="true">
      <alignment horizontal="center" vertical="center" textRotation="0" wrapText="false" indent="0" shrinkToFit="false"/>
      <protection locked="false" hidden="false"/>
    </xf>
    <xf numFmtId="164" fontId="7" fillId="16" borderId="10" xfId="26" applyFont="false" applyBorder="true" applyAlignment="true" applyProtection="true">
      <alignment horizontal="center" vertical="center" textRotation="0" wrapText="false" indent="0" shrinkToFit="false"/>
      <protection locked="false" hidden="false"/>
    </xf>
    <xf numFmtId="165" fontId="8" fillId="16" borderId="55" xfId="26" applyFont="true" applyBorder="true" applyAlignment="true" applyProtection="true">
      <alignment horizontal="center" vertical="center" textRotation="0" wrapText="false" indent="0" shrinkToFit="false"/>
      <protection locked="false" hidden="false"/>
    </xf>
    <xf numFmtId="168" fontId="8" fillId="16" borderId="32" xfId="26" applyFont="true" applyBorder="true" applyAlignment="true" applyProtection="true">
      <alignment horizontal="center" vertical="center" textRotation="0" wrapText="false" indent="0" shrinkToFit="false"/>
      <protection locked="false" hidden="false"/>
    </xf>
    <xf numFmtId="164" fontId="7" fillId="0" borderId="32" xfId="26" applyFont="false" applyBorder="true" applyAlignment="true" applyProtection="true">
      <alignment horizontal="center" vertical="center" textRotation="0" wrapText="false" indent="0" shrinkToFit="false"/>
      <protection locked="false" hidden="false"/>
    </xf>
    <xf numFmtId="168" fontId="7" fillId="0" borderId="32" xfId="26" applyFont="false" applyBorder="true" applyAlignment="true" applyProtection="true">
      <alignment horizontal="center" vertical="center" textRotation="0" wrapText="false" indent="0" shrinkToFit="false"/>
      <protection locked="false" hidden="false"/>
    </xf>
    <xf numFmtId="168" fontId="8" fillId="9" borderId="32" xfId="26" applyFont="true" applyBorder="true" applyAlignment="true" applyProtection="false">
      <alignment horizontal="center" vertical="center" textRotation="0" wrapText="false" indent="0" shrinkToFit="false"/>
      <protection locked="true" hidden="false"/>
    </xf>
    <xf numFmtId="164" fontId="8" fillId="16" borderId="42" xfId="26" applyFont="true" applyBorder="true" applyAlignment="true" applyProtection="true">
      <alignment horizontal="center" vertical="center" textRotation="0" wrapText="false" indent="0" shrinkToFit="false"/>
      <protection locked="false" hidden="false"/>
    </xf>
    <xf numFmtId="168" fontId="7" fillId="0" borderId="47" xfId="26" applyFont="false" applyBorder="true" applyAlignment="true" applyProtection="true">
      <alignment horizontal="center" vertical="center" textRotation="0" wrapText="false" indent="0" shrinkToFit="false"/>
      <protection locked="false" hidden="false"/>
    </xf>
    <xf numFmtId="164" fontId="7" fillId="0" borderId="71" xfId="26" applyFont="false" applyBorder="true" applyAlignment="false" applyProtection="true">
      <alignment horizontal="general" vertical="bottom" textRotation="0" wrapText="false" indent="0" shrinkToFit="false"/>
      <protection locked="false" hidden="false"/>
    </xf>
    <xf numFmtId="164" fontId="7" fillId="19" borderId="21" xfId="26" applyFont="false" applyBorder="true" applyAlignment="true" applyProtection="false">
      <alignment horizontal="center" vertical="center" textRotation="0" wrapText="false" indent="0" shrinkToFit="false"/>
      <protection locked="true" hidden="false"/>
    </xf>
    <xf numFmtId="164" fontId="7" fillId="19" borderId="5" xfId="26" applyFont="false" applyBorder="true" applyAlignment="true" applyProtection="false">
      <alignment horizontal="center" vertical="center" textRotation="0" wrapText="false" indent="0" shrinkToFit="false"/>
      <protection locked="true" hidden="false"/>
    </xf>
    <xf numFmtId="165" fontId="7" fillId="19" borderId="5" xfId="26" applyFont="false" applyBorder="true" applyAlignment="true" applyProtection="false">
      <alignment horizontal="center" vertical="center" textRotation="0" wrapText="false" indent="0" shrinkToFit="false"/>
      <protection locked="true" hidden="false"/>
    </xf>
    <xf numFmtId="165" fontId="7" fillId="19" borderId="14" xfId="26" applyFont="true" applyBorder="true" applyAlignment="true" applyProtection="false">
      <alignment horizontal="center" vertical="center" textRotation="0" wrapText="false" indent="0" shrinkToFit="false"/>
      <protection locked="true" hidden="false"/>
    </xf>
    <xf numFmtId="165" fontId="7" fillId="0" borderId="13" xfId="26" applyFont="false" applyBorder="true" applyAlignment="true" applyProtection="true">
      <alignment horizontal="center" vertical="center" textRotation="0" wrapText="false" indent="0" shrinkToFit="false"/>
      <protection locked="false" hidden="false"/>
    </xf>
    <xf numFmtId="168" fontId="7" fillId="0" borderId="5" xfId="26" applyFont="false" applyBorder="true" applyAlignment="true" applyProtection="true">
      <alignment horizontal="center" vertical="center" textRotation="0" wrapText="false" indent="0" shrinkToFit="false"/>
      <protection locked="false" hidden="false"/>
    </xf>
    <xf numFmtId="167" fontId="7" fillId="16" borderId="5" xfId="26" applyFont="false" applyBorder="true" applyAlignment="true" applyProtection="true">
      <alignment horizontal="center" vertical="center" textRotation="0" wrapText="false" indent="0" shrinkToFit="false"/>
      <protection locked="false" hidden="false"/>
    </xf>
    <xf numFmtId="164" fontId="7" fillId="16" borderId="14" xfId="26" applyFont="false" applyBorder="true" applyAlignment="true" applyProtection="true">
      <alignment horizontal="center" vertical="center" textRotation="0" wrapText="false" indent="0" shrinkToFit="false"/>
      <protection locked="false" hidden="false"/>
    </xf>
    <xf numFmtId="168" fontId="8" fillId="16" borderId="5" xfId="26" applyFont="true" applyBorder="true" applyAlignment="true" applyProtection="true">
      <alignment horizontal="center" vertical="center" textRotation="0" wrapText="false" indent="0" shrinkToFit="false"/>
      <protection locked="false" hidden="false"/>
    </xf>
    <xf numFmtId="168" fontId="7" fillId="0" borderId="14" xfId="26" applyFont="false" applyBorder="true" applyAlignment="true" applyProtection="true">
      <alignment horizontal="center" vertical="center" textRotation="0" wrapText="false" indent="0" shrinkToFit="false"/>
      <protection locked="false" hidden="false"/>
    </xf>
    <xf numFmtId="164" fontId="7" fillId="0" borderId="72" xfId="26" applyFont="false" applyBorder="true" applyAlignment="false" applyProtection="true">
      <alignment horizontal="general" vertical="bottom" textRotation="0" wrapText="false" indent="0" shrinkToFit="false"/>
      <protection locked="false" hidden="false"/>
    </xf>
    <xf numFmtId="164" fontId="7" fillId="19" borderId="55" xfId="26" applyFont="false" applyBorder="true" applyAlignment="true" applyProtection="false">
      <alignment horizontal="center" vertical="center" textRotation="0" wrapText="false" indent="0" shrinkToFit="false"/>
      <protection locked="true" hidden="false"/>
    </xf>
    <xf numFmtId="164" fontId="7" fillId="19" borderId="32" xfId="26" applyFont="false" applyBorder="true" applyAlignment="true" applyProtection="false">
      <alignment horizontal="center" vertical="center" textRotation="0" wrapText="false" indent="0" shrinkToFit="false"/>
      <protection locked="true" hidden="false"/>
    </xf>
    <xf numFmtId="165" fontId="7" fillId="19" borderId="32" xfId="26" applyFont="false" applyBorder="true" applyAlignment="true" applyProtection="false">
      <alignment horizontal="center" vertical="center" textRotation="0" wrapText="false" indent="0" shrinkToFit="false"/>
      <protection locked="true" hidden="false"/>
    </xf>
    <xf numFmtId="165" fontId="7" fillId="19" borderId="47" xfId="26" applyFont="true" applyBorder="true" applyAlignment="true" applyProtection="false">
      <alignment horizontal="center" vertical="center" textRotation="0" wrapText="false" indent="0" shrinkToFit="false"/>
      <protection locked="true" hidden="false"/>
    </xf>
    <xf numFmtId="165" fontId="7" fillId="0" borderId="73" xfId="26" applyFont="false" applyBorder="true" applyAlignment="true" applyProtection="true">
      <alignment horizontal="center" vertical="center" textRotation="0" wrapText="false" indent="0" shrinkToFit="false"/>
      <protection locked="false" hidden="false"/>
    </xf>
    <xf numFmtId="167" fontId="7" fillId="16" borderId="32" xfId="26" applyFont="false" applyBorder="true" applyAlignment="true" applyProtection="true">
      <alignment horizontal="center" vertical="center" textRotation="0" wrapText="false" indent="0" shrinkToFit="false"/>
      <protection locked="false" hidden="false"/>
    </xf>
    <xf numFmtId="164" fontId="7" fillId="16" borderId="47" xfId="26" applyFont="false" applyBorder="true" applyAlignment="true" applyProtection="true">
      <alignment horizontal="center" vertical="center" textRotation="0" wrapText="false" indent="0" shrinkToFit="false"/>
      <protection locked="false" hidden="false"/>
    </xf>
    <xf numFmtId="167" fontId="7" fillId="16" borderId="5" xfId="26" applyFont="true" applyBorder="true" applyAlignment="true" applyProtection="true">
      <alignment horizontal="center" vertical="center" textRotation="0" wrapText="false" indent="0" shrinkToFit="false"/>
      <protection locked="false" hidden="false"/>
    </xf>
    <xf numFmtId="164" fontId="7" fillId="16" borderId="14" xfId="26" applyFont="true" applyBorder="true" applyAlignment="true" applyProtection="true">
      <alignment horizontal="center" vertical="center" textRotation="0" wrapText="false" indent="0" shrinkToFit="false"/>
      <protection locked="false" hidden="false"/>
    </xf>
    <xf numFmtId="164" fontId="7" fillId="0" borderId="5" xfId="26" applyFont="true" applyBorder="true" applyAlignment="true" applyProtection="true">
      <alignment horizontal="center" vertical="center" textRotation="0" wrapText="false" indent="0" shrinkToFit="false"/>
      <protection locked="false" hidden="false"/>
    </xf>
    <xf numFmtId="165" fontId="7" fillId="0" borderId="0" xfId="26" applyFont="false" applyBorder="false" applyAlignment="false" applyProtection="false">
      <alignment horizontal="general" vertical="bottom" textRotation="0" wrapText="false" indent="0" shrinkToFit="false"/>
      <protection locked="true" hidden="false"/>
    </xf>
    <xf numFmtId="170" fontId="7" fillId="0" borderId="0" xfId="26" applyFont="false" applyBorder="false" applyAlignment="false" applyProtection="false">
      <alignment horizontal="general" vertical="bottom" textRotation="0" wrapText="false" indent="0" shrinkToFit="false"/>
      <protection locked="true" hidden="false"/>
    </xf>
    <xf numFmtId="164" fontId="7" fillId="19" borderId="21" xfId="26" applyFont="false" applyBorder="true" applyAlignment="true" applyProtection="false">
      <alignment horizontal="center" vertical="center" textRotation="0" wrapText="true" indent="0" shrinkToFit="false"/>
      <protection locked="true" hidden="false"/>
    </xf>
    <xf numFmtId="164" fontId="7" fillId="19" borderId="5" xfId="26" applyFont="false" applyBorder="true" applyAlignment="true" applyProtection="false">
      <alignment horizontal="center" vertical="center" textRotation="0" wrapText="true" indent="0" shrinkToFit="false"/>
      <protection locked="true" hidden="false"/>
    </xf>
    <xf numFmtId="165" fontId="7" fillId="19" borderId="5" xfId="26" applyFont="false" applyBorder="true" applyAlignment="true" applyProtection="false">
      <alignment horizontal="center" vertical="center" textRotation="0" wrapText="true" indent="0" shrinkToFit="false"/>
      <protection locked="true" hidden="false"/>
    </xf>
    <xf numFmtId="165" fontId="7" fillId="19" borderId="14" xfId="26" applyFont="true" applyBorder="true" applyAlignment="true" applyProtection="false">
      <alignment horizontal="center" vertical="center" textRotation="0" wrapText="true" indent="0" shrinkToFit="false"/>
      <protection locked="true" hidden="false"/>
    </xf>
    <xf numFmtId="165" fontId="7" fillId="0" borderId="13" xfId="26" applyFont="false" applyBorder="true" applyAlignment="true" applyProtection="true">
      <alignment horizontal="center" vertical="center" textRotation="0" wrapText="true" indent="0" shrinkToFit="false"/>
      <protection locked="false" hidden="false"/>
    </xf>
    <xf numFmtId="168" fontId="7" fillId="0" borderId="5" xfId="26" applyFont="false" applyBorder="true" applyAlignment="true" applyProtection="true">
      <alignment horizontal="center" vertical="center" textRotation="0" wrapText="true" indent="0" shrinkToFit="false"/>
      <protection locked="false" hidden="false"/>
    </xf>
    <xf numFmtId="167" fontId="7" fillId="16" borderId="5" xfId="26" applyFont="false" applyBorder="true" applyAlignment="true" applyProtection="true">
      <alignment horizontal="center" vertical="center" textRotation="0" wrapText="true" indent="0" shrinkToFit="false"/>
      <protection locked="false" hidden="false"/>
    </xf>
    <xf numFmtId="164" fontId="7" fillId="16" borderId="14" xfId="26" applyFont="false" applyBorder="true" applyAlignment="true" applyProtection="true">
      <alignment horizontal="center" vertical="center" textRotation="0" wrapText="true" indent="0" shrinkToFit="false"/>
      <protection locked="false" hidden="false"/>
    </xf>
    <xf numFmtId="165" fontId="8" fillId="16" borderId="55" xfId="26" applyFont="true" applyBorder="true" applyAlignment="true" applyProtection="true">
      <alignment horizontal="center" vertical="center" textRotation="0" wrapText="true" indent="0" shrinkToFit="false"/>
      <protection locked="false" hidden="false"/>
    </xf>
    <xf numFmtId="168" fontId="8" fillId="16" borderId="5" xfId="26" applyFont="true" applyBorder="true" applyAlignment="true" applyProtection="true">
      <alignment horizontal="center" vertical="center" textRotation="0" wrapText="true" indent="0" shrinkToFit="false"/>
      <protection locked="false" hidden="false"/>
    </xf>
    <xf numFmtId="164" fontId="8" fillId="16" borderId="42" xfId="26" applyFont="true" applyBorder="true" applyAlignment="true" applyProtection="true">
      <alignment horizontal="center" vertical="center" textRotation="0" wrapText="true" indent="0" shrinkToFit="false"/>
      <protection locked="false" hidden="false"/>
    </xf>
    <xf numFmtId="168" fontId="7" fillId="0" borderId="14" xfId="26" applyFont="false" applyBorder="true" applyAlignment="true" applyProtection="true">
      <alignment horizontal="center" vertical="center" textRotation="0" wrapText="true" indent="0" shrinkToFit="false"/>
      <protection locked="false" hidden="false"/>
    </xf>
    <xf numFmtId="164" fontId="7" fillId="19" borderId="14" xfId="26" applyFont="true" applyBorder="true" applyAlignment="true" applyProtection="false">
      <alignment horizontal="center" vertical="center" textRotation="0" wrapText="true" indent="0" shrinkToFit="false"/>
      <protection locked="true" hidden="false"/>
    </xf>
    <xf numFmtId="164" fontId="7" fillId="16" borderId="5" xfId="26" applyFont="false" applyBorder="true" applyAlignment="true" applyProtection="true">
      <alignment horizontal="center" vertical="center" textRotation="0" wrapText="true" indent="0" shrinkToFit="false"/>
      <protection locked="false" hidden="false"/>
    </xf>
    <xf numFmtId="164" fontId="7" fillId="0" borderId="70" xfId="26" applyFont="false" applyBorder="true" applyAlignment="false" applyProtection="true">
      <alignment horizontal="general" vertical="bottom" textRotation="0" wrapText="false" indent="0" shrinkToFit="false"/>
      <protection locked="false" hidden="false"/>
    </xf>
    <xf numFmtId="164" fontId="20" fillId="0" borderId="0" xfId="26" applyFont="true" applyBorder="false" applyAlignment="true" applyProtection="false">
      <alignment horizontal="left" vertical="top" textRotation="0" wrapText="false" indent="0" shrinkToFit="false"/>
      <protection locked="true" hidden="false"/>
    </xf>
    <xf numFmtId="165" fontId="35" fillId="0" borderId="0" xfId="26" applyFont="true" applyBorder="false" applyAlignment="true" applyProtection="false">
      <alignment horizontal="left" vertical="center" textRotation="0" wrapText="false" indent="0" shrinkToFit="false"/>
      <protection locked="true" hidden="false"/>
    </xf>
    <xf numFmtId="164" fontId="35" fillId="0" borderId="0" xfId="26" applyFont="true" applyBorder="false" applyAlignment="true" applyProtection="false">
      <alignment horizontal="left" vertical="center" textRotation="0" wrapText="false" indent="0" shrinkToFit="false"/>
      <protection locked="true" hidden="false"/>
    </xf>
    <xf numFmtId="164" fontId="27" fillId="16" borderId="0" xfId="26" applyFont="true" applyBorder="false" applyAlignment="true" applyProtection="false">
      <alignment horizontal="general" vertical="center" textRotation="0" wrapText="false" indent="0" shrinkToFit="false"/>
      <protection locked="true" hidden="false"/>
    </xf>
    <xf numFmtId="165" fontId="35" fillId="0" borderId="6" xfId="26" applyFont="true" applyBorder="true" applyAlignment="true" applyProtection="false">
      <alignment horizontal="left" vertical="center" textRotation="0" wrapText="false" indent="0" shrinkToFit="false"/>
      <protection locked="true" hidden="false"/>
    </xf>
    <xf numFmtId="164" fontId="35" fillId="0" borderId="6" xfId="26" applyFont="true" applyBorder="true" applyAlignment="true" applyProtection="false">
      <alignment horizontal="left" vertical="center" textRotation="0" wrapText="false" indent="0" shrinkToFit="false"/>
      <protection locked="true" hidden="false"/>
    </xf>
    <xf numFmtId="164" fontId="38" fillId="17" borderId="27" xfId="26" applyFont="true" applyBorder="true" applyAlignment="true" applyProtection="false">
      <alignment horizontal="center" vertical="center" textRotation="0" wrapText="true" indent="0" shrinkToFit="false"/>
      <protection locked="true" hidden="false"/>
    </xf>
    <xf numFmtId="164" fontId="9" fillId="16" borderId="63" xfId="26" applyFont="true" applyBorder="true" applyAlignment="true" applyProtection="false">
      <alignment horizontal="center" vertical="center" textRotation="0" wrapText="true" indent="0" shrinkToFit="false"/>
      <protection locked="true" hidden="false"/>
    </xf>
    <xf numFmtId="164" fontId="9" fillId="16" borderId="74" xfId="26" applyFont="true" applyBorder="true" applyAlignment="true" applyProtection="false">
      <alignment horizontal="center" vertical="center" textRotation="0" wrapText="true" indent="0" shrinkToFit="false"/>
      <protection locked="true" hidden="false"/>
    </xf>
    <xf numFmtId="165" fontId="9" fillId="16" borderId="67" xfId="26" applyFont="true" applyBorder="true" applyAlignment="true" applyProtection="false">
      <alignment horizontal="center" vertical="center" textRotation="0" wrapText="true" indent="0" shrinkToFit="false"/>
      <protection locked="true" hidden="false"/>
    </xf>
    <xf numFmtId="165" fontId="9" fillId="16" borderId="58" xfId="26" applyFont="true" applyBorder="true" applyAlignment="true" applyProtection="false">
      <alignment horizontal="center" vertical="center" textRotation="0" wrapText="true" indent="0" shrinkToFit="false"/>
      <protection locked="true" hidden="false"/>
    </xf>
    <xf numFmtId="165" fontId="9" fillId="16" borderId="74" xfId="26" applyFont="true" applyBorder="true" applyAlignment="true" applyProtection="false">
      <alignment horizontal="center" vertical="center" textRotation="0" wrapText="true" indent="0" shrinkToFit="false"/>
      <protection locked="true" hidden="false"/>
    </xf>
    <xf numFmtId="164" fontId="39" fillId="0" borderId="63" xfId="26" applyFont="true" applyBorder="true" applyAlignment="true" applyProtection="false">
      <alignment horizontal="center" vertical="center" textRotation="0" wrapText="true" indent="0" shrinkToFit="false"/>
      <protection locked="true" hidden="false"/>
    </xf>
    <xf numFmtId="164" fontId="39" fillId="0" borderId="74" xfId="26" applyFont="true" applyBorder="true" applyAlignment="true" applyProtection="false">
      <alignment horizontal="center" vertical="center" textRotation="0" wrapText="false" indent="0" shrinkToFit="false"/>
      <protection locked="true" hidden="false"/>
    </xf>
    <xf numFmtId="164" fontId="39" fillId="0" borderId="66" xfId="26" applyFont="true" applyBorder="true" applyAlignment="true" applyProtection="false">
      <alignment horizontal="center" vertical="center" textRotation="0" wrapText="false" indent="0" shrinkToFit="false"/>
      <protection locked="true" hidden="false"/>
    </xf>
    <xf numFmtId="165" fontId="9" fillId="16" borderId="68" xfId="26" applyFont="true" applyBorder="true" applyAlignment="true" applyProtection="false">
      <alignment horizontal="general" vertical="center" textRotation="0" wrapText="true" indent="0" shrinkToFit="false"/>
      <protection locked="true" hidden="false"/>
    </xf>
    <xf numFmtId="165" fontId="9" fillId="16" borderId="75" xfId="26" applyFont="true" applyBorder="true" applyAlignment="true" applyProtection="false">
      <alignment horizontal="center" vertical="center" textRotation="0" wrapText="true" indent="0" shrinkToFit="false"/>
      <protection locked="true" hidden="false"/>
    </xf>
    <xf numFmtId="167" fontId="39" fillId="0" borderId="39" xfId="26" applyFont="true" applyBorder="true" applyAlignment="true" applyProtection="false">
      <alignment horizontal="center" vertical="center" textRotation="0" wrapText="false" indent="0" shrinkToFit="false"/>
      <protection locked="true" hidden="false"/>
    </xf>
    <xf numFmtId="167" fontId="39" fillId="0" borderId="41" xfId="26" applyFont="true" applyBorder="true" applyAlignment="true" applyProtection="false">
      <alignment horizontal="center" vertical="center" textRotation="0" wrapText="false" indent="0" shrinkToFit="false"/>
      <protection locked="true" hidden="false"/>
    </xf>
    <xf numFmtId="164" fontId="33" fillId="13" borderId="19" xfId="26" applyFont="true" applyBorder="true" applyAlignment="true" applyProtection="false">
      <alignment horizontal="center" vertical="center" textRotation="0" wrapText="false" indent="0" shrinkToFit="false"/>
      <protection locked="true" hidden="false"/>
    </xf>
    <xf numFmtId="164" fontId="33" fillId="13" borderId="20" xfId="26" applyFont="true" applyBorder="true" applyAlignment="true" applyProtection="false">
      <alignment horizontal="center" vertical="center" textRotation="0" wrapText="false" indent="0" shrinkToFit="false"/>
      <protection locked="true" hidden="false"/>
    </xf>
    <xf numFmtId="164" fontId="32" fillId="13" borderId="19" xfId="26" applyFont="true" applyBorder="true" applyAlignment="false" applyProtection="false">
      <alignment horizontal="general" vertical="bottom" textRotation="0" wrapText="false" indent="0" shrinkToFit="false"/>
      <protection locked="true" hidden="false"/>
    </xf>
    <xf numFmtId="167" fontId="32" fillId="13" borderId="20" xfId="26" applyFont="true" applyBorder="true" applyAlignment="false" applyProtection="false">
      <alignment horizontal="general" vertical="bottom" textRotation="0" wrapText="false" indent="0" shrinkToFit="false"/>
      <protection locked="true" hidden="false"/>
    </xf>
    <xf numFmtId="167" fontId="32" fillId="13" borderId="44" xfId="26" applyFont="true" applyBorder="true" applyAlignment="false" applyProtection="false">
      <alignment horizontal="general" vertical="bottom" textRotation="0" wrapText="false" indent="0" shrinkToFit="false"/>
      <protection locked="true" hidden="false"/>
    </xf>
    <xf numFmtId="164" fontId="32" fillId="13" borderId="10" xfId="26" applyFont="true" applyBorder="true" applyAlignment="false" applyProtection="false">
      <alignment horizontal="general" vertical="bottom" textRotation="0" wrapText="false" indent="0" shrinkToFit="false"/>
      <protection locked="true" hidden="false"/>
    </xf>
    <xf numFmtId="164" fontId="33" fillId="13" borderId="22" xfId="26" applyFont="true" applyBorder="true" applyAlignment="true" applyProtection="false">
      <alignment horizontal="center" vertical="center" textRotation="0" wrapText="false" indent="0" shrinkToFit="false"/>
      <protection locked="true" hidden="false"/>
    </xf>
    <xf numFmtId="164" fontId="33" fillId="13" borderId="23" xfId="26" applyFont="true" applyBorder="true" applyAlignment="true" applyProtection="false">
      <alignment horizontal="center" vertical="center" textRotation="0" wrapText="false" indent="0" shrinkToFit="false"/>
      <protection locked="true" hidden="false"/>
    </xf>
    <xf numFmtId="165" fontId="33" fillId="13" borderId="23" xfId="26" applyFont="true" applyBorder="true" applyAlignment="true" applyProtection="false">
      <alignment horizontal="center" vertical="center" textRotation="0" wrapText="false" indent="0" shrinkToFit="false"/>
      <protection locked="true" hidden="false"/>
    </xf>
    <xf numFmtId="164" fontId="32" fillId="13" borderId="22" xfId="26" applyFont="true" applyBorder="true" applyAlignment="false" applyProtection="false">
      <alignment horizontal="general" vertical="bottom" textRotation="0" wrapText="false" indent="0" shrinkToFit="false"/>
      <protection locked="true" hidden="false"/>
    </xf>
    <xf numFmtId="167" fontId="32" fillId="13" borderId="23" xfId="26" applyFont="true" applyBorder="true" applyAlignment="false" applyProtection="false">
      <alignment horizontal="general" vertical="bottom" textRotation="0" wrapText="false" indent="0" shrinkToFit="false"/>
      <protection locked="true" hidden="false"/>
    </xf>
    <xf numFmtId="167" fontId="32" fillId="13" borderId="48" xfId="26" applyFont="true" applyBorder="true" applyAlignment="false" applyProtection="false">
      <alignment horizontal="general" vertical="bottom" textRotation="0" wrapText="false" indent="0" shrinkToFit="false"/>
      <protection locked="true" hidden="false"/>
    </xf>
    <xf numFmtId="164" fontId="32" fillId="13" borderId="18" xfId="26" applyFont="true" applyBorder="true" applyAlignment="false" applyProtection="false">
      <alignment horizontal="general" vertical="bottom" textRotation="0" wrapText="false" indent="0" shrinkToFit="false"/>
      <protection locked="true" hidden="false"/>
    </xf>
    <xf numFmtId="165" fontId="7" fillId="19" borderId="76" xfId="26" applyFont="false" applyBorder="true" applyAlignment="true" applyProtection="false">
      <alignment horizontal="center" vertical="center" textRotation="0" wrapText="false" indent="0" shrinkToFit="false"/>
      <protection locked="true" hidden="false"/>
    </xf>
    <xf numFmtId="164" fontId="7" fillId="0" borderId="73" xfId="26" applyFont="true" applyBorder="true" applyAlignment="true" applyProtection="true">
      <alignment horizontal="general" vertical="bottom" textRotation="0" wrapText="true" indent="0" shrinkToFit="false"/>
      <protection locked="false" hidden="false"/>
    </xf>
    <xf numFmtId="167" fontId="7" fillId="0" borderId="32" xfId="26" applyFont="true" applyBorder="true" applyAlignment="false" applyProtection="true">
      <alignment horizontal="general" vertical="bottom" textRotation="0" wrapText="false" indent="0" shrinkToFit="false"/>
      <protection locked="false" hidden="false"/>
    </xf>
    <xf numFmtId="167" fontId="7" fillId="0" borderId="42" xfId="26" applyFont="true" applyBorder="true" applyAlignment="false" applyProtection="true">
      <alignment horizontal="general" vertical="bottom" textRotation="0" wrapText="false" indent="0" shrinkToFit="false"/>
      <protection locked="false" hidden="false"/>
    </xf>
    <xf numFmtId="164" fontId="7" fillId="0" borderId="47" xfId="26" applyFont="false" applyBorder="true" applyAlignment="true" applyProtection="true">
      <alignment horizontal="general" vertical="bottom" textRotation="0" wrapText="true" indent="0" shrinkToFit="false"/>
      <protection locked="false" hidden="false"/>
    </xf>
    <xf numFmtId="164" fontId="7" fillId="19" borderId="14" xfId="26" applyFont="false" applyBorder="true" applyAlignment="true" applyProtection="false">
      <alignment horizontal="center" vertical="center" textRotation="0" wrapText="false" indent="0" shrinkToFit="false"/>
      <protection locked="true" hidden="false"/>
    </xf>
    <xf numFmtId="164" fontId="7" fillId="0" borderId="13" xfId="26" applyFont="true" applyBorder="true" applyAlignment="true" applyProtection="true">
      <alignment horizontal="general" vertical="bottom" textRotation="0" wrapText="true" indent="0" shrinkToFit="false"/>
      <protection locked="false" hidden="false"/>
    </xf>
    <xf numFmtId="167" fontId="7" fillId="0" borderId="5" xfId="26" applyFont="true" applyBorder="true" applyAlignment="false" applyProtection="true">
      <alignment horizontal="general" vertical="bottom" textRotation="0" wrapText="false" indent="0" shrinkToFit="false"/>
      <protection locked="false" hidden="false"/>
    </xf>
    <xf numFmtId="167" fontId="7" fillId="0" borderId="52" xfId="26" applyFont="true" applyBorder="true" applyAlignment="false" applyProtection="true">
      <alignment horizontal="general" vertical="bottom" textRotation="0" wrapText="false" indent="0" shrinkToFit="false"/>
      <protection locked="false" hidden="false"/>
    </xf>
    <xf numFmtId="164" fontId="7" fillId="0" borderId="14" xfId="26" applyFont="false" applyBorder="true" applyAlignment="true" applyProtection="true">
      <alignment horizontal="general" vertical="bottom" textRotation="0" wrapText="true" indent="0" shrinkToFit="false"/>
      <protection locked="false" hidden="false"/>
    </xf>
    <xf numFmtId="167" fontId="7" fillId="0" borderId="5" xfId="26" applyFont="false" applyBorder="true" applyAlignment="false" applyProtection="true">
      <alignment horizontal="general" vertical="bottom" textRotation="0" wrapText="false" indent="0" shrinkToFit="false"/>
      <protection locked="false" hidden="false"/>
    </xf>
    <xf numFmtId="167" fontId="7" fillId="0" borderId="52" xfId="26" applyFont="false" applyBorder="true" applyAlignment="false" applyProtection="true">
      <alignment horizontal="general" vertical="bottom" textRotation="0" wrapText="false" indent="0" shrinkToFit="false"/>
      <protection locked="false" hidden="false"/>
    </xf>
    <xf numFmtId="164" fontId="7" fillId="19" borderId="22" xfId="26" applyFont="false" applyBorder="true" applyAlignment="true" applyProtection="false">
      <alignment horizontal="center" vertical="center" textRotation="0" wrapText="false" indent="0" shrinkToFit="false"/>
      <protection locked="true" hidden="false"/>
    </xf>
    <xf numFmtId="164" fontId="7" fillId="19" borderId="23" xfId="26" applyFont="false" applyBorder="true" applyAlignment="true" applyProtection="false">
      <alignment horizontal="center" vertical="center" textRotation="0" wrapText="false" indent="0" shrinkToFit="false"/>
      <protection locked="true" hidden="false"/>
    </xf>
    <xf numFmtId="165" fontId="7" fillId="19" borderId="23" xfId="26" applyFont="false" applyBorder="true" applyAlignment="true" applyProtection="false">
      <alignment horizontal="center" vertical="center" textRotation="0" wrapText="false" indent="0" shrinkToFit="false"/>
      <protection locked="true" hidden="false"/>
    </xf>
    <xf numFmtId="164" fontId="7" fillId="19" borderId="18" xfId="26" applyFont="false" applyBorder="true" applyAlignment="true" applyProtection="false">
      <alignment horizontal="center" vertical="center" textRotation="0" wrapText="false" indent="0" shrinkToFit="false"/>
      <protection locked="true" hidden="false"/>
    </xf>
    <xf numFmtId="164" fontId="7" fillId="0" borderId="17" xfId="26" applyFont="false" applyBorder="true" applyAlignment="true" applyProtection="true">
      <alignment horizontal="general" vertical="bottom" textRotation="0" wrapText="true" indent="0" shrinkToFit="false"/>
      <protection locked="false" hidden="false"/>
    </xf>
    <xf numFmtId="167" fontId="7" fillId="0" borderId="23" xfId="26" applyFont="false" applyBorder="true" applyAlignment="false" applyProtection="true">
      <alignment horizontal="general" vertical="bottom" textRotation="0" wrapText="false" indent="0" shrinkToFit="false"/>
      <protection locked="false" hidden="false"/>
    </xf>
    <xf numFmtId="167" fontId="7" fillId="0" borderId="48" xfId="26" applyFont="false" applyBorder="true" applyAlignment="false" applyProtection="true">
      <alignment horizontal="general" vertical="bottom" textRotation="0" wrapText="false" indent="0" shrinkToFit="false"/>
      <protection locked="false" hidden="false"/>
    </xf>
    <xf numFmtId="164" fontId="7" fillId="0" borderId="18" xfId="26" applyFont="false" applyBorder="true" applyAlignment="true" applyProtection="true">
      <alignment horizontal="general" vertical="bottom" textRotation="0" wrapText="true" indent="0" shrinkToFit="false"/>
      <protection locked="false" hidden="false"/>
    </xf>
    <xf numFmtId="164" fontId="0" fillId="0" borderId="5" xfId="0" applyFont="tru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0" fillId="0" borderId="77" xfId="0" applyFont="true" applyBorder="true" applyAlignment="false" applyProtection="false">
      <alignment horizontal="general" vertical="bottom" textRotation="0" wrapText="false" indent="0" shrinkToFit="false"/>
      <protection locked="true" hidden="false"/>
    </xf>
    <xf numFmtId="164" fontId="40" fillId="0" borderId="78" xfId="0" applyFont="true" applyBorder="true" applyAlignment="false" applyProtection="false">
      <alignment horizontal="general" vertical="bottom" textRotation="0" wrapText="false" indent="0" shrinkToFit="false"/>
      <protection locked="true" hidden="false"/>
    </xf>
    <xf numFmtId="164" fontId="42" fillId="3" borderId="0" xfId="30" applyFont="true" applyBorder="true" applyAlignment="true" applyProtection="true">
      <alignment horizontal="general" vertical="bottom" textRotation="0" wrapText="false" indent="0" shrinkToFit="false"/>
      <protection locked="true" hidden="false"/>
    </xf>
    <xf numFmtId="164" fontId="42" fillId="0" borderId="0" xfId="30" applyFont="true" applyBorder="true" applyAlignment="true" applyProtection="true">
      <alignment horizontal="center" vertical="bottom" textRotation="0" wrapText="false" indent="0" shrinkToFit="false"/>
      <protection locked="true" hidden="false"/>
    </xf>
    <xf numFmtId="165" fontId="37" fillId="0" borderId="0" xfId="26" applyFont="true" applyBorder="false" applyAlignment="true" applyProtection="false">
      <alignment horizontal="center" vertical="bottom" textRotation="0" wrapText="false" indent="0" shrinkToFit="false"/>
      <protection locked="true" hidden="false"/>
    </xf>
    <xf numFmtId="164" fontId="40" fillId="0" borderId="77" xfId="0" applyFont="true" applyBorder="true" applyAlignment="true" applyProtection="false">
      <alignment horizontal="center"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64" fontId="40" fillId="0" borderId="0" xfId="0" applyFont="true" applyBorder="false" applyAlignment="true" applyProtection="false">
      <alignment horizontal="center" vertical="bottom" textRotation="0" wrapText="false" indent="0" shrinkToFit="false"/>
      <protection locked="true" hidden="false"/>
    </xf>
    <xf numFmtId="164" fontId="37" fillId="0" borderId="31" xfId="26" applyFont="true" applyBorder="true" applyAlignment="true" applyProtection="false">
      <alignment horizontal="center" vertical="bottom" textRotation="0" wrapText="false" indent="0" shrinkToFit="false"/>
      <protection locked="true" hidden="false"/>
    </xf>
    <xf numFmtId="164" fontId="37" fillId="0" borderId="0" xfId="26" applyFont="true" applyBorder="false" applyAlignment="true" applyProtection="false">
      <alignment horizontal="center" vertical="bottom" textRotation="0" wrapText="false" indent="0" shrinkToFit="false"/>
      <protection locked="true" hidden="false"/>
    </xf>
    <xf numFmtId="164" fontId="42" fillId="3" borderId="0" xfId="30" applyFont="true" applyBorder="true" applyAlignment="true" applyProtection="true">
      <alignment horizontal="center" vertical="top" textRotation="0" wrapText="true" indent="0" shrinkToFit="false"/>
      <protection locked="true" hidden="false"/>
    </xf>
    <xf numFmtId="164" fontId="42" fillId="0" borderId="0" xfId="30" applyFont="true" applyBorder="true" applyAlignment="true" applyProtection="true">
      <alignment horizontal="center" vertical="top" textRotation="0" wrapText="true" indent="0" shrinkToFit="false"/>
      <protection locked="true" hidden="false"/>
    </xf>
    <xf numFmtId="164" fontId="42" fillId="0" borderId="0" xfId="30" applyFont="true" applyBorder="true" applyAlignment="true" applyProtection="true">
      <alignment horizontal="left" vertical="bottom" textRotation="0" wrapText="false" indent="0" shrinkToFit="false"/>
      <protection locked="true" hidden="false"/>
    </xf>
    <xf numFmtId="164" fontId="40" fillId="0" borderId="77"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37" fillId="0" borderId="4" xfId="26" applyFont="true" applyBorder="true" applyAlignment="true" applyProtection="false">
      <alignment horizontal="left" vertical="bottom" textRotation="0" wrapText="false" indent="0" shrinkToFit="false"/>
      <protection locked="true" hidden="false"/>
    </xf>
    <xf numFmtId="164" fontId="40" fillId="0" borderId="73" xfId="0" applyFont="true" applyBorder="true" applyAlignment="false" applyProtection="false">
      <alignment horizontal="general" vertical="bottom" textRotation="0" wrapText="false" indent="0" shrinkToFit="false"/>
      <protection locked="true" hidden="false"/>
    </xf>
    <xf numFmtId="164" fontId="42" fillId="3" borderId="4" xfId="30" applyFont="true" applyBorder="true" applyAlignment="true" applyProtection="true">
      <alignment horizontal="general" vertical="bottom" textRotation="0" wrapText="false" indent="0" shrinkToFit="false"/>
      <protection locked="true" hidden="false"/>
    </xf>
    <xf numFmtId="164" fontId="42" fillId="0" borderId="4" xfId="30" applyFont="true" applyBorder="true" applyAlignment="true" applyProtection="true">
      <alignment horizontal="center" vertical="bottom" textRotation="0" wrapText="false" indent="0" shrinkToFit="false"/>
      <protection locked="true" hidden="false"/>
    </xf>
    <xf numFmtId="168" fontId="37" fillId="0" borderId="4" xfId="26" applyFont="true" applyBorder="true" applyAlignment="true" applyProtection="false">
      <alignment horizontal="center" vertical="center" textRotation="0" wrapText="false" indent="0" shrinkToFit="false"/>
      <protection locked="true" hidden="false"/>
    </xf>
    <xf numFmtId="165" fontId="37" fillId="0" borderId="4" xfId="26" applyFont="true" applyBorder="true" applyAlignment="true" applyProtection="false">
      <alignment horizontal="center" vertical="bottom" textRotation="0" wrapText="false" indent="0" shrinkToFit="false"/>
      <protection locked="true" hidden="false"/>
    </xf>
    <xf numFmtId="164" fontId="40" fillId="0" borderId="42" xfId="0" applyFont="true" applyBorder="true" applyAlignment="true" applyProtection="false">
      <alignment horizontal="center" vertical="bottom" textRotation="0" wrapText="false" indent="0" shrinkToFit="false"/>
      <protection locked="true" hidden="false"/>
    </xf>
    <xf numFmtId="164" fontId="40" fillId="0" borderId="4"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true" applyProtection="false">
      <alignment horizontal="center" vertical="bottom" textRotation="0" wrapText="false" indent="0" shrinkToFit="false"/>
      <protection locked="true" hidden="false"/>
    </xf>
    <xf numFmtId="164" fontId="37" fillId="0" borderId="32" xfId="26" applyFont="true" applyBorder="true" applyAlignment="true" applyProtection="false">
      <alignment horizontal="center" vertical="bottom" textRotation="0" wrapText="false" indent="0" shrinkToFit="false"/>
      <protection locked="true" hidden="false"/>
    </xf>
    <xf numFmtId="164" fontId="37" fillId="0" borderId="4" xfId="26" applyFont="true" applyBorder="true" applyAlignment="true" applyProtection="false">
      <alignment horizontal="center" vertical="bottom" textRotation="0" wrapText="false" indent="0" shrinkToFit="false"/>
      <protection locked="true" hidden="false"/>
    </xf>
    <xf numFmtId="164" fontId="40" fillId="0" borderId="42" xfId="0" applyFont="true" applyBorder="true" applyAlignment="false" applyProtection="false">
      <alignment horizontal="general" vertical="bottom" textRotation="0" wrapText="false" indent="0" shrinkToFit="false"/>
      <protection locked="true" hidden="false"/>
    </xf>
  </cellXfs>
  <cellStyles count="1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yperlink 2" xfId="21" builtinId="53" customBuiltin="true"/>
    <cellStyle name="Normal 2" xfId="22" builtinId="53" customBuiltin="true"/>
    <cellStyle name="Normal 2 2" xfId="23" builtinId="53" customBuiltin="true"/>
    <cellStyle name="Normal 2 3" xfId="24" builtinId="53" customBuiltin="true"/>
    <cellStyle name="Normal 3" xfId="25" builtinId="53" customBuiltin="true"/>
    <cellStyle name="Normal 4" xfId="26" builtinId="53" customBuiltin="true"/>
    <cellStyle name="Normal 5" xfId="27" builtinId="53" customBuiltin="true"/>
    <cellStyle name="Normal 5 2" xfId="28" builtinId="53" customBuiltin="true"/>
    <cellStyle name="Note 2" xfId="29" builtinId="53" customBuiltin="true"/>
    <cellStyle name="*unknown*" xfId="20" builtinId="8" customBuiltin="false"/>
    <cellStyle name="Excel Built-in Bad" xfId="30" builtinId="53" customBuiltin="true"/>
  </cellStyles>
  <dxfs count="10">
    <dxf>
      <font>
        <b val="1"/>
        <i val="0"/>
        <color rgb="FFFFFFFF"/>
      </font>
      <fill>
        <patternFill>
          <bgColor rgb="FFFF0000"/>
        </patternFill>
      </fill>
    </dxf>
    <dxf>
      <fill>
        <patternFill>
          <bgColor rgb="FFDDD9C3"/>
        </patternFill>
      </fill>
    </dxf>
    <dxf>
      <fill>
        <patternFill>
          <bgColor rgb="FFDDD9C3"/>
        </patternFill>
      </fill>
    </dxf>
    <dxf>
      <fill>
        <patternFill>
          <bgColor rgb="FFECCAC9"/>
        </patternFill>
      </fill>
    </dxf>
    <dxf>
      <fill>
        <patternFill>
          <bgColor rgb="FFECCAC9"/>
        </patternFill>
      </fill>
    </dxf>
    <dxf>
      <fill>
        <patternFill>
          <bgColor rgb="FFECCAC9"/>
        </patternFill>
      </fill>
    </dxf>
    <dxf>
      <fill>
        <patternFill>
          <bgColor rgb="FFECCAC9"/>
        </patternFill>
      </fill>
    </dxf>
    <dxf>
      <fill>
        <patternFill>
          <bgColor rgb="FFECCAC9"/>
        </patternFill>
      </fill>
    </dxf>
    <dxf>
      <fill>
        <patternFill>
          <bgColor rgb="FFECCAC9"/>
        </patternFill>
      </fill>
    </dxf>
    <dxf>
      <fill>
        <patternFill>
          <bgColor rgb="FFECCAC9"/>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4F6228"/>
      <rgbColor rgb="FF800080"/>
      <rgbColor rgb="FF008080"/>
      <rgbColor rgb="FFB2B2B2"/>
      <rgbColor rgb="FF808080"/>
      <rgbColor rgb="FF9999FF"/>
      <rgbColor rgb="FF953735"/>
      <rgbColor rgb="FFFFFFCC"/>
      <rgbColor rgb="FFDBEEF4"/>
      <rgbColor rgb="FF660066"/>
      <rgbColor rgb="FFFF8080"/>
      <rgbColor rgb="FF0066CC"/>
      <rgbColor rgb="FFD2CADD"/>
      <rgbColor rgb="FF000080"/>
      <rgbColor rgb="FFFF00FF"/>
      <rgbColor rgb="FFFFFF00"/>
      <rgbColor rgb="FF00FFFF"/>
      <rgbColor rgb="FF800080"/>
      <rgbColor rgb="FF800000"/>
      <rgbColor rgb="FF008080"/>
      <rgbColor rgb="FF0000FF"/>
      <rgbColor rgb="FF00B0F0"/>
      <rgbColor rgb="FFD7E4BD"/>
      <rgbColor rgb="FFEBF1DE"/>
      <rgbColor rgb="FFDDD9C3"/>
      <rgbColor rgb="FF93CDDD"/>
      <rgbColor rgb="FFFFC7CE"/>
      <rgbColor rgb="FFECCAC9"/>
      <rgbColor rgb="FFFAC090"/>
      <rgbColor rgb="FF3366FF"/>
      <rgbColor rgb="FF33CCCC"/>
      <rgbColor rgb="FF92D050"/>
      <rgbColor rgb="FFFFC000"/>
      <rgbColor rgb="FFFF9900"/>
      <rgbColor rgb="FFFF6600"/>
      <rgbColor rgb="FF666699"/>
      <rgbColor rgb="FFC3D69B"/>
      <rgbColor rgb="FF215968"/>
      <rgbColor rgb="FF339966"/>
      <rgbColor rgb="FF003300"/>
      <rgbColor rgb="FF632523"/>
      <rgbColor rgb="FF993300"/>
      <rgbColor rgb="FF993366"/>
      <rgbColor rgb="FF333399"/>
      <rgbColor rgb="FF254061"/>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tables/table1.xml><?xml version="1.0" encoding="utf-8"?>
<table xmlns="http://schemas.openxmlformats.org/spreadsheetml/2006/main" id="1" name="SpeciesList" displayName="SpeciesList" ref="A1:D143" headerRowCount="1" totalsRowCount="0" totalsRowShown="0">
  <tableColumns count="4">
    <tableColumn id="1" name="Code"/>
    <tableColumn id="2" name="Common Name"/>
    <tableColumn id="3" name="Botanical Name"/>
    <tableColumn id="4" name="Group (Broadleaf, Conifer)"/>
  </tableColumns>
</table>
</file>

<file path=xl/tables/table2.xml><?xml version="1.0" encoding="utf-8"?>
<table xmlns="http://schemas.openxmlformats.org/spreadsheetml/2006/main" id="2" name="tblOHB" displayName="tblOHB" ref="BK1:BK13" headerRowCount="1" totalsRowCount="0" totalsRowShown="0">
  <autoFilter ref="BK1:BK13"/>
  <tableColumns count="1">
    <tableColumn id="1" name="Habitats"/>
  </tableColumns>
</table>
</file>

<file path=xl/tables/table3.xml><?xml version="1.0" encoding="utf-8"?>
<table xmlns="http://schemas.openxmlformats.org/spreadsheetml/2006/main" id="3" name="tblRP" displayName="tblRP" ref="BG2:BG10" headerRowCount="1" totalsRowCount="0" totalsRowShown="0">
  <autoFilter ref="BG2:BG10"/>
  <tableColumns count="1">
    <tableColumn id="1" name="Select"/>
  </tableColumns>
</table>
</file>

<file path=xl/tables/table4.xml><?xml version="1.0" encoding="utf-8"?>
<table xmlns="http://schemas.openxmlformats.org/spreadsheetml/2006/main" id="4" name="tblRP2" displayName="tblRP2" ref="BG12:BG13" headerRowCount="1" totalsRowCount="0" totalsRowShown="0">
  <autoFilter ref="BG12:BG13"/>
  <tableColumns count="1">
    <tableColumn id="1" name="Select2"/>
  </tableColumns>
</table>
</file>

<file path=xl/tables/table5.xml><?xml version="1.0" encoding="utf-8"?>
<table xmlns="http://schemas.openxmlformats.org/spreadsheetml/2006/main" id="5" name="tblSPL" displayName="tblSPL" ref="BM1:BM143" headerRowCount="1" totalsRowCount="0" totalsRowShown="0">
  <autoFilter ref="BM1:BM143"/>
  <tableColumns count="1">
    <tableColumn id="1" name="AZ"/>
  </tableColumns>
</table>
</file>

<file path=xl/tables/table6.xml><?xml version="1.0" encoding="utf-8"?>
<table xmlns="http://schemas.openxmlformats.org/spreadsheetml/2006/main" id="6" name="tblTOO" displayName="tblTOO" ref="J1:J8" headerRowCount="1" totalsRowCount="0" totalsRowShown="0">
  <autoFilter ref="J1:J8"/>
  <tableColumns count="1">
    <tableColumn id="1" name="Code"/>
  </tableColumns>
</table>
</file>

<file path=xl/tables/table7.xml><?xml version="1.0" encoding="utf-8"?>
<table xmlns="http://schemas.openxmlformats.org/spreadsheetml/2006/main" id="7" name="tblYN" displayName="tblYN" ref="BI1:BI3" headerRowCount="1" totalsRowCount="0" totalsRowShown="0">
  <autoFilter ref="BI1:BI3"/>
  <tableColumns count="1">
    <tableColumn id="1" name="YesNo"/>
  </tableColumns>
</table>
</file>

<file path=xl/worksheets/_rels/sheet1.xml.rels><?xml version="1.0" encoding="UTF-8"?>
<Relationships xmlns="http://schemas.openxmlformats.org/package/2006/relationships"><Relationship Id="rId1" Type="http://schemas.openxmlformats.org/officeDocument/2006/relationships/hyperlink" Target="http://www.forestry.gov.uk/pdf/treefellingaugust.pdf/$FILE/treefellingaugust.pdf" TargetMode="External"/>
</Relationships>
</file>

<file path=xl/worksheets/_rels/sheet2.xml.rels><?xml version="1.0" encoding="UTF-8"?>
<Relationships xmlns="http://schemas.openxmlformats.org/package/2006/relationships"><Relationship Id="rId1" Type="http://schemas.openxmlformats.org/officeDocument/2006/relationships/hyperlink" Target="https://www.forestry.gov.uk/forestry/infd-52ybs4" TargetMode="External"/><Relationship Id="rId2" Type="http://schemas.openxmlformats.org/officeDocument/2006/relationships/hyperlink" Target="https://ico.org.uk/" TargetMode="External"/>
</Relationships>
</file>

<file path=xl/worksheets/_rels/sheet6.xml.rels><?xml version="1.0" encoding="UTF-8"?>
<Relationships xmlns="http://schemas.openxmlformats.org/package/2006/relationships"><Relationship Id="rId1" Type="http://schemas.openxmlformats.org/officeDocument/2006/relationships/table" Target="../tables/table1.xml"/>
</Relationships>
</file>

<file path=xl/worksheets/_rels/sheet7.xml.rels><?xml version="1.0" encoding="UTF-8"?>
<Relationships xmlns="http://schemas.openxmlformats.org/package/2006/relationships"><Relationship Id="rId1" Type="http://schemas.openxmlformats.org/officeDocument/2006/relationships/table" Target="../tables/table2.xml"/><Relationship Id="rId2" Type="http://schemas.openxmlformats.org/officeDocument/2006/relationships/table" Target="../tables/table3.xml"/><Relationship Id="rId3" Type="http://schemas.openxmlformats.org/officeDocument/2006/relationships/table" Target="../tables/table4.xml"/><Relationship Id="rId4" Type="http://schemas.openxmlformats.org/officeDocument/2006/relationships/table" Target="../tables/table5.xml"/><Relationship Id="rId5" Type="http://schemas.openxmlformats.org/officeDocument/2006/relationships/table" Target="../tables/table6.xml"/><Relationship Id="rId6" Type="http://schemas.openxmlformats.org/officeDocument/2006/relationships/table" Target="../tables/table7.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J7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75" zeroHeight="true" outlineLevelRow="0" outlineLevelCol="0"/>
  <cols>
    <col collapsed="false" customWidth="true" hidden="false" outlineLevel="0" max="1" min="1" style="1" width="3.71"/>
    <col collapsed="false" customWidth="true" hidden="false" outlineLevel="0" max="2" min="2" style="1" width="12.29"/>
    <col collapsed="false" customWidth="true" hidden="false" outlineLevel="0" max="3" min="3" style="1" width="7.15"/>
    <col collapsed="false" customWidth="true" hidden="false" outlineLevel="0" max="4" min="4" style="1" width="17.86"/>
    <col collapsed="false" customWidth="true" hidden="false" outlineLevel="0" max="5" min="5" style="1" width="88.57"/>
    <col collapsed="false" customWidth="true" hidden="false" outlineLevel="0" max="6" min="6" style="1" width="4.57"/>
    <col collapsed="false" customWidth="true" hidden="false" outlineLevel="0" max="7" min="7" style="1" width="9.14"/>
    <col collapsed="false" customWidth="true" hidden="true" outlineLevel="0" max="8" min="8" style="1" width="9.14"/>
    <col collapsed="false" customWidth="false" hidden="true" outlineLevel="0" max="10" min="9" style="1" width="11.52"/>
    <col collapsed="false" customWidth="true" hidden="true" outlineLevel="0" max="1025" min="11" style="1" width="9.14"/>
  </cols>
  <sheetData>
    <row r="1" customFormat="false" ht="12.75" hidden="false" customHeight="false" outlineLevel="0" collapsed="false">
      <c r="B1" s="2" t="s">
        <v>0</v>
      </c>
      <c r="C1" s="2"/>
      <c r="D1" s="2"/>
    </row>
    <row r="2" customFormat="false" ht="12.75" hidden="false" customHeight="false" outlineLevel="0" collapsed="false">
      <c r="I2" s="3"/>
      <c r="J2" s="3"/>
    </row>
    <row r="3" customFormat="false" ht="12.75" hidden="false" customHeight="false" outlineLevel="0" collapsed="false">
      <c r="B3" s="2" t="s">
        <v>1</v>
      </c>
      <c r="C3" s="2"/>
      <c r="D3" s="2"/>
      <c r="E3" s="2" t="s">
        <v>2</v>
      </c>
    </row>
    <row r="4" customFormat="false" ht="13.5" hidden="false" customHeight="false" outlineLevel="0" collapsed="false">
      <c r="B4" s="4" t="s">
        <v>3</v>
      </c>
      <c r="C4" s="4"/>
      <c r="D4" s="4"/>
      <c r="E4" s="4" t="s">
        <v>4</v>
      </c>
    </row>
    <row r="5" customFormat="false" ht="13.5" hidden="false" customHeight="false" outlineLevel="0" collapsed="false">
      <c r="B5" s="5" t="s">
        <v>5</v>
      </c>
      <c r="C5" s="5"/>
      <c r="D5" s="5"/>
      <c r="E5" s="5" t="s">
        <v>6</v>
      </c>
    </row>
    <row r="6" customFormat="false" ht="128.25" hidden="false" customHeight="false" outlineLevel="0" collapsed="false">
      <c r="B6" s="6" t="s">
        <v>7</v>
      </c>
      <c r="C6" s="7"/>
      <c r="D6" s="7"/>
      <c r="E6" s="7" t="s">
        <v>8</v>
      </c>
      <c r="F6" s="8"/>
      <c r="G6" s="8"/>
    </row>
    <row r="7" customFormat="false" ht="77.25" hidden="false" customHeight="false" outlineLevel="0" collapsed="false">
      <c r="B7" s="9" t="s">
        <v>9</v>
      </c>
      <c r="C7" s="10"/>
      <c r="D7" s="10"/>
      <c r="E7" s="11" t="s">
        <v>10</v>
      </c>
      <c r="F7" s="8"/>
      <c r="G7" s="8"/>
    </row>
    <row r="8" customFormat="false" ht="39" hidden="false" customHeight="false" outlineLevel="0" collapsed="false">
      <c r="B8" s="6" t="s">
        <v>11</v>
      </c>
      <c r="C8" s="7"/>
      <c r="D8" s="7"/>
      <c r="E8" s="7" t="s">
        <v>12</v>
      </c>
      <c r="F8" s="8"/>
      <c r="G8" s="8"/>
    </row>
    <row r="9" customFormat="false" ht="26.25" hidden="false" customHeight="false" outlineLevel="0" collapsed="false">
      <c r="B9" s="5" t="s">
        <v>13</v>
      </c>
      <c r="C9" s="11"/>
      <c r="D9" s="11"/>
      <c r="E9" s="11" t="s">
        <v>14</v>
      </c>
      <c r="F9" s="8"/>
      <c r="G9" s="8"/>
    </row>
    <row r="10" s="12" customFormat="true" ht="12.75" hidden="false" customHeight="false" outlineLevel="0" collapsed="false"/>
    <row r="11" s="13" customFormat="true" ht="12.75" hidden="false" customHeight="true" outlineLevel="0" collapsed="false">
      <c r="B11" s="14" t="s">
        <v>15</v>
      </c>
      <c r="C11" s="14"/>
      <c r="D11" s="14"/>
      <c r="E11" s="14"/>
    </row>
    <row r="12" s="13" customFormat="true" ht="12.75" hidden="false" customHeight="true" outlineLevel="0" collapsed="false">
      <c r="B12" s="15" t="s">
        <v>16</v>
      </c>
      <c r="C12" s="15"/>
      <c r="D12" s="15"/>
      <c r="E12" s="15"/>
    </row>
    <row r="13" s="13" customFormat="true" ht="22.5" hidden="false" customHeight="true" outlineLevel="0" collapsed="false">
      <c r="B13" s="15" t="s">
        <v>17</v>
      </c>
      <c r="C13" s="15"/>
      <c r="D13" s="15"/>
      <c r="E13" s="15"/>
    </row>
    <row r="14" s="13" customFormat="true" ht="12.75" hidden="false" customHeight="true" outlineLevel="0" collapsed="false">
      <c r="B14" s="14" t="s">
        <v>18</v>
      </c>
      <c r="C14" s="14"/>
      <c r="D14" s="14"/>
      <c r="E14" s="14"/>
    </row>
    <row r="15" s="13" customFormat="true" ht="45.75" hidden="false" customHeight="true" outlineLevel="0" collapsed="false">
      <c r="B15" s="15" t="s">
        <v>19</v>
      </c>
      <c r="C15" s="15"/>
      <c r="D15" s="15"/>
      <c r="E15" s="15"/>
    </row>
    <row r="16" s="13" customFormat="true" ht="12.75" hidden="false" customHeight="true" outlineLevel="0" collapsed="false">
      <c r="B16" s="14" t="s">
        <v>20</v>
      </c>
      <c r="C16" s="14"/>
      <c r="D16" s="14"/>
      <c r="E16" s="14"/>
    </row>
    <row r="17" s="13" customFormat="true" ht="44.25" hidden="false" customHeight="true" outlineLevel="0" collapsed="false">
      <c r="B17" s="15" t="s">
        <v>21</v>
      </c>
      <c r="C17" s="15"/>
      <c r="D17" s="15"/>
      <c r="E17" s="15"/>
    </row>
    <row r="18" s="13" customFormat="true" ht="18" hidden="false" customHeight="true" outlineLevel="0" collapsed="false">
      <c r="B18" s="15" t="s">
        <v>22</v>
      </c>
      <c r="C18" s="15"/>
      <c r="D18" s="15"/>
      <c r="E18" s="15"/>
    </row>
    <row r="19" s="13" customFormat="true" ht="44.25" hidden="false" customHeight="true" outlineLevel="0" collapsed="false">
      <c r="B19" s="15" t="s">
        <v>23</v>
      </c>
      <c r="C19" s="15"/>
      <c r="D19" s="15"/>
      <c r="E19" s="15"/>
    </row>
    <row r="20" s="13" customFormat="true" ht="12.75" hidden="false" customHeight="true" outlineLevel="0" collapsed="false">
      <c r="B20" s="15" t="s">
        <v>24</v>
      </c>
      <c r="C20" s="15"/>
      <c r="D20" s="15"/>
      <c r="E20" s="15"/>
    </row>
    <row r="21" s="12" customFormat="true" ht="12.75" hidden="false" customHeight="false" outlineLevel="0" collapsed="false"/>
    <row r="22" customFormat="false" ht="12.75" hidden="false" customHeight="false" outlineLevel="0" collapsed="false">
      <c r="B22" s="2" t="s">
        <v>25</v>
      </c>
      <c r="C22" s="2"/>
      <c r="D22" s="2"/>
    </row>
    <row r="23" customFormat="false" ht="26.25" hidden="false" customHeight="false" outlineLevel="0" collapsed="false">
      <c r="B23" s="4" t="s">
        <v>26</v>
      </c>
      <c r="C23" s="16"/>
      <c r="D23" s="16"/>
      <c r="E23" s="16" t="s">
        <v>27</v>
      </c>
      <c r="F23" s="8"/>
    </row>
    <row r="24" customFormat="false" ht="77.25" hidden="false" customHeight="false" outlineLevel="0" collapsed="false">
      <c r="B24" s="5" t="s">
        <v>28</v>
      </c>
      <c r="C24" s="11"/>
      <c r="D24" s="11"/>
      <c r="E24" s="11" t="s">
        <v>29</v>
      </c>
      <c r="F24" s="8"/>
    </row>
    <row r="25" customFormat="false" ht="64.5" hidden="false" customHeight="false" outlineLevel="0" collapsed="false">
      <c r="B25" s="6" t="s">
        <v>30</v>
      </c>
      <c r="C25" s="6"/>
      <c r="D25" s="6"/>
      <c r="E25" s="7" t="s">
        <v>31</v>
      </c>
      <c r="F25" s="8"/>
    </row>
    <row r="26" customFormat="false" ht="41.25" hidden="false" customHeight="true" outlineLevel="0" collapsed="false">
      <c r="B26" s="5" t="s">
        <v>32</v>
      </c>
      <c r="C26" s="11"/>
      <c r="D26" s="11"/>
      <c r="E26" s="11" t="s">
        <v>33</v>
      </c>
      <c r="F26" s="8"/>
    </row>
    <row r="27" customFormat="false" ht="12.75" hidden="false" customHeight="false" outlineLevel="0" collapsed="false"/>
    <row r="28" customFormat="false" ht="12.75" hidden="false" customHeight="false" outlineLevel="0" collapsed="false">
      <c r="B28" s="2" t="s">
        <v>34</v>
      </c>
      <c r="C28" s="2"/>
      <c r="D28" s="2"/>
      <c r="I28" s="17"/>
    </row>
    <row r="29" customFormat="false" ht="13.5" hidden="false" customHeight="false" outlineLevel="0" collapsed="false">
      <c r="B29" s="4" t="s">
        <v>35</v>
      </c>
      <c r="C29" s="4"/>
      <c r="D29" s="4"/>
      <c r="E29" s="4" t="s">
        <v>36</v>
      </c>
      <c r="I29" s="17"/>
    </row>
    <row r="30" customFormat="false" ht="13.5" hidden="false" customHeight="false" outlineLevel="0" collapsed="false">
      <c r="B30" s="5" t="s">
        <v>37</v>
      </c>
      <c r="C30" s="5"/>
      <c r="D30" s="5"/>
      <c r="E30" s="5" t="s">
        <v>38</v>
      </c>
      <c r="I30" s="17"/>
    </row>
    <row r="31" customFormat="false" ht="13.5" hidden="false" customHeight="false" outlineLevel="0" collapsed="false">
      <c r="B31" s="6" t="s">
        <v>39</v>
      </c>
      <c r="C31" s="6"/>
      <c r="D31" s="6"/>
      <c r="E31" s="6" t="s">
        <v>40</v>
      </c>
      <c r="I31" s="17"/>
    </row>
    <row r="32" customFormat="false" ht="13.5" hidden="false" customHeight="false" outlineLevel="0" collapsed="false">
      <c r="B32" s="5" t="s">
        <v>41</v>
      </c>
      <c r="C32" s="5"/>
      <c r="D32" s="5"/>
      <c r="E32" s="5" t="s">
        <v>42</v>
      </c>
      <c r="I32" s="17"/>
    </row>
    <row r="33" customFormat="false" ht="13.5" hidden="false" customHeight="false" outlineLevel="0" collapsed="false">
      <c r="B33" s="6" t="s">
        <v>43</v>
      </c>
      <c r="C33" s="6"/>
      <c r="D33" s="6"/>
      <c r="E33" s="6" t="s">
        <v>44</v>
      </c>
      <c r="I33" s="17"/>
    </row>
    <row r="34" customFormat="false" ht="13.5" hidden="false" customHeight="false" outlineLevel="0" collapsed="false">
      <c r="B34" s="5" t="s">
        <v>45</v>
      </c>
      <c r="C34" s="5"/>
      <c r="D34" s="5"/>
      <c r="E34" s="5" t="s">
        <v>46</v>
      </c>
      <c r="I34" s="17"/>
    </row>
    <row r="35" customFormat="false" ht="13.5" hidden="false" customHeight="false" outlineLevel="0" collapsed="false">
      <c r="B35" s="6" t="s">
        <v>47</v>
      </c>
      <c r="C35" s="6"/>
      <c r="D35" s="6"/>
      <c r="E35" s="6" t="s">
        <v>48</v>
      </c>
      <c r="I35" s="17"/>
    </row>
    <row r="36" customFormat="false" ht="13.5" hidden="false" customHeight="false" outlineLevel="0" collapsed="false">
      <c r="B36" s="5" t="s">
        <v>49</v>
      </c>
      <c r="C36" s="5"/>
      <c r="D36" s="5"/>
      <c r="E36" s="5" t="s">
        <v>50</v>
      </c>
      <c r="I36" s="17"/>
    </row>
    <row r="37" customFormat="false" ht="13.5" hidden="false" customHeight="false" outlineLevel="0" collapsed="false">
      <c r="B37" s="6" t="s">
        <v>51</v>
      </c>
      <c r="C37" s="6"/>
      <c r="D37" s="6"/>
      <c r="E37" s="6" t="s">
        <v>52</v>
      </c>
      <c r="I37" s="17"/>
    </row>
    <row r="38" customFormat="false" ht="13.5" hidden="false" customHeight="false" outlineLevel="0" collapsed="false">
      <c r="B38" s="5" t="s">
        <v>53</v>
      </c>
      <c r="C38" s="5"/>
      <c r="D38" s="5"/>
      <c r="E38" s="5" t="s">
        <v>54</v>
      </c>
      <c r="I38" s="17"/>
    </row>
    <row r="39" customFormat="false" ht="13.5" hidden="false" customHeight="false" outlineLevel="0" collapsed="false">
      <c r="B39" s="6" t="s">
        <v>55</v>
      </c>
      <c r="C39" s="6"/>
      <c r="D39" s="6"/>
      <c r="E39" s="6" t="s">
        <v>56</v>
      </c>
      <c r="I39" s="17"/>
    </row>
    <row r="40" customFormat="false" ht="13.5" hidden="false" customHeight="false" outlineLevel="0" collapsed="false">
      <c r="B40" s="5" t="s">
        <v>57</v>
      </c>
      <c r="C40" s="5"/>
      <c r="D40" s="5"/>
      <c r="E40" s="5" t="s">
        <v>58</v>
      </c>
      <c r="I40" s="17"/>
    </row>
    <row r="41" customFormat="false" ht="13.5" hidden="false" customHeight="false" outlineLevel="0" collapsed="false">
      <c r="B41" s="6" t="s">
        <v>59</v>
      </c>
      <c r="C41" s="6"/>
      <c r="D41" s="6"/>
      <c r="E41" s="6" t="s">
        <v>60</v>
      </c>
      <c r="I41" s="17"/>
    </row>
    <row r="42" customFormat="false" ht="13.5" hidden="false" customHeight="false" outlineLevel="0" collapsed="false">
      <c r="B42" s="5" t="s">
        <v>61</v>
      </c>
      <c r="C42" s="5"/>
      <c r="D42" s="5"/>
      <c r="E42" s="5" t="s">
        <v>62</v>
      </c>
      <c r="I42" s="17"/>
    </row>
    <row r="43" customFormat="false" ht="13.5" hidden="false" customHeight="false" outlineLevel="0" collapsed="false">
      <c r="B43" s="6" t="s">
        <v>63</v>
      </c>
      <c r="C43" s="6"/>
      <c r="D43" s="6"/>
      <c r="E43" s="6" t="s">
        <v>64</v>
      </c>
      <c r="I43" s="17"/>
    </row>
    <row r="44" customFormat="false" ht="13.5" hidden="false" customHeight="false" outlineLevel="0" collapsed="false">
      <c r="B44" s="5" t="s">
        <v>65</v>
      </c>
      <c r="C44" s="5"/>
      <c r="D44" s="5"/>
      <c r="E44" s="5" t="s">
        <v>66</v>
      </c>
      <c r="I44" s="17"/>
    </row>
    <row r="45" customFormat="false" ht="13.5" hidden="false" customHeight="false" outlineLevel="0" collapsed="false">
      <c r="B45" s="6" t="s">
        <v>67</v>
      </c>
      <c r="C45" s="6"/>
      <c r="D45" s="6"/>
      <c r="E45" s="6" t="s">
        <v>68</v>
      </c>
      <c r="I45" s="17"/>
    </row>
    <row r="46" customFormat="false" ht="13.5" hidden="false" customHeight="false" outlineLevel="0" collapsed="false">
      <c r="B46" s="5" t="s">
        <v>69</v>
      </c>
      <c r="C46" s="5"/>
      <c r="D46" s="5"/>
      <c r="E46" s="5" t="s">
        <v>70</v>
      </c>
      <c r="I46" s="17"/>
    </row>
    <row r="47" customFormat="false" ht="12.75" hidden="false" customHeight="false" outlineLevel="0" collapsed="false"/>
    <row r="48" customFormat="false" ht="12.75" hidden="false" customHeight="false" outlineLevel="0" collapsed="false">
      <c r="B48" s="18" t="s">
        <v>71</v>
      </c>
      <c r="C48" s="18"/>
      <c r="D48" s="18"/>
      <c r="E48" s="19"/>
    </row>
    <row r="49" customFormat="false" ht="12.75" hidden="false" customHeight="false" outlineLevel="0" collapsed="false">
      <c r="B49" s="20"/>
      <c r="C49" s="20"/>
      <c r="D49" s="20"/>
      <c r="E49" s="21"/>
    </row>
    <row r="50" customFormat="false" ht="18" hidden="false" customHeight="true" outlineLevel="0" collapsed="false">
      <c r="B50" s="20" t="s">
        <v>72</v>
      </c>
      <c r="C50" s="20"/>
      <c r="D50" s="20"/>
      <c r="E50" s="21"/>
    </row>
    <row r="51" customFormat="false" ht="35.25" hidden="false" customHeight="true" outlineLevel="0" collapsed="false">
      <c r="B51" s="22" t="n">
        <v>16</v>
      </c>
      <c r="C51" s="23"/>
      <c r="D51" s="24" t="s">
        <v>73</v>
      </c>
      <c r="E51" s="24"/>
      <c r="F51" s="24"/>
    </row>
    <row r="52" customFormat="false" ht="35.25" hidden="false" customHeight="true" outlineLevel="0" collapsed="false">
      <c r="B52" s="25" t="s">
        <v>74</v>
      </c>
      <c r="C52" s="26"/>
      <c r="D52" s="24" t="s">
        <v>75</v>
      </c>
      <c r="E52" s="24"/>
      <c r="F52" s="24"/>
    </row>
    <row r="53" customFormat="false" ht="35.25" hidden="false" customHeight="true" outlineLevel="0" collapsed="false">
      <c r="B53" s="27" t="n">
        <v>1.2</v>
      </c>
      <c r="C53" s="28"/>
      <c r="D53" s="24" t="s">
        <v>76</v>
      </c>
      <c r="E53" s="24"/>
      <c r="F53" s="24"/>
    </row>
    <row r="54" customFormat="false" ht="17.25" hidden="false" customHeight="true" outlineLevel="0" collapsed="false">
      <c r="B54" s="20" t="s">
        <v>77</v>
      </c>
      <c r="C54" s="29"/>
      <c r="D54" s="30"/>
      <c r="E54" s="31"/>
      <c r="F54" s="31"/>
    </row>
    <row r="55" s="32" customFormat="true" ht="41.25" hidden="false" customHeight="true" outlineLevel="0" collapsed="false">
      <c r="B55" s="33" t="n">
        <v>13</v>
      </c>
      <c r="C55" s="34"/>
      <c r="D55" s="35" t="s">
        <v>78</v>
      </c>
      <c r="E55" s="35"/>
      <c r="F55" s="35"/>
      <c r="H55" s="36"/>
    </row>
    <row r="56" s="32" customFormat="true" ht="53.25" hidden="false" customHeight="true" outlineLevel="0" collapsed="false">
      <c r="B56" s="37" t="s">
        <v>74</v>
      </c>
      <c r="C56" s="38"/>
      <c r="D56" s="35" t="s">
        <v>79</v>
      </c>
      <c r="E56" s="35"/>
      <c r="F56" s="35"/>
      <c r="H56" s="36"/>
    </row>
    <row r="57" s="32" customFormat="true" ht="35.25" hidden="false" customHeight="true" outlineLevel="0" collapsed="false">
      <c r="B57" s="39"/>
      <c r="C57" s="38"/>
      <c r="D57" s="35" t="s">
        <v>80</v>
      </c>
      <c r="E57" s="35"/>
      <c r="F57" s="35"/>
      <c r="H57" s="36"/>
    </row>
    <row r="58" s="32" customFormat="true" ht="35.25" hidden="false" customHeight="true" outlineLevel="0" collapsed="false">
      <c r="B58" s="40" t="n">
        <v>0</v>
      </c>
      <c r="C58" s="38"/>
      <c r="D58" s="35" t="s">
        <v>81</v>
      </c>
      <c r="E58" s="35"/>
      <c r="F58" s="35"/>
      <c r="H58" s="36"/>
    </row>
    <row r="59" s="32" customFormat="true" ht="35.25" hidden="false" customHeight="true" outlineLevel="0" collapsed="false">
      <c r="B59" s="41" t="s">
        <v>82</v>
      </c>
      <c r="C59" s="38"/>
      <c r="D59" s="35" t="s">
        <v>83</v>
      </c>
      <c r="E59" s="35"/>
      <c r="F59" s="35"/>
      <c r="H59" s="36"/>
    </row>
    <row r="60" s="32" customFormat="true" ht="35.25" hidden="false" customHeight="true" outlineLevel="0" collapsed="false">
      <c r="B60" s="42"/>
      <c r="C60" s="38"/>
      <c r="D60" s="35" t="s">
        <v>84</v>
      </c>
      <c r="E60" s="35"/>
      <c r="F60" s="35"/>
      <c r="H60" s="36"/>
    </row>
    <row r="61" s="32" customFormat="true" ht="35.25" hidden="false" customHeight="true" outlineLevel="0" collapsed="false">
      <c r="B61" s="43" t="s">
        <v>85</v>
      </c>
      <c r="C61" s="44"/>
      <c r="D61" s="35" t="s">
        <v>86</v>
      </c>
      <c r="E61" s="35"/>
      <c r="F61" s="35"/>
      <c r="H61" s="36"/>
    </row>
    <row r="62" customFormat="false" ht="17.25" hidden="false" customHeight="true" outlineLevel="0" collapsed="false">
      <c r="B62" s="45" t="s">
        <v>87</v>
      </c>
      <c r="C62" s="46"/>
      <c r="D62" s="46"/>
      <c r="E62" s="47"/>
      <c r="F62" s="47"/>
    </row>
    <row r="63" s="48" customFormat="true" ht="35.25" hidden="false" customHeight="true" outlineLevel="0" collapsed="false">
      <c r="B63" s="49" t="n">
        <v>1.2</v>
      </c>
      <c r="C63" s="50"/>
      <c r="D63" s="35" t="s">
        <v>88</v>
      </c>
      <c r="E63" s="35"/>
      <c r="F63" s="35"/>
    </row>
    <row r="64" s="32" customFormat="true" ht="35.25" hidden="false" customHeight="true" outlineLevel="0" collapsed="false">
      <c r="B64" s="40" t="s">
        <v>89</v>
      </c>
      <c r="C64" s="38"/>
      <c r="D64" s="35" t="s">
        <v>90</v>
      </c>
      <c r="E64" s="35"/>
      <c r="F64" s="35"/>
      <c r="H64" s="36"/>
    </row>
    <row r="65" s="32" customFormat="true" ht="35.25" hidden="false" customHeight="true" outlineLevel="0" collapsed="false">
      <c r="B65" s="37" t="s">
        <v>74</v>
      </c>
      <c r="C65" s="38"/>
      <c r="D65" s="35" t="s">
        <v>91</v>
      </c>
      <c r="E65" s="35"/>
      <c r="F65" s="35"/>
      <c r="H65" s="36"/>
    </row>
    <row r="66" s="32" customFormat="true" ht="35.25" hidden="false" customHeight="true" outlineLevel="0" collapsed="false">
      <c r="B66" s="39"/>
      <c r="C66" s="38"/>
      <c r="D66" s="35" t="s">
        <v>80</v>
      </c>
      <c r="E66" s="35"/>
      <c r="F66" s="35"/>
      <c r="H66" s="36"/>
    </row>
    <row r="67" s="32" customFormat="true" ht="54" hidden="false" customHeight="true" outlineLevel="0" collapsed="false">
      <c r="B67" s="51" t="s">
        <v>92</v>
      </c>
      <c r="C67" s="44"/>
      <c r="D67" s="35" t="s">
        <v>93</v>
      </c>
      <c r="E67" s="35"/>
      <c r="F67" s="35"/>
      <c r="H67" s="36"/>
    </row>
    <row r="68" s="32" customFormat="true" ht="54.75" hidden="false" customHeight="true" outlineLevel="0" collapsed="false">
      <c r="B68" s="52" t="s">
        <v>94</v>
      </c>
      <c r="C68" s="53"/>
      <c r="D68" s="35" t="s">
        <v>95</v>
      </c>
      <c r="E68" s="35"/>
      <c r="F68" s="35"/>
      <c r="H68" s="36"/>
    </row>
    <row r="69" customFormat="false" ht="12.75" hidden="false" customHeight="false" outlineLevel="0" collapsed="false"/>
    <row r="71" customFormat="false" ht="14.25" hidden="true" customHeight="false" outlineLevel="0" collapsed="false"/>
    <row r="72" customFormat="false" ht="14.25" hidden="true" customHeight="false" outlineLevel="0" collapsed="false"/>
    <row r="73" customFormat="false" ht="14.25" hidden="true" customHeight="false" outlineLevel="0" collapsed="false"/>
    <row r="74" customFormat="false" ht="14.25" hidden="true" customHeight="false" outlineLevel="0" collapsed="false"/>
  </sheetData>
  <sheetProtection sheet="true" password="dbc9" objects="true" scenarios="true"/>
  <mergeCells count="26">
    <mergeCell ref="B11:E11"/>
    <mergeCell ref="B12:E12"/>
    <mergeCell ref="B13:E13"/>
    <mergeCell ref="B14:E14"/>
    <mergeCell ref="B15:E15"/>
    <mergeCell ref="B16:E16"/>
    <mergeCell ref="B17:E17"/>
    <mergeCell ref="B18:E18"/>
    <mergeCell ref="B19:E19"/>
    <mergeCell ref="B20:E20"/>
    <mergeCell ref="D51:F51"/>
    <mergeCell ref="D52:F52"/>
    <mergeCell ref="D53:F53"/>
    <mergeCell ref="D55:F55"/>
    <mergeCell ref="D56:F56"/>
    <mergeCell ref="D57:F57"/>
    <mergeCell ref="D58:F58"/>
    <mergeCell ref="D59:F59"/>
    <mergeCell ref="D60:F60"/>
    <mergeCell ref="D61:F61"/>
    <mergeCell ref="D63:F63"/>
    <mergeCell ref="D64:F64"/>
    <mergeCell ref="D65:F65"/>
    <mergeCell ref="D66:F66"/>
    <mergeCell ref="D67:F67"/>
    <mergeCell ref="D68:F68"/>
  </mergeCells>
  <hyperlinks>
    <hyperlink ref="B7" r:id="rId1" display="Felling &amp; Restocking"/>
  </hyperlinks>
  <printOptions headings="false" gridLines="false" gridLinesSet="true" horizontalCentered="false" verticalCentered="fals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B1:L7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K19" activeCellId="0" sqref="K19"/>
    </sheetView>
  </sheetViews>
  <sheetFormatPr defaultRowHeight="14.25" zeroHeight="true" outlineLevelRow="0" outlineLevelCol="0"/>
  <cols>
    <col collapsed="false" customWidth="true" hidden="false" outlineLevel="0" max="1" min="1" style="54" width="3.99"/>
    <col collapsed="false" customWidth="true" hidden="false" outlineLevel="0" max="9" min="2" style="54" width="4.29"/>
    <col collapsed="false" customWidth="true" hidden="false" outlineLevel="0" max="12" min="10" style="54" width="31.7"/>
    <col collapsed="false" customWidth="true" hidden="false" outlineLevel="0" max="13" min="13" style="54" width="3.99"/>
    <col collapsed="false" customWidth="true" hidden="true" outlineLevel="0" max="1025" min="14" style="54" width="9.14"/>
  </cols>
  <sheetData>
    <row r="1" customFormat="false" ht="29.25" hidden="false" customHeight="true" outlineLevel="0" collapsed="false">
      <c r="B1" s="55" t="s">
        <v>5</v>
      </c>
      <c r="C1" s="55"/>
      <c r="D1" s="55"/>
      <c r="E1" s="55"/>
      <c r="F1" s="55"/>
      <c r="G1" s="55"/>
      <c r="H1" s="55"/>
      <c r="I1" s="55"/>
      <c r="J1" s="55"/>
      <c r="K1" s="55"/>
      <c r="L1" s="55"/>
    </row>
    <row r="2" customFormat="false" ht="14.25" hidden="false" customHeight="false" outlineLevel="0" collapsed="false"/>
    <row r="3" s="56" customFormat="true" ht="45.75" hidden="false" customHeight="true" outlineLevel="0" collapsed="false">
      <c r="B3" s="57" t="s">
        <v>96</v>
      </c>
      <c r="C3" s="57"/>
      <c r="D3" s="57"/>
      <c r="E3" s="57"/>
      <c r="F3" s="57"/>
      <c r="G3" s="57"/>
      <c r="H3" s="57"/>
      <c r="I3" s="57"/>
      <c r="J3" s="57"/>
      <c r="K3" s="57"/>
      <c r="L3" s="57"/>
    </row>
    <row r="4" customFormat="false" ht="15" hidden="false" customHeight="true" outlineLevel="0" collapsed="false">
      <c r="B4" s="58" t="s">
        <v>97</v>
      </c>
      <c r="C4" s="58"/>
      <c r="D4" s="58"/>
      <c r="E4" s="58"/>
      <c r="F4" s="58"/>
      <c r="G4" s="58"/>
      <c r="H4" s="58"/>
      <c r="I4" s="58"/>
      <c r="J4" s="58"/>
      <c r="K4" s="58"/>
      <c r="L4" s="58"/>
    </row>
    <row r="5" customFormat="false" ht="27" hidden="false" customHeight="true" outlineLevel="0" collapsed="false">
      <c r="B5" s="59" t="s">
        <v>98</v>
      </c>
      <c r="C5" s="60"/>
      <c r="D5" s="60"/>
      <c r="E5" s="60"/>
      <c r="F5" s="60"/>
      <c r="G5" s="60"/>
      <c r="H5" s="60"/>
      <c r="I5" s="60"/>
      <c r="J5" s="61"/>
      <c r="K5" s="62" t="s">
        <v>99</v>
      </c>
      <c r="L5" s="62"/>
    </row>
    <row r="6" customFormat="false" ht="27" hidden="false" customHeight="true" outlineLevel="0" collapsed="false">
      <c r="B6" s="63" t="s">
        <v>100</v>
      </c>
      <c r="C6" s="64"/>
      <c r="D6" s="64"/>
      <c r="E6" s="64"/>
      <c r="F6" s="64"/>
      <c r="G6" s="64"/>
      <c r="H6" s="64"/>
      <c r="I6" s="64"/>
      <c r="J6" s="65"/>
      <c r="K6" s="66"/>
      <c r="L6" s="66"/>
    </row>
    <row r="7" customFormat="false" ht="27" hidden="false" customHeight="true" outlineLevel="0" collapsed="false">
      <c r="B7" s="63" t="s">
        <v>101</v>
      </c>
      <c r="C7" s="64"/>
      <c r="D7" s="64"/>
      <c r="E7" s="64"/>
      <c r="F7" s="64"/>
      <c r="G7" s="64"/>
      <c r="H7" s="64"/>
      <c r="I7" s="64"/>
      <c r="J7" s="65"/>
      <c r="K7" s="67" t="s">
        <v>102</v>
      </c>
      <c r="L7" s="67"/>
    </row>
    <row r="8" customFormat="false" ht="27" hidden="false" customHeight="true" outlineLevel="0" collapsed="false">
      <c r="B8" s="63" t="s">
        <v>103</v>
      </c>
      <c r="C8" s="64"/>
      <c r="D8" s="64"/>
      <c r="E8" s="64"/>
      <c r="F8" s="64"/>
      <c r="G8" s="64"/>
      <c r="H8" s="64"/>
      <c r="I8" s="64"/>
      <c r="J8" s="65"/>
      <c r="K8" s="67" t="s">
        <v>104</v>
      </c>
      <c r="L8" s="67"/>
    </row>
    <row r="9" customFormat="false" ht="27" hidden="false" customHeight="true" outlineLevel="0" collapsed="false">
      <c r="B9" s="68" t="s">
        <v>105</v>
      </c>
      <c r="C9" s="69"/>
      <c r="D9" s="69"/>
      <c r="E9" s="69"/>
      <c r="F9" s="69"/>
      <c r="G9" s="69"/>
      <c r="H9" s="69"/>
      <c r="I9" s="69"/>
      <c r="J9" s="70"/>
      <c r="K9" s="71" t="s">
        <v>106</v>
      </c>
      <c r="L9" s="71"/>
    </row>
    <row r="10" customFormat="false" ht="14.25" hidden="false" customHeight="false" outlineLevel="0" collapsed="false">
      <c r="B10" s="72"/>
      <c r="C10" s="72"/>
      <c r="D10" s="72"/>
      <c r="E10" s="72"/>
      <c r="F10" s="72"/>
      <c r="G10" s="72"/>
      <c r="H10" s="72"/>
      <c r="I10" s="72"/>
      <c r="J10" s="73"/>
      <c r="K10" s="73"/>
      <c r="L10" s="73"/>
    </row>
    <row r="11" customFormat="false" ht="15" hidden="false" customHeight="true" outlineLevel="0" collapsed="false">
      <c r="B11" s="74" t="s">
        <v>107</v>
      </c>
      <c r="C11" s="74"/>
      <c r="D11" s="74"/>
      <c r="E11" s="74"/>
      <c r="F11" s="74"/>
      <c r="G11" s="74"/>
      <c r="H11" s="74"/>
      <c r="I11" s="74"/>
      <c r="J11" s="74"/>
      <c r="K11" s="74"/>
      <c r="L11" s="74"/>
    </row>
    <row r="12" customFormat="false" ht="27" hidden="false" customHeight="true" outlineLevel="0" collapsed="false">
      <c r="B12" s="75" t="s">
        <v>108</v>
      </c>
      <c r="C12" s="75"/>
      <c r="D12" s="75"/>
      <c r="E12" s="75"/>
      <c r="F12" s="75"/>
      <c r="G12" s="75"/>
      <c r="H12" s="75"/>
      <c r="I12" s="75"/>
      <c r="J12" s="76" t="s">
        <v>109</v>
      </c>
      <c r="K12" s="76" t="s">
        <v>110</v>
      </c>
      <c r="L12" s="77" t="s">
        <v>111</v>
      </c>
    </row>
    <row r="13" customFormat="false" ht="27" hidden="false" customHeight="true" outlineLevel="0" collapsed="false">
      <c r="B13" s="78" t="s">
        <v>112</v>
      </c>
      <c r="C13" s="78"/>
      <c r="D13" s="78"/>
      <c r="E13" s="78"/>
      <c r="F13" s="78"/>
      <c r="G13" s="78"/>
      <c r="H13" s="78"/>
      <c r="I13" s="78"/>
      <c r="J13" s="79"/>
      <c r="K13" s="79"/>
      <c r="L13" s="80"/>
    </row>
    <row r="14" customFormat="false" ht="27" hidden="false" customHeight="true" outlineLevel="0" collapsed="false">
      <c r="B14" s="81" t="s">
        <v>113</v>
      </c>
      <c r="C14" s="81"/>
      <c r="D14" s="81"/>
      <c r="E14" s="81"/>
      <c r="F14" s="81"/>
      <c r="G14" s="81"/>
      <c r="H14" s="81"/>
      <c r="I14" s="81"/>
      <c r="J14" s="82" t="s">
        <v>114</v>
      </c>
      <c r="K14" s="82" t="s">
        <v>115</v>
      </c>
      <c r="L14" s="83" t="s">
        <v>116</v>
      </c>
    </row>
    <row r="15" customFormat="false" ht="27" hidden="false" customHeight="true" outlineLevel="0" collapsed="false">
      <c r="B15" s="78" t="s">
        <v>117</v>
      </c>
      <c r="C15" s="78"/>
      <c r="D15" s="78"/>
      <c r="E15" s="78"/>
      <c r="F15" s="78"/>
      <c r="G15" s="78"/>
      <c r="H15" s="78"/>
      <c r="I15" s="78"/>
      <c r="J15" s="79" t="s">
        <v>118</v>
      </c>
      <c r="K15" s="79" t="s">
        <v>119</v>
      </c>
      <c r="L15" s="80" t="s">
        <v>119</v>
      </c>
    </row>
    <row r="16" customFormat="false" ht="27" hidden="false" customHeight="true" outlineLevel="0" collapsed="false">
      <c r="B16" s="81" t="s">
        <v>120</v>
      </c>
      <c r="C16" s="81"/>
      <c r="D16" s="81"/>
      <c r="E16" s="81"/>
      <c r="F16" s="81"/>
      <c r="G16" s="81"/>
      <c r="H16" s="81"/>
      <c r="I16" s="81"/>
      <c r="J16" s="82" t="s">
        <v>121</v>
      </c>
      <c r="K16" s="82" t="s">
        <v>122</v>
      </c>
      <c r="L16" s="83" t="s">
        <v>123</v>
      </c>
    </row>
    <row r="17" customFormat="false" ht="27" hidden="false" customHeight="true" outlineLevel="0" collapsed="false">
      <c r="B17" s="78"/>
      <c r="C17" s="78"/>
      <c r="D17" s="78"/>
      <c r="E17" s="78"/>
      <c r="F17" s="78"/>
      <c r="G17" s="78"/>
      <c r="H17" s="78"/>
      <c r="I17" s="78"/>
      <c r="J17" s="79" t="s">
        <v>119</v>
      </c>
      <c r="K17" s="79"/>
      <c r="L17" s="80"/>
    </row>
    <row r="18" customFormat="false" ht="27" hidden="false" customHeight="true" outlineLevel="0" collapsed="false">
      <c r="B18" s="81" t="s">
        <v>124</v>
      </c>
      <c r="C18" s="81"/>
      <c r="D18" s="81"/>
      <c r="E18" s="81"/>
      <c r="F18" s="81"/>
      <c r="G18" s="81"/>
      <c r="H18" s="81"/>
      <c r="I18" s="81"/>
      <c r="J18" s="82" t="s">
        <v>125</v>
      </c>
      <c r="K18" s="83" t="s">
        <v>126</v>
      </c>
      <c r="L18" s="83"/>
    </row>
    <row r="19" customFormat="false" ht="27" hidden="false" customHeight="true" outlineLevel="0" collapsed="false">
      <c r="B19" s="84"/>
      <c r="C19" s="84"/>
      <c r="D19" s="84"/>
      <c r="E19" s="84"/>
      <c r="F19" s="84"/>
      <c r="G19" s="84"/>
      <c r="H19" s="84"/>
      <c r="I19" s="84"/>
      <c r="J19" s="85"/>
      <c r="K19" s="86"/>
      <c r="L19" s="86"/>
    </row>
    <row r="20" customFormat="false" ht="14.25" hidden="false" customHeight="false" outlineLevel="0" collapsed="false">
      <c r="B20" s="87"/>
      <c r="C20" s="87"/>
      <c r="D20" s="87"/>
      <c r="E20" s="87"/>
      <c r="F20" s="87"/>
      <c r="G20" s="87"/>
      <c r="H20" s="87"/>
      <c r="I20" s="87"/>
      <c r="J20" s="73"/>
      <c r="K20" s="73"/>
      <c r="L20" s="73"/>
    </row>
    <row r="21" customFormat="false" ht="15" hidden="false" customHeight="true" outlineLevel="0" collapsed="false">
      <c r="B21" s="74" t="s">
        <v>127</v>
      </c>
      <c r="C21" s="74"/>
      <c r="D21" s="74"/>
      <c r="E21" s="74"/>
      <c r="F21" s="74"/>
      <c r="G21" s="74"/>
      <c r="H21" s="74"/>
      <c r="I21" s="74"/>
      <c r="J21" s="74"/>
      <c r="K21" s="74"/>
      <c r="L21" s="74"/>
    </row>
    <row r="22" customFormat="false" ht="27" hidden="false" customHeight="true" outlineLevel="0" collapsed="false">
      <c r="B22" s="75" t="s">
        <v>108</v>
      </c>
      <c r="C22" s="75"/>
      <c r="D22" s="75"/>
      <c r="E22" s="75"/>
      <c r="F22" s="75"/>
      <c r="G22" s="75"/>
      <c r="H22" s="75"/>
      <c r="I22" s="75"/>
      <c r="J22" s="76" t="s">
        <v>109</v>
      </c>
      <c r="K22" s="76" t="s">
        <v>110</v>
      </c>
      <c r="L22" s="77"/>
    </row>
    <row r="23" customFormat="false" ht="27" hidden="false" customHeight="true" outlineLevel="0" collapsed="false">
      <c r="B23" s="78" t="s">
        <v>128</v>
      </c>
      <c r="C23" s="78"/>
      <c r="D23" s="78"/>
      <c r="E23" s="78"/>
      <c r="F23" s="78"/>
      <c r="G23" s="78"/>
      <c r="H23" s="78"/>
      <c r="I23" s="78"/>
      <c r="J23" s="79" t="s">
        <v>129</v>
      </c>
      <c r="K23" s="79" t="s">
        <v>130</v>
      </c>
      <c r="L23" s="80"/>
    </row>
    <row r="24" customFormat="false" ht="27" hidden="false" customHeight="true" outlineLevel="0" collapsed="false">
      <c r="B24" s="81" t="s">
        <v>113</v>
      </c>
      <c r="C24" s="81"/>
      <c r="D24" s="81"/>
      <c r="E24" s="81"/>
      <c r="F24" s="81"/>
      <c r="G24" s="81"/>
      <c r="H24" s="81"/>
      <c r="I24" s="81"/>
      <c r="J24" s="82" t="s">
        <v>114</v>
      </c>
      <c r="K24" s="82" t="s">
        <v>115</v>
      </c>
      <c r="L24" s="83" t="s">
        <v>116</v>
      </c>
    </row>
    <row r="25" customFormat="false" ht="27" hidden="false" customHeight="true" outlineLevel="0" collapsed="false">
      <c r="B25" s="78" t="s">
        <v>131</v>
      </c>
      <c r="C25" s="78"/>
      <c r="D25" s="78"/>
      <c r="E25" s="78"/>
      <c r="F25" s="78"/>
      <c r="G25" s="78"/>
      <c r="H25" s="78"/>
      <c r="I25" s="78"/>
      <c r="J25" s="79" t="s">
        <v>132</v>
      </c>
      <c r="K25" s="79" t="n">
        <v>7775818112</v>
      </c>
      <c r="L25" s="80" t="s">
        <v>119</v>
      </c>
    </row>
    <row r="26" customFormat="false" ht="27" hidden="false" customHeight="true" outlineLevel="0" collapsed="false">
      <c r="B26" s="81" t="s">
        <v>120</v>
      </c>
      <c r="C26" s="81"/>
      <c r="D26" s="81"/>
      <c r="E26" s="81"/>
      <c r="F26" s="81"/>
      <c r="G26" s="81"/>
      <c r="H26" s="81"/>
      <c r="I26" s="81"/>
      <c r="J26" s="82" t="s">
        <v>121</v>
      </c>
      <c r="K26" s="82" t="s">
        <v>122</v>
      </c>
      <c r="L26" s="83" t="s">
        <v>123</v>
      </c>
    </row>
    <row r="27" customFormat="false" ht="27" hidden="false" customHeight="true" outlineLevel="0" collapsed="false">
      <c r="B27" s="78" t="s">
        <v>133</v>
      </c>
      <c r="C27" s="78"/>
      <c r="D27" s="78"/>
      <c r="E27" s="78"/>
      <c r="F27" s="78"/>
      <c r="G27" s="78"/>
      <c r="H27" s="78"/>
      <c r="I27" s="78"/>
      <c r="J27" s="79"/>
      <c r="K27" s="79" t="s">
        <v>134</v>
      </c>
      <c r="L27" s="80" t="s">
        <v>135</v>
      </c>
    </row>
    <row r="28" customFormat="false" ht="27" hidden="false" customHeight="true" outlineLevel="0" collapsed="false">
      <c r="B28" s="81" t="s">
        <v>124</v>
      </c>
      <c r="C28" s="81"/>
      <c r="D28" s="81"/>
      <c r="E28" s="81"/>
      <c r="F28" s="81"/>
      <c r="G28" s="81"/>
      <c r="H28" s="81"/>
      <c r="I28" s="81"/>
      <c r="J28" s="82" t="s">
        <v>125</v>
      </c>
      <c r="K28" s="83" t="s">
        <v>126</v>
      </c>
      <c r="L28" s="83"/>
    </row>
    <row r="29" customFormat="false" ht="27" hidden="false" customHeight="true" outlineLevel="0" collapsed="false">
      <c r="B29" s="84" t="s">
        <v>136</v>
      </c>
      <c r="C29" s="84"/>
      <c r="D29" s="84"/>
      <c r="E29" s="84"/>
      <c r="F29" s="84"/>
      <c r="G29" s="84"/>
      <c r="H29" s="84"/>
      <c r="I29" s="84"/>
      <c r="J29" s="85" t="s">
        <v>137</v>
      </c>
      <c r="K29" s="86" t="s">
        <v>138</v>
      </c>
      <c r="L29" s="86"/>
    </row>
    <row r="30" customFormat="false" ht="14.25" hidden="false" customHeight="false" outlineLevel="0" collapsed="false">
      <c r="B30" s="88" t="s">
        <v>139</v>
      </c>
      <c r="C30" s="89"/>
      <c r="D30" s="89"/>
      <c r="E30" s="89"/>
      <c r="F30" s="89"/>
      <c r="G30" s="89"/>
      <c r="H30" s="89"/>
      <c r="I30" s="89"/>
      <c r="J30" s="89"/>
      <c r="K30" s="89"/>
      <c r="L30" s="89"/>
    </row>
    <row r="31" customFormat="false" ht="7.5" hidden="false" customHeight="true" outlineLevel="0" collapsed="false">
      <c r="B31" s="88"/>
      <c r="C31" s="89"/>
      <c r="D31" s="89"/>
      <c r="E31" s="89"/>
      <c r="F31" s="89"/>
      <c r="G31" s="89"/>
      <c r="H31" s="89"/>
      <c r="I31" s="89"/>
      <c r="J31" s="89"/>
      <c r="K31" s="89"/>
      <c r="L31" s="89"/>
    </row>
    <row r="32" customFormat="false" ht="14.25" hidden="false" customHeight="true" outlineLevel="0" collapsed="false">
      <c r="B32" s="90" t="s">
        <v>140</v>
      </c>
      <c r="C32" s="90"/>
      <c r="D32" s="90"/>
      <c r="E32" s="90"/>
      <c r="F32" s="90"/>
      <c r="G32" s="90"/>
      <c r="H32" s="90"/>
      <c r="I32" s="90"/>
      <c r="J32" s="90"/>
      <c r="K32" s="90"/>
      <c r="L32" s="90"/>
    </row>
    <row r="33" customFormat="false" ht="39" hidden="false" customHeight="true" outlineLevel="0" collapsed="false">
      <c r="B33" s="57" t="s">
        <v>141</v>
      </c>
      <c r="C33" s="57"/>
      <c r="D33" s="57"/>
      <c r="E33" s="57"/>
      <c r="F33" s="57"/>
      <c r="G33" s="57"/>
      <c r="H33" s="57"/>
      <c r="I33" s="57"/>
      <c r="J33" s="57"/>
      <c r="K33" s="57"/>
      <c r="L33" s="57"/>
    </row>
    <row r="34" s="91" customFormat="true" ht="34.5" hidden="false" customHeight="true" outlineLevel="0" collapsed="false">
      <c r="B34" s="92"/>
      <c r="C34" s="93" t="s">
        <v>142</v>
      </c>
      <c r="D34" s="92"/>
      <c r="E34" s="94" t="s">
        <v>143</v>
      </c>
      <c r="F34" s="94"/>
      <c r="G34" s="94"/>
      <c r="H34" s="94"/>
      <c r="I34" s="94"/>
      <c r="J34" s="94"/>
      <c r="K34" s="94"/>
      <c r="L34" s="94"/>
    </row>
    <row r="35" s="91" customFormat="true" ht="24.75" hidden="false" customHeight="true" outlineLevel="0" collapsed="false">
      <c r="B35" s="92"/>
      <c r="C35" s="93" t="s">
        <v>142</v>
      </c>
      <c r="D35" s="92"/>
      <c r="E35" s="94" t="s">
        <v>144</v>
      </c>
      <c r="F35" s="94"/>
      <c r="G35" s="94"/>
      <c r="H35" s="94"/>
      <c r="I35" s="94"/>
      <c r="J35" s="94"/>
      <c r="K35" s="94"/>
      <c r="L35" s="94"/>
    </row>
    <row r="36" s="91" customFormat="true" ht="34.5" hidden="false" customHeight="true" outlineLevel="0" collapsed="false">
      <c r="B36" s="92"/>
      <c r="C36" s="93" t="s">
        <v>142</v>
      </c>
      <c r="D36" s="92"/>
      <c r="E36" s="94" t="s">
        <v>145</v>
      </c>
      <c r="F36" s="94"/>
      <c r="G36" s="94"/>
      <c r="H36" s="94"/>
      <c r="I36" s="94"/>
      <c r="J36" s="94"/>
      <c r="K36" s="94"/>
      <c r="L36" s="94"/>
    </row>
    <row r="37" s="91" customFormat="true" ht="34.5" hidden="false" customHeight="true" outlineLevel="0" collapsed="false">
      <c r="B37" s="92"/>
      <c r="C37" s="93" t="s">
        <v>142</v>
      </c>
      <c r="D37" s="92"/>
      <c r="E37" s="94" t="s">
        <v>146</v>
      </c>
      <c r="F37" s="94"/>
      <c r="G37" s="94"/>
      <c r="H37" s="94"/>
      <c r="I37" s="94"/>
      <c r="J37" s="94"/>
      <c r="K37" s="94"/>
      <c r="L37" s="94"/>
    </row>
    <row r="38" s="91" customFormat="true" ht="34.5" hidden="false" customHeight="true" outlineLevel="0" collapsed="false">
      <c r="B38" s="92"/>
      <c r="C38" s="93" t="s">
        <v>142</v>
      </c>
      <c r="D38" s="92"/>
      <c r="E38" s="94" t="s">
        <v>147</v>
      </c>
      <c r="F38" s="94"/>
      <c r="G38" s="94"/>
      <c r="H38" s="94"/>
      <c r="I38" s="94"/>
      <c r="J38" s="94"/>
      <c r="K38" s="94"/>
      <c r="L38" s="94"/>
    </row>
    <row r="39" s="91" customFormat="true" ht="34.5" hidden="false" customHeight="true" outlineLevel="0" collapsed="false">
      <c r="B39" s="92"/>
      <c r="C39" s="93" t="s">
        <v>142</v>
      </c>
      <c r="D39" s="92"/>
      <c r="E39" s="94" t="s">
        <v>148</v>
      </c>
      <c r="F39" s="94"/>
      <c r="G39" s="94"/>
      <c r="H39" s="94"/>
      <c r="I39" s="94"/>
      <c r="J39" s="94"/>
      <c r="K39" s="94"/>
      <c r="L39" s="94"/>
    </row>
    <row r="40" s="91" customFormat="true" ht="78" hidden="false" customHeight="true" outlineLevel="0" collapsed="false">
      <c r="B40" s="92"/>
      <c r="C40" s="93" t="s">
        <v>142</v>
      </c>
      <c r="D40" s="92"/>
      <c r="E40" s="94" t="s">
        <v>149</v>
      </c>
      <c r="F40" s="94"/>
      <c r="G40" s="94"/>
      <c r="H40" s="94"/>
      <c r="I40" s="94"/>
      <c r="J40" s="94"/>
      <c r="K40" s="94"/>
      <c r="L40" s="94"/>
    </row>
    <row r="41" s="91" customFormat="true" ht="50.25" hidden="false" customHeight="true" outlineLevel="0" collapsed="false">
      <c r="B41" s="92"/>
      <c r="C41" s="93" t="s">
        <v>142</v>
      </c>
      <c r="D41" s="92"/>
      <c r="E41" s="94" t="s">
        <v>150</v>
      </c>
      <c r="F41" s="94"/>
      <c r="G41" s="94"/>
      <c r="H41" s="94"/>
      <c r="I41" s="94"/>
      <c r="J41" s="94"/>
      <c r="K41" s="94"/>
      <c r="L41" s="94"/>
    </row>
    <row r="42" s="95" customFormat="true" ht="22.5" hidden="false" customHeight="true" outlineLevel="0" collapsed="false">
      <c r="B42" s="92" t="s">
        <v>151</v>
      </c>
      <c r="C42" s="92"/>
      <c r="D42" s="92"/>
      <c r="E42" s="92"/>
      <c r="F42" s="92"/>
      <c r="G42" s="92"/>
      <c r="H42" s="92"/>
      <c r="I42" s="92"/>
      <c r="J42" s="92"/>
      <c r="K42" s="92"/>
      <c r="L42" s="96" t="s">
        <v>152</v>
      </c>
    </row>
    <row r="43" customFormat="false" ht="7.5" hidden="false" customHeight="true" outlineLevel="0" collapsed="false">
      <c r="B43" s="89"/>
      <c r="C43" s="89"/>
      <c r="D43" s="89"/>
      <c r="E43" s="89"/>
      <c r="F43" s="89"/>
      <c r="G43" s="89"/>
      <c r="H43" s="89"/>
      <c r="I43" s="89"/>
      <c r="J43" s="89"/>
      <c r="K43" s="89"/>
      <c r="L43" s="89"/>
    </row>
    <row r="44" customFormat="false" ht="14.25" hidden="false" customHeight="true" outlineLevel="0" collapsed="false">
      <c r="B44" s="57" t="s">
        <v>153</v>
      </c>
      <c r="C44" s="57"/>
      <c r="D44" s="57"/>
      <c r="E44" s="57"/>
      <c r="F44" s="57"/>
      <c r="G44" s="57"/>
      <c r="H44" s="57"/>
      <c r="I44" s="57"/>
      <c r="J44" s="97" t="n">
        <v>45562</v>
      </c>
      <c r="K44" s="97"/>
      <c r="L44" s="97"/>
    </row>
    <row r="45" customFormat="false" ht="14.25" hidden="false" customHeight="false" outlineLevel="0" collapsed="false">
      <c r="B45" s="89"/>
      <c r="C45" s="89"/>
      <c r="D45" s="89"/>
      <c r="E45" s="89"/>
      <c r="F45" s="89"/>
      <c r="G45" s="89"/>
      <c r="H45" s="89"/>
      <c r="I45" s="89"/>
      <c r="J45" s="89"/>
      <c r="K45" s="89"/>
      <c r="L45" s="89"/>
    </row>
    <row r="46" customFormat="false" ht="14.25" hidden="false" customHeight="true" outlineLevel="0" collapsed="false">
      <c r="B46" s="57" t="s">
        <v>154</v>
      </c>
      <c r="C46" s="57"/>
      <c r="D46" s="57"/>
      <c r="E46" s="57"/>
      <c r="F46" s="57"/>
      <c r="G46" s="57"/>
      <c r="H46" s="57"/>
      <c r="I46" s="57"/>
      <c r="J46" s="98" t="s">
        <v>155</v>
      </c>
      <c r="K46" s="98"/>
      <c r="L46" s="98"/>
    </row>
    <row r="47" customFormat="false" ht="14.25" hidden="false" customHeight="true" outlineLevel="0" collapsed="false">
      <c r="B47" s="89"/>
      <c r="C47" s="89"/>
      <c r="D47" s="89"/>
      <c r="E47" s="89"/>
      <c r="F47" s="89"/>
      <c r="G47" s="89"/>
      <c r="H47" s="89"/>
      <c r="I47" s="89"/>
      <c r="J47" s="99"/>
      <c r="K47" s="99"/>
      <c r="L47" s="99"/>
    </row>
    <row r="48" customFormat="false" ht="14.25" hidden="false" customHeight="true" outlineLevel="0" collapsed="false">
      <c r="B48" s="90" t="s">
        <v>156</v>
      </c>
      <c r="C48" s="90"/>
      <c r="D48" s="90"/>
      <c r="E48" s="90"/>
      <c r="F48" s="90"/>
      <c r="G48" s="90"/>
      <c r="H48" s="90"/>
      <c r="I48" s="90"/>
      <c r="J48" s="90"/>
      <c r="K48" s="90"/>
      <c r="L48" s="90"/>
    </row>
    <row r="49" s="56" customFormat="true" ht="12" hidden="false" customHeight="true" outlineLevel="0" collapsed="false">
      <c r="B49" s="100" t="s">
        <v>157</v>
      </c>
      <c r="C49" s="100"/>
      <c r="D49" s="100"/>
      <c r="E49" s="100"/>
      <c r="F49" s="100"/>
      <c r="G49" s="100"/>
      <c r="H49" s="100"/>
      <c r="I49" s="100"/>
      <c r="J49" s="100"/>
      <c r="K49" s="100"/>
      <c r="L49" s="100"/>
    </row>
    <row r="50" s="56" customFormat="true" ht="25.5" hidden="false" customHeight="true" outlineLevel="0" collapsed="false">
      <c r="B50" s="100" t="s">
        <v>158</v>
      </c>
      <c r="C50" s="100"/>
      <c r="D50" s="100"/>
      <c r="E50" s="100"/>
      <c r="F50" s="100"/>
      <c r="G50" s="100"/>
      <c r="H50" s="100"/>
      <c r="I50" s="100"/>
      <c r="J50" s="100"/>
      <c r="K50" s="101" t="s">
        <v>159</v>
      </c>
      <c r="L50" s="101"/>
    </row>
    <row r="51" s="95" customFormat="true" ht="78" hidden="false" customHeight="true" outlineLevel="0" collapsed="false">
      <c r="B51" s="102" t="s">
        <v>160</v>
      </c>
      <c r="C51" s="102"/>
      <c r="D51" s="102"/>
      <c r="E51" s="102"/>
      <c r="F51" s="102"/>
      <c r="G51" s="102"/>
      <c r="H51" s="102"/>
      <c r="I51" s="102"/>
      <c r="J51" s="102"/>
      <c r="K51" s="102"/>
      <c r="L51" s="102"/>
    </row>
    <row r="52" s="95" customFormat="true" ht="22.5" hidden="false" customHeight="true" outlineLevel="0" collapsed="false">
      <c r="B52" s="92" t="s">
        <v>161</v>
      </c>
      <c r="C52" s="92"/>
      <c r="D52" s="92"/>
      <c r="E52" s="92"/>
      <c r="F52" s="92"/>
      <c r="G52" s="92"/>
      <c r="H52" s="92"/>
      <c r="I52" s="92"/>
      <c r="J52" s="92"/>
      <c r="K52" s="92"/>
      <c r="L52" s="96" t="s">
        <v>152</v>
      </c>
    </row>
    <row r="53" s="95" customFormat="true" ht="7.5" hidden="false" customHeight="true" outlineLevel="0" collapsed="false">
      <c r="B53" s="92"/>
      <c r="C53" s="92"/>
      <c r="D53" s="92"/>
      <c r="E53" s="92"/>
      <c r="F53" s="92"/>
      <c r="G53" s="92"/>
      <c r="H53" s="92"/>
      <c r="I53" s="92"/>
      <c r="J53" s="92"/>
      <c r="K53" s="92"/>
      <c r="L53" s="103"/>
    </row>
    <row r="54" s="95" customFormat="true" ht="13.5" hidden="false" customHeight="true" outlineLevel="0" collapsed="false">
      <c r="B54" s="100" t="s">
        <v>162</v>
      </c>
      <c r="C54" s="100"/>
      <c r="D54" s="100"/>
      <c r="E54" s="100"/>
      <c r="F54" s="100"/>
      <c r="G54" s="100"/>
      <c r="H54" s="100"/>
      <c r="I54" s="100"/>
      <c r="J54" s="100"/>
      <c r="K54" s="100"/>
      <c r="L54" s="100"/>
    </row>
    <row r="55" s="95" customFormat="true" ht="18.75" hidden="false" customHeight="true" outlineLevel="0" collapsed="false">
      <c r="B55" s="104" t="s">
        <v>163</v>
      </c>
      <c r="C55" s="104"/>
      <c r="D55" s="104"/>
      <c r="E55" s="104"/>
      <c r="F55" s="104"/>
      <c r="G55" s="104"/>
      <c r="H55" s="104"/>
      <c r="I55" s="104"/>
      <c r="J55" s="104"/>
      <c r="K55" s="101" t="s">
        <v>164</v>
      </c>
      <c r="L55" s="101"/>
    </row>
    <row r="56" s="91" customFormat="true" ht="14.25" hidden="false" customHeight="false" outlineLevel="0" collapsed="false">
      <c r="B56" s="105"/>
      <c r="C56" s="105"/>
      <c r="D56" s="105"/>
      <c r="E56" s="105"/>
      <c r="F56" s="105"/>
      <c r="G56" s="105"/>
      <c r="H56" s="105"/>
      <c r="I56" s="105"/>
      <c r="J56" s="105"/>
      <c r="K56" s="105"/>
      <c r="L56" s="105"/>
    </row>
    <row r="57" customFormat="false" ht="14.25" hidden="false" customHeight="false" outlineLevel="0" collapsed="false">
      <c r="B57" s="106" t="s">
        <v>165</v>
      </c>
    </row>
    <row r="58" customFormat="false" ht="14.25" hidden="false" customHeight="false" outlineLevel="0" collapsed="false"/>
    <row r="78" customFormat="false" ht="14.25" hidden="false" customHeight="false" outlineLevel="0" collapsed="false"/>
  </sheetData>
  <sheetProtection sheet="true" password="dbc9" objects="true" scenarios="true"/>
  <mergeCells count="51">
    <mergeCell ref="B1:L1"/>
    <mergeCell ref="B3:L3"/>
    <mergeCell ref="B4:L4"/>
    <mergeCell ref="K5:L5"/>
    <mergeCell ref="K6:L6"/>
    <mergeCell ref="K7:L7"/>
    <mergeCell ref="K8:L8"/>
    <mergeCell ref="K9:L9"/>
    <mergeCell ref="B11:L11"/>
    <mergeCell ref="B12:I12"/>
    <mergeCell ref="B13:I13"/>
    <mergeCell ref="B14:I14"/>
    <mergeCell ref="B15:I15"/>
    <mergeCell ref="B16:I16"/>
    <mergeCell ref="B17:I17"/>
    <mergeCell ref="B18:I18"/>
    <mergeCell ref="K18:L18"/>
    <mergeCell ref="B19:I19"/>
    <mergeCell ref="K19:L19"/>
    <mergeCell ref="B21:L21"/>
    <mergeCell ref="B22:I22"/>
    <mergeCell ref="B23:I23"/>
    <mergeCell ref="B24:I24"/>
    <mergeCell ref="B25:I25"/>
    <mergeCell ref="B26:I26"/>
    <mergeCell ref="B27:I27"/>
    <mergeCell ref="B28:I28"/>
    <mergeCell ref="K28:L28"/>
    <mergeCell ref="B29:I29"/>
    <mergeCell ref="K29:L29"/>
    <mergeCell ref="B32:L32"/>
    <mergeCell ref="B33:L33"/>
    <mergeCell ref="E34:L34"/>
    <mergeCell ref="E35:L35"/>
    <mergeCell ref="E36:L36"/>
    <mergeCell ref="E37:L37"/>
    <mergeCell ref="E38:L38"/>
    <mergeCell ref="E39:L39"/>
    <mergeCell ref="E40:L40"/>
    <mergeCell ref="E41:L41"/>
    <mergeCell ref="B44:I44"/>
    <mergeCell ref="J44:L44"/>
    <mergeCell ref="B46:I46"/>
    <mergeCell ref="J46:L46"/>
    <mergeCell ref="B48:L48"/>
    <mergeCell ref="B49:L49"/>
    <mergeCell ref="B50:J50"/>
    <mergeCell ref="K50:L50"/>
    <mergeCell ref="B51:L51"/>
    <mergeCell ref="B54:L54"/>
    <mergeCell ref="B55:J55"/>
  </mergeCells>
  <dataValidations count="1">
    <dataValidation allowBlank="true" operator="between" showDropDown="false" showErrorMessage="true" showInputMessage="true" sqref="L42 L52:L53" type="list">
      <formula1>"Yes,No"</formula1>
      <formula2>0</formula2>
    </dataValidation>
  </dataValidations>
  <hyperlinks>
    <hyperlink ref="K50" r:id="rId1" display="https://www.forestry.gov.uk/forestry/infd-52ybs4"/>
    <hyperlink ref="K55" r:id="rId2" display="https://ico.org.uk/"/>
  </hyperlinks>
  <printOptions headings="false" gridLines="false" gridLinesSet="true" horizontalCentered="false" verticalCentered="false"/>
  <pageMargins left="0.196527777777778" right="0.196527777777778" top="0.354166666666667" bottom="0.35416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AB7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20" activePane="bottomLeft" state="frozen"/>
      <selection pane="topLeft" activeCell="A1" activeCellId="0" sqref="A1"/>
      <selection pane="bottomLeft" activeCell="L44" activeCellId="0" sqref="L44"/>
    </sheetView>
  </sheetViews>
  <sheetFormatPr defaultRowHeight="12.4" zeroHeight="false" outlineLevelRow="0" outlineLevelCol="0"/>
  <cols>
    <col collapsed="false" customWidth="true" hidden="false" outlineLevel="0" max="1" min="1" style="107" width="7.71"/>
    <col collapsed="false" customWidth="true" hidden="false" outlineLevel="0" max="2" min="2" style="107" width="6.86"/>
    <col collapsed="false" customWidth="true" hidden="false" outlineLevel="0" max="4" min="3" style="108" width="7"/>
    <col collapsed="false" customWidth="true" hidden="false" outlineLevel="0" max="10" min="5" style="107" width="6.86"/>
    <col collapsed="false" customWidth="true" hidden="false" outlineLevel="0" max="11" min="11" style="107" width="24.29"/>
    <col collapsed="false" customWidth="true" hidden="false" outlineLevel="0" max="12" min="12" style="109" width="14.28"/>
    <col collapsed="false" customWidth="true" hidden="false" outlineLevel="0" max="13" min="13" style="107" width="9"/>
    <col collapsed="false" customWidth="true" hidden="false" outlineLevel="0" max="14" min="14" style="107" width="8.29"/>
    <col collapsed="false" customWidth="true" hidden="false" outlineLevel="0" max="15" min="15" style="107" width="7"/>
    <col collapsed="false" customWidth="true" hidden="false" outlineLevel="0" max="16" min="16" style="107" width="6.15"/>
    <col collapsed="false" customWidth="true" hidden="false" outlineLevel="0" max="17" min="17" style="107" width="9.14"/>
    <col collapsed="false" customWidth="true" hidden="false" outlineLevel="0" max="18" min="18" style="107" width="24.71"/>
    <col collapsed="false" customWidth="true" hidden="false" outlineLevel="0" max="19" min="19" style="109" width="7.86"/>
    <col collapsed="false" customWidth="true" hidden="false" outlineLevel="0" max="20" min="20" style="107" width="7.86"/>
    <col collapsed="false" customWidth="true" hidden="false" outlineLevel="0" max="21" min="21" style="107" width="13.7"/>
    <col collapsed="false" customWidth="true" hidden="false" outlineLevel="0" max="22" min="22" style="107" width="9.14"/>
    <col collapsed="false" customWidth="false" hidden="false" outlineLevel="0" max="23" min="23" style="107" width="11.57"/>
    <col collapsed="false" customWidth="true" hidden="false" outlineLevel="0" max="24" min="24" style="107" width="13.7"/>
    <col collapsed="false" customWidth="true" hidden="false" outlineLevel="0" max="26" min="25" style="107" width="13.01"/>
    <col collapsed="false" customWidth="true" hidden="false" outlineLevel="0" max="27" min="27" style="107" width="13.86"/>
    <col collapsed="false" customWidth="true" hidden="false" outlineLevel="0" max="28" min="28" style="107" width="20.29"/>
    <col collapsed="false" customWidth="true" hidden="false" outlineLevel="0" max="1025" min="29" style="107" width="9.14"/>
  </cols>
  <sheetData>
    <row r="1" customFormat="false" ht="32.25" hidden="false" customHeight="false" outlineLevel="0" collapsed="false">
      <c r="A1" s="110" t="str">
        <f aca="false">CODE!A1</f>
        <v>Woodland Property Name : Whitbeck</v>
      </c>
      <c r="B1" s="110"/>
      <c r="C1" s="111"/>
      <c r="D1" s="111"/>
      <c r="E1" s="110"/>
      <c r="F1" s="110"/>
      <c r="G1" s="110"/>
      <c r="H1" s="110"/>
      <c r="I1" s="110"/>
      <c r="J1" s="110"/>
      <c r="K1" s="110"/>
      <c r="L1" s="110"/>
      <c r="M1" s="110"/>
      <c r="N1" s="110"/>
      <c r="O1" s="110"/>
      <c r="P1" s="110"/>
      <c r="Q1" s="110"/>
      <c r="R1" s="112"/>
      <c r="S1" s="113"/>
      <c r="T1" s="114"/>
      <c r="U1" s="114"/>
      <c r="V1" s="114"/>
      <c r="W1" s="114"/>
      <c r="X1" s="114"/>
      <c r="Y1" s="114"/>
      <c r="Z1" s="114"/>
      <c r="AA1" s="114"/>
      <c r="AB1" s="114"/>
    </row>
    <row r="2" customFormat="false" ht="4.5" hidden="false" customHeight="true" outlineLevel="0" collapsed="false">
      <c r="A2" s="115"/>
      <c r="B2" s="116"/>
      <c r="C2" s="117"/>
      <c r="D2" s="117"/>
      <c r="E2" s="116"/>
      <c r="F2" s="116"/>
      <c r="G2" s="116"/>
      <c r="H2" s="116"/>
      <c r="I2" s="116"/>
      <c r="J2" s="116"/>
      <c r="K2" s="116"/>
      <c r="L2" s="118"/>
      <c r="M2" s="116"/>
      <c r="N2" s="116"/>
      <c r="O2" s="116"/>
      <c r="P2" s="116"/>
      <c r="Q2" s="116"/>
      <c r="R2" s="116"/>
      <c r="S2" s="113"/>
      <c r="T2" s="114"/>
      <c r="U2" s="114"/>
      <c r="V2" s="114"/>
      <c r="W2" s="114"/>
      <c r="X2" s="114"/>
      <c r="Y2" s="114"/>
      <c r="Z2" s="114"/>
      <c r="AA2" s="114"/>
      <c r="AB2" s="114"/>
    </row>
    <row r="3" customFormat="false" ht="4.5" hidden="false" customHeight="true" outlineLevel="0" collapsed="false">
      <c r="A3" s="116"/>
      <c r="B3" s="116"/>
      <c r="C3" s="117"/>
      <c r="D3" s="117"/>
      <c r="E3" s="116"/>
      <c r="F3" s="116"/>
      <c r="G3" s="116"/>
      <c r="H3" s="116"/>
      <c r="I3" s="116"/>
      <c r="J3" s="116"/>
      <c r="K3" s="116"/>
      <c r="L3" s="118"/>
      <c r="M3" s="116"/>
      <c r="N3" s="116"/>
      <c r="O3" s="116"/>
      <c r="P3" s="116"/>
      <c r="Q3" s="116"/>
      <c r="R3" s="116"/>
      <c r="S3" s="113"/>
      <c r="T3" s="114"/>
      <c r="U3" s="114"/>
      <c r="V3" s="114"/>
      <c r="W3" s="114"/>
      <c r="X3" s="114"/>
      <c r="Y3" s="114"/>
      <c r="Z3" s="114"/>
      <c r="AA3" s="114"/>
      <c r="AB3" s="114"/>
    </row>
    <row r="4" customFormat="false" ht="15" hidden="false" customHeight="true" outlineLevel="0" collapsed="false">
      <c r="A4" s="119" t="s">
        <v>166</v>
      </c>
      <c r="B4" s="119"/>
      <c r="C4" s="119"/>
      <c r="D4" s="119"/>
      <c r="E4" s="119"/>
      <c r="F4" s="119"/>
      <c r="G4" s="119"/>
      <c r="H4" s="119"/>
      <c r="I4" s="119"/>
      <c r="J4" s="119"/>
      <c r="K4" s="119"/>
      <c r="L4" s="119"/>
      <c r="M4" s="119"/>
      <c r="N4" s="119"/>
      <c r="O4" s="119"/>
      <c r="P4" s="119"/>
      <c r="Q4" s="119"/>
      <c r="R4" s="119"/>
      <c r="S4" s="120" t="s">
        <v>167</v>
      </c>
      <c r="T4" s="120"/>
      <c r="U4" s="120"/>
      <c r="V4" s="120"/>
      <c r="W4" s="120"/>
      <c r="X4" s="120"/>
      <c r="Y4" s="120"/>
      <c r="Z4" s="120"/>
      <c r="AA4" s="120"/>
      <c r="AB4" s="120"/>
    </row>
    <row r="5" customFormat="false" ht="15" hidden="false" customHeight="true" outlineLevel="0" collapsed="false">
      <c r="A5" s="119"/>
      <c r="B5" s="119"/>
      <c r="C5" s="119"/>
      <c r="D5" s="119"/>
      <c r="E5" s="119"/>
      <c r="F5" s="119"/>
      <c r="G5" s="119"/>
      <c r="H5" s="119"/>
      <c r="I5" s="119"/>
      <c r="J5" s="119"/>
      <c r="K5" s="119"/>
      <c r="L5" s="119"/>
      <c r="M5" s="119"/>
      <c r="N5" s="119"/>
      <c r="O5" s="119"/>
      <c r="P5" s="119"/>
      <c r="Q5" s="119"/>
      <c r="R5" s="119"/>
      <c r="S5" s="120"/>
      <c r="T5" s="120"/>
      <c r="U5" s="120"/>
      <c r="V5" s="120"/>
      <c r="W5" s="120"/>
      <c r="X5" s="120"/>
      <c r="Y5" s="120"/>
      <c r="Z5" s="120"/>
      <c r="AA5" s="120"/>
      <c r="AB5" s="120"/>
    </row>
    <row r="6" customFormat="false" ht="25.5" hidden="false" customHeight="true" outlineLevel="0" collapsed="false">
      <c r="A6" s="121" t="s">
        <v>168</v>
      </c>
      <c r="B6" s="122"/>
      <c r="C6" s="123"/>
      <c r="D6" s="123"/>
      <c r="E6" s="124"/>
      <c r="F6" s="125"/>
      <c r="G6" s="126"/>
      <c r="H6" s="126"/>
      <c r="I6" s="126"/>
      <c r="J6" s="127" t="s">
        <v>169</v>
      </c>
      <c r="K6" s="128" t="n">
        <f aca="false">CODE!AV10</f>
        <v>46.49</v>
      </c>
      <c r="L6" s="129" t="s">
        <v>170</v>
      </c>
      <c r="M6" s="129"/>
      <c r="N6" s="129"/>
      <c r="O6" s="129"/>
      <c r="P6" s="129"/>
      <c r="Q6" s="129"/>
      <c r="R6" s="129"/>
      <c r="S6" s="130" t="s">
        <v>170</v>
      </c>
      <c r="T6" s="130"/>
      <c r="U6" s="130"/>
      <c r="V6" s="130"/>
      <c r="W6" s="130"/>
      <c r="X6" s="130"/>
      <c r="Y6" s="130"/>
      <c r="Z6" s="130"/>
      <c r="AA6" s="130"/>
      <c r="AB6" s="130"/>
    </row>
    <row r="7" customFormat="false" ht="12.75" hidden="false" customHeight="true" outlineLevel="0" collapsed="false">
      <c r="A7" s="131" t="s">
        <v>171</v>
      </c>
      <c r="B7" s="132" t="s">
        <v>172</v>
      </c>
      <c r="C7" s="133" t="s">
        <v>173</v>
      </c>
      <c r="D7" s="133"/>
      <c r="E7" s="134" t="s">
        <v>174</v>
      </c>
      <c r="F7" s="134"/>
      <c r="G7" s="134"/>
      <c r="H7" s="134"/>
      <c r="I7" s="134"/>
      <c r="J7" s="134"/>
      <c r="K7" s="135" t="s">
        <v>175</v>
      </c>
      <c r="L7" s="136" t="s">
        <v>176</v>
      </c>
      <c r="M7" s="137" t="s">
        <v>177</v>
      </c>
      <c r="N7" s="137" t="s">
        <v>69</v>
      </c>
      <c r="O7" s="138" t="s">
        <v>178</v>
      </c>
      <c r="P7" s="138"/>
      <c r="Q7" s="139" t="s">
        <v>179</v>
      </c>
      <c r="R7" s="140" t="s">
        <v>25</v>
      </c>
      <c r="S7" s="141" t="s">
        <v>180</v>
      </c>
      <c r="T7" s="139" t="s">
        <v>181</v>
      </c>
      <c r="U7" s="139" t="s">
        <v>182</v>
      </c>
      <c r="V7" s="139" t="s">
        <v>183</v>
      </c>
      <c r="W7" s="139" t="s">
        <v>184</v>
      </c>
      <c r="X7" s="139" t="s">
        <v>185</v>
      </c>
      <c r="Y7" s="139" t="s">
        <v>186</v>
      </c>
      <c r="Z7" s="139" t="s">
        <v>187</v>
      </c>
      <c r="AA7" s="139" t="s">
        <v>188</v>
      </c>
      <c r="AB7" s="142" t="s">
        <v>25</v>
      </c>
    </row>
    <row r="8" customFormat="false" ht="46.5" hidden="false" customHeight="true" outlineLevel="0" collapsed="false">
      <c r="A8" s="131"/>
      <c r="B8" s="132"/>
      <c r="C8" s="143" t="s">
        <v>189</v>
      </c>
      <c r="D8" s="143" t="s">
        <v>190</v>
      </c>
      <c r="E8" s="144" t="s">
        <v>191</v>
      </c>
      <c r="F8" s="144"/>
      <c r="G8" s="144"/>
      <c r="H8" s="144"/>
      <c r="I8" s="144"/>
      <c r="J8" s="144"/>
      <c r="K8" s="135"/>
      <c r="L8" s="136"/>
      <c r="M8" s="137"/>
      <c r="N8" s="137"/>
      <c r="O8" s="145" t="s">
        <v>192</v>
      </c>
      <c r="P8" s="145" t="s">
        <v>193</v>
      </c>
      <c r="Q8" s="139"/>
      <c r="R8" s="140"/>
      <c r="S8" s="141"/>
      <c r="T8" s="139"/>
      <c r="U8" s="139"/>
      <c r="V8" s="139"/>
      <c r="W8" s="139"/>
      <c r="X8" s="139"/>
      <c r="Y8" s="139"/>
      <c r="Z8" s="139"/>
      <c r="AA8" s="139"/>
      <c r="AB8" s="142"/>
    </row>
    <row r="9" customFormat="false" ht="12.4" hidden="false" customHeight="true" outlineLevel="0" collapsed="false">
      <c r="A9" s="146" t="n">
        <v>1</v>
      </c>
      <c r="B9" s="147" t="s">
        <v>194</v>
      </c>
      <c r="C9" s="148" t="n">
        <v>0.9</v>
      </c>
      <c r="D9" s="148" t="n">
        <f aca="false">C9*(1-15%)</f>
        <v>0.765</v>
      </c>
      <c r="E9" s="149" t="s">
        <v>195</v>
      </c>
      <c r="F9" s="149" t="s">
        <v>196</v>
      </c>
      <c r="G9" s="149" t="s">
        <v>197</v>
      </c>
      <c r="H9" s="149" t="s">
        <v>198</v>
      </c>
      <c r="I9" s="149"/>
      <c r="J9" s="149"/>
      <c r="K9" s="150" t="s">
        <v>199</v>
      </c>
      <c r="L9" s="151" t="s">
        <v>200</v>
      </c>
      <c r="M9" s="152" t="s">
        <v>201</v>
      </c>
      <c r="N9" s="152"/>
      <c r="O9" s="153"/>
      <c r="P9" s="153"/>
      <c r="Q9" s="154" t="s">
        <v>202</v>
      </c>
      <c r="R9" s="155" t="s">
        <v>203</v>
      </c>
      <c r="S9" s="156" t="s">
        <v>204</v>
      </c>
      <c r="T9" s="157" t="s">
        <v>205</v>
      </c>
      <c r="U9" s="158" t="s">
        <v>206</v>
      </c>
      <c r="V9" s="158" t="s">
        <v>207</v>
      </c>
      <c r="W9" s="159" t="s">
        <v>208</v>
      </c>
      <c r="X9" s="158" t="s">
        <v>209</v>
      </c>
      <c r="Y9" s="158" t="s">
        <v>210</v>
      </c>
      <c r="Z9" s="160" t="s">
        <v>211</v>
      </c>
      <c r="AA9" s="160" t="s">
        <v>212</v>
      </c>
      <c r="AB9" s="161"/>
    </row>
    <row r="10" customFormat="false" ht="12.4" hidden="false" customHeight="true" outlineLevel="0" collapsed="false">
      <c r="A10" s="162" t="n">
        <v>2</v>
      </c>
      <c r="B10" s="163" t="s">
        <v>194</v>
      </c>
      <c r="C10" s="164" t="n">
        <v>1.15</v>
      </c>
      <c r="D10" s="164" t="n">
        <f aca="false">C10*(1-15%)</f>
        <v>0.9775</v>
      </c>
      <c r="E10" s="164" t="s">
        <v>213</v>
      </c>
      <c r="F10" s="164" t="s">
        <v>214</v>
      </c>
      <c r="G10" s="164"/>
      <c r="H10" s="164"/>
      <c r="I10" s="164"/>
      <c r="J10" s="164"/>
      <c r="K10" s="165" t="s">
        <v>215</v>
      </c>
      <c r="L10" s="166" t="s">
        <v>216</v>
      </c>
      <c r="M10" s="167" t="s">
        <v>217</v>
      </c>
      <c r="N10" s="167"/>
      <c r="O10" s="168"/>
      <c r="P10" s="168"/>
      <c r="Q10" s="165" t="s">
        <v>202</v>
      </c>
      <c r="R10" s="169" t="s">
        <v>203</v>
      </c>
      <c r="S10" s="170" t="s">
        <v>218</v>
      </c>
      <c r="T10" s="163" t="s">
        <v>219</v>
      </c>
      <c r="U10" s="163" t="s">
        <v>220</v>
      </c>
      <c r="V10" s="163" t="s">
        <v>221</v>
      </c>
      <c r="W10" s="171" t="s">
        <v>222</v>
      </c>
      <c r="X10" s="163" t="s">
        <v>223</v>
      </c>
      <c r="Y10" s="163" t="s">
        <v>67</v>
      </c>
      <c r="Z10" s="172" t="s">
        <v>224</v>
      </c>
      <c r="AA10" s="172" t="s">
        <v>223</v>
      </c>
      <c r="AB10" s="173" t="s">
        <v>225</v>
      </c>
    </row>
    <row r="11" customFormat="false" ht="12.4" hidden="false" customHeight="true" outlineLevel="0" collapsed="false">
      <c r="A11" s="174" t="s">
        <v>226</v>
      </c>
      <c r="B11" s="174" t="s">
        <v>227</v>
      </c>
      <c r="C11" s="175" t="n">
        <v>9.02</v>
      </c>
      <c r="D11" s="175"/>
      <c r="E11" s="176" t="s">
        <v>196</v>
      </c>
      <c r="F11" s="176"/>
      <c r="G11" s="176"/>
      <c r="H11" s="176"/>
      <c r="I11" s="176"/>
      <c r="J11" s="176"/>
      <c r="K11" s="177"/>
      <c r="L11" s="178"/>
      <c r="M11" s="179"/>
      <c r="N11" s="179"/>
      <c r="O11" s="180"/>
      <c r="P11" s="180"/>
      <c r="Q11" s="181"/>
      <c r="R11" s="182"/>
      <c r="S11" s="183"/>
      <c r="T11" s="184"/>
      <c r="U11" s="185"/>
      <c r="V11" s="185"/>
      <c r="W11" s="185"/>
      <c r="X11" s="185"/>
      <c r="Y11" s="185"/>
      <c r="Z11" s="186"/>
      <c r="AA11" s="187"/>
      <c r="AB11" s="188"/>
    </row>
    <row r="12" customFormat="false" ht="12.4" hidden="false" customHeight="true" outlineLevel="0" collapsed="false">
      <c r="A12" s="189" t="s">
        <v>226</v>
      </c>
      <c r="B12" s="190" t="s">
        <v>228</v>
      </c>
      <c r="C12" s="191" t="n">
        <v>8.03</v>
      </c>
      <c r="D12" s="191"/>
      <c r="E12" s="176" t="s">
        <v>196</v>
      </c>
      <c r="F12" s="176"/>
      <c r="G12" s="176"/>
      <c r="H12" s="176"/>
      <c r="I12" s="176"/>
      <c r="J12" s="176"/>
      <c r="K12" s="177"/>
      <c r="L12" s="192"/>
      <c r="M12" s="193"/>
      <c r="N12" s="193"/>
      <c r="O12" s="194"/>
      <c r="P12" s="194"/>
      <c r="Q12" s="194"/>
      <c r="R12" s="195"/>
      <c r="S12" s="196"/>
      <c r="T12" s="194"/>
      <c r="U12" s="194"/>
      <c r="V12" s="194"/>
      <c r="W12" s="194"/>
      <c r="X12" s="194"/>
      <c r="Y12" s="194"/>
      <c r="Z12" s="194"/>
      <c r="AA12" s="187"/>
      <c r="AB12" s="197"/>
    </row>
    <row r="13" customFormat="false" ht="12.4" hidden="false" customHeight="true" outlineLevel="0" collapsed="false">
      <c r="A13" s="189" t="s">
        <v>226</v>
      </c>
      <c r="B13" s="190" t="s">
        <v>229</v>
      </c>
      <c r="C13" s="191" t="n">
        <v>0.07</v>
      </c>
      <c r="D13" s="191"/>
      <c r="E13" s="176"/>
      <c r="F13" s="176"/>
      <c r="G13" s="176"/>
      <c r="H13" s="176"/>
      <c r="I13" s="176"/>
      <c r="J13" s="176"/>
      <c r="K13" s="177" t="s">
        <v>230</v>
      </c>
      <c r="L13" s="192"/>
      <c r="M13" s="193"/>
      <c r="N13" s="193"/>
      <c r="O13" s="194"/>
      <c r="P13" s="194"/>
      <c r="Q13" s="194"/>
      <c r="R13" s="195"/>
      <c r="S13" s="196"/>
      <c r="T13" s="194"/>
      <c r="U13" s="194"/>
      <c r="V13" s="194"/>
      <c r="W13" s="194"/>
      <c r="X13" s="194"/>
      <c r="Y13" s="194"/>
      <c r="Z13" s="194"/>
      <c r="AA13" s="187"/>
      <c r="AB13" s="197"/>
    </row>
    <row r="14" customFormat="false" ht="12.4" hidden="false" customHeight="true" outlineLevel="0" collapsed="false">
      <c r="A14" s="189" t="s">
        <v>226</v>
      </c>
      <c r="B14" s="190" t="s">
        <v>231</v>
      </c>
      <c r="C14" s="191" t="n">
        <v>0.43</v>
      </c>
      <c r="D14" s="191"/>
      <c r="E14" s="176" t="s">
        <v>232</v>
      </c>
      <c r="F14" s="176"/>
      <c r="G14" s="176"/>
      <c r="H14" s="176"/>
      <c r="I14" s="176"/>
      <c r="J14" s="176"/>
      <c r="K14" s="177"/>
      <c r="L14" s="192"/>
      <c r="M14" s="193"/>
      <c r="N14" s="198"/>
      <c r="O14" s="187"/>
      <c r="P14" s="187"/>
      <c r="Q14" s="187"/>
      <c r="R14" s="187"/>
      <c r="S14" s="196"/>
      <c r="T14" s="194"/>
      <c r="U14" s="194"/>
      <c r="V14" s="194"/>
      <c r="W14" s="194"/>
      <c r="X14" s="194"/>
      <c r="Y14" s="194"/>
      <c r="Z14" s="187"/>
      <c r="AA14" s="187"/>
      <c r="AB14" s="197"/>
    </row>
    <row r="15" customFormat="false" ht="12" hidden="false" customHeight="true" outlineLevel="0" collapsed="false">
      <c r="A15" s="189" t="s">
        <v>226</v>
      </c>
      <c r="B15" s="190" t="s">
        <v>233</v>
      </c>
      <c r="C15" s="191" t="n">
        <v>0.38</v>
      </c>
      <c r="D15" s="191"/>
      <c r="E15" s="176" t="s">
        <v>198</v>
      </c>
      <c r="F15" s="176"/>
      <c r="G15" s="176"/>
      <c r="H15" s="176"/>
      <c r="I15" s="176"/>
      <c r="J15" s="176"/>
      <c r="K15" s="177"/>
      <c r="L15" s="192"/>
      <c r="M15" s="193"/>
      <c r="N15" s="198"/>
      <c r="O15" s="187"/>
      <c r="P15" s="187"/>
      <c r="Q15" s="187"/>
      <c r="R15" s="187"/>
      <c r="S15" s="196"/>
      <c r="T15" s="194"/>
      <c r="U15" s="194"/>
      <c r="V15" s="194"/>
      <c r="W15" s="194"/>
      <c r="X15" s="194"/>
      <c r="Y15" s="194"/>
      <c r="Z15" s="187"/>
      <c r="AA15" s="187"/>
      <c r="AB15" s="197"/>
    </row>
    <row r="16" customFormat="false" ht="12.4" hidden="false" customHeight="true" outlineLevel="0" collapsed="false">
      <c r="A16" s="199" t="s">
        <v>226</v>
      </c>
      <c r="B16" s="190" t="s">
        <v>234</v>
      </c>
      <c r="C16" s="191" t="n">
        <v>0.08</v>
      </c>
      <c r="D16" s="191"/>
      <c r="E16" s="176" t="s">
        <v>198</v>
      </c>
      <c r="F16" s="176"/>
      <c r="G16" s="176"/>
      <c r="H16" s="176"/>
      <c r="I16" s="176"/>
      <c r="J16" s="176"/>
      <c r="K16" s="177"/>
      <c r="L16" s="192"/>
      <c r="M16" s="193"/>
      <c r="N16" s="198"/>
      <c r="O16" s="187"/>
      <c r="P16" s="187"/>
      <c r="Q16" s="187"/>
      <c r="R16" s="187"/>
      <c r="S16" s="196"/>
      <c r="T16" s="194"/>
      <c r="U16" s="194"/>
      <c r="V16" s="194"/>
      <c r="W16" s="194"/>
      <c r="X16" s="194"/>
      <c r="Y16" s="194"/>
      <c r="Z16" s="187"/>
      <c r="AA16" s="187"/>
      <c r="AB16" s="197"/>
    </row>
    <row r="17" customFormat="false" ht="12.4" hidden="false" customHeight="true" outlineLevel="0" collapsed="false">
      <c r="A17" s="199" t="s">
        <v>226</v>
      </c>
      <c r="B17" s="190" t="s">
        <v>235</v>
      </c>
      <c r="C17" s="191" t="n">
        <v>0.09</v>
      </c>
      <c r="D17" s="191"/>
      <c r="E17" s="176" t="s">
        <v>198</v>
      </c>
      <c r="F17" s="176"/>
      <c r="G17" s="176"/>
      <c r="H17" s="176"/>
      <c r="I17" s="176"/>
      <c r="J17" s="176"/>
      <c r="K17" s="177"/>
      <c r="L17" s="192"/>
      <c r="M17" s="193"/>
      <c r="N17" s="198"/>
      <c r="O17" s="187"/>
      <c r="P17" s="187"/>
      <c r="Q17" s="187"/>
      <c r="R17" s="187"/>
      <c r="S17" s="196"/>
      <c r="T17" s="194"/>
      <c r="U17" s="194"/>
      <c r="V17" s="194"/>
      <c r="W17" s="194"/>
      <c r="X17" s="194"/>
      <c r="Y17" s="194"/>
      <c r="Z17" s="187"/>
      <c r="AA17" s="187"/>
      <c r="AB17" s="197"/>
    </row>
    <row r="18" customFormat="false" ht="12.4" hidden="false" customHeight="true" outlineLevel="0" collapsed="false">
      <c r="A18" s="199" t="s">
        <v>226</v>
      </c>
      <c r="B18" s="190" t="s">
        <v>236</v>
      </c>
      <c r="C18" s="191" t="n">
        <v>0.47</v>
      </c>
      <c r="D18" s="191"/>
      <c r="E18" s="176" t="s">
        <v>198</v>
      </c>
      <c r="F18" s="176"/>
      <c r="G18" s="176"/>
      <c r="H18" s="176"/>
      <c r="I18" s="176"/>
      <c r="J18" s="176"/>
      <c r="K18" s="177"/>
      <c r="L18" s="192"/>
      <c r="M18" s="193"/>
      <c r="N18" s="198"/>
      <c r="O18" s="187"/>
      <c r="P18" s="187"/>
      <c r="Q18" s="187"/>
      <c r="R18" s="187"/>
      <c r="S18" s="196"/>
      <c r="T18" s="194"/>
      <c r="U18" s="194"/>
      <c r="V18" s="194"/>
      <c r="W18" s="194"/>
      <c r="X18" s="194"/>
      <c r="Y18" s="194"/>
      <c r="Z18" s="187"/>
      <c r="AA18" s="187"/>
      <c r="AB18" s="197"/>
    </row>
    <row r="19" customFormat="false" ht="12.4" hidden="false" customHeight="true" outlineLevel="0" collapsed="false">
      <c r="A19" s="199" t="s">
        <v>226</v>
      </c>
      <c r="B19" s="190" t="s">
        <v>237</v>
      </c>
      <c r="C19" s="191" t="n">
        <v>0.36</v>
      </c>
      <c r="D19" s="191"/>
      <c r="E19" s="176" t="s">
        <v>198</v>
      </c>
      <c r="F19" s="176"/>
      <c r="G19" s="176"/>
      <c r="H19" s="176"/>
      <c r="I19" s="176"/>
      <c r="J19" s="176"/>
      <c r="K19" s="177"/>
      <c r="L19" s="192"/>
      <c r="M19" s="193"/>
      <c r="N19" s="198"/>
      <c r="O19" s="187"/>
      <c r="P19" s="187"/>
      <c r="Q19" s="187"/>
      <c r="R19" s="187"/>
      <c r="S19" s="196"/>
      <c r="T19" s="194"/>
      <c r="U19" s="194"/>
      <c r="V19" s="194"/>
      <c r="W19" s="194"/>
      <c r="X19" s="194"/>
      <c r="Y19" s="194"/>
      <c r="Z19" s="187"/>
      <c r="AA19" s="187"/>
      <c r="AB19" s="197"/>
    </row>
    <row r="20" customFormat="false" ht="12.4" hidden="false" customHeight="true" outlineLevel="0" collapsed="false">
      <c r="A20" s="199" t="s">
        <v>238</v>
      </c>
      <c r="B20" s="190" t="s">
        <v>239</v>
      </c>
      <c r="C20" s="191" t="n">
        <v>0.09</v>
      </c>
      <c r="D20" s="191"/>
      <c r="E20" s="176" t="s">
        <v>196</v>
      </c>
      <c r="F20" s="176"/>
      <c r="G20" s="176"/>
      <c r="H20" s="176"/>
      <c r="I20" s="176"/>
      <c r="J20" s="176"/>
      <c r="K20" s="177"/>
      <c r="L20" s="200"/>
      <c r="M20" s="193"/>
      <c r="N20" s="198"/>
      <c r="O20" s="187"/>
      <c r="P20" s="187"/>
      <c r="Q20" s="187"/>
      <c r="R20" s="187"/>
      <c r="S20" s="196"/>
      <c r="T20" s="201"/>
      <c r="U20" s="194"/>
      <c r="V20" s="194"/>
      <c r="W20" s="194"/>
      <c r="X20" s="194"/>
      <c r="Y20" s="194"/>
      <c r="Z20" s="187"/>
      <c r="AA20" s="187"/>
      <c r="AB20" s="197"/>
    </row>
    <row r="21" customFormat="false" ht="12.4" hidden="false" customHeight="true" outlineLevel="0" collapsed="false">
      <c r="A21" s="199" t="s">
        <v>238</v>
      </c>
      <c r="B21" s="190" t="s">
        <v>227</v>
      </c>
      <c r="C21" s="191" t="n">
        <v>5.72</v>
      </c>
      <c r="D21" s="191"/>
      <c r="E21" s="176" t="s">
        <v>196</v>
      </c>
      <c r="F21" s="176"/>
      <c r="G21" s="176"/>
      <c r="H21" s="176"/>
      <c r="I21" s="176"/>
      <c r="J21" s="176"/>
      <c r="K21" s="177"/>
      <c r="L21" s="200"/>
      <c r="M21" s="193"/>
      <c r="N21" s="198"/>
      <c r="O21" s="187"/>
      <c r="P21" s="187"/>
      <c r="Q21" s="187"/>
      <c r="R21" s="187"/>
      <c r="S21" s="196"/>
      <c r="T21" s="201"/>
      <c r="U21" s="194"/>
      <c r="V21" s="194"/>
      <c r="W21" s="194"/>
      <c r="X21" s="194"/>
      <c r="Y21" s="194"/>
      <c r="Z21" s="187"/>
      <c r="AA21" s="187"/>
      <c r="AB21" s="197"/>
    </row>
    <row r="22" customFormat="false" ht="12.4" hidden="false" customHeight="true" outlineLevel="0" collapsed="false">
      <c r="A22" s="199" t="s">
        <v>238</v>
      </c>
      <c r="B22" s="190" t="s">
        <v>240</v>
      </c>
      <c r="C22" s="191" t="n">
        <v>0.02</v>
      </c>
      <c r="D22" s="191"/>
      <c r="E22" s="176" t="s">
        <v>196</v>
      </c>
      <c r="F22" s="176"/>
      <c r="G22" s="176"/>
      <c r="H22" s="176"/>
      <c r="I22" s="176"/>
      <c r="J22" s="176"/>
      <c r="K22" s="177"/>
      <c r="L22" s="200"/>
      <c r="M22" s="193"/>
      <c r="N22" s="198"/>
      <c r="O22" s="187"/>
      <c r="P22" s="187"/>
      <c r="Q22" s="187"/>
      <c r="R22" s="187"/>
      <c r="S22" s="196"/>
      <c r="T22" s="201"/>
      <c r="U22" s="194"/>
      <c r="V22" s="194"/>
      <c r="W22" s="194"/>
      <c r="X22" s="194"/>
      <c r="Y22" s="194"/>
      <c r="Z22" s="187"/>
      <c r="AA22" s="187"/>
      <c r="AB22" s="197"/>
    </row>
    <row r="23" customFormat="false" ht="12" hidden="false" customHeight="true" outlineLevel="0" collapsed="false">
      <c r="A23" s="199" t="s">
        <v>238</v>
      </c>
      <c r="B23" s="190" t="s">
        <v>241</v>
      </c>
      <c r="C23" s="191" t="n">
        <v>0.35</v>
      </c>
      <c r="D23" s="191"/>
      <c r="E23" s="176" t="s">
        <v>196</v>
      </c>
      <c r="F23" s="176"/>
      <c r="G23" s="176"/>
      <c r="H23" s="176"/>
      <c r="I23" s="176"/>
      <c r="J23" s="176"/>
      <c r="K23" s="177"/>
      <c r="L23" s="200"/>
      <c r="M23" s="193"/>
      <c r="N23" s="198"/>
      <c r="O23" s="187"/>
      <c r="P23" s="187"/>
      <c r="Q23" s="187"/>
      <c r="R23" s="187"/>
      <c r="S23" s="196"/>
      <c r="T23" s="201"/>
      <c r="U23" s="194"/>
      <c r="V23" s="194"/>
      <c r="W23" s="194"/>
      <c r="X23" s="194"/>
      <c r="Y23" s="194"/>
      <c r="Z23" s="187"/>
      <c r="AA23" s="187"/>
      <c r="AB23" s="197"/>
    </row>
    <row r="24" customFormat="false" ht="12.4" hidden="false" customHeight="true" outlineLevel="0" collapsed="false">
      <c r="A24" s="199" t="s">
        <v>238</v>
      </c>
      <c r="B24" s="190" t="s">
        <v>242</v>
      </c>
      <c r="C24" s="191" t="n">
        <v>6.26</v>
      </c>
      <c r="D24" s="191"/>
      <c r="E24" s="176" t="s">
        <v>196</v>
      </c>
      <c r="F24" s="176"/>
      <c r="G24" s="176"/>
      <c r="H24" s="176"/>
      <c r="I24" s="176"/>
      <c r="J24" s="176"/>
      <c r="K24" s="177"/>
      <c r="L24" s="200"/>
      <c r="M24" s="193"/>
      <c r="N24" s="198"/>
      <c r="O24" s="187"/>
      <c r="P24" s="187"/>
      <c r="Q24" s="187"/>
      <c r="R24" s="187"/>
      <c r="S24" s="196"/>
      <c r="T24" s="201"/>
      <c r="U24" s="194"/>
      <c r="V24" s="194"/>
      <c r="W24" s="194"/>
      <c r="X24" s="194"/>
      <c r="Y24" s="194"/>
      <c r="Z24" s="187"/>
      <c r="AA24" s="187"/>
      <c r="AB24" s="197"/>
    </row>
    <row r="25" customFormat="false" ht="12.4" hidden="false" customHeight="true" outlineLevel="0" collapsed="false">
      <c r="A25" s="199" t="s">
        <v>238</v>
      </c>
      <c r="B25" s="190" t="s">
        <v>243</v>
      </c>
      <c r="C25" s="191" t="n">
        <v>0.33</v>
      </c>
      <c r="D25" s="191"/>
      <c r="E25" s="176" t="s">
        <v>196</v>
      </c>
      <c r="F25" s="176"/>
      <c r="G25" s="176"/>
      <c r="H25" s="176"/>
      <c r="I25" s="176"/>
      <c r="J25" s="176"/>
      <c r="K25" s="177"/>
      <c r="L25" s="200"/>
      <c r="M25" s="193"/>
      <c r="N25" s="198"/>
      <c r="O25" s="187"/>
      <c r="P25" s="187"/>
      <c r="Q25" s="187"/>
      <c r="R25" s="187"/>
      <c r="S25" s="196"/>
      <c r="T25" s="201"/>
      <c r="U25" s="194"/>
      <c r="V25" s="194"/>
      <c r="W25" s="194"/>
      <c r="X25" s="194"/>
      <c r="Y25" s="194"/>
      <c r="Z25" s="187"/>
      <c r="AA25" s="187"/>
      <c r="AB25" s="197"/>
    </row>
    <row r="26" customFormat="false" ht="12.4" hidden="false" customHeight="true" outlineLevel="0" collapsed="false">
      <c r="A26" s="199" t="s">
        <v>238</v>
      </c>
      <c r="B26" s="190" t="s">
        <v>244</v>
      </c>
      <c r="C26" s="191" t="n">
        <v>0.76</v>
      </c>
      <c r="D26" s="191"/>
      <c r="E26" s="176" t="s">
        <v>195</v>
      </c>
      <c r="F26" s="176"/>
      <c r="G26" s="176"/>
      <c r="H26" s="176"/>
      <c r="I26" s="176"/>
      <c r="J26" s="176"/>
      <c r="K26" s="177"/>
      <c r="L26" s="200"/>
      <c r="M26" s="193"/>
      <c r="N26" s="198"/>
      <c r="O26" s="187"/>
      <c r="P26" s="187"/>
      <c r="Q26" s="187"/>
      <c r="R26" s="187"/>
      <c r="S26" s="196"/>
      <c r="T26" s="201"/>
      <c r="U26" s="194"/>
      <c r="V26" s="194"/>
      <c r="W26" s="194"/>
      <c r="X26" s="194"/>
      <c r="Y26" s="194"/>
      <c r="Z26" s="187"/>
      <c r="AA26" s="187"/>
      <c r="AB26" s="197"/>
    </row>
    <row r="27" customFormat="false" ht="12.4" hidden="false" customHeight="true" outlineLevel="0" collapsed="false">
      <c r="A27" s="199" t="s">
        <v>238</v>
      </c>
      <c r="B27" s="190" t="s">
        <v>245</v>
      </c>
      <c r="C27" s="191" t="n">
        <v>0.15</v>
      </c>
      <c r="D27" s="191"/>
      <c r="E27" s="176" t="s">
        <v>196</v>
      </c>
      <c r="F27" s="176"/>
      <c r="G27" s="176"/>
      <c r="H27" s="176"/>
      <c r="I27" s="176"/>
      <c r="J27" s="176"/>
      <c r="K27" s="177"/>
      <c r="L27" s="200"/>
      <c r="M27" s="193"/>
      <c r="N27" s="198"/>
      <c r="O27" s="187"/>
      <c r="P27" s="187"/>
      <c r="Q27" s="187"/>
      <c r="R27" s="187"/>
      <c r="S27" s="196"/>
      <c r="T27" s="201"/>
      <c r="U27" s="194"/>
      <c r="V27" s="194"/>
      <c r="W27" s="194"/>
      <c r="X27" s="194"/>
      <c r="Y27" s="194"/>
      <c r="Z27" s="187"/>
      <c r="AA27" s="187"/>
      <c r="AB27" s="197"/>
    </row>
    <row r="28" customFormat="false" ht="12.4" hidden="false" customHeight="true" outlineLevel="0" collapsed="false">
      <c r="A28" s="199" t="s">
        <v>238</v>
      </c>
      <c r="B28" s="190" t="s">
        <v>246</v>
      </c>
      <c r="C28" s="191" t="n">
        <v>0.24</v>
      </c>
      <c r="D28" s="191"/>
      <c r="E28" s="176" t="s">
        <v>198</v>
      </c>
      <c r="F28" s="176"/>
      <c r="G28" s="176"/>
      <c r="H28" s="176"/>
      <c r="I28" s="176"/>
      <c r="J28" s="176"/>
      <c r="K28" s="177"/>
      <c r="L28" s="200"/>
      <c r="M28" s="193"/>
      <c r="N28" s="198"/>
      <c r="O28" s="187"/>
      <c r="P28" s="187"/>
      <c r="Q28" s="187"/>
      <c r="R28" s="187"/>
      <c r="S28" s="196"/>
      <c r="T28" s="201"/>
      <c r="U28" s="194"/>
      <c r="V28" s="194"/>
      <c r="W28" s="194"/>
      <c r="X28" s="194"/>
      <c r="Y28" s="194"/>
      <c r="Z28" s="187"/>
      <c r="AA28" s="187"/>
      <c r="AB28" s="197"/>
    </row>
    <row r="29" customFormat="false" ht="12.4" hidden="false" customHeight="true" outlineLevel="0" collapsed="false">
      <c r="A29" s="199" t="s">
        <v>238</v>
      </c>
      <c r="B29" s="190" t="s">
        <v>247</v>
      </c>
      <c r="C29" s="191" t="n">
        <v>0.02</v>
      </c>
      <c r="D29" s="191"/>
      <c r="E29" s="176" t="s">
        <v>198</v>
      </c>
      <c r="F29" s="176"/>
      <c r="G29" s="176"/>
      <c r="H29" s="176"/>
      <c r="I29" s="176"/>
      <c r="J29" s="176"/>
      <c r="K29" s="177"/>
      <c r="L29" s="202"/>
      <c r="M29" s="193"/>
      <c r="N29" s="198"/>
      <c r="O29" s="187"/>
      <c r="P29" s="187"/>
      <c r="Q29" s="187"/>
      <c r="R29" s="187"/>
      <c r="S29" s="196"/>
      <c r="T29" s="201"/>
      <c r="U29" s="194"/>
      <c r="V29" s="194"/>
      <c r="W29" s="194"/>
      <c r="X29" s="194"/>
      <c r="Y29" s="194"/>
      <c r="Z29" s="187"/>
      <c r="AA29" s="187"/>
      <c r="AB29" s="197"/>
    </row>
    <row r="30" customFormat="false" ht="12.4" hidden="false" customHeight="true" outlineLevel="0" collapsed="false">
      <c r="A30" s="199" t="s">
        <v>238</v>
      </c>
      <c r="B30" s="190" t="s">
        <v>248</v>
      </c>
      <c r="C30" s="191" t="n">
        <v>0.02</v>
      </c>
      <c r="D30" s="191"/>
      <c r="E30" s="176" t="s">
        <v>198</v>
      </c>
      <c r="F30" s="176"/>
      <c r="G30" s="176"/>
      <c r="H30" s="176"/>
      <c r="I30" s="176"/>
      <c r="J30" s="176"/>
      <c r="K30" s="177"/>
      <c r="L30" s="202"/>
      <c r="M30" s="193"/>
      <c r="N30" s="198"/>
      <c r="O30" s="187"/>
      <c r="P30" s="187"/>
      <c r="Q30" s="187"/>
      <c r="R30" s="187"/>
      <c r="S30" s="196"/>
      <c r="T30" s="201"/>
      <c r="U30" s="194"/>
      <c r="V30" s="194"/>
      <c r="W30" s="194"/>
      <c r="X30" s="194"/>
      <c r="Y30" s="194"/>
      <c r="Z30" s="187"/>
      <c r="AA30" s="187"/>
      <c r="AB30" s="197"/>
    </row>
    <row r="31" customFormat="false" ht="12.4" hidden="false" customHeight="true" outlineLevel="0" collapsed="false">
      <c r="A31" s="199" t="s">
        <v>238</v>
      </c>
      <c r="B31" s="190" t="s">
        <v>249</v>
      </c>
      <c r="C31" s="191" t="n">
        <v>0.01</v>
      </c>
      <c r="D31" s="191"/>
      <c r="E31" s="176" t="s">
        <v>198</v>
      </c>
      <c r="F31" s="176"/>
      <c r="G31" s="176"/>
      <c r="H31" s="176"/>
      <c r="I31" s="176"/>
      <c r="J31" s="176"/>
      <c r="K31" s="177"/>
      <c r="L31" s="202"/>
      <c r="M31" s="193"/>
      <c r="N31" s="198"/>
      <c r="O31" s="187"/>
      <c r="P31" s="187"/>
      <c r="Q31" s="187"/>
      <c r="R31" s="187"/>
      <c r="S31" s="196"/>
      <c r="T31" s="201"/>
      <c r="U31" s="194"/>
      <c r="V31" s="194"/>
      <c r="W31" s="194"/>
      <c r="X31" s="194"/>
      <c r="Y31" s="194"/>
      <c r="Z31" s="187"/>
      <c r="AA31" s="187"/>
      <c r="AB31" s="197"/>
    </row>
    <row r="32" customFormat="false" ht="12.4" hidden="false" customHeight="true" outlineLevel="0" collapsed="false">
      <c r="A32" s="199" t="s">
        <v>238</v>
      </c>
      <c r="B32" s="190" t="s">
        <v>250</v>
      </c>
      <c r="C32" s="191" t="n">
        <v>0.02</v>
      </c>
      <c r="D32" s="191"/>
      <c r="E32" s="176" t="s">
        <v>198</v>
      </c>
      <c r="F32" s="176"/>
      <c r="G32" s="176"/>
      <c r="H32" s="176"/>
      <c r="I32" s="176"/>
      <c r="J32" s="176"/>
      <c r="K32" s="177"/>
      <c r="L32" s="202"/>
      <c r="M32" s="193"/>
      <c r="N32" s="198"/>
      <c r="O32" s="187"/>
      <c r="P32" s="187"/>
      <c r="Q32" s="187"/>
      <c r="R32" s="187"/>
      <c r="S32" s="196"/>
      <c r="T32" s="201"/>
      <c r="U32" s="194"/>
      <c r="V32" s="194"/>
      <c r="W32" s="194"/>
      <c r="X32" s="194"/>
      <c r="Y32" s="194"/>
      <c r="Z32" s="187"/>
      <c r="AA32" s="187"/>
      <c r="AB32" s="197"/>
    </row>
    <row r="33" customFormat="false" ht="12.4" hidden="false" customHeight="true" outlineLevel="0" collapsed="false">
      <c r="A33" s="199" t="s">
        <v>238</v>
      </c>
      <c r="B33" s="190" t="s">
        <v>251</v>
      </c>
      <c r="C33" s="191" t="n">
        <v>2</v>
      </c>
      <c r="D33" s="191"/>
      <c r="E33" s="176"/>
      <c r="F33" s="176"/>
      <c r="G33" s="176"/>
      <c r="H33" s="176"/>
      <c r="I33" s="176"/>
      <c r="J33" s="176"/>
      <c r="K33" s="177" t="s">
        <v>252</v>
      </c>
      <c r="L33" s="202"/>
      <c r="M33" s="193"/>
      <c r="N33" s="198"/>
      <c r="O33" s="187"/>
      <c r="P33" s="187"/>
      <c r="Q33" s="187"/>
      <c r="R33" s="187"/>
      <c r="S33" s="196"/>
      <c r="T33" s="201"/>
      <c r="U33" s="194"/>
      <c r="V33" s="194"/>
      <c r="W33" s="194"/>
      <c r="X33" s="194"/>
      <c r="Y33" s="194"/>
      <c r="Z33" s="187"/>
      <c r="AA33" s="187"/>
      <c r="AB33" s="197"/>
    </row>
    <row r="34" customFormat="false" ht="12.4" hidden="false" customHeight="true" outlineLevel="0" collapsed="false">
      <c r="A34" s="199" t="s">
        <v>238</v>
      </c>
      <c r="B34" s="190" t="s">
        <v>253</v>
      </c>
      <c r="C34" s="191" t="n">
        <v>0.05</v>
      </c>
      <c r="D34" s="191"/>
      <c r="E34" s="176" t="s">
        <v>198</v>
      </c>
      <c r="F34" s="176"/>
      <c r="G34" s="176"/>
      <c r="H34" s="176"/>
      <c r="I34" s="176"/>
      <c r="J34" s="176"/>
      <c r="K34" s="177"/>
      <c r="L34" s="202"/>
      <c r="M34" s="193"/>
      <c r="N34" s="198"/>
      <c r="O34" s="187"/>
      <c r="P34" s="187"/>
      <c r="Q34" s="187"/>
      <c r="R34" s="187"/>
      <c r="S34" s="196"/>
      <c r="T34" s="201"/>
      <c r="U34" s="194"/>
      <c r="V34" s="194"/>
      <c r="W34" s="194"/>
      <c r="X34" s="194"/>
      <c r="Y34" s="194"/>
      <c r="Z34" s="187"/>
      <c r="AA34" s="187"/>
      <c r="AB34" s="197"/>
    </row>
    <row r="35" customFormat="false" ht="12.4" hidden="false" customHeight="true" outlineLevel="0" collapsed="false">
      <c r="A35" s="199" t="s">
        <v>238</v>
      </c>
      <c r="B35" s="190" t="s">
        <v>254</v>
      </c>
      <c r="C35" s="191" t="n">
        <v>0.06</v>
      </c>
      <c r="D35" s="191"/>
      <c r="E35" s="176" t="s">
        <v>198</v>
      </c>
      <c r="F35" s="176"/>
      <c r="G35" s="176"/>
      <c r="H35" s="176"/>
      <c r="I35" s="176"/>
      <c r="J35" s="176"/>
      <c r="K35" s="177"/>
      <c r="L35" s="202"/>
      <c r="M35" s="193"/>
      <c r="N35" s="198"/>
      <c r="O35" s="187"/>
      <c r="P35" s="187"/>
      <c r="Q35" s="187"/>
      <c r="R35" s="187"/>
      <c r="S35" s="196"/>
      <c r="T35" s="201"/>
      <c r="U35" s="194"/>
      <c r="V35" s="194"/>
      <c r="W35" s="194"/>
      <c r="X35" s="194"/>
      <c r="Y35" s="194"/>
      <c r="Z35" s="187"/>
      <c r="AA35" s="187"/>
      <c r="AB35" s="197"/>
    </row>
    <row r="36" customFormat="false" ht="12.4" hidden="false" customHeight="true" outlineLevel="0" collapsed="false">
      <c r="A36" s="199" t="s">
        <v>238</v>
      </c>
      <c r="B36" s="190" t="s">
        <v>255</v>
      </c>
      <c r="C36" s="191" t="n">
        <v>0.05</v>
      </c>
      <c r="D36" s="191"/>
      <c r="E36" s="176" t="s">
        <v>198</v>
      </c>
      <c r="F36" s="176"/>
      <c r="G36" s="176"/>
      <c r="H36" s="176"/>
      <c r="I36" s="176"/>
      <c r="J36" s="176"/>
      <c r="K36" s="177"/>
      <c r="L36" s="202"/>
      <c r="M36" s="193"/>
      <c r="N36" s="198"/>
      <c r="O36" s="187"/>
      <c r="P36" s="187"/>
      <c r="Q36" s="187"/>
      <c r="R36" s="187"/>
      <c r="S36" s="196"/>
      <c r="T36" s="201"/>
      <c r="U36" s="194"/>
      <c r="V36" s="194"/>
      <c r="W36" s="194"/>
      <c r="X36" s="194"/>
      <c r="Y36" s="194"/>
      <c r="Z36" s="187"/>
      <c r="AA36" s="187"/>
      <c r="AB36" s="197"/>
    </row>
    <row r="37" customFormat="false" ht="12.4" hidden="false" customHeight="true" outlineLevel="0" collapsed="false">
      <c r="A37" s="199" t="s">
        <v>238</v>
      </c>
      <c r="B37" s="190" t="s">
        <v>256</v>
      </c>
      <c r="C37" s="191" t="n">
        <v>0.02</v>
      </c>
      <c r="D37" s="191"/>
      <c r="E37" s="176" t="s">
        <v>198</v>
      </c>
      <c r="F37" s="176"/>
      <c r="G37" s="176"/>
      <c r="H37" s="176"/>
      <c r="I37" s="176"/>
      <c r="J37" s="176"/>
      <c r="K37" s="177"/>
      <c r="L37" s="202"/>
      <c r="M37" s="193"/>
      <c r="N37" s="198"/>
      <c r="O37" s="187"/>
      <c r="P37" s="187"/>
      <c r="Q37" s="187"/>
      <c r="R37" s="187"/>
      <c r="S37" s="196"/>
      <c r="T37" s="201"/>
      <c r="U37" s="194"/>
      <c r="V37" s="194"/>
      <c r="W37" s="194"/>
      <c r="X37" s="194"/>
      <c r="Y37" s="194"/>
      <c r="Z37" s="187"/>
      <c r="AA37" s="187"/>
      <c r="AB37" s="197"/>
    </row>
    <row r="38" customFormat="false" ht="12.4" hidden="false" customHeight="true" outlineLevel="0" collapsed="false">
      <c r="A38" s="199" t="s">
        <v>238</v>
      </c>
      <c r="B38" s="190" t="s">
        <v>257</v>
      </c>
      <c r="C38" s="191" t="n">
        <v>0.03</v>
      </c>
      <c r="D38" s="191"/>
      <c r="E38" s="176" t="s">
        <v>198</v>
      </c>
      <c r="F38" s="176"/>
      <c r="G38" s="176"/>
      <c r="H38" s="176"/>
      <c r="I38" s="176"/>
      <c r="J38" s="176"/>
      <c r="K38" s="177"/>
      <c r="L38" s="202"/>
      <c r="M38" s="193"/>
      <c r="N38" s="198"/>
      <c r="O38" s="187"/>
      <c r="P38" s="187"/>
      <c r="Q38" s="187"/>
      <c r="R38" s="187"/>
      <c r="S38" s="196"/>
      <c r="T38" s="201"/>
      <c r="U38" s="194"/>
      <c r="V38" s="194"/>
      <c r="W38" s="194"/>
      <c r="X38" s="194"/>
      <c r="Y38" s="194"/>
      <c r="Z38" s="187"/>
      <c r="AA38" s="187"/>
      <c r="AB38" s="197"/>
    </row>
    <row r="39" customFormat="false" ht="12.4" hidden="false" customHeight="true" outlineLevel="0" collapsed="false">
      <c r="A39" s="199" t="s">
        <v>238</v>
      </c>
      <c r="B39" s="190" t="s">
        <v>258</v>
      </c>
      <c r="C39" s="191" t="n">
        <v>0.04</v>
      </c>
      <c r="D39" s="191"/>
      <c r="E39" s="176" t="s">
        <v>198</v>
      </c>
      <c r="F39" s="176"/>
      <c r="G39" s="176"/>
      <c r="H39" s="176"/>
      <c r="I39" s="176"/>
      <c r="J39" s="176"/>
      <c r="K39" s="177"/>
      <c r="L39" s="202"/>
      <c r="M39" s="193"/>
      <c r="N39" s="198"/>
      <c r="O39" s="187"/>
      <c r="P39" s="187"/>
      <c r="Q39" s="187"/>
      <c r="R39" s="187"/>
      <c r="S39" s="196"/>
      <c r="T39" s="201"/>
      <c r="U39" s="194"/>
      <c r="V39" s="194"/>
      <c r="W39" s="194"/>
      <c r="X39" s="194"/>
      <c r="Y39" s="194"/>
      <c r="Z39" s="187"/>
      <c r="AA39" s="187"/>
      <c r="AB39" s="197"/>
    </row>
    <row r="40" customFormat="false" ht="12.4" hidden="false" customHeight="true" outlineLevel="0" collapsed="false">
      <c r="A40" s="199" t="s">
        <v>238</v>
      </c>
      <c r="B40" s="190" t="s">
        <v>259</v>
      </c>
      <c r="C40" s="191" t="n">
        <v>1.43</v>
      </c>
      <c r="D40" s="191"/>
      <c r="E40" s="176"/>
      <c r="F40" s="176"/>
      <c r="G40" s="176"/>
      <c r="H40" s="176"/>
      <c r="I40" s="176"/>
      <c r="J40" s="176"/>
      <c r="K40" s="177" t="s">
        <v>252</v>
      </c>
      <c r="L40" s="202"/>
      <c r="M40" s="193"/>
      <c r="N40" s="198"/>
      <c r="O40" s="187"/>
      <c r="P40" s="187"/>
      <c r="Q40" s="187"/>
      <c r="R40" s="187"/>
      <c r="S40" s="196"/>
      <c r="T40" s="201"/>
      <c r="U40" s="194"/>
      <c r="V40" s="194"/>
      <c r="W40" s="194"/>
      <c r="X40" s="194"/>
      <c r="Y40" s="194"/>
      <c r="Z40" s="187"/>
      <c r="AA40" s="187"/>
      <c r="AB40" s="197"/>
    </row>
    <row r="41" customFormat="false" ht="12.4" hidden="false" customHeight="true" outlineLevel="0" collapsed="false">
      <c r="A41" s="199" t="s">
        <v>260</v>
      </c>
      <c r="B41" s="190" t="s">
        <v>261</v>
      </c>
      <c r="C41" s="191" t="n">
        <v>3.31</v>
      </c>
      <c r="D41" s="191"/>
      <c r="E41" s="176" t="s">
        <v>196</v>
      </c>
      <c r="F41" s="176"/>
      <c r="G41" s="176"/>
      <c r="H41" s="176"/>
      <c r="I41" s="176"/>
      <c r="J41" s="176"/>
      <c r="K41" s="177"/>
      <c r="L41" s="202"/>
      <c r="M41" s="193"/>
      <c r="N41" s="198"/>
      <c r="O41" s="187"/>
      <c r="P41" s="187"/>
      <c r="Q41" s="187"/>
      <c r="R41" s="187"/>
      <c r="S41" s="196"/>
      <c r="T41" s="201"/>
      <c r="U41" s="194"/>
      <c r="V41" s="194"/>
      <c r="W41" s="194"/>
      <c r="X41" s="194"/>
      <c r="Y41" s="194"/>
      <c r="Z41" s="187"/>
      <c r="AA41" s="187"/>
      <c r="AB41" s="197"/>
    </row>
    <row r="42" customFormat="false" ht="12.4" hidden="false" customHeight="true" outlineLevel="0" collapsed="false">
      <c r="A42" s="199" t="s">
        <v>260</v>
      </c>
      <c r="B42" s="190" t="s">
        <v>227</v>
      </c>
      <c r="C42" s="191" t="n">
        <v>4.62</v>
      </c>
      <c r="D42" s="191"/>
      <c r="E42" s="176" t="s">
        <v>196</v>
      </c>
      <c r="F42" s="176"/>
      <c r="G42" s="176"/>
      <c r="H42" s="176"/>
      <c r="I42" s="176"/>
      <c r="J42" s="176"/>
      <c r="K42" s="177"/>
      <c r="L42" s="202"/>
      <c r="M42" s="193"/>
      <c r="N42" s="198"/>
      <c r="O42" s="187"/>
      <c r="P42" s="187"/>
      <c r="Q42" s="187"/>
      <c r="R42" s="187"/>
      <c r="S42" s="196"/>
      <c r="T42" s="201"/>
      <c r="U42" s="194"/>
      <c r="V42" s="194"/>
      <c r="W42" s="194"/>
      <c r="X42" s="194"/>
      <c r="Y42" s="194"/>
      <c r="Z42" s="187"/>
      <c r="AA42" s="187"/>
      <c r="AB42" s="197"/>
    </row>
    <row r="43" customFormat="false" ht="12.4" hidden="false" customHeight="true" outlineLevel="0" collapsed="false">
      <c r="A43" s="199" t="s">
        <v>260</v>
      </c>
      <c r="B43" s="190" t="s">
        <v>259</v>
      </c>
      <c r="C43" s="191" t="n">
        <v>0.6</v>
      </c>
      <c r="D43" s="191"/>
      <c r="E43" s="176"/>
      <c r="F43" s="176"/>
      <c r="G43" s="176"/>
      <c r="H43" s="176"/>
      <c r="I43" s="176"/>
      <c r="J43" s="176"/>
      <c r="K43" s="177" t="s">
        <v>252</v>
      </c>
      <c r="L43" s="202"/>
      <c r="M43" s="193"/>
      <c r="N43" s="198"/>
      <c r="O43" s="187"/>
      <c r="P43" s="187"/>
      <c r="Q43" s="187"/>
      <c r="R43" s="187"/>
      <c r="S43" s="196"/>
      <c r="T43" s="201"/>
      <c r="U43" s="194"/>
      <c r="V43" s="194"/>
      <c r="W43" s="194"/>
      <c r="X43" s="194"/>
      <c r="Y43" s="194"/>
      <c r="Z43" s="187"/>
      <c r="AA43" s="187"/>
      <c r="AB43" s="197"/>
    </row>
    <row r="44" customFormat="false" ht="12.4" hidden="false" customHeight="true" outlineLevel="0" collapsed="false">
      <c r="A44" s="199" t="s">
        <v>260</v>
      </c>
      <c r="B44" s="190" t="s">
        <v>262</v>
      </c>
      <c r="C44" s="191" t="n">
        <v>1.36</v>
      </c>
      <c r="D44" s="191"/>
      <c r="E44" s="176"/>
      <c r="F44" s="176"/>
      <c r="G44" s="176"/>
      <c r="H44" s="176"/>
      <c r="I44" s="176"/>
      <c r="J44" s="176"/>
      <c r="K44" s="177" t="s">
        <v>252</v>
      </c>
      <c r="L44" s="202"/>
      <c r="M44" s="193"/>
      <c r="N44" s="198"/>
      <c r="O44" s="187"/>
      <c r="P44" s="187"/>
      <c r="Q44" s="187"/>
      <c r="R44" s="187"/>
      <c r="S44" s="196"/>
      <c r="T44" s="201"/>
      <c r="U44" s="194"/>
      <c r="V44" s="194"/>
      <c r="W44" s="194"/>
      <c r="X44" s="194"/>
      <c r="Y44" s="194"/>
      <c r="Z44" s="187"/>
      <c r="AA44" s="187"/>
      <c r="AB44" s="197"/>
    </row>
    <row r="45" customFormat="false" ht="12.4" hidden="false" customHeight="true" outlineLevel="0" collapsed="false">
      <c r="A45" s="199"/>
      <c r="B45" s="190"/>
      <c r="C45" s="191"/>
      <c r="D45" s="191"/>
      <c r="E45" s="176"/>
      <c r="F45" s="176"/>
      <c r="G45" s="176"/>
      <c r="H45" s="176"/>
      <c r="I45" s="176"/>
      <c r="J45" s="176"/>
      <c r="K45" s="177"/>
      <c r="L45" s="202"/>
      <c r="M45" s="193"/>
      <c r="N45" s="198"/>
      <c r="O45" s="187"/>
      <c r="P45" s="187"/>
      <c r="Q45" s="187"/>
      <c r="R45" s="187"/>
      <c r="S45" s="196"/>
      <c r="T45" s="201"/>
      <c r="U45" s="194"/>
      <c r="V45" s="194"/>
      <c r="W45" s="194"/>
      <c r="X45" s="194"/>
      <c r="Y45" s="194"/>
      <c r="Z45" s="187"/>
      <c r="AA45" s="187"/>
      <c r="AB45" s="197"/>
    </row>
    <row r="46" customFormat="false" ht="12.4" hidden="false" customHeight="true" outlineLevel="0" collapsed="false">
      <c r="A46" s="199"/>
      <c r="B46" s="190"/>
      <c r="C46" s="191"/>
      <c r="D46" s="191"/>
      <c r="E46" s="176"/>
      <c r="F46" s="176"/>
      <c r="G46" s="176"/>
      <c r="H46" s="176"/>
      <c r="I46" s="176"/>
      <c r="J46" s="176"/>
      <c r="K46" s="177"/>
      <c r="L46" s="202"/>
      <c r="M46" s="193"/>
      <c r="N46" s="198"/>
      <c r="O46" s="187"/>
      <c r="P46" s="187"/>
      <c r="Q46" s="187"/>
      <c r="R46" s="187"/>
      <c r="S46" s="196"/>
      <c r="T46" s="201"/>
      <c r="U46" s="194"/>
      <c r="V46" s="194"/>
      <c r="W46" s="194"/>
      <c r="X46" s="194"/>
      <c r="Y46" s="194"/>
      <c r="Z46" s="187"/>
      <c r="AA46" s="187"/>
      <c r="AB46" s="197"/>
    </row>
    <row r="47" customFormat="false" ht="12.4" hidden="false" customHeight="true" outlineLevel="0" collapsed="false">
      <c r="A47" s="199"/>
      <c r="B47" s="190"/>
      <c r="C47" s="191"/>
      <c r="D47" s="191"/>
      <c r="E47" s="176"/>
      <c r="F47" s="176"/>
      <c r="G47" s="176"/>
      <c r="H47" s="176"/>
      <c r="I47" s="176"/>
      <c r="J47" s="176"/>
      <c r="K47" s="177"/>
      <c r="L47" s="202"/>
      <c r="M47" s="193"/>
      <c r="N47" s="198"/>
      <c r="O47" s="187"/>
      <c r="P47" s="187"/>
      <c r="Q47" s="187"/>
      <c r="R47" s="187"/>
      <c r="S47" s="196"/>
      <c r="T47" s="201"/>
      <c r="U47" s="194"/>
      <c r="V47" s="194"/>
      <c r="W47" s="194"/>
      <c r="X47" s="194"/>
      <c r="Y47" s="194"/>
      <c r="Z47" s="187"/>
      <c r="AA47" s="187"/>
      <c r="AB47" s="197"/>
    </row>
    <row r="48" customFormat="false" ht="12.4" hidden="false" customHeight="true" outlineLevel="0" collapsed="false">
      <c r="A48" s="199"/>
      <c r="B48" s="190"/>
      <c r="C48" s="191"/>
      <c r="D48" s="191"/>
      <c r="E48" s="176"/>
      <c r="F48" s="176"/>
      <c r="G48" s="176"/>
      <c r="H48" s="176"/>
      <c r="I48" s="176"/>
      <c r="J48" s="176"/>
      <c r="K48" s="177"/>
      <c r="L48" s="202"/>
      <c r="M48" s="193"/>
      <c r="N48" s="198"/>
      <c r="O48" s="187"/>
      <c r="P48" s="187"/>
      <c r="Q48" s="187"/>
      <c r="R48" s="187"/>
      <c r="S48" s="196"/>
      <c r="T48" s="201"/>
      <c r="U48" s="194"/>
      <c r="V48" s="194"/>
      <c r="W48" s="194"/>
      <c r="X48" s="194"/>
      <c r="Y48" s="194"/>
      <c r="Z48" s="187"/>
      <c r="AA48" s="187"/>
      <c r="AB48" s="197"/>
    </row>
    <row r="49" customFormat="false" ht="12.4" hidden="false" customHeight="true" outlineLevel="0" collapsed="false">
      <c r="A49" s="199"/>
      <c r="B49" s="190"/>
      <c r="C49" s="191"/>
      <c r="D49" s="191"/>
      <c r="E49" s="176"/>
      <c r="F49" s="176"/>
      <c r="G49" s="176"/>
      <c r="H49" s="176"/>
      <c r="I49" s="176"/>
      <c r="J49" s="176"/>
      <c r="K49" s="177"/>
      <c r="L49" s="202"/>
      <c r="M49" s="193"/>
      <c r="N49" s="198"/>
      <c r="O49" s="187"/>
      <c r="P49" s="187"/>
      <c r="Q49" s="187"/>
      <c r="R49" s="187"/>
      <c r="S49" s="196"/>
      <c r="T49" s="201"/>
      <c r="U49" s="194"/>
      <c r="V49" s="194"/>
      <c r="W49" s="194"/>
      <c r="X49" s="194"/>
      <c r="Y49" s="194"/>
      <c r="Z49" s="187"/>
      <c r="AA49" s="187"/>
      <c r="AB49" s="197"/>
    </row>
    <row r="50" customFormat="false" ht="12.4" hidden="false" customHeight="true" outlineLevel="0" collapsed="false">
      <c r="A50" s="199"/>
      <c r="B50" s="190"/>
      <c r="C50" s="191"/>
      <c r="D50" s="191"/>
      <c r="E50" s="176"/>
      <c r="F50" s="176"/>
      <c r="G50" s="176"/>
      <c r="H50" s="176"/>
      <c r="I50" s="176"/>
      <c r="J50" s="176"/>
      <c r="K50" s="177"/>
      <c r="L50" s="202"/>
      <c r="M50" s="193"/>
      <c r="N50" s="198"/>
      <c r="O50" s="187"/>
      <c r="P50" s="187"/>
      <c r="Q50" s="187"/>
      <c r="R50" s="187"/>
      <c r="S50" s="196"/>
      <c r="T50" s="201"/>
      <c r="U50" s="194"/>
      <c r="V50" s="194"/>
      <c r="W50" s="194"/>
      <c r="X50" s="194"/>
      <c r="Y50" s="194"/>
      <c r="Z50" s="187"/>
      <c r="AA50" s="187"/>
      <c r="AB50" s="197"/>
    </row>
    <row r="51" customFormat="false" ht="12.4" hidden="false" customHeight="true" outlineLevel="0" collapsed="false">
      <c r="A51" s="199"/>
      <c r="B51" s="190"/>
      <c r="C51" s="191"/>
      <c r="D51" s="191"/>
      <c r="E51" s="176"/>
      <c r="F51" s="176"/>
      <c r="G51" s="176"/>
      <c r="H51" s="176"/>
      <c r="I51" s="176"/>
      <c r="J51" s="176"/>
      <c r="K51" s="177"/>
      <c r="L51" s="202"/>
      <c r="M51" s="193"/>
      <c r="N51" s="198"/>
      <c r="O51" s="187"/>
      <c r="P51" s="187"/>
      <c r="Q51" s="187"/>
      <c r="R51" s="187"/>
      <c r="S51" s="196"/>
      <c r="T51" s="201"/>
      <c r="U51" s="194"/>
      <c r="V51" s="194"/>
      <c r="W51" s="194"/>
      <c r="X51" s="194"/>
      <c r="Y51" s="194"/>
      <c r="Z51" s="187"/>
      <c r="AA51" s="187"/>
      <c r="AB51" s="197"/>
    </row>
    <row r="52" customFormat="false" ht="12.4" hidden="false" customHeight="true" outlineLevel="0" collapsed="false">
      <c r="A52" s="199"/>
      <c r="B52" s="190"/>
      <c r="C52" s="191"/>
      <c r="D52" s="191"/>
      <c r="E52" s="176"/>
      <c r="F52" s="176"/>
      <c r="G52" s="176"/>
      <c r="H52" s="176"/>
      <c r="I52" s="176"/>
      <c r="J52" s="176"/>
      <c r="K52" s="177"/>
      <c r="L52" s="202"/>
      <c r="M52" s="193"/>
      <c r="N52" s="198"/>
      <c r="O52" s="187"/>
      <c r="P52" s="187"/>
      <c r="Q52" s="187"/>
      <c r="R52" s="187"/>
      <c r="S52" s="196"/>
      <c r="T52" s="201"/>
      <c r="U52" s="194"/>
      <c r="V52" s="194"/>
      <c r="W52" s="194"/>
      <c r="X52" s="194"/>
      <c r="Y52" s="194"/>
      <c r="Z52" s="187"/>
      <c r="AA52" s="187"/>
      <c r="AB52" s="197"/>
    </row>
    <row r="53" customFormat="false" ht="12.4" hidden="false" customHeight="true" outlineLevel="0" collapsed="false">
      <c r="A53" s="199"/>
      <c r="B53" s="190"/>
      <c r="C53" s="191"/>
      <c r="D53" s="191"/>
      <c r="E53" s="176"/>
      <c r="F53" s="176"/>
      <c r="G53" s="176"/>
      <c r="H53" s="176"/>
      <c r="I53" s="176"/>
      <c r="J53" s="176"/>
      <c r="K53" s="177"/>
      <c r="L53" s="202"/>
      <c r="M53" s="193"/>
      <c r="N53" s="198"/>
      <c r="O53" s="187"/>
      <c r="P53" s="187"/>
      <c r="Q53" s="187"/>
      <c r="R53" s="187"/>
      <c r="S53" s="196"/>
      <c r="T53" s="201"/>
      <c r="U53" s="194"/>
      <c r="V53" s="194"/>
      <c r="W53" s="194"/>
      <c r="X53" s="194"/>
      <c r="Y53" s="194"/>
      <c r="Z53" s="187"/>
      <c r="AA53" s="187"/>
      <c r="AB53" s="197"/>
    </row>
    <row r="54" customFormat="false" ht="12.4" hidden="false" customHeight="true" outlineLevel="0" collapsed="false">
      <c r="A54" s="199"/>
      <c r="B54" s="190"/>
      <c r="C54" s="191"/>
      <c r="D54" s="191"/>
      <c r="E54" s="176"/>
      <c r="F54" s="176"/>
      <c r="G54" s="176"/>
      <c r="H54" s="176"/>
      <c r="I54" s="176"/>
      <c r="J54" s="176"/>
      <c r="K54" s="177"/>
      <c r="L54" s="202"/>
      <c r="M54" s="193"/>
      <c r="N54" s="198"/>
      <c r="O54" s="187"/>
      <c r="P54" s="187"/>
      <c r="Q54" s="187"/>
      <c r="R54" s="187"/>
      <c r="S54" s="196"/>
      <c r="T54" s="201"/>
      <c r="U54" s="194"/>
      <c r="V54" s="194"/>
      <c r="W54" s="194"/>
      <c r="X54" s="194"/>
      <c r="Y54" s="194"/>
      <c r="Z54" s="187"/>
      <c r="AA54" s="187"/>
      <c r="AB54" s="197"/>
    </row>
    <row r="55" customFormat="false" ht="12.4" hidden="false" customHeight="true" outlineLevel="0" collapsed="false">
      <c r="A55" s="199"/>
      <c r="B55" s="190"/>
      <c r="C55" s="191"/>
      <c r="D55" s="191"/>
      <c r="E55" s="176"/>
      <c r="F55" s="176"/>
      <c r="G55" s="176"/>
      <c r="H55" s="176"/>
      <c r="I55" s="176"/>
      <c r="J55" s="176"/>
      <c r="K55" s="177"/>
      <c r="L55" s="202"/>
      <c r="M55" s="193"/>
      <c r="N55" s="198"/>
      <c r="O55" s="187"/>
      <c r="P55" s="187"/>
      <c r="Q55" s="187"/>
      <c r="R55" s="187"/>
      <c r="S55" s="196"/>
      <c r="T55" s="201"/>
      <c r="U55" s="194"/>
      <c r="V55" s="194"/>
      <c r="W55" s="194"/>
      <c r="X55" s="194"/>
      <c r="Y55" s="194"/>
      <c r="Z55" s="187"/>
      <c r="AA55" s="187"/>
      <c r="AB55" s="197"/>
    </row>
    <row r="56" customFormat="false" ht="12.4" hidden="false" customHeight="true" outlineLevel="0" collapsed="false">
      <c r="A56" s="199"/>
      <c r="B56" s="190"/>
      <c r="C56" s="191"/>
      <c r="D56" s="191"/>
      <c r="E56" s="176"/>
      <c r="F56" s="176"/>
      <c r="G56" s="176"/>
      <c r="H56" s="176"/>
      <c r="I56" s="176"/>
      <c r="J56" s="176"/>
      <c r="K56" s="177"/>
      <c r="L56" s="202"/>
      <c r="M56" s="193"/>
      <c r="N56" s="198"/>
      <c r="O56" s="187"/>
      <c r="P56" s="187"/>
      <c r="Q56" s="187"/>
      <c r="R56" s="187"/>
      <c r="S56" s="196"/>
      <c r="T56" s="201"/>
      <c r="U56" s="194"/>
      <c r="V56" s="194"/>
      <c r="W56" s="194"/>
      <c r="X56" s="194"/>
      <c r="Y56" s="194"/>
      <c r="Z56" s="187"/>
      <c r="AA56" s="187"/>
      <c r="AB56" s="197"/>
    </row>
    <row r="57" customFormat="false" ht="12.4" hidden="false" customHeight="true" outlineLevel="0" collapsed="false">
      <c r="A57" s="199"/>
      <c r="B57" s="190"/>
      <c r="C57" s="191"/>
      <c r="D57" s="191"/>
      <c r="E57" s="176"/>
      <c r="F57" s="176"/>
      <c r="G57" s="176"/>
      <c r="H57" s="176"/>
      <c r="I57" s="176"/>
      <c r="J57" s="176"/>
      <c r="K57" s="177"/>
      <c r="L57" s="202"/>
      <c r="M57" s="193"/>
      <c r="N57" s="198"/>
      <c r="O57" s="187"/>
      <c r="P57" s="187"/>
      <c r="Q57" s="187"/>
      <c r="R57" s="187"/>
      <c r="S57" s="196"/>
      <c r="T57" s="201"/>
      <c r="U57" s="194"/>
      <c r="V57" s="194"/>
      <c r="W57" s="194"/>
      <c r="X57" s="194"/>
      <c r="Y57" s="194"/>
      <c r="Z57" s="187"/>
      <c r="AA57" s="187"/>
      <c r="AB57" s="197"/>
    </row>
    <row r="58" customFormat="false" ht="12.4" hidden="false" customHeight="true" outlineLevel="0" collapsed="false">
      <c r="A58" s="199"/>
      <c r="B58" s="190"/>
      <c r="C58" s="191"/>
      <c r="D58" s="191"/>
      <c r="E58" s="176"/>
      <c r="F58" s="176"/>
      <c r="G58" s="176"/>
      <c r="H58" s="176"/>
      <c r="I58" s="176"/>
      <c r="J58" s="176"/>
      <c r="K58" s="177"/>
      <c r="L58" s="202"/>
      <c r="M58" s="193"/>
      <c r="N58" s="198"/>
      <c r="O58" s="187"/>
      <c r="P58" s="187"/>
      <c r="Q58" s="187"/>
      <c r="R58" s="187"/>
      <c r="S58" s="196"/>
      <c r="T58" s="201"/>
      <c r="U58" s="194"/>
      <c r="V58" s="194"/>
      <c r="W58" s="194"/>
      <c r="X58" s="194"/>
      <c r="Y58" s="194"/>
      <c r="Z58" s="187"/>
      <c r="AA58" s="187"/>
      <c r="AB58" s="197"/>
    </row>
    <row r="59" customFormat="false" ht="12.4" hidden="false" customHeight="true" outlineLevel="0" collapsed="false">
      <c r="A59" s="203"/>
      <c r="B59" s="190"/>
      <c r="C59" s="191"/>
      <c r="D59" s="191"/>
      <c r="E59" s="176"/>
      <c r="F59" s="176"/>
      <c r="G59" s="176"/>
      <c r="H59" s="176"/>
      <c r="I59" s="176"/>
      <c r="J59" s="176"/>
      <c r="K59" s="177"/>
      <c r="L59" s="202"/>
      <c r="M59" s="193"/>
      <c r="N59" s="198"/>
      <c r="O59" s="187"/>
      <c r="P59" s="187"/>
      <c r="Q59" s="187"/>
      <c r="R59" s="187"/>
      <c r="S59" s="196"/>
      <c r="T59" s="201"/>
      <c r="U59" s="194"/>
      <c r="V59" s="194"/>
      <c r="W59" s="194"/>
      <c r="X59" s="194"/>
      <c r="Y59" s="194"/>
      <c r="Z59" s="187"/>
      <c r="AA59" s="187"/>
      <c r="AB59" s="197"/>
    </row>
    <row r="60" customFormat="false" ht="12.4" hidden="false" customHeight="true" outlineLevel="0" collapsed="false">
      <c r="A60" s="203"/>
      <c r="B60" s="190"/>
      <c r="C60" s="191"/>
      <c r="D60" s="191"/>
      <c r="E60" s="176"/>
      <c r="F60" s="176"/>
      <c r="G60" s="176"/>
      <c r="H60" s="176"/>
      <c r="I60" s="176"/>
      <c r="J60" s="176"/>
      <c r="K60" s="177"/>
      <c r="L60" s="202"/>
      <c r="M60" s="193"/>
      <c r="N60" s="198"/>
      <c r="O60" s="187"/>
      <c r="P60" s="187"/>
      <c r="Q60" s="187"/>
      <c r="R60" s="187"/>
      <c r="S60" s="196"/>
      <c r="T60" s="201"/>
      <c r="U60" s="194"/>
      <c r="V60" s="194"/>
      <c r="W60" s="194"/>
      <c r="X60" s="194"/>
      <c r="Y60" s="194"/>
      <c r="Z60" s="187"/>
      <c r="AA60" s="187"/>
      <c r="AB60" s="197"/>
    </row>
    <row r="61" customFormat="false" ht="12.4" hidden="false" customHeight="true" outlineLevel="0" collapsed="false">
      <c r="A61" s="203"/>
      <c r="B61" s="190"/>
      <c r="C61" s="191"/>
      <c r="D61" s="191"/>
      <c r="E61" s="176"/>
      <c r="F61" s="176"/>
      <c r="G61" s="176"/>
      <c r="H61" s="176"/>
      <c r="I61" s="176"/>
      <c r="J61" s="176"/>
      <c r="K61" s="177"/>
      <c r="L61" s="202"/>
      <c r="M61" s="193"/>
      <c r="N61" s="198"/>
      <c r="O61" s="187"/>
      <c r="P61" s="187"/>
      <c r="Q61" s="187"/>
      <c r="R61" s="187"/>
      <c r="S61" s="196"/>
      <c r="T61" s="201"/>
      <c r="U61" s="194"/>
      <c r="V61" s="194"/>
      <c r="W61" s="194"/>
      <c r="X61" s="194"/>
      <c r="Y61" s="194"/>
      <c r="Z61" s="187"/>
      <c r="AA61" s="187"/>
      <c r="AB61" s="197"/>
    </row>
    <row r="62" customFormat="false" ht="12.4" hidden="false" customHeight="true" outlineLevel="0" collapsed="false">
      <c r="A62" s="203"/>
      <c r="B62" s="190"/>
      <c r="C62" s="191"/>
      <c r="D62" s="191"/>
      <c r="E62" s="176"/>
      <c r="F62" s="176"/>
      <c r="G62" s="176"/>
      <c r="H62" s="176"/>
      <c r="I62" s="176"/>
      <c r="J62" s="176"/>
      <c r="K62" s="177"/>
      <c r="L62" s="202"/>
      <c r="M62" s="193"/>
      <c r="N62" s="198"/>
      <c r="O62" s="187"/>
      <c r="P62" s="187"/>
      <c r="Q62" s="187"/>
      <c r="R62" s="187"/>
      <c r="S62" s="196"/>
      <c r="T62" s="201"/>
      <c r="U62" s="194"/>
      <c r="V62" s="194"/>
      <c r="W62" s="194"/>
      <c r="X62" s="194"/>
      <c r="Y62" s="194"/>
      <c r="Z62" s="187"/>
      <c r="AA62" s="187"/>
      <c r="AB62" s="197"/>
    </row>
    <row r="63" customFormat="false" ht="12.4" hidden="false" customHeight="true" outlineLevel="0" collapsed="false">
      <c r="A63" s="203"/>
      <c r="B63" s="190"/>
      <c r="C63" s="191"/>
      <c r="D63" s="191"/>
      <c r="E63" s="176"/>
      <c r="F63" s="176"/>
      <c r="G63" s="176"/>
      <c r="H63" s="176"/>
      <c r="I63" s="176"/>
      <c r="J63" s="176"/>
      <c r="K63" s="177"/>
      <c r="L63" s="202"/>
      <c r="M63" s="193"/>
      <c r="N63" s="198"/>
      <c r="O63" s="187"/>
      <c r="P63" s="187"/>
      <c r="Q63" s="187"/>
      <c r="R63" s="187"/>
      <c r="S63" s="196"/>
      <c r="T63" s="201"/>
      <c r="U63" s="194"/>
      <c r="V63" s="194"/>
      <c r="W63" s="194"/>
      <c r="X63" s="194"/>
      <c r="Y63" s="194"/>
      <c r="Z63" s="187"/>
      <c r="AA63" s="187"/>
      <c r="AB63" s="197"/>
    </row>
    <row r="64" customFormat="false" ht="12.4" hidden="false" customHeight="true" outlineLevel="0" collapsed="false">
      <c r="A64" s="203"/>
      <c r="B64" s="190"/>
      <c r="C64" s="191"/>
      <c r="D64" s="191"/>
      <c r="E64" s="176"/>
      <c r="F64" s="176"/>
      <c r="G64" s="176"/>
      <c r="H64" s="176"/>
      <c r="I64" s="176"/>
      <c r="J64" s="176"/>
      <c r="K64" s="177"/>
      <c r="L64" s="202"/>
      <c r="M64" s="193"/>
      <c r="N64" s="198"/>
      <c r="O64" s="187"/>
      <c r="P64" s="187"/>
      <c r="Q64" s="187"/>
      <c r="R64" s="187"/>
      <c r="S64" s="196"/>
      <c r="T64" s="201"/>
      <c r="U64" s="194"/>
      <c r="V64" s="194"/>
      <c r="W64" s="194"/>
      <c r="X64" s="194"/>
      <c r="Y64" s="194"/>
      <c r="Z64" s="187"/>
      <c r="AA64" s="187"/>
      <c r="AB64" s="197"/>
    </row>
    <row r="65" customFormat="false" ht="12.4" hidden="false" customHeight="true" outlineLevel="0" collapsed="false">
      <c r="A65" s="203"/>
      <c r="B65" s="190"/>
      <c r="C65" s="191"/>
      <c r="D65" s="191"/>
      <c r="E65" s="176"/>
      <c r="F65" s="176"/>
      <c r="G65" s="176"/>
      <c r="H65" s="176"/>
      <c r="I65" s="176"/>
      <c r="J65" s="176"/>
      <c r="K65" s="177"/>
      <c r="L65" s="202"/>
      <c r="M65" s="193"/>
      <c r="N65" s="198"/>
      <c r="O65" s="187"/>
      <c r="P65" s="187"/>
      <c r="Q65" s="187"/>
      <c r="R65" s="187"/>
      <c r="S65" s="196"/>
      <c r="T65" s="201"/>
      <c r="U65" s="194"/>
      <c r="V65" s="194"/>
      <c r="W65" s="194"/>
      <c r="X65" s="194"/>
      <c r="Y65" s="194"/>
      <c r="Z65" s="187"/>
      <c r="AA65" s="187"/>
      <c r="AB65" s="197"/>
    </row>
    <row r="66" customFormat="false" ht="12.4" hidden="false" customHeight="true" outlineLevel="0" collapsed="false">
      <c r="A66" s="203"/>
      <c r="B66" s="190"/>
      <c r="C66" s="191"/>
      <c r="D66" s="191"/>
      <c r="E66" s="176"/>
      <c r="F66" s="176"/>
      <c r="G66" s="176"/>
      <c r="H66" s="176"/>
      <c r="I66" s="176"/>
      <c r="J66" s="176"/>
      <c r="K66" s="177"/>
      <c r="L66" s="202"/>
      <c r="M66" s="193"/>
      <c r="N66" s="198"/>
      <c r="O66" s="187"/>
      <c r="P66" s="187"/>
      <c r="Q66" s="187"/>
      <c r="R66" s="187"/>
      <c r="S66" s="196"/>
      <c r="T66" s="201"/>
      <c r="U66" s="194"/>
      <c r="V66" s="194"/>
      <c r="W66" s="194"/>
      <c r="X66" s="194"/>
      <c r="Y66" s="194"/>
      <c r="Z66" s="187"/>
      <c r="AA66" s="187"/>
      <c r="AB66" s="197"/>
    </row>
    <row r="67" customFormat="false" ht="12.4" hidden="false" customHeight="true" outlineLevel="0" collapsed="false">
      <c r="A67" s="203"/>
      <c r="B67" s="190"/>
      <c r="C67" s="191"/>
      <c r="D67" s="191"/>
      <c r="E67" s="176"/>
      <c r="F67" s="176"/>
      <c r="G67" s="176"/>
      <c r="H67" s="176"/>
      <c r="I67" s="176"/>
      <c r="J67" s="176"/>
      <c r="K67" s="177"/>
      <c r="L67" s="202"/>
      <c r="M67" s="193"/>
      <c r="N67" s="198"/>
      <c r="O67" s="187"/>
      <c r="P67" s="187"/>
      <c r="Q67" s="187"/>
      <c r="R67" s="187"/>
      <c r="S67" s="196"/>
      <c r="T67" s="201"/>
      <c r="U67" s="194"/>
      <c r="V67" s="194"/>
      <c r="W67" s="194"/>
      <c r="X67" s="194"/>
      <c r="Y67" s="194"/>
      <c r="Z67" s="187"/>
      <c r="AA67" s="187"/>
      <c r="AB67" s="197"/>
    </row>
    <row r="68" customFormat="false" ht="12.4" hidden="false" customHeight="true" outlineLevel="0" collapsed="false">
      <c r="A68" s="203"/>
      <c r="B68" s="190"/>
      <c r="C68" s="191"/>
      <c r="D68" s="191"/>
      <c r="E68" s="176"/>
      <c r="F68" s="176"/>
      <c r="G68" s="176"/>
      <c r="H68" s="176"/>
      <c r="I68" s="176"/>
      <c r="J68" s="176"/>
      <c r="K68" s="177"/>
      <c r="L68" s="202"/>
      <c r="M68" s="193"/>
      <c r="N68" s="198"/>
      <c r="O68" s="187"/>
      <c r="P68" s="187"/>
      <c r="Q68" s="187"/>
      <c r="R68" s="187"/>
      <c r="S68" s="196"/>
      <c r="T68" s="201"/>
      <c r="U68" s="194"/>
      <c r="V68" s="194"/>
      <c r="W68" s="194"/>
      <c r="X68" s="194"/>
      <c r="Y68" s="194"/>
      <c r="Z68" s="187"/>
      <c r="AA68" s="187"/>
      <c r="AB68" s="197"/>
    </row>
    <row r="69" customFormat="false" ht="12.4" hidden="false" customHeight="true" outlineLevel="0" collapsed="false">
      <c r="A69" s="203"/>
      <c r="B69" s="190"/>
      <c r="C69" s="191"/>
      <c r="D69" s="191"/>
      <c r="E69" s="176"/>
      <c r="F69" s="176"/>
      <c r="G69" s="176"/>
      <c r="H69" s="176"/>
      <c r="I69" s="176"/>
      <c r="J69" s="176"/>
      <c r="K69" s="177"/>
      <c r="L69" s="202"/>
      <c r="M69" s="193"/>
      <c r="N69" s="198"/>
      <c r="O69" s="187"/>
      <c r="P69" s="187"/>
      <c r="Q69" s="187"/>
      <c r="R69" s="187"/>
      <c r="S69" s="196"/>
      <c r="T69" s="201"/>
      <c r="U69" s="194"/>
      <c r="V69" s="194"/>
      <c r="W69" s="194"/>
      <c r="X69" s="194"/>
      <c r="Y69" s="194"/>
      <c r="Z69" s="187"/>
      <c r="AA69" s="187"/>
      <c r="AB69" s="197"/>
    </row>
    <row r="70" customFormat="false" ht="12.4" hidden="false" customHeight="true" outlineLevel="0" collapsed="false">
      <c r="A70" s="203"/>
      <c r="B70" s="190"/>
      <c r="C70" s="191"/>
      <c r="D70" s="191"/>
      <c r="E70" s="176"/>
      <c r="F70" s="176"/>
      <c r="G70" s="176"/>
      <c r="H70" s="176"/>
      <c r="I70" s="176"/>
      <c r="J70" s="176"/>
      <c r="K70" s="177"/>
      <c r="L70" s="202"/>
      <c r="M70" s="193"/>
      <c r="N70" s="198"/>
      <c r="O70" s="187"/>
      <c r="P70" s="187"/>
      <c r="Q70" s="187"/>
      <c r="R70" s="187"/>
      <c r="S70" s="196"/>
      <c r="T70" s="201"/>
      <c r="U70" s="194"/>
      <c r="V70" s="194"/>
      <c r="W70" s="194"/>
      <c r="X70" s="194"/>
      <c r="Y70" s="194"/>
      <c r="Z70" s="187"/>
      <c r="AA70" s="187"/>
      <c r="AB70" s="197"/>
    </row>
    <row r="71" customFormat="false" ht="12.4" hidden="false" customHeight="true" outlineLevel="0" collapsed="false">
      <c r="A71" s="203"/>
      <c r="B71" s="190"/>
      <c r="C71" s="191"/>
      <c r="D71" s="191"/>
      <c r="E71" s="176"/>
      <c r="F71" s="176"/>
      <c r="G71" s="176"/>
      <c r="H71" s="176"/>
      <c r="I71" s="176"/>
      <c r="J71" s="176"/>
      <c r="K71" s="177"/>
      <c r="L71" s="202"/>
      <c r="M71" s="193"/>
      <c r="N71" s="198"/>
      <c r="O71" s="187"/>
      <c r="P71" s="187"/>
      <c r="Q71" s="187"/>
      <c r="R71" s="187"/>
      <c r="S71" s="196"/>
      <c r="T71" s="201"/>
      <c r="U71" s="194"/>
      <c r="V71" s="194"/>
      <c r="W71" s="194"/>
      <c r="X71" s="194"/>
      <c r="Y71" s="194"/>
      <c r="Z71" s="187"/>
      <c r="AA71" s="187"/>
      <c r="AB71" s="197"/>
    </row>
    <row r="72" customFormat="false" ht="12.4" hidden="false" customHeight="true" outlineLevel="0" collapsed="false">
      <c r="A72" s="203"/>
      <c r="B72" s="190"/>
      <c r="C72" s="191"/>
      <c r="D72" s="191"/>
      <c r="E72" s="176"/>
      <c r="F72" s="176"/>
      <c r="G72" s="176"/>
      <c r="H72" s="176"/>
      <c r="I72" s="176"/>
      <c r="J72" s="176"/>
      <c r="K72" s="177"/>
      <c r="L72" s="202"/>
      <c r="M72" s="193"/>
      <c r="N72" s="198"/>
      <c r="O72" s="187"/>
      <c r="P72" s="187"/>
      <c r="Q72" s="187"/>
      <c r="R72" s="187"/>
      <c r="S72" s="196"/>
      <c r="T72" s="201"/>
      <c r="U72" s="194"/>
      <c r="V72" s="194"/>
      <c r="W72" s="194"/>
      <c r="X72" s="194"/>
      <c r="Y72" s="194"/>
      <c r="Z72" s="187"/>
      <c r="AA72" s="187"/>
      <c r="AB72" s="197"/>
    </row>
    <row r="73" customFormat="false" ht="12.4" hidden="false" customHeight="true" outlineLevel="0" collapsed="false">
      <c r="A73" s="203"/>
      <c r="B73" s="190"/>
      <c r="C73" s="191"/>
      <c r="D73" s="191"/>
      <c r="E73" s="176"/>
      <c r="F73" s="176"/>
      <c r="G73" s="176"/>
      <c r="H73" s="176"/>
      <c r="I73" s="176"/>
      <c r="J73" s="176"/>
      <c r="K73" s="177"/>
      <c r="L73" s="202"/>
      <c r="M73" s="193"/>
      <c r="N73" s="198"/>
      <c r="O73" s="187"/>
      <c r="P73" s="187"/>
      <c r="Q73" s="187"/>
      <c r="R73" s="187"/>
      <c r="S73" s="196"/>
      <c r="T73" s="201"/>
      <c r="U73" s="194"/>
      <c r="V73" s="194"/>
      <c r="W73" s="194"/>
      <c r="X73" s="194"/>
      <c r="Y73" s="194"/>
      <c r="Z73" s="187"/>
      <c r="AA73" s="187"/>
      <c r="AB73" s="197"/>
    </row>
    <row r="74" customFormat="false" ht="12.4" hidden="false" customHeight="true" outlineLevel="0" collapsed="false">
      <c r="A74" s="203"/>
      <c r="B74" s="190"/>
      <c r="C74" s="191"/>
      <c r="D74" s="191"/>
      <c r="E74" s="176"/>
      <c r="F74" s="176"/>
      <c r="G74" s="176"/>
      <c r="H74" s="176"/>
      <c r="I74" s="176"/>
      <c r="J74" s="176"/>
      <c r="K74" s="177"/>
      <c r="L74" s="202"/>
      <c r="M74" s="193"/>
      <c r="N74" s="198"/>
      <c r="O74" s="187"/>
      <c r="P74" s="187"/>
      <c r="Q74" s="187"/>
      <c r="R74" s="187"/>
      <c r="S74" s="196"/>
      <c r="T74" s="201"/>
      <c r="U74" s="194"/>
      <c r="V74" s="194"/>
      <c r="W74" s="194"/>
      <c r="X74" s="194"/>
      <c r="Y74" s="194"/>
      <c r="Z74" s="187"/>
      <c r="AA74" s="187"/>
      <c r="AB74" s="197"/>
    </row>
    <row r="75" customFormat="false" ht="12.4" hidden="false" customHeight="true" outlineLevel="0" collapsed="false">
      <c r="A75" s="203"/>
      <c r="B75" s="190"/>
      <c r="C75" s="191"/>
      <c r="D75" s="191"/>
      <c r="E75" s="176"/>
      <c r="F75" s="176"/>
      <c r="G75" s="176"/>
      <c r="H75" s="176"/>
      <c r="I75" s="176"/>
      <c r="J75" s="176"/>
      <c r="K75" s="177"/>
      <c r="L75" s="202"/>
      <c r="M75" s="193"/>
      <c r="N75" s="198"/>
      <c r="O75" s="187"/>
      <c r="P75" s="187"/>
      <c r="Q75" s="187"/>
      <c r="R75" s="187"/>
      <c r="S75" s="196"/>
      <c r="T75" s="201"/>
      <c r="U75" s="194"/>
      <c r="V75" s="194"/>
      <c r="W75" s="194"/>
      <c r="X75" s="194"/>
      <c r="Y75" s="194"/>
      <c r="Z75" s="187"/>
      <c r="AA75" s="187"/>
      <c r="AB75" s="197"/>
    </row>
    <row r="76" customFormat="false" ht="12.4" hidden="false" customHeight="true" outlineLevel="0" collapsed="false">
      <c r="A76" s="203"/>
      <c r="B76" s="190"/>
      <c r="C76" s="191"/>
      <c r="D76" s="191"/>
      <c r="E76" s="176"/>
      <c r="F76" s="176"/>
      <c r="G76" s="176"/>
      <c r="H76" s="176"/>
      <c r="I76" s="176"/>
      <c r="J76" s="176"/>
      <c r="K76" s="177"/>
      <c r="L76" s="202"/>
      <c r="M76" s="193"/>
      <c r="N76" s="198"/>
      <c r="O76" s="187"/>
      <c r="P76" s="187"/>
      <c r="Q76" s="187"/>
      <c r="R76" s="187"/>
      <c r="S76" s="196"/>
      <c r="T76" s="201"/>
      <c r="U76" s="194"/>
      <c r="V76" s="194"/>
      <c r="W76" s="194"/>
      <c r="X76" s="194"/>
      <c r="Y76" s="194"/>
      <c r="Z76" s="187"/>
      <c r="AA76" s="187"/>
      <c r="AB76" s="197"/>
    </row>
    <row r="77" customFormat="false" ht="12.4" hidden="false" customHeight="true" outlineLevel="0" collapsed="false">
      <c r="A77" s="203"/>
      <c r="B77" s="190"/>
      <c r="C77" s="191"/>
      <c r="D77" s="191"/>
      <c r="E77" s="176"/>
      <c r="F77" s="176"/>
      <c r="G77" s="176"/>
      <c r="H77" s="176"/>
      <c r="I77" s="176"/>
      <c r="J77" s="176"/>
      <c r="K77" s="177"/>
      <c r="L77" s="202"/>
      <c r="M77" s="193"/>
      <c r="N77" s="198"/>
      <c r="O77" s="187"/>
      <c r="P77" s="187"/>
      <c r="Q77" s="187"/>
      <c r="R77" s="187"/>
      <c r="S77" s="196"/>
      <c r="T77" s="201"/>
      <c r="U77" s="194"/>
      <c r="V77" s="194"/>
      <c r="W77" s="194"/>
      <c r="X77" s="194"/>
      <c r="Y77" s="194"/>
      <c r="Z77" s="187"/>
      <c r="AA77" s="187"/>
      <c r="AB77" s="197"/>
    </row>
    <row r="78" customFormat="false" ht="12.4" hidden="false" customHeight="true" outlineLevel="0" collapsed="false">
      <c r="A78" s="203"/>
      <c r="B78" s="190"/>
      <c r="C78" s="191"/>
      <c r="D78" s="191"/>
      <c r="E78" s="176"/>
      <c r="F78" s="176"/>
      <c r="G78" s="176"/>
      <c r="H78" s="176"/>
      <c r="I78" s="176"/>
      <c r="J78" s="176"/>
      <c r="K78" s="177"/>
      <c r="L78" s="202"/>
      <c r="M78" s="193"/>
      <c r="N78" s="198"/>
      <c r="O78" s="187"/>
      <c r="P78" s="187"/>
      <c r="Q78" s="187"/>
      <c r="R78" s="187"/>
      <c r="S78" s="196"/>
      <c r="T78" s="201"/>
      <c r="U78" s="194"/>
      <c r="V78" s="194"/>
      <c r="W78" s="194"/>
      <c r="X78" s="194"/>
      <c r="Y78" s="194"/>
      <c r="Z78" s="187"/>
      <c r="AA78" s="187"/>
      <c r="AB78" s="197"/>
    </row>
    <row r="79" customFormat="false" ht="12.4" hidden="false" customHeight="true" outlineLevel="0" collapsed="false">
      <c r="A79" s="203"/>
      <c r="B79" s="190"/>
      <c r="C79" s="191"/>
      <c r="D79" s="191"/>
      <c r="E79" s="176"/>
      <c r="F79" s="176"/>
      <c r="G79" s="176"/>
      <c r="H79" s="176"/>
      <c r="I79" s="176"/>
      <c r="J79" s="176"/>
      <c r="K79" s="177"/>
      <c r="L79" s="202"/>
      <c r="M79" s="193"/>
      <c r="N79" s="198"/>
      <c r="O79" s="187"/>
      <c r="P79" s="187"/>
      <c r="Q79" s="187"/>
      <c r="R79" s="187"/>
      <c r="S79" s="196"/>
      <c r="T79" s="201"/>
      <c r="U79" s="194"/>
      <c r="V79" s="194"/>
      <c r="W79" s="194"/>
      <c r="X79" s="194"/>
      <c r="Y79" s="194"/>
      <c r="Z79" s="187"/>
      <c r="AA79" s="187"/>
      <c r="AB79" s="197"/>
    </row>
    <row r="80" customFormat="false" ht="12.4" hidden="false" customHeight="true" outlineLevel="0" collapsed="false">
      <c r="A80" s="203"/>
      <c r="B80" s="190"/>
      <c r="C80" s="191"/>
      <c r="D80" s="191"/>
      <c r="E80" s="176"/>
      <c r="F80" s="176"/>
      <c r="G80" s="176"/>
      <c r="H80" s="176"/>
      <c r="I80" s="176"/>
      <c r="J80" s="176"/>
      <c r="K80" s="177"/>
      <c r="L80" s="202"/>
      <c r="M80" s="193"/>
      <c r="N80" s="198"/>
      <c r="O80" s="187"/>
      <c r="P80" s="187"/>
      <c r="Q80" s="187"/>
      <c r="R80" s="187"/>
      <c r="S80" s="196"/>
      <c r="T80" s="201"/>
      <c r="U80" s="194"/>
      <c r="V80" s="194"/>
      <c r="W80" s="194"/>
      <c r="X80" s="194"/>
      <c r="Y80" s="194"/>
      <c r="Z80" s="187"/>
      <c r="AA80" s="187"/>
      <c r="AB80" s="197"/>
    </row>
    <row r="81" customFormat="false" ht="12.4" hidden="false" customHeight="true" outlineLevel="0" collapsed="false">
      <c r="A81" s="203"/>
      <c r="B81" s="190"/>
      <c r="C81" s="191"/>
      <c r="D81" s="191"/>
      <c r="E81" s="176"/>
      <c r="F81" s="176"/>
      <c r="G81" s="176"/>
      <c r="H81" s="176"/>
      <c r="I81" s="176"/>
      <c r="J81" s="176"/>
      <c r="K81" s="177"/>
      <c r="L81" s="202"/>
      <c r="M81" s="193"/>
      <c r="N81" s="198"/>
      <c r="O81" s="187"/>
      <c r="P81" s="187"/>
      <c r="Q81" s="187"/>
      <c r="R81" s="187"/>
      <c r="S81" s="196"/>
      <c r="T81" s="201"/>
      <c r="U81" s="194"/>
      <c r="V81" s="194"/>
      <c r="W81" s="194"/>
      <c r="X81" s="194"/>
      <c r="Y81" s="194"/>
      <c r="Z81" s="187"/>
      <c r="AA81" s="187"/>
      <c r="AB81" s="197"/>
    </row>
    <row r="82" customFormat="false" ht="12.4" hidden="false" customHeight="true" outlineLevel="0" collapsed="false">
      <c r="A82" s="203"/>
      <c r="B82" s="190"/>
      <c r="C82" s="191"/>
      <c r="D82" s="191"/>
      <c r="E82" s="176"/>
      <c r="F82" s="176"/>
      <c r="G82" s="176"/>
      <c r="H82" s="176"/>
      <c r="I82" s="176"/>
      <c r="J82" s="176"/>
      <c r="K82" s="177"/>
      <c r="L82" s="202"/>
      <c r="M82" s="193"/>
      <c r="N82" s="198"/>
      <c r="O82" s="187"/>
      <c r="P82" s="187"/>
      <c r="Q82" s="187"/>
      <c r="R82" s="187"/>
      <c r="S82" s="196"/>
      <c r="T82" s="201"/>
      <c r="U82" s="194"/>
      <c r="V82" s="194"/>
      <c r="W82" s="194"/>
      <c r="X82" s="194"/>
      <c r="Y82" s="194"/>
      <c r="Z82" s="187"/>
      <c r="AA82" s="187"/>
      <c r="AB82" s="197"/>
    </row>
    <row r="83" customFormat="false" ht="12.4" hidden="false" customHeight="true" outlineLevel="0" collapsed="false">
      <c r="A83" s="203"/>
      <c r="B83" s="190"/>
      <c r="C83" s="191"/>
      <c r="D83" s="191"/>
      <c r="E83" s="176"/>
      <c r="F83" s="176"/>
      <c r="G83" s="176"/>
      <c r="H83" s="176"/>
      <c r="I83" s="176"/>
      <c r="J83" s="176"/>
      <c r="K83" s="177"/>
      <c r="L83" s="202"/>
      <c r="M83" s="193"/>
      <c r="N83" s="198"/>
      <c r="O83" s="187"/>
      <c r="P83" s="187"/>
      <c r="Q83" s="187"/>
      <c r="R83" s="187"/>
      <c r="S83" s="196"/>
      <c r="T83" s="201"/>
      <c r="U83" s="194"/>
      <c r="V83" s="194"/>
      <c r="W83" s="194"/>
      <c r="X83" s="194"/>
      <c r="Y83" s="194"/>
      <c r="Z83" s="187"/>
      <c r="AA83" s="187"/>
      <c r="AB83" s="197"/>
    </row>
    <row r="84" customFormat="false" ht="12.4" hidden="false" customHeight="true" outlineLevel="0" collapsed="false">
      <c r="A84" s="203"/>
      <c r="B84" s="190"/>
      <c r="C84" s="191"/>
      <c r="D84" s="191"/>
      <c r="E84" s="176"/>
      <c r="F84" s="176"/>
      <c r="G84" s="176"/>
      <c r="H84" s="176"/>
      <c r="I84" s="176"/>
      <c r="J84" s="176"/>
      <c r="K84" s="177"/>
      <c r="L84" s="202"/>
      <c r="M84" s="193"/>
      <c r="N84" s="198"/>
      <c r="O84" s="187"/>
      <c r="P84" s="187"/>
      <c r="Q84" s="187"/>
      <c r="R84" s="187"/>
      <c r="S84" s="196"/>
      <c r="T84" s="201"/>
      <c r="U84" s="194"/>
      <c r="V84" s="194"/>
      <c r="W84" s="194"/>
      <c r="X84" s="194"/>
      <c r="Y84" s="194"/>
      <c r="Z84" s="187"/>
      <c r="AA84" s="187"/>
      <c r="AB84" s="197"/>
    </row>
    <row r="85" customFormat="false" ht="12.4" hidden="false" customHeight="true" outlineLevel="0" collapsed="false">
      <c r="A85" s="203"/>
      <c r="B85" s="190"/>
      <c r="C85" s="191"/>
      <c r="D85" s="191"/>
      <c r="E85" s="176"/>
      <c r="F85" s="176"/>
      <c r="G85" s="176"/>
      <c r="H85" s="176"/>
      <c r="I85" s="176"/>
      <c r="J85" s="176"/>
      <c r="K85" s="177"/>
      <c r="L85" s="202"/>
      <c r="M85" s="193"/>
      <c r="N85" s="198"/>
      <c r="O85" s="187"/>
      <c r="P85" s="187"/>
      <c r="Q85" s="187"/>
      <c r="R85" s="187"/>
      <c r="S85" s="196"/>
      <c r="T85" s="201"/>
      <c r="U85" s="194"/>
      <c r="V85" s="194"/>
      <c r="W85" s="194"/>
      <c r="X85" s="194"/>
      <c r="Y85" s="194"/>
      <c r="Z85" s="187"/>
      <c r="AA85" s="187"/>
      <c r="AB85" s="197"/>
    </row>
    <row r="86" customFormat="false" ht="12.4" hidden="false" customHeight="true" outlineLevel="0" collapsed="false">
      <c r="A86" s="203"/>
      <c r="B86" s="190"/>
      <c r="C86" s="191"/>
      <c r="D86" s="191"/>
      <c r="E86" s="176"/>
      <c r="F86" s="176"/>
      <c r="G86" s="176"/>
      <c r="H86" s="176"/>
      <c r="I86" s="176"/>
      <c r="J86" s="176"/>
      <c r="K86" s="177"/>
      <c r="L86" s="202"/>
      <c r="M86" s="193"/>
      <c r="N86" s="198"/>
      <c r="O86" s="187"/>
      <c r="P86" s="187"/>
      <c r="Q86" s="187"/>
      <c r="R86" s="187"/>
      <c r="S86" s="196"/>
      <c r="T86" s="201"/>
      <c r="U86" s="194"/>
      <c r="V86" s="194"/>
      <c r="W86" s="194"/>
      <c r="X86" s="194"/>
      <c r="Y86" s="194"/>
      <c r="Z86" s="187"/>
      <c r="AA86" s="187"/>
      <c r="AB86" s="197"/>
    </row>
    <row r="87" customFormat="false" ht="12.4" hidden="false" customHeight="true" outlineLevel="0" collapsed="false">
      <c r="A87" s="203"/>
      <c r="B87" s="190"/>
      <c r="C87" s="191"/>
      <c r="D87" s="191"/>
      <c r="E87" s="176"/>
      <c r="F87" s="176"/>
      <c r="G87" s="176"/>
      <c r="H87" s="176"/>
      <c r="I87" s="176"/>
      <c r="J87" s="176"/>
      <c r="K87" s="177"/>
      <c r="L87" s="202"/>
      <c r="M87" s="193"/>
      <c r="N87" s="198"/>
      <c r="O87" s="187"/>
      <c r="P87" s="187"/>
      <c r="Q87" s="187"/>
      <c r="R87" s="187"/>
      <c r="S87" s="196"/>
      <c r="T87" s="201"/>
      <c r="U87" s="194"/>
      <c r="V87" s="194"/>
      <c r="W87" s="194"/>
      <c r="X87" s="194"/>
      <c r="Y87" s="194"/>
      <c r="Z87" s="187"/>
      <c r="AA87" s="187"/>
      <c r="AB87" s="197"/>
    </row>
    <row r="88" customFormat="false" ht="12.4" hidden="false" customHeight="true" outlineLevel="0" collapsed="false">
      <c r="A88" s="203"/>
      <c r="B88" s="190"/>
      <c r="C88" s="191"/>
      <c r="D88" s="191"/>
      <c r="E88" s="176"/>
      <c r="F88" s="176"/>
      <c r="G88" s="176"/>
      <c r="H88" s="176"/>
      <c r="I88" s="176"/>
      <c r="J88" s="176"/>
      <c r="K88" s="177"/>
      <c r="L88" s="202"/>
      <c r="M88" s="193"/>
      <c r="N88" s="198"/>
      <c r="O88" s="187"/>
      <c r="P88" s="187"/>
      <c r="Q88" s="187"/>
      <c r="R88" s="187"/>
      <c r="S88" s="196"/>
      <c r="T88" s="201"/>
      <c r="U88" s="194"/>
      <c r="V88" s="194"/>
      <c r="W88" s="194"/>
      <c r="X88" s="194"/>
      <c r="Y88" s="194"/>
      <c r="Z88" s="187"/>
      <c r="AA88" s="187"/>
      <c r="AB88" s="197"/>
    </row>
    <row r="89" customFormat="false" ht="12.4" hidden="false" customHeight="true" outlineLevel="0" collapsed="false">
      <c r="A89" s="203"/>
      <c r="B89" s="190"/>
      <c r="C89" s="191"/>
      <c r="D89" s="191"/>
      <c r="E89" s="176"/>
      <c r="F89" s="176"/>
      <c r="G89" s="176"/>
      <c r="H89" s="176"/>
      <c r="I89" s="176"/>
      <c r="J89" s="176"/>
      <c r="K89" s="177"/>
      <c r="L89" s="202"/>
      <c r="M89" s="193"/>
      <c r="N89" s="198"/>
      <c r="O89" s="187"/>
      <c r="P89" s="187"/>
      <c r="Q89" s="187"/>
      <c r="R89" s="187"/>
      <c r="S89" s="196"/>
      <c r="T89" s="201"/>
      <c r="U89" s="194"/>
      <c r="V89" s="194"/>
      <c r="W89" s="194"/>
      <c r="X89" s="194"/>
      <c r="Y89" s="194"/>
      <c r="Z89" s="187"/>
      <c r="AA89" s="187"/>
      <c r="AB89" s="197"/>
    </row>
    <row r="90" customFormat="false" ht="12.4" hidden="false" customHeight="true" outlineLevel="0" collapsed="false">
      <c r="A90" s="203"/>
      <c r="B90" s="190"/>
      <c r="C90" s="191"/>
      <c r="D90" s="191"/>
      <c r="E90" s="176"/>
      <c r="F90" s="176"/>
      <c r="G90" s="176"/>
      <c r="H90" s="176"/>
      <c r="I90" s="176"/>
      <c r="J90" s="176"/>
      <c r="K90" s="177"/>
      <c r="L90" s="202"/>
      <c r="M90" s="193"/>
      <c r="N90" s="198"/>
      <c r="O90" s="187"/>
      <c r="P90" s="187"/>
      <c r="Q90" s="187"/>
      <c r="R90" s="187"/>
      <c r="S90" s="196"/>
      <c r="T90" s="201"/>
      <c r="U90" s="194"/>
      <c r="V90" s="194"/>
      <c r="W90" s="194"/>
      <c r="X90" s="194"/>
      <c r="Y90" s="194"/>
      <c r="Z90" s="187"/>
      <c r="AA90" s="187"/>
      <c r="AB90" s="197"/>
    </row>
    <row r="91" customFormat="false" ht="12.4" hidden="false" customHeight="true" outlineLevel="0" collapsed="false">
      <c r="A91" s="203"/>
      <c r="B91" s="190"/>
      <c r="C91" s="191"/>
      <c r="D91" s="191"/>
      <c r="E91" s="176"/>
      <c r="F91" s="176"/>
      <c r="G91" s="176"/>
      <c r="H91" s="176"/>
      <c r="I91" s="176"/>
      <c r="J91" s="176"/>
      <c r="K91" s="177"/>
      <c r="L91" s="202"/>
      <c r="M91" s="193"/>
      <c r="N91" s="198"/>
      <c r="O91" s="187"/>
      <c r="P91" s="187"/>
      <c r="Q91" s="187"/>
      <c r="R91" s="187"/>
      <c r="S91" s="196"/>
      <c r="T91" s="201"/>
      <c r="U91" s="194"/>
      <c r="V91" s="194"/>
      <c r="W91" s="194"/>
      <c r="X91" s="194"/>
      <c r="Y91" s="194"/>
      <c r="Z91" s="187"/>
      <c r="AA91" s="187"/>
      <c r="AB91" s="197"/>
    </row>
    <row r="92" customFormat="false" ht="12.4" hidden="false" customHeight="true" outlineLevel="0" collapsed="false">
      <c r="A92" s="203"/>
      <c r="B92" s="190"/>
      <c r="C92" s="191"/>
      <c r="D92" s="191"/>
      <c r="E92" s="176"/>
      <c r="F92" s="176"/>
      <c r="G92" s="176"/>
      <c r="H92" s="176"/>
      <c r="I92" s="176"/>
      <c r="J92" s="176"/>
      <c r="K92" s="177"/>
      <c r="L92" s="202"/>
      <c r="M92" s="193"/>
      <c r="N92" s="198"/>
      <c r="O92" s="187"/>
      <c r="P92" s="187"/>
      <c r="Q92" s="187"/>
      <c r="R92" s="187"/>
      <c r="S92" s="196"/>
      <c r="T92" s="201"/>
      <c r="U92" s="194"/>
      <c r="V92" s="194"/>
      <c r="W92" s="194"/>
      <c r="X92" s="194"/>
      <c r="Y92" s="194"/>
      <c r="Z92" s="187"/>
      <c r="AA92" s="187"/>
      <c r="AB92" s="197"/>
    </row>
    <row r="93" customFormat="false" ht="12.4" hidden="false" customHeight="true" outlineLevel="0" collapsed="false">
      <c r="A93" s="203"/>
      <c r="B93" s="190"/>
      <c r="C93" s="191"/>
      <c r="D93" s="191"/>
      <c r="E93" s="176"/>
      <c r="F93" s="176"/>
      <c r="G93" s="176"/>
      <c r="H93" s="176"/>
      <c r="I93" s="176"/>
      <c r="J93" s="176"/>
      <c r="K93" s="177"/>
      <c r="L93" s="202"/>
      <c r="M93" s="193"/>
      <c r="N93" s="198"/>
      <c r="O93" s="187"/>
      <c r="P93" s="187"/>
      <c r="Q93" s="187"/>
      <c r="R93" s="187"/>
      <c r="S93" s="196"/>
      <c r="T93" s="201"/>
      <c r="U93" s="194"/>
      <c r="V93" s="194"/>
      <c r="W93" s="194"/>
      <c r="X93" s="194"/>
      <c r="Y93" s="194"/>
      <c r="Z93" s="187"/>
      <c r="AA93" s="187"/>
      <c r="AB93" s="197"/>
    </row>
    <row r="94" customFormat="false" ht="12.4" hidden="false" customHeight="true" outlineLevel="0" collapsed="false">
      <c r="A94" s="203"/>
      <c r="B94" s="190"/>
      <c r="C94" s="191"/>
      <c r="D94" s="191"/>
      <c r="E94" s="176"/>
      <c r="F94" s="176"/>
      <c r="G94" s="176"/>
      <c r="H94" s="176"/>
      <c r="I94" s="176"/>
      <c r="J94" s="176"/>
      <c r="K94" s="177"/>
      <c r="L94" s="200"/>
      <c r="M94" s="193"/>
      <c r="N94" s="193"/>
      <c r="O94" s="194"/>
      <c r="P94" s="194"/>
      <c r="Q94" s="194"/>
      <c r="R94" s="195"/>
      <c r="S94" s="196"/>
      <c r="T94" s="194"/>
      <c r="U94" s="194"/>
      <c r="V94" s="194"/>
      <c r="W94" s="194"/>
      <c r="X94" s="194"/>
      <c r="Y94" s="194"/>
      <c r="Z94" s="194"/>
      <c r="AA94" s="194"/>
      <c r="AB94" s="194"/>
    </row>
    <row r="95" customFormat="false" ht="12.4" hidden="false" customHeight="true" outlineLevel="0" collapsed="false">
      <c r="A95" s="203"/>
      <c r="B95" s="190"/>
      <c r="C95" s="191"/>
      <c r="D95" s="191"/>
      <c r="E95" s="176"/>
      <c r="F95" s="176"/>
      <c r="G95" s="176"/>
      <c r="H95" s="176"/>
      <c r="I95" s="176"/>
      <c r="J95" s="176"/>
      <c r="K95" s="177"/>
      <c r="L95" s="200"/>
      <c r="M95" s="193"/>
      <c r="N95" s="193"/>
      <c r="O95" s="194"/>
      <c r="P95" s="194"/>
      <c r="Q95" s="194"/>
      <c r="R95" s="195"/>
      <c r="S95" s="196"/>
      <c r="T95" s="194"/>
      <c r="U95" s="194"/>
      <c r="V95" s="194"/>
      <c r="W95" s="194"/>
      <c r="X95" s="194"/>
      <c r="Y95" s="194"/>
      <c r="Z95" s="194"/>
      <c r="AA95" s="194"/>
      <c r="AB95" s="194"/>
    </row>
    <row r="96" customFormat="false" ht="12.4" hidden="false" customHeight="true" outlineLevel="0" collapsed="false">
      <c r="A96" s="203"/>
      <c r="B96" s="190"/>
      <c r="C96" s="191"/>
      <c r="D96" s="191"/>
      <c r="E96" s="176"/>
      <c r="F96" s="176"/>
      <c r="G96" s="176"/>
      <c r="H96" s="176"/>
      <c r="I96" s="176"/>
      <c r="J96" s="176"/>
      <c r="K96" s="177"/>
      <c r="L96" s="200"/>
      <c r="M96" s="193"/>
      <c r="N96" s="198"/>
      <c r="O96" s="187"/>
      <c r="P96" s="187"/>
      <c r="Q96" s="187"/>
      <c r="R96" s="187"/>
      <c r="S96" s="196"/>
      <c r="T96" s="194"/>
      <c r="U96" s="194"/>
      <c r="V96" s="194"/>
      <c r="W96" s="194"/>
      <c r="X96" s="194"/>
      <c r="Y96" s="194"/>
      <c r="Z96" s="187"/>
      <c r="AA96" s="187"/>
      <c r="AB96" s="197"/>
    </row>
    <row r="97" customFormat="false" ht="12.4" hidden="false" customHeight="true" outlineLevel="0" collapsed="false">
      <c r="A97" s="203"/>
      <c r="B97" s="190"/>
      <c r="C97" s="191"/>
      <c r="D97" s="191"/>
      <c r="E97" s="176"/>
      <c r="F97" s="176"/>
      <c r="G97" s="176"/>
      <c r="H97" s="176"/>
      <c r="I97" s="176"/>
      <c r="J97" s="176"/>
      <c r="K97" s="177"/>
      <c r="L97" s="200"/>
      <c r="M97" s="193"/>
      <c r="N97" s="198"/>
      <c r="O97" s="187"/>
      <c r="P97" s="187"/>
      <c r="Q97" s="187"/>
      <c r="R97" s="187"/>
      <c r="S97" s="196"/>
      <c r="T97" s="194"/>
      <c r="U97" s="194"/>
      <c r="V97" s="194"/>
      <c r="W97" s="194"/>
      <c r="X97" s="194"/>
      <c r="Y97" s="194"/>
      <c r="Z97" s="187"/>
      <c r="AA97" s="187"/>
      <c r="AB97" s="197"/>
    </row>
    <row r="98" customFormat="false" ht="12.4" hidden="false" customHeight="true" outlineLevel="0" collapsed="false">
      <c r="A98" s="203"/>
      <c r="B98" s="190"/>
      <c r="C98" s="191"/>
      <c r="D98" s="191"/>
      <c r="E98" s="176"/>
      <c r="F98" s="176"/>
      <c r="G98" s="176"/>
      <c r="H98" s="176"/>
      <c r="I98" s="176"/>
      <c r="J98" s="176"/>
      <c r="K98" s="177"/>
      <c r="L98" s="200"/>
      <c r="M98" s="193"/>
      <c r="N98" s="198"/>
      <c r="O98" s="187"/>
      <c r="P98" s="187"/>
      <c r="Q98" s="187"/>
      <c r="R98" s="187"/>
      <c r="S98" s="196"/>
      <c r="T98" s="194"/>
      <c r="U98" s="194"/>
      <c r="V98" s="194"/>
      <c r="W98" s="194"/>
      <c r="X98" s="194"/>
      <c r="Y98" s="194"/>
      <c r="Z98" s="187"/>
      <c r="AA98" s="187"/>
      <c r="AB98" s="197"/>
    </row>
    <row r="99" customFormat="false" ht="12.4" hidden="false" customHeight="true" outlineLevel="0" collapsed="false">
      <c r="A99" s="203"/>
      <c r="B99" s="190"/>
      <c r="C99" s="191"/>
      <c r="D99" s="191"/>
      <c r="E99" s="176"/>
      <c r="F99" s="176"/>
      <c r="G99" s="176"/>
      <c r="H99" s="176"/>
      <c r="I99" s="176"/>
      <c r="J99" s="176"/>
      <c r="K99" s="177"/>
      <c r="L99" s="200"/>
      <c r="M99" s="193"/>
      <c r="N99" s="198"/>
      <c r="O99" s="187"/>
      <c r="P99" s="187"/>
      <c r="Q99" s="187"/>
      <c r="R99" s="187"/>
      <c r="S99" s="196"/>
      <c r="T99" s="194"/>
      <c r="U99" s="194"/>
      <c r="V99" s="194"/>
      <c r="W99" s="194"/>
      <c r="X99" s="194"/>
      <c r="Y99" s="194"/>
      <c r="Z99" s="187"/>
      <c r="AA99" s="187"/>
      <c r="AB99" s="197"/>
    </row>
    <row r="100" customFormat="false" ht="12.4" hidden="false" customHeight="true" outlineLevel="0" collapsed="false">
      <c r="A100" s="203"/>
      <c r="B100" s="190"/>
      <c r="C100" s="191"/>
      <c r="D100" s="191"/>
      <c r="E100" s="176"/>
      <c r="F100" s="176"/>
      <c r="G100" s="176"/>
      <c r="H100" s="176"/>
      <c r="I100" s="176"/>
      <c r="J100" s="176"/>
      <c r="K100" s="177"/>
      <c r="L100" s="200"/>
      <c r="M100" s="193"/>
      <c r="N100" s="198"/>
      <c r="O100" s="187"/>
      <c r="P100" s="187"/>
      <c r="Q100" s="187"/>
      <c r="R100" s="187"/>
      <c r="S100" s="196"/>
      <c r="T100" s="194"/>
      <c r="U100" s="194"/>
      <c r="V100" s="194"/>
      <c r="W100" s="194"/>
      <c r="X100" s="194"/>
      <c r="Y100" s="194"/>
      <c r="Z100" s="187"/>
      <c r="AA100" s="187"/>
      <c r="AB100" s="197"/>
    </row>
    <row r="101" customFormat="false" ht="12.4" hidden="false" customHeight="true" outlineLevel="0" collapsed="false">
      <c r="A101" s="203"/>
      <c r="B101" s="190"/>
      <c r="C101" s="191"/>
      <c r="D101" s="191"/>
      <c r="E101" s="176"/>
      <c r="F101" s="176"/>
      <c r="G101" s="176"/>
      <c r="H101" s="176"/>
      <c r="I101" s="176"/>
      <c r="J101" s="176"/>
      <c r="K101" s="177"/>
      <c r="L101" s="200"/>
      <c r="M101" s="193"/>
      <c r="N101" s="198"/>
      <c r="O101" s="187"/>
      <c r="P101" s="187"/>
      <c r="Q101" s="187"/>
      <c r="R101" s="187"/>
      <c r="S101" s="196"/>
      <c r="T101" s="194"/>
      <c r="U101" s="194"/>
      <c r="V101" s="194"/>
      <c r="W101" s="194"/>
      <c r="X101" s="194"/>
      <c r="Y101" s="194"/>
      <c r="Z101" s="187"/>
      <c r="AA101" s="187"/>
      <c r="AB101" s="197"/>
    </row>
    <row r="102" customFormat="false" ht="12.4" hidden="false" customHeight="true" outlineLevel="0" collapsed="false">
      <c r="A102" s="203"/>
      <c r="B102" s="190"/>
      <c r="C102" s="191"/>
      <c r="D102" s="191"/>
      <c r="E102" s="176"/>
      <c r="F102" s="176"/>
      <c r="G102" s="176"/>
      <c r="H102" s="176"/>
      <c r="I102" s="176"/>
      <c r="J102" s="176"/>
      <c r="K102" s="177"/>
      <c r="L102" s="200"/>
      <c r="M102" s="193"/>
      <c r="N102" s="198"/>
      <c r="O102" s="187"/>
      <c r="P102" s="187"/>
      <c r="Q102" s="187"/>
      <c r="R102" s="187"/>
      <c r="S102" s="196"/>
      <c r="T102" s="201"/>
      <c r="U102" s="194"/>
      <c r="V102" s="194"/>
      <c r="W102" s="194"/>
      <c r="X102" s="194"/>
      <c r="Y102" s="194"/>
      <c r="Z102" s="187"/>
      <c r="AA102" s="187"/>
      <c r="AB102" s="197"/>
    </row>
    <row r="103" customFormat="false" ht="12.4" hidden="false" customHeight="true" outlineLevel="0" collapsed="false">
      <c r="A103" s="203"/>
      <c r="B103" s="190"/>
      <c r="C103" s="191"/>
      <c r="D103" s="191"/>
      <c r="E103" s="176"/>
      <c r="F103" s="176"/>
      <c r="G103" s="176"/>
      <c r="H103" s="176"/>
      <c r="I103" s="176"/>
      <c r="J103" s="176"/>
      <c r="K103" s="177"/>
      <c r="L103" s="200"/>
      <c r="M103" s="193"/>
      <c r="N103" s="198"/>
      <c r="O103" s="187"/>
      <c r="P103" s="187"/>
      <c r="Q103" s="187"/>
      <c r="R103" s="187"/>
      <c r="S103" s="196"/>
      <c r="T103" s="201"/>
      <c r="U103" s="194"/>
      <c r="V103" s="194"/>
      <c r="W103" s="194"/>
      <c r="X103" s="194"/>
      <c r="Y103" s="194"/>
      <c r="Z103" s="187"/>
      <c r="AA103" s="187"/>
      <c r="AB103" s="197"/>
    </row>
    <row r="104" customFormat="false" ht="12.4" hidden="false" customHeight="true" outlineLevel="0" collapsed="false">
      <c r="A104" s="203"/>
      <c r="B104" s="190"/>
      <c r="C104" s="191"/>
      <c r="D104" s="191"/>
      <c r="E104" s="176"/>
      <c r="F104" s="176"/>
      <c r="G104" s="176"/>
      <c r="H104" s="176"/>
      <c r="I104" s="176"/>
      <c r="J104" s="176"/>
      <c r="K104" s="177"/>
      <c r="L104" s="200"/>
      <c r="M104" s="193"/>
      <c r="N104" s="198"/>
      <c r="O104" s="187"/>
      <c r="P104" s="187"/>
      <c r="Q104" s="187"/>
      <c r="R104" s="187"/>
      <c r="S104" s="196"/>
      <c r="T104" s="201"/>
      <c r="U104" s="194"/>
      <c r="V104" s="194"/>
      <c r="W104" s="194"/>
      <c r="X104" s="194"/>
      <c r="Y104" s="194"/>
      <c r="Z104" s="187"/>
      <c r="AA104" s="187"/>
      <c r="AB104" s="197"/>
    </row>
    <row r="105" customFormat="false" ht="12.4" hidden="false" customHeight="true" outlineLevel="0" collapsed="false">
      <c r="A105" s="203"/>
      <c r="B105" s="190"/>
      <c r="C105" s="191"/>
      <c r="D105" s="191"/>
      <c r="E105" s="176"/>
      <c r="F105" s="176"/>
      <c r="G105" s="176"/>
      <c r="H105" s="176"/>
      <c r="I105" s="176"/>
      <c r="J105" s="176"/>
      <c r="K105" s="177"/>
      <c r="L105" s="200"/>
      <c r="M105" s="193"/>
      <c r="N105" s="198"/>
      <c r="O105" s="187"/>
      <c r="P105" s="187"/>
      <c r="Q105" s="187"/>
      <c r="R105" s="187"/>
      <c r="S105" s="196"/>
      <c r="T105" s="201"/>
      <c r="U105" s="194"/>
      <c r="V105" s="194"/>
      <c r="W105" s="194"/>
      <c r="X105" s="194"/>
      <c r="Y105" s="194"/>
      <c r="Z105" s="187"/>
      <c r="AA105" s="187"/>
      <c r="AB105" s="197"/>
    </row>
    <row r="106" customFormat="false" ht="12.4" hidden="false" customHeight="true" outlineLevel="0" collapsed="false">
      <c r="A106" s="203"/>
      <c r="B106" s="190"/>
      <c r="C106" s="191"/>
      <c r="D106" s="191"/>
      <c r="E106" s="176"/>
      <c r="F106" s="176"/>
      <c r="G106" s="176"/>
      <c r="H106" s="176"/>
      <c r="I106" s="176"/>
      <c r="J106" s="176"/>
      <c r="K106" s="177"/>
      <c r="L106" s="200"/>
      <c r="M106" s="193"/>
      <c r="N106" s="198"/>
      <c r="O106" s="187"/>
      <c r="P106" s="187"/>
      <c r="Q106" s="187"/>
      <c r="R106" s="187"/>
      <c r="S106" s="196"/>
      <c r="T106" s="201"/>
      <c r="U106" s="194"/>
      <c r="V106" s="194"/>
      <c r="W106" s="194"/>
      <c r="X106" s="194"/>
      <c r="Y106" s="194"/>
      <c r="Z106" s="187"/>
      <c r="AA106" s="187"/>
      <c r="AB106" s="197"/>
    </row>
    <row r="107" customFormat="false" ht="12.4" hidden="false" customHeight="true" outlineLevel="0" collapsed="false">
      <c r="A107" s="203"/>
      <c r="B107" s="190"/>
      <c r="C107" s="191"/>
      <c r="D107" s="191"/>
      <c r="E107" s="176"/>
      <c r="F107" s="176"/>
      <c r="G107" s="176"/>
      <c r="H107" s="176"/>
      <c r="I107" s="176"/>
      <c r="J107" s="176"/>
      <c r="K107" s="177"/>
      <c r="L107" s="200"/>
      <c r="M107" s="193"/>
      <c r="N107" s="198"/>
      <c r="O107" s="187"/>
      <c r="P107" s="187"/>
      <c r="Q107" s="187"/>
      <c r="R107" s="187"/>
      <c r="S107" s="196"/>
      <c r="T107" s="201"/>
      <c r="U107" s="194"/>
      <c r="V107" s="194"/>
      <c r="W107" s="194"/>
      <c r="X107" s="194"/>
      <c r="Y107" s="194"/>
      <c r="Z107" s="187"/>
      <c r="AA107" s="187"/>
      <c r="AB107" s="197"/>
    </row>
    <row r="108" customFormat="false" ht="12.4" hidden="false" customHeight="true" outlineLevel="0" collapsed="false">
      <c r="A108" s="203"/>
      <c r="B108" s="190"/>
      <c r="C108" s="191"/>
      <c r="D108" s="191"/>
      <c r="E108" s="176"/>
      <c r="F108" s="176"/>
      <c r="G108" s="176"/>
      <c r="H108" s="176"/>
      <c r="I108" s="176"/>
      <c r="J108" s="176"/>
      <c r="K108" s="177"/>
      <c r="L108" s="200"/>
      <c r="M108" s="193"/>
      <c r="N108" s="198"/>
      <c r="O108" s="187"/>
      <c r="P108" s="187"/>
      <c r="Q108" s="187"/>
      <c r="R108" s="187"/>
      <c r="S108" s="196"/>
      <c r="T108" s="201"/>
      <c r="U108" s="194"/>
      <c r="V108" s="194"/>
      <c r="W108" s="194"/>
      <c r="X108" s="194"/>
      <c r="Y108" s="194"/>
      <c r="Z108" s="187"/>
      <c r="AA108" s="187"/>
      <c r="AB108" s="197"/>
    </row>
    <row r="109" customFormat="false" ht="12.4" hidden="false" customHeight="true" outlineLevel="0" collapsed="false">
      <c r="A109" s="203"/>
      <c r="B109" s="190"/>
      <c r="C109" s="191"/>
      <c r="D109" s="191"/>
      <c r="E109" s="176"/>
      <c r="F109" s="176"/>
      <c r="G109" s="176"/>
      <c r="H109" s="176"/>
      <c r="I109" s="176"/>
      <c r="J109" s="176"/>
      <c r="K109" s="177"/>
      <c r="L109" s="200"/>
      <c r="M109" s="193"/>
      <c r="N109" s="198"/>
      <c r="O109" s="187"/>
      <c r="P109" s="187"/>
      <c r="Q109" s="187"/>
      <c r="R109" s="187"/>
      <c r="S109" s="196"/>
      <c r="T109" s="201"/>
      <c r="U109" s="194"/>
      <c r="V109" s="194"/>
      <c r="W109" s="194"/>
      <c r="X109" s="194"/>
      <c r="Y109" s="194"/>
      <c r="Z109" s="187"/>
      <c r="AA109" s="187"/>
      <c r="AB109" s="197"/>
    </row>
    <row r="110" customFormat="false" ht="12.4" hidden="false" customHeight="true" outlineLevel="0" collapsed="false">
      <c r="A110" s="203"/>
      <c r="B110" s="190"/>
      <c r="C110" s="191"/>
      <c r="D110" s="191"/>
      <c r="E110" s="176"/>
      <c r="F110" s="176"/>
      <c r="G110" s="176"/>
      <c r="H110" s="176"/>
      <c r="I110" s="176"/>
      <c r="J110" s="176"/>
      <c r="K110" s="177"/>
      <c r="L110" s="200"/>
      <c r="M110" s="193"/>
      <c r="N110" s="198"/>
      <c r="O110" s="187"/>
      <c r="P110" s="187"/>
      <c r="Q110" s="187"/>
      <c r="R110" s="187"/>
      <c r="S110" s="196"/>
      <c r="T110" s="201"/>
      <c r="U110" s="194"/>
      <c r="V110" s="194"/>
      <c r="W110" s="194"/>
      <c r="X110" s="194"/>
      <c r="Y110" s="194"/>
      <c r="Z110" s="187"/>
      <c r="AA110" s="187"/>
      <c r="AB110" s="197"/>
    </row>
    <row r="111" customFormat="false" ht="12.4" hidden="false" customHeight="true" outlineLevel="0" collapsed="false">
      <c r="A111" s="203"/>
      <c r="B111" s="190"/>
      <c r="C111" s="191"/>
      <c r="D111" s="191"/>
      <c r="E111" s="176"/>
      <c r="F111" s="176"/>
      <c r="G111" s="176"/>
      <c r="H111" s="176"/>
      <c r="I111" s="176"/>
      <c r="J111" s="176"/>
      <c r="K111" s="177"/>
      <c r="L111" s="202"/>
      <c r="M111" s="193"/>
      <c r="N111" s="198"/>
      <c r="O111" s="187"/>
      <c r="P111" s="187"/>
      <c r="Q111" s="187"/>
      <c r="R111" s="187"/>
      <c r="S111" s="196"/>
      <c r="T111" s="201"/>
      <c r="U111" s="194"/>
      <c r="V111" s="194"/>
      <c r="W111" s="194"/>
      <c r="X111" s="194"/>
      <c r="Y111" s="194"/>
      <c r="Z111" s="187"/>
      <c r="AA111" s="187"/>
      <c r="AB111" s="197"/>
    </row>
    <row r="112" customFormat="false" ht="12.4" hidden="false" customHeight="true" outlineLevel="0" collapsed="false">
      <c r="A112" s="203"/>
      <c r="B112" s="190"/>
      <c r="C112" s="191"/>
      <c r="D112" s="191"/>
      <c r="E112" s="176"/>
      <c r="F112" s="176"/>
      <c r="G112" s="176"/>
      <c r="H112" s="176"/>
      <c r="I112" s="176"/>
      <c r="J112" s="176"/>
      <c r="K112" s="177"/>
      <c r="L112" s="202"/>
      <c r="M112" s="193"/>
      <c r="N112" s="198"/>
      <c r="O112" s="187"/>
      <c r="P112" s="187"/>
      <c r="Q112" s="187"/>
      <c r="R112" s="187"/>
      <c r="S112" s="196"/>
      <c r="T112" s="201"/>
      <c r="U112" s="194"/>
      <c r="V112" s="194"/>
      <c r="W112" s="194"/>
      <c r="X112" s="194"/>
      <c r="Y112" s="194"/>
      <c r="Z112" s="187"/>
      <c r="AA112" s="187"/>
      <c r="AB112" s="197"/>
    </row>
    <row r="113" customFormat="false" ht="12.4" hidden="false" customHeight="true" outlineLevel="0" collapsed="false">
      <c r="A113" s="203"/>
      <c r="B113" s="190"/>
      <c r="C113" s="191"/>
      <c r="D113" s="191"/>
      <c r="E113" s="176"/>
      <c r="F113" s="176"/>
      <c r="G113" s="176"/>
      <c r="H113" s="176"/>
      <c r="I113" s="176"/>
      <c r="J113" s="176"/>
      <c r="K113" s="177"/>
      <c r="L113" s="202"/>
      <c r="M113" s="193"/>
      <c r="N113" s="198"/>
      <c r="O113" s="187"/>
      <c r="P113" s="187"/>
      <c r="Q113" s="187"/>
      <c r="R113" s="187"/>
      <c r="S113" s="196"/>
      <c r="T113" s="201"/>
      <c r="U113" s="194"/>
      <c r="V113" s="194"/>
      <c r="W113" s="194"/>
      <c r="X113" s="194"/>
      <c r="Y113" s="194"/>
      <c r="Z113" s="187"/>
      <c r="AA113" s="187"/>
      <c r="AB113" s="197"/>
    </row>
    <row r="114" customFormat="false" ht="12.4" hidden="false" customHeight="true" outlineLevel="0" collapsed="false">
      <c r="A114" s="203"/>
      <c r="B114" s="190"/>
      <c r="C114" s="191"/>
      <c r="D114" s="191"/>
      <c r="E114" s="176"/>
      <c r="F114" s="176"/>
      <c r="G114" s="176"/>
      <c r="H114" s="176"/>
      <c r="I114" s="176"/>
      <c r="J114" s="176"/>
      <c r="K114" s="177"/>
      <c r="L114" s="202"/>
      <c r="M114" s="193"/>
      <c r="N114" s="198"/>
      <c r="O114" s="187"/>
      <c r="P114" s="187"/>
      <c r="Q114" s="187"/>
      <c r="R114" s="187"/>
      <c r="S114" s="196"/>
      <c r="T114" s="201"/>
      <c r="U114" s="194"/>
      <c r="V114" s="194"/>
      <c r="W114" s="194"/>
      <c r="X114" s="194"/>
      <c r="Y114" s="194"/>
      <c r="Z114" s="187"/>
      <c r="AA114" s="187"/>
      <c r="AB114" s="197"/>
    </row>
    <row r="115" customFormat="false" ht="12.4" hidden="false" customHeight="true" outlineLevel="0" collapsed="false">
      <c r="A115" s="203"/>
      <c r="B115" s="190"/>
      <c r="C115" s="191"/>
      <c r="D115" s="191"/>
      <c r="E115" s="176"/>
      <c r="F115" s="176"/>
      <c r="G115" s="176"/>
      <c r="H115" s="176"/>
      <c r="I115" s="176"/>
      <c r="J115" s="176"/>
      <c r="K115" s="177"/>
      <c r="L115" s="202"/>
      <c r="M115" s="193"/>
      <c r="N115" s="198"/>
      <c r="O115" s="187"/>
      <c r="P115" s="187"/>
      <c r="Q115" s="187"/>
      <c r="R115" s="187"/>
      <c r="S115" s="196"/>
      <c r="T115" s="201"/>
      <c r="U115" s="194"/>
      <c r="V115" s="194"/>
      <c r="W115" s="194"/>
      <c r="X115" s="194"/>
      <c r="Y115" s="194"/>
      <c r="Z115" s="187"/>
      <c r="AA115" s="187"/>
      <c r="AB115" s="197"/>
    </row>
    <row r="116" customFormat="false" ht="12.4" hidden="false" customHeight="true" outlineLevel="0" collapsed="false">
      <c r="A116" s="203"/>
      <c r="B116" s="190"/>
      <c r="C116" s="191"/>
      <c r="D116" s="191"/>
      <c r="E116" s="176"/>
      <c r="F116" s="176"/>
      <c r="G116" s="176"/>
      <c r="H116" s="176"/>
      <c r="I116" s="176"/>
      <c r="J116" s="176"/>
      <c r="K116" s="177"/>
      <c r="L116" s="202"/>
      <c r="M116" s="193"/>
      <c r="N116" s="198"/>
      <c r="O116" s="187"/>
      <c r="P116" s="187"/>
      <c r="Q116" s="187"/>
      <c r="R116" s="187"/>
      <c r="S116" s="196"/>
      <c r="T116" s="201"/>
      <c r="U116" s="194"/>
      <c r="V116" s="194"/>
      <c r="W116" s="194"/>
      <c r="X116" s="194"/>
      <c r="Y116" s="194"/>
      <c r="Z116" s="187"/>
      <c r="AA116" s="187"/>
      <c r="AB116" s="197"/>
    </row>
    <row r="117" customFormat="false" ht="12.4" hidden="false" customHeight="true" outlineLevel="0" collapsed="false">
      <c r="A117" s="203"/>
      <c r="B117" s="190"/>
      <c r="C117" s="191"/>
      <c r="D117" s="191"/>
      <c r="E117" s="176"/>
      <c r="F117" s="176"/>
      <c r="G117" s="176"/>
      <c r="H117" s="176"/>
      <c r="I117" s="176"/>
      <c r="J117" s="176"/>
      <c r="K117" s="177"/>
      <c r="L117" s="202"/>
      <c r="M117" s="193"/>
      <c r="N117" s="198"/>
      <c r="O117" s="187"/>
      <c r="P117" s="187"/>
      <c r="Q117" s="187"/>
      <c r="R117" s="187"/>
      <c r="S117" s="196"/>
      <c r="T117" s="201"/>
      <c r="U117" s="194"/>
      <c r="V117" s="194"/>
      <c r="W117" s="194"/>
      <c r="X117" s="194"/>
      <c r="Y117" s="194"/>
      <c r="Z117" s="187"/>
      <c r="AA117" s="187"/>
      <c r="AB117" s="197"/>
    </row>
    <row r="118" customFormat="false" ht="12.4" hidden="false" customHeight="true" outlineLevel="0" collapsed="false">
      <c r="A118" s="203"/>
      <c r="B118" s="190"/>
      <c r="C118" s="191"/>
      <c r="D118" s="191"/>
      <c r="E118" s="176"/>
      <c r="F118" s="176"/>
      <c r="G118" s="176"/>
      <c r="H118" s="176"/>
      <c r="I118" s="176"/>
      <c r="J118" s="176"/>
      <c r="K118" s="177"/>
      <c r="L118" s="202"/>
      <c r="M118" s="193"/>
      <c r="N118" s="198"/>
      <c r="O118" s="187"/>
      <c r="P118" s="187"/>
      <c r="Q118" s="187"/>
      <c r="R118" s="187"/>
      <c r="S118" s="196"/>
      <c r="T118" s="201"/>
      <c r="U118" s="194"/>
      <c r="V118" s="194"/>
      <c r="W118" s="194"/>
      <c r="X118" s="194"/>
      <c r="Y118" s="194"/>
      <c r="Z118" s="187"/>
      <c r="AA118" s="187"/>
      <c r="AB118" s="197"/>
    </row>
    <row r="119" customFormat="false" ht="12.4" hidden="false" customHeight="true" outlineLevel="0" collapsed="false">
      <c r="A119" s="203"/>
      <c r="B119" s="190"/>
      <c r="C119" s="191"/>
      <c r="D119" s="191"/>
      <c r="E119" s="176"/>
      <c r="F119" s="176"/>
      <c r="G119" s="176"/>
      <c r="H119" s="176"/>
      <c r="I119" s="176"/>
      <c r="J119" s="176"/>
      <c r="K119" s="177"/>
      <c r="L119" s="202"/>
      <c r="M119" s="193"/>
      <c r="N119" s="198"/>
      <c r="O119" s="187"/>
      <c r="P119" s="187"/>
      <c r="Q119" s="187"/>
      <c r="R119" s="187"/>
      <c r="S119" s="196"/>
      <c r="T119" s="201"/>
      <c r="U119" s="194"/>
      <c r="V119" s="194"/>
      <c r="W119" s="194"/>
      <c r="X119" s="194"/>
      <c r="Y119" s="194"/>
      <c r="Z119" s="187"/>
      <c r="AA119" s="187"/>
      <c r="AB119" s="197"/>
    </row>
    <row r="120" customFormat="false" ht="12.4" hidden="false" customHeight="true" outlineLevel="0" collapsed="false">
      <c r="A120" s="203"/>
      <c r="B120" s="190"/>
      <c r="C120" s="191"/>
      <c r="D120" s="191"/>
      <c r="E120" s="176"/>
      <c r="F120" s="176"/>
      <c r="G120" s="176"/>
      <c r="H120" s="176"/>
      <c r="I120" s="176"/>
      <c r="J120" s="176"/>
      <c r="K120" s="177"/>
      <c r="L120" s="202"/>
      <c r="M120" s="193"/>
      <c r="N120" s="198"/>
      <c r="O120" s="187"/>
      <c r="P120" s="187"/>
      <c r="Q120" s="187"/>
      <c r="R120" s="187"/>
      <c r="S120" s="196"/>
      <c r="T120" s="201"/>
      <c r="U120" s="194"/>
      <c r="V120" s="194"/>
      <c r="W120" s="194"/>
      <c r="X120" s="194"/>
      <c r="Y120" s="194"/>
      <c r="Z120" s="187"/>
      <c r="AA120" s="187"/>
      <c r="AB120" s="197"/>
    </row>
    <row r="121" customFormat="false" ht="12.4" hidden="false" customHeight="true" outlineLevel="0" collapsed="false">
      <c r="A121" s="203"/>
      <c r="B121" s="190"/>
      <c r="C121" s="191"/>
      <c r="D121" s="191"/>
      <c r="E121" s="176"/>
      <c r="F121" s="176"/>
      <c r="G121" s="176"/>
      <c r="H121" s="176"/>
      <c r="I121" s="176"/>
      <c r="J121" s="176"/>
      <c r="K121" s="177"/>
      <c r="L121" s="202"/>
      <c r="M121" s="193"/>
      <c r="N121" s="198"/>
      <c r="O121" s="187"/>
      <c r="P121" s="187"/>
      <c r="Q121" s="187"/>
      <c r="R121" s="187"/>
      <c r="S121" s="196"/>
      <c r="T121" s="201"/>
      <c r="U121" s="194"/>
      <c r="V121" s="194"/>
      <c r="W121" s="194"/>
      <c r="X121" s="194"/>
      <c r="Y121" s="194"/>
      <c r="Z121" s="187"/>
      <c r="AA121" s="187"/>
      <c r="AB121" s="197"/>
    </row>
    <row r="122" customFormat="false" ht="12.4" hidden="false" customHeight="true" outlineLevel="0" collapsed="false">
      <c r="A122" s="203"/>
      <c r="B122" s="190"/>
      <c r="C122" s="191"/>
      <c r="D122" s="191"/>
      <c r="E122" s="176"/>
      <c r="F122" s="176"/>
      <c r="G122" s="176"/>
      <c r="H122" s="176"/>
      <c r="I122" s="176"/>
      <c r="J122" s="176"/>
      <c r="K122" s="177"/>
      <c r="L122" s="202"/>
      <c r="M122" s="193"/>
      <c r="N122" s="198"/>
      <c r="O122" s="187"/>
      <c r="P122" s="187"/>
      <c r="Q122" s="187"/>
      <c r="R122" s="187"/>
      <c r="S122" s="196"/>
      <c r="T122" s="201"/>
      <c r="U122" s="194"/>
      <c r="V122" s="194"/>
      <c r="W122" s="194"/>
      <c r="X122" s="194"/>
      <c r="Y122" s="194"/>
      <c r="Z122" s="187"/>
      <c r="AA122" s="187"/>
      <c r="AB122" s="197"/>
    </row>
    <row r="123" customFormat="false" ht="12.4" hidden="false" customHeight="true" outlineLevel="0" collapsed="false">
      <c r="A123" s="203"/>
      <c r="B123" s="190"/>
      <c r="C123" s="191"/>
      <c r="D123" s="191"/>
      <c r="E123" s="176"/>
      <c r="F123" s="176"/>
      <c r="G123" s="176"/>
      <c r="H123" s="176"/>
      <c r="I123" s="176"/>
      <c r="J123" s="176"/>
      <c r="K123" s="177"/>
      <c r="L123" s="202"/>
      <c r="M123" s="193"/>
      <c r="N123" s="198"/>
      <c r="O123" s="187"/>
      <c r="P123" s="187"/>
      <c r="Q123" s="187"/>
      <c r="R123" s="187"/>
      <c r="S123" s="196"/>
      <c r="T123" s="201"/>
      <c r="U123" s="194"/>
      <c r="V123" s="194"/>
      <c r="W123" s="194"/>
      <c r="X123" s="194"/>
      <c r="Y123" s="194"/>
      <c r="Z123" s="187"/>
      <c r="AA123" s="187"/>
      <c r="AB123" s="197"/>
    </row>
    <row r="124" customFormat="false" ht="12.4" hidden="false" customHeight="true" outlineLevel="0" collapsed="false">
      <c r="A124" s="203"/>
      <c r="B124" s="190"/>
      <c r="C124" s="191"/>
      <c r="D124" s="191"/>
      <c r="E124" s="176"/>
      <c r="F124" s="176"/>
      <c r="G124" s="176"/>
      <c r="H124" s="176"/>
      <c r="I124" s="176"/>
      <c r="J124" s="176"/>
      <c r="K124" s="177"/>
      <c r="L124" s="202"/>
      <c r="M124" s="193"/>
      <c r="N124" s="198"/>
      <c r="O124" s="187"/>
      <c r="P124" s="187"/>
      <c r="Q124" s="187"/>
      <c r="R124" s="187"/>
      <c r="S124" s="196"/>
      <c r="T124" s="201"/>
      <c r="U124" s="194"/>
      <c r="V124" s="194"/>
      <c r="W124" s="194"/>
      <c r="X124" s="194"/>
      <c r="Y124" s="194"/>
      <c r="Z124" s="187"/>
      <c r="AA124" s="187"/>
      <c r="AB124" s="197"/>
    </row>
    <row r="125" customFormat="false" ht="12.4" hidden="false" customHeight="true" outlineLevel="0" collapsed="false">
      <c r="A125" s="203"/>
      <c r="B125" s="190"/>
      <c r="C125" s="191"/>
      <c r="D125" s="191"/>
      <c r="E125" s="176"/>
      <c r="F125" s="176"/>
      <c r="G125" s="176"/>
      <c r="H125" s="176"/>
      <c r="I125" s="176"/>
      <c r="J125" s="176"/>
      <c r="K125" s="177"/>
      <c r="L125" s="202"/>
      <c r="M125" s="193"/>
      <c r="N125" s="198"/>
      <c r="O125" s="187"/>
      <c r="P125" s="187"/>
      <c r="Q125" s="187"/>
      <c r="R125" s="187"/>
      <c r="S125" s="196"/>
      <c r="T125" s="201"/>
      <c r="U125" s="194"/>
      <c r="V125" s="194"/>
      <c r="W125" s="194"/>
      <c r="X125" s="194"/>
      <c r="Y125" s="194"/>
      <c r="Z125" s="187"/>
      <c r="AA125" s="187"/>
      <c r="AB125" s="197"/>
    </row>
    <row r="126" customFormat="false" ht="12.4" hidden="false" customHeight="true" outlineLevel="0" collapsed="false">
      <c r="A126" s="203"/>
      <c r="B126" s="190"/>
      <c r="C126" s="191"/>
      <c r="D126" s="191"/>
      <c r="E126" s="176"/>
      <c r="F126" s="176"/>
      <c r="G126" s="176"/>
      <c r="H126" s="176"/>
      <c r="I126" s="176"/>
      <c r="J126" s="176"/>
      <c r="K126" s="177"/>
      <c r="L126" s="202"/>
      <c r="M126" s="193"/>
      <c r="N126" s="198"/>
      <c r="O126" s="187"/>
      <c r="P126" s="187"/>
      <c r="Q126" s="187"/>
      <c r="R126" s="187"/>
      <c r="S126" s="196"/>
      <c r="T126" s="201"/>
      <c r="U126" s="194"/>
      <c r="V126" s="194"/>
      <c r="W126" s="194"/>
      <c r="X126" s="194"/>
      <c r="Y126" s="194"/>
      <c r="Z126" s="187"/>
      <c r="AA126" s="187"/>
      <c r="AB126" s="197"/>
    </row>
    <row r="127" customFormat="false" ht="12.4" hidden="false" customHeight="true" outlineLevel="0" collapsed="false">
      <c r="A127" s="203"/>
      <c r="B127" s="190"/>
      <c r="C127" s="191"/>
      <c r="D127" s="191"/>
      <c r="E127" s="176"/>
      <c r="F127" s="176"/>
      <c r="G127" s="176"/>
      <c r="H127" s="176"/>
      <c r="I127" s="176"/>
      <c r="J127" s="176"/>
      <c r="K127" s="177"/>
      <c r="L127" s="202"/>
      <c r="M127" s="193"/>
      <c r="N127" s="198"/>
      <c r="O127" s="187"/>
      <c r="P127" s="187"/>
      <c r="Q127" s="187"/>
      <c r="R127" s="187"/>
      <c r="S127" s="196"/>
      <c r="T127" s="201"/>
      <c r="U127" s="194"/>
      <c r="V127" s="194"/>
      <c r="W127" s="194"/>
      <c r="X127" s="194"/>
      <c r="Y127" s="194"/>
      <c r="Z127" s="187"/>
      <c r="AA127" s="187"/>
      <c r="AB127" s="197"/>
    </row>
    <row r="128" customFormat="false" ht="12.4" hidden="false" customHeight="true" outlineLevel="0" collapsed="false">
      <c r="A128" s="203"/>
      <c r="B128" s="190"/>
      <c r="C128" s="191"/>
      <c r="D128" s="191"/>
      <c r="E128" s="176"/>
      <c r="F128" s="176"/>
      <c r="G128" s="176"/>
      <c r="H128" s="176"/>
      <c r="I128" s="176"/>
      <c r="J128" s="176"/>
      <c r="K128" s="177"/>
      <c r="L128" s="202"/>
      <c r="M128" s="193"/>
      <c r="N128" s="198"/>
      <c r="O128" s="187"/>
      <c r="P128" s="187"/>
      <c r="Q128" s="187"/>
      <c r="R128" s="187"/>
      <c r="S128" s="196"/>
      <c r="T128" s="201"/>
      <c r="U128" s="194"/>
      <c r="V128" s="194"/>
      <c r="W128" s="194"/>
      <c r="X128" s="194"/>
      <c r="Y128" s="194"/>
      <c r="Z128" s="187"/>
      <c r="AA128" s="187"/>
      <c r="AB128" s="197"/>
    </row>
    <row r="129" customFormat="false" ht="12.4" hidden="false" customHeight="true" outlineLevel="0" collapsed="false">
      <c r="A129" s="203"/>
      <c r="B129" s="190"/>
      <c r="C129" s="191"/>
      <c r="D129" s="191"/>
      <c r="E129" s="176"/>
      <c r="F129" s="176"/>
      <c r="G129" s="176"/>
      <c r="H129" s="176"/>
      <c r="I129" s="176"/>
      <c r="J129" s="176"/>
      <c r="K129" s="177"/>
      <c r="L129" s="202"/>
      <c r="M129" s="193"/>
      <c r="N129" s="198"/>
      <c r="O129" s="187"/>
      <c r="P129" s="187"/>
      <c r="Q129" s="187"/>
      <c r="R129" s="187"/>
      <c r="S129" s="196"/>
      <c r="T129" s="201"/>
      <c r="U129" s="194"/>
      <c r="V129" s="194"/>
      <c r="W129" s="194"/>
      <c r="X129" s="194"/>
      <c r="Y129" s="194"/>
      <c r="Z129" s="187"/>
      <c r="AA129" s="187"/>
      <c r="AB129" s="197"/>
    </row>
    <row r="130" customFormat="false" ht="12.4" hidden="false" customHeight="true" outlineLevel="0" collapsed="false">
      <c r="A130" s="203"/>
      <c r="B130" s="190"/>
      <c r="C130" s="191"/>
      <c r="D130" s="191"/>
      <c r="E130" s="176"/>
      <c r="F130" s="176"/>
      <c r="G130" s="176"/>
      <c r="H130" s="176"/>
      <c r="I130" s="176"/>
      <c r="J130" s="176"/>
      <c r="K130" s="177"/>
      <c r="L130" s="202"/>
      <c r="M130" s="193"/>
      <c r="N130" s="198"/>
      <c r="O130" s="187"/>
      <c r="P130" s="187"/>
      <c r="Q130" s="187"/>
      <c r="R130" s="187"/>
      <c r="S130" s="196"/>
      <c r="T130" s="201"/>
      <c r="U130" s="194"/>
      <c r="V130" s="194"/>
      <c r="W130" s="194"/>
      <c r="X130" s="194"/>
      <c r="Y130" s="194"/>
      <c r="Z130" s="187"/>
      <c r="AA130" s="187"/>
      <c r="AB130" s="197"/>
    </row>
    <row r="131" customFormat="false" ht="12.4" hidden="false" customHeight="true" outlineLevel="0" collapsed="false">
      <c r="A131" s="203"/>
      <c r="B131" s="190"/>
      <c r="C131" s="191"/>
      <c r="D131" s="191"/>
      <c r="E131" s="176"/>
      <c r="F131" s="176"/>
      <c r="G131" s="176"/>
      <c r="H131" s="176"/>
      <c r="I131" s="176"/>
      <c r="J131" s="176"/>
      <c r="K131" s="177"/>
      <c r="L131" s="202"/>
      <c r="M131" s="193"/>
      <c r="N131" s="198"/>
      <c r="O131" s="187"/>
      <c r="P131" s="187"/>
      <c r="Q131" s="187"/>
      <c r="R131" s="187"/>
      <c r="S131" s="196"/>
      <c r="T131" s="201"/>
      <c r="U131" s="194"/>
      <c r="V131" s="194"/>
      <c r="W131" s="194"/>
      <c r="X131" s="194"/>
      <c r="Y131" s="194"/>
      <c r="Z131" s="187"/>
      <c r="AA131" s="187"/>
      <c r="AB131" s="197"/>
    </row>
    <row r="132" customFormat="false" ht="12.4" hidden="false" customHeight="true" outlineLevel="0" collapsed="false">
      <c r="A132" s="203"/>
      <c r="B132" s="190"/>
      <c r="C132" s="191"/>
      <c r="D132" s="191"/>
      <c r="E132" s="176"/>
      <c r="F132" s="176"/>
      <c r="G132" s="176"/>
      <c r="H132" s="176"/>
      <c r="I132" s="176"/>
      <c r="J132" s="176"/>
      <c r="K132" s="177"/>
      <c r="L132" s="202"/>
      <c r="M132" s="193"/>
      <c r="N132" s="198"/>
      <c r="O132" s="187"/>
      <c r="P132" s="187"/>
      <c r="Q132" s="187"/>
      <c r="R132" s="187"/>
      <c r="S132" s="196"/>
      <c r="T132" s="201"/>
      <c r="U132" s="194"/>
      <c r="V132" s="194"/>
      <c r="W132" s="194"/>
      <c r="X132" s="194"/>
      <c r="Y132" s="194"/>
      <c r="Z132" s="187"/>
      <c r="AA132" s="187"/>
      <c r="AB132" s="197"/>
    </row>
    <row r="133" customFormat="false" ht="12.4" hidden="false" customHeight="true" outlineLevel="0" collapsed="false">
      <c r="A133" s="203"/>
      <c r="B133" s="190"/>
      <c r="C133" s="191"/>
      <c r="D133" s="191"/>
      <c r="E133" s="176"/>
      <c r="F133" s="176"/>
      <c r="G133" s="176"/>
      <c r="H133" s="176"/>
      <c r="I133" s="176"/>
      <c r="J133" s="176"/>
      <c r="K133" s="177"/>
      <c r="L133" s="202"/>
      <c r="M133" s="193"/>
      <c r="N133" s="198"/>
      <c r="O133" s="187"/>
      <c r="P133" s="187"/>
      <c r="Q133" s="187"/>
      <c r="R133" s="187"/>
      <c r="S133" s="196"/>
      <c r="T133" s="201"/>
      <c r="U133" s="194"/>
      <c r="V133" s="194"/>
      <c r="W133" s="194"/>
      <c r="X133" s="194"/>
      <c r="Y133" s="194"/>
      <c r="Z133" s="187"/>
      <c r="AA133" s="187"/>
      <c r="AB133" s="197"/>
    </row>
    <row r="134" customFormat="false" ht="12.4" hidden="false" customHeight="true" outlineLevel="0" collapsed="false">
      <c r="A134" s="203"/>
      <c r="B134" s="190"/>
      <c r="C134" s="191"/>
      <c r="D134" s="191"/>
      <c r="E134" s="176"/>
      <c r="F134" s="176"/>
      <c r="G134" s="176"/>
      <c r="H134" s="176"/>
      <c r="I134" s="176"/>
      <c r="J134" s="176"/>
      <c r="K134" s="177"/>
      <c r="L134" s="202"/>
      <c r="M134" s="193"/>
      <c r="N134" s="198"/>
      <c r="O134" s="187"/>
      <c r="P134" s="187"/>
      <c r="Q134" s="187"/>
      <c r="R134" s="187"/>
      <c r="S134" s="196"/>
      <c r="T134" s="201"/>
      <c r="U134" s="194"/>
      <c r="V134" s="194"/>
      <c r="W134" s="194"/>
      <c r="X134" s="194"/>
      <c r="Y134" s="194"/>
      <c r="Z134" s="187"/>
      <c r="AA134" s="187"/>
      <c r="AB134" s="197"/>
    </row>
    <row r="135" customFormat="false" ht="12.4" hidden="false" customHeight="true" outlineLevel="0" collapsed="false">
      <c r="A135" s="203"/>
      <c r="B135" s="190"/>
      <c r="C135" s="191"/>
      <c r="D135" s="191"/>
      <c r="E135" s="176"/>
      <c r="F135" s="176"/>
      <c r="G135" s="176"/>
      <c r="H135" s="176"/>
      <c r="I135" s="176"/>
      <c r="J135" s="176"/>
      <c r="K135" s="177"/>
      <c r="L135" s="202"/>
      <c r="M135" s="193"/>
      <c r="N135" s="198"/>
      <c r="O135" s="187"/>
      <c r="P135" s="187"/>
      <c r="Q135" s="187"/>
      <c r="R135" s="187"/>
      <c r="S135" s="196"/>
      <c r="T135" s="201"/>
      <c r="U135" s="194"/>
      <c r="V135" s="194"/>
      <c r="W135" s="194"/>
      <c r="X135" s="194"/>
      <c r="Y135" s="194"/>
      <c r="Z135" s="187"/>
      <c r="AA135" s="187"/>
      <c r="AB135" s="197"/>
    </row>
    <row r="136" customFormat="false" ht="12.4" hidden="false" customHeight="true" outlineLevel="0" collapsed="false">
      <c r="A136" s="203"/>
      <c r="B136" s="190"/>
      <c r="C136" s="191"/>
      <c r="D136" s="191"/>
      <c r="E136" s="176"/>
      <c r="F136" s="176"/>
      <c r="G136" s="176"/>
      <c r="H136" s="176"/>
      <c r="I136" s="176"/>
      <c r="J136" s="176"/>
      <c r="K136" s="177"/>
      <c r="L136" s="202"/>
      <c r="M136" s="193"/>
      <c r="N136" s="198"/>
      <c r="O136" s="187"/>
      <c r="P136" s="187"/>
      <c r="Q136" s="187"/>
      <c r="R136" s="187"/>
      <c r="S136" s="196"/>
      <c r="T136" s="201"/>
      <c r="U136" s="194"/>
      <c r="V136" s="194"/>
      <c r="W136" s="194"/>
      <c r="X136" s="194"/>
      <c r="Y136" s="194"/>
      <c r="Z136" s="187"/>
      <c r="AA136" s="187"/>
      <c r="AB136" s="197"/>
    </row>
    <row r="137" customFormat="false" ht="12.4" hidden="false" customHeight="true" outlineLevel="0" collapsed="false">
      <c r="A137" s="203"/>
      <c r="B137" s="190"/>
      <c r="C137" s="191"/>
      <c r="D137" s="191"/>
      <c r="E137" s="176"/>
      <c r="F137" s="176"/>
      <c r="G137" s="176"/>
      <c r="H137" s="176"/>
      <c r="I137" s="176"/>
      <c r="J137" s="176"/>
      <c r="K137" s="177"/>
      <c r="L137" s="202"/>
      <c r="M137" s="193"/>
      <c r="N137" s="198"/>
      <c r="O137" s="187"/>
      <c r="P137" s="187"/>
      <c r="Q137" s="187"/>
      <c r="R137" s="187"/>
      <c r="S137" s="196"/>
      <c r="T137" s="201"/>
      <c r="U137" s="194"/>
      <c r="V137" s="194"/>
      <c r="W137" s="194"/>
      <c r="X137" s="194"/>
      <c r="Y137" s="194"/>
      <c r="Z137" s="187"/>
      <c r="AA137" s="187"/>
      <c r="AB137" s="197"/>
    </row>
    <row r="138" customFormat="false" ht="12.4" hidden="false" customHeight="true" outlineLevel="0" collapsed="false">
      <c r="A138" s="203"/>
      <c r="B138" s="190"/>
      <c r="C138" s="191"/>
      <c r="D138" s="191"/>
      <c r="E138" s="176"/>
      <c r="F138" s="176"/>
      <c r="G138" s="176"/>
      <c r="H138" s="176"/>
      <c r="I138" s="176"/>
      <c r="J138" s="176"/>
      <c r="K138" s="177"/>
      <c r="L138" s="202"/>
      <c r="M138" s="193"/>
      <c r="N138" s="198"/>
      <c r="O138" s="187"/>
      <c r="P138" s="187"/>
      <c r="Q138" s="187"/>
      <c r="R138" s="187"/>
      <c r="S138" s="196"/>
      <c r="T138" s="201"/>
      <c r="U138" s="194"/>
      <c r="V138" s="194"/>
      <c r="W138" s="194"/>
      <c r="X138" s="194"/>
      <c r="Y138" s="194"/>
      <c r="Z138" s="187"/>
      <c r="AA138" s="187"/>
      <c r="AB138" s="197"/>
    </row>
    <row r="139" customFormat="false" ht="12.4" hidden="false" customHeight="true" outlineLevel="0" collapsed="false">
      <c r="A139" s="203"/>
      <c r="B139" s="190"/>
      <c r="C139" s="191"/>
      <c r="D139" s="191"/>
      <c r="E139" s="176"/>
      <c r="F139" s="176"/>
      <c r="G139" s="176"/>
      <c r="H139" s="176"/>
      <c r="I139" s="176"/>
      <c r="J139" s="176"/>
      <c r="K139" s="177"/>
      <c r="L139" s="202"/>
      <c r="M139" s="193"/>
      <c r="N139" s="198"/>
      <c r="O139" s="187"/>
      <c r="P139" s="187"/>
      <c r="Q139" s="187"/>
      <c r="R139" s="187"/>
      <c r="S139" s="196"/>
      <c r="T139" s="201"/>
      <c r="U139" s="194"/>
      <c r="V139" s="194"/>
      <c r="W139" s="194"/>
      <c r="X139" s="194"/>
      <c r="Y139" s="194"/>
      <c r="Z139" s="187"/>
      <c r="AA139" s="187"/>
      <c r="AB139" s="197"/>
    </row>
    <row r="140" customFormat="false" ht="12.4" hidden="false" customHeight="true" outlineLevel="0" collapsed="false">
      <c r="A140" s="203"/>
      <c r="B140" s="190"/>
      <c r="C140" s="191"/>
      <c r="D140" s="191"/>
      <c r="E140" s="176"/>
      <c r="F140" s="176"/>
      <c r="G140" s="176"/>
      <c r="H140" s="176"/>
      <c r="I140" s="176"/>
      <c r="J140" s="176"/>
      <c r="K140" s="177"/>
      <c r="L140" s="202"/>
      <c r="M140" s="193"/>
      <c r="N140" s="198"/>
      <c r="O140" s="187"/>
      <c r="P140" s="187"/>
      <c r="Q140" s="187"/>
      <c r="R140" s="187"/>
      <c r="S140" s="196"/>
      <c r="T140" s="201"/>
      <c r="U140" s="194"/>
      <c r="V140" s="194"/>
      <c r="W140" s="194"/>
      <c r="X140" s="194"/>
      <c r="Y140" s="194"/>
      <c r="Z140" s="187"/>
      <c r="AA140" s="187"/>
      <c r="AB140" s="197"/>
    </row>
    <row r="141" customFormat="false" ht="12.4" hidden="false" customHeight="true" outlineLevel="0" collapsed="false">
      <c r="A141" s="203"/>
      <c r="B141" s="190"/>
      <c r="C141" s="191"/>
      <c r="D141" s="191"/>
      <c r="E141" s="176"/>
      <c r="F141" s="176"/>
      <c r="G141" s="176"/>
      <c r="H141" s="176"/>
      <c r="I141" s="176"/>
      <c r="J141" s="176"/>
      <c r="K141" s="177"/>
      <c r="L141" s="202"/>
      <c r="M141" s="193"/>
      <c r="N141" s="198"/>
      <c r="O141" s="187"/>
      <c r="P141" s="187"/>
      <c r="Q141" s="187"/>
      <c r="R141" s="187"/>
      <c r="S141" s="196"/>
      <c r="T141" s="201"/>
      <c r="U141" s="194"/>
      <c r="V141" s="194"/>
      <c r="W141" s="194"/>
      <c r="X141" s="194"/>
      <c r="Y141" s="194"/>
      <c r="Z141" s="187"/>
      <c r="AA141" s="187"/>
      <c r="AB141" s="197"/>
    </row>
    <row r="142" customFormat="false" ht="12.4" hidden="false" customHeight="true" outlineLevel="0" collapsed="false">
      <c r="A142" s="203"/>
      <c r="B142" s="190"/>
      <c r="C142" s="191"/>
      <c r="D142" s="191"/>
      <c r="E142" s="176"/>
      <c r="F142" s="176"/>
      <c r="G142" s="176"/>
      <c r="H142" s="176"/>
      <c r="I142" s="176"/>
      <c r="J142" s="176"/>
      <c r="K142" s="177"/>
      <c r="L142" s="202"/>
      <c r="M142" s="193"/>
      <c r="N142" s="198"/>
      <c r="O142" s="187"/>
      <c r="P142" s="187"/>
      <c r="Q142" s="187"/>
      <c r="R142" s="187"/>
      <c r="S142" s="196"/>
      <c r="T142" s="201"/>
      <c r="U142" s="194"/>
      <c r="V142" s="194"/>
      <c r="W142" s="194"/>
      <c r="X142" s="194"/>
      <c r="Y142" s="194"/>
      <c r="Z142" s="187"/>
      <c r="AA142" s="187"/>
      <c r="AB142" s="197"/>
    </row>
    <row r="143" customFormat="false" ht="12.4" hidden="false" customHeight="true" outlineLevel="0" collapsed="false">
      <c r="A143" s="203"/>
      <c r="B143" s="190"/>
      <c r="C143" s="191"/>
      <c r="D143" s="191"/>
      <c r="E143" s="176"/>
      <c r="F143" s="176"/>
      <c r="G143" s="176"/>
      <c r="H143" s="176"/>
      <c r="I143" s="176"/>
      <c r="J143" s="176"/>
      <c r="K143" s="177"/>
      <c r="L143" s="202"/>
      <c r="M143" s="193"/>
      <c r="N143" s="198"/>
      <c r="O143" s="187"/>
      <c r="P143" s="187"/>
      <c r="Q143" s="187"/>
      <c r="R143" s="187"/>
      <c r="S143" s="196"/>
      <c r="T143" s="201"/>
      <c r="U143" s="194"/>
      <c r="V143" s="194"/>
      <c r="W143" s="194"/>
      <c r="X143" s="194"/>
      <c r="Y143" s="194"/>
      <c r="Z143" s="187"/>
      <c r="AA143" s="187"/>
      <c r="AB143" s="197"/>
    </row>
    <row r="144" customFormat="false" ht="12.4" hidden="false" customHeight="true" outlineLevel="0" collapsed="false">
      <c r="A144" s="203"/>
      <c r="B144" s="190"/>
      <c r="C144" s="191"/>
      <c r="D144" s="191"/>
      <c r="E144" s="176"/>
      <c r="F144" s="176"/>
      <c r="G144" s="176"/>
      <c r="H144" s="176"/>
      <c r="I144" s="176"/>
      <c r="J144" s="176"/>
      <c r="K144" s="177"/>
      <c r="L144" s="202"/>
      <c r="M144" s="193"/>
      <c r="N144" s="198"/>
      <c r="O144" s="187"/>
      <c r="P144" s="187"/>
      <c r="Q144" s="187"/>
      <c r="R144" s="187"/>
      <c r="S144" s="196"/>
      <c r="T144" s="201"/>
      <c r="U144" s="194"/>
      <c r="V144" s="194"/>
      <c r="W144" s="194"/>
      <c r="X144" s="194"/>
      <c r="Y144" s="194"/>
      <c r="Z144" s="187"/>
      <c r="AA144" s="187"/>
      <c r="AB144" s="197"/>
    </row>
    <row r="145" customFormat="false" ht="12.4" hidden="false" customHeight="true" outlineLevel="0" collapsed="false">
      <c r="A145" s="203"/>
      <c r="B145" s="190"/>
      <c r="C145" s="191"/>
      <c r="D145" s="191"/>
      <c r="E145" s="176"/>
      <c r="F145" s="176"/>
      <c r="G145" s="176"/>
      <c r="H145" s="176"/>
      <c r="I145" s="176"/>
      <c r="J145" s="176"/>
      <c r="K145" s="177"/>
      <c r="L145" s="202"/>
      <c r="M145" s="193"/>
      <c r="N145" s="198"/>
      <c r="O145" s="187"/>
      <c r="P145" s="187"/>
      <c r="Q145" s="187"/>
      <c r="R145" s="187"/>
      <c r="S145" s="196"/>
      <c r="T145" s="201"/>
      <c r="U145" s="194"/>
      <c r="V145" s="194"/>
      <c r="W145" s="194"/>
      <c r="X145" s="194"/>
      <c r="Y145" s="194"/>
      <c r="Z145" s="187"/>
      <c r="AA145" s="187"/>
      <c r="AB145" s="197"/>
    </row>
    <row r="146" customFormat="false" ht="12.4" hidden="false" customHeight="true" outlineLevel="0" collapsed="false">
      <c r="A146" s="203"/>
      <c r="B146" s="190"/>
      <c r="C146" s="191"/>
      <c r="D146" s="191"/>
      <c r="E146" s="176"/>
      <c r="F146" s="176"/>
      <c r="G146" s="176"/>
      <c r="H146" s="176"/>
      <c r="I146" s="176"/>
      <c r="J146" s="176"/>
      <c r="K146" s="177"/>
      <c r="L146" s="202"/>
      <c r="M146" s="193"/>
      <c r="N146" s="198"/>
      <c r="O146" s="187"/>
      <c r="P146" s="187"/>
      <c r="Q146" s="187"/>
      <c r="R146" s="187"/>
      <c r="S146" s="196"/>
      <c r="T146" s="201"/>
      <c r="U146" s="194"/>
      <c r="V146" s="194"/>
      <c r="W146" s="194"/>
      <c r="X146" s="194"/>
      <c r="Y146" s="194"/>
      <c r="Z146" s="187"/>
      <c r="AA146" s="187"/>
      <c r="AB146" s="197"/>
    </row>
    <row r="147" customFormat="false" ht="12.4" hidden="false" customHeight="true" outlineLevel="0" collapsed="false">
      <c r="A147" s="203"/>
      <c r="B147" s="190"/>
      <c r="C147" s="191"/>
      <c r="D147" s="191"/>
      <c r="E147" s="176"/>
      <c r="F147" s="176"/>
      <c r="G147" s="176"/>
      <c r="H147" s="176"/>
      <c r="I147" s="176"/>
      <c r="J147" s="176"/>
      <c r="K147" s="177"/>
      <c r="L147" s="202"/>
      <c r="M147" s="193"/>
      <c r="N147" s="198"/>
      <c r="O147" s="187"/>
      <c r="P147" s="187"/>
      <c r="Q147" s="187"/>
      <c r="R147" s="187"/>
      <c r="S147" s="196"/>
      <c r="T147" s="201"/>
      <c r="U147" s="194"/>
      <c r="V147" s="194"/>
      <c r="W147" s="194"/>
      <c r="X147" s="194"/>
      <c r="Y147" s="194"/>
      <c r="Z147" s="187"/>
      <c r="AA147" s="187"/>
      <c r="AB147" s="197"/>
    </row>
    <row r="148" customFormat="false" ht="12.4" hidden="false" customHeight="true" outlineLevel="0" collapsed="false">
      <c r="A148" s="203"/>
      <c r="B148" s="190"/>
      <c r="C148" s="191"/>
      <c r="D148" s="191"/>
      <c r="E148" s="176"/>
      <c r="F148" s="176"/>
      <c r="G148" s="176"/>
      <c r="H148" s="176"/>
      <c r="I148" s="176"/>
      <c r="J148" s="176"/>
      <c r="K148" s="177"/>
      <c r="L148" s="202"/>
      <c r="M148" s="193"/>
      <c r="N148" s="198"/>
      <c r="O148" s="187"/>
      <c r="P148" s="187"/>
      <c r="Q148" s="187"/>
      <c r="R148" s="187"/>
      <c r="S148" s="196"/>
      <c r="T148" s="201"/>
      <c r="U148" s="194"/>
      <c r="V148" s="194"/>
      <c r="W148" s="194"/>
      <c r="X148" s="194"/>
      <c r="Y148" s="194"/>
      <c r="Z148" s="187"/>
      <c r="AA148" s="187"/>
      <c r="AB148" s="197"/>
    </row>
    <row r="149" customFormat="false" ht="12.4" hidden="false" customHeight="true" outlineLevel="0" collapsed="false">
      <c r="A149" s="203"/>
      <c r="B149" s="190"/>
      <c r="C149" s="191"/>
      <c r="D149" s="191"/>
      <c r="E149" s="176"/>
      <c r="F149" s="176"/>
      <c r="G149" s="176"/>
      <c r="H149" s="176"/>
      <c r="I149" s="176"/>
      <c r="J149" s="176"/>
      <c r="K149" s="177"/>
      <c r="L149" s="202"/>
      <c r="M149" s="193"/>
      <c r="N149" s="198"/>
      <c r="O149" s="187"/>
      <c r="P149" s="187"/>
      <c r="Q149" s="187"/>
      <c r="R149" s="187"/>
      <c r="S149" s="196"/>
      <c r="T149" s="201"/>
      <c r="U149" s="194"/>
      <c r="V149" s="194"/>
      <c r="W149" s="194"/>
      <c r="X149" s="194"/>
      <c r="Y149" s="194"/>
      <c r="Z149" s="187"/>
      <c r="AA149" s="187"/>
      <c r="AB149" s="197"/>
    </row>
    <row r="150" customFormat="false" ht="12.4" hidden="false" customHeight="true" outlineLevel="0" collapsed="false">
      <c r="A150" s="203"/>
      <c r="B150" s="190"/>
      <c r="C150" s="191"/>
      <c r="D150" s="191"/>
      <c r="E150" s="176"/>
      <c r="F150" s="176"/>
      <c r="G150" s="176"/>
      <c r="H150" s="176"/>
      <c r="I150" s="176"/>
      <c r="J150" s="176"/>
      <c r="K150" s="177"/>
      <c r="L150" s="202"/>
      <c r="M150" s="193"/>
      <c r="N150" s="198"/>
      <c r="O150" s="187"/>
      <c r="P150" s="187"/>
      <c r="Q150" s="187"/>
      <c r="R150" s="187"/>
      <c r="S150" s="196"/>
      <c r="T150" s="201"/>
      <c r="U150" s="194"/>
      <c r="V150" s="194"/>
      <c r="W150" s="194"/>
      <c r="X150" s="194"/>
      <c r="Y150" s="194"/>
      <c r="Z150" s="187"/>
      <c r="AA150" s="187"/>
      <c r="AB150" s="197"/>
    </row>
    <row r="151" customFormat="false" ht="12.4" hidden="false" customHeight="true" outlineLevel="0" collapsed="false">
      <c r="A151" s="203"/>
      <c r="B151" s="190"/>
      <c r="C151" s="191"/>
      <c r="D151" s="191"/>
      <c r="E151" s="176"/>
      <c r="F151" s="176"/>
      <c r="G151" s="176"/>
      <c r="H151" s="176"/>
      <c r="I151" s="176"/>
      <c r="J151" s="176"/>
      <c r="K151" s="177"/>
      <c r="L151" s="202"/>
      <c r="M151" s="193"/>
      <c r="N151" s="198"/>
      <c r="O151" s="187"/>
      <c r="P151" s="187"/>
      <c r="Q151" s="187"/>
      <c r="R151" s="187"/>
      <c r="S151" s="196"/>
      <c r="T151" s="201"/>
      <c r="U151" s="194"/>
      <c r="V151" s="194"/>
      <c r="W151" s="194"/>
      <c r="X151" s="194"/>
      <c r="Y151" s="194"/>
      <c r="Z151" s="187"/>
      <c r="AA151" s="187"/>
      <c r="AB151" s="197"/>
    </row>
    <row r="152" customFormat="false" ht="12.4" hidden="false" customHeight="true" outlineLevel="0" collapsed="false">
      <c r="A152" s="203"/>
      <c r="B152" s="190"/>
      <c r="C152" s="191"/>
      <c r="D152" s="191"/>
      <c r="E152" s="176"/>
      <c r="F152" s="176"/>
      <c r="G152" s="176"/>
      <c r="H152" s="176"/>
      <c r="I152" s="176"/>
      <c r="J152" s="176"/>
      <c r="K152" s="177"/>
      <c r="L152" s="202"/>
      <c r="M152" s="193"/>
      <c r="N152" s="198"/>
      <c r="O152" s="187"/>
      <c r="P152" s="187"/>
      <c r="Q152" s="187"/>
      <c r="R152" s="187"/>
      <c r="S152" s="196"/>
      <c r="T152" s="201"/>
      <c r="U152" s="194"/>
      <c r="V152" s="194"/>
      <c r="W152" s="194"/>
      <c r="X152" s="194"/>
      <c r="Y152" s="194"/>
      <c r="Z152" s="187"/>
      <c r="AA152" s="187"/>
      <c r="AB152" s="197"/>
    </row>
    <row r="153" customFormat="false" ht="12.4" hidden="false" customHeight="true" outlineLevel="0" collapsed="false">
      <c r="A153" s="203"/>
      <c r="B153" s="190"/>
      <c r="C153" s="191"/>
      <c r="D153" s="191"/>
      <c r="E153" s="176"/>
      <c r="F153" s="176"/>
      <c r="G153" s="176"/>
      <c r="H153" s="176"/>
      <c r="I153" s="176"/>
      <c r="J153" s="176"/>
      <c r="K153" s="177"/>
      <c r="L153" s="202"/>
      <c r="M153" s="193"/>
      <c r="N153" s="198"/>
      <c r="O153" s="187"/>
      <c r="P153" s="187"/>
      <c r="Q153" s="187"/>
      <c r="R153" s="187"/>
      <c r="S153" s="196"/>
      <c r="T153" s="201"/>
      <c r="U153" s="194"/>
      <c r="V153" s="194"/>
      <c r="W153" s="194"/>
      <c r="X153" s="194"/>
      <c r="Y153" s="194"/>
      <c r="Z153" s="187"/>
      <c r="AA153" s="187"/>
      <c r="AB153" s="197"/>
    </row>
    <row r="154" customFormat="false" ht="12.4" hidden="false" customHeight="true" outlineLevel="0" collapsed="false">
      <c r="A154" s="203"/>
      <c r="B154" s="190"/>
      <c r="C154" s="191"/>
      <c r="D154" s="191"/>
      <c r="E154" s="176"/>
      <c r="F154" s="176"/>
      <c r="G154" s="176"/>
      <c r="H154" s="176"/>
      <c r="I154" s="176"/>
      <c r="J154" s="176"/>
      <c r="K154" s="177"/>
      <c r="L154" s="202"/>
      <c r="M154" s="193"/>
      <c r="N154" s="198"/>
      <c r="O154" s="187"/>
      <c r="P154" s="187"/>
      <c r="Q154" s="187"/>
      <c r="R154" s="187"/>
      <c r="S154" s="196"/>
      <c r="T154" s="201"/>
      <c r="U154" s="194"/>
      <c r="V154" s="194"/>
      <c r="W154" s="194"/>
      <c r="X154" s="194"/>
      <c r="Y154" s="194"/>
      <c r="Z154" s="187"/>
      <c r="AA154" s="187"/>
      <c r="AB154" s="197"/>
    </row>
    <row r="155" customFormat="false" ht="12.4" hidden="false" customHeight="true" outlineLevel="0" collapsed="false">
      <c r="A155" s="203"/>
      <c r="B155" s="190"/>
      <c r="C155" s="191"/>
      <c r="D155" s="191"/>
      <c r="E155" s="176"/>
      <c r="F155" s="176"/>
      <c r="G155" s="176"/>
      <c r="H155" s="176"/>
      <c r="I155" s="176"/>
      <c r="J155" s="176"/>
      <c r="K155" s="177"/>
      <c r="L155" s="202"/>
      <c r="M155" s="193"/>
      <c r="N155" s="198"/>
      <c r="O155" s="187"/>
      <c r="P155" s="187"/>
      <c r="Q155" s="187"/>
      <c r="R155" s="187"/>
      <c r="S155" s="196"/>
      <c r="T155" s="201"/>
      <c r="U155" s="194"/>
      <c r="V155" s="194"/>
      <c r="W155" s="194"/>
      <c r="X155" s="194"/>
      <c r="Y155" s="194"/>
      <c r="Z155" s="187"/>
      <c r="AA155" s="187"/>
      <c r="AB155" s="197"/>
    </row>
    <row r="156" customFormat="false" ht="12.4" hidden="false" customHeight="true" outlineLevel="0" collapsed="false">
      <c r="A156" s="203"/>
      <c r="B156" s="190"/>
      <c r="C156" s="191"/>
      <c r="D156" s="191"/>
      <c r="E156" s="176"/>
      <c r="F156" s="176"/>
      <c r="G156" s="176"/>
      <c r="H156" s="176"/>
      <c r="I156" s="176"/>
      <c r="J156" s="176"/>
      <c r="K156" s="177"/>
      <c r="L156" s="202"/>
      <c r="M156" s="193"/>
      <c r="N156" s="198"/>
      <c r="O156" s="187"/>
      <c r="P156" s="187"/>
      <c r="Q156" s="187"/>
      <c r="R156" s="187"/>
      <c r="S156" s="196"/>
      <c r="T156" s="201"/>
      <c r="U156" s="194"/>
      <c r="V156" s="194"/>
      <c r="W156" s="194"/>
      <c r="X156" s="194"/>
      <c r="Y156" s="194"/>
      <c r="Z156" s="187"/>
      <c r="AA156" s="187"/>
      <c r="AB156" s="197"/>
    </row>
    <row r="157" customFormat="false" ht="12.4" hidden="false" customHeight="true" outlineLevel="0" collapsed="false">
      <c r="A157" s="203"/>
      <c r="B157" s="190"/>
      <c r="C157" s="191"/>
      <c r="D157" s="191"/>
      <c r="E157" s="176"/>
      <c r="F157" s="176"/>
      <c r="G157" s="176"/>
      <c r="H157" s="176"/>
      <c r="I157" s="176"/>
      <c r="J157" s="176"/>
      <c r="K157" s="177"/>
      <c r="L157" s="202"/>
      <c r="M157" s="193"/>
      <c r="N157" s="198"/>
      <c r="O157" s="187"/>
      <c r="P157" s="187"/>
      <c r="Q157" s="187"/>
      <c r="R157" s="187"/>
      <c r="S157" s="196"/>
      <c r="T157" s="201"/>
      <c r="U157" s="194"/>
      <c r="V157" s="194"/>
      <c r="W157" s="194"/>
      <c r="X157" s="194"/>
      <c r="Y157" s="194"/>
      <c r="Z157" s="187"/>
      <c r="AA157" s="187"/>
      <c r="AB157" s="197"/>
    </row>
    <row r="158" customFormat="false" ht="12.4" hidden="false" customHeight="true" outlineLevel="0" collapsed="false">
      <c r="A158" s="203"/>
      <c r="B158" s="190"/>
      <c r="C158" s="191"/>
      <c r="D158" s="191"/>
      <c r="E158" s="176"/>
      <c r="F158" s="176"/>
      <c r="G158" s="176"/>
      <c r="H158" s="176"/>
      <c r="I158" s="176"/>
      <c r="J158" s="176"/>
      <c r="K158" s="177"/>
      <c r="L158" s="202"/>
      <c r="M158" s="193"/>
      <c r="N158" s="198"/>
      <c r="O158" s="187"/>
      <c r="P158" s="187"/>
      <c r="Q158" s="187"/>
      <c r="R158" s="187"/>
      <c r="S158" s="196"/>
      <c r="T158" s="201"/>
      <c r="U158" s="194"/>
      <c r="V158" s="194"/>
      <c r="W158" s="194"/>
      <c r="X158" s="194"/>
      <c r="Y158" s="194"/>
      <c r="Z158" s="187"/>
      <c r="AA158" s="187"/>
      <c r="AB158" s="197"/>
    </row>
    <row r="159" customFormat="false" ht="12.4" hidden="false" customHeight="true" outlineLevel="0" collapsed="false">
      <c r="A159" s="203"/>
      <c r="B159" s="190"/>
      <c r="C159" s="191"/>
      <c r="D159" s="191"/>
      <c r="E159" s="176"/>
      <c r="F159" s="176"/>
      <c r="G159" s="176"/>
      <c r="H159" s="176"/>
      <c r="I159" s="176"/>
      <c r="J159" s="176"/>
      <c r="K159" s="177"/>
      <c r="L159" s="202"/>
      <c r="M159" s="193"/>
      <c r="N159" s="198"/>
      <c r="O159" s="187"/>
      <c r="P159" s="187"/>
      <c r="Q159" s="187"/>
      <c r="R159" s="187"/>
      <c r="S159" s="196"/>
      <c r="T159" s="201"/>
      <c r="U159" s="194"/>
      <c r="V159" s="194"/>
      <c r="W159" s="194"/>
      <c r="X159" s="194"/>
      <c r="Y159" s="194"/>
      <c r="Z159" s="187"/>
      <c r="AA159" s="187"/>
      <c r="AB159" s="197"/>
    </row>
    <row r="160" customFormat="false" ht="12.4" hidden="false" customHeight="true" outlineLevel="0" collapsed="false">
      <c r="A160" s="203"/>
      <c r="B160" s="190"/>
      <c r="C160" s="191"/>
      <c r="D160" s="191"/>
      <c r="E160" s="176"/>
      <c r="F160" s="176"/>
      <c r="G160" s="176"/>
      <c r="H160" s="176"/>
      <c r="I160" s="176"/>
      <c r="J160" s="176"/>
      <c r="K160" s="177"/>
      <c r="L160" s="202"/>
      <c r="M160" s="193"/>
      <c r="N160" s="198"/>
      <c r="O160" s="187"/>
      <c r="P160" s="187"/>
      <c r="Q160" s="187"/>
      <c r="R160" s="187"/>
      <c r="S160" s="196"/>
      <c r="T160" s="201"/>
      <c r="U160" s="194"/>
      <c r="V160" s="194"/>
      <c r="W160" s="194"/>
      <c r="X160" s="194"/>
      <c r="Y160" s="194"/>
      <c r="Z160" s="187"/>
      <c r="AA160" s="187"/>
      <c r="AB160" s="197"/>
    </row>
    <row r="161" customFormat="false" ht="12.4" hidden="false" customHeight="true" outlineLevel="0" collapsed="false">
      <c r="A161" s="203"/>
      <c r="B161" s="190"/>
      <c r="C161" s="191"/>
      <c r="D161" s="191"/>
      <c r="E161" s="176"/>
      <c r="F161" s="176"/>
      <c r="G161" s="176"/>
      <c r="H161" s="176"/>
      <c r="I161" s="176"/>
      <c r="J161" s="176"/>
      <c r="K161" s="177"/>
      <c r="L161" s="202"/>
      <c r="M161" s="193"/>
      <c r="N161" s="198"/>
      <c r="O161" s="187"/>
      <c r="P161" s="187"/>
      <c r="Q161" s="187"/>
      <c r="R161" s="187"/>
      <c r="S161" s="196"/>
      <c r="T161" s="201"/>
      <c r="U161" s="194"/>
      <c r="V161" s="194"/>
      <c r="W161" s="194"/>
      <c r="X161" s="194"/>
      <c r="Y161" s="194"/>
      <c r="Z161" s="187"/>
      <c r="AA161" s="187"/>
      <c r="AB161" s="197"/>
    </row>
    <row r="162" customFormat="false" ht="12.4" hidden="false" customHeight="true" outlineLevel="0" collapsed="false">
      <c r="A162" s="203"/>
      <c r="B162" s="190"/>
      <c r="C162" s="191"/>
      <c r="D162" s="191"/>
      <c r="E162" s="176"/>
      <c r="F162" s="176"/>
      <c r="G162" s="176"/>
      <c r="H162" s="176"/>
      <c r="I162" s="176"/>
      <c r="J162" s="176"/>
      <c r="K162" s="177"/>
      <c r="L162" s="202"/>
      <c r="M162" s="193"/>
      <c r="N162" s="198"/>
      <c r="O162" s="187"/>
      <c r="P162" s="187"/>
      <c r="Q162" s="187"/>
      <c r="R162" s="187"/>
      <c r="S162" s="196"/>
      <c r="T162" s="201"/>
      <c r="U162" s="194"/>
      <c r="V162" s="194"/>
      <c r="W162" s="194"/>
      <c r="X162" s="194"/>
      <c r="Y162" s="194"/>
      <c r="Z162" s="187"/>
      <c r="AA162" s="187"/>
      <c r="AB162" s="197"/>
    </row>
    <row r="163" customFormat="false" ht="12.4" hidden="false" customHeight="true" outlineLevel="0" collapsed="false">
      <c r="A163" s="203"/>
      <c r="B163" s="190"/>
      <c r="C163" s="191"/>
      <c r="D163" s="191"/>
      <c r="E163" s="176"/>
      <c r="F163" s="176"/>
      <c r="G163" s="176"/>
      <c r="H163" s="176"/>
      <c r="I163" s="176"/>
      <c r="J163" s="176"/>
      <c r="K163" s="177"/>
      <c r="L163" s="202"/>
      <c r="M163" s="193"/>
      <c r="N163" s="198"/>
      <c r="O163" s="187"/>
      <c r="P163" s="187"/>
      <c r="Q163" s="187"/>
      <c r="R163" s="187"/>
      <c r="S163" s="196"/>
      <c r="T163" s="201"/>
      <c r="U163" s="194"/>
      <c r="V163" s="194"/>
      <c r="W163" s="194"/>
      <c r="X163" s="194"/>
      <c r="Y163" s="194"/>
      <c r="Z163" s="187"/>
      <c r="AA163" s="187"/>
      <c r="AB163" s="197"/>
    </row>
    <row r="164" customFormat="false" ht="12.4" hidden="false" customHeight="true" outlineLevel="0" collapsed="false">
      <c r="A164" s="203"/>
      <c r="B164" s="190"/>
      <c r="C164" s="191"/>
      <c r="D164" s="191"/>
      <c r="E164" s="176"/>
      <c r="F164" s="176"/>
      <c r="G164" s="176"/>
      <c r="H164" s="176"/>
      <c r="I164" s="176"/>
      <c r="J164" s="176"/>
      <c r="K164" s="177"/>
      <c r="L164" s="202"/>
      <c r="M164" s="193"/>
      <c r="N164" s="198"/>
      <c r="O164" s="187"/>
      <c r="P164" s="187"/>
      <c r="Q164" s="187"/>
      <c r="R164" s="187"/>
      <c r="S164" s="196"/>
      <c r="T164" s="201"/>
      <c r="U164" s="194"/>
      <c r="V164" s="194"/>
      <c r="W164" s="194"/>
      <c r="X164" s="194"/>
      <c r="Y164" s="194"/>
      <c r="Z164" s="187"/>
      <c r="AA164" s="187"/>
      <c r="AB164" s="197"/>
    </row>
    <row r="165" customFormat="false" ht="12.4" hidden="false" customHeight="true" outlineLevel="0" collapsed="false">
      <c r="A165" s="203"/>
      <c r="B165" s="190"/>
      <c r="C165" s="191"/>
      <c r="D165" s="191"/>
      <c r="E165" s="176"/>
      <c r="F165" s="176"/>
      <c r="G165" s="176"/>
      <c r="H165" s="176"/>
      <c r="I165" s="176"/>
      <c r="J165" s="176"/>
      <c r="K165" s="177"/>
      <c r="L165" s="202"/>
      <c r="M165" s="193"/>
      <c r="N165" s="198"/>
      <c r="O165" s="187"/>
      <c r="P165" s="187"/>
      <c r="Q165" s="187"/>
      <c r="R165" s="187"/>
      <c r="S165" s="196"/>
      <c r="T165" s="201"/>
      <c r="U165" s="194"/>
      <c r="V165" s="194"/>
      <c r="W165" s="194"/>
      <c r="X165" s="194"/>
      <c r="Y165" s="194"/>
      <c r="Z165" s="187"/>
      <c r="AA165" s="187"/>
      <c r="AB165" s="197"/>
    </row>
    <row r="166" customFormat="false" ht="12.4" hidden="false" customHeight="true" outlineLevel="0" collapsed="false">
      <c r="A166" s="203"/>
      <c r="B166" s="190"/>
      <c r="C166" s="191"/>
      <c r="D166" s="191"/>
      <c r="E166" s="176"/>
      <c r="F166" s="176"/>
      <c r="G166" s="176"/>
      <c r="H166" s="176"/>
      <c r="I166" s="176"/>
      <c r="J166" s="176"/>
      <c r="K166" s="177"/>
      <c r="L166" s="202"/>
      <c r="M166" s="193"/>
      <c r="N166" s="198"/>
      <c r="O166" s="187"/>
      <c r="P166" s="187"/>
      <c r="Q166" s="187"/>
      <c r="R166" s="187"/>
      <c r="S166" s="196"/>
      <c r="T166" s="201"/>
      <c r="U166" s="194"/>
      <c r="V166" s="194"/>
      <c r="W166" s="194"/>
      <c r="X166" s="194"/>
      <c r="Y166" s="194"/>
      <c r="Z166" s="187"/>
      <c r="AA166" s="187"/>
      <c r="AB166" s="197"/>
    </row>
    <row r="167" customFormat="false" ht="12.4" hidden="false" customHeight="true" outlineLevel="0" collapsed="false">
      <c r="A167" s="203"/>
      <c r="B167" s="190"/>
      <c r="C167" s="191"/>
      <c r="D167" s="191"/>
      <c r="E167" s="176"/>
      <c r="F167" s="176"/>
      <c r="G167" s="176"/>
      <c r="H167" s="176"/>
      <c r="I167" s="176"/>
      <c r="J167" s="176"/>
      <c r="K167" s="177"/>
      <c r="L167" s="202"/>
      <c r="M167" s="193"/>
      <c r="N167" s="198"/>
      <c r="O167" s="187"/>
      <c r="P167" s="187"/>
      <c r="Q167" s="187"/>
      <c r="R167" s="187"/>
      <c r="S167" s="196"/>
      <c r="T167" s="201"/>
      <c r="U167" s="194"/>
      <c r="V167" s="194"/>
      <c r="W167" s="194"/>
      <c r="X167" s="194"/>
      <c r="Y167" s="194"/>
      <c r="Z167" s="187"/>
      <c r="AA167" s="187"/>
      <c r="AB167" s="197"/>
    </row>
    <row r="168" customFormat="false" ht="12.4" hidden="false" customHeight="true" outlineLevel="0" collapsed="false">
      <c r="A168" s="203"/>
      <c r="B168" s="190"/>
      <c r="C168" s="191"/>
      <c r="D168" s="191"/>
      <c r="E168" s="176"/>
      <c r="F168" s="176"/>
      <c r="G168" s="176"/>
      <c r="H168" s="176"/>
      <c r="I168" s="176"/>
      <c r="J168" s="176"/>
      <c r="K168" s="177"/>
      <c r="L168" s="202"/>
      <c r="M168" s="193"/>
      <c r="N168" s="198"/>
      <c r="O168" s="187"/>
      <c r="P168" s="187"/>
      <c r="Q168" s="187"/>
      <c r="R168" s="187"/>
      <c r="S168" s="196"/>
      <c r="T168" s="201"/>
      <c r="U168" s="194"/>
      <c r="V168" s="194"/>
      <c r="W168" s="194"/>
      <c r="X168" s="194"/>
      <c r="Y168" s="194"/>
      <c r="Z168" s="187"/>
      <c r="AA168" s="187"/>
      <c r="AB168" s="197"/>
    </row>
    <row r="169" customFormat="false" ht="12.4" hidden="false" customHeight="true" outlineLevel="0" collapsed="false">
      <c r="A169" s="203"/>
      <c r="B169" s="190"/>
      <c r="C169" s="191"/>
      <c r="D169" s="191"/>
      <c r="E169" s="176"/>
      <c r="F169" s="176"/>
      <c r="G169" s="176"/>
      <c r="H169" s="176"/>
      <c r="I169" s="176"/>
      <c r="J169" s="176"/>
      <c r="K169" s="177"/>
      <c r="L169" s="202"/>
      <c r="M169" s="193"/>
      <c r="N169" s="198"/>
      <c r="O169" s="187"/>
      <c r="P169" s="187"/>
      <c r="Q169" s="187"/>
      <c r="R169" s="187"/>
      <c r="S169" s="196"/>
      <c r="T169" s="201"/>
      <c r="U169" s="194"/>
      <c r="V169" s="194"/>
      <c r="W169" s="194"/>
      <c r="X169" s="194"/>
      <c r="Y169" s="194"/>
      <c r="Z169" s="187"/>
      <c r="AA169" s="187"/>
      <c r="AB169" s="197"/>
    </row>
    <row r="170" customFormat="false" ht="12.4" hidden="false" customHeight="true" outlineLevel="0" collapsed="false">
      <c r="A170" s="203"/>
      <c r="B170" s="190"/>
      <c r="C170" s="191"/>
      <c r="D170" s="191"/>
      <c r="E170" s="176"/>
      <c r="F170" s="176"/>
      <c r="G170" s="176"/>
      <c r="H170" s="176"/>
      <c r="I170" s="176"/>
      <c r="J170" s="176"/>
      <c r="K170" s="177"/>
      <c r="L170" s="200"/>
      <c r="M170" s="193"/>
      <c r="N170" s="193"/>
      <c r="O170" s="194"/>
      <c r="P170" s="194"/>
      <c r="Q170" s="194"/>
      <c r="R170" s="195"/>
      <c r="S170" s="196"/>
      <c r="T170" s="194"/>
      <c r="U170" s="194"/>
      <c r="V170" s="194"/>
      <c r="W170" s="194"/>
      <c r="X170" s="194"/>
      <c r="Y170" s="194"/>
      <c r="Z170" s="194"/>
      <c r="AA170" s="194"/>
      <c r="AB170" s="194"/>
    </row>
    <row r="171" customFormat="false" ht="12.4" hidden="false" customHeight="true" outlineLevel="0" collapsed="false">
      <c r="A171" s="203"/>
      <c r="B171" s="190"/>
      <c r="C171" s="191"/>
      <c r="D171" s="191"/>
      <c r="E171" s="176"/>
      <c r="F171" s="176"/>
      <c r="G171" s="176"/>
      <c r="H171" s="176"/>
      <c r="I171" s="176"/>
      <c r="J171" s="176"/>
      <c r="K171" s="177"/>
      <c r="L171" s="200"/>
      <c r="M171" s="193"/>
      <c r="N171" s="193"/>
      <c r="O171" s="194"/>
      <c r="P171" s="194"/>
      <c r="Q171" s="194"/>
      <c r="R171" s="195"/>
      <c r="S171" s="196"/>
      <c r="T171" s="194"/>
      <c r="U171" s="194"/>
      <c r="V171" s="194"/>
      <c r="W171" s="194"/>
      <c r="X171" s="194"/>
      <c r="Y171" s="194"/>
      <c r="Z171" s="194"/>
      <c r="AA171" s="194"/>
      <c r="AB171" s="194"/>
    </row>
    <row r="172" customFormat="false" ht="12.4" hidden="false" customHeight="true" outlineLevel="0" collapsed="false">
      <c r="A172" s="203"/>
      <c r="B172" s="190"/>
      <c r="C172" s="191"/>
      <c r="D172" s="191"/>
      <c r="E172" s="176"/>
      <c r="F172" s="176"/>
      <c r="G172" s="176"/>
      <c r="H172" s="176"/>
      <c r="I172" s="176"/>
      <c r="J172" s="176"/>
      <c r="K172" s="177"/>
      <c r="L172" s="200"/>
      <c r="M172" s="193"/>
      <c r="N172" s="198"/>
      <c r="O172" s="187"/>
      <c r="P172" s="187"/>
      <c r="Q172" s="187"/>
      <c r="R172" s="187"/>
      <c r="S172" s="196"/>
      <c r="T172" s="194"/>
      <c r="U172" s="194"/>
      <c r="V172" s="194"/>
      <c r="W172" s="194"/>
      <c r="X172" s="194"/>
      <c r="Y172" s="194"/>
      <c r="Z172" s="187"/>
      <c r="AA172" s="187"/>
      <c r="AB172" s="197"/>
    </row>
    <row r="173" customFormat="false" ht="12.4" hidden="false" customHeight="true" outlineLevel="0" collapsed="false">
      <c r="A173" s="203"/>
      <c r="B173" s="190"/>
      <c r="C173" s="191"/>
      <c r="D173" s="191"/>
      <c r="E173" s="176"/>
      <c r="F173" s="176"/>
      <c r="G173" s="176"/>
      <c r="H173" s="176"/>
      <c r="I173" s="176"/>
      <c r="J173" s="176"/>
      <c r="K173" s="177"/>
      <c r="L173" s="200"/>
      <c r="M173" s="193"/>
      <c r="N173" s="198"/>
      <c r="O173" s="187"/>
      <c r="P173" s="187"/>
      <c r="Q173" s="187"/>
      <c r="R173" s="187"/>
      <c r="S173" s="196"/>
      <c r="T173" s="194"/>
      <c r="U173" s="194"/>
      <c r="V173" s="194"/>
      <c r="W173" s="194"/>
      <c r="X173" s="194"/>
      <c r="Y173" s="194"/>
      <c r="Z173" s="187"/>
      <c r="AA173" s="187"/>
      <c r="AB173" s="197"/>
    </row>
    <row r="174" customFormat="false" ht="12.4" hidden="false" customHeight="true" outlineLevel="0" collapsed="false">
      <c r="A174" s="203"/>
      <c r="B174" s="190"/>
      <c r="C174" s="191"/>
      <c r="D174" s="191"/>
      <c r="E174" s="176"/>
      <c r="F174" s="176"/>
      <c r="G174" s="176"/>
      <c r="H174" s="176"/>
      <c r="I174" s="176"/>
      <c r="J174" s="176"/>
      <c r="K174" s="177"/>
      <c r="L174" s="200"/>
      <c r="M174" s="193"/>
      <c r="N174" s="198"/>
      <c r="O174" s="187"/>
      <c r="P174" s="187"/>
      <c r="Q174" s="187"/>
      <c r="R174" s="187"/>
      <c r="S174" s="196"/>
      <c r="T174" s="194"/>
      <c r="U174" s="194"/>
      <c r="V174" s="194"/>
      <c r="W174" s="194"/>
      <c r="X174" s="194"/>
      <c r="Y174" s="194"/>
      <c r="Z174" s="187"/>
      <c r="AA174" s="187"/>
      <c r="AB174" s="197"/>
    </row>
    <row r="175" customFormat="false" ht="12.4" hidden="false" customHeight="true" outlineLevel="0" collapsed="false">
      <c r="A175" s="203"/>
      <c r="B175" s="190"/>
      <c r="C175" s="191"/>
      <c r="D175" s="191"/>
      <c r="E175" s="176"/>
      <c r="F175" s="176"/>
      <c r="G175" s="176"/>
      <c r="H175" s="176"/>
      <c r="I175" s="176"/>
      <c r="J175" s="176"/>
      <c r="K175" s="177"/>
      <c r="L175" s="200"/>
      <c r="M175" s="193"/>
      <c r="N175" s="198"/>
      <c r="O175" s="187"/>
      <c r="P175" s="187"/>
      <c r="Q175" s="187"/>
      <c r="R175" s="187"/>
      <c r="S175" s="196"/>
      <c r="T175" s="194"/>
      <c r="U175" s="194"/>
      <c r="V175" s="194"/>
      <c r="W175" s="194"/>
      <c r="X175" s="194"/>
      <c r="Y175" s="194"/>
      <c r="Z175" s="187"/>
      <c r="AA175" s="187"/>
      <c r="AB175" s="197"/>
    </row>
    <row r="176" customFormat="false" ht="12.4" hidden="false" customHeight="true" outlineLevel="0" collapsed="false">
      <c r="A176" s="203"/>
      <c r="B176" s="190"/>
      <c r="C176" s="191"/>
      <c r="D176" s="191"/>
      <c r="E176" s="176"/>
      <c r="F176" s="176"/>
      <c r="G176" s="176"/>
      <c r="H176" s="176"/>
      <c r="I176" s="176"/>
      <c r="J176" s="176"/>
      <c r="K176" s="177"/>
      <c r="L176" s="200"/>
      <c r="M176" s="193"/>
      <c r="N176" s="198"/>
      <c r="O176" s="187"/>
      <c r="P176" s="187"/>
      <c r="Q176" s="187"/>
      <c r="R176" s="187"/>
      <c r="S176" s="196"/>
      <c r="T176" s="194"/>
      <c r="U176" s="194"/>
      <c r="V176" s="194"/>
      <c r="W176" s="194"/>
      <c r="X176" s="194"/>
      <c r="Y176" s="194"/>
      <c r="Z176" s="187"/>
      <c r="AA176" s="187"/>
      <c r="AB176" s="197"/>
    </row>
    <row r="177" customFormat="false" ht="12.4" hidden="false" customHeight="true" outlineLevel="0" collapsed="false">
      <c r="A177" s="203"/>
      <c r="B177" s="190"/>
      <c r="C177" s="191"/>
      <c r="D177" s="191"/>
      <c r="E177" s="176"/>
      <c r="F177" s="176"/>
      <c r="G177" s="176"/>
      <c r="H177" s="176"/>
      <c r="I177" s="176"/>
      <c r="J177" s="176"/>
      <c r="K177" s="177"/>
      <c r="L177" s="200"/>
      <c r="M177" s="193"/>
      <c r="N177" s="198"/>
      <c r="O177" s="187"/>
      <c r="P177" s="187"/>
      <c r="Q177" s="187"/>
      <c r="R177" s="187"/>
      <c r="S177" s="196"/>
      <c r="T177" s="194"/>
      <c r="U177" s="194"/>
      <c r="V177" s="194"/>
      <c r="W177" s="194"/>
      <c r="X177" s="194"/>
      <c r="Y177" s="194"/>
      <c r="Z177" s="187"/>
      <c r="AA177" s="187"/>
      <c r="AB177" s="197"/>
    </row>
    <row r="178" customFormat="false" ht="12.4" hidden="false" customHeight="true" outlineLevel="0" collapsed="false">
      <c r="A178" s="203"/>
      <c r="B178" s="190"/>
      <c r="C178" s="191"/>
      <c r="D178" s="191"/>
      <c r="E178" s="176"/>
      <c r="F178" s="176"/>
      <c r="G178" s="176"/>
      <c r="H178" s="176"/>
      <c r="I178" s="176"/>
      <c r="J178" s="176"/>
      <c r="K178" s="177"/>
      <c r="L178" s="200"/>
      <c r="M178" s="193"/>
      <c r="N178" s="198"/>
      <c r="O178" s="187"/>
      <c r="P178" s="187"/>
      <c r="Q178" s="187"/>
      <c r="R178" s="187"/>
      <c r="S178" s="196"/>
      <c r="T178" s="201"/>
      <c r="U178" s="194"/>
      <c r="V178" s="194"/>
      <c r="W178" s="194"/>
      <c r="X178" s="194"/>
      <c r="Y178" s="194"/>
      <c r="Z178" s="187"/>
      <c r="AA178" s="187"/>
      <c r="AB178" s="197"/>
    </row>
    <row r="179" customFormat="false" ht="12.4" hidden="false" customHeight="true" outlineLevel="0" collapsed="false">
      <c r="A179" s="203"/>
      <c r="B179" s="190"/>
      <c r="C179" s="191"/>
      <c r="D179" s="191"/>
      <c r="E179" s="176"/>
      <c r="F179" s="176"/>
      <c r="G179" s="176"/>
      <c r="H179" s="176"/>
      <c r="I179" s="176"/>
      <c r="J179" s="176"/>
      <c r="K179" s="177"/>
      <c r="L179" s="200"/>
      <c r="M179" s="193"/>
      <c r="N179" s="198"/>
      <c r="O179" s="187"/>
      <c r="P179" s="187"/>
      <c r="Q179" s="187"/>
      <c r="R179" s="187"/>
      <c r="S179" s="196"/>
      <c r="T179" s="201"/>
      <c r="U179" s="194"/>
      <c r="V179" s="194"/>
      <c r="W179" s="194"/>
      <c r="X179" s="194"/>
      <c r="Y179" s="194"/>
      <c r="Z179" s="187"/>
      <c r="AA179" s="187"/>
      <c r="AB179" s="197"/>
    </row>
    <row r="180" customFormat="false" ht="12.4" hidden="false" customHeight="true" outlineLevel="0" collapsed="false">
      <c r="A180" s="203"/>
      <c r="B180" s="190"/>
      <c r="C180" s="191"/>
      <c r="D180" s="191"/>
      <c r="E180" s="176"/>
      <c r="F180" s="176"/>
      <c r="G180" s="176"/>
      <c r="H180" s="176"/>
      <c r="I180" s="176"/>
      <c r="J180" s="176"/>
      <c r="K180" s="177"/>
      <c r="L180" s="200"/>
      <c r="M180" s="193"/>
      <c r="N180" s="198"/>
      <c r="O180" s="187"/>
      <c r="P180" s="187"/>
      <c r="Q180" s="187"/>
      <c r="R180" s="187"/>
      <c r="S180" s="196"/>
      <c r="T180" s="201"/>
      <c r="U180" s="194"/>
      <c r="V180" s="194"/>
      <c r="W180" s="194"/>
      <c r="X180" s="194"/>
      <c r="Y180" s="194"/>
      <c r="Z180" s="187"/>
      <c r="AA180" s="187"/>
      <c r="AB180" s="197"/>
    </row>
    <row r="181" customFormat="false" ht="12.4" hidden="false" customHeight="true" outlineLevel="0" collapsed="false">
      <c r="A181" s="203"/>
      <c r="B181" s="190"/>
      <c r="C181" s="191"/>
      <c r="D181" s="191"/>
      <c r="E181" s="176"/>
      <c r="F181" s="176"/>
      <c r="G181" s="176"/>
      <c r="H181" s="176"/>
      <c r="I181" s="176"/>
      <c r="J181" s="176"/>
      <c r="K181" s="177"/>
      <c r="L181" s="200"/>
      <c r="M181" s="193"/>
      <c r="N181" s="198"/>
      <c r="O181" s="187"/>
      <c r="P181" s="187"/>
      <c r="Q181" s="187"/>
      <c r="R181" s="187"/>
      <c r="S181" s="196"/>
      <c r="T181" s="201"/>
      <c r="U181" s="194"/>
      <c r="V181" s="194"/>
      <c r="W181" s="194"/>
      <c r="X181" s="194"/>
      <c r="Y181" s="194"/>
      <c r="Z181" s="187"/>
      <c r="AA181" s="187"/>
      <c r="AB181" s="197"/>
    </row>
    <row r="182" customFormat="false" ht="12.4" hidden="false" customHeight="true" outlineLevel="0" collapsed="false">
      <c r="A182" s="203"/>
      <c r="B182" s="190"/>
      <c r="C182" s="191"/>
      <c r="D182" s="191"/>
      <c r="E182" s="176"/>
      <c r="F182" s="176"/>
      <c r="G182" s="176"/>
      <c r="H182" s="176"/>
      <c r="I182" s="176"/>
      <c r="J182" s="176"/>
      <c r="K182" s="177"/>
      <c r="L182" s="200"/>
      <c r="M182" s="193"/>
      <c r="N182" s="198"/>
      <c r="O182" s="187"/>
      <c r="P182" s="187"/>
      <c r="Q182" s="187"/>
      <c r="R182" s="187"/>
      <c r="S182" s="196"/>
      <c r="T182" s="201"/>
      <c r="U182" s="194"/>
      <c r="V182" s="194"/>
      <c r="W182" s="194"/>
      <c r="X182" s="194"/>
      <c r="Y182" s="194"/>
      <c r="Z182" s="187"/>
      <c r="AA182" s="187"/>
      <c r="AB182" s="197"/>
    </row>
    <row r="183" customFormat="false" ht="12.4" hidden="false" customHeight="true" outlineLevel="0" collapsed="false">
      <c r="A183" s="203"/>
      <c r="B183" s="190"/>
      <c r="C183" s="191"/>
      <c r="D183" s="191"/>
      <c r="E183" s="176"/>
      <c r="F183" s="176"/>
      <c r="G183" s="176"/>
      <c r="H183" s="176"/>
      <c r="I183" s="176"/>
      <c r="J183" s="176"/>
      <c r="K183" s="177"/>
      <c r="L183" s="200"/>
      <c r="M183" s="193"/>
      <c r="N183" s="198"/>
      <c r="O183" s="187"/>
      <c r="P183" s="187"/>
      <c r="Q183" s="187"/>
      <c r="R183" s="187"/>
      <c r="S183" s="196"/>
      <c r="T183" s="201"/>
      <c r="U183" s="194"/>
      <c r="V183" s="194"/>
      <c r="W183" s="194"/>
      <c r="X183" s="194"/>
      <c r="Y183" s="194"/>
      <c r="Z183" s="187"/>
      <c r="AA183" s="187"/>
      <c r="AB183" s="197"/>
    </row>
    <row r="184" customFormat="false" ht="12.4" hidden="false" customHeight="true" outlineLevel="0" collapsed="false">
      <c r="A184" s="203"/>
      <c r="B184" s="190"/>
      <c r="C184" s="191"/>
      <c r="D184" s="191"/>
      <c r="E184" s="176"/>
      <c r="F184" s="176"/>
      <c r="G184" s="176"/>
      <c r="H184" s="176"/>
      <c r="I184" s="176"/>
      <c r="J184" s="176"/>
      <c r="K184" s="177"/>
      <c r="L184" s="200"/>
      <c r="M184" s="193"/>
      <c r="N184" s="198"/>
      <c r="O184" s="187"/>
      <c r="P184" s="187"/>
      <c r="Q184" s="187"/>
      <c r="R184" s="187"/>
      <c r="S184" s="196"/>
      <c r="T184" s="201"/>
      <c r="U184" s="194"/>
      <c r="V184" s="194"/>
      <c r="W184" s="194"/>
      <c r="X184" s="194"/>
      <c r="Y184" s="194"/>
      <c r="Z184" s="187"/>
      <c r="AA184" s="187"/>
      <c r="AB184" s="197"/>
    </row>
    <row r="185" customFormat="false" ht="12.4" hidden="false" customHeight="true" outlineLevel="0" collapsed="false">
      <c r="A185" s="203"/>
      <c r="B185" s="190"/>
      <c r="C185" s="191"/>
      <c r="D185" s="191"/>
      <c r="E185" s="176"/>
      <c r="F185" s="176"/>
      <c r="G185" s="176"/>
      <c r="H185" s="176"/>
      <c r="I185" s="176"/>
      <c r="J185" s="176"/>
      <c r="K185" s="177"/>
      <c r="L185" s="200"/>
      <c r="M185" s="193"/>
      <c r="N185" s="198"/>
      <c r="O185" s="187"/>
      <c r="P185" s="187"/>
      <c r="Q185" s="187"/>
      <c r="R185" s="187"/>
      <c r="S185" s="196"/>
      <c r="T185" s="201"/>
      <c r="U185" s="194"/>
      <c r="V185" s="194"/>
      <c r="W185" s="194"/>
      <c r="X185" s="194"/>
      <c r="Y185" s="194"/>
      <c r="Z185" s="187"/>
      <c r="AA185" s="187"/>
      <c r="AB185" s="197"/>
    </row>
    <row r="186" customFormat="false" ht="12.4" hidden="false" customHeight="true" outlineLevel="0" collapsed="false">
      <c r="A186" s="203"/>
      <c r="B186" s="190"/>
      <c r="C186" s="191"/>
      <c r="D186" s="191"/>
      <c r="E186" s="176"/>
      <c r="F186" s="176"/>
      <c r="G186" s="176"/>
      <c r="H186" s="176"/>
      <c r="I186" s="176"/>
      <c r="J186" s="176"/>
      <c r="K186" s="177"/>
      <c r="L186" s="200"/>
      <c r="M186" s="193"/>
      <c r="N186" s="198"/>
      <c r="O186" s="187"/>
      <c r="P186" s="187"/>
      <c r="Q186" s="187"/>
      <c r="R186" s="187"/>
      <c r="S186" s="196"/>
      <c r="T186" s="201"/>
      <c r="U186" s="194"/>
      <c r="V186" s="194"/>
      <c r="W186" s="194"/>
      <c r="X186" s="194"/>
      <c r="Y186" s="194"/>
      <c r="Z186" s="187"/>
      <c r="AA186" s="187"/>
      <c r="AB186" s="197"/>
    </row>
    <row r="187" customFormat="false" ht="12.4" hidden="false" customHeight="true" outlineLevel="0" collapsed="false">
      <c r="A187" s="203"/>
      <c r="B187" s="190"/>
      <c r="C187" s="191"/>
      <c r="D187" s="191"/>
      <c r="E187" s="176"/>
      <c r="F187" s="176"/>
      <c r="G187" s="176"/>
      <c r="H187" s="176"/>
      <c r="I187" s="176"/>
      <c r="J187" s="176"/>
      <c r="K187" s="177"/>
      <c r="L187" s="202"/>
      <c r="M187" s="193"/>
      <c r="N187" s="198"/>
      <c r="O187" s="187"/>
      <c r="P187" s="187"/>
      <c r="Q187" s="187"/>
      <c r="R187" s="187"/>
      <c r="S187" s="196"/>
      <c r="T187" s="201"/>
      <c r="U187" s="194"/>
      <c r="V187" s="194"/>
      <c r="W187" s="194"/>
      <c r="X187" s="194"/>
      <c r="Y187" s="194"/>
      <c r="Z187" s="187"/>
      <c r="AA187" s="187"/>
      <c r="AB187" s="197"/>
    </row>
    <row r="188" customFormat="false" ht="12.4" hidden="false" customHeight="true" outlineLevel="0" collapsed="false">
      <c r="A188" s="203"/>
      <c r="B188" s="190"/>
      <c r="C188" s="191"/>
      <c r="D188" s="191"/>
      <c r="E188" s="176"/>
      <c r="F188" s="176"/>
      <c r="G188" s="176"/>
      <c r="H188" s="176"/>
      <c r="I188" s="176"/>
      <c r="J188" s="176"/>
      <c r="K188" s="177"/>
      <c r="L188" s="202"/>
      <c r="M188" s="193"/>
      <c r="N188" s="198"/>
      <c r="O188" s="187"/>
      <c r="P188" s="187"/>
      <c r="Q188" s="187"/>
      <c r="R188" s="187"/>
      <c r="S188" s="196"/>
      <c r="T188" s="201"/>
      <c r="U188" s="194"/>
      <c r="V188" s="194"/>
      <c r="W188" s="194"/>
      <c r="X188" s="194"/>
      <c r="Y188" s="194"/>
      <c r="Z188" s="187"/>
      <c r="AA188" s="187"/>
      <c r="AB188" s="197"/>
    </row>
    <row r="189" customFormat="false" ht="12.4" hidden="false" customHeight="true" outlineLevel="0" collapsed="false">
      <c r="A189" s="203"/>
      <c r="B189" s="190"/>
      <c r="C189" s="191"/>
      <c r="D189" s="191"/>
      <c r="E189" s="176"/>
      <c r="F189" s="176"/>
      <c r="G189" s="176"/>
      <c r="H189" s="176"/>
      <c r="I189" s="176"/>
      <c r="J189" s="176"/>
      <c r="K189" s="177"/>
      <c r="L189" s="202"/>
      <c r="M189" s="193"/>
      <c r="N189" s="198"/>
      <c r="O189" s="187"/>
      <c r="P189" s="187"/>
      <c r="Q189" s="187"/>
      <c r="R189" s="187"/>
      <c r="S189" s="196"/>
      <c r="T189" s="201"/>
      <c r="U189" s="194"/>
      <c r="V189" s="194"/>
      <c r="W189" s="194"/>
      <c r="X189" s="194"/>
      <c r="Y189" s="194"/>
      <c r="Z189" s="187"/>
      <c r="AA189" s="187"/>
      <c r="AB189" s="197"/>
    </row>
    <row r="190" customFormat="false" ht="12.4" hidden="false" customHeight="true" outlineLevel="0" collapsed="false">
      <c r="A190" s="203"/>
      <c r="B190" s="190"/>
      <c r="C190" s="191"/>
      <c r="D190" s="191"/>
      <c r="E190" s="176"/>
      <c r="F190" s="176"/>
      <c r="G190" s="176"/>
      <c r="H190" s="176"/>
      <c r="I190" s="176"/>
      <c r="J190" s="176"/>
      <c r="K190" s="177"/>
      <c r="L190" s="202"/>
      <c r="M190" s="193"/>
      <c r="N190" s="198"/>
      <c r="O190" s="187"/>
      <c r="P190" s="187"/>
      <c r="Q190" s="187"/>
      <c r="R190" s="187"/>
      <c r="S190" s="196"/>
      <c r="T190" s="201"/>
      <c r="U190" s="194"/>
      <c r="V190" s="194"/>
      <c r="W190" s="194"/>
      <c r="X190" s="194"/>
      <c r="Y190" s="194"/>
      <c r="Z190" s="187"/>
      <c r="AA190" s="187"/>
      <c r="AB190" s="197"/>
    </row>
    <row r="191" customFormat="false" ht="12.4" hidden="false" customHeight="true" outlineLevel="0" collapsed="false">
      <c r="A191" s="203"/>
      <c r="B191" s="190"/>
      <c r="C191" s="191"/>
      <c r="D191" s="191"/>
      <c r="E191" s="176"/>
      <c r="F191" s="176"/>
      <c r="G191" s="176"/>
      <c r="H191" s="176"/>
      <c r="I191" s="176"/>
      <c r="J191" s="176"/>
      <c r="K191" s="177"/>
      <c r="L191" s="202"/>
      <c r="M191" s="193"/>
      <c r="N191" s="198"/>
      <c r="O191" s="187"/>
      <c r="P191" s="187"/>
      <c r="Q191" s="187"/>
      <c r="R191" s="187"/>
      <c r="S191" s="196"/>
      <c r="T191" s="201"/>
      <c r="U191" s="194"/>
      <c r="V191" s="194"/>
      <c r="W191" s="194"/>
      <c r="X191" s="194"/>
      <c r="Y191" s="194"/>
      <c r="Z191" s="187"/>
      <c r="AA191" s="187"/>
      <c r="AB191" s="197"/>
    </row>
    <row r="192" customFormat="false" ht="12.4" hidden="false" customHeight="true" outlineLevel="0" collapsed="false">
      <c r="A192" s="203"/>
      <c r="B192" s="190"/>
      <c r="C192" s="191"/>
      <c r="D192" s="191"/>
      <c r="E192" s="176"/>
      <c r="F192" s="176"/>
      <c r="G192" s="176"/>
      <c r="H192" s="176"/>
      <c r="I192" s="176"/>
      <c r="J192" s="176"/>
      <c r="K192" s="177"/>
      <c r="L192" s="202"/>
      <c r="M192" s="193"/>
      <c r="N192" s="198"/>
      <c r="O192" s="187"/>
      <c r="P192" s="187"/>
      <c r="Q192" s="187"/>
      <c r="R192" s="187"/>
      <c r="S192" s="196"/>
      <c r="T192" s="201"/>
      <c r="U192" s="194"/>
      <c r="V192" s="194"/>
      <c r="W192" s="194"/>
      <c r="X192" s="194"/>
      <c r="Y192" s="194"/>
      <c r="Z192" s="187"/>
      <c r="AA192" s="187"/>
      <c r="AB192" s="197"/>
    </row>
    <row r="193" customFormat="false" ht="12.4" hidden="false" customHeight="true" outlineLevel="0" collapsed="false">
      <c r="A193" s="203"/>
      <c r="B193" s="190"/>
      <c r="C193" s="191"/>
      <c r="D193" s="191"/>
      <c r="E193" s="176"/>
      <c r="F193" s="176"/>
      <c r="G193" s="176"/>
      <c r="H193" s="176"/>
      <c r="I193" s="176"/>
      <c r="J193" s="176"/>
      <c r="K193" s="177"/>
      <c r="L193" s="202"/>
      <c r="M193" s="193"/>
      <c r="N193" s="198"/>
      <c r="O193" s="187"/>
      <c r="P193" s="187"/>
      <c r="Q193" s="187"/>
      <c r="R193" s="187"/>
      <c r="S193" s="196"/>
      <c r="T193" s="201"/>
      <c r="U193" s="194"/>
      <c r="V193" s="194"/>
      <c r="W193" s="194"/>
      <c r="X193" s="194"/>
      <c r="Y193" s="194"/>
      <c r="Z193" s="187"/>
      <c r="AA193" s="187"/>
      <c r="AB193" s="197"/>
    </row>
    <row r="194" customFormat="false" ht="12.4" hidden="false" customHeight="true" outlineLevel="0" collapsed="false">
      <c r="A194" s="203"/>
      <c r="B194" s="190"/>
      <c r="C194" s="191"/>
      <c r="D194" s="191"/>
      <c r="E194" s="176"/>
      <c r="F194" s="176"/>
      <c r="G194" s="176"/>
      <c r="H194" s="176"/>
      <c r="I194" s="176"/>
      <c r="J194" s="176"/>
      <c r="K194" s="177"/>
      <c r="L194" s="202"/>
      <c r="M194" s="193"/>
      <c r="N194" s="198"/>
      <c r="O194" s="187"/>
      <c r="P194" s="187"/>
      <c r="Q194" s="187"/>
      <c r="R194" s="187"/>
      <c r="S194" s="196"/>
      <c r="T194" s="201"/>
      <c r="U194" s="194"/>
      <c r="V194" s="194"/>
      <c r="W194" s="194"/>
      <c r="X194" s="194"/>
      <c r="Y194" s="194"/>
      <c r="Z194" s="187"/>
      <c r="AA194" s="187"/>
      <c r="AB194" s="197"/>
    </row>
    <row r="195" customFormat="false" ht="12.4" hidden="false" customHeight="true" outlineLevel="0" collapsed="false">
      <c r="A195" s="203"/>
      <c r="B195" s="190"/>
      <c r="C195" s="191"/>
      <c r="D195" s="191"/>
      <c r="E195" s="176"/>
      <c r="F195" s="176"/>
      <c r="G195" s="176"/>
      <c r="H195" s="176"/>
      <c r="I195" s="176"/>
      <c r="J195" s="176"/>
      <c r="K195" s="177"/>
      <c r="L195" s="202"/>
      <c r="M195" s="193"/>
      <c r="N195" s="198"/>
      <c r="O195" s="187"/>
      <c r="P195" s="187"/>
      <c r="Q195" s="187"/>
      <c r="R195" s="187"/>
      <c r="S195" s="196"/>
      <c r="T195" s="201"/>
      <c r="U195" s="194"/>
      <c r="V195" s="194"/>
      <c r="W195" s="194"/>
      <c r="X195" s="194"/>
      <c r="Y195" s="194"/>
      <c r="Z195" s="187"/>
      <c r="AA195" s="187"/>
      <c r="AB195" s="197"/>
    </row>
    <row r="196" customFormat="false" ht="12.4" hidden="false" customHeight="true" outlineLevel="0" collapsed="false">
      <c r="A196" s="203"/>
      <c r="B196" s="190"/>
      <c r="C196" s="191"/>
      <c r="D196" s="191"/>
      <c r="E196" s="176"/>
      <c r="F196" s="176"/>
      <c r="G196" s="176"/>
      <c r="H196" s="176"/>
      <c r="I196" s="176"/>
      <c r="J196" s="176"/>
      <c r="K196" s="177"/>
      <c r="L196" s="202"/>
      <c r="M196" s="193"/>
      <c r="N196" s="198"/>
      <c r="O196" s="187"/>
      <c r="P196" s="187"/>
      <c r="Q196" s="187"/>
      <c r="R196" s="187"/>
      <c r="S196" s="196"/>
      <c r="T196" s="201"/>
      <c r="U196" s="194"/>
      <c r="V196" s="194"/>
      <c r="W196" s="194"/>
      <c r="X196" s="194"/>
      <c r="Y196" s="194"/>
      <c r="Z196" s="187"/>
      <c r="AA196" s="187"/>
      <c r="AB196" s="197"/>
    </row>
    <row r="197" customFormat="false" ht="12.4" hidden="false" customHeight="true" outlineLevel="0" collapsed="false">
      <c r="A197" s="203"/>
      <c r="B197" s="190"/>
      <c r="C197" s="191"/>
      <c r="D197" s="191"/>
      <c r="E197" s="176"/>
      <c r="F197" s="176"/>
      <c r="G197" s="176"/>
      <c r="H197" s="176"/>
      <c r="I197" s="176"/>
      <c r="J197" s="176"/>
      <c r="K197" s="177"/>
      <c r="L197" s="202"/>
      <c r="M197" s="193"/>
      <c r="N197" s="198"/>
      <c r="O197" s="187"/>
      <c r="P197" s="187"/>
      <c r="Q197" s="187"/>
      <c r="R197" s="187"/>
      <c r="S197" s="196"/>
      <c r="T197" s="201"/>
      <c r="U197" s="194"/>
      <c r="V197" s="194"/>
      <c r="W197" s="194"/>
      <c r="X197" s="194"/>
      <c r="Y197" s="194"/>
      <c r="Z197" s="187"/>
      <c r="AA197" s="187"/>
      <c r="AB197" s="197"/>
    </row>
    <row r="198" customFormat="false" ht="12.4" hidden="false" customHeight="true" outlineLevel="0" collapsed="false">
      <c r="A198" s="203"/>
      <c r="B198" s="190"/>
      <c r="C198" s="191"/>
      <c r="D198" s="191"/>
      <c r="E198" s="176"/>
      <c r="F198" s="176"/>
      <c r="G198" s="176"/>
      <c r="H198" s="176"/>
      <c r="I198" s="176"/>
      <c r="J198" s="176"/>
      <c r="K198" s="177"/>
      <c r="L198" s="202"/>
      <c r="M198" s="193"/>
      <c r="N198" s="198"/>
      <c r="O198" s="187"/>
      <c r="P198" s="187"/>
      <c r="Q198" s="187"/>
      <c r="R198" s="187"/>
      <c r="S198" s="196"/>
      <c r="T198" s="201"/>
      <c r="U198" s="194"/>
      <c r="V198" s="194"/>
      <c r="W198" s="194"/>
      <c r="X198" s="194"/>
      <c r="Y198" s="194"/>
      <c r="Z198" s="187"/>
      <c r="AA198" s="187"/>
      <c r="AB198" s="197"/>
    </row>
    <row r="199" customFormat="false" ht="12.4" hidden="false" customHeight="true" outlineLevel="0" collapsed="false">
      <c r="A199" s="203"/>
      <c r="B199" s="190"/>
      <c r="C199" s="191"/>
      <c r="D199" s="191"/>
      <c r="E199" s="176"/>
      <c r="F199" s="176"/>
      <c r="G199" s="176"/>
      <c r="H199" s="176"/>
      <c r="I199" s="176"/>
      <c r="J199" s="176"/>
      <c r="K199" s="177"/>
      <c r="L199" s="202"/>
      <c r="M199" s="193"/>
      <c r="N199" s="198"/>
      <c r="O199" s="187"/>
      <c r="P199" s="187"/>
      <c r="Q199" s="187"/>
      <c r="R199" s="187"/>
      <c r="S199" s="196"/>
      <c r="T199" s="201"/>
      <c r="U199" s="194"/>
      <c r="V199" s="194"/>
      <c r="W199" s="194"/>
      <c r="X199" s="194"/>
      <c r="Y199" s="194"/>
      <c r="Z199" s="187"/>
      <c r="AA199" s="187"/>
      <c r="AB199" s="197"/>
    </row>
    <row r="200" customFormat="false" ht="12.4" hidden="false" customHeight="true" outlineLevel="0" collapsed="false">
      <c r="A200" s="203"/>
      <c r="B200" s="190"/>
      <c r="C200" s="191"/>
      <c r="D200" s="191"/>
      <c r="E200" s="176"/>
      <c r="F200" s="176"/>
      <c r="G200" s="176"/>
      <c r="H200" s="176"/>
      <c r="I200" s="176"/>
      <c r="J200" s="176"/>
      <c r="K200" s="177"/>
      <c r="L200" s="202"/>
      <c r="M200" s="193"/>
      <c r="N200" s="198"/>
      <c r="O200" s="187"/>
      <c r="P200" s="187"/>
      <c r="Q200" s="187"/>
      <c r="R200" s="187"/>
      <c r="S200" s="196"/>
      <c r="T200" s="201"/>
      <c r="U200" s="194"/>
      <c r="V200" s="194"/>
      <c r="W200" s="194"/>
      <c r="X200" s="194"/>
      <c r="Y200" s="194"/>
      <c r="Z200" s="187"/>
      <c r="AA200" s="187"/>
      <c r="AB200" s="197"/>
    </row>
    <row r="201" customFormat="false" ht="12.4" hidden="false" customHeight="true" outlineLevel="0" collapsed="false">
      <c r="A201" s="203"/>
      <c r="B201" s="190"/>
      <c r="C201" s="191"/>
      <c r="D201" s="191"/>
      <c r="E201" s="176"/>
      <c r="F201" s="176"/>
      <c r="G201" s="176"/>
      <c r="H201" s="176"/>
      <c r="I201" s="176"/>
      <c r="J201" s="176"/>
      <c r="K201" s="177"/>
      <c r="L201" s="202"/>
      <c r="M201" s="193"/>
      <c r="N201" s="198"/>
      <c r="O201" s="187"/>
      <c r="P201" s="187"/>
      <c r="Q201" s="187"/>
      <c r="R201" s="187"/>
      <c r="S201" s="196"/>
      <c r="T201" s="201"/>
      <c r="U201" s="194"/>
      <c r="V201" s="194"/>
      <c r="W201" s="194"/>
      <c r="X201" s="194"/>
      <c r="Y201" s="194"/>
      <c r="Z201" s="187"/>
      <c r="AA201" s="187"/>
      <c r="AB201" s="197"/>
    </row>
    <row r="202" customFormat="false" ht="12.4" hidden="false" customHeight="true" outlineLevel="0" collapsed="false">
      <c r="A202" s="203"/>
      <c r="B202" s="190"/>
      <c r="C202" s="191"/>
      <c r="D202" s="191"/>
      <c r="E202" s="176"/>
      <c r="F202" s="176"/>
      <c r="G202" s="176"/>
      <c r="H202" s="176"/>
      <c r="I202" s="176"/>
      <c r="J202" s="176"/>
      <c r="K202" s="177"/>
      <c r="L202" s="202"/>
      <c r="M202" s="193"/>
      <c r="N202" s="198"/>
      <c r="O202" s="187"/>
      <c r="P202" s="187"/>
      <c r="Q202" s="187"/>
      <c r="R202" s="187"/>
      <c r="S202" s="196"/>
      <c r="T202" s="201"/>
      <c r="U202" s="194"/>
      <c r="V202" s="194"/>
      <c r="W202" s="194"/>
      <c r="X202" s="194"/>
      <c r="Y202" s="194"/>
      <c r="Z202" s="187"/>
      <c r="AA202" s="187"/>
      <c r="AB202" s="197"/>
    </row>
    <row r="203" customFormat="false" ht="12.4" hidden="false" customHeight="true" outlineLevel="0" collapsed="false">
      <c r="A203" s="203"/>
      <c r="B203" s="190"/>
      <c r="C203" s="191"/>
      <c r="D203" s="191"/>
      <c r="E203" s="176"/>
      <c r="F203" s="176"/>
      <c r="G203" s="176"/>
      <c r="H203" s="176"/>
      <c r="I203" s="176"/>
      <c r="J203" s="176"/>
      <c r="K203" s="177"/>
      <c r="L203" s="202"/>
      <c r="M203" s="193"/>
      <c r="N203" s="198"/>
      <c r="O203" s="187"/>
      <c r="P203" s="187"/>
      <c r="Q203" s="187"/>
      <c r="R203" s="187"/>
      <c r="S203" s="196"/>
      <c r="T203" s="201"/>
      <c r="U203" s="194"/>
      <c r="V203" s="194"/>
      <c r="W203" s="194"/>
      <c r="X203" s="194"/>
      <c r="Y203" s="194"/>
      <c r="Z203" s="187"/>
      <c r="AA203" s="187"/>
      <c r="AB203" s="197"/>
    </row>
    <row r="204" customFormat="false" ht="12.4" hidden="false" customHeight="true" outlineLevel="0" collapsed="false">
      <c r="A204" s="203"/>
      <c r="B204" s="190"/>
      <c r="C204" s="191"/>
      <c r="D204" s="191"/>
      <c r="E204" s="176"/>
      <c r="F204" s="176"/>
      <c r="G204" s="176"/>
      <c r="H204" s="176"/>
      <c r="I204" s="176"/>
      <c r="J204" s="176"/>
      <c r="K204" s="177"/>
      <c r="L204" s="202"/>
      <c r="M204" s="193"/>
      <c r="N204" s="198"/>
      <c r="O204" s="187"/>
      <c r="P204" s="187"/>
      <c r="Q204" s="187"/>
      <c r="R204" s="187"/>
      <c r="S204" s="196"/>
      <c r="T204" s="201"/>
      <c r="U204" s="194"/>
      <c r="V204" s="194"/>
      <c r="W204" s="194"/>
      <c r="X204" s="194"/>
      <c r="Y204" s="194"/>
      <c r="Z204" s="187"/>
      <c r="AA204" s="187"/>
      <c r="AB204" s="197"/>
    </row>
    <row r="205" customFormat="false" ht="12.4" hidden="false" customHeight="true" outlineLevel="0" collapsed="false">
      <c r="A205" s="203"/>
      <c r="B205" s="190"/>
      <c r="C205" s="191"/>
      <c r="D205" s="191"/>
      <c r="E205" s="176"/>
      <c r="F205" s="176"/>
      <c r="G205" s="176"/>
      <c r="H205" s="176"/>
      <c r="I205" s="176"/>
      <c r="J205" s="176"/>
      <c r="K205" s="177"/>
      <c r="L205" s="202"/>
      <c r="M205" s="193"/>
      <c r="N205" s="198"/>
      <c r="O205" s="187"/>
      <c r="P205" s="187"/>
      <c r="Q205" s="187"/>
      <c r="R205" s="187"/>
      <c r="S205" s="196"/>
      <c r="T205" s="201"/>
      <c r="U205" s="194"/>
      <c r="V205" s="194"/>
      <c r="W205" s="194"/>
      <c r="X205" s="194"/>
      <c r="Y205" s="194"/>
      <c r="Z205" s="187"/>
      <c r="AA205" s="187"/>
      <c r="AB205" s="197"/>
    </row>
    <row r="206" customFormat="false" ht="12.4" hidden="false" customHeight="true" outlineLevel="0" collapsed="false">
      <c r="A206" s="203"/>
      <c r="B206" s="190"/>
      <c r="C206" s="191"/>
      <c r="D206" s="191"/>
      <c r="E206" s="176"/>
      <c r="F206" s="176"/>
      <c r="G206" s="176"/>
      <c r="H206" s="176"/>
      <c r="I206" s="176"/>
      <c r="J206" s="176"/>
      <c r="K206" s="177"/>
      <c r="L206" s="202"/>
      <c r="M206" s="193"/>
      <c r="N206" s="198"/>
      <c r="O206" s="187"/>
      <c r="P206" s="187"/>
      <c r="Q206" s="187"/>
      <c r="R206" s="187"/>
      <c r="S206" s="196"/>
      <c r="T206" s="201"/>
      <c r="U206" s="194"/>
      <c r="V206" s="194"/>
      <c r="W206" s="194"/>
      <c r="X206" s="194"/>
      <c r="Y206" s="194"/>
      <c r="Z206" s="187"/>
      <c r="AA206" s="187"/>
      <c r="AB206" s="197"/>
    </row>
    <row r="207" customFormat="false" ht="12.4" hidden="false" customHeight="true" outlineLevel="0" collapsed="false">
      <c r="A207" s="203"/>
      <c r="B207" s="190"/>
      <c r="C207" s="191"/>
      <c r="D207" s="191"/>
      <c r="E207" s="176"/>
      <c r="F207" s="176"/>
      <c r="G207" s="176"/>
      <c r="H207" s="176"/>
      <c r="I207" s="176"/>
      <c r="J207" s="176"/>
      <c r="K207" s="177"/>
      <c r="L207" s="202"/>
      <c r="M207" s="193"/>
      <c r="N207" s="198"/>
      <c r="O207" s="187"/>
      <c r="P207" s="187"/>
      <c r="Q207" s="187"/>
      <c r="R207" s="187"/>
      <c r="S207" s="196"/>
      <c r="T207" s="201"/>
      <c r="U207" s="194"/>
      <c r="V207" s="194"/>
      <c r="W207" s="194"/>
      <c r="X207" s="194"/>
      <c r="Y207" s="194"/>
      <c r="Z207" s="187"/>
      <c r="AA207" s="187"/>
      <c r="AB207" s="197"/>
    </row>
    <row r="208" customFormat="false" ht="12.4" hidden="false" customHeight="true" outlineLevel="0" collapsed="false">
      <c r="A208" s="203"/>
      <c r="B208" s="190"/>
      <c r="C208" s="191"/>
      <c r="D208" s="191"/>
      <c r="E208" s="176"/>
      <c r="F208" s="176"/>
      <c r="G208" s="176"/>
      <c r="H208" s="176"/>
      <c r="I208" s="176"/>
      <c r="J208" s="176"/>
      <c r="K208" s="177"/>
      <c r="L208" s="202"/>
      <c r="M208" s="193"/>
      <c r="N208" s="198"/>
      <c r="O208" s="187"/>
      <c r="P208" s="187"/>
      <c r="Q208" s="187"/>
      <c r="R208" s="187"/>
      <c r="S208" s="196"/>
      <c r="T208" s="201"/>
      <c r="U208" s="194"/>
      <c r="V208" s="194"/>
      <c r="W208" s="194"/>
      <c r="X208" s="194"/>
      <c r="Y208" s="194"/>
      <c r="Z208" s="187"/>
      <c r="AA208" s="187"/>
      <c r="AB208" s="197"/>
    </row>
    <row r="209" customFormat="false" ht="12.4" hidden="false" customHeight="true" outlineLevel="0" collapsed="false">
      <c r="A209" s="203"/>
      <c r="B209" s="190"/>
      <c r="C209" s="191"/>
      <c r="D209" s="191"/>
      <c r="E209" s="176"/>
      <c r="F209" s="176"/>
      <c r="G209" s="176"/>
      <c r="H209" s="176"/>
      <c r="I209" s="176"/>
      <c r="J209" s="176"/>
      <c r="K209" s="177"/>
      <c r="L209" s="202"/>
      <c r="M209" s="193"/>
      <c r="N209" s="198"/>
      <c r="O209" s="187"/>
      <c r="P209" s="187"/>
      <c r="Q209" s="187"/>
      <c r="R209" s="187"/>
      <c r="S209" s="196"/>
      <c r="T209" s="201"/>
      <c r="U209" s="194"/>
      <c r="V209" s="194"/>
      <c r="W209" s="194"/>
      <c r="X209" s="194"/>
      <c r="Y209" s="194"/>
      <c r="Z209" s="187"/>
      <c r="AA209" s="187"/>
      <c r="AB209" s="197"/>
    </row>
    <row r="210" customFormat="false" ht="12.4" hidden="false" customHeight="true" outlineLevel="0" collapsed="false">
      <c r="A210" s="203"/>
      <c r="B210" s="190"/>
      <c r="C210" s="191"/>
      <c r="D210" s="191"/>
      <c r="E210" s="176"/>
      <c r="F210" s="176"/>
      <c r="G210" s="176"/>
      <c r="H210" s="176"/>
      <c r="I210" s="176"/>
      <c r="J210" s="176"/>
      <c r="K210" s="177"/>
      <c r="L210" s="202"/>
      <c r="M210" s="193"/>
      <c r="N210" s="198"/>
      <c r="O210" s="187"/>
      <c r="P210" s="187"/>
      <c r="Q210" s="187"/>
      <c r="R210" s="187"/>
      <c r="S210" s="196"/>
      <c r="T210" s="201"/>
      <c r="U210" s="194"/>
      <c r="V210" s="194"/>
      <c r="W210" s="194"/>
      <c r="X210" s="194"/>
      <c r="Y210" s="194"/>
      <c r="Z210" s="187"/>
      <c r="AA210" s="187"/>
      <c r="AB210" s="197"/>
    </row>
    <row r="211" customFormat="false" ht="12.4" hidden="false" customHeight="true" outlineLevel="0" collapsed="false">
      <c r="A211" s="203"/>
      <c r="B211" s="190"/>
      <c r="C211" s="191"/>
      <c r="D211" s="191"/>
      <c r="E211" s="176"/>
      <c r="F211" s="176"/>
      <c r="G211" s="176"/>
      <c r="H211" s="176"/>
      <c r="I211" s="176"/>
      <c r="J211" s="176"/>
      <c r="K211" s="177"/>
      <c r="L211" s="202"/>
      <c r="M211" s="193"/>
      <c r="N211" s="198"/>
      <c r="O211" s="187"/>
      <c r="P211" s="187"/>
      <c r="Q211" s="187"/>
      <c r="R211" s="187"/>
      <c r="S211" s="196"/>
      <c r="T211" s="201"/>
      <c r="U211" s="194"/>
      <c r="V211" s="194"/>
      <c r="W211" s="194"/>
      <c r="X211" s="194"/>
      <c r="Y211" s="194"/>
      <c r="Z211" s="187"/>
      <c r="AA211" s="187"/>
      <c r="AB211" s="197"/>
    </row>
    <row r="212" customFormat="false" ht="12.4" hidden="false" customHeight="true" outlineLevel="0" collapsed="false">
      <c r="A212" s="203"/>
      <c r="B212" s="190"/>
      <c r="C212" s="191"/>
      <c r="D212" s="191"/>
      <c r="E212" s="176"/>
      <c r="F212" s="176"/>
      <c r="G212" s="176"/>
      <c r="H212" s="176"/>
      <c r="I212" s="176"/>
      <c r="J212" s="176"/>
      <c r="K212" s="177"/>
      <c r="L212" s="202"/>
      <c r="M212" s="193"/>
      <c r="N212" s="198"/>
      <c r="O212" s="187"/>
      <c r="P212" s="187"/>
      <c r="Q212" s="187"/>
      <c r="R212" s="187"/>
      <c r="S212" s="196"/>
      <c r="T212" s="201"/>
      <c r="U212" s="194"/>
      <c r="V212" s="194"/>
      <c r="W212" s="194"/>
      <c r="X212" s="194"/>
      <c r="Y212" s="194"/>
      <c r="Z212" s="187"/>
      <c r="AA212" s="187"/>
      <c r="AB212" s="197"/>
    </row>
    <row r="213" customFormat="false" ht="12.4" hidden="false" customHeight="true" outlineLevel="0" collapsed="false">
      <c r="A213" s="203"/>
      <c r="B213" s="190"/>
      <c r="C213" s="191"/>
      <c r="D213" s="191"/>
      <c r="E213" s="176"/>
      <c r="F213" s="176"/>
      <c r="G213" s="176"/>
      <c r="H213" s="176"/>
      <c r="I213" s="176"/>
      <c r="J213" s="176"/>
      <c r="K213" s="177"/>
      <c r="L213" s="202"/>
      <c r="M213" s="193"/>
      <c r="N213" s="198"/>
      <c r="O213" s="187"/>
      <c r="P213" s="187"/>
      <c r="Q213" s="187"/>
      <c r="R213" s="187"/>
      <c r="S213" s="196"/>
      <c r="T213" s="201"/>
      <c r="U213" s="194"/>
      <c r="V213" s="194"/>
      <c r="W213" s="194"/>
      <c r="X213" s="194"/>
      <c r="Y213" s="194"/>
      <c r="Z213" s="187"/>
      <c r="AA213" s="187"/>
      <c r="AB213" s="197"/>
    </row>
    <row r="214" customFormat="false" ht="12.4" hidden="false" customHeight="true" outlineLevel="0" collapsed="false">
      <c r="A214" s="203"/>
      <c r="B214" s="190"/>
      <c r="C214" s="191"/>
      <c r="D214" s="191"/>
      <c r="E214" s="176"/>
      <c r="F214" s="176"/>
      <c r="G214" s="176"/>
      <c r="H214" s="176"/>
      <c r="I214" s="176"/>
      <c r="J214" s="176"/>
      <c r="K214" s="177"/>
      <c r="L214" s="202"/>
      <c r="M214" s="193"/>
      <c r="N214" s="198"/>
      <c r="O214" s="187"/>
      <c r="P214" s="187"/>
      <c r="Q214" s="187"/>
      <c r="R214" s="187"/>
      <c r="S214" s="196"/>
      <c r="T214" s="201"/>
      <c r="U214" s="194"/>
      <c r="V214" s="194"/>
      <c r="W214" s="194"/>
      <c r="X214" s="194"/>
      <c r="Y214" s="194"/>
      <c r="Z214" s="187"/>
      <c r="AA214" s="187"/>
      <c r="AB214" s="197"/>
    </row>
    <row r="215" customFormat="false" ht="12.4" hidden="false" customHeight="true" outlineLevel="0" collapsed="false">
      <c r="A215" s="203"/>
      <c r="B215" s="190"/>
      <c r="C215" s="191"/>
      <c r="D215" s="191"/>
      <c r="E215" s="176"/>
      <c r="F215" s="176"/>
      <c r="G215" s="176"/>
      <c r="H215" s="176"/>
      <c r="I215" s="176"/>
      <c r="J215" s="176"/>
      <c r="K215" s="177"/>
      <c r="L215" s="202"/>
      <c r="M215" s="193"/>
      <c r="N215" s="198"/>
      <c r="O215" s="187"/>
      <c r="P215" s="187"/>
      <c r="Q215" s="187"/>
      <c r="R215" s="187"/>
      <c r="S215" s="196"/>
      <c r="T215" s="201"/>
      <c r="U215" s="194"/>
      <c r="V215" s="194"/>
      <c r="W215" s="194"/>
      <c r="X215" s="194"/>
      <c r="Y215" s="194"/>
      <c r="Z215" s="187"/>
      <c r="AA215" s="187"/>
      <c r="AB215" s="197"/>
    </row>
    <row r="216" customFormat="false" ht="12.4" hidden="false" customHeight="true" outlineLevel="0" collapsed="false">
      <c r="A216" s="203"/>
      <c r="B216" s="190"/>
      <c r="C216" s="191"/>
      <c r="D216" s="191"/>
      <c r="E216" s="176"/>
      <c r="F216" s="176"/>
      <c r="G216" s="176"/>
      <c r="H216" s="176"/>
      <c r="I216" s="176"/>
      <c r="J216" s="176"/>
      <c r="K216" s="177"/>
      <c r="L216" s="202"/>
      <c r="M216" s="193"/>
      <c r="N216" s="198"/>
      <c r="O216" s="187"/>
      <c r="P216" s="187"/>
      <c r="Q216" s="187"/>
      <c r="R216" s="187"/>
      <c r="S216" s="196"/>
      <c r="T216" s="201"/>
      <c r="U216" s="194"/>
      <c r="V216" s="194"/>
      <c r="W216" s="194"/>
      <c r="X216" s="194"/>
      <c r="Y216" s="194"/>
      <c r="Z216" s="187"/>
      <c r="AA216" s="187"/>
      <c r="AB216" s="197"/>
    </row>
    <row r="217" customFormat="false" ht="12.4" hidden="false" customHeight="true" outlineLevel="0" collapsed="false">
      <c r="A217" s="203"/>
      <c r="B217" s="190"/>
      <c r="C217" s="191"/>
      <c r="D217" s="191"/>
      <c r="E217" s="176"/>
      <c r="F217" s="176"/>
      <c r="G217" s="176"/>
      <c r="H217" s="176"/>
      <c r="I217" s="176"/>
      <c r="J217" s="176"/>
      <c r="K217" s="177"/>
      <c r="L217" s="202"/>
      <c r="M217" s="193"/>
      <c r="N217" s="198"/>
      <c r="O217" s="187"/>
      <c r="P217" s="187"/>
      <c r="Q217" s="187"/>
      <c r="R217" s="187"/>
      <c r="S217" s="196"/>
      <c r="T217" s="201"/>
      <c r="U217" s="194"/>
      <c r="V217" s="194"/>
      <c r="W217" s="194"/>
      <c r="X217" s="194"/>
      <c r="Y217" s="194"/>
      <c r="Z217" s="187"/>
      <c r="AA217" s="187"/>
      <c r="AB217" s="197"/>
    </row>
    <row r="218" customFormat="false" ht="12.4" hidden="false" customHeight="true" outlineLevel="0" collapsed="false">
      <c r="A218" s="203"/>
      <c r="B218" s="190"/>
      <c r="C218" s="191"/>
      <c r="D218" s="191"/>
      <c r="E218" s="176"/>
      <c r="F218" s="176"/>
      <c r="G218" s="176"/>
      <c r="H218" s="176"/>
      <c r="I218" s="176"/>
      <c r="J218" s="176"/>
      <c r="K218" s="177"/>
      <c r="L218" s="202"/>
      <c r="M218" s="193"/>
      <c r="N218" s="198"/>
      <c r="O218" s="187"/>
      <c r="P218" s="187"/>
      <c r="Q218" s="187"/>
      <c r="R218" s="187"/>
      <c r="S218" s="196"/>
      <c r="T218" s="201"/>
      <c r="U218" s="194"/>
      <c r="V218" s="194"/>
      <c r="W218" s="194"/>
      <c r="X218" s="194"/>
      <c r="Y218" s="194"/>
      <c r="Z218" s="187"/>
      <c r="AA218" s="187"/>
      <c r="AB218" s="197"/>
    </row>
    <row r="219" customFormat="false" ht="12.4" hidden="false" customHeight="true" outlineLevel="0" collapsed="false">
      <c r="A219" s="203"/>
      <c r="B219" s="190"/>
      <c r="C219" s="191"/>
      <c r="D219" s="191"/>
      <c r="E219" s="176"/>
      <c r="F219" s="176"/>
      <c r="G219" s="176"/>
      <c r="H219" s="176"/>
      <c r="I219" s="176"/>
      <c r="J219" s="176"/>
      <c r="K219" s="177"/>
      <c r="L219" s="202"/>
      <c r="M219" s="193"/>
      <c r="N219" s="198"/>
      <c r="O219" s="187"/>
      <c r="P219" s="187"/>
      <c r="Q219" s="187"/>
      <c r="R219" s="187"/>
      <c r="S219" s="196"/>
      <c r="T219" s="201"/>
      <c r="U219" s="194"/>
      <c r="V219" s="194"/>
      <c r="W219" s="194"/>
      <c r="X219" s="194"/>
      <c r="Y219" s="194"/>
      <c r="Z219" s="187"/>
      <c r="AA219" s="187"/>
      <c r="AB219" s="197"/>
    </row>
    <row r="220" customFormat="false" ht="12.4" hidden="false" customHeight="true" outlineLevel="0" collapsed="false">
      <c r="A220" s="203"/>
      <c r="B220" s="190"/>
      <c r="C220" s="191"/>
      <c r="D220" s="191"/>
      <c r="E220" s="176"/>
      <c r="F220" s="176"/>
      <c r="G220" s="176"/>
      <c r="H220" s="176"/>
      <c r="I220" s="176"/>
      <c r="J220" s="176"/>
      <c r="K220" s="177"/>
      <c r="L220" s="202"/>
      <c r="M220" s="193"/>
      <c r="N220" s="198"/>
      <c r="O220" s="187"/>
      <c r="P220" s="187"/>
      <c r="Q220" s="187"/>
      <c r="R220" s="187"/>
      <c r="S220" s="196"/>
      <c r="T220" s="201"/>
      <c r="U220" s="194"/>
      <c r="V220" s="194"/>
      <c r="W220" s="194"/>
      <c r="X220" s="194"/>
      <c r="Y220" s="194"/>
      <c r="Z220" s="187"/>
      <c r="AA220" s="187"/>
      <c r="AB220" s="197"/>
    </row>
    <row r="221" customFormat="false" ht="12.4" hidden="false" customHeight="true" outlineLevel="0" collapsed="false">
      <c r="A221" s="203"/>
      <c r="B221" s="190"/>
      <c r="C221" s="191"/>
      <c r="D221" s="191"/>
      <c r="E221" s="176"/>
      <c r="F221" s="176"/>
      <c r="G221" s="176"/>
      <c r="H221" s="176"/>
      <c r="I221" s="176"/>
      <c r="J221" s="176"/>
      <c r="K221" s="177"/>
      <c r="L221" s="202"/>
      <c r="M221" s="193"/>
      <c r="N221" s="198"/>
      <c r="O221" s="187"/>
      <c r="P221" s="187"/>
      <c r="Q221" s="187"/>
      <c r="R221" s="187"/>
      <c r="S221" s="196"/>
      <c r="T221" s="201"/>
      <c r="U221" s="194"/>
      <c r="V221" s="194"/>
      <c r="W221" s="194"/>
      <c r="X221" s="194"/>
      <c r="Y221" s="194"/>
      <c r="Z221" s="187"/>
      <c r="AA221" s="187"/>
      <c r="AB221" s="197"/>
    </row>
    <row r="222" customFormat="false" ht="12.4" hidden="false" customHeight="true" outlineLevel="0" collapsed="false">
      <c r="A222" s="203"/>
      <c r="B222" s="190"/>
      <c r="C222" s="191"/>
      <c r="D222" s="191"/>
      <c r="E222" s="176"/>
      <c r="F222" s="176"/>
      <c r="G222" s="176"/>
      <c r="H222" s="176"/>
      <c r="I222" s="176"/>
      <c r="J222" s="176"/>
      <c r="K222" s="177"/>
      <c r="L222" s="202"/>
      <c r="M222" s="193"/>
      <c r="N222" s="198"/>
      <c r="O222" s="187"/>
      <c r="P222" s="187"/>
      <c r="Q222" s="187"/>
      <c r="R222" s="187"/>
      <c r="S222" s="196"/>
      <c r="T222" s="201"/>
      <c r="U222" s="194"/>
      <c r="V222" s="194"/>
      <c r="W222" s="194"/>
      <c r="X222" s="194"/>
      <c r="Y222" s="194"/>
      <c r="Z222" s="187"/>
      <c r="AA222" s="187"/>
      <c r="AB222" s="197"/>
    </row>
    <row r="223" customFormat="false" ht="12.4" hidden="false" customHeight="true" outlineLevel="0" collapsed="false">
      <c r="A223" s="203"/>
      <c r="B223" s="190"/>
      <c r="C223" s="191"/>
      <c r="D223" s="191"/>
      <c r="E223" s="176"/>
      <c r="F223" s="176"/>
      <c r="G223" s="176"/>
      <c r="H223" s="176"/>
      <c r="I223" s="176"/>
      <c r="J223" s="176"/>
      <c r="K223" s="177"/>
      <c r="L223" s="202"/>
      <c r="M223" s="193"/>
      <c r="N223" s="198"/>
      <c r="O223" s="187"/>
      <c r="P223" s="187"/>
      <c r="Q223" s="187"/>
      <c r="R223" s="187"/>
      <c r="S223" s="196"/>
      <c r="T223" s="201"/>
      <c r="U223" s="194"/>
      <c r="V223" s="194"/>
      <c r="W223" s="194"/>
      <c r="X223" s="194"/>
      <c r="Y223" s="194"/>
      <c r="Z223" s="187"/>
      <c r="AA223" s="187"/>
      <c r="AB223" s="197"/>
    </row>
    <row r="224" customFormat="false" ht="12.4" hidden="false" customHeight="true" outlineLevel="0" collapsed="false">
      <c r="A224" s="203"/>
      <c r="B224" s="190"/>
      <c r="C224" s="191"/>
      <c r="D224" s="191"/>
      <c r="E224" s="176"/>
      <c r="F224" s="176"/>
      <c r="G224" s="176"/>
      <c r="H224" s="176"/>
      <c r="I224" s="176"/>
      <c r="J224" s="176"/>
      <c r="K224" s="177"/>
      <c r="L224" s="202"/>
      <c r="M224" s="193"/>
      <c r="N224" s="198"/>
      <c r="O224" s="187"/>
      <c r="P224" s="187"/>
      <c r="Q224" s="187"/>
      <c r="R224" s="187"/>
      <c r="S224" s="196"/>
      <c r="T224" s="201"/>
      <c r="U224" s="194"/>
      <c r="V224" s="194"/>
      <c r="W224" s="194"/>
      <c r="X224" s="194"/>
      <c r="Y224" s="194"/>
      <c r="Z224" s="187"/>
      <c r="AA224" s="187"/>
      <c r="AB224" s="197"/>
    </row>
    <row r="225" customFormat="false" ht="12.4" hidden="false" customHeight="true" outlineLevel="0" collapsed="false">
      <c r="A225" s="203"/>
      <c r="B225" s="190"/>
      <c r="C225" s="191"/>
      <c r="D225" s="191"/>
      <c r="E225" s="176"/>
      <c r="F225" s="176"/>
      <c r="G225" s="176"/>
      <c r="H225" s="176"/>
      <c r="I225" s="176"/>
      <c r="J225" s="176"/>
      <c r="K225" s="177"/>
      <c r="L225" s="202"/>
      <c r="M225" s="193"/>
      <c r="N225" s="198"/>
      <c r="O225" s="187"/>
      <c r="P225" s="187"/>
      <c r="Q225" s="187"/>
      <c r="R225" s="187"/>
      <c r="S225" s="196"/>
      <c r="T225" s="201"/>
      <c r="U225" s="194"/>
      <c r="V225" s="194"/>
      <c r="W225" s="194"/>
      <c r="X225" s="194"/>
      <c r="Y225" s="194"/>
      <c r="Z225" s="187"/>
      <c r="AA225" s="187"/>
      <c r="AB225" s="197"/>
    </row>
    <row r="226" customFormat="false" ht="12.4" hidden="false" customHeight="true" outlineLevel="0" collapsed="false">
      <c r="A226" s="203"/>
      <c r="B226" s="190"/>
      <c r="C226" s="191"/>
      <c r="D226" s="191"/>
      <c r="E226" s="176"/>
      <c r="F226" s="176"/>
      <c r="G226" s="176"/>
      <c r="H226" s="176"/>
      <c r="I226" s="176"/>
      <c r="J226" s="176"/>
      <c r="K226" s="177"/>
      <c r="L226" s="202"/>
      <c r="M226" s="193"/>
      <c r="N226" s="198"/>
      <c r="O226" s="187"/>
      <c r="P226" s="187"/>
      <c r="Q226" s="187"/>
      <c r="R226" s="187"/>
      <c r="S226" s="196"/>
      <c r="T226" s="201"/>
      <c r="U226" s="194"/>
      <c r="V226" s="194"/>
      <c r="W226" s="194"/>
      <c r="X226" s="194"/>
      <c r="Y226" s="194"/>
      <c r="Z226" s="187"/>
      <c r="AA226" s="187"/>
      <c r="AB226" s="197"/>
    </row>
    <row r="227" customFormat="false" ht="12.4" hidden="false" customHeight="true" outlineLevel="0" collapsed="false">
      <c r="A227" s="203"/>
      <c r="B227" s="190"/>
      <c r="C227" s="191"/>
      <c r="D227" s="191"/>
      <c r="E227" s="176"/>
      <c r="F227" s="176"/>
      <c r="G227" s="176"/>
      <c r="H227" s="176"/>
      <c r="I227" s="176"/>
      <c r="J227" s="176"/>
      <c r="K227" s="177"/>
      <c r="L227" s="202"/>
      <c r="M227" s="193"/>
      <c r="N227" s="198"/>
      <c r="O227" s="187"/>
      <c r="P227" s="187"/>
      <c r="Q227" s="187"/>
      <c r="R227" s="187"/>
      <c r="S227" s="196"/>
      <c r="T227" s="201"/>
      <c r="U227" s="194"/>
      <c r="V227" s="194"/>
      <c r="W227" s="194"/>
      <c r="X227" s="194"/>
      <c r="Y227" s="194"/>
      <c r="Z227" s="187"/>
      <c r="AA227" s="187"/>
      <c r="AB227" s="197"/>
    </row>
    <row r="228" customFormat="false" ht="12.4" hidden="false" customHeight="true" outlineLevel="0" collapsed="false">
      <c r="A228" s="203"/>
      <c r="B228" s="190"/>
      <c r="C228" s="191"/>
      <c r="D228" s="191"/>
      <c r="E228" s="176"/>
      <c r="F228" s="176"/>
      <c r="G228" s="176"/>
      <c r="H228" s="176"/>
      <c r="I228" s="176"/>
      <c r="J228" s="176"/>
      <c r="K228" s="177"/>
      <c r="L228" s="202"/>
      <c r="M228" s="193"/>
      <c r="N228" s="198"/>
      <c r="O228" s="187"/>
      <c r="P228" s="187"/>
      <c r="Q228" s="187"/>
      <c r="R228" s="187"/>
      <c r="S228" s="196"/>
      <c r="T228" s="201"/>
      <c r="U228" s="194"/>
      <c r="V228" s="194"/>
      <c r="W228" s="194"/>
      <c r="X228" s="194"/>
      <c r="Y228" s="194"/>
      <c r="Z228" s="187"/>
      <c r="AA228" s="187"/>
      <c r="AB228" s="197"/>
    </row>
    <row r="229" customFormat="false" ht="12.4" hidden="false" customHeight="true" outlineLevel="0" collapsed="false">
      <c r="A229" s="203"/>
      <c r="B229" s="190"/>
      <c r="C229" s="191"/>
      <c r="D229" s="191"/>
      <c r="E229" s="176"/>
      <c r="F229" s="176"/>
      <c r="G229" s="176"/>
      <c r="H229" s="176"/>
      <c r="I229" s="176"/>
      <c r="J229" s="176"/>
      <c r="K229" s="177"/>
      <c r="L229" s="202"/>
      <c r="M229" s="193"/>
      <c r="N229" s="198"/>
      <c r="O229" s="187"/>
      <c r="P229" s="187"/>
      <c r="Q229" s="187"/>
      <c r="R229" s="187"/>
      <c r="S229" s="196"/>
      <c r="T229" s="201"/>
      <c r="U229" s="194"/>
      <c r="V229" s="194"/>
      <c r="W229" s="194"/>
      <c r="X229" s="194"/>
      <c r="Y229" s="194"/>
      <c r="Z229" s="187"/>
      <c r="AA229" s="187"/>
      <c r="AB229" s="197"/>
    </row>
    <row r="230" customFormat="false" ht="12.4" hidden="false" customHeight="true" outlineLevel="0" collapsed="false">
      <c r="A230" s="203"/>
      <c r="B230" s="190"/>
      <c r="C230" s="191"/>
      <c r="D230" s="191"/>
      <c r="E230" s="176"/>
      <c r="F230" s="176"/>
      <c r="G230" s="176"/>
      <c r="H230" s="176"/>
      <c r="I230" s="176"/>
      <c r="J230" s="176"/>
      <c r="K230" s="177"/>
      <c r="L230" s="202"/>
      <c r="M230" s="193"/>
      <c r="N230" s="198"/>
      <c r="O230" s="187"/>
      <c r="P230" s="187"/>
      <c r="Q230" s="187"/>
      <c r="R230" s="187"/>
      <c r="S230" s="196"/>
      <c r="T230" s="201"/>
      <c r="U230" s="194"/>
      <c r="V230" s="194"/>
      <c r="W230" s="194"/>
      <c r="X230" s="194"/>
      <c r="Y230" s="194"/>
      <c r="Z230" s="187"/>
      <c r="AA230" s="187"/>
      <c r="AB230" s="197"/>
    </row>
    <row r="231" customFormat="false" ht="12.4" hidden="false" customHeight="true" outlineLevel="0" collapsed="false">
      <c r="A231" s="203"/>
      <c r="B231" s="190"/>
      <c r="C231" s="191"/>
      <c r="D231" s="191"/>
      <c r="E231" s="176"/>
      <c r="F231" s="176"/>
      <c r="G231" s="176"/>
      <c r="H231" s="176"/>
      <c r="I231" s="176"/>
      <c r="J231" s="176"/>
      <c r="K231" s="177"/>
      <c r="L231" s="202"/>
      <c r="M231" s="193"/>
      <c r="N231" s="198"/>
      <c r="O231" s="187"/>
      <c r="P231" s="187"/>
      <c r="Q231" s="187"/>
      <c r="R231" s="187"/>
      <c r="S231" s="196"/>
      <c r="T231" s="201"/>
      <c r="U231" s="194"/>
      <c r="V231" s="194"/>
      <c r="W231" s="194"/>
      <c r="X231" s="194"/>
      <c r="Y231" s="194"/>
      <c r="Z231" s="187"/>
      <c r="AA231" s="187"/>
      <c r="AB231" s="197"/>
    </row>
    <row r="232" customFormat="false" ht="12.4" hidden="false" customHeight="true" outlineLevel="0" collapsed="false">
      <c r="A232" s="203"/>
      <c r="B232" s="190"/>
      <c r="C232" s="191"/>
      <c r="D232" s="191"/>
      <c r="E232" s="176"/>
      <c r="F232" s="176"/>
      <c r="G232" s="176"/>
      <c r="H232" s="176"/>
      <c r="I232" s="176"/>
      <c r="J232" s="176"/>
      <c r="K232" s="177"/>
      <c r="L232" s="202"/>
      <c r="M232" s="193"/>
      <c r="N232" s="198"/>
      <c r="O232" s="187"/>
      <c r="P232" s="187"/>
      <c r="Q232" s="187"/>
      <c r="R232" s="187"/>
      <c r="S232" s="196"/>
      <c r="T232" s="201"/>
      <c r="U232" s="194"/>
      <c r="V232" s="194"/>
      <c r="W232" s="194"/>
      <c r="X232" s="194"/>
      <c r="Y232" s="194"/>
      <c r="Z232" s="187"/>
      <c r="AA232" s="187"/>
      <c r="AB232" s="197"/>
    </row>
    <row r="233" customFormat="false" ht="12.4" hidden="false" customHeight="true" outlineLevel="0" collapsed="false">
      <c r="A233" s="203"/>
      <c r="B233" s="190"/>
      <c r="C233" s="191"/>
      <c r="D233" s="191"/>
      <c r="E233" s="176"/>
      <c r="F233" s="176"/>
      <c r="G233" s="176"/>
      <c r="H233" s="176"/>
      <c r="I233" s="176"/>
      <c r="J233" s="176"/>
      <c r="K233" s="177"/>
      <c r="L233" s="202"/>
      <c r="M233" s="193"/>
      <c r="N233" s="198"/>
      <c r="O233" s="187"/>
      <c r="P233" s="187"/>
      <c r="Q233" s="187"/>
      <c r="R233" s="187"/>
      <c r="S233" s="196"/>
      <c r="T233" s="201"/>
      <c r="U233" s="194"/>
      <c r="V233" s="194"/>
      <c r="W233" s="194"/>
      <c r="X233" s="194"/>
      <c r="Y233" s="194"/>
      <c r="Z233" s="187"/>
      <c r="AA233" s="187"/>
      <c r="AB233" s="197"/>
    </row>
    <row r="234" customFormat="false" ht="12.4" hidden="false" customHeight="true" outlineLevel="0" collapsed="false">
      <c r="A234" s="203"/>
      <c r="B234" s="190"/>
      <c r="C234" s="191"/>
      <c r="D234" s="191"/>
      <c r="E234" s="176"/>
      <c r="F234" s="176"/>
      <c r="G234" s="176"/>
      <c r="H234" s="176"/>
      <c r="I234" s="176"/>
      <c r="J234" s="176"/>
      <c r="K234" s="177"/>
      <c r="L234" s="202"/>
      <c r="M234" s="193"/>
      <c r="N234" s="198"/>
      <c r="O234" s="187"/>
      <c r="P234" s="187"/>
      <c r="Q234" s="187"/>
      <c r="R234" s="187"/>
      <c r="S234" s="196"/>
      <c r="T234" s="201"/>
      <c r="U234" s="194"/>
      <c r="V234" s="194"/>
      <c r="W234" s="194"/>
      <c r="X234" s="194"/>
      <c r="Y234" s="194"/>
      <c r="Z234" s="187"/>
      <c r="AA234" s="187"/>
      <c r="AB234" s="197"/>
    </row>
    <row r="235" customFormat="false" ht="12.4" hidden="false" customHeight="true" outlineLevel="0" collapsed="false">
      <c r="A235" s="203"/>
      <c r="B235" s="190"/>
      <c r="C235" s="191"/>
      <c r="D235" s="191"/>
      <c r="E235" s="176"/>
      <c r="F235" s="176"/>
      <c r="G235" s="176"/>
      <c r="H235" s="176"/>
      <c r="I235" s="176"/>
      <c r="J235" s="176"/>
      <c r="K235" s="177"/>
      <c r="L235" s="202"/>
      <c r="M235" s="193"/>
      <c r="N235" s="198"/>
      <c r="O235" s="187"/>
      <c r="P235" s="187"/>
      <c r="Q235" s="187"/>
      <c r="R235" s="187"/>
      <c r="S235" s="196"/>
      <c r="T235" s="201"/>
      <c r="U235" s="194"/>
      <c r="V235" s="194"/>
      <c r="W235" s="194"/>
      <c r="X235" s="194"/>
      <c r="Y235" s="194"/>
      <c r="Z235" s="187"/>
      <c r="AA235" s="187"/>
      <c r="AB235" s="197"/>
    </row>
    <row r="236" customFormat="false" ht="12.4" hidden="false" customHeight="true" outlineLevel="0" collapsed="false">
      <c r="A236" s="203"/>
      <c r="B236" s="190"/>
      <c r="C236" s="191"/>
      <c r="D236" s="191"/>
      <c r="E236" s="176"/>
      <c r="F236" s="176"/>
      <c r="G236" s="176"/>
      <c r="H236" s="176"/>
      <c r="I236" s="176"/>
      <c r="J236" s="176"/>
      <c r="K236" s="177"/>
      <c r="L236" s="202"/>
      <c r="M236" s="193"/>
      <c r="N236" s="198"/>
      <c r="O236" s="187"/>
      <c r="P236" s="187"/>
      <c r="Q236" s="187"/>
      <c r="R236" s="187"/>
      <c r="S236" s="196"/>
      <c r="T236" s="201"/>
      <c r="U236" s="194"/>
      <c r="V236" s="194"/>
      <c r="W236" s="194"/>
      <c r="X236" s="194"/>
      <c r="Y236" s="194"/>
      <c r="Z236" s="187"/>
      <c r="AA236" s="187"/>
      <c r="AB236" s="197"/>
    </row>
    <row r="237" customFormat="false" ht="12.4" hidden="false" customHeight="true" outlineLevel="0" collapsed="false">
      <c r="A237" s="203"/>
      <c r="B237" s="190"/>
      <c r="C237" s="191"/>
      <c r="D237" s="191"/>
      <c r="E237" s="176"/>
      <c r="F237" s="176"/>
      <c r="G237" s="176"/>
      <c r="H237" s="176"/>
      <c r="I237" s="176"/>
      <c r="J237" s="176"/>
      <c r="K237" s="177"/>
      <c r="L237" s="202"/>
      <c r="M237" s="193"/>
      <c r="N237" s="198"/>
      <c r="O237" s="187"/>
      <c r="P237" s="187"/>
      <c r="Q237" s="187"/>
      <c r="R237" s="187"/>
      <c r="S237" s="196"/>
      <c r="T237" s="201"/>
      <c r="U237" s="194"/>
      <c r="V237" s="194"/>
      <c r="W237" s="194"/>
      <c r="X237" s="194"/>
      <c r="Y237" s="194"/>
      <c r="Z237" s="187"/>
      <c r="AA237" s="187"/>
      <c r="AB237" s="197"/>
    </row>
    <row r="238" customFormat="false" ht="12.4" hidden="false" customHeight="true" outlineLevel="0" collapsed="false">
      <c r="A238" s="203"/>
      <c r="B238" s="190"/>
      <c r="C238" s="191"/>
      <c r="D238" s="191"/>
      <c r="E238" s="176"/>
      <c r="F238" s="176"/>
      <c r="G238" s="176"/>
      <c r="H238" s="176"/>
      <c r="I238" s="176"/>
      <c r="J238" s="176"/>
      <c r="K238" s="177"/>
      <c r="L238" s="202"/>
      <c r="M238" s="193"/>
      <c r="N238" s="198"/>
      <c r="O238" s="187"/>
      <c r="P238" s="187"/>
      <c r="Q238" s="187"/>
      <c r="R238" s="187"/>
      <c r="S238" s="196"/>
      <c r="T238" s="201"/>
      <c r="U238" s="194"/>
      <c r="V238" s="194"/>
      <c r="W238" s="194"/>
      <c r="X238" s="194"/>
      <c r="Y238" s="194"/>
      <c r="Z238" s="187"/>
      <c r="AA238" s="187"/>
      <c r="AB238" s="197"/>
    </row>
    <row r="239" customFormat="false" ht="12.4" hidden="false" customHeight="true" outlineLevel="0" collapsed="false">
      <c r="A239" s="203"/>
      <c r="B239" s="190"/>
      <c r="C239" s="191"/>
      <c r="D239" s="191"/>
      <c r="E239" s="176"/>
      <c r="F239" s="176"/>
      <c r="G239" s="176"/>
      <c r="H239" s="176"/>
      <c r="I239" s="176"/>
      <c r="J239" s="176"/>
      <c r="K239" s="177"/>
      <c r="L239" s="202"/>
      <c r="M239" s="193"/>
      <c r="N239" s="198"/>
      <c r="O239" s="187"/>
      <c r="P239" s="187"/>
      <c r="Q239" s="187"/>
      <c r="R239" s="187"/>
      <c r="S239" s="196"/>
      <c r="T239" s="201"/>
      <c r="U239" s="194"/>
      <c r="V239" s="194"/>
      <c r="W239" s="194"/>
      <c r="X239" s="194"/>
      <c r="Y239" s="194"/>
      <c r="Z239" s="187"/>
      <c r="AA239" s="187"/>
      <c r="AB239" s="197"/>
    </row>
    <row r="240" customFormat="false" ht="12.4" hidden="false" customHeight="true" outlineLevel="0" collapsed="false">
      <c r="A240" s="203"/>
      <c r="B240" s="190"/>
      <c r="C240" s="191"/>
      <c r="D240" s="191"/>
      <c r="E240" s="176"/>
      <c r="F240" s="176"/>
      <c r="G240" s="176"/>
      <c r="H240" s="176"/>
      <c r="I240" s="176"/>
      <c r="J240" s="176"/>
      <c r="K240" s="177"/>
      <c r="L240" s="202"/>
      <c r="M240" s="193"/>
      <c r="N240" s="198"/>
      <c r="O240" s="187"/>
      <c r="P240" s="187"/>
      <c r="Q240" s="187"/>
      <c r="R240" s="187"/>
      <c r="S240" s="196"/>
      <c r="T240" s="201"/>
      <c r="U240" s="194"/>
      <c r="V240" s="194"/>
      <c r="W240" s="194"/>
      <c r="X240" s="194"/>
      <c r="Y240" s="194"/>
      <c r="Z240" s="187"/>
      <c r="AA240" s="187"/>
      <c r="AB240" s="197"/>
    </row>
    <row r="241" customFormat="false" ht="12.4" hidden="false" customHeight="true" outlineLevel="0" collapsed="false">
      <c r="A241" s="203"/>
      <c r="B241" s="190"/>
      <c r="C241" s="191"/>
      <c r="D241" s="191"/>
      <c r="E241" s="176"/>
      <c r="F241" s="176"/>
      <c r="G241" s="176"/>
      <c r="H241" s="176"/>
      <c r="I241" s="176"/>
      <c r="J241" s="176"/>
      <c r="K241" s="177"/>
      <c r="L241" s="202"/>
      <c r="M241" s="193"/>
      <c r="N241" s="198"/>
      <c r="O241" s="187"/>
      <c r="P241" s="187"/>
      <c r="Q241" s="187"/>
      <c r="R241" s="187"/>
      <c r="S241" s="196"/>
      <c r="T241" s="201"/>
      <c r="U241" s="194"/>
      <c r="V241" s="194"/>
      <c r="W241" s="194"/>
      <c r="X241" s="194"/>
      <c r="Y241" s="194"/>
      <c r="Z241" s="187"/>
      <c r="AA241" s="187"/>
      <c r="AB241" s="197"/>
    </row>
    <row r="242" customFormat="false" ht="12.4" hidden="false" customHeight="true" outlineLevel="0" collapsed="false">
      <c r="A242" s="203"/>
      <c r="B242" s="190"/>
      <c r="C242" s="191"/>
      <c r="D242" s="191"/>
      <c r="E242" s="176"/>
      <c r="F242" s="176"/>
      <c r="G242" s="176"/>
      <c r="H242" s="176"/>
      <c r="I242" s="176"/>
      <c r="J242" s="176"/>
      <c r="K242" s="177"/>
      <c r="L242" s="202"/>
      <c r="M242" s="193"/>
      <c r="N242" s="198"/>
      <c r="O242" s="187"/>
      <c r="P242" s="187"/>
      <c r="Q242" s="187"/>
      <c r="R242" s="187"/>
      <c r="S242" s="196"/>
      <c r="T242" s="201"/>
      <c r="U242" s="194"/>
      <c r="V242" s="194"/>
      <c r="W242" s="194"/>
      <c r="X242" s="194"/>
      <c r="Y242" s="194"/>
      <c r="Z242" s="187"/>
      <c r="AA242" s="187"/>
      <c r="AB242" s="197"/>
    </row>
    <row r="243" customFormat="false" ht="12.4" hidden="false" customHeight="true" outlineLevel="0" collapsed="false">
      <c r="A243" s="203"/>
      <c r="B243" s="190"/>
      <c r="C243" s="191"/>
      <c r="D243" s="191"/>
      <c r="E243" s="176"/>
      <c r="F243" s="176"/>
      <c r="G243" s="176"/>
      <c r="H243" s="176"/>
      <c r="I243" s="176"/>
      <c r="J243" s="176"/>
      <c r="K243" s="177"/>
      <c r="L243" s="202"/>
      <c r="M243" s="193"/>
      <c r="N243" s="198"/>
      <c r="O243" s="187"/>
      <c r="P243" s="187"/>
      <c r="Q243" s="187"/>
      <c r="R243" s="187"/>
      <c r="S243" s="196"/>
      <c r="T243" s="201"/>
      <c r="U243" s="194"/>
      <c r="V243" s="194"/>
      <c r="W243" s="194"/>
      <c r="X243" s="194"/>
      <c r="Y243" s="194"/>
      <c r="Z243" s="187"/>
      <c r="AA243" s="187"/>
      <c r="AB243" s="197"/>
    </row>
    <row r="244" customFormat="false" ht="12.4" hidden="false" customHeight="true" outlineLevel="0" collapsed="false">
      <c r="A244" s="203"/>
      <c r="B244" s="190"/>
      <c r="C244" s="191"/>
      <c r="D244" s="191"/>
      <c r="E244" s="176"/>
      <c r="F244" s="176"/>
      <c r="G244" s="176"/>
      <c r="H244" s="176"/>
      <c r="I244" s="176"/>
      <c r="J244" s="176"/>
      <c r="K244" s="177"/>
      <c r="L244" s="202"/>
      <c r="M244" s="193"/>
      <c r="N244" s="198"/>
      <c r="O244" s="187"/>
      <c r="P244" s="187"/>
      <c r="Q244" s="187"/>
      <c r="R244" s="187"/>
      <c r="S244" s="196"/>
      <c r="T244" s="201"/>
      <c r="U244" s="194"/>
      <c r="V244" s="194"/>
      <c r="W244" s="194"/>
      <c r="X244" s="194"/>
      <c r="Y244" s="194"/>
      <c r="Z244" s="187"/>
      <c r="AA244" s="187"/>
      <c r="AB244" s="197"/>
    </row>
    <row r="245" customFormat="false" ht="12.4" hidden="false" customHeight="true" outlineLevel="0" collapsed="false">
      <c r="A245" s="203"/>
      <c r="B245" s="190"/>
      <c r="C245" s="191"/>
      <c r="D245" s="191"/>
      <c r="E245" s="176"/>
      <c r="F245" s="176"/>
      <c r="G245" s="176"/>
      <c r="H245" s="176"/>
      <c r="I245" s="176"/>
      <c r="J245" s="176"/>
      <c r="K245" s="177"/>
      <c r="L245" s="202"/>
      <c r="M245" s="193"/>
      <c r="N245" s="198"/>
      <c r="O245" s="187"/>
      <c r="P245" s="187"/>
      <c r="Q245" s="187"/>
      <c r="R245" s="187"/>
      <c r="S245" s="196"/>
      <c r="T245" s="201"/>
      <c r="U245" s="194"/>
      <c r="V245" s="194"/>
      <c r="W245" s="194"/>
      <c r="X245" s="194"/>
      <c r="Y245" s="194"/>
      <c r="Z245" s="187"/>
      <c r="AA245" s="187"/>
      <c r="AB245" s="197"/>
    </row>
    <row r="246" customFormat="false" ht="12.4" hidden="false" customHeight="true" outlineLevel="0" collapsed="false">
      <c r="A246" s="203"/>
      <c r="B246" s="190"/>
      <c r="C246" s="191"/>
      <c r="D246" s="191"/>
      <c r="E246" s="176"/>
      <c r="F246" s="176"/>
      <c r="G246" s="176"/>
      <c r="H246" s="176"/>
      <c r="I246" s="176"/>
      <c r="J246" s="176"/>
      <c r="K246" s="177"/>
      <c r="L246" s="202"/>
      <c r="M246" s="193"/>
      <c r="N246" s="198"/>
      <c r="O246" s="187"/>
      <c r="P246" s="187"/>
      <c r="Q246" s="187"/>
      <c r="R246" s="187"/>
      <c r="S246" s="196"/>
      <c r="T246" s="201"/>
      <c r="U246" s="194"/>
      <c r="V246" s="194"/>
      <c r="W246" s="194"/>
      <c r="X246" s="194"/>
      <c r="Y246" s="194"/>
      <c r="Z246" s="187"/>
      <c r="AA246" s="187"/>
      <c r="AB246" s="197"/>
    </row>
    <row r="247" customFormat="false" ht="12.4" hidden="false" customHeight="true" outlineLevel="0" collapsed="false">
      <c r="A247" s="203"/>
      <c r="B247" s="190"/>
      <c r="C247" s="191"/>
      <c r="D247" s="191"/>
      <c r="E247" s="176"/>
      <c r="F247" s="176"/>
      <c r="G247" s="176"/>
      <c r="H247" s="176"/>
      <c r="I247" s="176"/>
      <c r="J247" s="176"/>
      <c r="K247" s="177"/>
      <c r="L247" s="202"/>
      <c r="M247" s="193"/>
      <c r="N247" s="198"/>
      <c r="O247" s="187"/>
      <c r="P247" s="187"/>
      <c r="Q247" s="187"/>
      <c r="R247" s="187"/>
      <c r="S247" s="196"/>
      <c r="T247" s="201"/>
      <c r="U247" s="194"/>
      <c r="V247" s="194"/>
      <c r="W247" s="194"/>
      <c r="X247" s="194"/>
      <c r="Y247" s="194"/>
      <c r="Z247" s="187"/>
      <c r="AA247" s="187"/>
      <c r="AB247" s="197"/>
    </row>
    <row r="248" customFormat="false" ht="12.4" hidden="false" customHeight="true" outlineLevel="0" collapsed="false">
      <c r="A248" s="203"/>
      <c r="B248" s="190"/>
      <c r="C248" s="191"/>
      <c r="D248" s="191"/>
      <c r="E248" s="176"/>
      <c r="F248" s="176"/>
      <c r="G248" s="176"/>
      <c r="H248" s="176"/>
      <c r="I248" s="176"/>
      <c r="J248" s="176"/>
      <c r="K248" s="177"/>
      <c r="L248" s="202"/>
      <c r="M248" s="193"/>
      <c r="N248" s="198"/>
      <c r="O248" s="187"/>
      <c r="P248" s="187"/>
      <c r="Q248" s="187"/>
      <c r="R248" s="187"/>
      <c r="S248" s="196"/>
      <c r="T248" s="201"/>
      <c r="U248" s="194"/>
      <c r="V248" s="194"/>
      <c r="W248" s="194"/>
      <c r="X248" s="194"/>
      <c r="Y248" s="194"/>
      <c r="Z248" s="187"/>
      <c r="AA248" s="187"/>
      <c r="AB248" s="197"/>
    </row>
    <row r="249" customFormat="false" ht="12.4" hidden="false" customHeight="true" outlineLevel="0" collapsed="false">
      <c r="A249" s="203"/>
      <c r="B249" s="190"/>
      <c r="C249" s="191"/>
      <c r="D249" s="191"/>
      <c r="E249" s="176"/>
      <c r="F249" s="176"/>
      <c r="G249" s="176"/>
      <c r="H249" s="176"/>
      <c r="I249" s="176"/>
      <c r="J249" s="176"/>
      <c r="K249" s="177"/>
      <c r="L249" s="202"/>
      <c r="M249" s="193"/>
      <c r="N249" s="198"/>
      <c r="O249" s="187"/>
      <c r="P249" s="187"/>
      <c r="Q249" s="187"/>
      <c r="R249" s="187"/>
      <c r="S249" s="196"/>
      <c r="T249" s="201"/>
      <c r="U249" s="194"/>
      <c r="V249" s="194"/>
      <c r="W249" s="194"/>
      <c r="X249" s="194"/>
      <c r="Y249" s="194"/>
      <c r="Z249" s="187"/>
      <c r="AA249" s="187"/>
      <c r="AB249" s="197"/>
    </row>
    <row r="250" customFormat="false" ht="12.4" hidden="false" customHeight="true" outlineLevel="0" collapsed="false">
      <c r="A250" s="203"/>
      <c r="B250" s="190"/>
      <c r="C250" s="191"/>
      <c r="D250" s="191"/>
      <c r="E250" s="176"/>
      <c r="F250" s="176"/>
      <c r="G250" s="176"/>
      <c r="H250" s="176"/>
      <c r="I250" s="176"/>
      <c r="J250" s="176"/>
      <c r="K250" s="177"/>
      <c r="L250" s="202"/>
      <c r="M250" s="193"/>
      <c r="N250" s="198"/>
      <c r="O250" s="187"/>
      <c r="P250" s="187"/>
      <c r="Q250" s="187"/>
      <c r="R250" s="187"/>
      <c r="S250" s="196"/>
      <c r="T250" s="201"/>
      <c r="U250" s="194"/>
      <c r="V250" s="194"/>
      <c r="W250" s="194"/>
      <c r="X250" s="194"/>
      <c r="Y250" s="194"/>
      <c r="Z250" s="187"/>
      <c r="AA250" s="187"/>
      <c r="AB250" s="197"/>
    </row>
    <row r="251" customFormat="false" ht="12.4" hidden="false" customHeight="true" outlineLevel="0" collapsed="false">
      <c r="A251" s="203"/>
      <c r="B251" s="190"/>
      <c r="C251" s="191"/>
      <c r="D251" s="191"/>
      <c r="E251" s="176"/>
      <c r="F251" s="176"/>
      <c r="G251" s="176"/>
      <c r="H251" s="176"/>
      <c r="I251" s="176"/>
      <c r="J251" s="176"/>
      <c r="K251" s="177"/>
      <c r="L251" s="202"/>
      <c r="M251" s="193"/>
      <c r="N251" s="198"/>
      <c r="O251" s="187"/>
      <c r="P251" s="187"/>
      <c r="Q251" s="187"/>
      <c r="R251" s="187"/>
      <c r="S251" s="196"/>
      <c r="T251" s="201"/>
      <c r="U251" s="194"/>
      <c r="V251" s="194"/>
      <c r="W251" s="194"/>
      <c r="X251" s="194"/>
      <c r="Y251" s="194"/>
      <c r="Z251" s="187"/>
      <c r="AA251" s="187"/>
      <c r="AB251" s="197"/>
    </row>
    <row r="252" customFormat="false" ht="12.4" hidden="false" customHeight="true" outlineLevel="0" collapsed="false">
      <c r="A252" s="203"/>
      <c r="B252" s="190"/>
      <c r="C252" s="191"/>
      <c r="D252" s="191"/>
      <c r="E252" s="176"/>
      <c r="F252" s="176"/>
      <c r="G252" s="176"/>
      <c r="H252" s="176"/>
      <c r="I252" s="176"/>
      <c r="J252" s="176"/>
      <c r="K252" s="177"/>
      <c r="L252" s="202"/>
      <c r="M252" s="193"/>
      <c r="N252" s="198"/>
      <c r="O252" s="187"/>
      <c r="P252" s="187"/>
      <c r="Q252" s="187"/>
      <c r="R252" s="187"/>
      <c r="S252" s="196"/>
      <c r="T252" s="201"/>
      <c r="U252" s="194"/>
      <c r="V252" s="194"/>
      <c r="W252" s="194"/>
      <c r="X252" s="194"/>
      <c r="Y252" s="194"/>
      <c r="Z252" s="187"/>
      <c r="AA252" s="187"/>
      <c r="AB252" s="197"/>
    </row>
    <row r="253" customFormat="false" ht="12.4" hidden="false" customHeight="true" outlineLevel="0" collapsed="false">
      <c r="A253" s="203"/>
      <c r="B253" s="190"/>
      <c r="C253" s="191"/>
      <c r="D253" s="191"/>
      <c r="E253" s="176"/>
      <c r="F253" s="176"/>
      <c r="G253" s="176"/>
      <c r="H253" s="176"/>
      <c r="I253" s="176"/>
      <c r="J253" s="176"/>
      <c r="K253" s="177"/>
      <c r="L253" s="202"/>
      <c r="M253" s="193"/>
      <c r="N253" s="198"/>
      <c r="O253" s="187"/>
      <c r="P253" s="187"/>
      <c r="Q253" s="187"/>
      <c r="R253" s="187"/>
      <c r="S253" s="196"/>
      <c r="T253" s="201"/>
      <c r="U253" s="194"/>
      <c r="V253" s="194"/>
      <c r="W253" s="194"/>
      <c r="X253" s="194"/>
      <c r="Y253" s="194"/>
      <c r="Z253" s="187"/>
      <c r="AA253" s="187"/>
      <c r="AB253" s="197"/>
    </row>
    <row r="254" customFormat="false" ht="12.4" hidden="false" customHeight="true" outlineLevel="0" collapsed="false">
      <c r="A254" s="203"/>
      <c r="B254" s="190"/>
      <c r="C254" s="191"/>
      <c r="D254" s="191"/>
      <c r="E254" s="176"/>
      <c r="F254" s="176"/>
      <c r="G254" s="176"/>
      <c r="H254" s="176"/>
      <c r="I254" s="176"/>
      <c r="J254" s="176"/>
      <c r="K254" s="177"/>
      <c r="L254" s="202"/>
      <c r="M254" s="193"/>
      <c r="N254" s="198"/>
      <c r="O254" s="187"/>
      <c r="P254" s="187"/>
      <c r="Q254" s="187"/>
      <c r="R254" s="187"/>
      <c r="S254" s="196"/>
      <c r="T254" s="201"/>
      <c r="U254" s="194"/>
      <c r="V254" s="194"/>
      <c r="W254" s="194"/>
      <c r="X254" s="194"/>
      <c r="Y254" s="194"/>
      <c r="Z254" s="187"/>
      <c r="AA254" s="187"/>
      <c r="AB254" s="197"/>
    </row>
    <row r="255" customFormat="false" ht="12.4" hidden="false" customHeight="true" outlineLevel="0" collapsed="false">
      <c r="A255" s="203"/>
      <c r="B255" s="190"/>
      <c r="C255" s="191"/>
      <c r="D255" s="191"/>
      <c r="E255" s="176"/>
      <c r="F255" s="176"/>
      <c r="G255" s="176"/>
      <c r="H255" s="176"/>
      <c r="I255" s="176"/>
      <c r="J255" s="176"/>
      <c r="K255" s="177"/>
      <c r="L255" s="200"/>
      <c r="M255" s="193"/>
      <c r="N255" s="193"/>
      <c r="O255" s="194"/>
      <c r="P255" s="194"/>
      <c r="Q255" s="194"/>
      <c r="R255" s="195"/>
      <c r="S255" s="196"/>
      <c r="T255" s="194"/>
      <c r="U255" s="194"/>
      <c r="V255" s="194"/>
      <c r="W255" s="194"/>
      <c r="X255" s="194"/>
      <c r="Y255" s="194"/>
      <c r="Z255" s="194"/>
      <c r="AA255" s="194"/>
      <c r="AB255" s="194"/>
    </row>
    <row r="256" customFormat="false" ht="12.4" hidden="false" customHeight="true" outlineLevel="0" collapsed="false">
      <c r="A256" s="203"/>
      <c r="B256" s="190"/>
      <c r="C256" s="191"/>
      <c r="D256" s="191"/>
      <c r="E256" s="176"/>
      <c r="F256" s="176"/>
      <c r="G256" s="176"/>
      <c r="H256" s="176"/>
      <c r="I256" s="176"/>
      <c r="J256" s="176"/>
      <c r="K256" s="177"/>
      <c r="L256" s="200"/>
      <c r="M256" s="193"/>
      <c r="N256" s="193"/>
      <c r="O256" s="194"/>
      <c r="P256" s="194"/>
      <c r="Q256" s="194"/>
      <c r="R256" s="195"/>
      <c r="S256" s="196"/>
      <c r="T256" s="194"/>
      <c r="U256" s="194"/>
      <c r="V256" s="194"/>
      <c r="W256" s="194"/>
      <c r="X256" s="194"/>
      <c r="Y256" s="194"/>
      <c r="Z256" s="194"/>
      <c r="AA256" s="194"/>
      <c r="AB256" s="194"/>
    </row>
    <row r="257" customFormat="false" ht="12.4" hidden="false" customHeight="true" outlineLevel="0" collapsed="false">
      <c r="A257" s="203"/>
      <c r="B257" s="190"/>
      <c r="C257" s="191"/>
      <c r="D257" s="191"/>
      <c r="E257" s="176"/>
      <c r="F257" s="176"/>
      <c r="G257" s="176"/>
      <c r="H257" s="176"/>
      <c r="I257" s="176"/>
      <c r="J257" s="176"/>
      <c r="K257" s="177"/>
      <c r="L257" s="200"/>
      <c r="M257" s="193"/>
      <c r="N257" s="198"/>
      <c r="O257" s="187"/>
      <c r="P257" s="187"/>
      <c r="Q257" s="187"/>
      <c r="R257" s="187"/>
      <c r="S257" s="196"/>
      <c r="T257" s="194"/>
      <c r="U257" s="194"/>
      <c r="V257" s="194"/>
      <c r="W257" s="194"/>
      <c r="X257" s="194"/>
      <c r="Y257" s="194"/>
      <c r="Z257" s="187"/>
      <c r="AA257" s="187"/>
      <c r="AB257" s="197"/>
    </row>
    <row r="258" customFormat="false" ht="12.4" hidden="false" customHeight="true" outlineLevel="0" collapsed="false">
      <c r="A258" s="203"/>
      <c r="B258" s="190"/>
      <c r="C258" s="191"/>
      <c r="D258" s="191"/>
      <c r="E258" s="176"/>
      <c r="F258" s="176"/>
      <c r="G258" s="176"/>
      <c r="H258" s="176"/>
      <c r="I258" s="176"/>
      <c r="J258" s="176"/>
      <c r="K258" s="177"/>
      <c r="L258" s="200"/>
      <c r="M258" s="193"/>
      <c r="N258" s="198"/>
      <c r="O258" s="187"/>
      <c r="P258" s="187"/>
      <c r="Q258" s="187"/>
      <c r="R258" s="187"/>
      <c r="S258" s="196"/>
      <c r="T258" s="194"/>
      <c r="U258" s="194"/>
      <c r="V258" s="194"/>
      <c r="W258" s="194"/>
      <c r="X258" s="194"/>
      <c r="Y258" s="194"/>
      <c r="Z258" s="187"/>
      <c r="AA258" s="187"/>
      <c r="AB258" s="197"/>
    </row>
    <row r="259" customFormat="false" ht="12.4" hidden="false" customHeight="true" outlineLevel="0" collapsed="false">
      <c r="A259" s="203"/>
      <c r="B259" s="190"/>
      <c r="C259" s="191"/>
      <c r="D259" s="191"/>
      <c r="E259" s="176"/>
      <c r="F259" s="176"/>
      <c r="G259" s="176"/>
      <c r="H259" s="176"/>
      <c r="I259" s="176"/>
      <c r="J259" s="176"/>
      <c r="K259" s="177"/>
      <c r="L259" s="200"/>
      <c r="M259" s="193"/>
      <c r="N259" s="198"/>
      <c r="O259" s="187"/>
      <c r="P259" s="187"/>
      <c r="Q259" s="187"/>
      <c r="R259" s="187"/>
      <c r="S259" s="196"/>
      <c r="T259" s="194"/>
      <c r="U259" s="194"/>
      <c r="V259" s="194"/>
      <c r="W259" s="194"/>
      <c r="X259" s="194"/>
      <c r="Y259" s="194"/>
      <c r="Z259" s="187"/>
      <c r="AA259" s="187"/>
      <c r="AB259" s="197"/>
    </row>
    <row r="260" customFormat="false" ht="12.4" hidden="false" customHeight="true" outlineLevel="0" collapsed="false">
      <c r="A260" s="203"/>
      <c r="B260" s="190"/>
      <c r="C260" s="191"/>
      <c r="D260" s="191"/>
      <c r="E260" s="176"/>
      <c r="F260" s="176"/>
      <c r="G260" s="176"/>
      <c r="H260" s="176"/>
      <c r="I260" s="176"/>
      <c r="J260" s="176"/>
      <c r="K260" s="177"/>
      <c r="L260" s="200"/>
      <c r="M260" s="193"/>
      <c r="N260" s="198"/>
      <c r="O260" s="187"/>
      <c r="P260" s="187"/>
      <c r="Q260" s="187"/>
      <c r="R260" s="187"/>
      <c r="S260" s="196"/>
      <c r="T260" s="194"/>
      <c r="U260" s="194"/>
      <c r="V260" s="194"/>
      <c r="W260" s="194"/>
      <c r="X260" s="194"/>
      <c r="Y260" s="194"/>
      <c r="Z260" s="187"/>
      <c r="AA260" s="187"/>
      <c r="AB260" s="197"/>
    </row>
    <row r="261" customFormat="false" ht="12.4" hidden="false" customHeight="true" outlineLevel="0" collapsed="false">
      <c r="A261" s="203"/>
      <c r="B261" s="190"/>
      <c r="C261" s="191"/>
      <c r="D261" s="191"/>
      <c r="E261" s="176"/>
      <c r="F261" s="176"/>
      <c r="G261" s="176"/>
      <c r="H261" s="176"/>
      <c r="I261" s="176"/>
      <c r="J261" s="176"/>
      <c r="K261" s="177"/>
      <c r="L261" s="200"/>
      <c r="M261" s="193"/>
      <c r="N261" s="198"/>
      <c r="O261" s="187"/>
      <c r="P261" s="187"/>
      <c r="Q261" s="187"/>
      <c r="R261" s="187"/>
      <c r="S261" s="196"/>
      <c r="T261" s="194"/>
      <c r="U261" s="194"/>
      <c r="V261" s="194"/>
      <c r="W261" s="194"/>
      <c r="X261" s="194"/>
      <c r="Y261" s="194"/>
      <c r="Z261" s="187"/>
      <c r="AA261" s="187"/>
      <c r="AB261" s="197"/>
    </row>
    <row r="262" customFormat="false" ht="12.4" hidden="false" customHeight="true" outlineLevel="0" collapsed="false">
      <c r="A262" s="203"/>
      <c r="B262" s="190"/>
      <c r="C262" s="191"/>
      <c r="D262" s="191"/>
      <c r="E262" s="176"/>
      <c r="F262" s="176"/>
      <c r="G262" s="176"/>
      <c r="H262" s="176"/>
      <c r="I262" s="176"/>
      <c r="J262" s="176"/>
      <c r="K262" s="177"/>
      <c r="L262" s="200"/>
      <c r="M262" s="193"/>
      <c r="N262" s="198"/>
      <c r="O262" s="187"/>
      <c r="P262" s="187"/>
      <c r="Q262" s="187"/>
      <c r="R262" s="187"/>
      <c r="S262" s="196"/>
      <c r="T262" s="194"/>
      <c r="U262" s="194"/>
      <c r="V262" s="194"/>
      <c r="W262" s="194"/>
      <c r="X262" s="194"/>
      <c r="Y262" s="194"/>
      <c r="Z262" s="187"/>
      <c r="AA262" s="187"/>
      <c r="AB262" s="197"/>
    </row>
    <row r="263" customFormat="false" ht="12.4" hidden="false" customHeight="true" outlineLevel="0" collapsed="false">
      <c r="A263" s="203"/>
      <c r="B263" s="190"/>
      <c r="C263" s="191"/>
      <c r="D263" s="191"/>
      <c r="E263" s="176"/>
      <c r="F263" s="176"/>
      <c r="G263" s="176"/>
      <c r="H263" s="176"/>
      <c r="I263" s="176"/>
      <c r="J263" s="176"/>
      <c r="K263" s="177"/>
      <c r="L263" s="200"/>
      <c r="M263" s="193"/>
      <c r="N263" s="198"/>
      <c r="O263" s="187"/>
      <c r="P263" s="187"/>
      <c r="Q263" s="187"/>
      <c r="R263" s="187"/>
      <c r="S263" s="196"/>
      <c r="T263" s="201"/>
      <c r="U263" s="194"/>
      <c r="V263" s="194"/>
      <c r="W263" s="194"/>
      <c r="X263" s="194"/>
      <c r="Y263" s="194"/>
      <c r="Z263" s="187"/>
      <c r="AA263" s="187"/>
      <c r="AB263" s="197"/>
    </row>
    <row r="264" customFormat="false" ht="12.4" hidden="false" customHeight="true" outlineLevel="0" collapsed="false">
      <c r="A264" s="203"/>
      <c r="B264" s="190"/>
      <c r="C264" s="191"/>
      <c r="D264" s="191"/>
      <c r="E264" s="176"/>
      <c r="F264" s="176"/>
      <c r="G264" s="176"/>
      <c r="H264" s="176"/>
      <c r="I264" s="176"/>
      <c r="J264" s="176"/>
      <c r="K264" s="177"/>
      <c r="L264" s="200"/>
      <c r="M264" s="193"/>
      <c r="N264" s="198"/>
      <c r="O264" s="187"/>
      <c r="P264" s="187"/>
      <c r="Q264" s="187"/>
      <c r="R264" s="187"/>
      <c r="S264" s="196"/>
      <c r="T264" s="201"/>
      <c r="U264" s="194"/>
      <c r="V264" s="194"/>
      <c r="W264" s="194"/>
      <c r="X264" s="194"/>
      <c r="Y264" s="194"/>
      <c r="Z264" s="187"/>
      <c r="AA264" s="187"/>
      <c r="AB264" s="197"/>
    </row>
    <row r="265" customFormat="false" ht="12.4" hidden="false" customHeight="true" outlineLevel="0" collapsed="false">
      <c r="A265" s="203"/>
      <c r="B265" s="190"/>
      <c r="C265" s="191"/>
      <c r="D265" s="191"/>
      <c r="E265" s="176"/>
      <c r="F265" s="176"/>
      <c r="G265" s="176"/>
      <c r="H265" s="176"/>
      <c r="I265" s="176"/>
      <c r="J265" s="176"/>
      <c r="K265" s="177"/>
      <c r="L265" s="200"/>
      <c r="M265" s="193"/>
      <c r="N265" s="198"/>
      <c r="O265" s="187"/>
      <c r="P265" s="187"/>
      <c r="Q265" s="187"/>
      <c r="R265" s="187"/>
      <c r="S265" s="196"/>
      <c r="T265" s="201"/>
      <c r="U265" s="194"/>
      <c r="V265" s="194"/>
      <c r="W265" s="194"/>
      <c r="X265" s="194"/>
      <c r="Y265" s="194"/>
      <c r="Z265" s="187"/>
      <c r="AA265" s="187"/>
      <c r="AB265" s="197"/>
    </row>
    <row r="266" customFormat="false" ht="12.4" hidden="false" customHeight="true" outlineLevel="0" collapsed="false">
      <c r="A266" s="203"/>
      <c r="B266" s="190"/>
      <c r="C266" s="191"/>
      <c r="D266" s="191"/>
      <c r="E266" s="176"/>
      <c r="F266" s="176"/>
      <c r="G266" s="176"/>
      <c r="H266" s="176"/>
      <c r="I266" s="176"/>
      <c r="J266" s="176"/>
      <c r="K266" s="177"/>
      <c r="L266" s="200"/>
      <c r="M266" s="193"/>
      <c r="N266" s="198"/>
      <c r="O266" s="187"/>
      <c r="P266" s="187"/>
      <c r="Q266" s="187"/>
      <c r="R266" s="187"/>
      <c r="S266" s="196"/>
      <c r="T266" s="201"/>
      <c r="U266" s="194"/>
      <c r="V266" s="194"/>
      <c r="W266" s="194"/>
      <c r="X266" s="194"/>
      <c r="Y266" s="194"/>
      <c r="Z266" s="187"/>
      <c r="AA266" s="187"/>
      <c r="AB266" s="197"/>
    </row>
    <row r="267" customFormat="false" ht="12.4" hidden="false" customHeight="true" outlineLevel="0" collapsed="false">
      <c r="A267" s="203"/>
      <c r="B267" s="190"/>
      <c r="C267" s="191"/>
      <c r="D267" s="191"/>
      <c r="E267" s="176"/>
      <c r="F267" s="176"/>
      <c r="G267" s="176"/>
      <c r="H267" s="176"/>
      <c r="I267" s="176"/>
      <c r="J267" s="176"/>
      <c r="K267" s="177"/>
      <c r="L267" s="200"/>
      <c r="M267" s="193"/>
      <c r="N267" s="198"/>
      <c r="O267" s="187"/>
      <c r="P267" s="187"/>
      <c r="Q267" s="187"/>
      <c r="R267" s="187"/>
      <c r="S267" s="196"/>
      <c r="T267" s="201"/>
      <c r="U267" s="194"/>
      <c r="V267" s="194"/>
      <c r="W267" s="194"/>
      <c r="X267" s="194"/>
      <c r="Y267" s="194"/>
      <c r="Z267" s="187"/>
      <c r="AA267" s="187"/>
      <c r="AB267" s="197"/>
    </row>
    <row r="268" customFormat="false" ht="12.4" hidden="false" customHeight="true" outlineLevel="0" collapsed="false">
      <c r="A268" s="203"/>
      <c r="B268" s="190"/>
      <c r="C268" s="191"/>
      <c r="D268" s="191"/>
      <c r="E268" s="176"/>
      <c r="F268" s="176"/>
      <c r="G268" s="176"/>
      <c r="H268" s="176"/>
      <c r="I268" s="176"/>
      <c r="J268" s="176"/>
      <c r="K268" s="177"/>
      <c r="L268" s="200"/>
      <c r="M268" s="193"/>
      <c r="N268" s="198"/>
      <c r="O268" s="187"/>
      <c r="P268" s="187"/>
      <c r="Q268" s="187"/>
      <c r="R268" s="187"/>
      <c r="S268" s="196"/>
      <c r="T268" s="201"/>
      <c r="U268" s="194"/>
      <c r="V268" s="194"/>
      <c r="W268" s="194"/>
      <c r="X268" s="194"/>
      <c r="Y268" s="194"/>
      <c r="Z268" s="187"/>
      <c r="AA268" s="187"/>
      <c r="AB268" s="197"/>
    </row>
    <row r="269" customFormat="false" ht="12.4" hidden="false" customHeight="true" outlineLevel="0" collapsed="false">
      <c r="A269" s="203"/>
      <c r="B269" s="190"/>
      <c r="C269" s="191"/>
      <c r="D269" s="191"/>
      <c r="E269" s="176"/>
      <c r="F269" s="176"/>
      <c r="G269" s="176"/>
      <c r="H269" s="176"/>
      <c r="I269" s="176"/>
      <c r="J269" s="176"/>
      <c r="K269" s="177"/>
      <c r="L269" s="200"/>
      <c r="M269" s="193"/>
      <c r="N269" s="198"/>
      <c r="O269" s="187"/>
      <c r="P269" s="187"/>
      <c r="Q269" s="187"/>
      <c r="R269" s="187"/>
      <c r="S269" s="196"/>
      <c r="T269" s="201"/>
      <c r="U269" s="194"/>
      <c r="V269" s="194"/>
      <c r="W269" s="194"/>
      <c r="X269" s="194"/>
      <c r="Y269" s="194"/>
      <c r="Z269" s="187"/>
      <c r="AA269" s="187"/>
      <c r="AB269" s="197"/>
    </row>
    <row r="270" customFormat="false" ht="12.4" hidden="false" customHeight="true" outlineLevel="0" collapsed="false">
      <c r="A270" s="203"/>
      <c r="B270" s="190"/>
      <c r="C270" s="191"/>
      <c r="D270" s="191"/>
      <c r="E270" s="176"/>
      <c r="F270" s="176"/>
      <c r="G270" s="176"/>
      <c r="H270" s="176"/>
      <c r="I270" s="176"/>
      <c r="J270" s="176"/>
      <c r="K270" s="177"/>
      <c r="L270" s="200"/>
      <c r="M270" s="193"/>
      <c r="N270" s="198"/>
      <c r="O270" s="187"/>
      <c r="P270" s="187"/>
      <c r="Q270" s="187"/>
      <c r="R270" s="187"/>
      <c r="S270" s="196"/>
      <c r="T270" s="201"/>
      <c r="U270" s="194"/>
      <c r="V270" s="194"/>
      <c r="W270" s="194"/>
      <c r="X270" s="194"/>
      <c r="Y270" s="194"/>
      <c r="Z270" s="187"/>
      <c r="AA270" s="187"/>
      <c r="AB270" s="197"/>
    </row>
    <row r="271" customFormat="false" ht="12.4" hidden="false" customHeight="true" outlineLevel="0" collapsed="false">
      <c r="A271" s="203"/>
      <c r="B271" s="190"/>
      <c r="C271" s="191"/>
      <c r="D271" s="191"/>
      <c r="E271" s="176"/>
      <c r="F271" s="176"/>
      <c r="G271" s="176"/>
      <c r="H271" s="176"/>
      <c r="I271" s="176"/>
      <c r="J271" s="176"/>
      <c r="K271" s="177"/>
      <c r="L271" s="200"/>
      <c r="M271" s="193"/>
      <c r="N271" s="198"/>
      <c r="O271" s="187"/>
      <c r="P271" s="187"/>
      <c r="Q271" s="187"/>
      <c r="R271" s="187"/>
      <c r="S271" s="196"/>
      <c r="T271" s="201"/>
      <c r="U271" s="194"/>
      <c r="V271" s="194"/>
      <c r="W271" s="194"/>
      <c r="X271" s="194"/>
      <c r="Y271" s="194"/>
      <c r="Z271" s="187"/>
      <c r="AA271" s="187"/>
      <c r="AB271" s="197"/>
    </row>
    <row r="272" customFormat="false" ht="12.4" hidden="false" customHeight="true" outlineLevel="0" collapsed="false">
      <c r="A272" s="203"/>
      <c r="B272" s="190"/>
      <c r="C272" s="191"/>
      <c r="D272" s="191"/>
      <c r="E272" s="176"/>
      <c r="F272" s="176"/>
      <c r="G272" s="176"/>
      <c r="H272" s="176"/>
      <c r="I272" s="176"/>
      <c r="J272" s="176"/>
      <c r="K272" s="177"/>
      <c r="L272" s="202"/>
      <c r="M272" s="193"/>
      <c r="N272" s="198"/>
      <c r="O272" s="187"/>
      <c r="P272" s="187"/>
      <c r="Q272" s="187"/>
      <c r="R272" s="187"/>
      <c r="S272" s="196"/>
      <c r="T272" s="201"/>
      <c r="U272" s="194"/>
      <c r="V272" s="194"/>
      <c r="W272" s="194"/>
      <c r="X272" s="194"/>
      <c r="Y272" s="194"/>
      <c r="Z272" s="187"/>
      <c r="AA272" s="187"/>
      <c r="AB272" s="197"/>
    </row>
    <row r="273" customFormat="false" ht="12.4" hidden="false" customHeight="true" outlineLevel="0" collapsed="false">
      <c r="A273" s="203"/>
      <c r="B273" s="190"/>
      <c r="C273" s="191"/>
      <c r="D273" s="191"/>
      <c r="E273" s="176"/>
      <c r="F273" s="176"/>
      <c r="G273" s="176"/>
      <c r="H273" s="176"/>
      <c r="I273" s="176"/>
      <c r="J273" s="176"/>
      <c r="K273" s="177"/>
      <c r="L273" s="202"/>
      <c r="M273" s="193"/>
      <c r="N273" s="198"/>
      <c r="O273" s="187"/>
      <c r="P273" s="187"/>
      <c r="Q273" s="187"/>
      <c r="R273" s="187"/>
      <c r="S273" s="196"/>
      <c r="T273" s="201"/>
      <c r="U273" s="194"/>
      <c r="V273" s="194"/>
      <c r="W273" s="194"/>
      <c r="X273" s="194"/>
      <c r="Y273" s="194"/>
      <c r="Z273" s="187"/>
      <c r="AA273" s="187"/>
      <c r="AB273" s="197"/>
    </row>
    <row r="274" customFormat="false" ht="12.4" hidden="false" customHeight="true" outlineLevel="0" collapsed="false">
      <c r="A274" s="203"/>
      <c r="B274" s="190"/>
      <c r="C274" s="191"/>
      <c r="D274" s="191"/>
      <c r="E274" s="176"/>
      <c r="F274" s="176"/>
      <c r="G274" s="176"/>
      <c r="H274" s="176"/>
      <c r="I274" s="176"/>
      <c r="J274" s="176"/>
      <c r="K274" s="177"/>
      <c r="L274" s="202"/>
      <c r="M274" s="193"/>
      <c r="N274" s="198"/>
      <c r="O274" s="187"/>
      <c r="P274" s="187"/>
      <c r="Q274" s="187"/>
      <c r="R274" s="187"/>
      <c r="S274" s="196"/>
      <c r="T274" s="201"/>
      <c r="U274" s="194"/>
      <c r="V274" s="194"/>
      <c r="W274" s="194"/>
      <c r="X274" s="194"/>
      <c r="Y274" s="194"/>
      <c r="Z274" s="187"/>
      <c r="AA274" s="187"/>
      <c r="AB274" s="197"/>
    </row>
    <row r="275" customFormat="false" ht="12.4" hidden="false" customHeight="true" outlineLevel="0" collapsed="false">
      <c r="A275" s="203"/>
      <c r="B275" s="190"/>
      <c r="C275" s="191"/>
      <c r="D275" s="191"/>
      <c r="E275" s="176"/>
      <c r="F275" s="176"/>
      <c r="G275" s="176"/>
      <c r="H275" s="176"/>
      <c r="I275" s="176"/>
      <c r="J275" s="176"/>
      <c r="K275" s="177"/>
      <c r="L275" s="202"/>
      <c r="M275" s="193"/>
      <c r="N275" s="198"/>
      <c r="O275" s="187"/>
      <c r="P275" s="187"/>
      <c r="Q275" s="187"/>
      <c r="R275" s="187"/>
      <c r="S275" s="196"/>
      <c r="T275" s="201"/>
      <c r="U275" s="194"/>
      <c r="V275" s="194"/>
      <c r="W275" s="194"/>
      <c r="X275" s="194"/>
      <c r="Y275" s="194"/>
      <c r="Z275" s="187"/>
      <c r="AA275" s="187"/>
      <c r="AB275" s="197"/>
    </row>
    <row r="276" customFormat="false" ht="12.4" hidden="false" customHeight="true" outlineLevel="0" collapsed="false">
      <c r="A276" s="203"/>
      <c r="B276" s="190"/>
      <c r="C276" s="191"/>
      <c r="D276" s="191"/>
      <c r="E276" s="176"/>
      <c r="F276" s="176"/>
      <c r="G276" s="176"/>
      <c r="H276" s="176"/>
      <c r="I276" s="176"/>
      <c r="J276" s="176"/>
      <c r="K276" s="177"/>
      <c r="L276" s="202"/>
      <c r="M276" s="193"/>
      <c r="N276" s="198"/>
      <c r="O276" s="187"/>
      <c r="P276" s="187"/>
      <c r="Q276" s="187"/>
      <c r="R276" s="187"/>
      <c r="S276" s="196"/>
      <c r="T276" s="201"/>
      <c r="U276" s="194"/>
      <c r="V276" s="194"/>
      <c r="W276" s="194"/>
      <c r="X276" s="194"/>
      <c r="Y276" s="194"/>
      <c r="Z276" s="187"/>
      <c r="AA276" s="187"/>
      <c r="AB276" s="197"/>
    </row>
    <row r="277" customFormat="false" ht="12.4" hidden="false" customHeight="true" outlineLevel="0" collapsed="false">
      <c r="A277" s="203"/>
      <c r="B277" s="190"/>
      <c r="C277" s="191"/>
      <c r="D277" s="191"/>
      <c r="E277" s="176"/>
      <c r="F277" s="176"/>
      <c r="G277" s="176"/>
      <c r="H277" s="176"/>
      <c r="I277" s="176"/>
      <c r="J277" s="176"/>
      <c r="K277" s="177"/>
      <c r="L277" s="202"/>
      <c r="M277" s="193"/>
      <c r="N277" s="198"/>
      <c r="O277" s="187"/>
      <c r="P277" s="187"/>
      <c r="Q277" s="187"/>
      <c r="R277" s="187"/>
      <c r="S277" s="196"/>
      <c r="T277" s="201"/>
      <c r="U277" s="194"/>
      <c r="V277" s="194"/>
      <c r="W277" s="194"/>
      <c r="X277" s="194"/>
      <c r="Y277" s="194"/>
      <c r="Z277" s="187"/>
      <c r="AA277" s="187"/>
      <c r="AB277" s="197"/>
    </row>
    <row r="278" customFormat="false" ht="12.4" hidden="false" customHeight="true" outlineLevel="0" collapsed="false">
      <c r="A278" s="203"/>
      <c r="B278" s="190"/>
      <c r="C278" s="191"/>
      <c r="D278" s="191"/>
      <c r="E278" s="176"/>
      <c r="F278" s="176"/>
      <c r="G278" s="176"/>
      <c r="H278" s="176"/>
      <c r="I278" s="176"/>
      <c r="J278" s="176"/>
      <c r="K278" s="177"/>
      <c r="L278" s="202"/>
      <c r="M278" s="193"/>
      <c r="N278" s="198"/>
      <c r="O278" s="187"/>
      <c r="P278" s="187"/>
      <c r="Q278" s="187"/>
      <c r="R278" s="187"/>
      <c r="S278" s="196"/>
      <c r="T278" s="201"/>
      <c r="U278" s="194"/>
      <c r="V278" s="194"/>
      <c r="W278" s="194"/>
      <c r="X278" s="194"/>
      <c r="Y278" s="194"/>
      <c r="Z278" s="187"/>
      <c r="AA278" s="187"/>
      <c r="AB278" s="197"/>
    </row>
    <row r="279" customFormat="false" ht="12.4" hidden="false" customHeight="true" outlineLevel="0" collapsed="false">
      <c r="A279" s="203"/>
      <c r="B279" s="190"/>
      <c r="C279" s="191"/>
      <c r="D279" s="191"/>
      <c r="E279" s="176"/>
      <c r="F279" s="176"/>
      <c r="G279" s="176"/>
      <c r="H279" s="176"/>
      <c r="I279" s="176"/>
      <c r="J279" s="176"/>
      <c r="K279" s="177"/>
      <c r="L279" s="202"/>
      <c r="M279" s="193"/>
      <c r="N279" s="198"/>
      <c r="O279" s="187"/>
      <c r="P279" s="187"/>
      <c r="Q279" s="187"/>
      <c r="R279" s="187"/>
      <c r="S279" s="196"/>
      <c r="T279" s="201"/>
      <c r="U279" s="194"/>
      <c r="V279" s="194"/>
      <c r="W279" s="194"/>
      <c r="X279" s="194"/>
      <c r="Y279" s="194"/>
      <c r="Z279" s="187"/>
      <c r="AA279" s="187"/>
      <c r="AB279" s="197"/>
    </row>
    <row r="280" customFormat="false" ht="12.4" hidden="false" customHeight="true" outlineLevel="0" collapsed="false">
      <c r="A280" s="203"/>
      <c r="B280" s="190"/>
      <c r="C280" s="191"/>
      <c r="D280" s="191"/>
      <c r="E280" s="176"/>
      <c r="F280" s="176"/>
      <c r="G280" s="176"/>
      <c r="H280" s="176"/>
      <c r="I280" s="176"/>
      <c r="J280" s="176"/>
      <c r="K280" s="177"/>
      <c r="L280" s="202"/>
      <c r="M280" s="193"/>
      <c r="N280" s="198"/>
      <c r="O280" s="187"/>
      <c r="P280" s="187"/>
      <c r="Q280" s="187"/>
      <c r="R280" s="187"/>
      <c r="S280" s="196"/>
      <c r="T280" s="201"/>
      <c r="U280" s="194"/>
      <c r="V280" s="194"/>
      <c r="W280" s="194"/>
      <c r="X280" s="194"/>
      <c r="Y280" s="194"/>
      <c r="Z280" s="187"/>
      <c r="AA280" s="187"/>
      <c r="AB280" s="197"/>
    </row>
    <row r="281" customFormat="false" ht="12.4" hidden="false" customHeight="true" outlineLevel="0" collapsed="false">
      <c r="A281" s="203"/>
      <c r="B281" s="190"/>
      <c r="C281" s="191"/>
      <c r="D281" s="191"/>
      <c r="E281" s="176"/>
      <c r="F281" s="176"/>
      <c r="G281" s="176"/>
      <c r="H281" s="176"/>
      <c r="I281" s="176"/>
      <c r="J281" s="176"/>
      <c r="K281" s="177"/>
      <c r="L281" s="202"/>
      <c r="M281" s="193"/>
      <c r="N281" s="198"/>
      <c r="O281" s="187"/>
      <c r="P281" s="187"/>
      <c r="Q281" s="187"/>
      <c r="R281" s="187"/>
      <c r="S281" s="196"/>
      <c r="T281" s="201"/>
      <c r="U281" s="194"/>
      <c r="V281" s="194"/>
      <c r="W281" s="194"/>
      <c r="X281" s="194"/>
      <c r="Y281" s="194"/>
      <c r="Z281" s="187"/>
      <c r="AA281" s="187"/>
      <c r="AB281" s="197"/>
    </row>
    <row r="282" customFormat="false" ht="12.4" hidden="false" customHeight="true" outlineLevel="0" collapsed="false">
      <c r="A282" s="203"/>
      <c r="B282" s="190"/>
      <c r="C282" s="191"/>
      <c r="D282" s="191"/>
      <c r="E282" s="176"/>
      <c r="F282" s="176"/>
      <c r="G282" s="176"/>
      <c r="H282" s="176"/>
      <c r="I282" s="176"/>
      <c r="J282" s="176"/>
      <c r="K282" s="177"/>
      <c r="L282" s="202"/>
      <c r="M282" s="193"/>
      <c r="N282" s="198"/>
      <c r="O282" s="187"/>
      <c r="P282" s="187"/>
      <c r="Q282" s="187"/>
      <c r="R282" s="187"/>
      <c r="S282" s="196"/>
      <c r="T282" s="201"/>
      <c r="U282" s="194"/>
      <c r="V282" s="194"/>
      <c r="W282" s="194"/>
      <c r="X282" s="194"/>
      <c r="Y282" s="194"/>
      <c r="Z282" s="187"/>
      <c r="AA282" s="187"/>
      <c r="AB282" s="197"/>
    </row>
    <row r="283" customFormat="false" ht="12.4" hidden="false" customHeight="true" outlineLevel="0" collapsed="false">
      <c r="A283" s="203"/>
      <c r="B283" s="190"/>
      <c r="C283" s="191"/>
      <c r="D283" s="191"/>
      <c r="E283" s="176"/>
      <c r="F283" s="176"/>
      <c r="G283" s="176"/>
      <c r="H283" s="176"/>
      <c r="I283" s="176"/>
      <c r="J283" s="176"/>
      <c r="K283" s="177"/>
      <c r="L283" s="202"/>
      <c r="M283" s="193"/>
      <c r="N283" s="198"/>
      <c r="O283" s="187"/>
      <c r="P283" s="187"/>
      <c r="Q283" s="187"/>
      <c r="R283" s="187"/>
      <c r="S283" s="196"/>
      <c r="T283" s="201"/>
      <c r="U283" s="194"/>
      <c r="V283" s="194"/>
      <c r="W283" s="194"/>
      <c r="X283" s="194"/>
      <c r="Y283" s="194"/>
      <c r="Z283" s="187"/>
      <c r="AA283" s="187"/>
      <c r="AB283" s="197"/>
    </row>
    <row r="284" customFormat="false" ht="12.4" hidden="false" customHeight="true" outlineLevel="0" collapsed="false">
      <c r="A284" s="203"/>
      <c r="B284" s="190"/>
      <c r="C284" s="191"/>
      <c r="D284" s="191"/>
      <c r="E284" s="176"/>
      <c r="F284" s="176"/>
      <c r="G284" s="176"/>
      <c r="H284" s="176"/>
      <c r="I284" s="176"/>
      <c r="J284" s="176"/>
      <c r="K284" s="177"/>
      <c r="L284" s="202"/>
      <c r="M284" s="193"/>
      <c r="N284" s="198"/>
      <c r="O284" s="187"/>
      <c r="P284" s="187"/>
      <c r="Q284" s="187"/>
      <c r="R284" s="187"/>
      <c r="S284" s="196"/>
      <c r="T284" s="201"/>
      <c r="U284" s="194"/>
      <c r="V284" s="194"/>
      <c r="W284" s="194"/>
      <c r="X284" s="194"/>
      <c r="Y284" s="194"/>
      <c r="Z284" s="187"/>
      <c r="AA284" s="187"/>
      <c r="AB284" s="197"/>
    </row>
    <row r="285" customFormat="false" ht="12.4" hidden="false" customHeight="true" outlineLevel="0" collapsed="false">
      <c r="A285" s="203"/>
      <c r="B285" s="190"/>
      <c r="C285" s="191"/>
      <c r="D285" s="191"/>
      <c r="E285" s="176"/>
      <c r="F285" s="176"/>
      <c r="G285" s="176"/>
      <c r="H285" s="176"/>
      <c r="I285" s="176"/>
      <c r="J285" s="176"/>
      <c r="K285" s="177"/>
      <c r="L285" s="202"/>
      <c r="M285" s="193"/>
      <c r="N285" s="198"/>
      <c r="O285" s="187"/>
      <c r="P285" s="187"/>
      <c r="Q285" s="187"/>
      <c r="R285" s="187"/>
      <c r="S285" s="196"/>
      <c r="T285" s="201"/>
      <c r="U285" s="194"/>
      <c r="V285" s="194"/>
      <c r="W285" s="194"/>
      <c r="X285" s="194"/>
      <c r="Y285" s="194"/>
      <c r="Z285" s="187"/>
      <c r="AA285" s="187"/>
      <c r="AB285" s="197"/>
    </row>
    <row r="286" customFormat="false" ht="12.4" hidden="false" customHeight="true" outlineLevel="0" collapsed="false">
      <c r="A286" s="203"/>
      <c r="B286" s="190"/>
      <c r="C286" s="191"/>
      <c r="D286" s="191"/>
      <c r="E286" s="176"/>
      <c r="F286" s="176"/>
      <c r="G286" s="176"/>
      <c r="H286" s="176"/>
      <c r="I286" s="176"/>
      <c r="J286" s="176"/>
      <c r="K286" s="177"/>
      <c r="L286" s="202"/>
      <c r="M286" s="193"/>
      <c r="N286" s="198"/>
      <c r="O286" s="187"/>
      <c r="P286" s="187"/>
      <c r="Q286" s="187"/>
      <c r="R286" s="187"/>
      <c r="S286" s="196"/>
      <c r="T286" s="201"/>
      <c r="U286" s="194"/>
      <c r="V286" s="194"/>
      <c r="W286" s="194"/>
      <c r="X286" s="194"/>
      <c r="Y286" s="194"/>
      <c r="Z286" s="187"/>
      <c r="AA286" s="187"/>
      <c r="AB286" s="197"/>
    </row>
    <row r="287" customFormat="false" ht="12.4" hidden="false" customHeight="true" outlineLevel="0" collapsed="false">
      <c r="A287" s="203"/>
      <c r="B287" s="190"/>
      <c r="C287" s="191"/>
      <c r="D287" s="191"/>
      <c r="E287" s="176"/>
      <c r="F287" s="176"/>
      <c r="G287" s="176"/>
      <c r="H287" s="176"/>
      <c r="I287" s="176"/>
      <c r="J287" s="176"/>
      <c r="K287" s="177"/>
      <c r="L287" s="202"/>
      <c r="M287" s="193"/>
      <c r="N287" s="198"/>
      <c r="O287" s="187"/>
      <c r="P287" s="187"/>
      <c r="Q287" s="187"/>
      <c r="R287" s="187"/>
      <c r="S287" s="196"/>
      <c r="T287" s="201"/>
      <c r="U287" s="194"/>
      <c r="V287" s="194"/>
      <c r="W287" s="194"/>
      <c r="X287" s="194"/>
      <c r="Y287" s="194"/>
      <c r="Z287" s="187"/>
      <c r="AA287" s="187"/>
      <c r="AB287" s="197"/>
    </row>
    <row r="288" customFormat="false" ht="12.4" hidden="false" customHeight="true" outlineLevel="0" collapsed="false">
      <c r="A288" s="203"/>
      <c r="B288" s="190"/>
      <c r="C288" s="191"/>
      <c r="D288" s="191"/>
      <c r="E288" s="176"/>
      <c r="F288" s="176"/>
      <c r="G288" s="176"/>
      <c r="H288" s="176"/>
      <c r="I288" s="176"/>
      <c r="J288" s="176"/>
      <c r="K288" s="177"/>
      <c r="L288" s="202"/>
      <c r="M288" s="193"/>
      <c r="N288" s="198"/>
      <c r="O288" s="187"/>
      <c r="P288" s="187"/>
      <c r="Q288" s="187"/>
      <c r="R288" s="187"/>
      <c r="S288" s="196"/>
      <c r="T288" s="201"/>
      <c r="U288" s="194"/>
      <c r="V288" s="194"/>
      <c r="W288" s="194"/>
      <c r="X288" s="194"/>
      <c r="Y288" s="194"/>
      <c r="Z288" s="187"/>
      <c r="AA288" s="187"/>
      <c r="AB288" s="197"/>
    </row>
    <row r="289" customFormat="false" ht="12.4" hidden="false" customHeight="true" outlineLevel="0" collapsed="false">
      <c r="A289" s="203"/>
      <c r="B289" s="190"/>
      <c r="C289" s="191"/>
      <c r="D289" s="191"/>
      <c r="E289" s="176"/>
      <c r="F289" s="176"/>
      <c r="G289" s="176"/>
      <c r="H289" s="176"/>
      <c r="I289" s="176"/>
      <c r="J289" s="176"/>
      <c r="K289" s="177"/>
      <c r="L289" s="202"/>
      <c r="M289" s="193"/>
      <c r="N289" s="198"/>
      <c r="O289" s="187"/>
      <c r="P289" s="187"/>
      <c r="Q289" s="187"/>
      <c r="R289" s="187"/>
      <c r="S289" s="196"/>
      <c r="T289" s="201"/>
      <c r="U289" s="194"/>
      <c r="V289" s="194"/>
      <c r="W289" s="194"/>
      <c r="X289" s="194"/>
      <c r="Y289" s="194"/>
      <c r="Z289" s="187"/>
      <c r="AA289" s="187"/>
      <c r="AB289" s="197"/>
    </row>
    <row r="290" customFormat="false" ht="12.4" hidden="false" customHeight="true" outlineLevel="0" collapsed="false">
      <c r="A290" s="203"/>
      <c r="B290" s="190"/>
      <c r="C290" s="191"/>
      <c r="D290" s="191"/>
      <c r="E290" s="176"/>
      <c r="F290" s="176"/>
      <c r="G290" s="176"/>
      <c r="H290" s="176"/>
      <c r="I290" s="176"/>
      <c r="J290" s="176"/>
      <c r="K290" s="177"/>
      <c r="L290" s="202"/>
      <c r="M290" s="193"/>
      <c r="N290" s="198"/>
      <c r="O290" s="187"/>
      <c r="P290" s="187"/>
      <c r="Q290" s="187"/>
      <c r="R290" s="187"/>
      <c r="S290" s="196"/>
      <c r="T290" s="201"/>
      <c r="U290" s="194"/>
      <c r="V290" s="194"/>
      <c r="W290" s="194"/>
      <c r="X290" s="194"/>
      <c r="Y290" s="194"/>
      <c r="Z290" s="187"/>
      <c r="AA290" s="187"/>
      <c r="AB290" s="197"/>
    </row>
    <row r="291" customFormat="false" ht="12.4" hidden="false" customHeight="true" outlineLevel="0" collapsed="false">
      <c r="A291" s="203"/>
      <c r="B291" s="190"/>
      <c r="C291" s="191"/>
      <c r="D291" s="191"/>
      <c r="E291" s="176"/>
      <c r="F291" s="176"/>
      <c r="G291" s="176"/>
      <c r="H291" s="176"/>
      <c r="I291" s="176"/>
      <c r="J291" s="176"/>
      <c r="K291" s="177"/>
      <c r="L291" s="202"/>
      <c r="M291" s="193"/>
      <c r="N291" s="198"/>
      <c r="O291" s="187"/>
      <c r="P291" s="187"/>
      <c r="Q291" s="187"/>
      <c r="R291" s="187"/>
      <c r="S291" s="196"/>
      <c r="T291" s="201"/>
      <c r="U291" s="194"/>
      <c r="V291" s="194"/>
      <c r="W291" s="194"/>
      <c r="X291" s="194"/>
      <c r="Y291" s="194"/>
      <c r="Z291" s="187"/>
      <c r="AA291" s="187"/>
      <c r="AB291" s="197"/>
    </row>
    <row r="292" customFormat="false" ht="12.4" hidden="false" customHeight="true" outlineLevel="0" collapsed="false">
      <c r="A292" s="203"/>
      <c r="B292" s="190"/>
      <c r="C292" s="191"/>
      <c r="D292" s="191"/>
      <c r="E292" s="176"/>
      <c r="F292" s="176"/>
      <c r="G292" s="176"/>
      <c r="H292" s="176"/>
      <c r="I292" s="176"/>
      <c r="J292" s="176"/>
      <c r="K292" s="177"/>
      <c r="L292" s="202"/>
      <c r="M292" s="193"/>
      <c r="N292" s="198"/>
      <c r="O292" s="187"/>
      <c r="P292" s="187"/>
      <c r="Q292" s="187"/>
      <c r="R292" s="187"/>
      <c r="S292" s="196"/>
      <c r="T292" s="201"/>
      <c r="U292" s="194"/>
      <c r="V292" s="194"/>
      <c r="W292" s="194"/>
      <c r="X292" s="194"/>
      <c r="Y292" s="194"/>
      <c r="Z292" s="187"/>
      <c r="AA292" s="187"/>
      <c r="AB292" s="197"/>
    </row>
    <row r="293" customFormat="false" ht="12.4" hidden="false" customHeight="true" outlineLevel="0" collapsed="false">
      <c r="A293" s="203"/>
      <c r="B293" s="190"/>
      <c r="C293" s="191"/>
      <c r="D293" s="191"/>
      <c r="E293" s="176"/>
      <c r="F293" s="176"/>
      <c r="G293" s="176"/>
      <c r="H293" s="176"/>
      <c r="I293" s="176"/>
      <c r="J293" s="176"/>
      <c r="K293" s="177"/>
      <c r="L293" s="202"/>
      <c r="M293" s="193"/>
      <c r="N293" s="198"/>
      <c r="O293" s="187"/>
      <c r="P293" s="187"/>
      <c r="Q293" s="187"/>
      <c r="R293" s="187"/>
      <c r="S293" s="196"/>
      <c r="T293" s="201"/>
      <c r="U293" s="194"/>
      <c r="V293" s="194"/>
      <c r="W293" s="194"/>
      <c r="X293" s="194"/>
      <c r="Y293" s="194"/>
      <c r="Z293" s="187"/>
      <c r="AA293" s="187"/>
      <c r="AB293" s="197"/>
    </row>
    <row r="294" customFormat="false" ht="12.4" hidden="false" customHeight="true" outlineLevel="0" collapsed="false">
      <c r="A294" s="203"/>
      <c r="B294" s="190"/>
      <c r="C294" s="191"/>
      <c r="D294" s="191"/>
      <c r="E294" s="176"/>
      <c r="F294" s="176"/>
      <c r="G294" s="176"/>
      <c r="H294" s="176"/>
      <c r="I294" s="176"/>
      <c r="J294" s="176"/>
      <c r="K294" s="177"/>
      <c r="L294" s="202"/>
      <c r="M294" s="193"/>
      <c r="N294" s="198"/>
      <c r="O294" s="187"/>
      <c r="P294" s="187"/>
      <c r="Q294" s="187"/>
      <c r="R294" s="187"/>
      <c r="S294" s="196"/>
      <c r="T294" s="201"/>
      <c r="U294" s="194"/>
      <c r="V294" s="194"/>
      <c r="W294" s="194"/>
      <c r="X294" s="194"/>
      <c r="Y294" s="194"/>
      <c r="Z294" s="187"/>
      <c r="AA294" s="187"/>
      <c r="AB294" s="197"/>
    </row>
    <row r="295" customFormat="false" ht="12.4" hidden="false" customHeight="true" outlineLevel="0" collapsed="false">
      <c r="A295" s="203"/>
      <c r="B295" s="190"/>
      <c r="C295" s="191"/>
      <c r="D295" s="191"/>
      <c r="E295" s="176"/>
      <c r="F295" s="176"/>
      <c r="G295" s="176"/>
      <c r="H295" s="176"/>
      <c r="I295" s="176"/>
      <c r="J295" s="176"/>
      <c r="K295" s="177"/>
      <c r="L295" s="202"/>
      <c r="M295" s="193"/>
      <c r="N295" s="198"/>
      <c r="O295" s="187"/>
      <c r="P295" s="187"/>
      <c r="Q295" s="187"/>
      <c r="R295" s="187"/>
      <c r="S295" s="196"/>
      <c r="T295" s="201"/>
      <c r="U295" s="194"/>
      <c r="V295" s="194"/>
      <c r="W295" s="194"/>
      <c r="X295" s="194"/>
      <c r="Y295" s="194"/>
      <c r="Z295" s="187"/>
      <c r="AA295" s="187"/>
      <c r="AB295" s="197"/>
    </row>
    <row r="296" customFormat="false" ht="12.4" hidden="false" customHeight="true" outlineLevel="0" collapsed="false">
      <c r="A296" s="203"/>
      <c r="B296" s="190"/>
      <c r="C296" s="191"/>
      <c r="D296" s="191"/>
      <c r="E296" s="176"/>
      <c r="F296" s="176"/>
      <c r="G296" s="176"/>
      <c r="H296" s="176"/>
      <c r="I296" s="176"/>
      <c r="J296" s="176"/>
      <c r="K296" s="177"/>
      <c r="L296" s="202"/>
      <c r="M296" s="193"/>
      <c r="N296" s="198"/>
      <c r="O296" s="187"/>
      <c r="P296" s="187"/>
      <c r="Q296" s="187"/>
      <c r="R296" s="187"/>
      <c r="S296" s="196"/>
      <c r="T296" s="201"/>
      <c r="U296" s="194"/>
      <c r="V296" s="194"/>
      <c r="W296" s="194"/>
      <c r="X296" s="194"/>
      <c r="Y296" s="194"/>
      <c r="Z296" s="187"/>
      <c r="AA296" s="187"/>
      <c r="AB296" s="197"/>
    </row>
    <row r="297" customFormat="false" ht="12.4" hidden="false" customHeight="true" outlineLevel="0" collapsed="false">
      <c r="A297" s="203"/>
      <c r="B297" s="190"/>
      <c r="C297" s="191"/>
      <c r="D297" s="191"/>
      <c r="E297" s="176"/>
      <c r="F297" s="176"/>
      <c r="G297" s="176"/>
      <c r="H297" s="176"/>
      <c r="I297" s="176"/>
      <c r="J297" s="176"/>
      <c r="K297" s="177"/>
      <c r="L297" s="202"/>
      <c r="M297" s="193"/>
      <c r="N297" s="198"/>
      <c r="O297" s="187"/>
      <c r="P297" s="187"/>
      <c r="Q297" s="187"/>
      <c r="R297" s="187"/>
      <c r="S297" s="196"/>
      <c r="T297" s="201"/>
      <c r="U297" s="194"/>
      <c r="V297" s="194"/>
      <c r="W297" s="194"/>
      <c r="X297" s="194"/>
      <c r="Y297" s="194"/>
      <c r="Z297" s="187"/>
      <c r="AA297" s="187"/>
      <c r="AB297" s="197"/>
    </row>
    <row r="298" customFormat="false" ht="12.4" hidden="false" customHeight="true" outlineLevel="0" collapsed="false">
      <c r="A298" s="203"/>
      <c r="B298" s="190"/>
      <c r="C298" s="191"/>
      <c r="D298" s="191"/>
      <c r="E298" s="176"/>
      <c r="F298" s="176"/>
      <c r="G298" s="176"/>
      <c r="H298" s="176"/>
      <c r="I298" s="176"/>
      <c r="J298" s="176"/>
      <c r="K298" s="177"/>
      <c r="L298" s="202"/>
      <c r="M298" s="193"/>
      <c r="N298" s="198"/>
      <c r="O298" s="187"/>
      <c r="P298" s="187"/>
      <c r="Q298" s="187"/>
      <c r="R298" s="187"/>
      <c r="S298" s="196"/>
      <c r="T298" s="201"/>
      <c r="U298" s="194"/>
      <c r="V298" s="194"/>
      <c r="W298" s="194"/>
      <c r="X298" s="194"/>
      <c r="Y298" s="194"/>
      <c r="Z298" s="187"/>
      <c r="AA298" s="187"/>
      <c r="AB298" s="197"/>
    </row>
    <row r="299" customFormat="false" ht="12.4" hidden="false" customHeight="true" outlineLevel="0" collapsed="false">
      <c r="A299" s="203"/>
      <c r="B299" s="190"/>
      <c r="C299" s="191"/>
      <c r="D299" s="191"/>
      <c r="E299" s="176"/>
      <c r="F299" s="176"/>
      <c r="G299" s="176"/>
      <c r="H299" s="176"/>
      <c r="I299" s="176"/>
      <c r="J299" s="176"/>
      <c r="K299" s="177"/>
      <c r="L299" s="202"/>
      <c r="M299" s="193"/>
      <c r="N299" s="198"/>
      <c r="O299" s="187"/>
      <c r="P299" s="187"/>
      <c r="Q299" s="187"/>
      <c r="R299" s="187"/>
      <c r="S299" s="196"/>
      <c r="T299" s="201"/>
      <c r="U299" s="194"/>
      <c r="V299" s="194"/>
      <c r="W299" s="194"/>
      <c r="X299" s="194"/>
      <c r="Y299" s="194"/>
      <c r="Z299" s="187"/>
      <c r="AA299" s="187"/>
      <c r="AB299" s="197"/>
    </row>
    <row r="300" customFormat="false" ht="12.4" hidden="false" customHeight="true" outlineLevel="0" collapsed="false">
      <c r="A300" s="203"/>
      <c r="B300" s="190"/>
      <c r="C300" s="191"/>
      <c r="D300" s="191"/>
      <c r="E300" s="176"/>
      <c r="F300" s="176"/>
      <c r="G300" s="176"/>
      <c r="H300" s="176"/>
      <c r="I300" s="176"/>
      <c r="J300" s="176"/>
      <c r="K300" s="177"/>
      <c r="L300" s="202"/>
      <c r="M300" s="193"/>
      <c r="N300" s="198"/>
      <c r="O300" s="187"/>
      <c r="P300" s="187"/>
      <c r="Q300" s="187"/>
      <c r="R300" s="187"/>
      <c r="S300" s="196"/>
      <c r="T300" s="201"/>
      <c r="U300" s="194"/>
      <c r="V300" s="194"/>
      <c r="W300" s="194"/>
      <c r="X300" s="194"/>
      <c r="Y300" s="194"/>
      <c r="Z300" s="187"/>
      <c r="AA300" s="187"/>
      <c r="AB300" s="197"/>
    </row>
    <row r="301" customFormat="false" ht="12.4" hidden="false" customHeight="true" outlineLevel="0" collapsed="false">
      <c r="A301" s="203"/>
      <c r="B301" s="190"/>
      <c r="C301" s="191"/>
      <c r="D301" s="191"/>
      <c r="E301" s="176"/>
      <c r="F301" s="176"/>
      <c r="G301" s="176"/>
      <c r="H301" s="176"/>
      <c r="I301" s="176"/>
      <c r="J301" s="176"/>
      <c r="K301" s="177"/>
      <c r="L301" s="202"/>
      <c r="M301" s="193"/>
      <c r="N301" s="198"/>
      <c r="O301" s="187"/>
      <c r="P301" s="187"/>
      <c r="Q301" s="187"/>
      <c r="R301" s="187"/>
      <c r="S301" s="196"/>
      <c r="T301" s="201"/>
      <c r="U301" s="194"/>
      <c r="V301" s="194"/>
      <c r="W301" s="194"/>
      <c r="X301" s="194"/>
      <c r="Y301" s="194"/>
      <c r="Z301" s="187"/>
      <c r="AA301" s="187"/>
      <c r="AB301" s="197"/>
    </row>
    <row r="302" customFormat="false" ht="12.4" hidden="false" customHeight="true" outlineLevel="0" collapsed="false">
      <c r="A302" s="203"/>
      <c r="B302" s="190"/>
      <c r="C302" s="191"/>
      <c r="D302" s="191"/>
      <c r="E302" s="176"/>
      <c r="F302" s="176"/>
      <c r="G302" s="176"/>
      <c r="H302" s="176"/>
      <c r="I302" s="176"/>
      <c r="J302" s="176"/>
      <c r="K302" s="177"/>
      <c r="L302" s="202"/>
      <c r="M302" s="193"/>
      <c r="N302" s="198"/>
      <c r="O302" s="187"/>
      <c r="P302" s="187"/>
      <c r="Q302" s="187"/>
      <c r="R302" s="187"/>
      <c r="S302" s="196"/>
      <c r="T302" s="201"/>
      <c r="U302" s="194"/>
      <c r="V302" s="194"/>
      <c r="W302" s="194"/>
      <c r="X302" s="194"/>
      <c r="Y302" s="194"/>
      <c r="Z302" s="187"/>
      <c r="AA302" s="187"/>
      <c r="AB302" s="197"/>
    </row>
    <row r="303" customFormat="false" ht="12.4" hidden="false" customHeight="true" outlineLevel="0" collapsed="false">
      <c r="A303" s="203"/>
      <c r="B303" s="190"/>
      <c r="C303" s="191"/>
      <c r="D303" s="191"/>
      <c r="E303" s="176"/>
      <c r="F303" s="176"/>
      <c r="G303" s="176"/>
      <c r="H303" s="176"/>
      <c r="I303" s="176"/>
      <c r="J303" s="176"/>
      <c r="K303" s="177"/>
      <c r="L303" s="202"/>
      <c r="M303" s="193"/>
      <c r="N303" s="198"/>
      <c r="O303" s="187"/>
      <c r="P303" s="187"/>
      <c r="Q303" s="187"/>
      <c r="R303" s="187"/>
      <c r="S303" s="196"/>
      <c r="T303" s="201"/>
      <c r="U303" s="194"/>
      <c r="V303" s="194"/>
      <c r="W303" s="194"/>
      <c r="X303" s="194"/>
      <c r="Y303" s="194"/>
      <c r="Z303" s="187"/>
      <c r="AA303" s="187"/>
      <c r="AB303" s="197"/>
    </row>
    <row r="304" customFormat="false" ht="12.4" hidden="false" customHeight="true" outlineLevel="0" collapsed="false">
      <c r="A304" s="203"/>
      <c r="B304" s="190"/>
      <c r="C304" s="191"/>
      <c r="D304" s="191"/>
      <c r="E304" s="176"/>
      <c r="F304" s="176"/>
      <c r="G304" s="176"/>
      <c r="H304" s="176"/>
      <c r="I304" s="176"/>
      <c r="J304" s="176"/>
      <c r="K304" s="177"/>
      <c r="L304" s="202"/>
      <c r="M304" s="193"/>
      <c r="N304" s="198"/>
      <c r="O304" s="187"/>
      <c r="P304" s="187"/>
      <c r="Q304" s="187"/>
      <c r="R304" s="187"/>
      <c r="S304" s="196"/>
      <c r="T304" s="201"/>
      <c r="U304" s="194"/>
      <c r="V304" s="194"/>
      <c r="W304" s="194"/>
      <c r="X304" s="194"/>
      <c r="Y304" s="194"/>
      <c r="Z304" s="187"/>
      <c r="AA304" s="187"/>
      <c r="AB304" s="197"/>
    </row>
    <row r="305" customFormat="false" ht="12.4" hidden="false" customHeight="true" outlineLevel="0" collapsed="false">
      <c r="A305" s="203"/>
      <c r="B305" s="190"/>
      <c r="C305" s="191"/>
      <c r="D305" s="191"/>
      <c r="E305" s="176"/>
      <c r="F305" s="176"/>
      <c r="G305" s="176"/>
      <c r="H305" s="176"/>
      <c r="I305" s="176"/>
      <c r="J305" s="176"/>
      <c r="K305" s="177"/>
      <c r="L305" s="202"/>
      <c r="M305" s="193"/>
      <c r="N305" s="198"/>
      <c r="O305" s="187"/>
      <c r="P305" s="187"/>
      <c r="Q305" s="187"/>
      <c r="R305" s="187"/>
      <c r="S305" s="196"/>
      <c r="T305" s="201"/>
      <c r="U305" s="194"/>
      <c r="V305" s="194"/>
      <c r="W305" s="194"/>
      <c r="X305" s="194"/>
      <c r="Y305" s="194"/>
      <c r="Z305" s="187"/>
      <c r="AA305" s="187"/>
      <c r="AB305" s="197"/>
    </row>
    <row r="306" customFormat="false" ht="12.4" hidden="false" customHeight="true" outlineLevel="0" collapsed="false">
      <c r="A306" s="203"/>
      <c r="B306" s="190"/>
      <c r="C306" s="191"/>
      <c r="D306" s="191"/>
      <c r="E306" s="176"/>
      <c r="F306" s="176"/>
      <c r="G306" s="176"/>
      <c r="H306" s="176"/>
      <c r="I306" s="176"/>
      <c r="J306" s="176"/>
      <c r="K306" s="177"/>
      <c r="L306" s="202"/>
      <c r="M306" s="193"/>
      <c r="N306" s="198"/>
      <c r="O306" s="187"/>
      <c r="P306" s="187"/>
      <c r="Q306" s="187"/>
      <c r="R306" s="187"/>
      <c r="S306" s="196"/>
      <c r="T306" s="201"/>
      <c r="U306" s="194"/>
      <c r="V306" s="194"/>
      <c r="W306" s="194"/>
      <c r="X306" s="194"/>
      <c r="Y306" s="194"/>
      <c r="Z306" s="187"/>
      <c r="AA306" s="187"/>
      <c r="AB306" s="197"/>
    </row>
    <row r="307" customFormat="false" ht="12.4" hidden="false" customHeight="true" outlineLevel="0" collapsed="false">
      <c r="A307" s="203"/>
      <c r="B307" s="190"/>
      <c r="C307" s="191"/>
      <c r="D307" s="191"/>
      <c r="E307" s="176"/>
      <c r="F307" s="176"/>
      <c r="G307" s="176"/>
      <c r="H307" s="176"/>
      <c r="I307" s="176"/>
      <c r="J307" s="176"/>
      <c r="K307" s="177"/>
      <c r="L307" s="202"/>
      <c r="M307" s="193"/>
      <c r="N307" s="198"/>
      <c r="O307" s="187"/>
      <c r="P307" s="187"/>
      <c r="Q307" s="187"/>
      <c r="R307" s="187"/>
      <c r="S307" s="196"/>
      <c r="T307" s="201"/>
      <c r="U307" s="194"/>
      <c r="V307" s="194"/>
      <c r="W307" s="194"/>
      <c r="X307" s="194"/>
      <c r="Y307" s="194"/>
      <c r="Z307" s="187"/>
      <c r="AA307" s="187"/>
      <c r="AB307" s="197"/>
    </row>
    <row r="308" customFormat="false" ht="12.4" hidden="false" customHeight="true" outlineLevel="0" collapsed="false">
      <c r="A308" s="203"/>
      <c r="B308" s="190"/>
      <c r="C308" s="191"/>
      <c r="D308" s="191"/>
      <c r="E308" s="176"/>
      <c r="F308" s="176"/>
      <c r="G308" s="176"/>
      <c r="H308" s="176"/>
      <c r="I308" s="176"/>
      <c r="J308" s="176"/>
      <c r="K308" s="177"/>
      <c r="L308" s="202"/>
      <c r="M308" s="193"/>
      <c r="N308" s="198"/>
      <c r="O308" s="187"/>
      <c r="P308" s="187"/>
      <c r="Q308" s="187"/>
      <c r="R308" s="187"/>
      <c r="S308" s="196"/>
      <c r="T308" s="201"/>
      <c r="U308" s="194"/>
      <c r="V308" s="194"/>
      <c r="W308" s="194"/>
      <c r="X308" s="194"/>
      <c r="Y308" s="194"/>
      <c r="Z308" s="187"/>
      <c r="AA308" s="187"/>
      <c r="AB308" s="197"/>
    </row>
    <row r="309" customFormat="false" ht="12.4" hidden="false" customHeight="true" outlineLevel="0" collapsed="false">
      <c r="A309" s="203"/>
      <c r="B309" s="190"/>
      <c r="C309" s="191"/>
      <c r="D309" s="191"/>
      <c r="E309" s="176"/>
      <c r="F309" s="176"/>
      <c r="G309" s="176"/>
      <c r="H309" s="176"/>
      <c r="I309" s="176"/>
      <c r="J309" s="176"/>
      <c r="K309" s="177"/>
      <c r="L309" s="202"/>
      <c r="M309" s="193"/>
      <c r="N309" s="198"/>
      <c r="O309" s="187"/>
      <c r="P309" s="187"/>
      <c r="Q309" s="187"/>
      <c r="R309" s="187"/>
      <c r="S309" s="196"/>
      <c r="T309" s="201"/>
      <c r="U309" s="194"/>
      <c r="V309" s="194"/>
      <c r="W309" s="194"/>
      <c r="X309" s="194"/>
      <c r="Y309" s="194"/>
      <c r="Z309" s="187"/>
      <c r="AA309" s="187"/>
      <c r="AB309" s="197"/>
    </row>
    <row r="310" customFormat="false" ht="12.4" hidden="false" customHeight="true" outlineLevel="0" collapsed="false">
      <c r="A310" s="203"/>
      <c r="B310" s="190"/>
      <c r="C310" s="191"/>
      <c r="D310" s="191"/>
      <c r="E310" s="176"/>
      <c r="F310" s="176"/>
      <c r="G310" s="176"/>
      <c r="H310" s="176"/>
      <c r="I310" s="176"/>
      <c r="J310" s="176"/>
      <c r="K310" s="177"/>
      <c r="L310" s="202"/>
      <c r="M310" s="193"/>
      <c r="N310" s="198"/>
      <c r="O310" s="187"/>
      <c r="P310" s="187"/>
      <c r="Q310" s="187"/>
      <c r="R310" s="187"/>
      <c r="S310" s="196"/>
      <c r="T310" s="201"/>
      <c r="U310" s="194"/>
      <c r="V310" s="194"/>
      <c r="W310" s="194"/>
      <c r="X310" s="194"/>
      <c r="Y310" s="194"/>
      <c r="Z310" s="187"/>
      <c r="AA310" s="187"/>
      <c r="AB310" s="197"/>
    </row>
    <row r="311" customFormat="false" ht="12.4" hidden="false" customHeight="true" outlineLevel="0" collapsed="false">
      <c r="A311" s="203"/>
      <c r="B311" s="190"/>
      <c r="C311" s="191"/>
      <c r="D311" s="191"/>
      <c r="E311" s="176"/>
      <c r="F311" s="176"/>
      <c r="G311" s="176"/>
      <c r="H311" s="176"/>
      <c r="I311" s="176"/>
      <c r="J311" s="176"/>
      <c r="K311" s="177"/>
      <c r="L311" s="202"/>
      <c r="M311" s="193"/>
      <c r="N311" s="198"/>
      <c r="O311" s="187"/>
      <c r="P311" s="187"/>
      <c r="Q311" s="187"/>
      <c r="R311" s="187"/>
      <c r="S311" s="196"/>
      <c r="T311" s="201"/>
      <c r="U311" s="194"/>
      <c r="V311" s="194"/>
      <c r="W311" s="194"/>
      <c r="X311" s="194"/>
      <c r="Y311" s="194"/>
      <c r="Z311" s="187"/>
      <c r="AA311" s="187"/>
      <c r="AB311" s="197"/>
    </row>
    <row r="312" customFormat="false" ht="12.4" hidden="false" customHeight="true" outlineLevel="0" collapsed="false">
      <c r="A312" s="203"/>
      <c r="B312" s="190"/>
      <c r="C312" s="191"/>
      <c r="D312" s="191"/>
      <c r="E312" s="176"/>
      <c r="F312" s="176"/>
      <c r="G312" s="176"/>
      <c r="H312" s="176"/>
      <c r="I312" s="176"/>
      <c r="J312" s="176"/>
      <c r="K312" s="177"/>
      <c r="L312" s="202"/>
      <c r="M312" s="193"/>
      <c r="N312" s="198"/>
      <c r="O312" s="187"/>
      <c r="P312" s="187"/>
      <c r="Q312" s="187"/>
      <c r="R312" s="187"/>
      <c r="S312" s="196"/>
      <c r="T312" s="201"/>
      <c r="U312" s="194"/>
      <c r="V312" s="194"/>
      <c r="W312" s="194"/>
      <c r="X312" s="194"/>
      <c r="Y312" s="194"/>
      <c r="Z312" s="187"/>
      <c r="AA312" s="187"/>
      <c r="AB312" s="197"/>
    </row>
    <row r="313" customFormat="false" ht="12.4" hidden="false" customHeight="true" outlineLevel="0" collapsed="false">
      <c r="A313" s="203"/>
      <c r="B313" s="190"/>
      <c r="C313" s="191"/>
      <c r="D313" s="191"/>
      <c r="E313" s="176"/>
      <c r="F313" s="176"/>
      <c r="G313" s="176"/>
      <c r="H313" s="176"/>
      <c r="I313" s="176"/>
      <c r="J313" s="176"/>
      <c r="K313" s="177"/>
      <c r="L313" s="202"/>
      <c r="M313" s="193"/>
      <c r="N313" s="198"/>
      <c r="O313" s="187"/>
      <c r="P313" s="187"/>
      <c r="Q313" s="187"/>
      <c r="R313" s="187"/>
      <c r="S313" s="196"/>
      <c r="T313" s="201"/>
      <c r="U313" s="194"/>
      <c r="V313" s="194"/>
      <c r="W313" s="194"/>
      <c r="X313" s="194"/>
      <c r="Y313" s="194"/>
      <c r="Z313" s="187"/>
      <c r="AA313" s="187"/>
      <c r="AB313" s="197"/>
    </row>
    <row r="314" customFormat="false" ht="12.4" hidden="false" customHeight="true" outlineLevel="0" collapsed="false">
      <c r="A314" s="203"/>
      <c r="B314" s="190"/>
      <c r="C314" s="191"/>
      <c r="D314" s="191"/>
      <c r="E314" s="176"/>
      <c r="F314" s="176"/>
      <c r="G314" s="176"/>
      <c r="H314" s="176"/>
      <c r="I314" s="176"/>
      <c r="J314" s="176"/>
      <c r="K314" s="177"/>
      <c r="L314" s="202"/>
      <c r="M314" s="193"/>
      <c r="N314" s="198"/>
      <c r="O314" s="187"/>
      <c r="P314" s="187"/>
      <c r="Q314" s="187"/>
      <c r="R314" s="187"/>
      <c r="S314" s="196"/>
      <c r="T314" s="201"/>
      <c r="U314" s="194"/>
      <c r="V314" s="194"/>
      <c r="W314" s="194"/>
      <c r="X314" s="194"/>
      <c r="Y314" s="194"/>
      <c r="Z314" s="187"/>
      <c r="AA314" s="187"/>
      <c r="AB314" s="197"/>
    </row>
    <row r="315" customFormat="false" ht="12.4" hidden="false" customHeight="true" outlineLevel="0" collapsed="false">
      <c r="A315" s="203"/>
      <c r="B315" s="190"/>
      <c r="C315" s="191"/>
      <c r="D315" s="191"/>
      <c r="E315" s="176"/>
      <c r="F315" s="176"/>
      <c r="G315" s="176"/>
      <c r="H315" s="176"/>
      <c r="I315" s="176"/>
      <c r="J315" s="176"/>
      <c r="K315" s="177"/>
      <c r="L315" s="202"/>
      <c r="M315" s="193"/>
      <c r="N315" s="198"/>
      <c r="O315" s="187"/>
      <c r="P315" s="187"/>
      <c r="Q315" s="187"/>
      <c r="R315" s="187"/>
      <c r="S315" s="196"/>
      <c r="T315" s="201"/>
      <c r="U315" s="194"/>
      <c r="V315" s="194"/>
      <c r="W315" s="194"/>
      <c r="X315" s="194"/>
      <c r="Y315" s="194"/>
      <c r="Z315" s="187"/>
      <c r="AA315" s="187"/>
      <c r="AB315" s="197"/>
    </row>
    <row r="316" customFormat="false" ht="12.4" hidden="false" customHeight="true" outlineLevel="0" collapsed="false">
      <c r="A316" s="203"/>
      <c r="B316" s="190"/>
      <c r="C316" s="191"/>
      <c r="D316" s="191"/>
      <c r="E316" s="176"/>
      <c r="F316" s="176"/>
      <c r="G316" s="176"/>
      <c r="H316" s="176"/>
      <c r="I316" s="176"/>
      <c r="J316" s="176"/>
      <c r="K316" s="177"/>
      <c r="L316" s="202"/>
      <c r="M316" s="193"/>
      <c r="N316" s="198"/>
      <c r="O316" s="187"/>
      <c r="P316" s="187"/>
      <c r="Q316" s="187"/>
      <c r="R316" s="187"/>
      <c r="S316" s="196"/>
      <c r="T316" s="201"/>
      <c r="U316" s="194"/>
      <c r="V316" s="194"/>
      <c r="W316" s="194"/>
      <c r="X316" s="194"/>
      <c r="Y316" s="194"/>
      <c r="Z316" s="187"/>
      <c r="AA316" s="187"/>
      <c r="AB316" s="197"/>
    </row>
    <row r="317" customFormat="false" ht="12.4" hidden="false" customHeight="true" outlineLevel="0" collapsed="false">
      <c r="A317" s="203"/>
      <c r="B317" s="190"/>
      <c r="C317" s="191"/>
      <c r="D317" s="191"/>
      <c r="E317" s="176"/>
      <c r="F317" s="176"/>
      <c r="G317" s="176"/>
      <c r="H317" s="176"/>
      <c r="I317" s="176"/>
      <c r="J317" s="176"/>
      <c r="K317" s="177"/>
      <c r="L317" s="202"/>
      <c r="M317" s="193"/>
      <c r="N317" s="198"/>
      <c r="O317" s="187"/>
      <c r="P317" s="187"/>
      <c r="Q317" s="187"/>
      <c r="R317" s="187"/>
      <c r="S317" s="196"/>
      <c r="T317" s="201"/>
      <c r="U317" s="194"/>
      <c r="V317" s="194"/>
      <c r="W317" s="194"/>
      <c r="X317" s="194"/>
      <c r="Y317" s="194"/>
      <c r="Z317" s="187"/>
      <c r="AA317" s="187"/>
      <c r="AB317" s="197"/>
    </row>
    <row r="318" customFormat="false" ht="12.4" hidden="false" customHeight="true" outlineLevel="0" collapsed="false">
      <c r="A318" s="203"/>
      <c r="B318" s="190"/>
      <c r="C318" s="191"/>
      <c r="D318" s="191"/>
      <c r="E318" s="176"/>
      <c r="F318" s="176"/>
      <c r="G318" s="176"/>
      <c r="H318" s="176"/>
      <c r="I318" s="176"/>
      <c r="J318" s="176"/>
      <c r="K318" s="177"/>
      <c r="L318" s="202"/>
      <c r="M318" s="193"/>
      <c r="N318" s="198"/>
      <c r="O318" s="187"/>
      <c r="P318" s="187"/>
      <c r="Q318" s="187"/>
      <c r="R318" s="187"/>
      <c r="S318" s="196"/>
      <c r="T318" s="201"/>
      <c r="U318" s="194"/>
      <c r="V318" s="194"/>
      <c r="W318" s="194"/>
      <c r="X318" s="194"/>
      <c r="Y318" s="194"/>
      <c r="Z318" s="187"/>
      <c r="AA318" s="187"/>
      <c r="AB318" s="197"/>
    </row>
    <row r="319" customFormat="false" ht="12.4" hidden="false" customHeight="true" outlineLevel="0" collapsed="false">
      <c r="A319" s="203"/>
      <c r="B319" s="190"/>
      <c r="C319" s="191"/>
      <c r="D319" s="191"/>
      <c r="E319" s="176"/>
      <c r="F319" s="176"/>
      <c r="G319" s="176"/>
      <c r="H319" s="176"/>
      <c r="I319" s="176"/>
      <c r="J319" s="176"/>
      <c r="K319" s="177"/>
      <c r="L319" s="202"/>
      <c r="M319" s="193"/>
      <c r="N319" s="198"/>
      <c r="O319" s="187"/>
      <c r="P319" s="187"/>
      <c r="Q319" s="187"/>
      <c r="R319" s="187"/>
      <c r="S319" s="196"/>
      <c r="T319" s="201"/>
      <c r="U319" s="194"/>
      <c r="V319" s="194"/>
      <c r="W319" s="194"/>
      <c r="X319" s="194"/>
      <c r="Y319" s="194"/>
      <c r="Z319" s="187"/>
      <c r="AA319" s="187"/>
      <c r="AB319" s="197"/>
    </row>
    <row r="320" customFormat="false" ht="12.4" hidden="false" customHeight="true" outlineLevel="0" collapsed="false">
      <c r="A320" s="203"/>
      <c r="B320" s="190"/>
      <c r="C320" s="191"/>
      <c r="D320" s="191"/>
      <c r="E320" s="176"/>
      <c r="F320" s="176"/>
      <c r="G320" s="176"/>
      <c r="H320" s="176"/>
      <c r="I320" s="176"/>
      <c r="J320" s="176"/>
      <c r="K320" s="177"/>
      <c r="L320" s="202"/>
      <c r="M320" s="193"/>
      <c r="N320" s="198"/>
      <c r="O320" s="187"/>
      <c r="P320" s="187"/>
      <c r="Q320" s="187"/>
      <c r="R320" s="187"/>
      <c r="S320" s="196"/>
      <c r="T320" s="201"/>
      <c r="U320" s="194"/>
      <c r="V320" s="194"/>
      <c r="W320" s="194"/>
      <c r="X320" s="194"/>
      <c r="Y320" s="194"/>
      <c r="Z320" s="187"/>
      <c r="AA320" s="187"/>
      <c r="AB320" s="197"/>
    </row>
    <row r="321" customFormat="false" ht="12.4" hidden="false" customHeight="true" outlineLevel="0" collapsed="false">
      <c r="A321" s="203"/>
      <c r="B321" s="190"/>
      <c r="C321" s="191"/>
      <c r="D321" s="191"/>
      <c r="E321" s="176"/>
      <c r="F321" s="176"/>
      <c r="G321" s="176"/>
      <c r="H321" s="176"/>
      <c r="I321" s="176"/>
      <c r="J321" s="176"/>
      <c r="K321" s="177"/>
      <c r="L321" s="202"/>
      <c r="M321" s="193"/>
      <c r="N321" s="198"/>
      <c r="O321" s="187"/>
      <c r="P321" s="187"/>
      <c r="Q321" s="187"/>
      <c r="R321" s="187"/>
      <c r="S321" s="196"/>
      <c r="T321" s="201"/>
      <c r="U321" s="194"/>
      <c r="V321" s="194"/>
      <c r="W321" s="194"/>
      <c r="X321" s="194"/>
      <c r="Y321" s="194"/>
      <c r="Z321" s="187"/>
      <c r="AA321" s="187"/>
      <c r="AB321" s="197"/>
    </row>
    <row r="322" customFormat="false" ht="12.4" hidden="false" customHeight="true" outlineLevel="0" collapsed="false">
      <c r="A322" s="203"/>
      <c r="B322" s="190"/>
      <c r="C322" s="191"/>
      <c r="D322" s="191"/>
      <c r="E322" s="176"/>
      <c r="F322" s="176"/>
      <c r="G322" s="176"/>
      <c r="H322" s="176"/>
      <c r="I322" s="176"/>
      <c r="J322" s="176"/>
      <c r="K322" s="177"/>
      <c r="L322" s="202"/>
      <c r="M322" s="193"/>
      <c r="N322" s="198"/>
      <c r="O322" s="187"/>
      <c r="P322" s="187"/>
      <c r="Q322" s="187"/>
      <c r="R322" s="187"/>
      <c r="S322" s="196"/>
      <c r="T322" s="201"/>
      <c r="U322" s="194"/>
      <c r="V322" s="194"/>
      <c r="W322" s="194"/>
      <c r="X322" s="194"/>
      <c r="Y322" s="194"/>
      <c r="Z322" s="187"/>
      <c r="AA322" s="187"/>
      <c r="AB322" s="197"/>
    </row>
    <row r="323" customFormat="false" ht="12.4" hidden="false" customHeight="true" outlineLevel="0" collapsed="false">
      <c r="A323" s="203"/>
      <c r="B323" s="190"/>
      <c r="C323" s="191"/>
      <c r="D323" s="191"/>
      <c r="E323" s="176"/>
      <c r="F323" s="176"/>
      <c r="G323" s="176"/>
      <c r="H323" s="176"/>
      <c r="I323" s="176"/>
      <c r="J323" s="176"/>
      <c r="K323" s="177"/>
      <c r="L323" s="202"/>
      <c r="M323" s="193"/>
      <c r="N323" s="198"/>
      <c r="O323" s="187"/>
      <c r="P323" s="187"/>
      <c r="Q323" s="187"/>
      <c r="R323" s="187"/>
      <c r="S323" s="196"/>
      <c r="T323" s="201"/>
      <c r="U323" s="194"/>
      <c r="V323" s="194"/>
      <c r="W323" s="194"/>
      <c r="X323" s="194"/>
      <c r="Y323" s="194"/>
      <c r="Z323" s="187"/>
      <c r="AA323" s="187"/>
      <c r="AB323" s="197"/>
    </row>
    <row r="324" customFormat="false" ht="12.4" hidden="false" customHeight="true" outlineLevel="0" collapsed="false">
      <c r="A324" s="203"/>
      <c r="B324" s="190"/>
      <c r="C324" s="191"/>
      <c r="D324" s="191"/>
      <c r="E324" s="176"/>
      <c r="F324" s="176"/>
      <c r="G324" s="176"/>
      <c r="H324" s="176"/>
      <c r="I324" s="176"/>
      <c r="J324" s="176"/>
      <c r="K324" s="177"/>
      <c r="L324" s="202"/>
      <c r="M324" s="193"/>
      <c r="N324" s="198"/>
      <c r="O324" s="187"/>
      <c r="P324" s="187"/>
      <c r="Q324" s="187"/>
      <c r="R324" s="187"/>
      <c r="S324" s="196"/>
      <c r="T324" s="201"/>
      <c r="U324" s="194"/>
      <c r="V324" s="194"/>
      <c r="W324" s="194"/>
      <c r="X324" s="194"/>
      <c r="Y324" s="194"/>
      <c r="Z324" s="187"/>
      <c r="AA324" s="187"/>
      <c r="AB324" s="197"/>
    </row>
    <row r="325" customFormat="false" ht="12.4" hidden="false" customHeight="true" outlineLevel="0" collapsed="false">
      <c r="A325" s="203"/>
      <c r="B325" s="190"/>
      <c r="C325" s="191"/>
      <c r="D325" s="191"/>
      <c r="E325" s="176"/>
      <c r="F325" s="176"/>
      <c r="G325" s="176"/>
      <c r="H325" s="176"/>
      <c r="I325" s="176"/>
      <c r="J325" s="176"/>
      <c r="K325" s="177"/>
      <c r="L325" s="202"/>
      <c r="M325" s="193"/>
      <c r="N325" s="198"/>
      <c r="O325" s="187"/>
      <c r="P325" s="187"/>
      <c r="Q325" s="187"/>
      <c r="R325" s="187"/>
      <c r="S325" s="196"/>
      <c r="T325" s="201"/>
      <c r="U325" s="194"/>
      <c r="V325" s="194"/>
      <c r="W325" s="194"/>
      <c r="X325" s="194"/>
      <c r="Y325" s="194"/>
      <c r="Z325" s="187"/>
      <c r="AA325" s="187"/>
      <c r="AB325" s="197"/>
    </row>
    <row r="326" customFormat="false" ht="12.4" hidden="false" customHeight="true" outlineLevel="0" collapsed="false">
      <c r="A326" s="203"/>
      <c r="B326" s="190"/>
      <c r="C326" s="191"/>
      <c r="D326" s="191"/>
      <c r="E326" s="176"/>
      <c r="F326" s="176"/>
      <c r="G326" s="176"/>
      <c r="H326" s="176"/>
      <c r="I326" s="176"/>
      <c r="J326" s="176"/>
      <c r="K326" s="177"/>
      <c r="L326" s="202"/>
      <c r="M326" s="193"/>
      <c r="N326" s="198"/>
      <c r="O326" s="187"/>
      <c r="P326" s="187"/>
      <c r="Q326" s="187"/>
      <c r="R326" s="187"/>
      <c r="S326" s="196"/>
      <c r="T326" s="201"/>
      <c r="U326" s="194"/>
      <c r="V326" s="194"/>
      <c r="W326" s="194"/>
      <c r="X326" s="194"/>
      <c r="Y326" s="194"/>
      <c r="Z326" s="187"/>
      <c r="AA326" s="187"/>
      <c r="AB326" s="197"/>
    </row>
    <row r="327" customFormat="false" ht="12.4" hidden="false" customHeight="true" outlineLevel="0" collapsed="false">
      <c r="A327" s="203"/>
      <c r="B327" s="190"/>
      <c r="C327" s="191"/>
      <c r="D327" s="191"/>
      <c r="E327" s="176"/>
      <c r="F327" s="176"/>
      <c r="G327" s="176"/>
      <c r="H327" s="176"/>
      <c r="I327" s="176"/>
      <c r="J327" s="176"/>
      <c r="K327" s="177"/>
      <c r="L327" s="202"/>
      <c r="M327" s="193"/>
      <c r="N327" s="198"/>
      <c r="O327" s="187"/>
      <c r="P327" s="187"/>
      <c r="Q327" s="187"/>
      <c r="R327" s="187"/>
      <c r="S327" s="196"/>
      <c r="T327" s="201"/>
      <c r="U327" s="194"/>
      <c r="V327" s="194"/>
      <c r="W327" s="194"/>
      <c r="X327" s="194"/>
      <c r="Y327" s="194"/>
      <c r="Z327" s="187"/>
      <c r="AA327" s="187"/>
      <c r="AB327" s="197"/>
    </row>
    <row r="328" customFormat="false" ht="12.4" hidden="false" customHeight="true" outlineLevel="0" collapsed="false">
      <c r="A328" s="203"/>
      <c r="B328" s="190"/>
      <c r="C328" s="191"/>
      <c r="D328" s="191"/>
      <c r="E328" s="176"/>
      <c r="F328" s="176"/>
      <c r="G328" s="176"/>
      <c r="H328" s="176"/>
      <c r="I328" s="176"/>
      <c r="J328" s="176"/>
      <c r="K328" s="177"/>
      <c r="L328" s="202"/>
      <c r="M328" s="193"/>
      <c r="N328" s="198"/>
      <c r="O328" s="187"/>
      <c r="P328" s="187"/>
      <c r="Q328" s="187"/>
      <c r="R328" s="187"/>
      <c r="S328" s="196"/>
      <c r="T328" s="201"/>
      <c r="U328" s="194"/>
      <c r="V328" s="194"/>
      <c r="W328" s="194"/>
      <c r="X328" s="194"/>
      <c r="Y328" s="194"/>
      <c r="Z328" s="187"/>
      <c r="AA328" s="187"/>
      <c r="AB328" s="197"/>
    </row>
    <row r="329" customFormat="false" ht="12.4" hidden="false" customHeight="true" outlineLevel="0" collapsed="false">
      <c r="A329" s="203"/>
      <c r="B329" s="190"/>
      <c r="C329" s="191"/>
      <c r="D329" s="191"/>
      <c r="E329" s="176"/>
      <c r="F329" s="176"/>
      <c r="G329" s="176"/>
      <c r="H329" s="176"/>
      <c r="I329" s="176"/>
      <c r="J329" s="176"/>
      <c r="K329" s="177"/>
      <c r="L329" s="202"/>
      <c r="M329" s="193"/>
      <c r="N329" s="198"/>
      <c r="O329" s="187"/>
      <c r="P329" s="187"/>
      <c r="Q329" s="187"/>
      <c r="R329" s="187"/>
      <c r="S329" s="196"/>
      <c r="T329" s="201"/>
      <c r="U329" s="194"/>
      <c r="V329" s="194"/>
      <c r="W329" s="194"/>
      <c r="X329" s="194"/>
      <c r="Y329" s="194"/>
      <c r="Z329" s="187"/>
      <c r="AA329" s="187"/>
      <c r="AB329" s="197"/>
    </row>
    <row r="330" customFormat="false" ht="12.4" hidden="false" customHeight="true" outlineLevel="0" collapsed="false">
      <c r="A330" s="203"/>
      <c r="B330" s="190"/>
      <c r="C330" s="191"/>
      <c r="D330" s="191"/>
      <c r="E330" s="176"/>
      <c r="F330" s="176"/>
      <c r="G330" s="176"/>
      <c r="H330" s="176"/>
      <c r="I330" s="176"/>
      <c r="J330" s="176"/>
      <c r="K330" s="177"/>
      <c r="L330" s="202"/>
      <c r="M330" s="193"/>
      <c r="N330" s="198"/>
      <c r="O330" s="187"/>
      <c r="P330" s="187"/>
      <c r="Q330" s="187"/>
      <c r="R330" s="187"/>
      <c r="S330" s="196"/>
      <c r="T330" s="201"/>
      <c r="U330" s="194"/>
      <c r="V330" s="194"/>
      <c r="W330" s="194"/>
      <c r="X330" s="194"/>
      <c r="Y330" s="194"/>
      <c r="Z330" s="187"/>
      <c r="AA330" s="187"/>
      <c r="AB330" s="197"/>
    </row>
    <row r="331" customFormat="false" ht="12.4" hidden="false" customHeight="true" outlineLevel="0" collapsed="false">
      <c r="A331" s="203"/>
      <c r="B331" s="190"/>
      <c r="C331" s="191"/>
      <c r="D331" s="191"/>
      <c r="E331" s="176"/>
      <c r="F331" s="176"/>
      <c r="G331" s="176"/>
      <c r="H331" s="176"/>
      <c r="I331" s="176"/>
      <c r="J331" s="176"/>
      <c r="K331" s="177"/>
      <c r="L331" s="202"/>
      <c r="M331" s="193"/>
      <c r="N331" s="198"/>
      <c r="O331" s="187"/>
      <c r="P331" s="187"/>
      <c r="Q331" s="187"/>
      <c r="R331" s="187"/>
      <c r="S331" s="196"/>
      <c r="T331" s="201"/>
      <c r="U331" s="194"/>
      <c r="V331" s="194"/>
      <c r="W331" s="194"/>
      <c r="X331" s="194"/>
      <c r="Y331" s="194"/>
      <c r="Z331" s="187"/>
      <c r="AA331" s="187"/>
      <c r="AB331" s="197"/>
    </row>
    <row r="332" customFormat="false" ht="12.4" hidden="false" customHeight="true" outlineLevel="0" collapsed="false">
      <c r="A332" s="203"/>
      <c r="B332" s="190"/>
      <c r="C332" s="191"/>
      <c r="D332" s="191"/>
      <c r="E332" s="176"/>
      <c r="F332" s="176"/>
      <c r="G332" s="176"/>
      <c r="H332" s="176"/>
      <c r="I332" s="176"/>
      <c r="J332" s="176"/>
      <c r="K332" s="177"/>
      <c r="L332" s="202"/>
      <c r="M332" s="193"/>
      <c r="N332" s="198"/>
      <c r="O332" s="187"/>
      <c r="P332" s="187"/>
      <c r="Q332" s="187"/>
      <c r="R332" s="187"/>
      <c r="S332" s="196"/>
      <c r="T332" s="201"/>
      <c r="U332" s="194"/>
      <c r="V332" s="194"/>
      <c r="W332" s="194"/>
      <c r="X332" s="194"/>
      <c r="Y332" s="194"/>
      <c r="Z332" s="187"/>
      <c r="AA332" s="187"/>
      <c r="AB332" s="197"/>
    </row>
    <row r="333" customFormat="false" ht="12.4" hidden="false" customHeight="true" outlineLevel="0" collapsed="false">
      <c r="A333" s="203"/>
      <c r="B333" s="190"/>
      <c r="C333" s="191"/>
      <c r="D333" s="191"/>
      <c r="E333" s="176"/>
      <c r="F333" s="176"/>
      <c r="G333" s="176"/>
      <c r="H333" s="176"/>
      <c r="I333" s="176"/>
      <c r="J333" s="176"/>
      <c r="K333" s="177"/>
      <c r="L333" s="202"/>
      <c r="M333" s="193"/>
      <c r="N333" s="198"/>
      <c r="O333" s="187"/>
      <c r="P333" s="187"/>
      <c r="Q333" s="187"/>
      <c r="R333" s="187"/>
      <c r="S333" s="196"/>
      <c r="T333" s="201"/>
      <c r="U333" s="194"/>
      <c r="V333" s="194"/>
      <c r="W333" s="194"/>
      <c r="X333" s="194"/>
      <c r="Y333" s="194"/>
      <c r="Z333" s="187"/>
      <c r="AA333" s="187"/>
      <c r="AB333" s="197"/>
    </row>
    <row r="334" customFormat="false" ht="12.4" hidden="false" customHeight="true" outlineLevel="0" collapsed="false">
      <c r="A334" s="203"/>
      <c r="B334" s="190"/>
      <c r="C334" s="191"/>
      <c r="D334" s="191"/>
      <c r="E334" s="176"/>
      <c r="F334" s="176"/>
      <c r="G334" s="176"/>
      <c r="H334" s="176"/>
      <c r="I334" s="176"/>
      <c r="J334" s="176"/>
      <c r="K334" s="177"/>
      <c r="L334" s="202"/>
      <c r="M334" s="193"/>
      <c r="N334" s="198"/>
      <c r="O334" s="187"/>
      <c r="P334" s="187"/>
      <c r="Q334" s="187"/>
      <c r="R334" s="187"/>
      <c r="S334" s="196"/>
      <c r="T334" s="201"/>
      <c r="U334" s="194"/>
      <c r="V334" s="194"/>
      <c r="W334" s="194"/>
      <c r="X334" s="194"/>
      <c r="Y334" s="194"/>
      <c r="Z334" s="187"/>
      <c r="AA334" s="187"/>
      <c r="AB334" s="197"/>
    </row>
    <row r="335" customFormat="false" ht="12.4" hidden="false" customHeight="true" outlineLevel="0" collapsed="false">
      <c r="A335" s="203"/>
      <c r="B335" s="190"/>
      <c r="C335" s="191"/>
      <c r="D335" s="191"/>
      <c r="E335" s="176"/>
      <c r="F335" s="176"/>
      <c r="G335" s="176"/>
      <c r="H335" s="176"/>
      <c r="I335" s="176"/>
      <c r="J335" s="176"/>
      <c r="K335" s="177"/>
      <c r="L335" s="202"/>
      <c r="M335" s="193"/>
      <c r="N335" s="198"/>
      <c r="O335" s="187"/>
      <c r="P335" s="187"/>
      <c r="Q335" s="187"/>
      <c r="R335" s="187"/>
      <c r="S335" s="196"/>
      <c r="T335" s="201"/>
      <c r="U335" s="194"/>
      <c r="V335" s="194"/>
      <c r="W335" s="194"/>
      <c r="X335" s="194"/>
      <c r="Y335" s="194"/>
      <c r="Z335" s="187"/>
      <c r="AA335" s="187"/>
      <c r="AB335" s="197"/>
    </row>
    <row r="336" customFormat="false" ht="12.4" hidden="false" customHeight="true" outlineLevel="0" collapsed="false">
      <c r="A336" s="203"/>
      <c r="B336" s="190"/>
      <c r="C336" s="191"/>
      <c r="D336" s="191"/>
      <c r="E336" s="176"/>
      <c r="F336" s="176"/>
      <c r="G336" s="176"/>
      <c r="H336" s="176"/>
      <c r="I336" s="176"/>
      <c r="J336" s="176"/>
      <c r="K336" s="177"/>
      <c r="L336" s="200"/>
      <c r="M336" s="193"/>
      <c r="N336" s="193"/>
      <c r="O336" s="194"/>
      <c r="P336" s="194"/>
      <c r="Q336" s="194"/>
      <c r="R336" s="195"/>
      <c r="S336" s="196"/>
      <c r="T336" s="194"/>
      <c r="U336" s="194"/>
      <c r="V336" s="194"/>
      <c r="W336" s="194"/>
      <c r="X336" s="194"/>
      <c r="Y336" s="194"/>
      <c r="Z336" s="194"/>
      <c r="AA336" s="194"/>
      <c r="AB336" s="194"/>
    </row>
    <row r="337" customFormat="false" ht="12.4" hidden="false" customHeight="true" outlineLevel="0" collapsed="false">
      <c r="A337" s="203"/>
      <c r="B337" s="190"/>
      <c r="C337" s="191"/>
      <c r="D337" s="191"/>
      <c r="E337" s="176"/>
      <c r="F337" s="176"/>
      <c r="G337" s="176"/>
      <c r="H337" s="176"/>
      <c r="I337" s="176"/>
      <c r="J337" s="176"/>
      <c r="K337" s="177"/>
      <c r="L337" s="200"/>
      <c r="M337" s="193"/>
      <c r="N337" s="193"/>
      <c r="O337" s="194"/>
      <c r="P337" s="194"/>
      <c r="Q337" s="194"/>
      <c r="R337" s="195"/>
      <c r="S337" s="196"/>
      <c r="T337" s="194"/>
      <c r="U337" s="194"/>
      <c r="V337" s="194"/>
      <c r="W337" s="194"/>
      <c r="X337" s="194"/>
      <c r="Y337" s="194"/>
      <c r="Z337" s="194"/>
      <c r="AA337" s="194"/>
      <c r="AB337" s="194"/>
    </row>
    <row r="338" customFormat="false" ht="12.4" hidden="false" customHeight="true" outlineLevel="0" collapsed="false">
      <c r="A338" s="203"/>
      <c r="B338" s="190"/>
      <c r="C338" s="191"/>
      <c r="D338" s="191"/>
      <c r="E338" s="176"/>
      <c r="F338" s="176"/>
      <c r="G338" s="176"/>
      <c r="H338" s="176"/>
      <c r="I338" s="176"/>
      <c r="J338" s="176"/>
      <c r="K338" s="177"/>
      <c r="L338" s="200"/>
      <c r="M338" s="193"/>
      <c r="N338" s="198"/>
      <c r="O338" s="187"/>
      <c r="P338" s="187"/>
      <c r="Q338" s="187"/>
      <c r="R338" s="187"/>
      <c r="S338" s="196"/>
      <c r="T338" s="194"/>
      <c r="U338" s="194"/>
      <c r="V338" s="194"/>
      <c r="W338" s="194"/>
      <c r="X338" s="194"/>
      <c r="Y338" s="194"/>
      <c r="Z338" s="187"/>
      <c r="AA338" s="187"/>
      <c r="AB338" s="197"/>
    </row>
    <row r="339" customFormat="false" ht="12.4" hidden="false" customHeight="true" outlineLevel="0" collapsed="false">
      <c r="A339" s="203"/>
      <c r="B339" s="190"/>
      <c r="C339" s="191"/>
      <c r="D339" s="191"/>
      <c r="E339" s="176"/>
      <c r="F339" s="176"/>
      <c r="G339" s="176"/>
      <c r="H339" s="176"/>
      <c r="I339" s="176"/>
      <c r="J339" s="176"/>
      <c r="K339" s="177"/>
      <c r="L339" s="200"/>
      <c r="M339" s="193"/>
      <c r="N339" s="198"/>
      <c r="O339" s="187"/>
      <c r="P339" s="187"/>
      <c r="Q339" s="187"/>
      <c r="R339" s="187"/>
      <c r="S339" s="196"/>
      <c r="T339" s="194"/>
      <c r="U339" s="194"/>
      <c r="V339" s="194"/>
      <c r="W339" s="194"/>
      <c r="X339" s="194"/>
      <c r="Y339" s="194"/>
      <c r="Z339" s="187"/>
      <c r="AA339" s="187"/>
      <c r="AB339" s="197"/>
    </row>
    <row r="340" customFormat="false" ht="12.4" hidden="false" customHeight="true" outlineLevel="0" collapsed="false">
      <c r="A340" s="203"/>
      <c r="B340" s="190"/>
      <c r="C340" s="191"/>
      <c r="D340" s="191"/>
      <c r="E340" s="176"/>
      <c r="F340" s="176"/>
      <c r="G340" s="176"/>
      <c r="H340" s="176"/>
      <c r="I340" s="176"/>
      <c r="J340" s="176"/>
      <c r="K340" s="177"/>
      <c r="L340" s="200"/>
      <c r="M340" s="193"/>
      <c r="N340" s="198"/>
      <c r="O340" s="187"/>
      <c r="P340" s="187"/>
      <c r="Q340" s="187"/>
      <c r="R340" s="187"/>
      <c r="S340" s="196"/>
      <c r="T340" s="194"/>
      <c r="U340" s="194"/>
      <c r="V340" s="194"/>
      <c r="W340" s="194"/>
      <c r="X340" s="194"/>
      <c r="Y340" s="194"/>
      <c r="Z340" s="187"/>
      <c r="AA340" s="187"/>
      <c r="AB340" s="197"/>
    </row>
    <row r="341" customFormat="false" ht="12.4" hidden="false" customHeight="true" outlineLevel="0" collapsed="false">
      <c r="A341" s="203"/>
      <c r="B341" s="190"/>
      <c r="C341" s="191"/>
      <c r="D341" s="191"/>
      <c r="E341" s="176"/>
      <c r="F341" s="176"/>
      <c r="G341" s="176"/>
      <c r="H341" s="176"/>
      <c r="I341" s="176"/>
      <c r="J341" s="176"/>
      <c r="K341" s="177"/>
      <c r="L341" s="200"/>
      <c r="M341" s="193"/>
      <c r="N341" s="198"/>
      <c r="O341" s="187"/>
      <c r="P341" s="187"/>
      <c r="Q341" s="187"/>
      <c r="R341" s="187"/>
      <c r="S341" s="196"/>
      <c r="T341" s="194"/>
      <c r="U341" s="194"/>
      <c r="V341" s="194"/>
      <c r="W341" s="194"/>
      <c r="X341" s="194"/>
      <c r="Y341" s="194"/>
      <c r="Z341" s="187"/>
      <c r="AA341" s="187"/>
      <c r="AB341" s="197"/>
    </row>
    <row r="342" customFormat="false" ht="12.4" hidden="false" customHeight="true" outlineLevel="0" collapsed="false">
      <c r="A342" s="203"/>
      <c r="B342" s="190"/>
      <c r="C342" s="191"/>
      <c r="D342" s="191"/>
      <c r="E342" s="176"/>
      <c r="F342" s="176"/>
      <c r="G342" s="176"/>
      <c r="H342" s="176"/>
      <c r="I342" s="176"/>
      <c r="J342" s="176"/>
      <c r="K342" s="177"/>
      <c r="L342" s="200"/>
      <c r="M342" s="193"/>
      <c r="N342" s="198"/>
      <c r="O342" s="187"/>
      <c r="P342" s="187"/>
      <c r="Q342" s="187"/>
      <c r="R342" s="187"/>
      <c r="S342" s="196"/>
      <c r="T342" s="194"/>
      <c r="U342" s="194"/>
      <c r="V342" s="194"/>
      <c r="W342" s="194"/>
      <c r="X342" s="194"/>
      <c r="Y342" s="194"/>
      <c r="Z342" s="187"/>
      <c r="AA342" s="187"/>
      <c r="AB342" s="197"/>
    </row>
    <row r="343" customFormat="false" ht="12.4" hidden="false" customHeight="true" outlineLevel="0" collapsed="false">
      <c r="A343" s="203"/>
      <c r="B343" s="190"/>
      <c r="C343" s="191"/>
      <c r="D343" s="191"/>
      <c r="E343" s="176"/>
      <c r="F343" s="176"/>
      <c r="G343" s="176"/>
      <c r="H343" s="176"/>
      <c r="I343" s="176"/>
      <c r="J343" s="176"/>
      <c r="K343" s="177"/>
      <c r="L343" s="200"/>
      <c r="M343" s="193"/>
      <c r="N343" s="198"/>
      <c r="O343" s="187"/>
      <c r="P343" s="187"/>
      <c r="Q343" s="187"/>
      <c r="R343" s="187"/>
      <c r="S343" s="196"/>
      <c r="T343" s="194"/>
      <c r="U343" s="194"/>
      <c r="V343" s="194"/>
      <c r="W343" s="194"/>
      <c r="X343" s="194"/>
      <c r="Y343" s="194"/>
      <c r="Z343" s="187"/>
      <c r="AA343" s="187"/>
      <c r="AB343" s="197"/>
    </row>
    <row r="344" customFormat="false" ht="12.4" hidden="false" customHeight="true" outlineLevel="0" collapsed="false">
      <c r="A344" s="203"/>
      <c r="B344" s="190"/>
      <c r="C344" s="191"/>
      <c r="D344" s="191"/>
      <c r="E344" s="176"/>
      <c r="F344" s="176"/>
      <c r="G344" s="176"/>
      <c r="H344" s="176"/>
      <c r="I344" s="176"/>
      <c r="J344" s="176"/>
      <c r="K344" s="177"/>
      <c r="L344" s="200"/>
      <c r="M344" s="193"/>
      <c r="N344" s="198"/>
      <c r="O344" s="187"/>
      <c r="P344" s="187"/>
      <c r="Q344" s="187"/>
      <c r="R344" s="187"/>
      <c r="S344" s="196"/>
      <c r="T344" s="201"/>
      <c r="U344" s="194"/>
      <c r="V344" s="194"/>
      <c r="W344" s="194"/>
      <c r="X344" s="194"/>
      <c r="Y344" s="194"/>
      <c r="Z344" s="187"/>
      <c r="AA344" s="187"/>
      <c r="AB344" s="197"/>
    </row>
    <row r="345" customFormat="false" ht="12.4" hidden="false" customHeight="true" outlineLevel="0" collapsed="false">
      <c r="A345" s="203"/>
      <c r="B345" s="190"/>
      <c r="C345" s="191"/>
      <c r="D345" s="191"/>
      <c r="E345" s="176"/>
      <c r="F345" s="176"/>
      <c r="G345" s="176"/>
      <c r="H345" s="176"/>
      <c r="I345" s="176"/>
      <c r="J345" s="176"/>
      <c r="K345" s="177"/>
      <c r="L345" s="200"/>
      <c r="M345" s="193"/>
      <c r="N345" s="198"/>
      <c r="O345" s="187"/>
      <c r="P345" s="187"/>
      <c r="Q345" s="187"/>
      <c r="R345" s="187"/>
      <c r="S345" s="196"/>
      <c r="T345" s="201"/>
      <c r="U345" s="194"/>
      <c r="V345" s="194"/>
      <c r="W345" s="194"/>
      <c r="X345" s="194"/>
      <c r="Y345" s="194"/>
      <c r="Z345" s="187"/>
      <c r="AA345" s="187"/>
      <c r="AB345" s="197"/>
    </row>
    <row r="346" customFormat="false" ht="12.4" hidden="false" customHeight="true" outlineLevel="0" collapsed="false">
      <c r="A346" s="203"/>
      <c r="B346" s="190"/>
      <c r="C346" s="191"/>
      <c r="D346" s="191"/>
      <c r="E346" s="176"/>
      <c r="F346" s="176"/>
      <c r="G346" s="176"/>
      <c r="H346" s="176"/>
      <c r="I346" s="176"/>
      <c r="J346" s="176"/>
      <c r="K346" s="177"/>
      <c r="L346" s="200"/>
      <c r="M346" s="193"/>
      <c r="N346" s="198"/>
      <c r="O346" s="187"/>
      <c r="P346" s="187"/>
      <c r="Q346" s="187"/>
      <c r="R346" s="187"/>
      <c r="S346" s="196"/>
      <c r="T346" s="201"/>
      <c r="U346" s="194"/>
      <c r="V346" s="194"/>
      <c r="W346" s="194"/>
      <c r="X346" s="194"/>
      <c r="Y346" s="194"/>
      <c r="Z346" s="187"/>
      <c r="AA346" s="187"/>
      <c r="AB346" s="197"/>
    </row>
    <row r="347" customFormat="false" ht="12.4" hidden="false" customHeight="true" outlineLevel="0" collapsed="false">
      <c r="A347" s="203"/>
      <c r="B347" s="190"/>
      <c r="C347" s="191"/>
      <c r="D347" s="191"/>
      <c r="E347" s="176"/>
      <c r="F347" s="176"/>
      <c r="G347" s="176"/>
      <c r="H347" s="176"/>
      <c r="I347" s="176"/>
      <c r="J347" s="176"/>
      <c r="K347" s="177"/>
      <c r="L347" s="200"/>
      <c r="M347" s="193"/>
      <c r="N347" s="198"/>
      <c r="O347" s="187"/>
      <c r="P347" s="187"/>
      <c r="Q347" s="187"/>
      <c r="R347" s="187"/>
      <c r="S347" s="196"/>
      <c r="T347" s="201"/>
      <c r="U347" s="194"/>
      <c r="V347" s="194"/>
      <c r="W347" s="194"/>
      <c r="X347" s="194"/>
      <c r="Y347" s="194"/>
      <c r="Z347" s="187"/>
      <c r="AA347" s="187"/>
      <c r="AB347" s="197"/>
    </row>
    <row r="348" customFormat="false" ht="12.4" hidden="false" customHeight="true" outlineLevel="0" collapsed="false">
      <c r="A348" s="203"/>
      <c r="B348" s="190"/>
      <c r="C348" s="191"/>
      <c r="D348" s="191"/>
      <c r="E348" s="176"/>
      <c r="F348" s="176"/>
      <c r="G348" s="176"/>
      <c r="H348" s="176"/>
      <c r="I348" s="176"/>
      <c r="J348" s="176"/>
      <c r="K348" s="177"/>
      <c r="L348" s="200"/>
      <c r="M348" s="193"/>
      <c r="N348" s="198"/>
      <c r="O348" s="187"/>
      <c r="P348" s="187"/>
      <c r="Q348" s="187"/>
      <c r="R348" s="187"/>
      <c r="S348" s="196"/>
      <c r="T348" s="201"/>
      <c r="U348" s="194"/>
      <c r="V348" s="194"/>
      <c r="W348" s="194"/>
      <c r="X348" s="194"/>
      <c r="Y348" s="194"/>
      <c r="Z348" s="187"/>
      <c r="AA348" s="187"/>
      <c r="AB348" s="197"/>
    </row>
    <row r="349" customFormat="false" ht="12.4" hidden="false" customHeight="true" outlineLevel="0" collapsed="false">
      <c r="A349" s="203"/>
      <c r="B349" s="190"/>
      <c r="C349" s="191"/>
      <c r="D349" s="191"/>
      <c r="E349" s="176"/>
      <c r="F349" s="176"/>
      <c r="G349" s="176"/>
      <c r="H349" s="176"/>
      <c r="I349" s="176"/>
      <c r="J349" s="176"/>
      <c r="K349" s="177"/>
      <c r="L349" s="200"/>
      <c r="M349" s="193"/>
      <c r="N349" s="198"/>
      <c r="O349" s="187"/>
      <c r="P349" s="187"/>
      <c r="Q349" s="187"/>
      <c r="R349" s="187"/>
      <c r="S349" s="196"/>
      <c r="T349" s="201"/>
      <c r="U349" s="194"/>
      <c r="V349" s="194"/>
      <c r="W349" s="194"/>
      <c r="X349" s="194"/>
      <c r="Y349" s="194"/>
      <c r="Z349" s="187"/>
      <c r="AA349" s="187"/>
      <c r="AB349" s="197"/>
    </row>
    <row r="350" customFormat="false" ht="12.4" hidden="false" customHeight="true" outlineLevel="0" collapsed="false">
      <c r="A350" s="203"/>
      <c r="B350" s="190"/>
      <c r="C350" s="191"/>
      <c r="D350" s="191"/>
      <c r="E350" s="176"/>
      <c r="F350" s="176"/>
      <c r="G350" s="176"/>
      <c r="H350" s="176"/>
      <c r="I350" s="176"/>
      <c r="J350" s="176"/>
      <c r="K350" s="177"/>
      <c r="L350" s="200"/>
      <c r="M350" s="193"/>
      <c r="N350" s="198"/>
      <c r="O350" s="187"/>
      <c r="P350" s="187"/>
      <c r="Q350" s="187"/>
      <c r="R350" s="187"/>
      <c r="S350" s="196"/>
      <c r="T350" s="201"/>
      <c r="U350" s="194"/>
      <c r="V350" s="194"/>
      <c r="W350" s="194"/>
      <c r="X350" s="194"/>
      <c r="Y350" s="194"/>
      <c r="Z350" s="187"/>
      <c r="AA350" s="187"/>
      <c r="AB350" s="197"/>
    </row>
    <row r="351" customFormat="false" ht="12.4" hidden="false" customHeight="true" outlineLevel="0" collapsed="false">
      <c r="A351" s="203"/>
      <c r="B351" s="190"/>
      <c r="C351" s="191"/>
      <c r="D351" s="191"/>
      <c r="E351" s="176"/>
      <c r="F351" s="176"/>
      <c r="G351" s="176"/>
      <c r="H351" s="176"/>
      <c r="I351" s="176"/>
      <c r="J351" s="176"/>
      <c r="K351" s="177"/>
      <c r="L351" s="200"/>
      <c r="M351" s="193"/>
      <c r="N351" s="198"/>
      <c r="O351" s="187"/>
      <c r="P351" s="187"/>
      <c r="Q351" s="187"/>
      <c r="R351" s="187"/>
      <c r="S351" s="196"/>
      <c r="T351" s="201"/>
      <c r="U351" s="194"/>
      <c r="V351" s="194"/>
      <c r="W351" s="194"/>
      <c r="X351" s="194"/>
      <c r="Y351" s="194"/>
      <c r="Z351" s="187"/>
      <c r="AA351" s="187"/>
      <c r="AB351" s="197"/>
    </row>
    <row r="352" customFormat="false" ht="12.4" hidden="false" customHeight="true" outlineLevel="0" collapsed="false">
      <c r="A352" s="203"/>
      <c r="B352" s="190"/>
      <c r="C352" s="191"/>
      <c r="D352" s="191"/>
      <c r="E352" s="176"/>
      <c r="F352" s="176"/>
      <c r="G352" s="176"/>
      <c r="H352" s="176"/>
      <c r="I352" s="176"/>
      <c r="J352" s="176"/>
      <c r="K352" s="177"/>
      <c r="L352" s="200"/>
      <c r="M352" s="193"/>
      <c r="N352" s="198"/>
      <c r="O352" s="187"/>
      <c r="P352" s="187"/>
      <c r="Q352" s="187"/>
      <c r="R352" s="187"/>
      <c r="S352" s="196"/>
      <c r="T352" s="201"/>
      <c r="U352" s="194"/>
      <c r="V352" s="194"/>
      <c r="W352" s="194"/>
      <c r="X352" s="194"/>
      <c r="Y352" s="194"/>
      <c r="Z352" s="187"/>
      <c r="AA352" s="187"/>
      <c r="AB352" s="197"/>
    </row>
    <row r="353" customFormat="false" ht="12.4" hidden="false" customHeight="true" outlineLevel="0" collapsed="false">
      <c r="A353" s="203"/>
      <c r="B353" s="190"/>
      <c r="C353" s="191"/>
      <c r="D353" s="191"/>
      <c r="E353" s="176"/>
      <c r="F353" s="176"/>
      <c r="G353" s="176"/>
      <c r="H353" s="176"/>
      <c r="I353" s="176"/>
      <c r="J353" s="176"/>
      <c r="K353" s="177"/>
      <c r="L353" s="202"/>
      <c r="M353" s="193"/>
      <c r="N353" s="198"/>
      <c r="O353" s="187"/>
      <c r="P353" s="187"/>
      <c r="Q353" s="187"/>
      <c r="R353" s="187"/>
      <c r="S353" s="196"/>
      <c r="T353" s="201"/>
      <c r="U353" s="194"/>
      <c r="V353" s="194"/>
      <c r="W353" s="194"/>
      <c r="X353" s="194"/>
      <c r="Y353" s="194"/>
      <c r="Z353" s="187"/>
      <c r="AA353" s="187"/>
      <c r="AB353" s="197"/>
    </row>
    <row r="354" customFormat="false" ht="12.4" hidden="false" customHeight="true" outlineLevel="0" collapsed="false">
      <c r="A354" s="203"/>
      <c r="B354" s="190"/>
      <c r="C354" s="191"/>
      <c r="D354" s="191"/>
      <c r="E354" s="176"/>
      <c r="F354" s="176"/>
      <c r="G354" s="176"/>
      <c r="H354" s="176"/>
      <c r="I354" s="176"/>
      <c r="J354" s="176"/>
      <c r="K354" s="177"/>
      <c r="L354" s="202"/>
      <c r="M354" s="193"/>
      <c r="N354" s="198"/>
      <c r="O354" s="187"/>
      <c r="P354" s="187"/>
      <c r="Q354" s="187"/>
      <c r="R354" s="187"/>
      <c r="S354" s="196"/>
      <c r="T354" s="201"/>
      <c r="U354" s="194"/>
      <c r="V354" s="194"/>
      <c r="W354" s="194"/>
      <c r="X354" s="194"/>
      <c r="Y354" s="194"/>
      <c r="Z354" s="187"/>
      <c r="AA354" s="187"/>
      <c r="AB354" s="197"/>
    </row>
    <row r="355" customFormat="false" ht="12.4" hidden="false" customHeight="true" outlineLevel="0" collapsed="false">
      <c r="A355" s="203"/>
      <c r="B355" s="190"/>
      <c r="C355" s="191"/>
      <c r="D355" s="191"/>
      <c r="E355" s="176"/>
      <c r="F355" s="176"/>
      <c r="G355" s="176"/>
      <c r="H355" s="176"/>
      <c r="I355" s="176"/>
      <c r="J355" s="176"/>
      <c r="K355" s="177"/>
      <c r="L355" s="202"/>
      <c r="M355" s="193"/>
      <c r="N355" s="198"/>
      <c r="O355" s="187"/>
      <c r="P355" s="187"/>
      <c r="Q355" s="187"/>
      <c r="R355" s="187"/>
      <c r="S355" s="196"/>
      <c r="T355" s="201"/>
      <c r="U355" s="194"/>
      <c r="V355" s="194"/>
      <c r="W355" s="194"/>
      <c r="X355" s="194"/>
      <c r="Y355" s="194"/>
      <c r="Z355" s="187"/>
      <c r="AA355" s="187"/>
      <c r="AB355" s="197"/>
    </row>
    <row r="356" customFormat="false" ht="12.4" hidden="false" customHeight="true" outlineLevel="0" collapsed="false">
      <c r="A356" s="203"/>
      <c r="B356" s="190"/>
      <c r="C356" s="191"/>
      <c r="D356" s="191"/>
      <c r="E356" s="176"/>
      <c r="F356" s="176"/>
      <c r="G356" s="176"/>
      <c r="H356" s="176"/>
      <c r="I356" s="176"/>
      <c r="J356" s="176"/>
      <c r="K356" s="177"/>
      <c r="L356" s="202"/>
      <c r="M356" s="193"/>
      <c r="N356" s="198"/>
      <c r="O356" s="187"/>
      <c r="P356" s="187"/>
      <c r="Q356" s="187"/>
      <c r="R356" s="187"/>
      <c r="S356" s="196"/>
      <c r="T356" s="201"/>
      <c r="U356" s="194"/>
      <c r="V356" s="194"/>
      <c r="W356" s="194"/>
      <c r="X356" s="194"/>
      <c r="Y356" s="194"/>
      <c r="Z356" s="187"/>
      <c r="AA356" s="187"/>
      <c r="AB356" s="197"/>
    </row>
    <row r="357" customFormat="false" ht="12.4" hidden="false" customHeight="true" outlineLevel="0" collapsed="false">
      <c r="A357" s="203"/>
      <c r="B357" s="190"/>
      <c r="C357" s="191"/>
      <c r="D357" s="191"/>
      <c r="E357" s="176"/>
      <c r="F357" s="176"/>
      <c r="G357" s="176"/>
      <c r="H357" s="176"/>
      <c r="I357" s="176"/>
      <c r="J357" s="176"/>
      <c r="K357" s="177"/>
      <c r="L357" s="202"/>
      <c r="M357" s="193"/>
      <c r="N357" s="198"/>
      <c r="O357" s="187"/>
      <c r="P357" s="187"/>
      <c r="Q357" s="187"/>
      <c r="R357" s="187"/>
      <c r="S357" s="196"/>
      <c r="T357" s="201"/>
      <c r="U357" s="194"/>
      <c r="V357" s="194"/>
      <c r="W357" s="194"/>
      <c r="X357" s="194"/>
      <c r="Y357" s="194"/>
      <c r="Z357" s="187"/>
      <c r="AA357" s="187"/>
      <c r="AB357" s="197"/>
    </row>
    <row r="358" customFormat="false" ht="12.4" hidden="false" customHeight="true" outlineLevel="0" collapsed="false">
      <c r="A358" s="203"/>
      <c r="B358" s="190"/>
      <c r="C358" s="191"/>
      <c r="D358" s="191"/>
      <c r="E358" s="176"/>
      <c r="F358" s="176"/>
      <c r="G358" s="176"/>
      <c r="H358" s="176"/>
      <c r="I358" s="176"/>
      <c r="J358" s="176"/>
      <c r="K358" s="177"/>
      <c r="L358" s="202"/>
      <c r="M358" s="193"/>
      <c r="N358" s="198"/>
      <c r="O358" s="187"/>
      <c r="P358" s="187"/>
      <c r="Q358" s="187"/>
      <c r="R358" s="187"/>
      <c r="S358" s="196"/>
      <c r="T358" s="201"/>
      <c r="U358" s="194"/>
      <c r="V358" s="194"/>
      <c r="W358" s="194"/>
      <c r="X358" s="194"/>
      <c r="Y358" s="194"/>
      <c r="Z358" s="187"/>
      <c r="AA358" s="187"/>
      <c r="AB358" s="197"/>
    </row>
    <row r="359" customFormat="false" ht="12.4" hidden="false" customHeight="true" outlineLevel="0" collapsed="false">
      <c r="A359" s="203"/>
      <c r="B359" s="190"/>
      <c r="C359" s="191"/>
      <c r="D359" s="191"/>
      <c r="E359" s="176"/>
      <c r="F359" s="176"/>
      <c r="G359" s="176"/>
      <c r="H359" s="176"/>
      <c r="I359" s="176"/>
      <c r="J359" s="176"/>
      <c r="K359" s="177"/>
      <c r="L359" s="202"/>
      <c r="M359" s="193"/>
      <c r="N359" s="198"/>
      <c r="O359" s="187"/>
      <c r="P359" s="187"/>
      <c r="Q359" s="187"/>
      <c r="R359" s="187"/>
      <c r="S359" s="196"/>
      <c r="T359" s="201"/>
      <c r="U359" s="194"/>
      <c r="V359" s="194"/>
      <c r="W359" s="194"/>
      <c r="X359" s="194"/>
      <c r="Y359" s="194"/>
      <c r="Z359" s="187"/>
      <c r="AA359" s="187"/>
      <c r="AB359" s="197"/>
    </row>
    <row r="360" customFormat="false" ht="12.4" hidden="false" customHeight="true" outlineLevel="0" collapsed="false">
      <c r="A360" s="203"/>
      <c r="B360" s="190"/>
      <c r="C360" s="191"/>
      <c r="D360" s="191"/>
      <c r="E360" s="176"/>
      <c r="F360" s="176"/>
      <c r="G360" s="176"/>
      <c r="H360" s="176"/>
      <c r="I360" s="176"/>
      <c r="J360" s="176"/>
      <c r="K360" s="177"/>
      <c r="L360" s="202"/>
      <c r="M360" s="193"/>
      <c r="N360" s="198"/>
      <c r="O360" s="187"/>
      <c r="P360" s="187"/>
      <c r="Q360" s="187"/>
      <c r="R360" s="187"/>
      <c r="S360" s="196"/>
      <c r="T360" s="201"/>
      <c r="U360" s="194"/>
      <c r="V360" s="194"/>
      <c r="W360" s="194"/>
      <c r="X360" s="194"/>
      <c r="Y360" s="194"/>
      <c r="Z360" s="187"/>
      <c r="AA360" s="187"/>
      <c r="AB360" s="197"/>
    </row>
    <row r="361" customFormat="false" ht="12.4" hidden="false" customHeight="true" outlineLevel="0" collapsed="false">
      <c r="A361" s="203"/>
      <c r="B361" s="190"/>
      <c r="C361" s="191"/>
      <c r="D361" s="191"/>
      <c r="E361" s="176"/>
      <c r="F361" s="176"/>
      <c r="G361" s="176"/>
      <c r="H361" s="176"/>
      <c r="I361" s="176"/>
      <c r="J361" s="176"/>
      <c r="K361" s="177"/>
      <c r="L361" s="202"/>
      <c r="M361" s="193"/>
      <c r="N361" s="198"/>
      <c r="O361" s="187"/>
      <c r="P361" s="187"/>
      <c r="Q361" s="187"/>
      <c r="R361" s="187"/>
      <c r="S361" s="196"/>
      <c r="T361" s="201"/>
      <c r="U361" s="194"/>
      <c r="V361" s="194"/>
      <c r="W361" s="194"/>
      <c r="X361" s="194"/>
      <c r="Y361" s="194"/>
      <c r="Z361" s="187"/>
      <c r="AA361" s="187"/>
      <c r="AB361" s="197"/>
    </row>
    <row r="362" customFormat="false" ht="12.4" hidden="false" customHeight="true" outlineLevel="0" collapsed="false">
      <c r="A362" s="203"/>
      <c r="B362" s="190"/>
      <c r="C362" s="191"/>
      <c r="D362" s="191"/>
      <c r="E362" s="176"/>
      <c r="F362" s="176"/>
      <c r="G362" s="176"/>
      <c r="H362" s="176"/>
      <c r="I362" s="176"/>
      <c r="J362" s="176"/>
      <c r="K362" s="177"/>
      <c r="L362" s="202"/>
      <c r="M362" s="193"/>
      <c r="N362" s="198"/>
      <c r="O362" s="187"/>
      <c r="P362" s="187"/>
      <c r="Q362" s="187"/>
      <c r="R362" s="187"/>
      <c r="S362" s="196"/>
      <c r="T362" s="201"/>
      <c r="U362" s="194"/>
      <c r="V362" s="194"/>
      <c r="W362" s="194"/>
      <c r="X362" s="194"/>
      <c r="Y362" s="194"/>
      <c r="Z362" s="187"/>
      <c r="AA362" s="187"/>
      <c r="AB362" s="197"/>
    </row>
    <row r="363" customFormat="false" ht="12.4" hidden="false" customHeight="true" outlineLevel="0" collapsed="false">
      <c r="A363" s="203"/>
      <c r="B363" s="190"/>
      <c r="C363" s="191"/>
      <c r="D363" s="191"/>
      <c r="E363" s="176"/>
      <c r="F363" s="176"/>
      <c r="G363" s="176"/>
      <c r="H363" s="176"/>
      <c r="I363" s="176"/>
      <c r="J363" s="176"/>
      <c r="K363" s="177"/>
      <c r="L363" s="202"/>
      <c r="M363" s="193"/>
      <c r="N363" s="198"/>
      <c r="O363" s="187"/>
      <c r="P363" s="187"/>
      <c r="Q363" s="187"/>
      <c r="R363" s="187"/>
      <c r="S363" s="196"/>
      <c r="T363" s="201"/>
      <c r="U363" s="194"/>
      <c r="V363" s="194"/>
      <c r="W363" s="194"/>
      <c r="X363" s="194"/>
      <c r="Y363" s="194"/>
      <c r="Z363" s="187"/>
      <c r="AA363" s="187"/>
      <c r="AB363" s="197"/>
    </row>
    <row r="364" customFormat="false" ht="12.4" hidden="false" customHeight="true" outlineLevel="0" collapsed="false">
      <c r="A364" s="203"/>
      <c r="B364" s="190"/>
      <c r="C364" s="191"/>
      <c r="D364" s="191"/>
      <c r="E364" s="176"/>
      <c r="F364" s="176"/>
      <c r="G364" s="176"/>
      <c r="H364" s="176"/>
      <c r="I364" s="176"/>
      <c r="J364" s="176"/>
      <c r="K364" s="177"/>
      <c r="L364" s="202"/>
      <c r="M364" s="193"/>
      <c r="N364" s="198"/>
      <c r="O364" s="187"/>
      <c r="P364" s="187"/>
      <c r="Q364" s="187"/>
      <c r="R364" s="187"/>
      <c r="S364" s="196"/>
      <c r="T364" s="201"/>
      <c r="U364" s="194"/>
      <c r="V364" s="194"/>
      <c r="W364" s="194"/>
      <c r="X364" s="194"/>
      <c r="Y364" s="194"/>
      <c r="Z364" s="187"/>
      <c r="AA364" s="187"/>
      <c r="AB364" s="197"/>
    </row>
    <row r="365" customFormat="false" ht="12.4" hidden="false" customHeight="true" outlineLevel="0" collapsed="false">
      <c r="A365" s="203"/>
      <c r="B365" s="190"/>
      <c r="C365" s="191"/>
      <c r="D365" s="191"/>
      <c r="E365" s="176"/>
      <c r="F365" s="176"/>
      <c r="G365" s="176"/>
      <c r="H365" s="176"/>
      <c r="I365" s="176"/>
      <c r="J365" s="176"/>
      <c r="K365" s="177"/>
      <c r="L365" s="202"/>
      <c r="M365" s="193"/>
      <c r="N365" s="198"/>
      <c r="O365" s="187"/>
      <c r="P365" s="187"/>
      <c r="Q365" s="187"/>
      <c r="R365" s="187"/>
      <c r="S365" s="196"/>
      <c r="T365" s="201"/>
      <c r="U365" s="194"/>
      <c r="V365" s="194"/>
      <c r="W365" s="194"/>
      <c r="X365" s="194"/>
      <c r="Y365" s="194"/>
      <c r="Z365" s="187"/>
      <c r="AA365" s="187"/>
      <c r="AB365" s="197"/>
    </row>
    <row r="366" customFormat="false" ht="12.4" hidden="false" customHeight="true" outlineLevel="0" collapsed="false">
      <c r="A366" s="203"/>
      <c r="B366" s="190"/>
      <c r="C366" s="191"/>
      <c r="D366" s="191"/>
      <c r="E366" s="176"/>
      <c r="F366" s="176"/>
      <c r="G366" s="176"/>
      <c r="H366" s="176"/>
      <c r="I366" s="176"/>
      <c r="J366" s="176"/>
      <c r="K366" s="177"/>
      <c r="L366" s="202"/>
      <c r="M366" s="193"/>
      <c r="N366" s="198"/>
      <c r="O366" s="187"/>
      <c r="P366" s="187"/>
      <c r="Q366" s="187"/>
      <c r="R366" s="187"/>
      <c r="S366" s="196"/>
      <c r="T366" s="201"/>
      <c r="U366" s="194"/>
      <c r="V366" s="194"/>
      <c r="W366" s="194"/>
      <c r="X366" s="194"/>
      <c r="Y366" s="194"/>
      <c r="Z366" s="187"/>
      <c r="AA366" s="187"/>
      <c r="AB366" s="197"/>
    </row>
    <row r="367" customFormat="false" ht="12.4" hidden="false" customHeight="true" outlineLevel="0" collapsed="false">
      <c r="A367" s="203"/>
      <c r="B367" s="190"/>
      <c r="C367" s="191"/>
      <c r="D367" s="191"/>
      <c r="E367" s="176"/>
      <c r="F367" s="176"/>
      <c r="G367" s="176"/>
      <c r="H367" s="176"/>
      <c r="I367" s="176"/>
      <c r="J367" s="176"/>
      <c r="K367" s="177"/>
      <c r="L367" s="202"/>
      <c r="M367" s="193"/>
      <c r="N367" s="198"/>
      <c r="O367" s="187"/>
      <c r="P367" s="187"/>
      <c r="Q367" s="187"/>
      <c r="R367" s="187"/>
      <c r="S367" s="196"/>
      <c r="T367" s="201"/>
      <c r="U367" s="194"/>
      <c r="V367" s="194"/>
      <c r="W367" s="194"/>
      <c r="X367" s="194"/>
      <c r="Y367" s="194"/>
      <c r="Z367" s="187"/>
      <c r="AA367" s="187"/>
      <c r="AB367" s="197"/>
    </row>
    <row r="368" customFormat="false" ht="12.4" hidden="false" customHeight="true" outlineLevel="0" collapsed="false">
      <c r="A368" s="203"/>
      <c r="B368" s="190"/>
      <c r="C368" s="191"/>
      <c r="D368" s="191"/>
      <c r="E368" s="176"/>
      <c r="F368" s="176"/>
      <c r="G368" s="176"/>
      <c r="H368" s="176"/>
      <c r="I368" s="176"/>
      <c r="J368" s="176"/>
      <c r="K368" s="177"/>
      <c r="L368" s="202"/>
      <c r="M368" s="193"/>
      <c r="N368" s="198"/>
      <c r="O368" s="187"/>
      <c r="P368" s="187"/>
      <c r="Q368" s="187"/>
      <c r="R368" s="187"/>
      <c r="S368" s="196"/>
      <c r="T368" s="201"/>
      <c r="U368" s="194"/>
      <c r="V368" s="194"/>
      <c r="W368" s="194"/>
      <c r="X368" s="194"/>
      <c r="Y368" s="194"/>
      <c r="Z368" s="187"/>
      <c r="AA368" s="187"/>
      <c r="AB368" s="197"/>
    </row>
    <row r="369" customFormat="false" ht="12.4" hidden="false" customHeight="true" outlineLevel="0" collapsed="false">
      <c r="A369" s="203"/>
      <c r="B369" s="190"/>
      <c r="C369" s="191"/>
      <c r="D369" s="191"/>
      <c r="E369" s="176"/>
      <c r="F369" s="176"/>
      <c r="G369" s="176"/>
      <c r="H369" s="176"/>
      <c r="I369" s="176"/>
      <c r="J369" s="176"/>
      <c r="K369" s="177"/>
      <c r="L369" s="202"/>
      <c r="M369" s="193"/>
      <c r="N369" s="198"/>
      <c r="O369" s="187"/>
      <c r="P369" s="187"/>
      <c r="Q369" s="187"/>
      <c r="R369" s="187"/>
      <c r="S369" s="196"/>
      <c r="T369" s="201"/>
      <c r="U369" s="194"/>
      <c r="V369" s="194"/>
      <c r="W369" s="194"/>
      <c r="X369" s="194"/>
      <c r="Y369" s="194"/>
      <c r="Z369" s="187"/>
      <c r="AA369" s="187"/>
      <c r="AB369" s="197"/>
    </row>
    <row r="370" customFormat="false" ht="12.4" hidden="false" customHeight="true" outlineLevel="0" collapsed="false">
      <c r="A370" s="203"/>
      <c r="B370" s="190"/>
      <c r="C370" s="191"/>
      <c r="D370" s="191"/>
      <c r="E370" s="176"/>
      <c r="F370" s="176"/>
      <c r="G370" s="176"/>
      <c r="H370" s="176"/>
      <c r="I370" s="176"/>
      <c r="J370" s="176"/>
      <c r="K370" s="177"/>
      <c r="L370" s="202"/>
      <c r="M370" s="193"/>
      <c r="N370" s="198"/>
      <c r="O370" s="187"/>
      <c r="P370" s="187"/>
      <c r="Q370" s="187"/>
      <c r="R370" s="187"/>
      <c r="S370" s="196"/>
      <c r="T370" s="201"/>
      <c r="U370" s="194"/>
      <c r="V370" s="194"/>
      <c r="W370" s="194"/>
      <c r="X370" s="194"/>
      <c r="Y370" s="194"/>
      <c r="Z370" s="187"/>
      <c r="AA370" s="187"/>
      <c r="AB370" s="197"/>
    </row>
    <row r="371" customFormat="false" ht="12.4" hidden="false" customHeight="true" outlineLevel="0" collapsed="false">
      <c r="A371" s="203"/>
      <c r="B371" s="190"/>
      <c r="C371" s="191"/>
      <c r="D371" s="191"/>
      <c r="E371" s="176"/>
      <c r="F371" s="176"/>
      <c r="G371" s="176"/>
      <c r="H371" s="176"/>
      <c r="I371" s="176"/>
      <c r="J371" s="176"/>
      <c r="K371" s="177"/>
      <c r="L371" s="202"/>
      <c r="M371" s="193"/>
      <c r="N371" s="198"/>
      <c r="O371" s="187"/>
      <c r="P371" s="187"/>
      <c r="Q371" s="187"/>
      <c r="R371" s="187"/>
      <c r="S371" s="196"/>
      <c r="T371" s="201"/>
      <c r="U371" s="194"/>
      <c r="V371" s="194"/>
      <c r="W371" s="194"/>
      <c r="X371" s="194"/>
      <c r="Y371" s="194"/>
      <c r="Z371" s="187"/>
      <c r="AA371" s="187"/>
      <c r="AB371" s="197"/>
    </row>
    <row r="372" customFormat="false" ht="12.4" hidden="false" customHeight="true" outlineLevel="0" collapsed="false">
      <c r="A372" s="203"/>
      <c r="B372" s="190"/>
      <c r="C372" s="191"/>
      <c r="D372" s="191"/>
      <c r="E372" s="176"/>
      <c r="F372" s="176"/>
      <c r="G372" s="176"/>
      <c r="H372" s="176"/>
      <c r="I372" s="176"/>
      <c r="J372" s="176"/>
      <c r="K372" s="177"/>
      <c r="L372" s="202"/>
      <c r="M372" s="193"/>
      <c r="N372" s="198"/>
      <c r="O372" s="187"/>
      <c r="P372" s="187"/>
      <c r="Q372" s="187"/>
      <c r="R372" s="187"/>
      <c r="S372" s="196"/>
      <c r="T372" s="201"/>
      <c r="U372" s="194"/>
      <c r="V372" s="194"/>
      <c r="W372" s="194"/>
      <c r="X372" s="194"/>
      <c r="Y372" s="194"/>
      <c r="Z372" s="187"/>
      <c r="AA372" s="187"/>
      <c r="AB372" s="197"/>
    </row>
    <row r="373" customFormat="false" ht="12.4" hidden="false" customHeight="true" outlineLevel="0" collapsed="false">
      <c r="A373" s="203"/>
      <c r="B373" s="190"/>
      <c r="C373" s="191"/>
      <c r="D373" s="191"/>
      <c r="E373" s="176"/>
      <c r="F373" s="176"/>
      <c r="G373" s="176"/>
      <c r="H373" s="176"/>
      <c r="I373" s="176"/>
      <c r="J373" s="176"/>
      <c r="K373" s="177"/>
      <c r="L373" s="202"/>
      <c r="M373" s="193"/>
      <c r="N373" s="198"/>
      <c r="O373" s="187"/>
      <c r="P373" s="187"/>
      <c r="Q373" s="187"/>
      <c r="R373" s="187"/>
      <c r="S373" s="196"/>
      <c r="T373" s="201"/>
      <c r="U373" s="194"/>
      <c r="V373" s="194"/>
      <c r="W373" s="194"/>
      <c r="X373" s="194"/>
      <c r="Y373" s="194"/>
      <c r="Z373" s="187"/>
      <c r="AA373" s="187"/>
      <c r="AB373" s="197"/>
    </row>
    <row r="374" customFormat="false" ht="12.4" hidden="false" customHeight="true" outlineLevel="0" collapsed="false">
      <c r="A374" s="203"/>
      <c r="B374" s="190"/>
      <c r="C374" s="191"/>
      <c r="D374" s="191"/>
      <c r="E374" s="176"/>
      <c r="F374" s="176"/>
      <c r="G374" s="176"/>
      <c r="H374" s="176"/>
      <c r="I374" s="176"/>
      <c r="J374" s="176"/>
      <c r="K374" s="177"/>
      <c r="L374" s="202"/>
      <c r="M374" s="193"/>
      <c r="N374" s="198"/>
      <c r="O374" s="187"/>
      <c r="P374" s="187"/>
      <c r="Q374" s="187"/>
      <c r="R374" s="187"/>
      <c r="S374" s="196"/>
      <c r="T374" s="201"/>
      <c r="U374" s="194"/>
      <c r="V374" s="194"/>
      <c r="W374" s="194"/>
      <c r="X374" s="194"/>
      <c r="Y374" s="194"/>
      <c r="Z374" s="187"/>
      <c r="AA374" s="187"/>
      <c r="AB374" s="197"/>
    </row>
    <row r="375" customFormat="false" ht="12.4" hidden="false" customHeight="true" outlineLevel="0" collapsed="false">
      <c r="A375" s="203"/>
      <c r="B375" s="190"/>
      <c r="C375" s="191"/>
      <c r="D375" s="191"/>
      <c r="E375" s="176"/>
      <c r="F375" s="176"/>
      <c r="G375" s="176"/>
      <c r="H375" s="176"/>
      <c r="I375" s="176"/>
      <c r="J375" s="176"/>
      <c r="K375" s="177"/>
      <c r="L375" s="202"/>
      <c r="M375" s="193"/>
      <c r="N375" s="198"/>
      <c r="O375" s="187"/>
      <c r="P375" s="187"/>
      <c r="Q375" s="187"/>
      <c r="R375" s="187"/>
      <c r="S375" s="196"/>
      <c r="T375" s="201"/>
      <c r="U375" s="194"/>
      <c r="V375" s="194"/>
      <c r="W375" s="194"/>
      <c r="X375" s="194"/>
      <c r="Y375" s="194"/>
      <c r="Z375" s="187"/>
      <c r="AA375" s="187"/>
      <c r="AB375" s="197"/>
    </row>
    <row r="376" customFormat="false" ht="12.4" hidden="false" customHeight="true" outlineLevel="0" collapsed="false">
      <c r="A376" s="203"/>
      <c r="B376" s="190"/>
      <c r="C376" s="191"/>
      <c r="D376" s="191"/>
      <c r="E376" s="176"/>
      <c r="F376" s="176"/>
      <c r="G376" s="176"/>
      <c r="H376" s="176"/>
      <c r="I376" s="176"/>
      <c r="J376" s="176"/>
      <c r="K376" s="177"/>
      <c r="L376" s="202"/>
      <c r="M376" s="193"/>
      <c r="N376" s="198"/>
      <c r="O376" s="187"/>
      <c r="P376" s="187"/>
      <c r="Q376" s="187"/>
      <c r="R376" s="187"/>
      <c r="S376" s="196"/>
      <c r="T376" s="201"/>
      <c r="U376" s="194"/>
      <c r="V376" s="194"/>
      <c r="W376" s="194"/>
      <c r="X376" s="194"/>
      <c r="Y376" s="194"/>
      <c r="Z376" s="187"/>
      <c r="AA376" s="187"/>
      <c r="AB376" s="197"/>
    </row>
    <row r="377" customFormat="false" ht="12.4" hidden="false" customHeight="true" outlineLevel="0" collapsed="false">
      <c r="A377" s="203"/>
      <c r="B377" s="190"/>
      <c r="C377" s="191"/>
      <c r="D377" s="191"/>
      <c r="E377" s="176"/>
      <c r="F377" s="176"/>
      <c r="G377" s="176"/>
      <c r="H377" s="176"/>
      <c r="I377" s="176"/>
      <c r="J377" s="176"/>
      <c r="K377" s="177"/>
      <c r="L377" s="202"/>
      <c r="M377" s="193"/>
      <c r="N377" s="198"/>
      <c r="O377" s="187"/>
      <c r="P377" s="187"/>
      <c r="Q377" s="187"/>
      <c r="R377" s="187"/>
      <c r="S377" s="196"/>
      <c r="T377" s="201"/>
      <c r="U377" s="194"/>
      <c r="V377" s="194"/>
      <c r="W377" s="194"/>
      <c r="X377" s="194"/>
      <c r="Y377" s="194"/>
      <c r="Z377" s="187"/>
      <c r="AA377" s="187"/>
      <c r="AB377" s="197"/>
    </row>
    <row r="378" customFormat="false" ht="12.4" hidden="false" customHeight="true" outlineLevel="0" collapsed="false">
      <c r="A378" s="203"/>
      <c r="B378" s="190"/>
      <c r="C378" s="191"/>
      <c r="D378" s="191"/>
      <c r="E378" s="176"/>
      <c r="F378" s="176"/>
      <c r="G378" s="176"/>
      <c r="H378" s="176"/>
      <c r="I378" s="176"/>
      <c r="J378" s="176"/>
      <c r="K378" s="177"/>
      <c r="L378" s="202"/>
      <c r="M378" s="193"/>
      <c r="N378" s="198"/>
      <c r="O378" s="187"/>
      <c r="P378" s="187"/>
      <c r="Q378" s="187"/>
      <c r="R378" s="187"/>
      <c r="S378" s="196"/>
      <c r="T378" s="201"/>
      <c r="U378" s="194"/>
      <c r="V378" s="194"/>
      <c r="W378" s="194"/>
      <c r="X378" s="194"/>
      <c r="Y378" s="194"/>
      <c r="Z378" s="187"/>
      <c r="AA378" s="187"/>
      <c r="AB378" s="197"/>
    </row>
    <row r="379" customFormat="false" ht="12.4" hidden="false" customHeight="true" outlineLevel="0" collapsed="false">
      <c r="A379" s="203"/>
      <c r="B379" s="190"/>
      <c r="C379" s="191"/>
      <c r="D379" s="191"/>
      <c r="E379" s="176"/>
      <c r="F379" s="176"/>
      <c r="G379" s="176"/>
      <c r="H379" s="176"/>
      <c r="I379" s="176"/>
      <c r="J379" s="176"/>
      <c r="K379" s="177"/>
      <c r="L379" s="202"/>
      <c r="M379" s="193"/>
      <c r="N379" s="198"/>
      <c r="O379" s="187"/>
      <c r="P379" s="187"/>
      <c r="Q379" s="187"/>
      <c r="R379" s="187"/>
      <c r="S379" s="196"/>
      <c r="T379" s="201"/>
      <c r="U379" s="194"/>
      <c r="V379" s="194"/>
      <c r="W379" s="194"/>
      <c r="X379" s="194"/>
      <c r="Y379" s="194"/>
      <c r="Z379" s="187"/>
      <c r="AA379" s="187"/>
      <c r="AB379" s="197"/>
    </row>
    <row r="380" customFormat="false" ht="12.4" hidden="false" customHeight="true" outlineLevel="0" collapsed="false">
      <c r="A380" s="203"/>
      <c r="B380" s="190"/>
      <c r="C380" s="191"/>
      <c r="D380" s="191"/>
      <c r="E380" s="176"/>
      <c r="F380" s="176"/>
      <c r="G380" s="176"/>
      <c r="H380" s="176"/>
      <c r="I380" s="176"/>
      <c r="J380" s="176"/>
      <c r="K380" s="177"/>
      <c r="L380" s="202"/>
      <c r="M380" s="193"/>
      <c r="N380" s="198"/>
      <c r="O380" s="187"/>
      <c r="P380" s="187"/>
      <c r="Q380" s="187"/>
      <c r="R380" s="187"/>
      <c r="S380" s="196"/>
      <c r="T380" s="201"/>
      <c r="U380" s="194"/>
      <c r="V380" s="194"/>
      <c r="W380" s="194"/>
      <c r="X380" s="194"/>
      <c r="Y380" s="194"/>
      <c r="Z380" s="187"/>
      <c r="AA380" s="187"/>
      <c r="AB380" s="197"/>
    </row>
    <row r="381" customFormat="false" ht="12.4" hidden="false" customHeight="true" outlineLevel="0" collapsed="false">
      <c r="A381" s="203"/>
      <c r="B381" s="190"/>
      <c r="C381" s="191"/>
      <c r="D381" s="191"/>
      <c r="E381" s="176"/>
      <c r="F381" s="176"/>
      <c r="G381" s="176"/>
      <c r="H381" s="176"/>
      <c r="I381" s="176"/>
      <c r="J381" s="176"/>
      <c r="K381" s="177"/>
      <c r="L381" s="202"/>
      <c r="M381" s="193"/>
      <c r="N381" s="198"/>
      <c r="O381" s="187"/>
      <c r="P381" s="187"/>
      <c r="Q381" s="187"/>
      <c r="R381" s="187"/>
      <c r="S381" s="196"/>
      <c r="T381" s="201"/>
      <c r="U381" s="194"/>
      <c r="V381" s="194"/>
      <c r="W381" s="194"/>
      <c r="X381" s="194"/>
      <c r="Y381" s="194"/>
      <c r="Z381" s="187"/>
      <c r="AA381" s="187"/>
      <c r="AB381" s="197"/>
    </row>
    <row r="382" customFormat="false" ht="12.4" hidden="false" customHeight="true" outlineLevel="0" collapsed="false">
      <c r="A382" s="203"/>
      <c r="B382" s="190"/>
      <c r="C382" s="191"/>
      <c r="D382" s="191"/>
      <c r="E382" s="176"/>
      <c r="F382" s="176"/>
      <c r="G382" s="176"/>
      <c r="H382" s="176"/>
      <c r="I382" s="176"/>
      <c r="J382" s="176"/>
      <c r="K382" s="177"/>
      <c r="L382" s="202"/>
      <c r="M382" s="193"/>
      <c r="N382" s="198"/>
      <c r="O382" s="187"/>
      <c r="P382" s="187"/>
      <c r="Q382" s="187"/>
      <c r="R382" s="187"/>
      <c r="S382" s="196"/>
      <c r="T382" s="201"/>
      <c r="U382" s="194"/>
      <c r="V382" s="194"/>
      <c r="W382" s="194"/>
      <c r="X382" s="194"/>
      <c r="Y382" s="194"/>
      <c r="Z382" s="187"/>
      <c r="AA382" s="187"/>
      <c r="AB382" s="197"/>
    </row>
    <row r="383" customFormat="false" ht="12.4" hidden="false" customHeight="true" outlineLevel="0" collapsed="false">
      <c r="A383" s="203"/>
      <c r="B383" s="190"/>
      <c r="C383" s="191"/>
      <c r="D383" s="191"/>
      <c r="E383" s="176"/>
      <c r="F383" s="176"/>
      <c r="G383" s="176"/>
      <c r="H383" s="176"/>
      <c r="I383" s="176"/>
      <c r="J383" s="176"/>
      <c r="K383" s="177"/>
      <c r="L383" s="202"/>
      <c r="M383" s="193"/>
      <c r="N383" s="198"/>
      <c r="O383" s="187"/>
      <c r="P383" s="187"/>
      <c r="Q383" s="187"/>
      <c r="R383" s="187"/>
      <c r="S383" s="196"/>
      <c r="T383" s="201"/>
      <c r="U383" s="194"/>
      <c r="V383" s="194"/>
      <c r="W383" s="194"/>
      <c r="X383" s="194"/>
      <c r="Y383" s="194"/>
      <c r="Z383" s="187"/>
      <c r="AA383" s="187"/>
      <c r="AB383" s="197"/>
    </row>
    <row r="384" customFormat="false" ht="12.4" hidden="false" customHeight="true" outlineLevel="0" collapsed="false">
      <c r="A384" s="203"/>
      <c r="B384" s="190"/>
      <c r="C384" s="191"/>
      <c r="D384" s="191"/>
      <c r="E384" s="176"/>
      <c r="F384" s="176"/>
      <c r="G384" s="176"/>
      <c r="H384" s="176"/>
      <c r="I384" s="176"/>
      <c r="J384" s="176"/>
      <c r="K384" s="177"/>
      <c r="L384" s="202"/>
      <c r="M384" s="193"/>
      <c r="N384" s="198"/>
      <c r="O384" s="187"/>
      <c r="P384" s="187"/>
      <c r="Q384" s="187"/>
      <c r="R384" s="187"/>
      <c r="S384" s="196"/>
      <c r="T384" s="201"/>
      <c r="U384" s="194"/>
      <c r="V384" s="194"/>
      <c r="W384" s="194"/>
      <c r="X384" s="194"/>
      <c r="Y384" s="194"/>
      <c r="Z384" s="187"/>
      <c r="AA384" s="187"/>
      <c r="AB384" s="197"/>
    </row>
    <row r="385" customFormat="false" ht="12.4" hidden="false" customHeight="true" outlineLevel="0" collapsed="false">
      <c r="A385" s="203"/>
      <c r="B385" s="190"/>
      <c r="C385" s="191"/>
      <c r="D385" s="191"/>
      <c r="E385" s="176"/>
      <c r="F385" s="176"/>
      <c r="G385" s="176"/>
      <c r="H385" s="176"/>
      <c r="I385" s="176"/>
      <c r="J385" s="176"/>
      <c r="K385" s="177"/>
      <c r="L385" s="202"/>
      <c r="M385" s="193"/>
      <c r="N385" s="198"/>
      <c r="O385" s="187"/>
      <c r="P385" s="187"/>
      <c r="Q385" s="187"/>
      <c r="R385" s="187"/>
      <c r="S385" s="196"/>
      <c r="T385" s="201"/>
      <c r="U385" s="194"/>
      <c r="V385" s="194"/>
      <c r="W385" s="194"/>
      <c r="X385" s="194"/>
      <c r="Y385" s="194"/>
      <c r="Z385" s="187"/>
      <c r="AA385" s="187"/>
      <c r="AB385" s="197"/>
    </row>
    <row r="386" customFormat="false" ht="12.4" hidden="false" customHeight="true" outlineLevel="0" collapsed="false">
      <c r="A386" s="203"/>
      <c r="B386" s="190"/>
      <c r="C386" s="191"/>
      <c r="D386" s="191"/>
      <c r="E386" s="176"/>
      <c r="F386" s="176"/>
      <c r="G386" s="176"/>
      <c r="H386" s="176"/>
      <c r="I386" s="176"/>
      <c r="J386" s="176"/>
      <c r="K386" s="177"/>
      <c r="L386" s="202"/>
      <c r="M386" s="193"/>
      <c r="N386" s="198"/>
      <c r="O386" s="187"/>
      <c r="P386" s="187"/>
      <c r="Q386" s="187"/>
      <c r="R386" s="187"/>
      <c r="S386" s="196"/>
      <c r="T386" s="201"/>
      <c r="U386" s="194"/>
      <c r="V386" s="194"/>
      <c r="W386" s="194"/>
      <c r="X386" s="194"/>
      <c r="Y386" s="194"/>
      <c r="Z386" s="187"/>
      <c r="AA386" s="187"/>
      <c r="AB386" s="197"/>
    </row>
    <row r="387" customFormat="false" ht="12.4" hidden="false" customHeight="true" outlineLevel="0" collapsed="false">
      <c r="A387" s="203"/>
      <c r="B387" s="190"/>
      <c r="C387" s="191"/>
      <c r="D387" s="191"/>
      <c r="E387" s="176"/>
      <c r="F387" s="176"/>
      <c r="G387" s="176"/>
      <c r="H387" s="176"/>
      <c r="I387" s="176"/>
      <c r="J387" s="176"/>
      <c r="K387" s="177"/>
      <c r="L387" s="202"/>
      <c r="M387" s="193"/>
      <c r="N387" s="198"/>
      <c r="O387" s="187"/>
      <c r="P387" s="187"/>
      <c r="Q387" s="187"/>
      <c r="R387" s="187"/>
      <c r="S387" s="196"/>
      <c r="T387" s="201"/>
      <c r="U387" s="194"/>
      <c r="V387" s="194"/>
      <c r="W387" s="194"/>
      <c r="X387" s="194"/>
      <c r="Y387" s="194"/>
      <c r="Z387" s="187"/>
      <c r="AA387" s="187"/>
      <c r="AB387" s="197"/>
    </row>
    <row r="388" customFormat="false" ht="12.4" hidden="false" customHeight="true" outlineLevel="0" collapsed="false">
      <c r="A388" s="203"/>
      <c r="B388" s="190"/>
      <c r="C388" s="191"/>
      <c r="D388" s="191"/>
      <c r="E388" s="176"/>
      <c r="F388" s="176"/>
      <c r="G388" s="176"/>
      <c r="H388" s="176"/>
      <c r="I388" s="176"/>
      <c r="J388" s="176"/>
      <c r="K388" s="177"/>
      <c r="L388" s="202"/>
      <c r="M388" s="193"/>
      <c r="N388" s="198"/>
      <c r="O388" s="187"/>
      <c r="P388" s="187"/>
      <c r="Q388" s="187"/>
      <c r="R388" s="187"/>
      <c r="S388" s="196"/>
      <c r="T388" s="201"/>
      <c r="U388" s="194"/>
      <c r="V388" s="194"/>
      <c r="W388" s="194"/>
      <c r="X388" s="194"/>
      <c r="Y388" s="194"/>
      <c r="Z388" s="187"/>
      <c r="AA388" s="187"/>
      <c r="AB388" s="197"/>
    </row>
    <row r="389" customFormat="false" ht="12.4" hidden="false" customHeight="true" outlineLevel="0" collapsed="false">
      <c r="A389" s="203"/>
      <c r="B389" s="190"/>
      <c r="C389" s="191"/>
      <c r="D389" s="191"/>
      <c r="E389" s="176"/>
      <c r="F389" s="176"/>
      <c r="G389" s="176"/>
      <c r="H389" s="176"/>
      <c r="I389" s="176"/>
      <c r="J389" s="176"/>
      <c r="K389" s="177"/>
      <c r="L389" s="202"/>
      <c r="M389" s="193"/>
      <c r="N389" s="198"/>
      <c r="O389" s="187"/>
      <c r="P389" s="187"/>
      <c r="Q389" s="187"/>
      <c r="R389" s="187"/>
      <c r="S389" s="196"/>
      <c r="T389" s="201"/>
      <c r="U389" s="194"/>
      <c r="V389" s="194"/>
      <c r="W389" s="194"/>
      <c r="X389" s="194"/>
      <c r="Y389" s="194"/>
      <c r="Z389" s="187"/>
      <c r="AA389" s="187"/>
      <c r="AB389" s="197"/>
    </row>
    <row r="390" customFormat="false" ht="12.4" hidden="false" customHeight="true" outlineLevel="0" collapsed="false">
      <c r="A390" s="203"/>
      <c r="B390" s="190"/>
      <c r="C390" s="191"/>
      <c r="D390" s="191"/>
      <c r="E390" s="176"/>
      <c r="F390" s="176"/>
      <c r="G390" s="176"/>
      <c r="H390" s="176"/>
      <c r="I390" s="176"/>
      <c r="J390" s="176"/>
      <c r="K390" s="177"/>
      <c r="L390" s="202"/>
      <c r="M390" s="193"/>
      <c r="N390" s="198"/>
      <c r="O390" s="187"/>
      <c r="P390" s="187"/>
      <c r="Q390" s="187"/>
      <c r="R390" s="187"/>
      <c r="S390" s="196"/>
      <c r="T390" s="201"/>
      <c r="U390" s="194"/>
      <c r="V390" s="194"/>
      <c r="W390" s="194"/>
      <c r="X390" s="194"/>
      <c r="Y390" s="194"/>
      <c r="Z390" s="187"/>
      <c r="AA390" s="187"/>
      <c r="AB390" s="197"/>
    </row>
    <row r="391" customFormat="false" ht="12.4" hidden="false" customHeight="true" outlineLevel="0" collapsed="false">
      <c r="A391" s="203"/>
      <c r="B391" s="190"/>
      <c r="C391" s="191"/>
      <c r="D391" s="191"/>
      <c r="E391" s="176"/>
      <c r="F391" s="176"/>
      <c r="G391" s="176"/>
      <c r="H391" s="176"/>
      <c r="I391" s="176"/>
      <c r="J391" s="176"/>
      <c r="K391" s="177"/>
      <c r="L391" s="202"/>
      <c r="M391" s="193"/>
      <c r="N391" s="198"/>
      <c r="O391" s="187"/>
      <c r="P391" s="187"/>
      <c r="Q391" s="187"/>
      <c r="R391" s="187"/>
      <c r="S391" s="196"/>
      <c r="T391" s="201"/>
      <c r="U391" s="194"/>
      <c r="V391" s="194"/>
      <c r="W391" s="194"/>
      <c r="X391" s="194"/>
      <c r="Y391" s="194"/>
      <c r="Z391" s="187"/>
      <c r="AA391" s="187"/>
      <c r="AB391" s="197"/>
    </row>
    <row r="392" customFormat="false" ht="12.4" hidden="false" customHeight="true" outlineLevel="0" collapsed="false">
      <c r="A392" s="203"/>
      <c r="B392" s="190"/>
      <c r="C392" s="191"/>
      <c r="D392" s="191"/>
      <c r="E392" s="176"/>
      <c r="F392" s="176"/>
      <c r="G392" s="176"/>
      <c r="H392" s="176"/>
      <c r="I392" s="176"/>
      <c r="J392" s="176"/>
      <c r="K392" s="177"/>
      <c r="L392" s="202"/>
      <c r="M392" s="193"/>
      <c r="N392" s="198"/>
      <c r="O392" s="187"/>
      <c r="P392" s="187"/>
      <c r="Q392" s="187"/>
      <c r="R392" s="187"/>
      <c r="S392" s="196"/>
      <c r="T392" s="201"/>
      <c r="U392" s="194"/>
      <c r="V392" s="194"/>
      <c r="W392" s="194"/>
      <c r="X392" s="194"/>
      <c r="Y392" s="194"/>
      <c r="Z392" s="187"/>
      <c r="AA392" s="187"/>
      <c r="AB392" s="197"/>
    </row>
    <row r="393" customFormat="false" ht="12.4" hidden="false" customHeight="true" outlineLevel="0" collapsed="false">
      <c r="A393" s="203"/>
      <c r="B393" s="190"/>
      <c r="C393" s="191"/>
      <c r="D393" s="191"/>
      <c r="E393" s="176"/>
      <c r="F393" s="176"/>
      <c r="G393" s="176"/>
      <c r="H393" s="176"/>
      <c r="I393" s="176"/>
      <c r="J393" s="176"/>
      <c r="K393" s="177"/>
      <c r="L393" s="202"/>
      <c r="M393" s="193"/>
      <c r="N393" s="198"/>
      <c r="O393" s="187"/>
      <c r="P393" s="187"/>
      <c r="Q393" s="187"/>
      <c r="R393" s="187"/>
      <c r="S393" s="196"/>
      <c r="T393" s="201"/>
      <c r="U393" s="194"/>
      <c r="V393" s="194"/>
      <c r="W393" s="194"/>
      <c r="X393" s="194"/>
      <c r="Y393" s="194"/>
      <c r="Z393" s="187"/>
      <c r="AA393" s="187"/>
      <c r="AB393" s="197"/>
    </row>
    <row r="394" customFormat="false" ht="12.4" hidden="false" customHeight="true" outlineLevel="0" collapsed="false">
      <c r="A394" s="203"/>
      <c r="B394" s="190"/>
      <c r="C394" s="191"/>
      <c r="D394" s="191"/>
      <c r="E394" s="176"/>
      <c r="F394" s="176"/>
      <c r="G394" s="176"/>
      <c r="H394" s="176"/>
      <c r="I394" s="176"/>
      <c r="J394" s="176"/>
      <c r="K394" s="177"/>
      <c r="L394" s="202"/>
      <c r="M394" s="193"/>
      <c r="N394" s="198"/>
      <c r="O394" s="187"/>
      <c r="P394" s="187"/>
      <c r="Q394" s="187"/>
      <c r="R394" s="187"/>
      <c r="S394" s="196"/>
      <c r="T394" s="201"/>
      <c r="U394" s="194"/>
      <c r="V394" s="194"/>
      <c r="W394" s="194"/>
      <c r="X394" s="194"/>
      <c r="Y394" s="194"/>
      <c r="Z394" s="187"/>
      <c r="AA394" s="187"/>
      <c r="AB394" s="197"/>
    </row>
    <row r="395" customFormat="false" ht="12.4" hidden="false" customHeight="true" outlineLevel="0" collapsed="false">
      <c r="A395" s="203"/>
      <c r="B395" s="190"/>
      <c r="C395" s="191"/>
      <c r="D395" s="191"/>
      <c r="E395" s="176"/>
      <c r="F395" s="176"/>
      <c r="G395" s="176"/>
      <c r="H395" s="176"/>
      <c r="I395" s="176"/>
      <c r="J395" s="176"/>
      <c r="K395" s="177"/>
      <c r="L395" s="202"/>
      <c r="M395" s="193"/>
      <c r="N395" s="198"/>
      <c r="O395" s="187"/>
      <c r="P395" s="187"/>
      <c r="Q395" s="187"/>
      <c r="R395" s="187"/>
      <c r="S395" s="196"/>
      <c r="T395" s="201"/>
      <c r="U395" s="194"/>
      <c r="V395" s="194"/>
      <c r="W395" s="194"/>
      <c r="X395" s="194"/>
      <c r="Y395" s="194"/>
      <c r="Z395" s="187"/>
      <c r="AA395" s="187"/>
      <c r="AB395" s="197"/>
    </row>
    <row r="396" customFormat="false" ht="12.4" hidden="false" customHeight="true" outlineLevel="0" collapsed="false">
      <c r="A396" s="203"/>
      <c r="B396" s="190"/>
      <c r="C396" s="191"/>
      <c r="D396" s="191"/>
      <c r="E396" s="176"/>
      <c r="F396" s="176"/>
      <c r="G396" s="176"/>
      <c r="H396" s="176"/>
      <c r="I396" s="176"/>
      <c r="J396" s="176"/>
      <c r="K396" s="177"/>
      <c r="L396" s="202"/>
      <c r="M396" s="193"/>
      <c r="N396" s="198"/>
      <c r="O396" s="187"/>
      <c r="P396" s="187"/>
      <c r="Q396" s="187"/>
      <c r="R396" s="187"/>
      <c r="S396" s="196"/>
      <c r="T396" s="201"/>
      <c r="U396" s="194"/>
      <c r="V396" s="194"/>
      <c r="W396" s="194"/>
      <c r="X396" s="194"/>
      <c r="Y396" s="194"/>
      <c r="Z396" s="187"/>
      <c r="AA396" s="187"/>
      <c r="AB396" s="197"/>
    </row>
    <row r="397" customFormat="false" ht="12.4" hidden="false" customHeight="true" outlineLevel="0" collapsed="false">
      <c r="A397" s="203"/>
      <c r="B397" s="190"/>
      <c r="C397" s="191"/>
      <c r="D397" s="191"/>
      <c r="E397" s="176"/>
      <c r="F397" s="176"/>
      <c r="G397" s="176"/>
      <c r="H397" s="176"/>
      <c r="I397" s="176"/>
      <c r="J397" s="176"/>
      <c r="K397" s="177"/>
      <c r="L397" s="202"/>
      <c r="M397" s="193"/>
      <c r="N397" s="198"/>
      <c r="O397" s="187"/>
      <c r="P397" s="187"/>
      <c r="Q397" s="187"/>
      <c r="R397" s="187"/>
      <c r="S397" s="196"/>
      <c r="T397" s="201"/>
      <c r="U397" s="194"/>
      <c r="V397" s="194"/>
      <c r="W397" s="194"/>
      <c r="X397" s="194"/>
      <c r="Y397" s="194"/>
      <c r="Z397" s="187"/>
      <c r="AA397" s="187"/>
      <c r="AB397" s="197"/>
    </row>
    <row r="398" customFormat="false" ht="12.4" hidden="false" customHeight="true" outlineLevel="0" collapsed="false">
      <c r="A398" s="203"/>
      <c r="B398" s="190"/>
      <c r="C398" s="191"/>
      <c r="D398" s="191"/>
      <c r="E398" s="176"/>
      <c r="F398" s="176"/>
      <c r="G398" s="176"/>
      <c r="H398" s="176"/>
      <c r="I398" s="176"/>
      <c r="J398" s="176"/>
      <c r="K398" s="177"/>
      <c r="L398" s="202"/>
      <c r="M398" s="193"/>
      <c r="N398" s="198"/>
      <c r="O398" s="187"/>
      <c r="P398" s="187"/>
      <c r="Q398" s="187"/>
      <c r="R398" s="187"/>
      <c r="S398" s="196"/>
      <c r="T398" s="201"/>
      <c r="U398" s="194"/>
      <c r="V398" s="194"/>
      <c r="W398" s="194"/>
      <c r="X398" s="194"/>
      <c r="Y398" s="194"/>
      <c r="Z398" s="187"/>
      <c r="AA398" s="187"/>
      <c r="AB398" s="197"/>
    </row>
    <row r="399" customFormat="false" ht="12.4" hidden="false" customHeight="true" outlineLevel="0" collapsed="false">
      <c r="A399" s="203"/>
      <c r="B399" s="190"/>
      <c r="C399" s="191"/>
      <c r="D399" s="191"/>
      <c r="E399" s="176"/>
      <c r="F399" s="176"/>
      <c r="G399" s="176"/>
      <c r="H399" s="176"/>
      <c r="I399" s="176"/>
      <c r="J399" s="176"/>
      <c r="K399" s="177"/>
      <c r="L399" s="202"/>
      <c r="M399" s="193"/>
      <c r="N399" s="198"/>
      <c r="O399" s="187"/>
      <c r="P399" s="187"/>
      <c r="Q399" s="187"/>
      <c r="R399" s="187"/>
      <c r="S399" s="196"/>
      <c r="T399" s="201"/>
      <c r="U399" s="194"/>
      <c r="V399" s="194"/>
      <c r="W399" s="194"/>
      <c r="X399" s="194"/>
      <c r="Y399" s="194"/>
      <c r="Z399" s="187"/>
      <c r="AA399" s="187"/>
      <c r="AB399" s="197"/>
    </row>
    <row r="400" customFormat="false" ht="12.4" hidden="false" customHeight="true" outlineLevel="0" collapsed="false">
      <c r="A400" s="203"/>
      <c r="B400" s="190"/>
      <c r="C400" s="191"/>
      <c r="D400" s="191"/>
      <c r="E400" s="176"/>
      <c r="F400" s="176"/>
      <c r="G400" s="176"/>
      <c r="H400" s="176"/>
      <c r="I400" s="176"/>
      <c r="J400" s="176"/>
      <c r="K400" s="177"/>
      <c r="L400" s="202"/>
      <c r="M400" s="193"/>
      <c r="N400" s="198"/>
      <c r="O400" s="187"/>
      <c r="P400" s="187"/>
      <c r="Q400" s="187"/>
      <c r="R400" s="187"/>
      <c r="S400" s="196"/>
      <c r="T400" s="201"/>
      <c r="U400" s="194"/>
      <c r="V400" s="194"/>
      <c r="W400" s="194"/>
      <c r="X400" s="194"/>
      <c r="Y400" s="194"/>
      <c r="Z400" s="187"/>
      <c r="AA400" s="187"/>
      <c r="AB400" s="197"/>
    </row>
    <row r="401" customFormat="false" ht="12.4" hidden="false" customHeight="true" outlineLevel="0" collapsed="false">
      <c r="A401" s="203"/>
      <c r="B401" s="190"/>
      <c r="C401" s="191"/>
      <c r="D401" s="191"/>
      <c r="E401" s="176"/>
      <c r="F401" s="176"/>
      <c r="G401" s="176"/>
      <c r="H401" s="176"/>
      <c r="I401" s="176"/>
      <c r="J401" s="176"/>
      <c r="K401" s="177"/>
      <c r="L401" s="202"/>
      <c r="M401" s="193"/>
      <c r="N401" s="198"/>
      <c r="O401" s="187"/>
      <c r="P401" s="187"/>
      <c r="Q401" s="187"/>
      <c r="R401" s="187"/>
      <c r="S401" s="196"/>
      <c r="T401" s="201"/>
      <c r="U401" s="194"/>
      <c r="V401" s="194"/>
      <c r="W401" s="194"/>
      <c r="X401" s="194"/>
      <c r="Y401" s="194"/>
      <c r="Z401" s="187"/>
      <c r="AA401" s="187"/>
      <c r="AB401" s="197"/>
    </row>
    <row r="402" customFormat="false" ht="12.4" hidden="false" customHeight="true" outlineLevel="0" collapsed="false">
      <c r="A402" s="203"/>
      <c r="B402" s="190"/>
      <c r="C402" s="191"/>
      <c r="D402" s="191"/>
      <c r="E402" s="176"/>
      <c r="F402" s="176"/>
      <c r="G402" s="176"/>
      <c r="H402" s="176"/>
      <c r="I402" s="176"/>
      <c r="J402" s="176"/>
      <c r="K402" s="177"/>
      <c r="L402" s="202"/>
      <c r="M402" s="193"/>
      <c r="N402" s="198"/>
      <c r="O402" s="187"/>
      <c r="P402" s="187"/>
      <c r="Q402" s="187"/>
      <c r="R402" s="187"/>
      <c r="S402" s="196"/>
      <c r="T402" s="201"/>
      <c r="U402" s="194"/>
      <c r="V402" s="194"/>
      <c r="W402" s="194"/>
      <c r="X402" s="194"/>
      <c r="Y402" s="194"/>
      <c r="Z402" s="187"/>
      <c r="AA402" s="187"/>
      <c r="AB402" s="197"/>
    </row>
    <row r="403" customFormat="false" ht="12.4" hidden="false" customHeight="true" outlineLevel="0" collapsed="false">
      <c r="A403" s="203"/>
      <c r="B403" s="190"/>
      <c r="C403" s="191"/>
      <c r="D403" s="191"/>
      <c r="E403" s="176"/>
      <c r="F403" s="176"/>
      <c r="G403" s="176"/>
      <c r="H403" s="176"/>
      <c r="I403" s="176"/>
      <c r="J403" s="176"/>
      <c r="K403" s="177"/>
      <c r="L403" s="202"/>
      <c r="M403" s="193"/>
      <c r="N403" s="198"/>
      <c r="O403" s="187"/>
      <c r="P403" s="187"/>
      <c r="Q403" s="187"/>
      <c r="R403" s="187"/>
      <c r="S403" s="196"/>
      <c r="T403" s="201"/>
      <c r="U403" s="194"/>
      <c r="V403" s="194"/>
      <c r="W403" s="194"/>
      <c r="X403" s="194"/>
      <c r="Y403" s="194"/>
      <c r="Z403" s="187"/>
      <c r="AA403" s="187"/>
      <c r="AB403" s="197"/>
    </row>
    <row r="404" customFormat="false" ht="12.4" hidden="false" customHeight="true" outlineLevel="0" collapsed="false">
      <c r="A404" s="203"/>
      <c r="B404" s="190"/>
      <c r="C404" s="191"/>
      <c r="D404" s="191"/>
      <c r="E404" s="176"/>
      <c r="F404" s="176"/>
      <c r="G404" s="176"/>
      <c r="H404" s="176"/>
      <c r="I404" s="176"/>
      <c r="J404" s="176"/>
      <c r="K404" s="177"/>
      <c r="L404" s="202"/>
      <c r="M404" s="193"/>
      <c r="N404" s="198"/>
      <c r="O404" s="187"/>
      <c r="P404" s="187"/>
      <c r="Q404" s="187"/>
      <c r="R404" s="187"/>
      <c r="S404" s="196"/>
      <c r="T404" s="201"/>
      <c r="U404" s="194"/>
      <c r="V404" s="194"/>
      <c r="W404" s="194"/>
      <c r="X404" s="194"/>
      <c r="Y404" s="194"/>
      <c r="Z404" s="187"/>
      <c r="AA404" s="187"/>
      <c r="AB404" s="197"/>
    </row>
    <row r="405" customFormat="false" ht="12.4" hidden="false" customHeight="true" outlineLevel="0" collapsed="false">
      <c r="A405" s="203"/>
      <c r="B405" s="190"/>
      <c r="C405" s="191"/>
      <c r="D405" s="191"/>
      <c r="E405" s="176"/>
      <c r="F405" s="176"/>
      <c r="G405" s="176"/>
      <c r="H405" s="176"/>
      <c r="I405" s="176"/>
      <c r="J405" s="176"/>
      <c r="K405" s="177"/>
      <c r="L405" s="202"/>
      <c r="M405" s="193"/>
      <c r="N405" s="198"/>
      <c r="O405" s="187"/>
      <c r="P405" s="187"/>
      <c r="Q405" s="187"/>
      <c r="R405" s="187"/>
      <c r="S405" s="196"/>
      <c r="T405" s="201"/>
      <c r="U405" s="194"/>
      <c r="V405" s="194"/>
      <c r="W405" s="194"/>
      <c r="X405" s="194"/>
      <c r="Y405" s="194"/>
      <c r="Z405" s="187"/>
      <c r="AA405" s="187"/>
      <c r="AB405" s="197"/>
    </row>
    <row r="406" customFormat="false" ht="12.4" hidden="false" customHeight="true" outlineLevel="0" collapsed="false">
      <c r="A406" s="203"/>
      <c r="B406" s="190"/>
      <c r="C406" s="191"/>
      <c r="D406" s="191"/>
      <c r="E406" s="176"/>
      <c r="F406" s="176"/>
      <c r="G406" s="176"/>
      <c r="H406" s="176"/>
      <c r="I406" s="176"/>
      <c r="J406" s="176"/>
      <c r="K406" s="177"/>
      <c r="L406" s="202"/>
      <c r="M406" s="193"/>
      <c r="N406" s="198"/>
      <c r="O406" s="187"/>
      <c r="P406" s="187"/>
      <c r="Q406" s="187"/>
      <c r="R406" s="187"/>
      <c r="S406" s="196"/>
      <c r="T406" s="201"/>
      <c r="U406" s="194"/>
      <c r="V406" s="194"/>
      <c r="W406" s="194"/>
      <c r="X406" s="194"/>
      <c r="Y406" s="194"/>
      <c r="Z406" s="187"/>
      <c r="AA406" s="187"/>
      <c r="AB406" s="197"/>
    </row>
    <row r="407" customFormat="false" ht="12.4" hidden="false" customHeight="true" outlineLevel="0" collapsed="false">
      <c r="A407" s="203"/>
      <c r="B407" s="190"/>
      <c r="C407" s="191"/>
      <c r="D407" s="191"/>
      <c r="E407" s="176"/>
      <c r="F407" s="176"/>
      <c r="G407" s="176"/>
      <c r="H407" s="176"/>
      <c r="I407" s="176"/>
      <c r="J407" s="176"/>
      <c r="K407" s="177"/>
      <c r="L407" s="202"/>
      <c r="M407" s="193"/>
      <c r="N407" s="198"/>
      <c r="O407" s="187"/>
      <c r="P407" s="187"/>
      <c r="Q407" s="187"/>
      <c r="R407" s="187"/>
      <c r="S407" s="196"/>
      <c r="T407" s="201"/>
      <c r="U407" s="194"/>
      <c r="V407" s="194"/>
      <c r="W407" s="194"/>
      <c r="X407" s="194"/>
      <c r="Y407" s="194"/>
      <c r="Z407" s="187"/>
      <c r="AA407" s="187"/>
      <c r="AB407" s="197"/>
    </row>
    <row r="408" customFormat="false" ht="12.4" hidden="false" customHeight="true" outlineLevel="0" collapsed="false">
      <c r="A408" s="203"/>
      <c r="B408" s="190"/>
      <c r="C408" s="191"/>
      <c r="D408" s="191"/>
      <c r="E408" s="176"/>
      <c r="F408" s="176"/>
      <c r="G408" s="176"/>
      <c r="H408" s="176"/>
      <c r="I408" s="176"/>
      <c r="J408" s="176"/>
      <c r="K408" s="177"/>
      <c r="L408" s="202"/>
      <c r="M408" s="193"/>
      <c r="N408" s="198"/>
      <c r="O408" s="187"/>
      <c r="P408" s="187"/>
      <c r="Q408" s="187"/>
      <c r="R408" s="187"/>
      <c r="S408" s="196"/>
      <c r="T408" s="201"/>
      <c r="U408" s="194"/>
      <c r="V408" s="194"/>
      <c r="W408" s="194"/>
      <c r="X408" s="194"/>
      <c r="Y408" s="194"/>
      <c r="Z408" s="187"/>
      <c r="AA408" s="187"/>
      <c r="AB408" s="197"/>
    </row>
    <row r="409" customFormat="false" ht="12.4" hidden="false" customHeight="true" outlineLevel="0" collapsed="false">
      <c r="A409" s="203"/>
      <c r="B409" s="190"/>
      <c r="C409" s="191"/>
      <c r="D409" s="191"/>
      <c r="E409" s="176"/>
      <c r="F409" s="176"/>
      <c r="G409" s="176"/>
      <c r="H409" s="176"/>
      <c r="I409" s="176"/>
      <c r="J409" s="176"/>
      <c r="K409" s="177"/>
      <c r="L409" s="202"/>
      <c r="M409" s="193"/>
      <c r="N409" s="198"/>
      <c r="O409" s="187"/>
      <c r="P409" s="187"/>
      <c r="Q409" s="187"/>
      <c r="R409" s="187"/>
      <c r="S409" s="196"/>
      <c r="T409" s="201"/>
      <c r="U409" s="194"/>
      <c r="V409" s="194"/>
      <c r="W409" s="194"/>
      <c r="X409" s="194"/>
      <c r="Y409" s="194"/>
      <c r="Z409" s="187"/>
      <c r="AA409" s="187"/>
      <c r="AB409" s="197"/>
    </row>
    <row r="410" customFormat="false" ht="12.4" hidden="false" customHeight="true" outlineLevel="0" collapsed="false">
      <c r="A410" s="203"/>
      <c r="B410" s="190"/>
      <c r="C410" s="191"/>
      <c r="D410" s="191"/>
      <c r="E410" s="176"/>
      <c r="F410" s="176"/>
      <c r="G410" s="176"/>
      <c r="H410" s="176"/>
      <c r="I410" s="176"/>
      <c r="J410" s="176"/>
      <c r="K410" s="177"/>
      <c r="L410" s="202"/>
      <c r="M410" s="193"/>
      <c r="N410" s="198"/>
      <c r="O410" s="187"/>
      <c r="P410" s="187"/>
      <c r="Q410" s="187"/>
      <c r="R410" s="187"/>
      <c r="S410" s="196"/>
      <c r="T410" s="201"/>
      <c r="U410" s="194"/>
      <c r="V410" s="194"/>
      <c r="W410" s="194"/>
      <c r="X410" s="194"/>
      <c r="Y410" s="194"/>
      <c r="Z410" s="187"/>
      <c r="AA410" s="187"/>
      <c r="AB410" s="197"/>
    </row>
    <row r="411" customFormat="false" ht="12.4" hidden="false" customHeight="true" outlineLevel="0" collapsed="false">
      <c r="A411" s="203"/>
      <c r="B411" s="190"/>
      <c r="C411" s="191"/>
      <c r="D411" s="191"/>
      <c r="E411" s="176"/>
      <c r="F411" s="176"/>
      <c r="G411" s="176"/>
      <c r="H411" s="176"/>
      <c r="I411" s="176"/>
      <c r="J411" s="176"/>
      <c r="K411" s="177"/>
      <c r="L411" s="202"/>
      <c r="M411" s="193"/>
      <c r="N411" s="198"/>
      <c r="O411" s="187"/>
      <c r="P411" s="187"/>
      <c r="Q411" s="187"/>
      <c r="R411" s="187"/>
      <c r="S411" s="196"/>
      <c r="T411" s="201"/>
      <c r="U411" s="194"/>
      <c r="V411" s="194"/>
      <c r="W411" s="194"/>
      <c r="X411" s="194"/>
      <c r="Y411" s="194"/>
      <c r="Z411" s="187"/>
      <c r="AA411" s="187"/>
      <c r="AB411" s="197"/>
    </row>
    <row r="412" customFormat="false" ht="12.4" hidden="false" customHeight="true" outlineLevel="0" collapsed="false">
      <c r="A412" s="203"/>
      <c r="B412" s="190"/>
      <c r="C412" s="191"/>
      <c r="D412" s="191"/>
      <c r="E412" s="176"/>
      <c r="F412" s="176"/>
      <c r="G412" s="176"/>
      <c r="H412" s="176"/>
      <c r="I412" s="176"/>
      <c r="J412" s="176"/>
      <c r="K412" s="177"/>
      <c r="L412" s="202"/>
      <c r="M412" s="193"/>
      <c r="N412" s="198"/>
      <c r="O412" s="187"/>
      <c r="P412" s="187"/>
      <c r="Q412" s="187"/>
      <c r="R412" s="187"/>
      <c r="S412" s="196"/>
      <c r="T412" s="201"/>
      <c r="U412" s="194"/>
      <c r="V412" s="194"/>
      <c r="W412" s="194"/>
      <c r="X412" s="194"/>
      <c r="Y412" s="194"/>
      <c r="Z412" s="187"/>
      <c r="AA412" s="187"/>
      <c r="AB412" s="197"/>
    </row>
    <row r="413" customFormat="false" ht="12.4" hidden="false" customHeight="true" outlineLevel="0" collapsed="false">
      <c r="A413" s="203"/>
      <c r="B413" s="190"/>
      <c r="C413" s="191"/>
      <c r="D413" s="191"/>
      <c r="E413" s="176"/>
      <c r="F413" s="176"/>
      <c r="G413" s="176"/>
      <c r="H413" s="176"/>
      <c r="I413" s="176"/>
      <c r="J413" s="176"/>
      <c r="K413" s="177"/>
      <c r="L413" s="202"/>
      <c r="M413" s="193"/>
      <c r="N413" s="198"/>
      <c r="O413" s="187"/>
      <c r="P413" s="187"/>
      <c r="Q413" s="187"/>
      <c r="R413" s="187"/>
      <c r="S413" s="196"/>
      <c r="T413" s="201"/>
      <c r="U413" s="194"/>
      <c r="V413" s="194"/>
      <c r="W413" s="194"/>
      <c r="X413" s="194"/>
      <c r="Y413" s="194"/>
      <c r="Z413" s="187"/>
      <c r="AA413" s="187"/>
      <c r="AB413" s="197"/>
    </row>
    <row r="414" customFormat="false" ht="12.4" hidden="false" customHeight="true" outlineLevel="0" collapsed="false">
      <c r="A414" s="203"/>
      <c r="B414" s="190"/>
      <c r="C414" s="191"/>
      <c r="D414" s="191"/>
      <c r="E414" s="176"/>
      <c r="F414" s="176"/>
      <c r="G414" s="176"/>
      <c r="H414" s="176"/>
      <c r="I414" s="176"/>
      <c r="J414" s="176"/>
      <c r="K414" s="177"/>
      <c r="L414" s="202"/>
      <c r="M414" s="193"/>
      <c r="N414" s="198"/>
      <c r="O414" s="187"/>
      <c r="P414" s="187"/>
      <c r="Q414" s="187"/>
      <c r="R414" s="187"/>
      <c r="S414" s="196"/>
      <c r="T414" s="201"/>
      <c r="U414" s="194"/>
      <c r="V414" s="194"/>
      <c r="W414" s="194"/>
      <c r="X414" s="194"/>
      <c r="Y414" s="194"/>
      <c r="Z414" s="187"/>
      <c r="AA414" s="187"/>
      <c r="AB414" s="197"/>
    </row>
    <row r="415" customFormat="false" ht="12.4" hidden="false" customHeight="true" outlineLevel="0" collapsed="false">
      <c r="A415" s="203"/>
      <c r="B415" s="190"/>
      <c r="C415" s="191"/>
      <c r="D415" s="191"/>
      <c r="E415" s="176"/>
      <c r="F415" s="176"/>
      <c r="G415" s="176"/>
      <c r="H415" s="176"/>
      <c r="I415" s="176"/>
      <c r="J415" s="176"/>
      <c r="K415" s="177"/>
      <c r="L415" s="202"/>
      <c r="M415" s="193"/>
      <c r="N415" s="198"/>
      <c r="O415" s="187"/>
      <c r="P415" s="187"/>
      <c r="Q415" s="187"/>
      <c r="R415" s="187"/>
      <c r="S415" s="196"/>
      <c r="T415" s="201"/>
      <c r="U415" s="194"/>
      <c r="V415" s="194"/>
      <c r="W415" s="194"/>
      <c r="X415" s="194"/>
      <c r="Y415" s="194"/>
      <c r="Z415" s="187"/>
      <c r="AA415" s="187"/>
      <c r="AB415" s="197"/>
    </row>
    <row r="416" customFormat="false" ht="12.4" hidden="false" customHeight="true" outlineLevel="0" collapsed="false">
      <c r="A416" s="203"/>
      <c r="B416" s="190"/>
      <c r="C416" s="191"/>
      <c r="D416" s="191"/>
      <c r="E416" s="176"/>
      <c r="F416" s="176"/>
      <c r="G416" s="176"/>
      <c r="H416" s="176"/>
      <c r="I416" s="176"/>
      <c r="J416" s="176"/>
      <c r="K416" s="177"/>
      <c r="L416" s="202"/>
      <c r="M416" s="193"/>
      <c r="N416" s="198"/>
      <c r="O416" s="187"/>
      <c r="P416" s="187"/>
      <c r="Q416" s="187"/>
      <c r="R416" s="187"/>
      <c r="S416" s="196"/>
      <c r="T416" s="201"/>
      <c r="U416" s="194"/>
      <c r="V416" s="194"/>
      <c r="W416" s="194"/>
      <c r="X416" s="194"/>
      <c r="Y416" s="194"/>
      <c r="Z416" s="187"/>
      <c r="AA416" s="187"/>
      <c r="AB416" s="197"/>
    </row>
    <row r="417" customFormat="false" ht="12.4" hidden="false" customHeight="true" outlineLevel="0" collapsed="false">
      <c r="A417" s="203"/>
      <c r="B417" s="190"/>
      <c r="C417" s="191"/>
      <c r="D417" s="191"/>
      <c r="E417" s="176"/>
      <c r="F417" s="176"/>
      <c r="G417" s="176"/>
      <c r="H417" s="176"/>
      <c r="I417" s="176"/>
      <c r="J417" s="176"/>
      <c r="K417" s="177"/>
      <c r="L417" s="200"/>
      <c r="M417" s="193"/>
      <c r="N417" s="198"/>
      <c r="O417" s="187"/>
      <c r="P417" s="187"/>
      <c r="Q417" s="187"/>
      <c r="R417" s="187"/>
      <c r="S417" s="196"/>
      <c r="T417" s="194"/>
      <c r="U417" s="194"/>
      <c r="V417" s="194"/>
      <c r="W417" s="194"/>
      <c r="X417" s="194"/>
      <c r="Y417" s="194"/>
      <c r="Z417" s="187"/>
      <c r="AA417" s="187"/>
      <c r="AB417" s="197"/>
    </row>
    <row r="418" customFormat="false" ht="12.4" hidden="false" customHeight="true" outlineLevel="0" collapsed="false">
      <c r="A418" s="203"/>
      <c r="B418" s="190"/>
      <c r="C418" s="191"/>
      <c r="D418" s="191"/>
      <c r="E418" s="176"/>
      <c r="F418" s="176"/>
      <c r="G418" s="176"/>
      <c r="H418" s="176"/>
      <c r="I418" s="176"/>
      <c r="J418" s="176"/>
      <c r="K418" s="177"/>
      <c r="L418" s="200"/>
      <c r="M418" s="193"/>
      <c r="N418" s="198"/>
      <c r="O418" s="187"/>
      <c r="P418" s="187"/>
      <c r="Q418" s="187"/>
      <c r="R418" s="187"/>
      <c r="S418" s="196"/>
      <c r="T418" s="194"/>
      <c r="U418" s="194"/>
      <c r="V418" s="194"/>
      <c r="W418" s="194"/>
      <c r="X418" s="194"/>
      <c r="Y418" s="194"/>
      <c r="Z418" s="187"/>
      <c r="AA418" s="187"/>
      <c r="AB418" s="197"/>
    </row>
    <row r="419" customFormat="false" ht="12.4" hidden="false" customHeight="true" outlineLevel="0" collapsed="false">
      <c r="A419" s="203"/>
      <c r="B419" s="190"/>
      <c r="C419" s="191"/>
      <c r="D419" s="191"/>
      <c r="E419" s="176"/>
      <c r="F419" s="176"/>
      <c r="G419" s="176"/>
      <c r="H419" s="176"/>
      <c r="I419" s="176"/>
      <c r="J419" s="176"/>
      <c r="K419" s="177"/>
      <c r="L419" s="200"/>
      <c r="M419" s="193"/>
      <c r="N419" s="198"/>
      <c r="O419" s="187"/>
      <c r="P419" s="187"/>
      <c r="Q419" s="187"/>
      <c r="R419" s="187"/>
      <c r="S419" s="196"/>
      <c r="T419" s="194"/>
      <c r="U419" s="194"/>
      <c r="V419" s="194"/>
      <c r="W419" s="194"/>
      <c r="X419" s="194"/>
      <c r="Y419" s="194"/>
      <c r="Z419" s="187"/>
      <c r="AA419" s="187"/>
      <c r="AB419" s="197"/>
    </row>
    <row r="420" customFormat="false" ht="12.4" hidden="false" customHeight="true" outlineLevel="0" collapsed="false">
      <c r="A420" s="203"/>
      <c r="B420" s="190"/>
      <c r="C420" s="191"/>
      <c r="D420" s="191"/>
      <c r="E420" s="176"/>
      <c r="F420" s="176"/>
      <c r="G420" s="176"/>
      <c r="H420" s="176"/>
      <c r="I420" s="176"/>
      <c r="J420" s="176"/>
      <c r="K420" s="177"/>
      <c r="L420" s="200"/>
      <c r="M420" s="193"/>
      <c r="N420" s="198"/>
      <c r="O420" s="187"/>
      <c r="P420" s="187"/>
      <c r="Q420" s="187"/>
      <c r="R420" s="187"/>
      <c r="S420" s="196"/>
      <c r="T420" s="194"/>
      <c r="U420" s="194"/>
      <c r="V420" s="194"/>
      <c r="W420" s="194"/>
      <c r="X420" s="194"/>
      <c r="Y420" s="194"/>
      <c r="Z420" s="187"/>
      <c r="AA420" s="187"/>
      <c r="AB420" s="197"/>
    </row>
    <row r="421" customFormat="false" ht="12.4" hidden="false" customHeight="true" outlineLevel="0" collapsed="false">
      <c r="A421" s="203"/>
      <c r="B421" s="190"/>
      <c r="C421" s="191"/>
      <c r="D421" s="191"/>
      <c r="E421" s="176"/>
      <c r="F421" s="176"/>
      <c r="G421" s="176"/>
      <c r="H421" s="176"/>
      <c r="I421" s="176"/>
      <c r="J421" s="176"/>
      <c r="K421" s="177"/>
      <c r="L421" s="200"/>
      <c r="M421" s="193"/>
      <c r="N421" s="198"/>
      <c r="O421" s="187"/>
      <c r="P421" s="187"/>
      <c r="Q421" s="187"/>
      <c r="R421" s="187"/>
      <c r="S421" s="196"/>
      <c r="T421" s="201"/>
      <c r="U421" s="194"/>
      <c r="V421" s="194"/>
      <c r="W421" s="194"/>
      <c r="X421" s="194"/>
      <c r="Y421" s="194"/>
      <c r="Z421" s="187"/>
      <c r="AA421" s="187"/>
      <c r="AB421" s="197"/>
    </row>
    <row r="422" customFormat="false" ht="12.4" hidden="false" customHeight="true" outlineLevel="0" collapsed="false">
      <c r="A422" s="203"/>
      <c r="B422" s="190"/>
      <c r="C422" s="191"/>
      <c r="D422" s="191"/>
      <c r="E422" s="176"/>
      <c r="F422" s="176"/>
      <c r="G422" s="176"/>
      <c r="H422" s="176"/>
      <c r="I422" s="176"/>
      <c r="J422" s="176"/>
      <c r="K422" s="177"/>
      <c r="L422" s="200"/>
      <c r="M422" s="193"/>
      <c r="N422" s="198"/>
      <c r="O422" s="187"/>
      <c r="P422" s="187"/>
      <c r="Q422" s="187"/>
      <c r="R422" s="187"/>
      <c r="S422" s="196"/>
      <c r="T422" s="201"/>
      <c r="U422" s="194"/>
      <c r="V422" s="194"/>
      <c r="W422" s="194"/>
      <c r="X422" s="194"/>
      <c r="Y422" s="194"/>
      <c r="Z422" s="187"/>
      <c r="AA422" s="187"/>
      <c r="AB422" s="197"/>
    </row>
    <row r="423" customFormat="false" ht="12.4" hidden="false" customHeight="true" outlineLevel="0" collapsed="false">
      <c r="A423" s="203"/>
      <c r="B423" s="190"/>
      <c r="C423" s="191"/>
      <c r="D423" s="191"/>
      <c r="E423" s="176"/>
      <c r="F423" s="176"/>
      <c r="G423" s="176"/>
      <c r="H423" s="176"/>
      <c r="I423" s="176"/>
      <c r="J423" s="176"/>
      <c r="K423" s="177"/>
      <c r="L423" s="200"/>
      <c r="M423" s="193"/>
      <c r="N423" s="198"/>
      <c r="O423" s="187"/>
      <c r="P423" s="187"/>
      <c r="Q423" s="187"/>
      <c r="R423" s="187"/>
      <c r="S423" s="196"/>
      <c r="T423" s="201"/>
      <c r="U423" s="194"/>
      <c r="V423" s="194"/>
      <c r="W423" s="194"/>
      <c r="X423" s="194"/>
      <c r="Y423" s="194"/>
      <c r="Z423" s="187"/>
      <c r="AA423" s="187"/>
      <c r="AB423" s="197"/>
    </row>
    <row r="424" customFormat="false" ht="12.4" hidden="false" customHeight="true" outlineLevel="0" collapsed="false">
      <c r="A424" s="203"/>
      <c r="B424" s="190"/>
      <c r="C424" s="191"/>
      <c r="D424" s="191"/>
      <c r="E424" s="176"/>
      <c r="F424" s="176"/>
      <c r="G424" s="176"/>
      <c r="H424" s="176"/>
      <c r="I424" s="176"/>
      <c r="J424" s="176"/>
      <c r="K424" s="177"/>
      <c r="L424" s="200"/>
      <c r="M424" s="193"/>
      <c r="N424" s="198"/>
      <c r="O424" s="187"/>
      <c r="P424" s="187"/>
      <c r="Q424" s="187"/>
      <c r="R424" s="187"/>
      <c r="S424" s="196"/>
      <c r="T424" s="201"/>
      <c r="U424" s="194"/>
      <c r="V424" s="194"/>
      <c r="W424" s="194"/>
      <c r="X424" s="194"/>
      <c r="Y424" s="194"/>
      <c r="Z424" s="187"/>
      <c r="AA424" s="187"/>
      <c r="AB424" s="197"/>
    </row>
    <row r="425" customFormat="false" ht="12.4" hidden="false" customHeight="true" outlineLevel="0" collapsed="false">
      <c r="A425" s="203"/>
      <c r="B425" s="190"/>
      <c r="C425" s="191"/>
      <c r="D425" s="191"/>
      <c r="E425" s="176"/>
      <c r="F425" s="176"/>
      <c r="G425" s="176"/>
      <c r="H425" s="176"/>
      <c r="I425" s="176"/>
      <c r="J425" s="176"/>
      <c r="K425" s="177"/>
      <c r="L425" s="200"/>
      <c r="M425" s="193"/>
      <c r="N425" s="198"/>
      <c r="O425" s="187"/>
      <c r="P425" s="187"/>
      <c r="Q425" s="187"/>
      <c r="R425" s="187"/>
      <c r="S425" s="196"/>
      <c r="T425" s="201"/>
      <c r="U425" s="194"/>
      <c r="V425" s="194"/>
      <c r="W425" s="194"/>
      <c r="X425" s="194"/>
      <c r="Y425" s="194"/>
      <c r="Z425" s="187"/>
      <c r="AA425" s="187"/>
      <c r="AB425" s="197"/>
    </row>
    <row r="426" customFormat="false" ht="12.4" hidden="false" customHeight="true" outlineLevel="0" collapsed="false">
      <c r="A426" s="203"/>
      <c r="B426" s="190"/>
      <c r="C426" s="191"/>
      <c r="D426" s="191"/>
      <c r="E426" s="176"/>
      <c r="F426" s="176"/>
      <c r="G426" s="176"/>
      <c r="H426" s="176"/>
      <c r="I426" s="176"/>
      <c r="J426" s="176"/>
      <c r="K426" s="177"/>
      <c r="L426" s="200"/>
      <c r="M426" s="193"/>
      <c r="N426" s="198"/>
      <c r="O426" s="187"/>
      <c r="P426" s="187"/>
      <c r="Q426" s="187"/>
      <c r="R426" s="187"/>
      <c r="S426" s="196"/>
      <c r="T426" s="201"/>
      <c r="U426" s="194"/>
      <c r="V426" s="194"/>
      <c r="W426" s="194"/>
      <c r="X426" s="194"/>
      <c r="Y426" s="194"/>
      <c r="Z426" s="187"/>
      <c r="AA426" s="187"/>
      <c r="AB426" s="197"/>
    </row>
    <row r="427" customFormat="false" ht="12.4" hidden="false" customHeight="true" outlineLevel="0" collapsed="false">
      <c r="A427" s="203"/>
      <c r="B427" s="190"/>
      <c r="C427" s="191"/>
      <c r="D427" s="191"/>
      <c r="E427" s="176"/>
      <c r="F427" s="176"/>
      <c r="G427" s="176"/>
      <c r="H427" s="176"/>
      <c r="I427" s="176"/>
      <c r="J427" s="176"/>
      <c r="K427" s="177"/>
      <c r="L427" s="200"/>
      <c r="M427" s="193"/>
      <c r="N427" s="198"/>
      <c r="O427" s="187"/>
      <c r="P427" s="187"/>
      <c r="Q427" s="187"/>
      <c r="R427" s="187"/>
      <c r="S427" s="196"/>
      <c r="T427" s="201"/>
      <c r="U427" s="194"/>
      <c r="V427" s="194"/>
      <c r="W427" s="194"/>
      <c r="X427" s="194"/>
      <c r="Y427" s="194"/>
      <c r="Z427" s="187"/>
      <c r="AA427" s="187"/>
      <c r="AB427" s="197"/>
    </row>
    <row r="428" customFormat="false" ht="12.4" hidden="false" customHeight="true" outlineLevel="0" collapsed="false">
      <c r="A428" s="203"/>
      <c r="B428" s="190"/>
      <c r="C428" s="191"/>
      <c r="D428" s="191"/>
      <c r="E428" s="176"/>
      <c r="F428" s="176"/>
      <c r="G428" s="176"/>
      <c r="H428" s="176"/>
      <c r="I428" s="176"/>
      <c r="J428" s="176"/>
      <c r="K428" s="177"/>
      <c r="L428" s="200"/>
      <c r="M428" s="193"/>
      <c r="N428" s="198"/>
      <c r="O428" s="187"/>
      <c r="P428" s="187"/>
      <c r="Q428" s="187"/>
      <c r="R428" s="187"/>
      <c r="S428" s="196"/>
      <c r="T428" s="201"/>
      <c r="U428" s="194"/>
      <c r="V428" s="194"/>
      <c r="W428" s="194"/>
      <c r="X428" s="194"/>
      <c r="Y428" s="194"/>
      <c r="Z428" s="187"/>
      <c r="AA428" s="187"/>
      <c r="AB428" s="197"/>
    </row>
    <row r="429" customFormat="false" ht="12.4" hidden="false" customHeight="true" outlineLevel="0" collapsed="false">
      <c r="A429" s="203"/>
      <c r="B429" s="190"/>
      <c r="C429" s="191"/>
      <c r="D429" s="191"/>
      <c r="E429" s="176"/>
      <c r="F429" s="176"/>
      <c r="G429" s="176"/>
      <c r="H429" s="176"/>
      <c r="I429" s="176"/>
      <c r="J429" s="176"/>
      <c r="K429" s="177"/>
      <c r="L429" s="200"/>
      <c r="M429" s="193"/>
      <c r="N429" s="198"/>
      <c r="O429" s="187"/>
      <c r="P429" s="187"/>
      <c r="Q429" s="187"/>
      <c r="R429" s="187"/>
      <c r="S429" s="196"/>
      <c r="T429" s="201"/>
      <c r="U429" s="194"/>
      <c r="V429" s="194"/>
      <c r="W429" s="194"/>
      <c r="X429" s="194"/>
      <c r="Y429" s="194"/>
      <c r="Z429" s="187"/>
      <c r="AA429" s="187"/>
      <c r="AB429" s="197"/>
    </row>
    <row r="430" customFormat="false" ht="12.4" hidden="false" customHeight="true" outlineLevel="0" collapsed="false">
      <c r="A430" s="203"/>
      <c r="B430" s="190"/>
      <c r="C430" s="191"/>
      <c r="D430" s="191"/>
      <c r="E430" s="176"/>
      <c r="F430" s="176"/>
      <c r="G430" s="176"/>
      <c r="H430" s="176"/>
      <c r="I430" s="176"/>
      <c r="J430" s="176"/>
      <c r="K430" s="177"/>
      <c r="L430" s="202"/>
      <c r="M430" s="193"/>
      <c r="N430" s="198"/>
      <c r="O430" s="187"/>
      <c r="P430" s="187"/>
      <c r="Q430" s="187"/>
      <c r="R430" s="187"/>
      <c r="S430" s="196"/>
      <c r="T430" s="201"/>
      <c r="U430" s="194"/>
      <c r="V430" s="194"/>
      <c r="W430" s="194"/>
      <c r="X430" s="194"/>
      <c r="Y430" s="194"/>
      <c r="Z430" s="187"/>
      <c r="AA430" s="187"/>
      <c r="AB430" s="197"/>
    </row>
    <row r="431" customFormat="false" ht="12.4" hidden="false" customHeight="true" outlineLevel="0" collapsed="false">
      <c r="A431" s="203"/>
      <c r="B431" s="190"/>
      <c r="C431" s="191"/>
      <c r="D431" s="191"/>
      <c r="E431" s="176"/>
      <c r="F431" s="176"/>
      <c r="G431" s="176"/>
      <c r="H431" s="176"/>
      <c r="I431" s="176"/>
      <c r="J431" s="176"/>
      <c r="K431" s="177"/>
      <c r="L431" s="202"/>
      <c r="M431" s="193"/>
      <c r="N431" s="198"/>
      <c r="O431" s="187"/>
      <c r="P431" s="187"/>
      <c r="Q431" s="187"/>
      <c r="R431" s="187"/>
      <c r="S431" s="196"/>
      <c r="T431" s="201"/>
      <c r="U431" s="194"/>
      <c r="V431" s="194"/>
      <c r="W431" s="194"/>
      <c r="X431" s="194"/>
      <c r="Y431" s="194"/>
      <c r="Z431" s="187"/>
      <c r="AA431" s="187"/>
      <c r="AB431" s="197"/>
    </row>
    <row r="432" customFormat="false" ht="12.4" hidden="false" customHeight="true" outlineLevel="0" collapsed="false">
      <c r="A432" s="203"/>
      <c r="B432" s="190"/>
      <c r="C432" s="191"/>
      <c r="D432" s="191"/>
      <c r="E432" s="176"/>
      <c r="F432" s="176"/>
      <c r="G432" s="176"/>
      <c r="H432" s="176"/>
      <c r="I432" s="176"/>
      <c r="J432" s="176"/>
      <c r="K432" s="177"/>
      <c r="L432" s="202"/>
      <c r="M432" s="193"/>
      <c r="N432" s="198"/>
      <c r="O432" s="187"/>
      <c r="P432" s="187"/>
      <c r="Q432" s="187"/>
      <c r="R432" s="187"/>
      <c r="S432" s="196"/>
      <c r="T432" s="201"/>
      <c r="U432" s="194"/>
      <c r="V432" s="194"/>
      <c r="W432" s="194"/>
      <c r="X432" s="194"/>
      <c r="Y432" s="194"/>
      <c r="Z432" s="187"/>
      <c r="AA432" s="187"/>
      <c r="AB432" s="197"/>
    </row>
    <row r="433" customFormat="false" ht="12.4" hidden="false" customHeight="true" outlineLevel="0" collapsed="false">
      <c r="A433" s="203"/>
      <c r="B433" s="190"/>
      <c r="C433" s="191"/>
      <c r="D433" s="191"/>
      <c r="E433" s="176"/>
      <c r="F433" s="176"/>
      <c r="G433" s="176"/>
      <c r="H433" s="176"/>
      <c r="I433" s="176"/>
      <c r="J433" s="176"/>
      <c r="K433" s="177"/>
      <c r="L433" s="202"/>
      <c r="M433" s="193"/>
      <c r="N433" s="198"/>
      <c r="O433" s="187"/>
      <c r="P433" s="187"/>
      <c r="Q433" s="187"/>
      <c r="R433" s="187"/>
      <c r="S433" s="196"/>
      <c r="T433" s="201"/>
      <c r="U433" s="194"/>
      <c r="V433" s="194"/>
      <c r="W433" s="194"/>
      <c r="X433" s="194"/>
      <c r="Y433" s="194"/>
      <c r="Z433" s="187"/>
      <c r="AA433" s="187"/>
      <c r="AB433" s="197"/>
    </row>
    <row r="434" customFormat="false" ht="12.4" hidden="false" customHeight="true" outlineLevel="0" collapsed="false">
      <c r="A434" s="203"/>
      <c r="B434" s="190"/>
      <c r="C434" s="191"/>
      <c r="D434" s="191"/>
      <c r="E434" s="176"/>
      <c r="F434" s="176"/>
      <c r="G434" s="176"/>
      <c r="H434" s="176"/>
      <c r="I434" s="176"/>
      <c r="J434" s="176"/>
      <c r="K434" s="177"/>
      <c r="L434" s="202"/>
      <c r="M434" s="193"/>
      <c r="N434" s="198"/>
      <c r="O434" s="187"/>
      <c r="P434" s="187"/>
      <c r="Q434" s="187"/>
      <c r="R434" s="187"/>
      <c r="S434" s="196"/>
      <c r="T434" s="201"/>
      <c r="U434" s="194"/>
      <c r="V434" s="194"/>
      <c r="W434" s="194"/>
      <c r="X434" s="194"/>
      <c r="Y434" s="194"/>
      <c r="Z434" s="187"/>
      <c r="AA434" s="187"/>
      <c r="AB434" s="197"/>
    </row>
    <row r="435" customFormat="false" ht="12.4" hidden="false" customHeight="true" outlineLevel="0" collapsed="false">
      <c r="A435" s="203"/>
      <c r="B435" s="190"/>
      <c r="C435" s="191"/>
      <c r="D435" s="191"/>
      <c r="E435" s="176"/>
      <c r="F435" s="176"/>
      <c r="G435" s="176"/>
      <c r="H435" s="176"/>
      <c r="I435" s="176"/>
      <c r="J435" s="176"/>
      <c r="K435" s="177"/>
      <c r="L435" s="202"/>
      <c r="M435" s="193"/>
      <c r="N435" s="198"/>
      <c r="O435" s="187"/>
      <c r="P435" s="187"/>
      <c r="Q435" s="187"/>
      <c r="R435" s="187"/>
      <c r="S435" s="196"/>
      <c r="T435" s="201"/>
      <c r="U435" s="194"/>
      <c r="V435" s="194"/>
      <c r="W435" s="194"/>
      <c r="X435" s="194"/>
      <c r="Y435" s="194"/>
      <c r="Z435" s="187"/>
      <c r="AA435" s="187"/>
      <c r="AB435" s="197"/>
    </row>
    <row r="436" customFormat="false" ht="12.4" hidden="false" customHeight="true" outlineLevel="0" collapsed="false">
      <c r="A436" s="203"/>
      <c r="B436" s="190"/>
      <c r="C436" s="191"/>
      <c r="D436" s="191"/>
      <c r="E436" s="176"/>
      <c r="F436" s="176"/>
      <c r="G436" s="176"/>
      <c r="H436" s="176"/>
      <c r="I436" s="176"/>
      <c r="J436" s="176"/>
      <c r="K436" s="177"/>
      <c r="L436" s="202"/>
      <c r="M436" s="193"/>
      <c r="N436" s="198"/>
      <c r="O436" s="187"/>
      <c r="P436" s="187"/>
      <c r="Q436" s="187"/>
      <c r="R436" s="187"/>
      <c r="S436" s="196"/>
      <c r="T436" s="201"/>
      <c r="U436" s="194"/>
      <c r="V436" s="194"/>
      <c r="W436" s="194"/>
      <c r="X436" s="194"/>
      <c r="Y436" s="194"/>
      <c r="Z436" s="187"/>
      <c r="AA436" s="187"/>
      <c r="AB436" s="197"/>
    </row>
    <row r="437" customFormat="false" ht="12.4" hidden="false" customHeight="true" outlineLevel="0" collapsed="false">
      <c r="A437" s="203"/>
      <c r="B437" s="190"/>
      <c r="C437" s="191"/>
      <c r="D437" s="191"/>
      <c r="E437" s="176"/>
      <c r="F437" s="176"/>
      <c r="G437" s="176"/>
      <c r="H437" s="176"/>
      <c r="I437" s="176"/>
      <c r="J437" s="176"/>
      <c r="K437" s="177"/>
      <c r="L437" s="202"/>
      <c r="M437" s="193"/>
      <c r="N437" s="198"/>
      <c r="O437" s="187"/>
      <c r="P437" s="187"/>
      <c r="Q437" s="187"/>
      <c r="R437" s="187"/>
      <c r="S437" s="196"/>
      <c r="T437" s="201"/>
      <c r="U437" s="194"/>
      <c r="V437" s="194"/>
      <c r="W437" s="194"/>
      <c r="X437" s="194"/>
      <c r="Y437" s="194"/>
      <c r="Z437" s="187"/>
      <c r="AA437" s="187"/>
      <c r="AB437" s="197"/>
    </row>
    <row r="438" customFormat="false" ht="12.4" hidden="false" customHeight="true" outlineLevel="0" collapsed="false">
      <c r="A438" s="203"/>
      <c r="B438" s="190"/>
      <c r="C438" s="191"/>
      <c r="D438" s="191"/>
      <c r="E438" s="176"/>
      <c r="F438" s="176"/>
      <c r="G438" s="176"/>
      <c r="H438" s="176"/>
      <c r="I438" s="176"/>
      <c r="J438" s="176"/>
      <c r="K438" s="177"/>
      <c r="L438" s="202"/>
      <c r="M438" s="193"/>
      <c r="N438" s="198"/>
      <c r="O438" s="187"/>
      <c r="P438" s="187"/>
      <c r="Q438" s="187"/>
      <c r="R438" s="187"/>
      <c r="S438" s="196"/>
      <c r="T438" s="201"/>
      <c r="U438" s="194"/>
      <c r="V438" s="194"/>
      <c r="W438" s="194"/>
      <c r="X438" s="194"/>
      <c r="Y438" s="194"/>
      <c r="Z438" s="187"/>
      <c r="AA438" s="187"/>
      <c r="AB438" s="197"/>
    </row>
    <row r="439" customFormat="false" ht="12.4" hidden="false" customHeight="true" outlineLevel="0" collapsed="false">
      <c r="A439" s="203"/>
      <c r="B439" s="190"/>
      <c r="C439" s="191"/>
      <c r="D439" s="191"/>
      <c r="E439" s="176"/>
      <c r="F439" s="176"/>
      <c r="G439" s="176"/>
      <c r="H439" s="176"/>
      <c r="I439" s="176"/>
      <c r="J439" s="176"/>
      <c r="K439" s="177"/>
      <c r="L439" s="202"/>
      <c r="M439" s="193"/>
      <c r="N439" s="198"/>
      <c r="O439" s="187"/>
      <c r="P439" s="187"/>
      <c r="Q439" s="187"/>
      <c r="R439" s="187"/>
      <c r="S439" s="196"/>
      <c r="T439" s="201"/>
      <c r="U439" s="194"/>
      <c r="V439" s="194"/>
      <c r="W439" s="194"/>
      <c r="X439" s="194"/>
      <c r="Y439" s="194"/>
      <c r="Z439" s="187"/>
      <c r="AA439" s="187"/>
      <c r="AB439" s="197"/>
    </row>
    <row r="440" customFormat="false" ht="12.4" hidden="false" customHeight="true" outlineLevel="0" collapsed="false">
      <c r="A440" s="203"/>
      <c r="B440" s="190"/>
      <c r="C440" s="191"/>
      <c r="D440" s="191"/>
      <c r="E440" s="176"/>
      <c r="F440" s="176"/>
      <c r="G440" s="176"/>
      <c r="H440" s="176"/>
      <c r="I440" s="176"/>
      <c r="J440" s="176"/>
      <c r="K440" s="177"/>
      <c r="L440" s="202"/>
      <c r="M440" s="193"/>
      <c r="N440" s="198"/>
      <c r="O440" s="187"/>
      <c r="P440" s="187"/>
      <c r="Q440" s="187"/>
      <c r="R440" s="187"/>
      <c r="S440" s="196"/>
      <c r="T440" s="201"/>
      <c r="U440" s="194"/>
      <c r="V440" s="194"/>
      <c r="W440" s="194"/>
      <c r="X440" s="194"/>
      <c r="Y440" s="194"/>
      <c r="Z440" s="187"/>
      <c r="AA440" s="187"/>
      <c r="AB440" s="197"/>
    </row>
    <row r="441" customFormat="false" ht="12.4" hidden="false" customHeight="true" outlineLevel="0" collapsed="false">
      <c r="A441" s="203"/>
      <c r="B441" s="190"/>
      <c r="C441" s="191"/>
      <c r="D441" s="191"/>
      <c r="E441" s="176"/>
      <c r="F441" s="176"/>
      <c r="G441" s="176"/>
      <c r="H441" s="176"/>
      <c r="I441" s="176"/>
      <c r="J441" s="176"/>
      <c r="K441" s="177"/>
      <c r="L441" s="202"/>
      <c r="M441" s="193"/>
      <c r="N441" s="198"/>
      <c r="O441" s="187"/>
      <c r="P441" s="187"/>
      <c r="Q441" s="187"/>
      <c r="R441" s="187"/>
      <c r="S441" s="196"/>
      <c r="T441" s="201"/>
      <c r="U441" s="194"/>
      <c r="V441" s="194"/>
      <c r="W441" s="194"/>
      <c r="X441" s="194"/>
      <c r="Y441" s="194"/>
      <c r="Z441" s="187"/>
      <c r="AA441" s="187"/>
      <c r="AB441" s="197"/>
    </row>
    <row r="442" customFormat="false" ht="12.4" hidden="false" customHeight="true" outlineLevel="0" collapsed="false">
      <c r="A442" s="203"/>
      <c r="B442" s="190"/>
      <c r="C442" s="191"/>
      <c r="D442" s="191"/>
      <c r="E442" s="176"/>
      <c r="F442" s="176"/>
      <c r="G442" s="176"/>
      <c r="H442" s="176"/>
      <c r="I442" s="176"/>
      <c r="J442" s="176"/>
      <c r="K442" s="177"/>
      <c r="L442" s="202"/>
      <c r="M442" s="193"/>
      <c r="N442" s="198"/>
      <c r="O442" s="187"/>
      <c r="P442" s="187"/>
      <c r="Q442" s="187"/>
      <c r="R442" s="187"/>
      <c r="S442" s="196"/>
      <c r="T442" s="201"/>
      <c r="U442" s="194"/>
      <c r="V442" s="194"/>
      <c r="W442" s="194"/>
      <c r="X442" s="194"/>
      <c r="Y442" s="194"/>
      <c r="Z442" s="187"/>
      <c r="AA442" s="187"/>
      <c r="AB442" s="197"/>
    </row>
    <row r="443" customFormat="false" ht="12.4" hidden="false" customHeight="true" outlineLevel="0" collapsed="false">
      <c r="A443" s="203"/>
      <c r="B443" s="190"/>
      <c r="C443" s="191"/>
      <c r="D443" s="191"/>
      <c r="E443" s="176"/>
      <c r="F443" s="176"/>
      <c r="G443" s="176"/>
      <c r="H443" s="176"/>
      <c r="I443" s="176"/>
      <c r="J443" s="176"/>
      <c r="K443" s="177"/>
      <c r="L443" s="202"/>
      <c r="M443" s="193"/>
      <c r="N443" s="198"/>
      <c r="O443" s="187"/>
      <c r="P443" s="187"/>
      <c r="Q443" s="187"/>
      <c r="R443" s="187"/>
      <c r="S443" s="196"/>
      <c r="T443" s="201"/>
      <c r="U443" s="194"/>
      <c r="V443" s="194"/>
      <c r="W443" s="194"/>
      <c r="X443" s="194"/>
      <c r="Y443" s="194"/>
      <c r="Z443" s="187"/>
      <c r="AA443" s="187"/>
      <c r="AB443" s="197"/>
    </row>
    <row r="444" customFormat="false" ht="12.4" hidden="false" customHeight="true" outlineLevel="0" collapsed="false">
      <c r="A444" s="203"/>
      <c r="B444" s="190"/>
      <c r="C444" s="191"/>
      <c r="D444" s="191"/>
      <c r="E444" s="176"/>
      <c r="F444" s="176"/>
      <c r="G444" s="176"/>
      <c r="H444" s="176"/>
      <c r="I444" s="176"/>
      <c r="J444" s="176"/>
      <c r="K444" s="177"/>
      <c r="L444" s="202"/>
      <c r="M444" s="193"/>
      <c r="N444" s="198"/>
      <c r="O444" s="187"/>
      <c r="P444" s="187"/>
      <c r="Q444" s="187"/>
      <c r="R444" s="187"/>
      <c r="S444" s="196"/>
      <c r="T444" s="201"/>
      <c r="U444" s="194"/>
      <c r="V444" s="194"/>
      <c r="W444" s="194"/>
      <c r="X444" s="194"/>
      <c r="Y444" s="194"/>
      <c r="Z444" s="187"/>
      <c r="AA444" s="187"/>
      <c r="AB444" s="197"/>
    </row>
    <row r="445" customFormat="false" ht="12.4" hidden="false" customHeight="true" outlineLevel="0" collapsed="false">
      <c r="A445" s="203"/>
      <c r="B445" s="190"/>
      <c r="C445" s="191"/>
      <c r="D445" s="191"/>
      <c r="E445" s="176"/>
      <c r="F445" s="176"/>
      <c r="G445" s="176"/>
      <c r="H445" s="176"/>
      <c r="I445" s="176"/>
      <c r="J445" s="176"/>
      <c r="K445" s="177"/>
      <c r="L445" s="202"/>
      <c r="M445" s="193"/>
      <c r="N445" s="198"/>
      <c r="O445" s="187"/>
      <c r="P445" s="187"/>
      <c r="Q445" s="187"/>
      <c r="R445" s="187"/>
      <c r="S445" s="196"/>
      <c r="T445" s="201"/>
      <c r="U445" s="194"/>
      <c r="V445" s="194"/>
      <c r="W445" s="194"/>
      <c r="X445" s="194"/>
      <c r="Y445" s="194"/>
      <c r="Z445" s="187"/>
      <c r="AA445" s="187"/>
      <c r="AB445" s="197"/>
    </row>
    <row r="446" customFormat="false" ht="12.4" hidden="false" customHeight="true" outlineLevel="0" collapsed="false">
      <c r="A446" s="203"/>
      <c r="B446" s="190"/>
      <c r="C446" s="191"/>
      <c r="D446" s="191"/>
      <c r="E446" s="176"/>
      <c r="F446" s="176"/>
      <c r="G446" s="176"/>
      <c r="H446" s="176"/>
      <c r="I446" s="176"/>
      <c r="J446" s="176"/>
      <c r="K446" s="177"/>
      <c r="L446" s="202"/>
      <c r="M446" s="193"/>
      <c r="N446" s="198"/>
      <c r="O446" s="187"/>
      <c r="P446" s="187"/>
      <c r="Q446" s="187"/>
      <c r="R446" s="187"/>
      <c r="S446" s="196"/>
      <c r="T446" s="201"/>
      <c r="U446" s="194"/>
      <c r="V446" s="194"/>
      <c r="W446" s="194"/>
      <c r="X446" s="194"/>
      <c r="Y446" s="194"/>
      <c r="Z446" s="187"/>
      <c r="AA446" s="187"/>
      <c r="AB446" s="197"/>
    </row>
    <row r="447" customFormat="false" ht="12.4" hidden="false" customHeight="true" outlineLevel="0" collapsed="false">
      <c r="A447" s="203"/>
      <c r="B447" s="190"/>
      <c r="C447" s="191"/>
      <c r="D447" s="191"/>
      <c r="E447" s="176"/>
      <c r="F447" s="176"/>
      <c r="G447" s="176"/>
      <c r="H447" s="176"/>
      <c r="I447" s="176"/>
      <c r="J447" s="176"/>
      <c r="K447" s="177"/>
      <c r="L447" s="202"/>
      <c r="M447" s="193"/>
      <c r="N447" s="198"/>
      <c r="O447" s="187"/>
      <c r="P447" s="187"/>
      <c r="Q447" s="187"/>
      <c r="R447" s="187"/>
      <c r="S447" s="196"/>
      <c r="T447" s="201"/>
      <c r="U447" s="194"/>
      <c r="V447" s="194"/>
      <c r="W447" s="194"/>
      <c r="X447" s="194"/>
      <c r="Y447" s="194"/>
      <c r="Z447" s="187"/>
      <c r="AA447" s="187"/>
      <c r="AB447" s="197"/>
    </row>
    <row r="448" customFormat="false" ht="12.4" hidden="false" customHeight="true" outlineLevel="0" collapsed="false">
      <c r="A448" s="203"/>
      <c r="B448" s="190"/>
      <c r="C448" s="191"/>
      <c r="D448" s="191"/>
      <c r="E448" s="176"/>
      <c r="F448" s="176"/>
      <c r="G448" s="176"/>
      <c r="H448" s="176"/>
      <c r="I448" s="176"/>
      <c r="J448" s="176"/>
      <c r="K448" s="177"/>
      <c r="L448" s="202"/>
      <c r="M448" s="193"/>
      <c r="N448" s="198"/>
      <c r="O448" s="187"/>
      <c r="P448" s="187"/>
      <c r="Q448" s="187"/>
      <c r="R448" s="187"/>
      <c r="S448" s="196"/>
      <c r="T448" s="201"/>
      <c r="U448" s="194"/>
      <c r="V448" s="194"/>
      <c r="W448" s="194"/>
      <c r="X448" s="194"/>
      <c r="Y448" s="194"/>
      <c r="Z448" s="187"/>
      <c r="AA448" s="187"/>
      <c r="AB448" s="197"/>
    </row>
    <row r="449" customFormat="false" ht="12.4" hidden="false" customHeight="true" outlineLevel="0" collapsed="false">
      <c r="A449" s="203"/>
      <c r="B449" s="190"/>
      <c r="C449" s="191"/>
      <c r="D449" s="191"/>
      <c r="E449" s="176"/>
      <c r="F449" s="176"/>
      <c r="G449" s="176"/>
      <c r="H449" s="176"/>
      <c r="I449" s="176"/>
      <c r="J449" s="176"/>
      <c r="K449" s="177"/>
      <c r="L449" s="202"/>
      <c r="M449" s="193"/>
      <c r="N449" s="198"/>
      <c r="O449" s="187"/>
      <c r="P449" s="187"/>
      <c r="Q449" s="187"/>
      <c r="R449" s="187"/>
      <c r="S449" s="196"/>
      <c r="T449" s="201"/>
      <c r="U449" s="194"/>
      <c r="V449" s="194"/>
      <c r="W449" s="194"/>
      <c r="X449" s="194"/>
      <c r="Y449" s="194"/>
      <c r="Z449" s="187"/>
      <c r="AA449" s="187"/>
      <c r="AB449" s="197"/>
    </row>
    <row r="450" customFormat="false" ht="12.4" hidden="false" customHeight="true" outlineLevel="0" collapsed="false">
      <c r="A450" s="203"/>
      <c r="B450" s="190"/>
      <c r="C450" s="191"/>
      <c r="D450" s="191"/>
      <c r="E450" s="176"/>
      <c r="F450" s="176"/>
      <c r="G450" s="176"/>
      <c r="H450" s="176"/>
      <c r="I450" s="176"/>
      <c r="J450" s="176"/>
      <c r="K450" s="177"/>
      <c r="L450" s="202"/>
      <c r="M450" s="193"/>
      <c r="N450" s="198"/>
      <c r="O450" s="187"/>
      <c r="P450" s="187"/>
      <c r="Q450" s="187"/>
      <c r="R450" s="187"/>
      <c r="S450" s="196"/>
      <c r="T450" s="201"/>
      <c r="U450" s="194"/>
      <c r="V450" s="194"/>
      <c r="W450" s="194"/>
      <c r="X450" s="194"/>
      <c r="Y450" s="194"/>
      <c r="Z450" s="187"/>
      <c r="AA450" s="187"/>
      <c r="AB450" s="197"/>
    </row>
    <row r="451" customFormat="false" ht="12.4" hidden="false" customHeight="true" outlineLevel="0" collapsed="false">
      <c r="A451" s="203"/>
      <c r="B451" s="190"/>
      <c r="C451" s="191"/>
      <c r="D451" s="191"/>
      <c r="E451" s="176"/>
      <c r="F451" s="176"/>
      <c r="G451" s="176"/>
      <c r="H451" s="176"/>
      <c r="I451" s="176"/>
      <c r="J451" s="176"/>
      <c r="K451" s="177"/>
      <c r="L451" s="202"/>
      <c r="M451" s="193"/>
      <c r="N451" s="198"/>
      <c r="O451" s="187"/>
      <c r="P451" s="187"/>
      <c r="Q451" s="187"/>
      <c r="R451" s="187"/>
      <c r="S451" s="196"/>
      <c r="T451" s="201"/>
      <c r="U451" s="194"/>
      <c r="V451" s="194"/>
      <c r="W451" s="194"/>
      <c r="X451" s="194"/>
      <c r="Y451" s="194"/>
      <c r="Z451" s="187"/>
      <c r="AA451" s="187"/>
      <c r="AB451" s="197"/>
    </row>
    <row r="452" customFormat="false" ht="12.4" hidden="false" customHeight="true" outlineLevel="0" collapsed="false">
      <c r="A452" s="203"/>
      <c r="B452" s="190"/>
      <c r="C452" s="191"/>
      <c r="D452" s="191"/>
      <c r="E452" s="176"/>
      <c r="F452" s="176"/>
      <c r="G452" s="176"/>
      <c r="H452" s="176"/>
      <c r="I452" s="176"/>
      <c r="J452" s="176"/>
      <c r="K452" s="177"/>
      <c r="L452" s="202"/>
      <c r="M452" s="193"/>
      <c r="N452" s="198"/>
      <c r="O452" s="187"/>
      <c r="P452" s="187"/>
      <c r="Q452" s="187"/>
      <c r="R452" s="187"/>
      <c r="S452" s="196"/>
      <c r="T452" s="201"/>
      <c r="U452" s="194"/>
      <c r="V452" s="194"/>
      <c r="W452" s="194"/>
      <c r="X452" s="194"/>
      <c r="Y452" s="194"/>
      <c r="Z452" s="187"/>
      <c r="AA452" s="187"/>
      <c r="AB452" s="197"/>
    </row>
    <row r="453" customFormat="false" ht="12.4" hidden="false" customHeight="true" outlineLevel="0" collapsed="false">
      <c r="A453" s="203"/>
      <c r="B453" s="190"/>
      <c r="C453" s="191"/>
      <c r="D453" s="191"/>
      <c r="E453" s="176"/>
      <c r="F453" s="176"/>
      <c r="G453" s="176"/>
      <c r="H453" s="176"/>
      <c r="I453" s="176"/>
      <c r="J453" s="176"/>
      <c r="K453" s="177"/>
      <c r="L453" s="202"/>
      <c r="M453" s="193"/>
      <c r="N453" s="198"/>
      <c r="O453" s="187"/>
      <c r="P453" s="187"/>
      <c r="Q453" s="187"/>
      <c r="R453" s="187"/>
      <c r="S453" s="196"/>
      <c r="T453" s="201"/>
      <c r="U453" s="194"/>
      <c r="V453" s="194"/>
      <c r="W453" s="194"/>
      <c r="X453" s="194"/>
      <c r="Y453" s="194"/>
      <c r="Z453" s="187"/>
      <c r="AA453" s="187"/>
      <c r="AB453" s="197"/>
    </row>
    <row r="454" customFormat="false" ht="12.4" hidden="false" customHeight="true" outlineLevel="0" collapsed="false">
      <c r="A454" s="203"/>
      <c r="B454" s="190"/>
      <c r="C454" s="191"/>
      <c r="D454" s="191"/>
      <c r="E454" s="176"/>
      <c r="F454" s="176"/>
      <c r="G454" s="176"/>
      <c r="H454" s="176"/>
      <c r="I454" s="176"/>
      <c r="J454" s="176"/>
      <c r="K454" s="177"/>
      <c r="L454" s="202"/>
      <c r="M454" s="193"/>
      <c r="N454" s="198"/>
      <c r="O454" s="187"/>
      <c r="P454" s="187"/>
      <c r="Q454" s="187"/>
      <c r="R454" s="187"/>
      <c r="S454" s="196"/>
      <c r="T454" s="201"/>
      <c r="U454" s="194"/>
      <c r="V454" s="194"/>
      <c r="W454" s="194"/>
      <c r="X454" s="194"/>
      <c r="Y454" s="194"/>
      <c r="Z454" s="187"/>
      <c r="AA454" s="187"/>
      <c r="AB454" s="197"/>
    </row>
    <row r="455" customFormat="false" ht="12.4" hidden="false" customHeight="true" outlineLevel="0" collapsed="false">
      <c r="A455" s="203"/>
      <c r="B455" s="190"/>
      <c r="C455" s="191"/>
      <c r="D455" s="191"/>
      <c r="E455" s="176"/>
      <c r="F455" s="176"/>
      <c r="G455" s="176"/>
      <c r="H455" s="176"/>
      <c r="I455" s="176"/>
      <c r="J455" s="176"/>
      <c r="K455" s="177"/>
      <c r="L455" s="202"/>
      <c r="M455" s="193"/>
      <c r="N455" s="198"/>
      <c r="O455" s="187"/>
      <c r="P455" s="187"/>
      <c r="Q455" s="187"/>
      <c r="R455" s="187"/>
      <c r="S455" s="196"/>
      <c r="T455" s="201"/>
      <c r="U455" s="194"/>
      <c r="V455" s="194"/>
      <c r="W455" s="194"/>
      <c r="X455" s="194"/>
      <c r="Y455" s="194"/>
      <c r="Z455" s="187"/>
      <c r="AA455" s="187"/>
      <c r="AB455" s="197"/>
    </row>
    <row r="456" customFormat="false" ht="12.4" hidden="false" customHeight="true" outlineLevel="0" collapsed="false">
      <c r="A456" s="203"/>
      <c r="B456" s="190"/>
      <c r="C456" s="191"/>
      <c r="D456" s="191"/>
      <c r="E456" s="176"/>
      <c r="F456" s="176"/>
      <c r="G456" s="176"/>
      <c r="H456" s="176"/>
      <c r="I456" s="176"/>
      <c r="J456" s="176"/>
      <c r="K456" s="177"/>
      <c r="L456" s="202"/>
      <c r="M456" s="193"/>
      <c r="N456" s="198"/>
      <c r="O456" s="187"/>
      <c r="P456" s="187"/>
      <c r="Q456" s="187"/>
      <c r="R456" s="187"/>
      <c r="S456" s="196"/>
      <c r="T456" s="201"/>
      <c r="U456" s="194"/>
      <c r="V456" s="194"/>
      <c r="W456" s="194"/>
      <c r="X456" s="194"/>
      <c r="Y456" s="194"/>
      <c r="Z456" s="187"/>
      <c r="AA456" s="187"/>
      <c r="AB456" s="197"/>
    </row>
    <row r="457" customFormat="false" ht="12.4" hidden="false" customHeight="true" outlineLevel="0" collapsed="false">
      <c r="A457" s="203"/>
      <c r="B457" s="190"/>
      <c r="C457" s="191"/>
      <c r="D457" s="191"/>
      <c r="E457" s="176"/>
      <c r="F457" s="176"/>
      <c r="G457" s="176"/>
      <c r="H457" s="176"/>
      <c r="I457" s="176"/>
      <c r="J457" s="176"/>
      <c r="K457" s="177"/>
      <c r="L457" s="202"/>
      <c r="M457" s="193"/>
      <c r="N457" s="198"/>
      <c r="O457" s="187"/>
      <c r="P457" s="187"/>
      <c r="Q457" s="187"/>
      <c r="R457" s="187"/>
      <c r="S457" s="196"/>
      <c r="T457" s="201"/>
      <c r="U457" s="194"/>
      <c r="V457" s="194"/>
      <c r="W457" s="194"/>
      <c r="X457" s="194"/>
      <c r="Y457" s="194"/>
      <c r="Z457" s="187"/>
      <c r="AA457" s="187"/>
      <c r="AB457" s="197"/>
    </row>
    <row r="458" customFormat="false" ht="12.4" hidden="false" customHeight="true" outlineLevel="0" collapsed="false">
      <c r="A458" s="203"/>
      <c r="B458" s="190"/>
      <c r="C458" s="191"/>
      <c r="D458" s="191"/>
      <c r="E458" s="176"/>
      <c r="F458" s="176"/>
      <c r="G458" s="176"/>
      <c r="H458" s="176"/>
      <c r="I458" s="176"/>
      <c r="J458" s="176"/>
      <c r="K458" s="177"/>
      <c r="L458" s="202"/>
      <c r="M458" s="193"/>
      <c r="N458" s="198"/>
      <c r="O458" s="187"/>
      <c r="P458" s="187"/>
      <c r="Q458" s="187"/>
      <c r="R458" s="187"/>
      <c r="S458" s="196"/>
      <c r="T458" s="201"/>
      <c r="U458" s="194"/>
      <c r="V458" s="194"/>
      <c r="W458" s="194"/>
      <c r="X458" s="194"/>
      <c r="Y458" s="194"/>
      <c r="Z458" s="187"/>
      <c r="AA458" s="187"/>
      <c r="AB458" s="197"/>
    </row>
    <row r="459" customFormat="false" ht="12.4" hidden="false" customHeight="true" outlineLevel="0" collapsed="false">
      <c r="A459" s="203"/>
      <c r="B459" s="190"/>
      <c r="C459" s="191"/>
      <c r="D459" s="191"/>
      <c r="E459" s="176"/>
      <c r="F459" s="176"/>
      <c r="G459" s="176"/>
      <c r="H459" s="176"/>
      <c r="I459" s="176"/>
      <c r="J459" s="176"/>
      <c r="K459" s="177"/>
      <c r="L459" s="202"/>
      <c r="M459" s="193"/>
      <c r="N459" s="198"/>
      <c r="O459" s="187"/>
      <c r="P459" s="187"/>
      <c r="Q459" s="187"/>
      <c r="R459" s="187"/>
      <c r="S459" s="196"/>
      <c r="T459" s="201"/>
      <c r="U459" s="194"/>
      <c r="V459" s="194"/>
      <c r="W459" s="194"/>
      <c r="X459" s="194"/>
      <c r="Y459" s="194"/>
      <c r="Z459" s="187"/>
      <c r="AA459" s="187"/>
      <c r="AB459" s="197"/>
    </row>
    <row r="460" customFormat="false" ht="12.4" hidden="false" customHeight="true" outlineLevel="0" collapsed="false">
      <c r="A460" s="203"/>
      <c r="B460" s="190"/>
      <c r="C460" s="191"/>
      <c r="D460" s="191"/>
      <c r="E460" s="176"/>
      <c r="F460" s="176"/>
      <c r="G460" s="176"/>
      <c r="H460" s="176"/>
      <c r="I460" s="176"/>
      <c r="J460" s="176"/>
      <c r="K460" s="177"/>
      <c r="L460" s="202"/>
      <c r="M460" s="193"/>
      <c r="N460" s="198"/>
      <c r="O460" s="187"/>
      <c r="P460" s="187"/>
      <c r="Q460" s="187"/>
      <c r="R460" s="187"/>
      <c r="S460" s="196"/>
      <c r="T460" s="201"/>
      <c r="U460" s="194"/>
      <c r="V460" s="194"/>
      <c r="W460" s="194"/>
      <c r="X460" s="194"/>
      <c r="Y460" s="194"/>
      <c r="Z460" s="187"/>
      <c r="AA460" s="187"/>
      <c r="AB460" s="197"/>
    </row>
    <row r="461" customFormat="false" ht="12.4" hidden="false" customHeight="true" outlineLevel="0" collapsed="false">
      <c r="A461" s="203"/>
      <c r="B461" s="190"/>
      <c r="C461" s="191"/>
      <c r="D461" s="191"/>
      <c r="E461" s="176"/>
      <c r="F461" s="176"/>
      <c r="G461" s="176"/>
      <c r="H461" s="176"/>
      <c r="I461" s="176"/>
      <c r="J461" s="176"/>
      <c r="K461" s="177"/>
      <c r="L461" s="202"/>
      <c r="M461" s="193"/>
      <c r="N461" s="198"/>
      <c r="O461" s="187"/>
      <c r="P461" s="187"/>
      <c r="Q461" s="187"/>
      <c r="R461" s="187"/>
      <c r="S461" s="196"/>
      <c r="T461" s="201"/>
      <c r="U461" s="194"/>
      <c r="V461" s="194"/>
      <c r="W461" s="194"/>
      <c r="X461" s="194"/>
      <c r="Y461" s="194"/>
      <c r="Z461" s="187"/>
      <c r="AA461" s="187"/>
      <c r="AB461" s="197"/>
    </row>
    <row r="462" customFormat="false" ht="12.4" hidden="false" customHeight="true" outlineLevel="0" collapsed="false">
      <c r="A462" s="203"/>
      <c r="B462" s="190"/>
      <c r="C462" s="191"/>
      <c r="D462" s="191"/>
      <c r="E462" s="176"/>
      <c r="F462" s="176"/>
      <c r="G462" s="176"/>
      <c r="H462" s="176"/>
      <c r="I462" s="176"/>
      <c r="J462" s="176"/>
      <c r="K462" s="177"/>
      <c r="L462" s="202"/>
      <c r="M462" s="193"/>
      <c r="N462" s="198"/>
      <c r="O462" s="187"/>
      <c r="P462" s="187"/>
      <c r="Q462" s="187"/>
      <c r="R462" s="187"/>
      <c r="S462" s="196"/>
      <c r="T462" s="201"/>
      <c r="U462" s="194"/>
      <c r="V462" s="194"/>
      <c r="W462" s="194"/>
      <c r="X462" s="194"/>
      <c r="Y462" s="194"/>
      <c r="Z462" s="187"/>
      <c r="AA462" s="187"/>
      <c r="AB462" s="197"/>
    </row>
    <row r="463" customFormat="false" ht="12.4" hidden="false" customHeight="true" outlineLevel="0" collapsed="false">
      <c r="A463" s="203"/>
      <c r="B463" s="190"/>
      <c r="C463" s="191"/>
      <c r="D463" s="191"/>
      <c r="E463" s="176"/>
      <c r="F463" s="176"/>
      <c r="G463" s="176"/>
      <c r="H463" s="176"/>
      <c r="I463" s="176"/>
      <c r="J463" s="176"/>
      <c r="K463" s="177"/>
      <c r="L463" s="202"/>
      <c r="M463" s="193"/>
      <c r="N463" s="198"/>
      <c r="O463" s="187"/>
      <c r="P463" s="187"/>
      <c r="Q463" s="187"/>
      <c r="R463" s="187"/>
      <c r="S463" s="196"/>
      <c r="T463" s="201"/>
      <c r="U463" s="194"/>
      <c r="V463" s="194"/>
      <c r="W463" s="194"/>
      <c r="X463" s="194"/>
      <c r="Y463" s="194"/>
      <c r="Z463" s="187"/>
      <c r="AA463" s="187"/>
      <c r="AB463" s="197"/>
    </row>
    <row r="464" customFormat="false" ht="12.4" hidden="false" customHeight="true" outlineLevel="0" collapsed="false">
      <c r="A464" s="203"/>
      <c r="B464" s="190"/>
      <c r="C464" s="191"/>
      <c r="D464" s="191"/>
      <c r="E464" s="176"/>
      <c r="F464" s="176"/>
      <c r="G464" s="176"/>
      <c r="H464" s="176"/>
      <c r="I464" s="176"/>
      <c r="J464" s="176"/>
      <c r="K464" s="177"/>
      <c r="L464" s="202"/>
      <c r="M464" s="193"/>
      <c r="N464" s="198"/>
      <c r="O464" s="187"/>
      <c r="P464" s="187"/>
      <c r="Q464" s="187"/>
      <c r="R464" s="187"/>
      <c r="S464" s="196"/>
      <c r="T464" s="201"/>
      <c r="U464" s="194"/>
      <c r="V464" s="194"/>
      <c r="W464" s="194"/>
      <c r="X464" s="194"/>
      <c r="Y464" s="194"/>
      <c r="Z464" s="187"/>
      <c r="AA464" s="187"/>
      <c r="AB464" s="197"/>
    </row>
    <row r="465" customFormat="false" ht="12.4" hidden="false" customHeight="true" outlineLevel="0" collapsed="false">
      <c r="A465" s="203"/>
      <c r="B465" s="190"/>
      <c r="C465" s="191"/>
      <c r="D465" s="191"/>
      <c r="E465" s="176"/>
      <c r="F465" s="176"/>
      <c r="G465" s="176"/>
      <c r="H465" s="176"/>
      <c r="I465" s="176"/>
      <c r="J465" s="176"/>
      <c r="K465" s="177"/>
      <c r="L465" s="202"/>
      <c r="M465" s="193"/>
      <c r="N465" s="198"/>
      <c r="O465" s="187"/>
      <c r="P465" s="187"/>
      <c r="Q465" s="187"/>
      <c r="R465" s="187"/>
      <c r="S465" s="196"/>
      <c r="T465" s="201"/>
      <c r="U465" s="194"/>
      <c r="V465" s="194"/>
      <c r="W465" s="194"/>
      <c r="X465" s="194"/>
      <c r="Y465" s="194"/>
      <c r="Z465" s="187"/>
      <c r="AA465" s="187"/>
      <c r="AB465" s="197"/>
    </row>
    <row r="466" customFormat="false" ht="12.4" hidden="false" customHeight="true" outlineLevel="0" collapsed="false">
      <c r="A466" s="203"/>
      <c r="B466" s="190"/>
      <c r="C466" s="191"/>
      <c r="D466" s="191"/>
      <c r="E466" s="176"/>
      <c r="F466" s="176"/>
      <c r="G466" s="176"/>
      <c r="H466" s="176"/>
      <c r="I466" s="176"/>
      <c r="J466" s="176"/>
      <c r="K466" s="177"/>
      <c r="L466" s="202"/>
      <c r="M466" s="193"/>
      <c r="N466" s="198"/>
      <c r="O466" s="187"/>
      <c r="P466" s="187"/>
      <c r="Q466" s="187"/>
      <c r="R466" s="187"/>
      <c r="S466" s="196"/>
      <c r="T466" s="201"/>
      <c r="U466" s="194"/>
      <c r="V466" s="194"/>
      <c r="W466" s="194"/>
      <c r="X466" s="194"/>
      <c r="Y466" s="194"/>
      <c r="Z466" s="187"/>
      <c r="AA466" s="187"/>
      <c r="AB466" s="197"/>
    </row>
    <row r="467" customFormat="false" ht="12.4" hidden="false" customHeight="true" outlineLevel="0" collapsed="false">
      <c r="A467" s="203"/>
      <c r="B467" s="190"/>
      <c r="C467" s="191"/>
      <c r="D467" s="191"/>
      <c r="E467" s="176"/>
      <c r="F467" s="176"/>
      <c r="G467" s="176"/>
      <c r="H467" s="176"/>
      <c r="I467" s="176"/>
      <c r="J467" s="176"/>
      <c r="K467" s="177"/>
      <c r="L467" s="202"/>
      <c r="M467" s="193"/>
      <c r="N467" s="198"/>
      <c r="O467" s="187"/>
      <c r="P467" s="187"/>
      <c r="Q467" s="187"/>
      <c r="R467" s="187"/>
      <c r="S467" s="196"/>
      <c r="T467" s="201"/>
      <c r="U467" s="194"/>
      <c r="V467" s="194"/>
      <c r="W467" s="194"/>
      <c r="X467" s="194"/>
      <c r="Y467" s="194"/>
      <c r="Z467" s="187"/>
      <c r="AA467" s="187"/>
      <c r="AB467" s="197"/>
    </row>
    <row r="468" customFormat="false" ht="12.4" hidden="false" customHeight="true" outlineLevel="0" collapsed="false">
      <c r="A468" s="203"/>
      <c r="B468" s="190"/>
      <c r="C468" s="191"/>
      <c r="D468" s="191"/>
      <c r="E468" s="176"/>
      <c r="F468" s="176"/>
      <c r="G468" s="176"/>
      <c r="H468" s="176"/>
      <c r="I468" s="176"/>
      <c r="J468" s="176"/>
      <c r="K468" s="177"/>
      <c r="L468" s="202"/>
      <c r="M468" s="193"/>
      <c r="N468" s="198"/>
      <c r="O468" s="187"/>
      <c r="P468" s="187"/>
      <c r="Q468" s="187"/>
      <c r="R468" s="187"/>
      <c r="S468" s="196"/>
      <c r="T468" s="201"/>
      <c r="U468" s="194"/>
      <c r="V468" s="194"/>
      <c r="W468" s="194"/>
      <c r="X468" s="194"/>
      <c r="Y468" s="194"/>
      <c r="Z468" s="187"/>
      <c r="AA468" s="187"/>
      <c r="AB468" s="197"/>
    </row>
    <row r="469" customFormat="false" ht="12.4" hidden="false" customHeight="true" outlineLevel="0" collapsed="false">
      <c r="A469" s="203"/>
      <c r="B469" s="190"/>
      <c r="C469" s="191"/>
      <c r="D469" s="191"/>
      <c r="E469" s="176"/>
      <c r="F469" s="176"/>
      <c r="G469" s="176"/>
      <c r="H469" s="176"/>
      <c r="I469" s="176"/>
      <c r="J469" s="176"/>
      <c r="K469" s="177"/>
      <c r="L469" s="202"/>
      <c r="M469" s="193"/>
      <c r="N469" s="198"/>
      <c r="O469" s="187"/>
      <c r="P469" s="187"/>
      <c r="Q469" s="187"/>
      <c r="R469" s="187"/>
      <c r="S469" s="196"/>
      <c r="T469" s="201"/>
      <c r="U469" s="194"/>
      <c r="V469" s="194"/>
      <c r="W469" s="194"/>
      <c r="X469" s="194"/>
      <c r="Y469" s="194"/>
      <c r="Z469" s="187"/>
      <c r="AA469" s="187"/>
      <c r="AB469" s="197"/>
    </row>
    <row r="470" customFormat="false" ht="12.4" hidden="false" customHeight="true" outlineLevel="0" collapsed="false">
      <c r="A470" s="203"/>
      <c r="B470" s="190"/>
      <c r="C470" s="191"/>
      <c r="D470" s="191"/>
      <c r="E470" s="176"/>
      <c r="F470" s="176"/>
      <c r="G470" s="176"/>
      <c r="H470" s="176"/>
      <c r="I470" s="176"/>
      <c r="J470" s="176"/>
      <c r="K470" s="177"/>
      <c r="L470" s="202"/>
      <c r="M470" s="193"/>
      <c r="N470" s="198"/>
      <c r="O470" s="187"/>
      <c r="P470" s="187"/>
      <c r="Q470" s="187"/>
      <c r="R470" s="187"/>
      <c r="S470" s="196"/>
      <c r="T470" s="201"/>
      <c r="U470" s="194"/>
      <c r="V470" s="194"/>
      <c r="W470" s="194"/>
      <c r="X470" s="194"/>
      <c r="Y470" s="194"/>
      <c r="Z470" s="187"/>
      <c r="AA470" s="187"/>
      <c r="AB470" s="197"/>
    </row>
    <row r="471" customFormat="false" ht="12.4" hidden="false" customHeight="true" outlineLevel="0" collapsed="false">
      <c r="A471" s="203"/>
      <c r="B471" s="190"/>
      <c r="C471" s="191"/>
      <c r="D471" s="191"/>
      <c r="E471" s="176"/>
      <c r="F471" s="176"/>
      <c r="G471" s="176"/>
      <c r="H471" s="176"/>
      <c r="I471" s="176"/>
      <c r="J471" s="176"/>
      <c r="K471" s="177"/>
      <c r="L471" s="202"/>
      <c r="M471" s="193"/>
      <c r="N471" s="198"/>
      <c r="O471" s="187"/>
      <c r="P471" s="187"/>
      <c r="Q471" s="187"/>
      <c r="R471" s="187"/>
      <c r="S471" s="196"/>
      <c r="T471" s="201"/>
      <c r="U471" s="194"/>
      <c r="V471" s="194"/>
      <c r="W471" s="194"/>
      <c r="X471" s="194"/>
      <c r="Y471" s="194"/>
      <c r="Z471" s="187"/>
      <c r="AA471" s="187"/>
      <c r="AB471" s="197"/>
    </row>
    <row r="472" customFormat="false" ht="12.4" hidden="false" customHeight="true" outlineLevel="0" collapsed="false">
      <c r="A472" s="203"/>
      <c r="B472" s="190"/>
      <c r="C472" s="191"/>
      <c r="D472" s="191"/>
      <c r="E472" s="176"/>
      <c r="F472" s="176"/>
      <c r="G472" s="176"/>
      <c r="H472" s="176"/>
      <c r="I472" s="176"/>
      <c r="J472" s="176"/>
      <c r="K472" s="177"/>
      <c r="L472" s="202"/>
      <c r="M472" s="193"/>
      <c r="N472" s="198"/>
      <c r="O472" s="187"/>
      <c r="P472" s="187"/>
      <c r="Q472" s="187"/>
      <c r="R472" s="187"/>
      <c r="S472" s="196"/>
      <c r="T472" s="201"/>
      <c r="U472" s="194"/>
      <c r="V472" s="194"/>
      <c r="W472" s="194"/>
      <c r="X472" s="194"/>
      <c r="Y472" s="194"/>
      <c r="Z472" s="187"/>
      <c r="AA472" s="187"/>
      <c r="AB472" s="197"/>
    </row>
    <row r="473" customFormat="false" ht="12.4" hidden="false" customHeight="true" outlineLevel="0" collapsed="false">
      <c r="A473" s="203"/>
      <c r="B473" s="190"/>
      <c r="C473" s="191"/>
      <c r="D473" s="191"/>
      <c r="E473" s="176"/>
      <c r="F473" s="176"/>
      <c r="G473" s="176"/>
      <c r="H473" s="176"/>
      <c r="I473" s="176"/>
      <c r="J473" s="176"/>
      <c r="K473" s="177"/>
      <c r="L473" s="202"/>
      <c r="M473" s="193"/>
      <c r="N473" s="198"/>
      <c r="O473" s="187"/>
      <c r="P473" s="187"/>
      <c r="Q473" s="187"/>
      <c r="R473" s="187"/>
      <c r="S473" s="196"/>
      <c r="T473" s="201"/>
      <c r="U473" s="194"/>
      <c r="V473" s="194"/>
      <c r="W473" s="194"/>
      <c r="X473" s="194"/>
      <c r="Y473" s="194"/>
      <c r="Z473" s="187"/>
      <c r="AA473" s="187"/>
      <c r="AB473" s="197"/>
    </row>
    <row r="474" customFormat="false" ht="12.4" hidden="false" customHeight="true" outlineLevel="0" collapsed="false">
      <c r="A474" s="203"/>
      <c r="B474" s="190"/>
      <c r="C474" s="191"/>
      <c r="D474" s="191"/>
      <c r="E474" s="176"/>
      <c r="F474" s="176"/>
      <c r="G474" s="176"/>
      <c r="H474" s="176"/>
      <c r="I474" s="176"/>
      <c r="J474" s="176"/>
      <c r="K474" s="177"/>
      <c r="L474" s="202"/>
      <c r="M474" s="193"/>
      <c r="N474" s="198"/>
      <c r="O474" s="187"/>
      <c r="P474" s="187"/>
      <c r="Q474" s="187"/>
      <c r="R474" s="187"/>
      <c r="S474" s="196"/>
      <c r="T474" s="201"/>
      <c r="U474" s="194"/>
      <c r="V474" s="194"/>
      <c r="W474" s="194"/>
      <c r="X474" s="194"/>
      <c r="Y474" s="194"/>
      <c r="Z474" s="187"/>
      <c r="AA474" s="187"/>
      <c r="AB474" s="197"/>
    </row>
    <row r="475" customFormat="false" ht="12.4" hidden="false" customHeight="true" outlineLevel="0" collapsed="false">
      <c r="A475" s="203"/>
      <c r="B475" s="190"/>
      <c r="C475" s="191"/>
      <c r="D475" s="191"/>
      <c r="E475" s="176"/>
      <c r="F475" s="176"/>
      <c r="G475" s="176"/>
      <c r="H475" s="176"/>
      <c r="I475" s="176"/>
      <c r="J475" s="176"/>
      <c r="K475" s="177"/>
      <c r="L475" s="202"/>
      <c r="M475" s="193"/>
      <c r="N475" s="198"/>
      <c r="O475" s="187"/>
      <c r="P475" s="187"/>
      <c r="Q475" s="187"/>
      <c r="R475" s="187"/>
      <c r="S475" s="196"/>
      <c r="T475" s="201"/>
      <c r="U475" s="194"/>
      <c r="V475" s="194"/>
      <c r="W475" s="194"/>
      <c r="X475" s="194"/>
      <c r="Y475" s="194"/>
      <c r="Z475" s="187"/>
      <c r="AA475" s="187"/>
      <c r="AB475" s="197"/>
    </row>
    <row r="476" customFormat="false" ht="12.4" hidden="false" customHeight="true" outlineLevel="0" collapsed="false">
      <c r="A476" s="203"/>
      <c r="B476" s="190"/>
      <c r="C476" s="191"/>
      <c r="D476" s="191"/>
      <c r="E476" s="176"/>
      <c r="F476" s="176"/>
      <c r="G476" s="176"/>
      <c r="H476" s="176"/>
      <c r="I476" s="176"/>
      <c r="J476" s="176"/>
      <c r="K476" s="177"/>
      <c r="L476" s="202"/>
      <c r="M476" s="193"/>
      <c r="N476" s="198"/>
      <c r="O476" s="187"/>
      <c r="P476" s="187"/>
      <c r="Q476" s="187"/>
      <c r="R476" s="187"/>
      <c r="S476" s="196"/>
      <c r="T476" s="201"/>
      <c r="U476" s="194"/>
      <c r="V476" s="194"/>
      <c r="W476" s="194"/>
      <c r="X476" s="194"/>
      <c r="Y476" s="194"/>
      <c r="Z476" s="187"/>
      <c r="AA476" s="187"/>
      <c r="AB476" s="197"/>
    </row>
    <row r="477" customFormat="false" ht="12.4" hidden="false" customHeight="true" outlineLevel="0" collapsed="false">
      <c r="A477" s="203"/>
      <c r="B477" s="190"/>
      <c r="C477" s="191"/>
      <c r="D477" s="191"/>
      <c r="E477" s="176"/>
      <c r="F477" s="176"/>
      <c r="G477" s="176"/>
      <c r="H477" s="176"/>
      <c r="I477" s="176"/>
      <c r="J477" s="176"/>
      <c r="K477" s="177"/>
      <c r="L477" s="202"/>
      <c r="M477" s="193"/>
      <c r="N477" s="198"/>
      <c r="O477" s="187"/>
      <c r="P477" s="187"/>
      <c r="Q477" s="187"/>
      <c r="R477" s="187"/>
      <c r="S477" s="196"/>
      <c r="T477" s="201"/>
      <c r="U477" s="194"/>
      <c r="V477" s="194"/>
      <c r="W477" s="194"/>
      <c r="X477" s="194"/>
      <c r="Y477" s="194"/>
      <c r="Z477" s="187"/>
      <c r="AA477" s="187"/>
      <c r="AB477" s="197"/>
    </row>
    <row r="478" customFormat="false" ht="12.4" hidden="false" customHeight="true" outlineLevel="0" collapsed="false">
      <c r="A478" s="203"/>
      <c r="B478" s="190"/>
      <c r="C478" s="191"/>
      <c r="D478" s="191"/>
      <c r="E478" s="176"/>
      <c r="F478" s="176"/>
      <c r="G478" s="176"/>
      <c r="H478" s="176"/>
      <c r="I478" s="176"/>
      <c r="J478" s="176"/>
      <c r="K478" s="177"/>
      <c r="L478" s="202"/>
      <c r="M478" s="193"/>
      <c r="N478" s="198"/>
      <c r="O478" s="187"/>
      <c r="P478" s="187"/>
      <c r="Q478" s="187"/>
      <c r="R478" s="187"/>
      <c r="S478" s="196"/>
      <c r="T478" s="201"/>
      <c r="U478" s="194"/>
      <c r="V478" s="194"/>
      <c r="W478" s="194"/>
      <c r="X478" s="194"/>
      <c r="Y478" s="194"/>
      <c r="Z478" s="187"/>
      <c r="AA478" s="187"/>
      <c r="AB478" s="197"/>
    </row>
    <row r="479" customFormat="false" ht="12.4" hidden="false" customHeight="true" outlineLevel="0" collapsed="false">
      <c r="A479" s="203"/>
      <c r="B479" s="190"/>
      <c r="C479" s="191"/>
      <c r="D479" s="191"/>
      <c r="E479" s="176"/>
      <c r="F479" s="176"/>
      <c r="G479" s="176"/>
      <c r="H479" s="176"/>
      <c r="I479" s="176"/>
      <c r="J479" s="176"/>
      <c r="K479" s="177"/>
      <c r="L479" s="202"/>
      <c r="M479" s="193"/>
      <c r="N479" s="198"/>
      <c r="O479" s="187"/>
      <c r="P479" s="187"/>
      <c r="Q479" s="187"/>
      <c r="R479" s="187"/>
      <c r="S479" s="196"/>
      <c r="T479" s="201"/>
      <c r="U479" s="194"/>
      <c r="V479" s="194"/>
      <c r="W479" s="194"/>
      <c r="X479" s="194"/>
      <c r="Y479" s="194"/>
      <c r="Z479" s="187"/>
      <c r="AA479" s="187"/>
      <c r="AB479" s="197"/>
    </row>
    <row r="480" customFormat="false" ht="12.4" hidden="false" customHeight="true" outlineLevel="0" collapsed="false">
      <c r="A480" s="203"/>
      <c r="B480" s="190"/>
      <c r="C480" s="191"/>
      <c r="D480" s="191"/>
      <c r="E480" s="176"/>
      <c r="F480" s="176"/>
      <c r="G480" s="176"/>
      <c r="H480" s="176"/>
      <c r="I480" s="176"/>
      <c r="J480" s="176"/>
      <c r="K480" s="177"/>
      <c r="L480" s="202"/>
      <c r="M480" s="193"/>
      <c r="N480" s="198"/>
      <c r="O480" s="187"/>
      <c r="P480" s="187"/>
      <c r="Q480" s="187"/>
      <c r="R480" s="187"/>
      <c r="S480" s="196"/>
      <c r="T480" s="201"/>
      <c r="U480" s="194"/>
      <c r="V480" s="194"/>
      <c r="W480" s="194"/>
      <c r="X480" s="194"/>
      <c r="Y480" s="194"/>
      <c r="Z480" s="187"/>
      <c r="AA480" s="187"/>
      <c r="AB480" s="197"/>
    </row>
    <row r="481" customFormat="false" ht="12.4" hidden="false" customHeight="true" outlineLevel="0" collapsed="false">
      <c r="A481" s="203"/>
      <c r="B481" s="190"/>
      <c r="C481" s="191"/>
      <c r="D481" s="191"/>
      <c r="E481" s="176"/>
      <c r="F481" s="176"/>
      <c r="G481" s="176"/>
      <c r="H481" s="176"/>
      <c r="I481" s="176"/>
      <c r="J481" s="176"/>
      <c r="K481" s="177"/>
      <c r="L481" s="202"/>
      <c r="M481" s="193"/>
      <c r="N481" s="198"/>
      <c r="O481" s="187"/>
      <c r="P481" s="187"/>
      <c r="Q481" s="187"/>
      <c r="R481" s="187"/>
      <c r="S481" s="196"/>
      <c r="T481" s="201"/>
      <c r="U481" s="194"/>
      <c r="V481" s="194"/>
      <c r="W481" s="194"/>
      <c r="X481" s="194"/>
      <c r="Y481" s="194"/>
      <c r="Z481" s="187"/>
      <c r="AA481" s="187"/>
      <c r="AB481" s="197"/>
    </row>
    <row r="482" customFormat="false" ht="12.4" hidden="false" customHeight="true" outlineLevel="0" collapsed="false">
      <c r="A482" s="203"/>
      <c r="B482" s="190"/>
      <c r="C482" s="191"/>
      <c r="D482" s="191"/>
      <c r="E482" s="176"/>
      <c r="F482" s="176"/>
      <c r="G482" s="176"/>
      <c r="H482" s="176"/>
      <c r="I482" s="176"/>
      <c r="J482" s="176"/>
      <c r="K482" s="177"/>
      <c r="L482" s="202"/>
      <c r="M482" s="193"/>
      <c r="N482" s="198"/>
      <c r="O482" s="187"/>
      <c r="P482" s="187"/>
      <c r="Q482" s="187"/>
      <c r="R482" s="187"/>
      <c r="S482" s="196"/>
      <c r="T482" s="201"/>
      <c r="U482" s="194"/>
      <c r="V482" s="194"/>
      <c r="W482" s="194"/>
      <c r="X482" s="194"/>
      <c r="Y482" s="194"/>
      <c r="Z482" s="187"/>
      <c r="AA482" s="187"/>
      <c r="AB482" s="197"/>
    </row>
    <row r="483" customFormat="false" ht="12.4" hidden="false" customHeight="true" outlineLevel="0" collapsed="false">
      <c r="A483" s="203"/>
      <c r="B483" s="190"/>
      <c r="C483" s="191"/>
      <c r="D483" s="191"/>
      <c r="E483" s="176"/>
      <c r="F483" s="176"/>
      <c r="G483" s="176"/>
      <c r="H483" s="176"/>
      <c r="I483" s="176"/>
      <c r="J483" s="176"/>
      <c r="K483" s="177"/>
      <c r="L483" s="202"/>
      <c r="M483" s="193"/>
      <c r="N483" s="198"/>
      <c r="O483" s="187"/>
      <c r="P483" s="187"/>
      <c r="Q483" s="187"/>
      <c r="R483" s="187"/>
      <c r="S483" s="196"/>
      <c r="T483" s="201"/>
      <c r="U483" s="194"/>
      <c r="V483" s="194"/>
      <c r="W483" s="194"/>
      <c r="X483" s="194"/>
      <c r="Y483" s="194"/>
      <c r="Z483" s="187"/>
      <c r="AA483" s="187"/>
      <c r="AB483" s="197"/>
    </row>
    <row r="484" customFormat="false" ht="12.4" hidden="false" customHeight="true" outlineLevel="0" collapsed="false">
      <c r="A484" s="203"/>
      <c r="B484" s="190"/>
      <c r="C484" s="191"/>
      <c r="D484" s="191"/>
      <c r="E484" s="176"/>
      <c r="F484" s="176"/>
      <c r="G484" s="176"/>
      <c r="H484" s="176"/>
      <c r="I484" s="176"/>
      <c r="J484" s="176"/>
      <c r="K484" s="177"/>
      <c r="L484" s="202"/>
      <c r="M484" s="193"/>
      <c r="N484" s="198"/>
      <c r="O484" s="187"/>
      <c r="P484" s="187"/>
      <c r="Q484" s="187"/>
      <c r="R484" s="187"/>
      <c r="S484" s="196"/>
      <c r="T484" s="201"/>
      <c r="U484" s="194"/>
      <c r="V484" s="194"/>
      <c r="W484" s="194"/>
      <c r="X484" s="194"/>
      <c r="Y484" s="194"/>
      <c r="Z484" s="187"/>
      <c r="AA484" s="187"/>
      <c r="AB484" s="197"/>
    </row>
    <row r="485" customFormat="false" ht="12.4" hidden="false" customHeight="true" outlineLevel="0" collapsed="false">
      <c r="A485" s="203"/>
      <c r="B485" s="190"/>
      <c r="C485" s="191"/>
      <c r="D485" s="191"/>
      <c r="E485" s="176"/>
      <c r="F485" s="176"/>
      <c r="G485" s="176"/>
      <c r="H485" s="176"/>
      <c r="I485" s="176"/>
      <c r="J485" s="176"/>
      <c r="K485" s="177"/>
      <c r="L485" s="202"/>
      <c r="M485" s="193"/>
      <c r="N485" s="198"/>
      <c r="O485" s="187"/>
      <c r="P485" s="187"/>
      <c r="Q485" s="187"/>
      <c r="R485" s="187"/>
      <c r="S485" s="196"/>
      <c r="T485" s="201"/>
      <c r="U485" s="194"/>
      <c r="V485" s="194"/>
      <c r="W485" s="194"/>
      <c r="X485" s="194"/>
      <c r="Y485" s="194"/>
      <c r="Z485" s="187"/>
      <c r="AA485" s="187"/>
      <c r="AB485" s="197"/>
    </row>
    <row r="486" customFormat="false" ht="12.4" hidden="false" customHeight="true" outlineLevel="0" collapsed="false">
      <c r="A486" s="203"/>
      <c r="B486" s="190"/>
      <c r="C486" s="191"/>
      <c r="D486" s="191"/>
      <c r="E486" s="176"/>
      <c r="F486" s="176"/>
      <c r="G486" s="176"/>
      <c r="H486" s="176"/>
      <c r="I486" s="176"/>
      <c r="J486" s="176"/>
      <c r="K486" s="177"/>
      <c r="L486" s="202"/>
      <c r="M486" s="193"/>
      <c r="N486" s="198"/>
      <c r="O486" s="187"/>
      <c r="P486" s="187"/>
      <c r="Q486" s="187"/>
      <c r="R486" s="187"/>
      <c r="S486" s="196"/>
      <c r="T486" s="201"/>
      <c r="U486" s="194"/>
      <c r="V486" s="194"/>
      <c r="W486" s="194"/>
      <c r="X486" s="194"/>
      <c r="Y486" s="194"/>
      <c r="Z486" s="187"/>
      <c r="AA486" s="187"/>
      <c r="AB486" s="197"/>
    </row>
    <row r="487" customFormat="false" ht="12.4" hidden="false" customHeight="true" outlineLevel="0" collapsed="false">
      <c r="A487" s="203"/>
      <c r="B487" s="190"/>
      <c r="C487" s="191"/>
      <c r="D487" s="191"/>
      <c r="E487" s="176"/>
      <c r="F487" s="176"/>
      <c r="G487" s="176"/>
      <c r="H487" s="176"/>
      <c r="I487" s="176"/>
      <c r="J487" s="176"/>
      <c r="K487" s="177"/>
      <c r="L487" s="202"/>
      <c r="M487" s="193"/>
      <c r="N487" s="198"/>
      <c r="O487" s="187"/>
      <c r="P487" s="187"/>
      <c r="Q487" s="187"/>
      <c r="R487" s="187"/>
      <c r="S487" s="196"/>
      <c r="T487" s="201"/>
      <c r="U487" s="194"/>
      <c r="V487" s="194"/>
      <c r="W487" s="194"/>
      <c r="X487" s="194"/>
      <c r="Y487" s="194"/>
      <c r="Z487" s="187"/>
      <c r="AA487" s="187"/>
      <c r="AB487" s="197"/>
    </row>
    <row r="488" customFormat="false" ht="12.4" hidden="false" customHeight="true" outlineLevel="0" collapsed="false">
      <c r="A488" s="203"/>
      <c r="B488" s="190"/>
      <c r="C488" s="191"/>
      <c r="D488" s="191"/>
      <c r="E488" s="176"/>
      <c r="F488" s="176"/>
      <c r="G488" s="176"/>
      <c r="H488" s="176"/>
      <c r="I488" s="176"/>
      <c r="J488" s="176"/>
      <c r="K488" s="177"/>
      <c r="L488" s="202"/>
      <c r="M488" s="193"/>
      <c r="N488" s="198"/>
      <c r="O488" s="187"/>
      <c r="P488" s="187"/>
      <c r="Q488" s="187"/>
      <c r="R488" s="187"/>
      <c r="S488" s="196"/>
      <c r="T488" s="201"/>
      <c r="U488" s="194"/>
      <c r="V488" s="194"/>
      <c r="W488" s="194"/>
      <c r="X488" s="194"/>
      <c r="Y488" s="194"/>
      <c r="Z488" s="187"/>
      <c r="AA488" s="187"/>
      <c r="AB488" s="197"/>
    </row>
    <row r="489" customFormat="false" ht="12.4" hidden="false" customHeight="true" outlineLevel="0" collapsed="false">
      <c r="A489" s="203"/>
      <c r="B489" s="190"/>
      <c r="C489" s="191"/>
      <c r="D489" s="191"/>
      <c r="E489" s="176"/>
      <c r="F489" s="176"/>
      <c r="G489" s="176"/>
      <c r="H489" s="176"/>
      <c r="I489" s="176"/>
      <c r="J489" s="176"/>
      <c r="K489" s="177"/>
      <c r="L489" s="202"/>
      <c r="M489" s="193"/>
      <c r="N489" s="198"/>
      <c r="O489" s="187"/>
      <c r="P489" s="187"/>
      <c r="Q489" s="187"/>
      <c r="R489" s="187"/>
      <c r="S489" s="196"/>
      <c r="T489" s="201"/>
      <c r="U489" s="194"/>
      <c r="V489" s="194"/>
      <c r="W489" s="194"/>
      <c r="X489" s="194"/>
      <c r="Y489" s="194"/>
      <c r="Z489" s="187"/>
      <c r="AA489" s="187"/>
      <c r="AB489" s="197"/>
    </row>
    <row r="490" customFormat="false" ht="12.4" hidden="false" customHeight="true" outlineLevel="0" collapsed="false">
      <c r="A490" s="203"/>
      <c r="B490" s="190"/>
      <c r="C490" s="191"/>
      <c r="D490" s="191"/>
      <c r="E490" s="176"/>
      <c r="F490" s="176"/>
      <c r="G490" s="176"/>
      <c r="H490" s="176"/>
      <c r="I490" s="176"/>
      <c r="J490" s="176"/>
      <c r="K490" s="177"/>
      <c r="L490" s="202"/>
      <c r="M490" s="193"/>
      <c r="N490" s="198"/>
      <c r="O490" s="187"/>
      <c r="P490" s="187"/>
      <c r="Q490" s="187"/>
      <c r="R490" s="187"/>
      <c r="S490" s="196"/>
      <c r="T490" s="201"/>
      <c r="U490" s="194"/>
      <c r="V490" s="194"/>
      <c r="W490" s="194"/>
      <c r="X490" s="194"/>
      <c r="Y490" s="194"/>
      <c r="Z490" s="187"/>
      <c r="AA490" s="187"/>
      <c r="AB490" s="197"/>
    </row>
    <row r="491" customFormat="false" ht="12.4" hidden="false" customHeight="true" outlineLevel="0" collapsed="false">
      <c r="A491" s="203"/>
      <c r="B491" s="190"/>
      <c r="C491" s="191"/>
      <c r="D491" s="191"/>
      <c r="E491" s="176"/>
      <c r="F491" s="176"/>
      <c r="G491" s="176"/>
      <c r="H491" s="176"/>
      <c r="I491" s="176"/>
      <c r="J491" s="176"/>
      <c r="K491" s="177"/>
      <c r="L491" s="202"/>
      <c r="M491" s="193"/>
      <c r="N491" s="198"/>
      <c r="O491" s="187"/>
      <c r="P491" s="187"/>
      <c r="Q491" s="187"/>
      <c r="R491" s="187"/>
      <c r="S491" s="196"/>
      <c r="T491" s="201"/>
      <c r="U491" s="194"/>
      <c r="V491" s="194"/>
      <c r="W491" s="194"/>
      <c r="X491" s="194"/>
      <c r="Y491" s="194"/>
      <c r="Z491" s="187"/>
      <c r="AA491" s="187"/>
      <c r="AB491" s="197"/>
    </row>
    <row r="492" customFormat="false" ht="12.4" hidden="false" customHeight="true" outlineLevel="0" collapsed="false">
      <c r="A492" s="203"/>
      <c r="B492" s="190"/>
      <c r="C492" s="191"/>
      <c r="D492" s="191"/>
      <c r="E492" s="176"/>
      <c r="F492" s="176"/>
      <c r="G492" s="176"/>
      <c r="H492" s="176"/>
      <c r="I492" s="176"/>
      <c r="J492" s="176"/>
      <c r="K492" s="177"/>
      <c r="L492" s="202"/>
      <c r="M492" s="193"/>
      <c r="N492" s="198"/>
      <c r="O492" s="187"/>
      <c r="P492" s="187"/>
      <c r="Q492" s="187"/>
      <c r="R492" s="187"/>
      <c r="S492" s="196"/>
      <c r="T492" s="201"/>
      <c r="U492" s="194"/>
      <c r="V492" s="194"/>
      <c r="W492" s="194"/>
      <c r="X492" s="194"/>
      <c r="Y492" s="194"/>
      <c r="Z492" s="187"/>
      <c r="AA492" s="187"/>
      <c r="AB492" s="197"/>
    </row>
    <row r="493" customFormat="false" ht="12.4" hidden="false" customHeight="true" outlineLevel="0" collapsed="false">
      <c r="A493" s="203"/>
      <c r="B493" s="190"/>
      <c r="C493" s="191"/>
      <c r="D493" s="191"/>
      <c r="E493" s="176"/>
      <c r="F493" s="176"/>
      <c r="G493" s="176"/>
      <c r="H493" s="176"/>
      <c r="I493" s="176"/>
      <c r="J493" s="176"/>
      <c r="K493" s="177"/>
      <c r="L493" s="202"/>
      <c r="M493" s="193"/>
      <c r="N493" s="198"/>
      <c r="O493" s="187"/>
      <c r="P493" s="187"/>
      <c r="Q493" s="187"/>
      <c r="R493" s="187"/>
      <c r="S493" s="196"/>
      <c r="T493" s="201"/>
      <c r="U493" s="194"/>
      <c r="V493" s="194"/>
      <c r="W493" s="194"/>
      <c r="X493" s="194"/>
      <c r="Y493" s="194"/>
      <c r="Z493" s="187"/>
      <c r="AA493" s="187"/>
      <c r="AB493" s="197"/>
    </row>
    <row r="494" customFormat="false" ht="12.4" hidden="false" customHeight="true" outlineLevel="0" collapsed="false">
      <c r="A494" s="203"/>
      <c r="B494" s="190"/>
      <c r="C494" s="191"/>
      <c r="D494" s="191"/>
      <c r="E494" s="176"/>
      <c r="F494" s="176"/>
      <c r="G494" s="176"/>
      <c r="H494" s="176"/>
      <c r="I494" s="176"/>
      <c r="J494" s="176"/>
      <c r="K494" s="177"/>
      <c r="L494" s="202"/>
      <c r="M494" s="193"/>
      <c r="N494" s="198"/>
      <c r="O494" s="187"/>
      <c r="P494" s="187"/>
      <c r="Q494" s="187"/>
      <c r="R494" s="187"/>
      <c r="S494" s="196"/>
      <c r="T494" s="201"/>
      <c r="U494" s="194"/>
      <c r="V494" s="194"/>
      <c r="W494" s="194"/>
      <c r="X494" s="194"/>
      <c r="Y494" s="194"/>
      <c r="Z494" s="187"/>
      <c r="AA494" s="187"/>
      <c r="AB494" s="197"/>
    </row>
    <row r="495" customFormat="false" ht="12.4" hidden="false" customHeight="true" outlineLevel="0" collapsed="false">
      <c r="A495" s="203"/>
      <c r="B495" s="190"/>
      <c r="C495" s="191"/>
      <c r="D495" s="191"/>
      <c r="E495" s="176"/>
      <c r="F495" s="176"/>
      <c r="G495" s="176"/>
      <c r="H495" s="176"/>
      <c r="I495" s="176"/>
      <c r="J495" s="176"/>
      <c r="K495" s="177"/>
      <c r="L495" s="200"/>
      <c r="M495" s="193"/>
      <c r="N495" s="193"/>
      <c r="O495" s="194"/>
      <c r="P495" s="194"/>
      <c r="Q495" s="194"/>
      <c r="R495" s="195"/>
      <c r="S495" s="196"/>
      <c r="T495" s="194"/>
      <c r="U495" s="194"/>
      <c r="V495" s="194"/>
      <c r="W495" s="194"/>
      <c r="X495" s="194"/>
      <c r="Y495" s="194"/>
      <c r="Z495" s="194"/>
      <c r="AA495" s="194"/>
      <c r="AB495" s="194"/>
    </row>
    <row r="496" customFormat="false" ht="12.4" hidden="false" customHeight="true" outlineLevel="0" collapsed="false">
      <c r="A496" s="203"/>
      <c r="B496" s="190"/>
      <c r="C496" s="191"/>
      <c r="D496" s="191"/>
      <c r="E496" s="176"/>
      <c r="F496" s="176"/>
      <c r="G496" s="176"/>
      <c r="H496" s="176"/>
      <c r="I496" s="176"/>
      <c r="J496" s="176"/>
      <c r="K496" s="177"/>
      <c r="L496" s="200"/>
      <c r="M496" s="193"/>
      <c r="N496" s="193"/>
      <c r="O496" s="194"/>
      <c r="P496" s="194"/>
      <c r="Q496" s="194"/>
      <c r="R496" s="195"/>
      <c r="S496" s="196"/>
      <c r="T496" s="194"/>
      <c r="U496" s="194"/>
      <c r="V496" s="194"/>
      <c r="W496" s="194"/>
      <c r="X496" s="194"/>
      <c r="Y496" s="194"/>
      <c r="Z496" s="194"/>
      <c r="AA496" s="194"/>
      <c r="AB496" s="194"/>
    </row>
    <row r="497" customFormat="false" ht="12.4" hidden="false" customHeight="true" outlineLevel="0" collapsed="false">
      <c r="A497" s="203"/>
      <c r="B497" s="190"/>
      <c r="C497" s="191"/>
      <c r="D497" s="191"/>
      <c r="E497" s="176"/>
      <c r="F497" s="176"/>
      <c r="G497" s="176"/>
      <c r="H497" s="176"/>
      <c r="I497" s="176"/>
      <c r="J497" s="176"/>
      <c r="K497" s="177"/>
      <c r="L497" s="200"/>
      <c r="M497" s="193"/>
      <c r="N497" s="198"/>
      <c r="O497" s="187"/>
      <c r="P497" s="187"/>
      <c r="Q497" s="187"/>
      <c r="R497" s="187"/>
      <c r="S497" s="196"/>
      <c r="T497" s="194"/>
      <c r="U497" s="194"/>
      <c r="V497" s="194"/>
      <c r="W497" s="194"/>
      <c r="X497" s="194"/>
      <c r="Y497" s="194"/>
      <c r="Z497" s="187"/>
      <c r="AA497" s="187"/>
      <c r="AB497" s="197"/>
    </row>
    <row r="498" customFormat="false" ht="12.4" hidden="false" customHeight="true" outlineLevel="0" collapsed="false">
      <c r="A498" s="203"/>
      <c r="B498" s="190"/>
      <c r="C498" s="191"/>
      <c r="D498" s="191"/>
      <c r="E498" s="176"/>
      <c r="F498" s="176"/>
      <c r="G498" s="176"/>
      <c r="H498" s="176"/>
      <c r="I498" s="176"/>
      <c r="J498" s="176"/>
      <c r="K498" s="177"/>
      <c r="L498" s="200"/>
      <c r="M498" s="193"/>
      <c r="N498" s="198"/>
      <c r="O498" s="187"/>
      <c r="P498" s="187"/>
      <c r="Q498" s="187"/>
      <c r="R498" s="187"/>
      <c r="S498" s="196"/>
      <c r="T498" s="194"/>
      <c r="U498" s="194"/>
      <c r="V498" s="194"/>
      <c r="W498" s="194"/>
      <c r="X498" s="194"/>
      <c r="Y498" s="194"/>
      <c r="Z498" s="187"/>
      <c r="AA498" s="187"/>
      <c r="AB498" s="197"/>
    </row>
    <row r="499" customFormat="false" ht="12.4" hidden="false" customHeight="true" outlineLevel="0" collapsed="false">
      <c r="A499" s="203"/>
      <c r="B499" s="190"/>
      <c r="C499" s="191"/>
      <c r="D499" s="191"/>
      <c r="E499" s="176"/>
      <c r="F499" s="176"/>
      <c r="G499" s="176"/>
      <c r="H499" s="176"/>
      <c r="I499" s="176"/>
      <c r="J499" s="176"/>
      <c r="K499" s="177"/>
      <c r="L499" s="200"/>
      <c r="M499" s="193"/>
      <c r="N499" s="198"/>
      <c r="O499" s="187"/>
      <c r="P499" s="187"/>
      <c r="Q499" s="187"/>
      <c r="R499" s="187"/>
      <c r="S499" s="196"/>
      <c r="T499" s="194"/>
      <c r="U499" s="194"/>
      <c r="V499" s="194"/>
      <c r="W499" s="194"/>
      <c r="X499" s="194"/>
      <c r="Y499" s="194"/>
      <c r="Z499" s="187"/>
      <c r="AA499" s="187"/>
      <c r="AB499" s="197"/>
    </row>
    <row r="500" customFormat="false" ht="12.4" hidden="false" customHeight="true" outlineLevel="0" collapsed="false">
      <c r="A500" s="203"/>
      <c r="B500" s="190"/>
      <c r="C500" s="191"/>
      <c r="D500" s="191"/>
      <c r="E500" s="176"/>
      <c r="F500" s="176"/>
      <c r="G500" s="176"/>
      <c r="H500" s="176"/>
      <c r="I500" s="176"/>
      <c r="J500" s="176"/>
      <c r="K500" s="177"/>
      <c r="L500" s="200"/>
      <c r="M500" s="193"/>
      <c r="N500" s="198"/>
      <c r="O500" s="187"/>
      <c r="P500" s="187"/>
      <c r="Q500" s="187"/>
      <c r="R500" s="187"/>
      <c r="S500" s="196"/>
      <c r="T500" s="194"/>
      <c r="U500" s="194"/>
      <c r="V500" s="194"/>
      <c r="W500" s="194"/>
      <c r="X500" s="194"/>
      <c r="Y500" s="194"/>
      <c r="Z500" s="187"/>
      <c r="AA500" s="187"/>
      <c r="AB500" s="197"/>
    </row>
    <row r="501" customFormat="false" ht="12.4" hidden="false" customHeight="true" outlineLevel="0" collapsed="false">
      <c r="A501" s="203"/>
      <c r="B501" s="190"/>
      <c r="C501" s="191"/>
      <c r="D501" s="191"/>
      <c r="E501" s="176"/>
      <c r="F501" s="176"/>
      <c r="G501" s="176"/>
      <c r="H501" s="176"/>
      <c r="I501" s="176"/>
      <c r="J501" s="176"/>
      <c r="K501" s="177"/>
      <c r="L501" s="200"/>
      <c r="M501" s="193"/>
      <c r="N501" s="198"/>
      <c r="O501" s="187"/>
      <c r="P501" s="187"/>
      <c r="Q501" s="187"/>
      <c r="R501" s="187"/>
      <c r="S501" s="196"/>
      <c r="T501" s="194"/>
      <c r="U501" s="194"/>
      <c r="V501" s="194"/>
      <c r="W501" s="194"/>
      <c r="X501" s="194"/>
      <c r="Y501" s="194"/>
      <c r="Z501" s="187"/>
      <c r="AA501" s="187"/>
      <c r="AB501" s="197"/>
    </row>
    <row r="502" customFormat="false" ht="12.4" hidden="false" customHeight="true" outlineLevel="0" collapsed="false">
      <c r="A502" s="203"/>
      <c r="B502" s="190"/>
      <c r="C502" s="191"/>
      <c r="D502" s="191"/>
      <c r="E502" s="176"/>
      <c r="F502" s="176"/>
      <c r="G502" s="176"/>
      <c r="H502" s="176"/>
      <c r="I502" s="176"/>
      <c r="J502" s="176"/>
      <c r="K502" s="177"/>
      <c r="L502" s="200"/>
      <c r="M502" s="193"/>
      <c r="N502" s="198"/>
      <c r="O502" s="187"/>
      <c r="P502" s="187"/>
      <c r="Q502" s="187"/>
      <c r="R502" s="187"/>
      <c r="S502" s="196"/>
      <c r="T502" s="194"/>
      <c r="U502" s="194"/>
      <c r="V502" s="194"/>
      <c r="W502" s="194"/>
      <c r="X502" s="194"/>
      <c r="Y502" s="194"/>
      <c r="Z502" s="187"/>
      <c r="AA502" s="187"/>
      <c r="AB502" s="197"/>
    </row>
    <row r="503" customFormat="false" ht="12.4" hidden="false" customHeight="true" outlineLevel="0" collapsed="false">
      <c r="A503" s="203"/>
      <c r="B503" s="190"/>
      <c r="C503" s="191"/>
      <c r="D503" s="191"/>
      <c r="E503" s="176"/>
      <c r="F503" s="176"/>
      <c r="G503" s="176"/>
      <c r="H503" s="176"/>
      <c r="I503" s="176"/>
      <c r="J503" s="176"/>
      <c r="K503" s="177"/>
      <c r="L503" s="200"/>
      <c r="M503" s="193"/>
      <c r="N503" s="198"/>
      <c r="O503" s="187"/>
      <c r="P503" s="187"/>
      <c r="Q503" s="187"/>
      <c r="R503" s="187"/>
      <c r="S503" s="196"/>
      <c r="T503" s="201"/>
      <c r="U503" s="194"/>
      <c r="V503" s="194"/>
      <c r="W503" s="194"/>
      <c r="X503" s="194"/>
      <c r="Y503" s="194"/>
      <c r="Z503" s="187"/>
      <c r="AA503" s="187"/>
      <c r="AB503" s="197"/>
    </row>
    <row r="504" customFormat="false" ht="12.4" hidden="false" customHeight="true" outlineLevel="0" collapsed="false">
      <c r="A504" s="203"/>
      <c r="B504" s="190"/>
      <c r="C504" s="191"/>
      <c r="D504" s="191"/>
      <c r="E504" s="176"/>
      <c r="F504" s="176"/>
      <c r="G504" s="176"/>
      <c r="H504" s="176"/>
      <c r="I504" s="176"/>
      <c r="J504" s="176"/>
      <c r="K504" s="177"/>
      <c r="L504" s="200"/>
      <c r="M504" s="193"/>
      <c r="N504" s="198"/>
      <c r="O504" s="187"/>
      <c r="P504" s="187"/>
      <c r="Q504" s="187"/>
      <c r="R504" s="187"/>
      <c r="S504" s="196"/>
      <c r="T504" s="201"/>
      <c r="U504" s="194"/>
      <c r="V504" s="194"/>
      <c r="W504" s="194"/>
      <c r="X504" s="194"/>
      <c r="Y504" s="194"/>
      <c r="Z504" s="187"/>
      <c r="AA504" s="187"/>
      <c r="AB504" s="197"/>
    </row>
    <row r="505" customFormat="false" ht="12.4" hidden="false" customHeight="true" outlineLevel="0" collapsed="false">
      <c r="A505" s="203"/>
      <c r="B505" s="190"/>
      <c r="C505" s="191"/>
      <c r="D505" s="191"/>
      <c r="E505" s="176"/>
      <c r="F505" s="176"/>
      <c r="G505" s="176"/>
      <c r="H505" s="176"/>
      <c r="I505" s="176"/>
      <c r="J505" s="176"/>
      <c r="K505" s="177"/>
      <c r="L505" s="200"/>
      <c r="M505" s="193"/>
      <c r="N505" s="198"/>
      <c r="O505" s="187"/>
      <c r="P505" s="187"/>
      <c r="Q505" s="187"/>
      <c r="R505" s="187"/>
      <c r="S505" s="196"/>
      <c r="T505" s="201"/>
      <c r="U505" s="194"/>
      <c r="V505" s="194"/>
      <c r="W505" s="194"/>
      <c r="X505" s="194"/>
      <c r="Y505" s="194"/>
      <c r="Z505" s="187"/>
      <c r="AA505" s="187"/>
      <c r="AB505" s="197"/>
    </row>
    <row r="506" customFormat="false" ht="12.4" hidden="false" customHeight="true" outlineLevel="0" collapsed="false">
      <c r="A506" s="203"/>
      <c r="B506" s="190"/>
      <c r="C506" s="191"/>
      <c r="D506" s="191"/>
      <c r="E506" s="176"/>
      <c r="F506" s="176"/>
      <c r="G506" s="176"/>
      <c r="H506" s="176"/>
      <c r="I506" s="176"/>
      <c r="J506" s="176"/>
      <c r="K506" s="177"/>
      <c r="L506" s="200"/>
      <c r="M506" s="193"/>
      <c r="N506" s="198"/>
      <c r="O506" s="187"/>
      <c r="P506" s="187"/>
      <c r="Q506" s="187"/>
      <c r="R506" s="187"/>
      <c r="S506" s="196"/>
      <c r="T506" s="201"/>
      <c r="U506" s="194"/>
      <c r="V506" s="194"/>
      <c r="W506" s="194"/>
      <c r="X506" s="194"/>
      <c r="Y506" s="194"/>
      <c r="Z506" s="187"/>
      <c r="AA506" s="187"/>
      <c r="AB506" s="197"/>
    </row>
    <row r="507" customFormat="false" ht="12.4" hidden="false" customHeight="true" outlineLevel="0" collapsed="false">
      <c r="A507" s="203"/>
      <c r="B507" s="190"/>
      <c r="C507" s="191"/>
      <c r="D507" s="191"/>
      <c r="E507" s="176"/>
      <c r="F507" s="176"/>
      <c r="G507" s="176"/>
      <c r="H507" s="176"/>
      <c r="I507" s="176"/>
      <c r="J507" s="176"/>
      <c r="K507" s="177"/>
      <c r="L507" s="200"/>
      <c r="M507" s="193"/>
      <c r="N507" s="198"/>
      <c r="O507" s="187"/>
      <c r="P507" s="187"/>
      <c r="Q507" s="187"/>
      <c r="R507" s="187"/>
      <c r="S507" s="196"/>
      <c r="T507" s="201"/>
      <c r="U507" s="194"/>
      <c r="V507" s="194"/>
      <c r="W507" s="194"/>
      <c r="X507" s="194"/>
      <c r="Y507" s="194"/>
      <c r="Z507" s="187"/>
      <c r="AA507" s="187"/>
      <c r="AB507" s="197"/>
    </row>
    <row r="508" customFormat="false" ht="12.4" hidden="false" customHeight="true" outlineLevel="0" collapsed="false">
      <c r="A508" s="203"/>
      <c r="B508" s="190"/>
      <c r="C508" s="191"/>
      <c r="D508" s="191"/>
      <c r="E508" s="176"/>
      <c r="F508" s="176"/>
      <c r="G508" s="176"/>
      <c r="H508" s="176"/>
      <c r="I508" s="176"/>
      <c r="J508" s="176"/>
      <c r="K508" s="177"/>
      <c r="L508" s="200"/>
      <c r="M508" s="193"/>
      <c r="N508" s="198"/>
      <c r="O508" s="187"/>
      <c r="P508" s="187"/>
      <c r="Q508" s="187"/>
      <c r="R508" s="187"/>
      <c r="S508" s="196"/>
      <c r="T508" s="201"/>
      <c r="U508" s="194"/>
      <c r="V508" s="194"/>
      <c r="W508" s="194"/>
      <c r="X508" s="194"/>
      <c r="Y508" s="194"/>
      <c r="Z508" s="187"/>
      <c r="AA508" s="187"/>
      <c r="AB508" s="197"/>
    </row>
    <row r="509" customFormat="false" ht="12.4" hidden="false" customHeight="true" outlineLevel="0" collapsed="false">
      <c r="A509" s="203"/>
      <c r="B509" s="190"/>
      <c r="C509" s="191"/>
      <c r="D509" s="191"/>
      <c r="E509" s="176"/>
      <c r="F509" s="176"/>
      <c r="G509" s="176"/>
      <c r="H509" s="176"/>
      <c r="I509" s="176"/>
      <c r="J509" s="176"/>
      <c r="K509" s="177"/>
      <c r="L509" s="200"/>
      <c r="M509" s="193"/>
      <c r="N509" s="198"/>
      <c r="O509" s="187"/>
      <c r="P509" s="187"/>
      <c r="Q509" s="187"/>
      <c r="R509" s="187"/>
      <c r="S509" s="196"/>
      <c r="T509" s="201"/>
      <c r="U509" s="194"/>
      <c r="V509" s="194"/>
      <c r="W509" s="194"/>
      <c r="X509" s="194"/>
      <c r="Y509" s="194"/>
      <c r="Z509" s="187"/>
      <c r="AA509" s="187"/>
      <c r="AB509" s="197"/>
    </row>
    <row r="510" customFormat="false" ht="12.4" hidden="false" customHeight="true" outlineLevel="0" collapsed="false">
      <c r="A510" s="203"/>
      <c r="B510" s="190"/>
      <c r="C510" s="191"/>
      <c r="D510" s="191"/>
      <c r="E510" s="176"/>
      <c r="F510" s="176"/>
      <c r="G510" s="176"/>
      <c r="H510" s="176"/>
      <c r="I510" s="176"/>
      <c r="J510" s="176"/>
      <c r="K510" s="177"/>
      <c r="L510" s="200"/>
      <c r="M510" s="193"/>
      <c r="N510" s="198"/>
      <c r="O510" s="187"/>
      <c r="P510" s="187"/>
      <c r="Q510" s="187"/>
      <c r="R510" s="187"/>
      <c r="S510" s="196"/>
      <c r="T510" s="201"/>
      <c r="U510" s="194"/>
      <c r="V510" s="194"/>
      <c r="W510" s="194"/>
      <c r="X510" s="194"/>
      <c r="Y510" s="194"/>
      <c r="Z510" s="187"/>
      <c r="AA510" s="187"/>
      <c r="AB510" s="197"/>
    </row>
    <row r="511" customFormat="false" ht="12.4" hidden="false" customHeight="true" outlineLevel="0" collapsed="false">
      <c r="A511" s="203"/>
      <c r="B511" s="190"/>
      <c r="C511" s="191"/>
      <c r="D511" s="191"/>
      <c r="E511" s="176"/>
      <c r="F511" s="176"/>
      <c r="G511" s="176"/>
      <c r="H511" s="176"/>
      <c r="I511" s="176"/>
      <c r="J511" s="176"/>
      <c r="K511" s="177"/>
      <c r="L511" s="200"/>
      <c r="M511" s="193"/>
      <c r="N511" s="198"/>
      <c r="O511" s="187"/>
      <c r="P511" s="187"/>
      <c r="Q511" s="187"/>
      <c r="R511" s="187"/>
      <c r="S511" s="196"/>
      <c r="T511" s="201"/>
      <c r="U511" s="194"/>
      <c r="V511" s="194"/>
      <c r="W511" s="194"/>
      <c r="X511" s="194"/>
      <c r="Y511" s="194"/>
      <c r="Z511" s="187"/>
      <c r="AA511" s="187"/>
      <c r="AB511" s="197"/>
    </row>
    <row r="512" customFormat="false" ht="12.4" hidden="false" customHeight="true" outlineLevel="0" collapsed="false">
      <c r="A512" s="203"/>
      <c r="B512" s="190"/>
      <c r="C512" s="191"/>
      <c r="D512" s="191"/>
      <c r="E512" s="176"/>
      <c r="F512" s="176"/>
      <c r="G512" s="176"/>
      <c r="H512" s="176"/>
      <c r="I512" s="176"/>
      <c r="J512" s="176"/>
      <c r="K512" s="177"/>
      <c r="L512" s="202"/>
      <c r="M512" s="193"/>
      <c r="N512" s="198"/>
      <c r="O512" s="187"/>
      <c r="P512" s="187"/>
      <c r="Q512" s="187"/>
      <c r="R512" s="187"/>
      <c r="S512" s="196"/>
      <c r="T512" s="201"/>
      <c r="U512" s="194"/>
      <c r="V512" s="194"/>
      <c r="W512" s="194"/>
      <c r="X512" s="194"/>
      <c r="Y512" s="194"/>
      <c r="Z512" s="187"/>
      <c r="AA512" s="187"/>
      <c r="AB512" s="197"/>
    </row>
    <row r="513" customFormat="false" ht="12.4" hidden="false" customHeight="true" outlineLevel="0" collapsed="false">
      <c r="A513" s="203"/>
      <c r="B513" s="190"/>
      <c r="C513" s="191"/>
      <c r="D513" s="191"/>
      <c r="E513" s="176"/>
      <c r="F513" s="176"/>
      <c r="G513" s="176"/>
      <c r="H513" s="176"/>
      <c r="I513" s="176"/>
      <c r="J513" s="176"/>
      <c r="K513" s="177"/>
      <c r="L513" s="202"/>
      <c r="M513" s="193"/>
      <c r="N513" s="198"/>
      <c r="O513" s="187"/>
      <c r="P513" s="187"/>
      <c r="Q513" s="187"/>
      <c r="R513" s="187"/>
      <c r="S513" s="196"/>
      <c r="T513" s="201"/>
      <c r="U513" s="194"/>
      <c r="V513" s="194"/>
      <c r="W513" s="194"/>
      <c r="X513" s="194"/>
      <c r="Y513" s="194"/>
      <c r="Z513" s="187"/>
      <c r="AA513" s="187"/>
      <c r="AB513" s="197"/>
    </row>
    <row r="514" customFormat="false" ht="12.4" hidden="false" customHeight="true" outlineLevel="0" collapsed="false">
      <c r="A514" s="203"/>
      <c r="B514" s="190"/>
      <c r="C514" s="191"/>
      <c r="D514" s="191"/>
      <c r="E514" s="176"/>
      <c r="F514" s="176"/>
      <c r="G514" s="176"/>
      <c r="H514" s="176"/>
      <c r="I514" s="176"/>
      <c r="J514" s="176"/>
      <c r="K514" s="177"/>
      <c r="L514" s="202"/>
      <c r="M514" s="193"/>
      <c r="N514" s="198"/>
      <c r="O514" s="187"/>
      <c r="P514" s="187"/>
      <c r="Q514" s="187"/>
      <c r="R514" s="187"/>
      <c r="S514" s="196"/>
      <c r="T514" s="201"/>
      <c r="U514" s="194"/>
      <c r="V514" s="194"/>
      <c r="W514" s="194"/>
      <c r="X514" s="194"/>
      <c r="Y514" s="194"/>
      <c r="Z514" s="187"/>
      <c r="AA514" s="187"/>
      <c r="AB514" s="197"/>
    </row>
    <row r="515" customFormat="false" ht="12.4" hidden="false" customHeight="true" outlineLevel="0" collapsed="false">
      <c r="A515" s="203"/>
      <c r="B515" s="190"/>
      <c r="C515" s="191"/>
      <c r="D515" s="191"/>
      <c r="E515" s="176"/>
      <c r="F515" s="176"/>
      <c r="G515" s="176"/>
      <c r="H515" s="176"/>
      <c r="I515" s="176"/>
      <c r="J515" s="176"/>
      <c r="K515" s="177"/>
      <c r="L515" s="202"/>
      <c r="M515" s="193"/>
      <c r="N515" s="198"/>
      <c r="O515" s="187"/>
      <c r="P515" s="187"/>
      <c r="Q515" s="187"/>
      <c r="R515" s="187"/>
      <c r="S515" s="196"/>
      <c r="T515" s="201"/>
      <c r="U515" s="194"/>
      <c r="V515" s="194"/>
      <c r="W515" s="194"/>
      <c r="X515" s="194"/>
      <c r="Y515" s="194"/>
      <c r="Z515" s="187"/>
      <c r="AA515" s="187"/>
      <c r="AB515" s="197"/>
    </row>
    <row r="516" customFormat="false" ht="12.4" hidden="false" customHeight="true" outlineLevel="0" collapsed="false">
      <c r="A516" s="203"/>
      <c r="B516" s="190"/>
      <c r="C516" s="191"/>
      <c r="D516" s="191"/>
      <c r="E516" s="176"/>
      <c r="F516" s="176"/>
      <c r="G516" s="176"/>
      <c r="H516" s="176"/>
      <c r="I516" s="176"/>
      <c r="J516" s="176"/>
      <c r="K516" s="177"/>
      <c r="L516" s="202"/>
      <c r="M516" s="193"/>
      <c r="N516" s="198"/>
      <c r="O516" s="187"/>
      <c r="P516" s="187"/>
      <c r="Q516" s="187"/>
      <c r="R516" s="187"/>
      <c r="S516" s="196"/>
      <c r="T516" s="201"/>
      <c r="U516" s="194"/>
      <c r="V516" s="194"/>
      <c r="W516" s="194"/>
      <c r="X516" s="194"/>
      <c r="Y516" s="194"/>
      <c r="Z516" s="187"/>
      <c r="AA516" s="187"/>
      <c r="AB516" s="197"/>
    </row>
    <row r="517" customFormat="false" ht="12.4" hidden="false" customHeight="true" outlineLevel="0" collapsed="false">
      <c r="A517" s="203"/>
      <c r="B517" s="190"/>
      <c r="C517" s="191"/>
      <c r="D517" s="191"/>
      <c r="E517" s="176"/>
      <c r="F517" s="176"/>
      <c r="G517" s="176"/>
      <c r="H517" s="176"/>
      <c r="I517" s="176"/>
      <c r="J517" s="176"/>
      <c r="K517" s="177"/>
      <c r="L517" s="202"/>
      <c r="M517" s="193"/>
      <c r="N517" s="198"/>
      <c r="O517" s="187"/>
      <c r="P517" s="187"/>
      <c r="Q517" s="187"/>
      <c r="R517" s="187"/>
      <c r="S517" s="196"/>
      <c r="T517" s="201"/>
      <c r="U517" s="194"/>
      <c r="V517" s="194"/>
      <c r="W517" s="194"/>
      <c r="X517" s="194"/>
      <c r="Y517" s="194"/>
      <c r="Z517" s="187"/>
      <c r="AA517" s="187"/>
      <c r="AB517" s="197"/>
    </row>
    <row r="518" customFormat="false" ht="12.4" hidden="false" customHeight="true" outlineLevel="0" collapsed="false">
      <c r="A518" s="203"/>
      <c r="B518" s="190"/>
      <c r="C518" s="191"/>
      <c r="D518" s="191"/>
      <c r="E518" s="176"/>
      <c r="F518" s="176"/>
      <c r="G518" s="176"/>
      <c r="H518" s="176"/>
      <c r="I518" s="176"/>
      <c r="J518" s="176"/>
      <c r="K518" s="177"/>
      <c r="L518" s="202"/>
      <c r="M518" s="193"/>
      <c r="N518" s="198"/>
      <c r="O518" s="187"/>
      <c r="P518" s="187"/>
      <c r="Q518" s="187"/>
      <c r="R518" s="187"/>
      <c r="S518" s="196"/>
      <c r="T518" s="201"/>
      <c r="U518" s="194"/>
      <c r="V518" s="194"/>
      <c r="W518" s="194"/>
      <c r="X518" s="194"/>
      <c r="Y518" s="194"/>
      <c r="Z518" s="187"/>
      <c r="AA518" s="187"/>
      <c r="AB518" s="197"/>
    </row>
    <row r="519" customFormat="false" ht="12.4" hidden="false" customHeight="true" outlineLevel="0" collapsed="false">
      <c r="A519" s="203"/>
      <c r="B519" s="190"/>
      <c r="C519" s="191"/>
      <c r="D519" s="191"/>
      <c r="E519" s="176"/>
      <c r="F519" s="176"/>
      <c r="G519" s="176"/>
      <c r="H519" s="176"/>
      <c r="I519" s="176"/>
      <c r="J519" s="176"/>
      <c r="K519" s="177"/>
      <c r="L519" s="202"/>
      <c r="M519" s="193"/>
      <c r="N519" s="198"/>
      <c r="O519" s="187"/>
      <c r="P519" s="187"/>
      <c r="Q519" s="187"/>
      <c r="R519" s="187"/>
      <c r="S519" s="196"/>
      <c r="T519" s="201"/>
      <c r="U519" s="194"/>
      <c r="V519" s="194"/>
      <c r="W519" s="194"/>
      <c r="X519" s="194"/>
      <c r="Y519" s="194"/>
      <c r="Z519" s="187"/>
      <c r="AA519" s="187"/>
      <c r="AB519" s="197"/>
    </row>
    <row r="520" customFormat="false" ht="12.4" hidden="false" customHeight="true" outlineLevel="0" collapsed="false">
      <c r="A520" s="203"/>
      <c r="B520" s="190"/>
      <c r="C520" s="191"/>
      <c r="D520" s="191"/>
      <c r="E520" s="176"/>
      <c r="F520" s="176"/>
      <c r="G520" s="176"/>
      <c r="H520" s="176"/>
      <c r="I520" s="176"/>
      <c r="J520" s="176"/>
      <c r="K520" s="177"/>
      <c r="L520" s="202"/>
      <c r="M520" s="193"/>
      <c r="N520" s="198"/>
      <c r="O520" s="187"/>
      <c r="P520" s="187"/>
      <c r="Q520" s="187"/>
      <c r="R520" s="187"/>
      <c r="S520" s="196"/>
      <c r="T520" s="201"/>
      <c r="U520" s="194"/>
      <c r="V520" s="194"/>
      <c r="W520" s="194"/>
      <c r="X520" s="194"/>
      <c r="Y520" s="194"/>
      <c r="Z520" s="187"/>
      <c r="AA520" s="187"/>
      <c r="AB520" s="197"/>
    </row>
    <row r="521" customFormat="false" ht="12.4" hidden="false" customHeight="true" outlineLevel="0" collapsed="false">
      <c r="A521" s="203"/>
      <c r="B521" s="190"/>
      <c r="C521" s="191"/>
      <c r="D521" s="191"/>
      <c r="E521" s="176"/>
      <c r="F521" s="176"/>
      <c r="G521" s="176"/>
      <c r="H521" s="176"/>
      <c r="I521" s="176"/>
      <c r="J521" s="176"/>
      <c r="K521" s="177"/>
      <c r="L521" s="202"/>
      <c r="M521" s="193"/>
      <c r="N521" s="198"/>
      <c r="O521" s="187"/>
      <c r="P521" s="187"/>
      <c r="Q521" s="187"/>
      <c r="R521" s="187"/>
      <c r="S521" s="196"/>
      <c r="T521" s="201"/>
      <c r="U521" s="194"/>
      <c r="V521" s="194"/>
      <c r="W521" s="194"/>
      <c r="X521" s="194"/>
      <c r="Y521" s="194"/>
      <c r="Z521" s="187"/>
      <c r="AA521" s="187"/>
      <c r="AB521" s="197"/>
    </row>
    <row r="522" customFormat="false" ht="12.4" hidden="false" customHeight="true" outlineLevel="0" collapsed="false">
      <c r="A522" s="203"/>
      <c r="B522" s="190"/>
      <c r="C522" s="191"/>
      <c r="D522" s="191"/>
      <c r="E522" s="176"/>
      <c r="F522" s="176"/>
      <c r="G522" s="176"/>
      <c r="H522" s="176"/>
      <c r="I522" s="176"/>
      <c r="J522" s="176"/>
      <c r="K522" s="177"/>
      <c r="L522" s="202"/>
      <c r="M522" s="193"/>
      <c r="N522" s="198"/>
      <c r="O522" s="187"/>
      <c r="P522" s="187"/>
      <c r="Q522" s="187"/>
      <c r="R522" s="187"/>
      <c r="S522" s="196"/>
      <c r="T522" s="201"/>
      <c r="U522" s="194"/>
      <c r="V522" s="194"/>
      <c r="W522" s="194"/>
      <c r="X522" s="194"/>
      <c r="Y522" s="194"/>
      <c r="Z522" s="187"/>
      <c r="AA522" s="187"/>
      <c r="AB522" s="197"/>
    </row>
    <row r="523" customFormat="false" ht="12.4" hidden="false" customHeight="true" outlineLevel="0" collapsed="false">
      <c r="A523" s="203"/>
      <c r="B523" s="190"/>
      <c r="C523" s="191"/>
      <c r="D523" s="191"/>
      <c r="E523" s="176"/>
      <c r="F523" s="176"/>
      <c r="G523" s="176"/>
      <c r="H523" s="176"/>
      <c r="I523" s="176"/>
      <c r="J523" s="176"/>
      <c r="K523" s="177"/>
      <c r="L523" s="202"/>
      <c r="M523" s="193"/>
      <c r="N523" s="198"/>
      <c r="O523" s="187"/>
      <c r="P523" s="187"/>
      <c r="Q523" s="187"/>
      <c r="R523" s="187"/>
      <c r="S523" s="196"/>
      <c r="T523" s="201"/>
      <c r="U523" s="194"/>
      <c r="V523" s="194"/>
      <c r="W523" s="194"/>
      <c r="X523" s="194"/>
      <c r="Y523" s="194"/>
      <c r="Z523" s="187"/>
      <c r="AA523" s="187"/>
      <c r="AB523" s="197"/>
    </row>
    <row r="524" customFormat="false" ht="12.4" hidden="false" customHeight="true" outlineLevel="0" collapsed="false">
      <c r="A524" s="203"/>
      <c r="B524" s="190"/>
      <c r="C524" s="191"/>
      <c r="D524" s="191"/>
      <c r="E524" s="176"/>
      <c r="F524" s="176"/>
      <c r="G524" s="176"/>
      <c r="H524" s="176"/>
      <c r="I524" s="176"/>
      <c r="J524" s="176"/>
      <c r="K524" s="177"/>
      <c r="L524" s="202"/>
      <c r="M524" s="193"/>
      <c r="N524" s="198"/>
      <c r="O524" s="187"/>
      <c r="P524" s="187"/>
      <c r="Q524" s="187"/>
      <c r="R524" s="187"/>
      <c r="S524" s="196"/>
      <c r="T524" s="201"/>
      <c r="U524" s="194"/>
      <c r="V524" s="194"/>
      <c r="W524" s="194"/>
      <c r="X524" s="194"/>
      <c r="Y524" s="194"/>
      <c r="Z524" s="187"/>
      <c r="AA524" s="187"/>
      <c r="AB524" s="197"/>
    </row>
    <row r="525" customFormat="false" ht="12.4" hidden="false" customHeight="true" outlineLevel="0" collapsed="false">
      <c r="A525" s="203"/>
      <c r="B525" s="190"/>
      <c r="C525" s="191"/>
      <c r="D525" s="191"/>
      <c r="E525" s="176"/>
      <c r="F525" s="176"/>
      <c r="G525" s="176"/>
      <c r="H525" s="176"/>
      <c r="I525" s="176"/>
      <c r="J525" s="176"/>
      <c r="K525" s="177"/>
      <c r="L525" s="202"/>
      <c r="M525" s="193"/>
      <c r="N525" s="198"/>
      <c r="O525" s="187"/>
      <c r="P525" s="187"/>
      <c r="Q525" s="187"/>
      <c r="R525" s="187"/>
      <c r="S525" s="196"/>
      <c r="T525" s="201"/>
      <c r="U525" s="194"/>
      <c r="V525" s="194"/>
      <c r="W525" s="194"/>
      <c r="X525" s="194"/>
      <c r="Y525" s="194"/>
      <c r="Z525" s="187"/>
      <c r="AA525" s="187"/>
      <c r="AB525" s="197"/>
    </row>
    <row r="526" customFormat="false" ht="12.4" hidden="false" customHeight="true" outlineLevel="0" collapsed="false">
      <c r="A526" s="203"/>
      <c r="B526" s="190"/>
      <c r="C526" s="191"/>
      <c r="D526" s="191"/>
      <c r="E526" s="176"/>
      <c r="F526" s="176"/>
      <c r="G526" s="176"/>
      <c r="H526" s="176"/>
      <c r="I526" s="176"/>
      <c r="J526" s="176"/>
      <c r="K526" s="177"/>
      <c r="L526" s="202"/>
      <c r="M526" s="193"/>
      <c r="N526" s="198"/>
      <c r="O526" s="187"/>
      <c r="P526" s="187"/>
      <c r="Q526" s="187"/>
      <c r="R526" s="187"/>
      <c r="S526" s="196"/>
      <c r="T526" s="201"/>
      <c r="U526" s="194"/>
      <c r="V526" s="194"/>
      <c r="W526" s="194"/>
      <c r="X526" s="194"/>
      <c r="Y526" s="194"/>
      <c r="Z526" s="187"/>
      <c r="AA526" s="187"/>
      <c r="AB526" s="197"/>
    </row>
    <row r="527" customFormat="false" ht="12.4" hidden="false" customHeight="true" outlineLevel="0" collapsed="false">
      <c r="A527" s="203"/>
      <c r="B527" s="190"/>
      <c r="C527" s="191"/>
      <c r="D527" s="191"/>
      <c r="E527" s="176"/>
      <c r="F527" s="176"/>
      <c r="G527" s="176"/>
      <c r="H527" s="176"/>
      <c r="I527" s="176"/>
      <c r="J527" s="176"/>
      <c r="K527" s="177"/>
      <c r="L527" s="202"/>
      <c r="M527" s="193"/>
      <c r="N527" s="198"/>
      <c r="O527" s="187"/>
      <c r="P527" s="187"/>
      <c r="Q527" s="187"/>
      <c r="R527" s="187"/>
      <c r="S527" s="196"/>
      <c r="T527" s="201"/>
      <c r="U527" s="194"/>
      <c r="V527" s="194"/>
      <c r="W527" s="194"/>
      <c r="X527" s="194"/>
      <c r="Y527" s="194"/>
      <c r="Z527" s="187"/>
      <c r="AA527" s="187"/>
      <c r="AB527" s="197"/>
    </row>
    <row r="528" customFormat="false" ht="12.4" hidden="false" customHeight="true" outlineLevel="0" collapsed="false">
      <c r="A528" s="203"/>
      <c r="B528" s="190"/>
      <c r="C528" s="191"/>
      <c r="D528" s="191"/>
      <c r="E528" s="176"/>
      <c r="F528" s="176"/>
      <c r="G528" s="176"/>
      <c r="H528" s="176"/>
      <c r="I528" s="176"/>
      <c r="J528" s="176"/>
      <c r="K528" s="177"/>
      <c r="L528" s="202"/>
      <c r="M528" s="193"/>
      <c r="N528" s="198"/>
      <c r="O528" s="187"/>
      <c r="P528" s="187"/>
      <c r="Q528" s="187"/>
      <c r="R528" s="187"/>
      <c r="S528" s="196"/>
      <c r="T528" s="201"/>
      <c r="U528" s="194"/>
      <c r="V528" s="194"/>
      <c r="W528" s="194"/>
      <c r="X528" s="194"/>
      <c r="Y528" s="194"/>
      <c r="Z528" s="187"/>
      <c r="AA528" s="187"/>
      <c r="AB528" s="197"/>
    </row>
    <row r="529" customFormat="false" ht="12.4" hidden="false" customHeight="true" outlineLevel="0" collapsed="false">
      <c r="A529" s="203"/>
      <c r="B529" s="190"/>
      <c r="C529" s="191"/>
      <c r="D529" s="191"/>
      <c r="E529" s="176"/>
      <c r="F529" s="176"/>
      <c r="G529" s="176"/>
      <c r="H529" s="176"/>
      <c r="I529" s="176"/>
      <c r="J529" s="176"/>
      <c r="K529" s="177"/>
      <c r="L529" s="202"/>
      <c r="M529" s="193"/>
      <c r="N529" s="198"/>
      <c r="O529" s="187"/>
      <c r="P529" s="187"/>
      <c r="Q529" s="187"/>
      <c r="R529" s="187"/>
      <c r="S529" s="196"/>
      <c r="T529" s="201"/>
      <c r="U529" s="194"/>
      <c r="V529" s="194"/>
      <c r="W529" s="194"/>
      <c r="X529" s="194"/>
      <c r="Y529" s="194"/>
      <c r="Z529" s="187"/>
      <c r="AA529" s="187"/>
      <c r="AB529" s="197"/>
    </row>
    <row r="530" customFormat="false" ht="12.4" hidden="false" customHeight="true" outlineLevel="0" collapsed="false">
      <c r="A530" s="203"/>
      <c r="B530" s="190"/>
      <c r="C530" s="191"/>
      <c r="D530" s="191"/>
      <c r="E530" s="176"/>
      <c r="F530" s="176"/>
      <c r="G530" s="176"/>
      <c r="H530" s="176"/>
      <c r="I530" s="176"/>
      <c r="J530" s="176"/>
      <c r="K530" s="177"/>
      <c r="L530" s="202"/>
      <c r="M530" s="193"/>
      <c r="N530" s="198"/>
      <c r="O530" s="187"/>
      <c r="P530" s="187"/>
      <c r="Q530" s="187"/>
      <c r="R530" s="187"/>
      <c r="S530" s="196"/>
      <c r="T530" s="201"/>
      <c r="U530" s="194"/>
      <c r="V530" s="194"/>
      <c r="W530" s="194"/>
      <c r="X530" s="194"/>
      <c r="Y530" s="194"/>
      <c r="Z530" s="187"/>
      <c r="AA530" s="187"/>
      <c r="AB530" s="197"/>
    </row>
    <row r="531" customFormat="false" ht="12.4" hidden="false" customHeight="true" outlineLevel="0" collapsed="false">
      <c r="A531" s="203"/>
      <c r="B531" s="190"/>
      <c r="C531" s="191"/>
      <c r="D531" s="191"/>
      <c r="E531" s="176"/>
      <c r="F531" s="176"/>
      <c r="G531" s="176"/>
      <c r="H531" s="176"/>
      <c r="I531" s="176"/>
      <c r="J531" s="176"/>
      <c r="K531" s="177"/>
      <c r="L531" s="202"/>
      <c r="M531" s="193"/>
      <c r="N531" s="198"/>
      <c r="O531" s="187"/>
      <c r="P531" s="187"/>
      <c r="Q531" s="187"/>
      <c r="R531" s="187"/>
      <c r="S531" s="196"/>
      <c r="T531" s="201"/>
      <c r="U531" s="194"/>
      <c r="V531" s="194"/>
      <c r="W531" s="194"/>
      <c r="X531" s="194"/>
      <c r="Y531" s="194"/>
      <c r="Z531" s="187"/>
      <c r="AA531" s="187"/>
      <c r="AB531" s="197"/>
    </row>
    <row r="532" customFormat="false" ht="12.4" hidden="false" customHeight="true" outlineLevel="0" collapsed="false">
      <c r="A532" s="203"/>
      <c r="B532" s="190"/>
      <c r="C532" s="191"/>
      <c r="D532" s="191"/>
      <c r="E532" s="176"/>
      <c r="F532" s="176"/>
      <c r="G532" s="176"/>
      <c r="H532" s="176"/>
      <c r="I532" s="176"/>
      <c r="J532" s="176"/>
      <c r="K532" s="177"/>
      <c r="L532" s="202"/>
      <c r="M532" s="193"/>
      <c r="N532" s="198"/>
      <c r="O532" s="187"/>
      <c r="P532" s="187"/>
      <c r="Q532" s="187"/>
      <c r="R532" s="187"/>
      <c r="S532" s="196"/>
      <c r="T532" s="201"/>
      <c r="U532" s="194"/>
      <c r="V532" s="194"/>
      <c r="W532" s="194"/>
      <c r="X532" s="194"/>
      <c r="Y532" s="194"/>
      <c r="Z532" s="187"/>
      <c r="AA532" s="187"/>
      <c r="AB532" s="197"/>
    </row>
    <row r="533" customFormat="false" ht="12.4" hidden="false" customHeight="true" outlineLevel="0" collapsed="false">
      <c r="A533" s="203"/>
      <c r="B533" s="190"/>
      <c r="C533" s="191"/>
      <c r="D533" s="191"/>
      <c r="E533" s="176"/>
      <c r="F533" s="176"/>
      <c r="G533" s="176"/>
      <c r="H533" s="176"/>
      <c r="I533" s="176"/>
      <c r="J533" s="176"/>
      <c r="K533" s="177"/>
      <c r="L533" s="202"/>
      <c r="M533" s="193"/>
      <c r="N533" s="198"/>
      <c r="O533" s="187"/>
      <c r="P533" s="187"/>
      <c r="Q533" s="187"/>
      <c r="R533" s="187"/>
      <c r="S533" s="196"/>
      <c r="T533" s="201"/>
      <c r="U533" s="194"/>
      <c r="V533" s="194"/>
      <c r="W533" s="194"/>
      <c r="X533" s="194"/>
      <c r="Y533" s="194"/>
      <c r="Z533" s="187"/>
      <c r="AA533" s="187"/>
      <c r="AB533" s="197"/>
    </row>
    <row r="534" customFormat="false" ht="12.4" hidden="false" customHeight="true" outlineLevel="0" collapsed="false">
      <c r="A534" s="203"/>
      <c r="B534" s="190"/>
      <c r="C534" s="191"/>
      <c r="D534" s="191"/>
      <c r="E534" s="176"/>
      <c r="F534" s="176"/>
      <c r="G534" s="176"/>
      <c r="H534" s="176"/>
      <c r="I534" s="176"/>
      <c r="J534" s="176"/>
      <c r="K534" s="177"/>
      <c r="L534" s="202"/>
      <c r="M534" s="193"/>
      <c r="N534" s="198"/>
      <c r="O534" s="187"/>
      <c r="P534" s="187"/>
      <c r="Q534" s="187"/>
      <c r="R534" s="187"/>
      <c r="S534" s="196"/>
      <c r="T534" s="201"/>
      <c r="U534" s="194"/>
      <c r="V534" s="194"/>
      <c r="W534" s="194"/>
      <c r="X534" s="194"/>
      <c r="Y534" s="194"/>
      <c r="Z534" s="187"/>
      <c r="AA534" s="187"/>
      <c r="AB534" s="197"/>
    </row>
    <row r="535" customFormat="false" ht="12.4" hidden="false" customHeight="true" outlineLevel="0" collapsed="false">
      <c r="A535" s="203"/>
      <c r="B535" s="190"/>
      <c r="C535" s="191"/>
      <c r="D535" s="191"/>
      <c r="E535" s="176"/>
      <c r="F535" s="176"/>
      <c r="G535" s="176"/>
      <c r="H535" s="176"/>
      <c r="I535" s="176"/>
      <c r="J535" s="176"/>
      <c r="K535" s="177"/>
      <c r="L535" s="202"/>
      <c r="M535" s="193"/>
      <c r="N535" s="198"/>
      <c r="O535" s="187"/>
      <c r="P535" s="187"/>
      <c r="Q535" s="187"/>
      <c r="R535" s="187"/>
      <c r="S535" s="196"/>
      <c r="T535" s="201"/>
      <c r="U535" s="194"/>
      <c r="V535" s="194"/>
      <c r="W535" s="194"/>
      <c r="X535" s="194"/>
      <c r="Y535" s="194"/>
      <c r="Z535" s="187"/>
      <c r="AA535" s="187"/>
      <c r="AB535" s="197"/>
    </row>
    <row r="536" customFormat="false" ht="12.4" hidden="false" customHeight="true" outlineLevel="0" collapsed="false">
      <c r="A536" s="203"/>
      <c r="B536" s="190"/>
      <c r="C536" s="191"/>
      <c r="D536" s="191"/>
      <c r="E536" s="176"/>
      <c r="F536" s="176"/>
      <c r="G536" s="176"/>
      <c r="H536" s="176"/>
      <c r="I536" s="176"/>
      <c r="J536" s="176"/>
      <c r="K536" s="177"/>
      <c r="L536" s="202"/>
      <c r="M536" s="193"/>
      <c r="N536" s="198"/>
      <c r="O536" s="187"/>
      <c r="P536" s="187"/>
      <c r="Q536" s="187"/>
      <c r="R536" s="187"/>
      <c r="S536" s="196"/>
      <c r="T536" s="201"/>
      <c r="U536" s="194"/>
      <c r="V536" s="194"/>
      <c r="W536" s="194"/>
      <c r="X536" s="194"/>
      <c r="Y536" s="194"/>
      <c r="Z536" s="187"/>
      <c r="AA536" s="187"/>
      <c r="AB536" s="197"/>
    </row>
    <row r="537" customFormat="false" ht="12.4" hidden="false" customHeight="true" outlineLevel="0" collapsed="false">
      <c r="A537" s="203"/>
      <c r="B537" s="190"/>
      <c r="C537" s="191"/>
      <c r="D537" s="191"/>
      <c r="E537" s="176"/>
      <c r="F537" s="176"/>
      <c r="G537" s="176"/>
      <c r="H537" s="176"/>
      <c r="I537" s="176"/>
      <c r="J537" s="176"/>
      <c r="K537" s="177"/>
      <c r="L537" s="202"/>
      <c r="M537" s="193"/>
      <c r="N537" s="198"/>
      <c r="O537" s="187"/>
      <c r="P537" s="187"/>
      <c r="Q537" s="187"/>
      <c r="R537" s="187"/>
      <c r="S537" s="196"/>
      <c r="T537" s="201"/>
      <c r="U537" s="194"/>
      <c r="V537" s="194"/>
      <c r="W537" s="194"/>
      <c r="X537" s="194"/>
      <c r="Y537" s="194"/>
      <c r="Z537" s="187"/>
      <c r="AA537" s="187"/>
      <c r="AB537" s="197"/>
    </row>
    <row r="538" customFormat="false" ht="12.4" hidden="false" customHeight="true" outlineLevel="0" collapsed="false">
      <c r="A538" s="203"/>
      <c r="B538" s="190"/>
      <c r="C538" s="191"/>
      <c r="D538" s="191"/>
      <c r="E538" s="176"/>
      <c r="F538" s="176"/>
      <c r="G538" s="176"/>
      <c r="H538" s="176"/>
      <c r="I538" s="176"/>
      <c r="J538" s="176"/>
      <c r="K538" s="177"/>
      <c r="L538" s="202"/>
      <c r="M538" s="193"/>
      <c r="N538" s="198"/>
      <c r="O538" s="187"/>
      <c r="P538" s="187"/>
      <c r="Q538" s="187"/>
      <c r="R538" s="187"/>
      <c r="S538" s="196"/>
      <c r="T538" s="201"/>
      <c r="U538" s="194"/>
      <c r="V538" s="194"/>
      <c r="W538" s="194"/>
      <c r="X538" s="194"/>
      <c r="Y538" s="194"/>
      <c r="Z538" s="187"/>
      <c r="AA538" s="187"/>
      <c r="AB538" s="197"/>
    </row>
    <row r="539" customFormat="false" ht="12.4" hidden="false" customHeight="true" outlineLevel="0" collapsed="false">
      <c r="A539" s="203"/>
      <c r="B539" s="190"/>
      <c r="C539" s="191"/>
      <c r="D539" s="191"/>
      <c r="E539" s="176"/>
      <c r="F539" s="176"/>
      <c r="G539" s="176"/>
      <c r="H539" s="176"/>
      <c r="I539" s="176"/>
      <c r="J539" s="176"/>
      <c r="K539" s="177"/>
      <c r="L539" s="202"/>
      <c r="M539" s="193"/>
      <c r="N539" s="198"/>
      <c r="O539" s="187"/>
      <c r="P539" s="187"/>
      <c r="Q539" s="187"/>
      <c r="R539" s="187"/>
      <c r="S539" s="196"/>
      <c r="T539" s="201"/>
      <c r="U539" s="194"/>
      <c r="V539" s="194"/>
      <c r="W539" s="194"/>
      <c r="X539" s="194"/>
      <c r="Y539" s="194"/>
      <c r="Z539" s="187"/>
      <c r="AA539" s="187"/>
      <c r="AB539" s="197"/>
    </row>
    <row r="540" customFormat="false" ht="12.4" hidden="false" customHeight="true" outlineLevel="0" collapsed="false">
      <c r="A540" s="203"/>
      <c r="B540" s="190"/>
      <c r="C540" s="191"/>
      <c r="D540" s="191"/>
      <c r="E540" s="176"/>
      <c r="F540" s="176"/>
      <c r="G540" s="176"/>
      <c r="H540" s="176"/>
      <c r="I540" s="176"/>
      <c r="J540" s="176"/>
      <c r="K540" s="177"/>
      <c r="L540" s="202"/>
      <c r="M540" s="193"/>
      <c r="N540" s="198"/>
      <c r="O540" s="187"/>
      <c r="P540" s="187"/>
      <c r="Q540" s="187"/>
      <c r="R540" s="187"/>
      <c r="S540" s="196"/>
      <c r="T540" s="201"/>
      <c r="U540" s="194"/>
      <c r="V540" s="194"/>
      <c r="W540" s="194"/>
      <c r="X540" s="194"/>
      <c r="Y540" s="194"/>
      <c r="Z540" s="187"/>
      <c r="AA540" s="187"/>
      <c r="AB540" s="197"/>
    </row>
    <row r="541" customFormat="false" ht="12.4" hidden="false" customHeight="true" outlineLevel="0" collapsed="false">
      <c r="A541" s="203"/>
      <c r="B541" s="190"/>
      <c r="C541" s="191"/>
      <c r="D541" s="191"/>
      <c r="E541" s="176"/>
      <c r="F541" s="176"/>
      <c r="G541" s="176"/>
      <c r="H541" s="176"/>
      <c r="I541" s="176"/>
      <c r="J541" s="176"/>
      <c r="K541" s="177"/>
      <c r="L541" s="202"/>
      <c r="M541" s="193"/>
      <c r="N541" s="198"/>
      <c r="O541" s="187"/>
      <c r="P541" s="187"/>
      <c r="Q541" s="187"/>
      <c r="R541" s="187"/>
      <c r="S541" s="196"/>
      <c r="T541" s="201"/>
      <c r="U541" s="194"/>
      <c r="V541" s="194"/>
      <c r="W541" s="194"/>
      <c r="X541" s="194"/>
      <c r="Y541" s="194"/>
      <c r="Z541" s="187"/>
      <c r="AA541" s="187"/>
      <c r="AB541" s="197"/>
    </row>
    <row r="542" customFormat="false" ht="12.4" hidden="false" customHeight="true" outlineLevel="0" collapsed="false">
      <c r="A542" s="203"/>
      <c r="B542" s="190"/>
      <c r="C542" s="191"/>
      <c r="D542" s="191"/>
      <c r="E542" s="176"/>
      <c r="F542" s="176"/>
      <c r="G542" s="176"/>
      <c r="H542" s="176"/>
      <c r="I542" s="176"/>
      <c r="J542" s="176"/>
      <c r="K542" s="177"/>
      <c r="L542" s="202"/>
      <c r="M542" s="193"/>
      <c r="N542" s="198"/>
      <c r="O542" s="187"/>
      <c r="P542" s="187"/>
      <c r="Q542" s="187"/>
      <c r="R542" s="187"/>
      <c r="S542" s="196"/>
      <c r="T542" s="201"/>
      <c r="U542" s="194"/>
      <c r="V542" s="194"/>
      <c r="W542" s="194"/>
      <c r="X542" s="194"/>
      <c r="Y542" s="194"/>
      <c r="Z542" s="187"/>
      <c r="AA542" s="187"/>
      <c r="AB542" s="197"/>
    </row>
    <row r="543" customFormat="false" ht="12.4" hidden="false" customHeight="true" outlineLevel="0" collapsed="false">
      <c r="A543" s="203"/>
      <c r="B543" s="190"/>
      <c r="C543" s="191"/>
      <c r="D543" s="191"/>
      <c r="E543" s="176"/>
      <c r="F543" s="176"/>
      <c r="G543" s="176"/>
      <c r="H543" s="176"/>
      <c r="I543" s="176"/>
      <c r="J543" s="176"/>
      <c r="K543" s="177"/>
      <c r="L543" s="202"/>
      <c r="M543" s="193"/>
      <c r="N543" s="198"/>
      <c r="O543" s="187"/>
      <c r="P543" s="187"/>
      <c r="Q543" s="187"/>
      <c r="R543" s="187"/>
      <c r="S543" s="196"/>
      <c r="T543" s="201"/>
      <c r="U543" s="194"/>
      <c r="V543" s="194"/>
      <c r="W543" s="194"/>
      <c r="X543" s="194"/>
      <c r="Y543" s="194"/>
      <c r="Z543" s="187"/>
      <c r="AA543" s="187"/>
      <c r="AB543" s="197"/>
    </row>
    <row r="544" customFormat="false" ht="12.4" hidden="false" customHeight="true" outlineLevel="0" collapsed="false">
      <c r="A544" s="203"/>
      <c r="B544" s="190"/>
      <c r="C544" s="191"/>
      <c r="D544" s="191"/>
      <c r="E544" s="176"/>
      <c r="F544" s="176"/>
      <c r="G544" s="176"/>
      <c r="H544" s="176"/>
      <c r="I544" s="176"/>
      <c r="J544" s="176"/>
      <c r="K544" s="177"/>
      <c r="L544" s="202"/>
      <c r="M544" s="193"/>
      <c r="N544" s="198"/>
      <c r="O544" s="187"/>
      <c r="P544" s="187"/>
      <c r="Q544" s="187"/>
      <c r="R544" s="187"/>
      <c r="S544" s="196"/>
      <c r="T544" s="201"/>
      <c r="U544" s="194"/>
      <c r="V544" s="194"/>
      <c r="W544" s="194"/>
      <c r="X544" s="194"/>
      <c r="Y544" s="194"/>
      <c r="Z544" s="187"/>
      <c r="AA544" s="187"/>
      <c r="AB544" s="197"/>
    </row>
    <row r="545" customFormat="false" ht="12.4" hidden="false" customHeight="true" outlineLevel="0" collapsed="false">
      <c r="A545" s="203"/>
      <c r="B545" s="190"/>
      <c r="C545" s="191"/>
      <c r="D545" s="191"/>
      <c r="E545" s="176"/>
      <c r="F545" s="176"/>
      <c r="G545" s="176"/>
      <c r="H545" s="176"/>
      <c r="I545" s="176"/>
      <c r="J545" s="176"/>
      <c r="K545" s="177"/>
      <c r="L545" s="202"/>
      <c r="M545" s="193"/>
      <c r="N545" s="198"/>
      <c r="O545" s="187"/>
      <c r="P545" s="187"/>
      <c r="Q545" s="187"/>
      <c r="R545" s="187"/>
      <c r="S545" s="196"/>
      <c r="T545" s="201"/>
      <c r="U545" s="194"/>
      <c r="V545" s="194"/>
      <c r="W545" s="194"/>
      <c r="X545" s="194"/>
      <c r="Y545" s="194"/>
      <c r="Z545" s="187"/>
      <c r="AA545" s="187"/>
      <c r="AB545" s="197"/>
    </row>
    <row r="546" customFormat="false" ht="12.4" hidden="false" customHeight="true" outlineLevel="0" collapsed="false">
      <c r="A546" s="203"/>
      <c r="B546" s="190"/>
      <c r="C546" s="191"/>
      <c r="D546" s="191"/>
      <c r="E546" s="176"/>
      <c r="F546" s="176"/>
      <c r="G546" s="176"/>
      <c r="H546" s="176"/>
      <c r="I546" s="176"/>
      <c r="J546" s="176"/>
      <c r="K546" s="177"/>
      <c r="L546" s="202"/>
      <c r="M546" s="193"/>
      <c r="N546" s="198"/>
      <c r="O546" s="187"/>
      <c r="P546" s="187"/>
      <c r="Q546" s="187"/>
      <c r="R546" s="187"/>
      <c r="S546" s="196"/>
      <c r="T546" s="201"/>
      <c r="U546" s="194"/>
      <c r="V546" s="194"/>
      <c r="W546" s="194"/>
      <c r="X546" s="194"/>
      <c r="Y546" s="194"/>
      <c r="Z546" s="187"/>
      <c r="AA546" s="187"/>
      <c r="AB546" s="197"/>
    </row>
    <row r="547" customFormat="false" ht="12.4" hidden="false" customHeight="true" outlineLevel="0" collapsed="false">
      <c r="A547" s="203"/>
      <c r="B547" s="190"/>
      <c r="C547" s="191"/>
      <c r="D547" s="191"/>
      <c r="E547" s="176"/>
      <c r="F547" s="176"/>
      <c r="G547" s="176"/>
      <c r="H547" s="176"/>
      <c r="I547" s="176"/>
      <c r="J547" s="176"/>
      <c r="K547" s="177"/>
      <c r="L547" s="202"/>
      <c r="M547" s="193"/>
      <c r="N547" s="198"/>
      <c r="O547" s="187"/>
      <c r="P547" s="187"/>
      <c r="Q547" s="187"/>
      <c r="R547" s="187"/>
      <c r="S547" s="196"/>
      <c r="T547" s="201"/>
      <c r="U547" s="194"/>
      <c r="V547" s="194"/>
      <c r="W547" s="194"/>
      <c r="X547" s="194"/>
      <c r="Y547" s="194"/>
      <c r="Z547" s="187"/>
      <c r="AA547" s="187"/>
      <c r="AB547" s="197"/>
    </row>
    <row r="548" customFormat="false" ht="12.4" hidden="false" customHeight="true" outlineLevel="0" collapsed="false">
      <c r="A548" s="203"/>
      <c r="B548" s="190"/>
      <c r="C548" s="191"/>
      <c r="D548" s="191"/>
      <c r="E548" s="176"/>
      <c r="F548" s="176"/>
      <c r="G548" s="176"/>
      <c r="H548" s="176"/>
      <c r="I548" s="176"/>
      <c r="J548" s="176"/>
      <c r="K548" s="177"/>
      <c r="L548" s="202"/>
      <c r="M548" s="193"/>
      <c r="N548" s="198"/>
      <c r="O548" s="187"/>
      <c r="P548" s="187"/>
      <c r="Q548" s="187"/>
      <c r="R548" s="187"/>
      <c r="S548" s="196"/>
      <c r="T548" s="201"/>
      <c r="U548" s="194"/>
      <c r="V548" s="194"/>
      <c r="W548" s="194"/>
      <c r="X548" s="194"/>
      <c r="Y548" s="194"/>
      <c r="Z548" s="187"/>
      <c r="AA548" s="187"/>
      <c r="AB548" s="197"/>
    </row>
    <row r="549" customFormat="false" ht="12.4" hidden="false" customHeight="true" outlineLevel="0" collapsed="false">
      <c r="A549" s="203"/>
      <c r="B549" s="190"/>
      <c r="C549" s="191"/>
      <c r="D549" s="191"/>
      <c r="E549" s="176"/>
      <c r="F549" s="176"/>
      <c r="G549" s="176"/>
      <c r="H549" s="176"/>
      <c r="I549" s="176"/>
      <c r="J549" s="176"/>
      <c r="K549" s="177"/>
      <c r="L549" s="202"/>
      <c r="M549" s="193"/>
      <c r="N549" s="198"/>
      <c r="O549" s="187"/>
      <c r="P549" s="187"/>
      <c r="Q549" s="187"/>
      <c r="R549" s="187"/>
      <c r="S549" s="196"/>
      <c r="T549" s="201"/>
      <c r="U549" s="194"/>
      <c r="V549" s="194"/>
      <c r="W549" s="194"/>
      <c r="X549" s="194"/>
      <c r="Y549" s="194"/>
      <c r="Z549" s="187"/>
      <c r="AA549" s="187"/>
      <c r="AB549" s="197"/>
    </row>
    <row r="550" customFormat="false" ht="12.4" hidden="false" customHeight="true" outlineLevel="0" collapsed="false">
      <c r="A550" s="203"/>
      <c r="B550" s="190"/>
      <c r="C550" s="191"/>
      <c r="D550" s="191"/>
      <c r="E550" s="176"/>
      <c r="F550" s="176"/>
      <c r="G550" s="176"/>
      <c r="H550" s="176"/>
      <c r="I550" s="176"/>
      <c r="J550" s="176"/>
      <c r="K550" s="177"/>
      <c r="L550" s="202"/>
      <c r="M550" s="193"/>
      <c r="N550" s="198"/>
      <c r="O550" s="187"/>
      <c r="P550" s="187"/>
      <c r="Q550" s="187"/>
      <c r="R550" s="187"/>
      <c r="S550" s="196"/>
      <c r="T550" s="201"/>
      <c r="U550" s="194"/>
      <c r="V550" s="194"/>
      <c r="W550" s="194"/>
      <c r="X550" s="194"/>
      <c r="Y550" s="194"/>
      <c r="Z550" s="187"/>
      <c r="AA550" s="187"/>
      <c r="AB550" s="197"/>
    </row>
    <row r="551" customFormat="false" ht="12.4" hidden="false" customHeight="true" outlineLevel="0" collapsed="false">
      <c r="A551" s="203"/>
      <c r="B551" s="190"/>
      <c r="C551" s="191"/>
      <c r="D551" s="191"/>
      <c r="E551" s="176"/>
      <c r="F551" s="176"/>
      <c r="G551" s="176"/>
      <c r="H551" s="176"/>
      <c r="I551" s="176"/>
      <c r="J551" s="176"/>
      <c r="K551" s="177"/>
      <c r="L551" s="202"/>
      <c r="M551" s="193"/>
      <c r="N551" s="198"/>
      <c r="O551" s="187"/>
      <c r="P551" s="187"/>
      <c r="Q551" s="187"/>
      <c r="R551" s="187"/>
      <c r="S551" s="196"/>
      <c r="T551" s="201"/>
      <c r="U551" s="194"/>
      <c r="V551" s="194"/>
      <c r="W551" s="194"/>
      <c r="X551" s="194"/>
      <c r="Y551" s="194"/>
      <c r="Z551" s="187"/>
      <c r="AA551" s="187"/>
      <c r="AB551" s="197"/>
    </row>
    <row r="552" customFormat="false" ht="12.4" hidden="false" customHeight="true" outlineLevel="0" collapsed="false">
      <c r="A552" s="203"/>
      <c r="B552" s="190"/>
      <c r="C552" s="191"/>
      <c r="D552" s="191"/>
      <c r="E552" s="176"/>
      <c r="F552" s="176"/>
      <c r="G552" s="176"/>
      <c r="H552" s="176"/>
      <c r="I552" s="176"/>
      <c r="J552" s="176"/>
      <c r="K552" s="177"/>
      <c r="L552" s="202"/>
      <c r="M552" s="193"/>
      <c r="N552" s="198"/>
      <c r="O552" s="187"/>
      <c r="P552" s="187"/>
      <c r="Q552" s="187"/>
      <c r="R552" s="187"/>
      <c r="S552" s="196"/>
      <c r="T552" s="201"/>
      <c r="U552" s="194"/>
      <c r="V552" s="194"/>
      <c r="W552" s="194"/>
      <c r="X552" s="194"/>
      <c r="Y552" s="194"/>
      <c r="Z552" s="187"/>
      <c r="AA552" s="187"/>
      <c r="AB552" s="197"/>
    </row>
    <row r="553" customFormat="false" ht="12.4" hidden="false" customHeight="true" outlineLevel="0" collapsed="false">
      <c r="A553" s="203"/>
      <c r="B553" s="190"/>
      <c r="C553" s="191"/>
      <c r="D553" s="191"/>
      <c r="E553" s="176"/>
      <c r="F553" s="176"/>
      <c r="G553" s="176"/>
      <c r="H553" s="176"/>
      <c r="I553" s="176"/>
      <c r="J553" s="176"/>
      <c r="K553" s="177"/>
      <c r="L553" s="202"/>
      <c r="M553" s="193"/>
      <c r="N553" s="198"/>
      <c r="O553" s="187"/>
      <c r="P553" s="187"/>
      <c r="Q553" s="187"/>
      <c r="R553" s="187"/>
      <c r="S553" s="196"/>
      <c r="T553" s="201"/>
      <c r="U553" s="194"/>
      <c r="V553" s="194"/>
      <c r="W553" s="194"/>
      <c r="X553" s="194"/>
      <c r="Y553" s="194"/>
      <c r="Z553" s="187"/>
      <c r="AA553" s="187"/>
      <c r="AB553" s="197"/>
    </row>
    <row r="554" customFormat="false" ht="12.4" hidden="false" customHeight="true" outlineLevel="0" collapsed="false">
      <c r="A554" s="203"/>
      <c r="B554" s="190"/>
      <c r="C554" s="191"/>
      <c r="D554" s="191"/>
      <c r="E554" s="176"/>
      <c r="F554" s="176"/>
      <c r="G554" s="176"/>
      <c r="H554" s="176"/>
      <c r="I554" s="176"/>
      <c r="J554" s="176"/>
      <c r="K554" s="177"/>
      <c r="L554" s="202"/>
      <c r="M554" s="193"/>
      <c r="N554" s="198"/>
      <c r="O554" s="187"/>
      <c r="P554" s="187"/>
      <c r="Q554" s="187"/>
      <c r="R554" s="187"/>
      <c r="S554" s="196"/>
      <c r="T554" s="201"/>
      <c r="U554" s="194"/>
      <c r="V554" s="194"/>
      <c r="W554" s="194"/>
      <c r="X554" s="194"/>
      <c r="Y554" s="194"/>
      <c r="Z554" s="187"/>
      <c r="AA554" s="187"/>
      <c r="AB554" s="197"/>
    </row>
    <row r="555" customFormat="false" ht="12.4" hidden="false" customHeight="true" outlineLevel="0" collapsed="false">
      <c r="A555" s="203"/>
      <c r="B555" s="190"/>
      <c r="C555" s="191"/>
      <c r="D555" s="191"/>
      <c r="E555" s="176"/>
      <c r="F555" s="176"/>
      <c r="G555" s="176"/>
      <c r="H555" s="176"/>
      <c r="I555" s="176"/>
      <c r="J555" s="176"/>
      <c r="K555" s="177"/>
      <c r="L555" s="202"/>
      <c r="M555" s="193"/>
      <c r="N555" s="198"/>
      <c r="O555" s="187"/>
      <c r="P555" s="187"/>
      <c r="Q555" s="187"/>
      <c r="R555" s="187"/>
      <c r="S555" s="196"/>
      <c r="T555" s="201"/>
      <c r="U555" s="194"/>
      <c r="V555" s="194"/>
      <c r="W555" s="194"/>
      <c r="X555" s="194"/>
      <c r="Y555" s="194"/>
      <c r="Z555" s="187"/>
      <c r="AA555" s="187"/>
      <c r="AB555" s="197"/>
    </row>
    <row r="556" customFormat="false" ht="12.4" hidden="false" customHeight="true" outlineLevel="0" collapsed="false">
      <c r="A556" s="203"/>
      <c r="B556" s="190"/>
      <c r="C556" s="191"/>
      <c r="D556" s="191"/>
      <c r="E556" s="176"/>
      <c r="F556" s="176"/>
      <c r="G556" s="176"/>
      <c r="H556" s="176"/>
      <c r="I556" s="176"/>
      <c r="J556" s="176"/>
      <c r="K556" s="177"/>
      <c r="L556" s="202"/>
      <c r="M556" s="193"/>
      <c r="N556" s="198"/>
      <c r="O556" s="187"/>
      <c r="P556" s="187"/>
      <c r="Q556" s="187"/>
      <c r="R556" s="187"/>
      <c r="S556" s="196"/>
      <c r="T556" s="201"/>
      <c r="U556" s="194"/>
      <c r="V556" s="194"/>
      <c r="W556" s="194"/>
      <c r="X556" s="194"/>
      <c r="Y556" s="194"/>
      <c r="Z556" s="187"/>
      <c r="AA556" s="187"/>
      <c r="AB556" s="197"/>
    </row>
    <row r="557" customFormat="false" ht="12.4" hidden="false" customHeight="true" outlineLevel="0" collapsed="false">
      <c r="A557" s="203"/>
      <c r="B557" s="190"/>
      <c r="C557" s="191"/>
      <c r="D557" s="191"/>
      <c r="E557" s="176"/>
      <c r="F557" s="176"/>
      <c r="G557" s="176"/>
      <c r="H557" s="176"/>
      <c r="I557" s="176"/>
      <c r="J557" s="176"/>
      <c r="K557" s="177"/>
      <c r="L557" s="202"/>
      <c r="M557" s="193"/>
      <c r="N557" s="198"/>
      <c r="O557" s="187"/>
      <c r="P557" s="187"/>
      <c r="Q557" s="187"/>
      <c r="R557" s="187"/>
      <c r="S557" s="196"/>
      <c r="T557" s="201"/>
      <c r="U557" s="194"/>
      <c r="V557" s="194"/>
      <c r="W557" s="194"/>
      <c r="X557" s="194"/>
      <c r="Y557" s="194"/>
      <c r="Z557" s="187"/>
      <c r="AA557" s="187"/>
      <c r="AB557" s="197"/>
    </row>
    <row r="558" customFormat="false" ht="12.4" hidden="false" customHeight="true" outlineLevel="0" collapsed="false">
      <c r="A558" s="203"/>
      <c r="B558" s="190"/>
      <c r="C558" s="191"/>
      <c r="D558" s="191"/>
      <c r="E558" s="176"/>
      <c r="F558" s="176"/>
      <c r="G558" s="176"/>
      <c r="H558" s="176"/>
      <c r="I558" s="176"/>
      <c r="J558" s="176"/>
      <c r="K558" s="177"/>
      <c r="L558" s="202"/>
      <c r="M558" s="193"/>
      <c r="N558" s="198"/>
      <c r="O558" s="187"/>
      <c r="P558" s="187"/>
      <c r="Q558" s="187"/>
      <c r="R558" s="187"/>
      <c r="S558" s="196"/>
      <c r="T558" s="201"/>
      <c r="U558" s="194"/>
      <c r="V558" s="194"/>
      <c r="W558" s="194"/>
      <c r="X558" s="194"/>
      <c r="Y558" s="194"/>
      <c r="Z558" s="187"/>
      <c r="AA558" s="187"/>
      <c r="AB558" s="197"/>
    </row>
    <row r="559" customFormat="false" ht="12.4" hidden="false" customHeight="true" outlineLevel="0" collapsed="false">
      <c r="A559" s="203"/>
      <c r="B559" s="190"/>
      <c r="C559" s="191"/>
      <c r="D559" s="191"/>
      <c r="E559" s="176"/>
      <c r="F559" s="176"/>
      <c r="G559" s="176"/>
      <c r="H559" s="176"/>
      <c r="I559" s="176"/>
      <c r="J559" s="176"/>
      <c r="K559" s="177"/>
      <c r="L559" s="202"/>
      <c r="M559" s="193"/>
      <c r="N559" s="198"/>
      <c r="O559" s="187"/>
      <c r="P559" s="187"/>
      <c r="Q559" s="187"/>
      <c r="R559" s="187"/>
      <c r="S559" s="196"/>
      <c r="T559" s="201"/>
      <c r="U559" s="194"/>
      <c r="V559" s="194"/>
      <c r="W559" s="194"/>
      <c r="X559" s="194"/>
      <c r="Y559" s="194"/>
      <c r="Z559" s="187"/>
      <c r="AA559" s="187"/>
      <c r="AB559" s="197"/>
    </row>
    <row r="560" customFormat="false" ht="12.4" hidden="false" customHeight="true" outlineLevel="0" collapsed="false">
      <c r="A560" s="203"/>
      <c r="B560" s="190"/>
      <c r="C560" s="191"/>
      <c r="D560" s="191"/>
      <c r="E560" s="176"/>
      <c r="F560" s="176"/>
      <c r="G560" s="176"/>
      <c r="H560" s="176"/>
      <c r="I560" s="176"/>
      <c r="J560" s="176"/>
      <c r="K560" s="177"/>
      <c r="L560" s="202"/>
      <c r="M560" s="193"/>
      <c r="N560" s="198"/>
      <c r="O560" s="187"/>
      <c r="P560" s="187"/>
      <c r="Q560" s="187"/>
      <c r="R560" s="187"/>
      <c r="S560" s="196"/>
      <c r="T560" s="201"/>
      <c r="U560" s="194"/>
      <c r="V560" s="194"/>
      <c r="W560" s="194"/>
      <c r="X560" s="194"/>
      <c r="Y560" s="194"/>
      <c r="Z560" s="187"/>
      <c r="AA560" s="187"/>
      <c r="AB560" s="197"/>
    </row>
    <row r="561" customFormat="false" ht="12.4" hidden="false" customHeight="true" outlineLevel="0" collapsed="false">
      <c r="A561" s="203"/>
      <c r="B561" s="190"/>
      <c r="C561" s="191"/>
      <c r="D561" s="191"/>
      <c r="E561" s="176"/>
      <c r="F561" s="176"/>
      <c r="G561" s="176"/>
      <c r="H561" s="176"/>
      <c r="I561" s="176"/>
      <c r="J561" s="176"/>
      <c r="K561" s="177"/>
      <c r="L561" s="202"/>
      <c r="M561" s="193"/>
      <c r="N561" s="198"/>
      <c r="O561" s="187"/>
      <c r="P561" s="187"/>
      <c r="Q561" s="187"/>
      <c r="R561" s="187"/>
      <c r="S561" s="196"/>
      <c r="T561" s="201"/>
      <c r="U561" s="194"/>
      <c r="V561" s="194"/>
      <c r="W561" s="194"/>
      <c r="X561" s="194"/>
      <c r="Y561" s="194"/>
      <c r="Z561" s="187"/>
      <c r="AA561" s="187"/>
      <c r="AB561" s="197"/>
    </row>
    <row r="562" customFormat="false" ht="12.4" hidden="false" customHeight="true" outlineLevel="0" collapsed="false">
      <c r="A562" s="203"/>
      <c r="B562" s="190"/>
      <c r="C562" s="191"/>
      <c r="D562" s="191"/>
      <c r="E562" s="176"/>
      <c r="F562" s="176"/>
      <c r="G562" s="176"/>
      <c r="H562" s="176"/>
      <c r="I562" s="176"/>
      <c r="J562" s="176"/>
      <c r="K562" s="177"/>
      <c r="L562" s="202"/>
      <c r="M562" s="193"/>
      <c r="N562" s="198"/>
      <c r="O562" s="187"/>
      <c r="P562" s="187"/>
      <c r="Q562" s="187"/>
      <c r="R562" s="187"/>
      <c r="S562" s="196"/>
      <c r="T562" s="201"/>
      <c r="U562" s="194"/>
      <c r="V562" s="194"/>
      <c r="W562" s="194"/>
      <c r="X562" s="194"/>
      <c r="Y562" s="194"/>
      <c r="Z562" s="187"/>
      <c r="AA562" s="187"/>
      <c r="AB562" s="197"/>
    </row>
    <row r="563" customFormat="false" ht="12.4" hidden="false" customHeight="true" outlineLevel="0" collapsed="false">
      <c r="A563" s="203"/>
      <c r="B563" s="190"/>
      <c r="C563" s="191"/>
      <c r="D563" s="191"/>
      <c r="E563" s="176"/>
      <c r="F563" s="176"/>
      <c r="G563" s="176"/>
      <c r="H563" s="176"/>
      <c r="I563" s="176"/>
      <c r="J563" s="176"/>
      <c r="K563" s="177"/>
      <c r="L563" s="202"/>
      <c r="M563" s="193"/>
      <c r="N563" s="198"/>
      <c r="O563" s="187"/>
      <c r="P563" s="187"/>
      <c r="Q563" s="187"/>
      <c r="R563" s="187"/>
      <c r="S563" s="196"/>
      <c r="T563" s="201"/>
      <c r="U563" s="194"/>
      <c r="V563" s="194"/>
      <c r="W563" s="194"/>
      <c r="X563" s="194"/>
      <c r="Y563" s="194"/>
      <c r="Z563" s="187"/>
      <c r="AA563" s="187"/>
      <c r="AB563" s="197"/>
    </row>
    <row r="564" customFormat="false" ht="12.4" hidden="false" customHeight="true" outlineLevel="0" collapsed="false">
      <c r="A564" s="203"/>
      <c r="B564" s="190"/>
      <c r="C564" s="191"/>
      <c r="D564" s="191"/>
      <c r="E564" s="176"/>
      <c r="F564" s="176"/>
      <c r="G564" s="176"/>
      <c r="H564" s="176"/>
      <c r="I564" s="176"/>
      <c r="J564" s="176"/>
      <c r="K564" s="177"/>
      <c r="L564" s="202"/>
      <c r="M564" s="193"/>
      <c r="N564" s="198"/>
      <c r="O564" s="187"/>
      <c r="P564" s="187"/>
      <c r="Q564" s="187"/>
      <c r="R564" s="187"/>
      <c r="S564" s="196"/>
      <c r="T564" s="201"/>
      <c r="U564" s="194"/>
      <c r="V564" s="194"/>
      <c r="W564" s="194"/>
      <c r="X564" s="194"/>
      <c r="Y564" s="194"/>
      <c r="Z564" s="187"/>
      <c r="AA564" s="187"/>
      <c r="AB564" s="197"/>
    </row>
    <row r="565" customFormat="false" ht="12.4" hidden="false" customHeight="true" outlineLevel="0" collapsed="false">
      <c r="A565" s="203"/>
      <c r="B565" s="190"/>
      <c r="C565" s="191"/>
      <c r="D565" s="191"/>
      <c r="E565" s="176"/>
      <c r="F565" s="176"/>
      <c r="G565" s="176"/>
      <c r="H565" s="176"/>
      <c r="I565" s="176"/>
      <c r="J565" s="176"/>
      <c r="K565" s="177"/>
      <c r="L565" s="202"/>
      <c r="M565" s="193"/>
      <c r="N565" s="198"/>
      <c r="O565" s="187"/>
      <c r="P565" s="187"/>
      <c r="Q565" s="187"/>
      <c r="R565" s="187"/>
      <c r="S565" s="196"/>
      <c r="T565" s="201"/>
      <c r="U565" s="194"/>
      <c r="V565" s="194"/>
      <c r="W565" s="194"/>
      <c r="X565" s="194"/>
      <c r="Y565" s="194"/>
      <c r="Z565" s="187"/>
      <c r="AA565" s="187"/>
      <c r="AB565" s="197"/>
    </row>
    <row r="566" customFormat="false" ht="12.4" hidden="false" customHeight="true" outlineLevel="0" collapsed="false">
      <c r="A566" s="203"/>
      <c r="B566" s="190"/>
      <c r="C566" s="191"/>
      <c r="D566" s="191"/>
      <c r="E566" s="176"/>
      <c r="F566" s="176"/>
      <c r="G566" s="176"/>
      <c r="H566" s="176"/>
      <c r="I566" s="176"/>
      <c r="J566" s="176"/>
      <c r="K566" s="177"/>
      <c r="L566" s="202"/>
      <c r="M566" s="193"/>
      <c r="N566" s="198"/>
      <c r="O566" s="187"/>
      <c r="P566" s="187"/>
      <c r="Q566" s="187"/>
      <c r="R566" s="187"/>
      <c r="S566" s="196"/>
      <c r="T566" s="201"/>
      <c r="U566" s="194"/>
      <c r="V566" s="194"/>
      <c r="W566" s="194"/>
      <c r="X566" s="194"/>
      <c r="Y566" s="194"/>
      <c r="Z566" s="187"/>
      <c r="AA566" s="187"/>
      <c r="AB566" s="197"/>
    </row>
    <row r="567" customFormat="false" ht="12.4" hidden="false" customHeight="true" outlineLevel="0" collapsed="false">
      <c r="A567" s="203"/>
      <c r="B567" s="190"/>
      <c r="C567" s="191"/>
      <c r="D567" s="191"/>
      <c r="E567" s="176"/>
      <c r="F567" s="176"/>
      <c r="G567" s="176"/>
      <c r="H567" s="176"/>
      <c r="I567" s="176"/>
      <c r="J567" s="176"/>
      <c r="K567" s="177"/>
      <c r="L567" s="202"/>
      <c r="M567" s="193"/>
      <c r="N567" s="198"/>
      <c r="O567" s="187"/>
      <c r="P567" s="187"/>
      <c r="Q567" s="187"/>
      <c r="R567" s="187"/>
      <c r="S567" s="196"/>
      <c r="T567" s="201"/>
      <c r="U567" s="194"/>
      <c r="V567" s="194"/>
      <c r="W567" s="194"/>
      <c r="X567" s="194"/>
      <c r="Y567" s="194"/>
      <c r="Z567" s="187"/>
      <c r="AA567" s="187"/>
      <c r="AB567" s="197"/>
    </row>
    <row r="568" customFormat="false" ht="12.4" hidden="false" customHeight="true" outlineLevel="0" collapsed="false">
      <c r="A568" s="203"/>
      <c r="B568" s="190"/>
      <c r="C568" s="191"/>
      <c r="D568" s="191"/>
      <c r="E568" s="176"/>
      <c r="F568" s="176"/>
      <c r="G568" s="176"/>
      <c r="H568" s="176"/>
      <c r="I568" s="176"/>
      <c r="J568" s="176"/>
      <c r="K568" s="177"/>
      <c r="L568" s="202"/>
      <c r="M568" s="193"/>
      <c r="N568" s="198"/>
      <c r="O568" s="187"/>
      <c r="P568" s="187"/>
      <c r="Q568" s="187"/>
      <c r="R568" s="187"/>
      <c r="S568" s="196"/>
      <c r="T568" s="201"/>
      <c r="U568" s="194"/>
      <c r="V568" s="194"/>
      <c r="W568" s="194"/>
      <c r="X568" s="194"/>
      <c r="Y568" s="194"/>
      <c r="Z568" s="187"/>
      <c r="AA568" s="187"/>
      <c r="AB568" s="197"/>
    </row>
    <row r="569" customFormat="false" ht="12.4" hidden="false" customHeight="true" outlineLevel="0" collapsed="false">
      <c r="A569" s="203"/>
      <c r="B569" s="190"/>
      <c r="C569" s="191"/>
      <c r="D569" s="191"/>
      <c r="E569" s="176"/>
      <c r="F569" s="176"/>
      <c r="G569" s="176"/>
      <c r="H569" s="176"/>
      <c r="I569" s="176"/>
      <c r="J569" s="176"/>
      <c r="K569" s="177"/>
      <c r="L569" s="202"/>
      <c r="M569" s="193"/>
      <c r="N569" s="198"/>
      <c r="O569" s="187"/>
      <c r="P569" s="187"/>
      <c r="Q569" s="187"/>
      <c r="R569" s="187"/>
      <c r="S569" s="196"/>
      <c r="T569" s="201"/>
      <c r="U569" s="194"/>
      <c r="V569" s="194"/>
      <c r="W569" s="194"/>
      <c r="X569" s="194"/>
      <c r="Y569" s="194"/>
      <c r="Z569" s="187"/>
      <c r="AA569" s="187"/>
      <c r="AB569" s="197"/>
    </row>
    <row r="570" customFormat="false" ht="12.4" hidden="false" customHeight="true" outlineLevel="0" collapsed="false">
      <c r="A570" s="203"/>
      <c r="B570" s="190"/>
      <c r="C570" s="191"/>
      <c r="D570" s="191"/>
      <c r="E570" s="176"/>
      <c r="F570" s="176"/>
      <c r="G570" s="176"/>
      <c r="H570" s="176"/>
      <c r="I570" s="176"/>
      <c r="J570" s="176"/>
      <c r="K570" s="177"/>
      <c r="L570" s="202"/>
      <c r="M570" s="193"/>
      <c r="N570" s="198"/>
      <c r="O570" s="187"/>
      <c r="P570" s="187"/>
      <c r="Q570" s="187"/>
      <c r="R570" s="187"/>
      <c r="S570" s="196"/>
      <c r="T570" s="201"/>
      <c r="U570" s="194"/>
      <c r="V570" s="194"/>
      <c r="W570" s="194"/>
      <c r="X570" s="194"/>
      <c r="Y570" s="194"/>
      <c r="Z570" s="187"/>
      <c r="AA570" s="187"/>
      <c r="AB570" s="197"/>
    </row>
    <row r="571" customFormat="false" ht="12.4" hidden="false" customHeight="true" outlineLevel="0" collapsed="false">
      <c r="A571" s="203"/>
      <c r="B571" s="190"/>
      <c r="C571" s="191"/>
      <c r="D571" s="191"/>
      <c r="E571" s="176"/>
      <c r="F571" s="176"/>
      <c r="G571" s="176"/>
      <c r="H571" s="176"/>
      <c r="I571" s="176"/>
      <c r="J571" s="176"/>
      <c r="K571" s="177"/>
      <c r="L571" s="200"/>
      <c r="M571" s="193"/>
      <c r="N571" s="193"/>
      <c r="O571" s="194"/>
      <c r="P571" s="194"/>
      <c r="Q571" s="194"/>
      <c r="R571" s="195"/>
      <c r="S571" s="196"/>
      <c r="T571" s="194"/>
      <c r="U571" s="194"/>
      <c r="V571" s="194"/>
      <c r="W571" s="194"/>
      <c r="X571" s="194"/>
      <c r="Y571" s="194"/>
      <c r="Z571" s="194"/>
      <c r="AA571" s="194"/>
      <c r="AB571" s="194"/>
    </row>
    <row r="572" customFormat="false" ht="12.4" hidden="false" customHeight="true" outlineLevel="0" collapsed="false">
      <c r="A572" s="203"/>
      <c r="B572" s="190"/>
      <c r="C572" s="191"/>
      <c r="D572" s="191"/>
      <c r="E572" s="176"/>
      <c r="F572" s="176"/>
      <c r="G572" s="176"/>
      <c r="H572" s="176"/>
      <c r="I572" s="176"/>
      <c r="J572" s="176"/>
      <c r="K572" s="177"/>
      <c r="L572" s="200"/>
      <c r="M572" s="193"/>
      <c r="N572" s="193"/>
      <c r="O572" s="194"/>
      <c r="P572" s="194"/>
      <c r="Q572" s="194"/>
      <c r="R572" s="195"/>
      <c r="S572" s="196"/>
      <c r="T572" s="194"/>
      <c r="U572" s="194"/>
      <c r="V572" s="194"/>
      <c r="W572" s="194"/>
      <c r="X572" s="194"/>
      <c r="Y572" s="194"/>
      <c r="Z572" s="194"/>
      <c r="AA572" s="194"/>
      <c r="AB572" s="194"/>
    </row>
    <row r="573" customFormat="false" ht="12.4" hidden="false" customHeight="true" outlineLevel="0" collapsed="false">
      <c r="A573" s="203"/>
      <c r="B573" s="190"/>
      <c r="C573" s="191"/>
      <c r="D573" s="191"/>
      <c r="E573" s="176"/>
      <c r="F573" s="176"/>
      <c r="G573" s="176"/>
      <c r="H573" s="176"/>
      <c r="I573" s="176"/>
      <c r="J573" s="176"/>
      <c r="K573" s="177"/>
      <c r="L573" s="200"/>
      <c r="M573" s="193"/>
      <c r="N573" s="198"/>
      <c r="O573" s="187"/>
      <c r="P573" s="187"/>
      <c r="Q573" s="187"/>
      <c r="R573" s="187"/>
      <c r="S573" s="196"/>
      <c r="T573" s="194"/>
      <c r="U573" s="194"/>
      <c r="V573" s="194"/>
      <c r="W573" s="194"/>
      <c r="X573" s="194"/>
      <c r="Y573" s="194"/>
      <c r="Z573" s="187"/>
      <c r="AA573" s="187"/>
      <c r="AB573" s="197"/>
    </row>
    <row r="574" customFormat="false" ht="12.4" hidden="false" customHeight="true" outlineLevel="0" collapsed="false">
      <c r="A574" s="203"/>
      <c r="B574" s="190"/>
      <c r="C574" s="191"/>
      <c r="D574" s="191"/>
      <c r="E574" s="176"/>
      <c r="F574" s="176"/>
      <c r="G574" s="176"/>
      <c r="H574" s="176"/>
      <c r="I574" s="176"/>
      <c r="J574" s="176"/>
      <c r="K574" s="177"/>
      <c r="L574" s="200"/>
      <c r="M574" s="193"/>
      <c r="N574" s="198"/>
      <c r="O574" s="187"/>
      <c r="P574" s="187"/>
      <c r="Q574" s="187"/>
      <c r="R574" s="187"/>
      <c r="S574" s="196"/>
      <c r="T574" s="194"/>
      <c r="U574" s="194"/>
      <c r="V574" s="194"/>
      <c r="W574" s="194"/>
      <c r="X574" s="194"/>
      <c r="Y574" s="194"/>
      <c r="Z574" s="187"/>
      <c r="AA574" s="187"/>
      <c r="AB574" s="197"/>
    </row>
    <row r="575" customFormat="false" ht="12.4" hidden="false" customHeight="true" outlineLevel="0" collapsed="false">
      <c r="A575" s="203"/>
      <c r="B575" s="190"/>
      <c r="C575" s="191"/>
      <c r="D575" s="191"/>
      <c r="E575" s="176"/>
      <c r="F575" s="176"/>
      <c r="G575" s="176"/>
      <c r="H575" s="176"/>
      <c r="I575" s="176"/>
      <c r="J575" s="176"/>
      <c r="K575" s="177"/>
      <c r="L575" s="200"/>
      <c r="M575" s="193"/>
      <c r="N575" s="198"/>
      <c r="O575" s="187"/>
      <c r="P575" s="187"/>
      <c r="Q575" s="187"/>
      <c r="R575" s="187"/>
      <c r="S575" s="196"/>
      <c r="T575" s="194"/>
      <c r="U575" s="194"/>
      <c r="V575" s="194"/>
      <c r="W575" s="194"/>
      <c r="X575" s="194"/>
      <c r="Y575" s="194"/>
      <c r="Z575" s="187"/>
      <c r="AA575" s="187"/>
      <c r="AB575" s="197"/>
    </row>
    <row r="576" customFormat="false" ht="12.4" hidden="false" customHeight="true" outlineLevel="0" collapsed="false">
      <c r="A576" s="203"/>
      <c r="B576" s="190"/>
      <c r="C576" s="191"/>
      <c r="D576" s="191"/>
      <c r="E576" s="176"/>
      <c r="F576" s="176"/>
      <c r="G576" s="176"/>
      <c r="H576" s="176"/>
      <c r="I576" s="176"/>
      <c r="J576" s="176"/>
      <c r="K576" s="177"/>
      <c r="L576" s="200"/>
      <c r="M576" s="193"/>
      <c r="N576" s="198"/>
      <c r="O576" s="187"/>
      <c r="P576" s="187"/>
      <c r="Q576" s="187"/>
      <c r="R576" s="187"/>
      <c r="S576" s="196"/>
      <c r="T576" s="194"/>
      <c r="U576" s="194"/>
      <c r="V576" s="194"/>
      <c r="W576" s="194"/>
      <c r="X576" s="194"/>
      <c r="Y576" s="194"/>
      <c r="Z576" s="187"/>
      <c r="AA576" s="187"/>
      <c r="AB576" s="197"/>
    </row>
    <row r="577" customFormat="false" ht="12.4" hidden="false" customHeight="true" outlineLevel="0" collapsed="false">
      <c r="A577" s="203"/>
      <c r="B577" s="190"/>
      <c r="C577" s="191"/>
      <c r="D577" s="191"/>
      <c r="E577" s="176"/>
      <c r="F577" s="176"/>
      <c r="G577" s="176"/>
      <c r="H577" s="176"/>
      <c r="I577" s="176"/>
      <c r="J577" s="176"/>
      <c r="K577" s="177"/>
      <c r="L577" s="200"/>
      <c r="M577" s="193"/>
      <c r="N577" s="198"/>
      <c r="O577" s="187"/>
      <c r="P577" s="187"/>
      <c r="Q577" s="187"/>
      <c r="R577" s="187"/>
      <c r="S577" s="196"/>
      <c r="T577" s="194"/>
      <c r="U577" s="194"/>
      <c r="V577" s="194"/>
      <c r="W577" s="194"/>
      <c r="X577" s="194"/>
      <c r="Y577" s="194"/>
      <c r="Z577" s="187"/>
      <c r="AA577" s="187"/>
      <c r="AB577" s="197"/>
    </row>
    <row r="578" customFormat="false" ht="12.4" hidden="false" customHeight="true" outlineLevel="0" collapsed="false">
      <c r="A578" s="203"/>
      <c r="B578" s="190"/>
      <c r="C578" s="191"/>
      <c r="D578" s="191"/>
      <c r="E578" s="176"/>
      <c r="F578" s="176"/>
      <c r="G578" s="176"/>
      <c r="H578" s="176"/>
      <c r="I578" s="176"/>
      <c r="J578" s="176"/>
      <c r="K578" s="177"/>
      <c r="L578" s="200"/>
      <c r="M578" s="193"/>
      <c r="N578" s="198"/>
      <c r="O578" s="187"/>
      <c r="P578" s="187"/>
      <c r="Q578" s="187"/>
      <c r="R578" s="187"/>
      <c r="S578" s="196"/>
      <c r="T578" s="194"/>
      <c r="U578" s="194"/>
      <c r="V578" s="194"/>
      <c r="W578" s="194"/>
      <c r="X578" s="194"/>
      <c r="Y578" s="194"/>
      <c r="Z578" s="187"/>
      <c r="AA578" s="187"/>
      <c r="AB578" s="197"/>
    </row>
    <row r="579" customFormat="false" ht="12.4" hidden="false" customHeight="true" outlineLevel="0" collapsed="false">
      <c r="A579" s="203"/>
      <c r="B579" s="190"/>
      <c r="C579" s="191"/>
      <c r="D579" s="191"/>
      <c r="E579" s="176"/>
      <c r="F579" s="176"/>
      <c r="G579" s="176"/>
      <c r="H579" s="176"/>
      <c r="I579" s="176"/>
      <c r="J579" s="176"/>
      <c r="K579" s="177"/>
      <c r="L579" s="200"/>
      <c r="M579" s="193"/>
      <c r="N579" s="198"/>
      <c r="O579" s="187"/>
      <c r="P579" s="187"/>
      <c r="Q579" s="187"/>
      <c r="R579" s="187"/>
      <c r="S579" s="196"/>
      <c r="T579" s="201"/>
      <c r="U579" s="194"/>
      <c r="V579" s="194"/>
      <c r="W579" s="194"/>
      <c r="X579" s="194"/>
      <c r="Y579" s="194"/>
      <c r="Z579" s="187"/>
      <c r="AA579" s="187"/>
      <c r="AB579" s="197"/>
    </row>
    <row r="580" customFormat="false" ht="12.4" hidden="false" customHeight="true" outlineLevel="0" collapsed="false">
      <c r="A580" s="203"/>
      <c r="B580" s="190"/>
      <c r="C580" s="191"/>
      <c r="D580" s="191"/>
      <c r="E580" s="176"/>
      <c r="F580" s="176"/>
      <c r="G580" s="176"/>
      <c r="H580" s="176"/>
      <c r="I580" s="176"/>
      <c r="J580" s="176"/>
      <c r="K580" s="177"/>
      <c r="L580" s="200"/>
      <c r="M580" s="193"/>
      <c r="N580" s="198"/>
      <c r="O580" s="187"/>
      <c r="P580" s="187"/>
      <c r="Q580" s="187"/>
      <c r="R580" s="187"/>
      <c r="S580" s="196"/>
      <c r="T580" s="201"/>
      <c r="U580" s="194"/>
      <c r="V580" s="194"/>
      <c r="W580" s="194"/>
      <c r="X580" s="194"/>
      <c r="Y580" s="194"/>
      <c r="Z580" s="187"/>
      <c r="AA580" s="187"/>
      <c r="AB580" s="197"/>
    </row>
    <row r="581" customFormat="false" ht="12.4" hidden="false" customHeight="true" outlineLevel="0" collapsed="false">
      <c r="A581" s="203"/>
      <c r="B581" s="190"/>
      <c r="C581" s="191"/>
      <c r="D581" s="191"/>
      <c r="E581" s="176"/>
      <c r="F581" s="176"/>
      <c r="G581" s="176"/>
      <c r="H581" s="176"/>
      <c r="I581" s="176"/>
      <c r="J581" s="176"/>
      <c r="K581" s="177"/>
      <c r="L581" s="200"/>
      <c r="M581" s="193"/>
      <c r="N581" s="198"/>
      <c r="O581" s="187"/>
      <c r="P581" s="187"/>
      <c r="Q581" s="187"/>
      <c r="R581" s="187"/>
      <c r="S581" s="196"/>
      <c r="T581" s="201"/>
      <c r="U581" s="194"/>
      <c r="V581" s="194"/>
      <c r="W581" s="194"/>
      <c r="X581" s="194"/>
      <c r="Y581" s="194"/>
      <c r="Z581" s="187"/>
      <c r="AA581" s="187"/>
      <c r="AB581" s="197"/>
    </row>
    <row r="582" customFormat="false" ht="12.4" hidden="false" customHeight="true" outlineLevel="0" collapsed="false">
      <c r="A582" s="203"/>
      <c r="B582" s="190"/>
      <c r="C582" s="191"/>
      <c r="D582" s="191"/>
      <c r="E582" s="176"/>
      <c r="F582" s="176"/>
      <c r="G582" s="176"/>
      <c r="H582" s="176"/>
      <c r="I582" s="176"/>
      <c r="J582" s="176"/>
      <c r="K582" s="177"/>
      <c r="L582" s="200"/>
      <c r="M582" s="193"/>
      <c r="N582" s="198"/>
      <c r="O582" s="187"/>
      <c r="P582" s="187"/>
      <c r="Q582" s="187"/>
      <c r="R582" s="187"/>
      <c r="S582" s="196"/>
      <c r="T582" s="201"/>
      <c r="U582" s="194"/>
      <c r="V582" s="194"/>
      <c r="W582" s="194"/>
      <c r="X582" s="194"/>
      <c r="Y582" s="194"/>
      <c r="Z582" s="187"/>
      <c r="AA582" s="187"/>
      <c r="AB582" s="197"/>
    </row>
    <row r="583" customFormat="false" ht="12.4" hidden="false" customHeight="true" outlineLevel="0" collapsed="false">
      <c r="A583" s="203"/>
      <c r="B583" s="190"/>
      <c r="C583" s="191"/>
      <c r="D583" s="191"/>
      <c r="E583" s="176"/>
      <c r="F583" s="176"/>
      <c r="G583" s="176"/>
      <c r="H583" s="176"/>
      <c r="I583" s="176"/>
      <c r="J583" s="176"/>
      <c r="K583" s="177"/>
      <c r="L583" s="200"/>
      <c r="M583" s="193"/>
      <c r="N583" s="198"/>
      <c r="O583" s="187"/>
      <c r="P583" s="187"/>
      <c r="Q583" s="187"/>
      <c r="R583" s="187"/>
      <c r="S583" s="196"/>
      <c r="T583" s="201"/>
      <c r="U583" s="194"/>
      <c r="V583" s="194"/>
      <c r="W583" s="194"/>
      <c r="X583" s="194"/>
      <c r="Y583" s="194"/>
      <c r="Z583" s="187"/>
      <c r="AA583" s="187"/>
      <c r="AB583" s="197"/>
    </row>
    <row r="584" customFormat="false" ht="12.4" hidden="false" customHeight="true" outlineLevel="0" collapsed="false">
      <c r="A584" s="203"/>
      <c r="B584" s="190"/>
      <c r="C584" s="191"/>
      <c r="D584" s="191"/>
      <c r="E584" s="176"/>
      <c r="F584" s="176"/>
      <c r="G584" s="176"/>
      <c r="H584" s="176"/>
      <c r="I584" s="176"/>
      <c r="J584" s="176"/>
      <c r="K584" s="177"/>
      <c r="L584" s="200"/>
      <c r="M584" s="193"/>
      <c r="N584" s="198"/>
      <c r="O584" s="187"/>
      <c r="P584" s="187"/>
      <c r="Q584" s="187"/>
      <c r="R584" s="187"/>
      <c r="S584" s="196"/>
      <c r="T584" s="201"/>
      <c r="U584" s="194"/>
      <c r="V584" s="194"/>
      <c r="W584" s="194"/>
      <c r="X584" s="194"/>
      <c r="Y584" s="194"/>
      <c r="Z584" s="187"/>
      <c r="AA584" s="187"/>
      <c r="AB584" s="197"/>
    </row>
    <row r="585" customFormat="false" ht="12.4" hidden="false" customHeight="true" outlineLevel="0" collapsed="false">
      <c r="A585" s="203"/>
      <c r="B585" s="190"/>
      <c r="C585" s="191"/>
      <c r="D585" s="191"/>
      <c r="E585" s="176"/>
      <c r="F585" s="176"/>
      <c r="G585" s="176"/>
      <c r="H585" s="176"/>
      <c r="I585" s="176"/>
      <c r="J585" s="176"/>
      <c r="K585" s="177"/>
      <c r="L585" s="200"/>
      <c r="M585" s="193"/>
      <c r="N585" s="198"/>
      <c r="O585" s="187"/>
      <c r="P585" s="187"/>
      <c r="Q585" s="187"/>
      <c r="R585" s="187"/>
      <c r="S585" s="196"/>
      <c r="T585" s="201"/>
      <c r="U585" s="194"/>
      <c r="V585" s="194"/>
      <c r="W585" s="194"/>
      <c r="X585" s="194"/>
      <c r="Y585" s="194"/>
      <c r="Z585" s="187"/>
      <c r="AA585" s="187"/>
      <c r="AB585" s="197"/>
    </row>
    <row r="586" customFormat="false" ht="12.4" hidden="false" customHeight="true" outlineLevel="0" collapsed="false">
      <c r="A586" s="203"/>
      <c r="B586" s="190"/>
      <c r="C586" s="191"/>
      <c r="D586" s="191"/>
      <c r="E586" s="176"/>
      <c r="F586" s="176"/>
      <c r="G586" s="176"/>
      <c r="H586" s="176"/>
      <c r="I586" s="176"/>
      <c r="J586" s="176"/>
      <c r="K586" s="177"/>
      <c r="L586" s="200"/>
      <c r="M586" s="193"/>
      <c r="N586" s="198"/>
      <c r="O586" s="187"/>
      <c r="P586" s="187"/>
      <c r="Q586" s="187"/>
      <c r="R586" s="187"/>
      <c r="S586" s="196"/>
      <c r="T586" s="201"/>
      <c r="U586" s="194"/>
      <c r="V586" s="194"/>
      <c r="W586" s="194"/>
      <c r="X586" s="194"/>
      <c r="Y586" s="194"/>
      <c r="Z586" s="187"/>
      <c r="AA586" s="187"/>
      <c r="AB586" s="197"/>
    </row>
    <row r="587" customFormat="false" ht="12.4" hidden="false" customHeight="true" outlineLevel="0" collapsed="false">
      <c r="A587" s="203"/>
      <c r="B587" s="190"/>
      <c r="C587" s="191"/>
      <c r="D587" s="191"/>
      <c r="E587" s="176"/>
      <c r="F587" s="176"/>
      <c r="G587" s="176"/>
      <c r="H587" s="176"/>
      <c r="I587" s="176"/>
      <c r="J587" s="176"/>
      <c r="K587" s="177"/>
      <c r="L587" s="200"/>
      <c r="M587" s="193"/>
      <c r="N587" s="198"/>
      <c r="O587" s="187"/>
      <c r="P587" s="187"/>
      <c r="Q587" s="187"/>
      <c r="R587" s="187"/>
      <c r="S587" s="196"/>
      <c r="T587" s="201"/>
      <c r="U587" s="194"/>
      <c r="V587" s="194"/>
      <c r="W587" s="194"/>
      <c r="X587" s="194"/>
      <c r="Y587" s="194"/>
      <c r="Z587" s="187"/>
      <c r="AA587" s="187"/>
      <c r="AB587" s="197"/>
    </row>
    <row r="588" customFormat="false" ht="12.4" hidden="false" customHeight="true" outlineLevel="0" collapsed="false">
      <c r="A588" s="203"/>
      <c r="B588" s="190"/>
      <c r="C588" s="191"/>
      <c r="D588" s="191"/>
      <c r="E588" s="176"/>
      <c r="F588" s="176"/>
      <c r="G588" s="176"/>
      <c r="H588" s="176"/>
      <c r="I588" s="176"/>
      <c r="J588" s="176"/>
      <c r="K588" s="177"/>
      <c r="L588" s="202"/>
      <c r="M588" s="193"/>
      <c r="N588" s="198"/>
      <c r="O588" s="187"/>
      <c r="P588" s="187"/>
      <c r="Q588" s="187"/>
      <c r="R588" s="187"/>
      <c r="S588" s="196"/>
      <c r="T588" s="201"/>
      <c r="U588" s="194"/>
      <c r="V588" s="194"/>
      <c r="W588" s="194"/>
      <c r="X588" s="194"/>
      <c r="Y588" s="194"/>
      <c r="Z588" s="187"/>
      <c r="AA588" s="187"/>
      <c r="AB588" s="197"/>
    </row>
    <row r="589" customFormat="false" ht="12.4" hidden="false" customHeight="true" outlineLevel="0" collapsed="false">
      <c r="A589" s="203"/>
      <c r="B589" s="190"/>
      <c r="C589" s="191"/>
      <c r="D589" s="191"/>
      <c r="E589" s="176"/>
      <c r="F589" s="176"/>
      <c r="G589" s="176"/>
      <c r="H589" s="176"/>
      <c r="I589" s="176"/>
      <c r="J589" s="176"/>
      <c r="K589" s="177"/>
      <c r="L589" s="202"/>
      <c r="M589" s="193"/>
      <c r="N589" s="198"/>
      <c r="O589" s="187"/>
      <c r="P589" s="187"/>
      <c r="Q589" s="187"/>
      <c r="R589" s="187"/>
      <c r="S589" s="196"/>
      <c r="T589" s="201"/>
      <c r="U589" s="194"/>
      <c r="V589" s="194"/>
      <c r="W589" s="194"/>
      <c r="X589" s="194"/>
      <c r="Y589" s="194"/>
      <c r="Z589" s="187"/>
      <c r="AA589" s="187"/>
      <c r="AB589" s="197"/>
    </row>
    <row r="590" customFormat="false" ht="12.4" hidden="false" customHeight="true" outlineLevel="0" collapsed="false">
      <c r="A590" s="203"/>
      <c r="B590" s="190"/>
      <c r="C590" s="191"/>
      <c r="D590" s="191"/>
      <c r="E590" s="176"/>
      <c r="F590" s="176"/>
      <c r="G590" s="176"/>
      <c r="H590" s="176"/>
      <c r="I590" s="176"/>
      <c r="J590" s="176"/>
      <c r="K590" s="177"/>
      <c r="L590" s="202"/>
      <c r="M590" s="193"/>
      <c r="N590" s="198"/>
      <c r="O590" s="187"/>
      <c r="P590" s="187"/>
      <c r="Q590" s="187"/>
      <c r="R590" s="187"/>
      <c r="S590" s="196"/>
      <c r="T590" s="201"/>
      <c r="U590" s="194"/>
      <c r="V590" s="194"/>
      <c r="W590" s="194"/>
      <c r="X590" s="194"/>
      <c r="Y590" s="194"/>
      <c r="Z590" s="187"/>
      <c r="AA590" s="187"/>
      <c r="AB590" s="197"/>
    </row>
    <row r="591" customFormat="false" ht="12.4" hidden="false" customHeight="true" outlineLevel="0" collapsed="false">
      <c r="A591" s="203"/>
      <c r="B591" s="190"/>
      <c r="C591" s="191"/>
      <c r="D591" s="191"/>
      <c r="E591" s="176"/>
      <c r="F591" s="176"/>
      <c r="G591" s="176"/>
      <c r="H591" s="176"/>
      <c r="I591" s="176"/>
      <c r="J591" s="176"/>
      <c r="K591" s="177"/>
      <c r="L591" s="202"/>
      <c r="M591" s="193"/>
      <c r="N591" s="198"/>
      <c r="O591" s="187"/>
      <c r="P591" s="187"/>
      <c r="Q591" s="187"/>
      <c r="R591" s="187"/>
      <c r="S591" s="196"/>
      <c r="T591" s="201"/>
      <c r="U591" s="194"/>
      <c r="V591" s="194"/>
      <c r="W591" s="194"/>
      <c r="X591" s="194"/>
      <c r="Y591" s="194"/>
      <c r="Z591" s="187"/>
      <c r="AA591" s="187"/>
      <c r="AB591" s="197"/>
    </row>
    <row r="592" customFormat="false" ht="12.4" hidden="false" customHeight="true" outlineLevel="0" collapsed="false">
      <c r="A592" s="203"/>
      <c r="B592" s="190"/>
      <c r="C592" s="191"/>
      <c r="D592" s="191"/>
      <c r="E592" s="176"/>
      <c r="F592" s="176"/>
      <c r="G592" s="176"/>
      <c r="H592" s="176"/>
      <c r="I592" s="176"/>
      <c r="J592" s="176"/>
      <c r="K592" s="177"/>
      <c r="L592" s="202"/>
      <c r="M592" s="193"/>
      <c r="N592" s="198"/>
      <c r="O592" s="187"/>
      <c r="P592" s="187"/>
      <c r="Q592" s="187"/>
      <c r="R592" s="187"/>
      <c r="S592" s="196"/>
      <c r="T592" s="201"/>
      <c r="U592" s="194"/>
      <c r="V592" s="194"/>
      <c r="W592" s="194"/>
      <c r="X592" s="194"/>
      <c r="Y592" s="194"/>
      <c r="Z592" s="187"/>
      <c r="AA592" s="187"/>
      <c r="AB592" s="197"/>
    </row>
    <row r="593" customFormat="false" ht="12.4" hidden="false" customHeight="true" outlineLevel="0" collapsed="false">
      <c r="A593" s="203"/>
      <c r="B593" s="190"/>
      <c r="C593" s="191"/>
      <c r="D593" s="191"/>
      <c r="E593" s="176"/>
      <c r="F593" s="176"/>
      <c r="G593" s="176"/>
      <c r="H593" s="176"/>
      <c r="I593" s="176"/>
      <c r="J593" s="176"/>
      <c r="K593" s="177"/>
      <c r="L593" s="202"/>
      <c r="M593" s="193"/>
      <c r="N593" s="198"/>
      <c r="O593" s="187"/>
      <c r="P593" s="187"/>
      <c r="Q593" s="187"/>
      <c r="R593" s="187"/>
      <c r="S593" s="196"/>
      <c r="T593" s="201"/>
      <c r="U593" s="194"/>
      <c r="V593" s="194"/>
      <c r="W593" s="194"/>
      <c r="X593" s="194"/>
      <c r="Y593" s="194"/>
      <c r="Z593" s="187"/>
      <c r="AA593" s="187"/>
      <c r="AB593" s="197"/>
    </row>
    <row r="594" customFormat="false" ht="12.4" hidden="false" customHeight="true" outlineLevel="0" collapsed="false">
      <c r="A594" s="203"/>
      <c r="B594" s="190"/>
      <c r="C594" s="191"/>
      <c r="D594" s="191"/>
      <c r="E594" s="176"/>
      <c r="F594" s="176"/>
      <c r="G594" s="176"/>
      <c r="H594" s="176"/>
      <c r="I594" s="176"/>
      <c r="J594" s="176"/>
      <c r="K594" s="177"/>
      <c r="L594" s="202"/>
      <c r="M594" s="193"/>
      <c r="N594" s="198"/>
      <c r="O594" s="187"/>
      <c r="P594" s="187"/>
      <c r="Q594" s="187"/>
      <c r="R594" s="187"/>
      <c r="S594" s="196"/>
      <c r="T594" s="201"/>
      <c r="U594" s="194"/>
      <c r="V594" s="194"/>
      <c r="W594" s="194"/>
      <c r="X594" s="194"/>
      <c r="Y594" s="194"/>
      <c r="Z594" s="187"/>
      <c r="AA594" s="187"/>
      <c r="AB594" s="197"/>
    </row>
    <row r="595" customFormat="false" ht="12.4" hidden="false" customHeight="true" outlineLevel="0" collapsed="false">
      <c r="A595" s="203"/>
      <c r="B595" s="190"/>
      <c r="C595" s="191"/>
      <c r="D595" s="191"/>
      <c r="E595" s="176"/>
      <c r="F595" s="176"/>
      <c r="G595" s="176"/>
      <c r="H595" s="176"/>
      <c r="I595" s="176"/>
      <c r="J595" s="176"/>
      <c r="K595" s="177"/>
      <c r="L595" s="202"/>
      <c r="M595" s="193"/>
      <c r="N595" s="198"/>
      <c r="O595" s="187"/>
      <c r="P595" s="187"/>
      <c r="Q595" s="187"/>
      <c r="R595" s="187"/>
      <c r="S595" s="196"/>
      <c r="T595" s="201"/>
      <c r="U595" s="194"/>
      <c r="V595" s="194"/>
      <c r="W595" s="194"/>
      <c r="X595" s="194"/>
      <c r="Y595" s="194"/>
      <c r="Z595" s="187"/>
      <c r="AA595" s="187"/>
      <c r="AB595" s="197"/>
    </row>
    <row r="596" customFormat="false" ht="12.4" hidden="false" customHeight="true" outlineLevel="0" collapsed="false">
      <c r="A596" s="203"/>
      <c r="B596" s="190"/>
      <c r="C596" s="191"/>
      <c r="D596" s="191"/>
      <c r="E596" s="176"/>
      <c r="F596" s="176"/>
      <c r="G596" s="176"/>
      <c r="H596" s="176"/>
      <c r="I596" s="176"/>
      <c r="J596" s="176"/>
      <c r="K596" s="177"/>
      <c r="L596" s="202"/>
      <c r="M596" s="193"/>
      <c r="N596" s="198"/>
      <c r="O596" s="187"/>
      <c r="P596" s="187"/>
      <c r="Q596" s="187"/>
      <c r="R596" s="187"/>
      <c r="S596" s="196"/>
      <c r="T596" s="201"/>
      <c r="U596" s="194"/>
      <c r="V596" s="194"/>
      <c r="W596" s="194"/>
      <c r="X596" s="194"/>
      <c r="Y596" s="194"/>
      <c r="Z596" s="187"/>
      <c r="AA596" s="187"/>
      <c r="AB596" s="197"/>
    </row>
    <row r="597" customFormat="false" ht="12.4" hidden="false" customHeight="true" outlineLevel="0" collapsed="false">
      <c r="A597" s="203"/>
      <c r="B597" s="190"/>
      <c r="C597" s="191"/>
      <c r="D597" s="191"/>
      <c r="E597" s="176"/>
      <c r="F597" s="176"/>
      <c r="G597" s="176"/>
      <c r="H597" s="176"/>
      <c r="I597" s="176"/>
      <c r="J597" s="176"/>
      <c r="K597" s="177"/>
      <c r="L597" s="202"/>
      <c r="M597" s="193"/>
      <c r="N597" s="198"/>
      <c r="O597" s="187"/>
      <c r="P597" s="187"/>
      <c r="Q597" s="187"/>
      <c r="R597" s="187"/>
      <c r="S597" s="196"/>
      <c r="T597" s="201"/>
      <c r="U597" s="194"/>
      <c r="V597" s="194"/>
      <c r="W597" s="194"/>
      <c r="X597" s="194"/>
      <c r="Y597" s="194"/>
      <c r="Z597" s="187"/>
      <c r="AA597" s="187"/>
      <c r="AB597" s="197"/>
    </row>
    <row r="598" customFormat="false" ht="12.4" hidden="false" customHeight="true" outlineLevel="0" collapsed="false">
      <c r="A598" s="203"/>
      <c r="B598" s="190"/>
      <c r="C598" s="191"/>
      <c r="D598" s="191"/>
      <c r="E598" s="176"/>
      <c r="F598" s="176"/>
      <c r="G598" s="176"/>
      <c r="H598" s="176"/>
      <c r="I598" s="176"/>
      <c r="J598" s="176"/>
      <c r="K598" s="177"/>
      <c r="L598" s="202"/>
      <c r="M598" s="193"/>
      <c r="N598" s="198"/>
      <c r="O598" s="187"/>
      <c r="P598" s="187"/>
      <c r="Q598" s="187"/>
      <c r="R598" s="187"/>
      <c r="S598" s="196"/>
      <c r="T598" s="201"/>
      <c r="U598" s="194"/>
      <c r="V598" s="194"/>
      <c r="W598" s="194"/>
      <c r="X598" s="194"/>
      <c r="Y598" s="194"/>
      <c r="Z598" s="187"/>
      <c r="AA598" s="187"/>
      <c r="AB598" s="197"/>
    </row>
    <row r="599" customFormat="false" ht="12.4" hidden="false" customHeight="true" outlineLevel="0" collapsed="false">
      <c r="A599" s="203"/>
      <c r="B599" s="190"/>
      <c r="C599" s="191"/>
      <c r="D599" s="191"/>
      <c r="E599" s="176"/>
      <c r="F599" s="176"/>
      <c r="G599" s="176"/>
      <c r="H599" s="176"/>
      <c r="I599" s="176"/>
      <c r="J599" s="176"/>
      <c r="K599" s="177"/>
      <c r="L599" s="202"/>
      <c r="M599" s="193"/>
      <c r="N599" s="198"/>
      <c r="O599" s="187"/>
      <c r="P599" s="187"/>
      <c r="Q599" s="187"/>
      <c r="R599" s="187"/>
      <c r="S599" s="196"/>
      <c r="T599" s="201"/>
      <c r="U599" s="194"/>
      <c r="V599" s="194"/>
      <c r="W599" s="194"/>
      <c r="X599" s="194"/>
      <c r="Y599" s="194"/>
      <c r="Z599" s="187"/>
      <c r="AA599" s="187"/>
      <c r="AB599" s="197"/>
    </row>
    <row r="600" customFormat="false" ht="12.4" hidden="false" customHeight="true" outlineLevel="0" collapsed="false">
      <c r="A600" s="203"/>
      <c r="B600" s="190"/>
      <c r="C600" s="191"/>
      <c r="D600" s="191"/>
      <c r="E600" s="176"/>
      <c r="F600" s="176"/>
      <c r="G600" s="176"/>
      <c r="H600" s="176"/>
      <c r="I600" s="176"/>
      <c r="J600" s="176"/>
      <c r="K600" s="177"/>
      <c r="L600" s="202"/>
      <c r="M600" s="193"/>
      <c r="N600" s="198"/>
      <c r="O600" s="187"/>
      <c r="P600" s="187"/>
      <c r="Q600" s="187"/>
      <c r="R600" s="187"/>
      <c r="S600" s="196"/>
      <c r="T600" s="201"/>
      <c r="U600" s="194"/>
      <c r="V600" s="194"/>
      <c r="W600" s="194"/>
      <c r="X600" s="194"/>
      <c r="Y600" s="194"/>
      <c r="Z600" s="187"/>
      <c r="AA600" s="187"/>
      <c r="AB600" s="197"/>
    </row>
    <row r="601" customFormat="false" ht="12.4" hidden="false" customHeight="true" outlineLevel="0" collapsed="false">
      <c r="A601" s="203"/>
      <c r="B601" s="190"/>
      <c r="C601" s="191"/>
      <c r="D601" s="191"/>
      <c r="E601" s="176"/>
      <c r="F601" s="176"/>
      <c r="G601" s="176"/>
      <c r="H601" s="176"/>
      <c r="I601" s="176"/>
      <c r="J601" s="176"/>
      <c r="K601" s="177"/>
      <c r="L601" s="202"/>
      <c r="M601" s="193"/>
      <c r="N601" s="198"/>
      <c r="O601" s="187"/>
      <c r="P601" s="187"/>
      <c r="Q601" s="187"/>
      <c r="R601" s="187"/>
      <c r="S601" s="196"/>
      <c r="T601" s="201"/>
      <c r="U601" s="194"/>
      <c r="V601" s="194"/>
      <c r="W601" s="194"/>
      <c r="X601" s="194"/>
      <c r="Y601" s="194"/>
      <c r="Z601" s="187"/>
      <c r="AA601" s="187"/>
      <c r="AB601" s="197"/>
    </row>
    <row r="602" customFormat="false" ht="12.4" hidden="false" customHeight="true" outlineLevel="0" collapsed="false">
      <c r="A602" s="203"/>
      <c r="B602" s="190"/>
      <c r="C602" s="191"/>
      <c r="D602" s="191"/>
      <c r="E602" s="176"/>
      <c r="F602" s="176"/>
      <c r="G602" s="176"/>
      <c r="H602" s="176"/>
      <c r="I602" s="176"/>
      <c r="J602" s="176"/>
      <c r="K602" s="177"/>
      <c r="L602" s="202"/>
      <c r="M602" s="193"/>
      <c r="N602" s="198"/>
      <c r="O602" s="187"/>
      <c r="P602" s="187"/>
      <c r="Q602" s="187"/>
      <c r="R602" s="187"/>
      <c r="S602" s="196"/>
      <c r="T602" s="201"/>
      <c r="U602" s="194"/>
      <c r="V602" s="194"/>
      <c r="W602" s="194"/>
      <c r="X602" s="194"/>
      <c r="Y602" s="194"/>
      <c r="Z602" s="187"/>
      <c r="AA602" s="187"/>
      <c r="AB602" s="197"/>
    </row>
    <row r="603" customFormat="false" ht="12.4" hidden="false" customHeight="true" outlineLevel="0" collapsed="false">
      <c r="A603" s="203"/>
      <c r="B603" s="190"/>
      <c r="C603" s="191"/>
      <c r="D603" s="191"/>
      <c r="E603" s="176"/>
      <c r="F603" s="176"/>
      <c r="G603" s="176"/>
      <c r="H603" s="176"/>
      <c r="I603" s="176"/>
      <c r="J603" s="176"/>
      <c r="K603" s="177"/>
      <c r="L603" s="202"/>
      <c r="M603" s="193"/>
      <c r="N603" s="198"/>
      <c r="O603" s="187"/>
      <c r="P603" s="187"/>
      <c r="Q603" s="187"/>
      <c r="R603" s="187"/>
      <c r="S603" s="196"/>
      <c r="T603" s="201"/>
      <c r="U603" s="194"/>
      <c r="V603" s="194"/>
      <c r="W603" s="194"/>
      <c r="X603" s="194"/>
      <c r="Y603" s="194"/>
      <c r="Z603" s="187"/>
      <c r="AA603" s="187"/>
      <c r="AB603" s="197"/>
    </row>
    <row r="604" customFormat="false" ht="12.4" hidden="false" customHeight="true" outlineLevel="0" collapsed="false">
      <c r="A604" s="203"/>
      <c r="B604" s="190"/>
      <c r="C604" s="191"/>
      <c r="D604" s="191"/>
      <c r="E604" s="176"/>
      <c r="F604" s="176"/>
      <c r="G604" s="176"/>
      <c r="H604" s="176"/>
      <c r="I604" s="176"/>
      <c r="J604" s="176"/>
      <c r="K604" s="177"/>
      <c r="L604" s="202"/>
      <c r="M604" s="193"/>
      <c r="N604" s="198"/>
      <c r="O604" s="187"/>
      <c r="P604" s="187"/>
      <c r="Q604" s="187"/>
      <c r="R604" s="187"/>
      <c r="S604" s="196"/>
      <c r="T604" s="201"/>
      <c r="U604" s="194"/>
      <c r="V604" s="194"/>
      <c r="W604" s="194"/>
      <c r="X604" s="194"/>
      <c r="Y604" s="194"/>
      <c r="Z604" s="187"/>
      <c r="AA604" s="187"/>
      <c r="AB604" s="197"/>
    </row>
    <row r="605" customFormat="false" ht="12.4" hidden="false" customHeight="true" outlineLevel="0" collapsed="false">
      <c r="A605" s="203"/>
      <c r="B605" s="190"/>
      <c r="C605" s="191"/>
      <c r="D605" s="191"/>
      <c r="E605" s="176"/>
      <c r="F605" s="176"/>
      <c r="G605" s="176"/>
      <c r="H605" s="176"/>
      <c r="I605" s="176"/>
      <c r="J605" s="176"/>
      <c r="K605" s="177"/>
      <c r="L605" s="202"/>
      <c r="M605" s="193"/>
      <c r="N605" s="198"/>
      <c r="O605" s="187"/>
      <c r="P605" s="187"/>
      <c r="Q605" s="187"/>
      <c r="R605" s="187"/>
      <c r="S605" s="196"/>
      <c r="T605" s="201"/>
      <c r="U605" s="194"/>
      <c r="V605" s="194"/>
      <c r="W605" s="194"/>
      <c r="X605" s="194"/>
      <c r="Y605" s="194"/>
      <c r="Z605" s="187"/>
      <c r="AA605" s="187"/>
      <c r="AB605" s="197"/>
    </row>
    <row r="606" customFormat="false" ht="12.4" hidden="false" customHeight="true" outlineLevel="0" collapsed="false">
      <c r="A606" s="203"/>
      <c r="B606" s="190"/>
      <c r="C606" s="191"/>
      <c r="D606" s="191"/>
      <c r="E606" s="176"/>
      <c r="F606" s="176"/>
      <c r="G606" s="176"/>
      <c r="H606" s="176"/>
      <c r="I606" s="176"/>
      <c r="J606" s="176"/>
      <c r="K606" s="177"/>
      <c r="L606" s="202"/>
      <c r="M606" s="193"/>
      <c r="N606" s="198"/>
      <c r="O606" s="187"/>
      <c r="P606" s="187"/>
      <c r="Q606" s="187"/>
      <c r="R606" s="187"/>
      <c r="S606" s="196"/>
      <c r="T606" s="201"/>
      <c r="U606" s="194"/>
      <c r="V606" s="194"/>
      <c r="W606" s="194"/>
      <c r="X606" s="194"/>
      <c r="Y606" s="194"/>
      <c r="Z606" s="187"/>
      <c r="AA606" s="187"/>
      <c r="AB606" s="197"/>
    </row>
    <row r="607" customFormat="false" ht="12.4" hidden="false" customHeight="true" outlineLevel="0" collapsed="false">
      <c r="A607" s="203"/>
      <c r="B607" s="190"/>
      <c r="C607" s="191"/>
      <c r="D607" s="191"/>
      <c r="E607" s="176"/>
      <c r="F607" s="176"/>
      <c r="G607" s="176"/>
      <c r="H607" s="176"/>
      <c r="I607" s="176"/>
      <c r="J607" s="176"/>
      <c r="K607" s="177"/>
      <c r="L607" s="202"/>
      <c r="M607" s="193"/>
      <c r="N607" s="198"/>
      <c r="O607" s="187"/>
      <c r="P607" s="187"/>
      <c r="Q607" s="187"/>
      <c r="R607" s="187"/>
      <c r="S607" s="196"/>
      <c r="T607" s="201"/>
      <c r="U607" s="194"/>
      <c r="V607" s="194"/>
      <c r="W607" s="194"/>
      <c r="X607" s="194"/>
      <c r="Y607" s="194"/>
      <c r="Z607" s="187"/>
      <c r="AA607" s="187"/>
      <c r="AB607" s="197"/>
    </row>
    <row r="608" customFormat="false" ht="12.4" hidden="false" customHeight="true" outlineLevel="0" collapsed="false">
      <c r="A608" s="203"/>
      <c r="B608" s="190"/>
      <c r="C608" s="191"/>
      <c r="D608" s="191"/>
      <c r="E608" s="176"/>
      <c r="F608" s="176"/>
      <c r="G608" s="176"/>
      <c r="H608" s="176"/>
      <c r="I608" s="176"/>
      <c r="J608" s="176"/>
      <c r="K608" s="177"/>
      <c r="L608" s="202"/>
      <c r="M608" s="193"/>
      <c r="N608" s="198"/>
      <c r="O608" s="187"/>
      <c r="P608" s="187"/>
      <c r="Q608" s="187"/>
      <c r="R608" s="187"/>
      <c r="S608" s="196"/>
      <c r="T608" s="201"/>
      <c r="U608" s="194"/>
      <c r="V608" s="194"/>
      <c r="W608" s="194"/>
      <c r="X608" s="194"/>
      <c r="Y608" s="194"/>
      <c r="Z608" s="187"/>
      <c r="AA608" s="187"/>
      <c r="AB608" s="197"/>
    </row>
    <row r="609" customFormat="false" ht="12.4" hidden="false" customHeight="true" outlineLevel="0" collapsed="false">
      <c r="A609" s="203"/>
      <c r="B609" s="190"/>
      <c r="C609" s="191"/>
      <c r="D609" s="191"/>
      <c r="E609" s="176"/>
      <c r="F609" s="176"/>
      <c r="G609" s="176"/>
      <c r="H609" s="176"/>
      <c r="I609" s="176"/>
      <c r="J609" s="176"/>
      <c r="K609" s="177"/>
      <c r="L609" s="202"/>
      <c r="M609" s="193"/>
      <c r="N609" s="198"/>
      <c r="O609" s="187"/>
      <c r="P609" s="187"/>
      <c r="Q609" s="187"/>
      <c r="R609" s="187"/>
      <c r="S609" s="196"/>
      <c r="T609" s="201"/>
      <c r="U609" s="194"/>
      <c r="V609" s="194"/>
      <c r="W609" s="194"/>
      <c r="X609" s="194"/>
      <c r="Y609" s="194"/>
      <c r="Z609" s="187"/>
      <c r="AA609" s="187"/>
      <c r="AB609" s="197"/>
    </row>
    <row r="610" customFormat="false" ht="12.4" hidden="false" customHeight="true" outlineLevel="0" collapsed="false">
      <c r="A610" s="203"/>
      <c r="B610" s="190"/>
      <c r="C610" s="191"/>
      <c r="D610" s="191"/>
      <c r="E610" s="176"/>
      <c r="F610" s="176"/>
      <c r="G610" s="176"/>
      <c r="H610" s="176"/>
      <c r="I610" s="176"/>
      <c r="J610" s="176"/>
      <c r="K610" s="177"/>
      <c r="L610" s="202"/>
      <c r="M610" s="193"/>
      <c r="N610" s="198"/>
      <c r="O610" s="187"/>
      <c r="P610" s="187"/>
      <c r="Q610" s="187"/>
      <c r="R610" s="187"/>
      <c r="S610" s="196"/>
      <c r="T610" s="201"/>
      <c r="U610" s="194"/>
      <c r="V610" s="194"/>
      <c r="W610" s="194"/>
      <c r="X610" s="194"/>
      <c r="Y610" s="194"/>
      <c r="Z610" s="187"/>
      <c r="AA610" s="187"/>
      <c r="AB610" s="197"/>
    </row>
    <row r="611" customFormat="false" ht="12.4" hidden="false" customHeight="true" outlineLevel="0" collapsed="false">
      <c r="A611" s="203"/>
      <c r="B611" s="190"/>
      <c r="C611" s="191"/>
      <c r="D611" s="191"/>
      <c r="E611" s="176"/>
      <c r="F611" s="176"/>
      <c r="G611" s="176"/>
      <c r="H611" s="176"/>
      <c r="I611" s="176"/>
      <c r="J611" s="176"/>
      <c r="K611" s="177"/>
      <c r="L611" s="202"/>
      <c r="M611" s="193"/>
      <c r="N611" s="198"/>
      <c r="O611" s="187"/>
      <c r="P611" s="187"/>
      <c r="Q611" s="187"/>
      <c r="R611" s="187"/>
      <c r="S611" s="196"/>
      <c r="T611" s="201"/>
      <c r="U611" s="194"/>
      <c r="V611" s="194"/>
      <c r="W611" s="194"/>
      <c r="X611" s="194"/>
      <c r="Y611" s="194"/>
      <c r="Z611" s="187"/>
      <c r="AA611" s="187"/>
      <c r="AB611" s="197"/>
    </row>
    <row r="612" customFormat="false" ht="12.4" hidden="false" customHeight="true" outlineLevel="0" collapsed="false">
      <c r="A612" s="203"/>
      <c r="B612" s="190"/>
      <c r="C612" s="191"/>
      <c r="D612" s="191"/>
      <c r="E612" s="176"/>
      <c r="F612" s="176"/>
      <c r="G612" s="176"/>
      <c r="H612" s="176"/>
      <c r="I612" s="176"/>
      <c r="J612" s="176"/>
      <c r="K612" s="177"/>
      <c r="L612" s="202"/>
      <c r="M612" s="193"/>
      <c r="N612" s="198"/>
      <c r="O612" s="187"/>
      <c r="P612" s="187"/>
      <c r="Q612" s="187"/>
      <c r="R612" s="187"/>
      <c r="S612" s="196"/>
      <c r="T612" s="201"/>
      <c r="U612" s="194"/>
      <c r="V612" s="194"/>
      <c r="W612" s="194"/>
      <c r="X612" s="194"/>
      <c r="Y612" s="194"/>
      <c r="Z612" s="187"/>
      <c r="AA612" s="187"/>
      <c r="AB612" s="197"/>
    </row>
    <row r="613" customFormat="false" ht="12.4" hidden="false" customHeight="true" outlineLevel="0" collapsed="false">
      <c r="A613" s="203"/>
      <c r="B613" s="190"/>
      <c r="C613" s="191"/>
      <c r="D613" s="191"/>
      <c r="E613" s="176"/>
      <c r="F613" s="176"/>
      <c r="G613" s="176"/>
      <c r="H613" s="176"/>
      <c r="I613" s="176"/>
      <c r="J613" s="176"/>
      <c r="K613" s="177"/>
      <c r="L613" s="202"/>
      <c r="M613" s="193"/>
      <c r="N613" s="198"/>
      <c r="O613" s="187"/>
      <c r="P613" s="187"/>
      <c r="Q613" s="187"/>
      <c r="R613" s="187"/>
      <c r="S613" s="196"/>
      <c r="T613" s="201"/>
      <c r="U613" s="194"/>
      <c r="V613" s="194"/>
      <c r="W613" s="194"/>
      <c r="X613" s="194"/>
      <c r="Y613" s="194"/>
      <c r="Z613" s="187"/>
      <c r="AA613" s="187"/>
      <c r="AB613" s="197"/>
    </row>
    <row r="614" customFormat="false" ht="12.4" hidden="false" customHeight="true" outlineLevel="0" collapsed="false">
      <c r="A614" s="203"/>
      <c r="B614" s="190"/>
      <c r="C614" s="191"/>
      <c r="D614" s="191"/>
      <c r="E614" s="176"/>
      <c r="F614" s="176"/>
      <c r="G614" s="176"/>
      <c r="H614" s="176"/>
      <c r="I614" s="176"/>
      <c r="J614" s="176"/>
      <c r="K614" s="177"/>
      <c r="L614" s="202"/>
      <c r="M614" s="193"/>
      <c r="N614" s="198"/>
      <c r="O614" s="187"/>
      <c r="P614" s="187"/>
      <c r="Q614" s="187"/>
      <c r="R614" s="187"/>
      <c r="S614" s="196"/>
      <c r="T614" s="201"/>
      <c r="U614" s="194"/>
      <c r="V614" s="194"/>
      <c r="W614" s="194"/>
      <c r="X614" s="194"/>
      <c r="Y614" s="194"/>
      <c r="Z614" s="187"/>
      <c r="AA614" s="187"/>
      <c r="AB614" s="197"/>
    </row>
    <row r="615" customFormat="false" ht="12.4" hidden="false" customHeight="true" outlineLevel="0" collapsed="false">
      <c r="A615" s="203"/>
      <c r="B615" s="190"/>
      <c r="C615" s="191"/>
      <c r="D615" s="191"/>
      <c r="E615" s="176"/>
      <c r="F615" s="176"/>
      <c r="G615" s="176"/>
      <c r="H615" s="176"/>
      <c r="I615" s="176"/>
      <c r="J615" s="176"/>
      <c r="K615" s="177"/>
      <c r="L615" s="202"/>
      <c r="M615" s="193"/>
      <c r="N615" s="198"/>
      <c r="O615" s="187"/>
      <c r="P615" s="187"/>
      <c r="Q615" s="187"/>
      <c r="R615" s="187"/>
      <c r="S615" s="196"/>
      <c r="T615" s="201"/>
      <c r="U615" s="194"/>
      <c r="V615" s="194"/>
      <c r="W615" s="194"/>
      <c r="X615" s="194"/>
      <c r="Y615" s="194"/>
      <c r="Z615" s="187"/>
      <c r="AA615" s="187"/>
      <c r="AB615" s="197"/>
    </row>
    <row r="616" customFormat="false" ht="12.4" hidden="false" customHeight="true" outlineLevel="0" collapsed="false">
      <c r="A616" s="203"/>
      <c r="B616" s="190"/>
      <c r="C616" s="191"/>
      <c r="D616" s="191"/>
      <c r="E616" s="176"/>
      <c r="F616" s="176"/>
      <c r="G616" s="176"/>
      <c r="H616" s="176"/>
      <c r="I616" s="176"/>
      <c r="J616" s="176"/>
      <c r="K616" s="177"/>
      <c r="L616" s="202"/>
      <c r="M616" s="193"/>
      <c r="N616" s="198"/>
      <c r="O616" s="187"/>
      <c r="P616" s="187"/>
      <c r="Q616" s="187"/>
      <c r="R616" s="187"/>
      <c r="S616" s="196"/>
      <c r="T616" s="201"/>
      <c r="U616" s="194"/>
      <c r="V616" s="194"/>
      <c r="W616" s="194"/>
      <c r="X616" s="194"/>
      <c r="Y616" s="194"/>
      <c r="Z616" s="187"/>
      <c r="AA616" s="187"/>
      <c r="AB616" s="197"/>
    </row>
    <row r="617" customFormat="false" ht="12.4" hidden="false" customHeight="true" outlineLevel="0" collapsed="false">
      <c r="A617" s="203"/>
      <c r="B617" s="190"/>
      <c r="C617" s="191"/>
      <c r="D617" s="191"/>
      <c r="E617" s="176"/>
      <c r="F617" s="176"/>
      <c r="G617" s="176"/>
      <c r="H617" s="176"/>
      <c r="I617" s="176"/>
      <c r="J617" s="176"/>
      <c r="K617" s="177"/>
      <c r="L617" s="202"/>
      <c r="M617" s="193"/>
      <c r="N617" s="198"/>
      <c r="O617" s="187"/>
      <c r="P617" s="187"/>
      <c r="Q617" s="187"/>
      <c r="R617" s="187"/>
      <c r="S617" s="196"/>
      <c r="T617" s="201"/>
      <c r="U617" s="194"/>
      <c r="V617" s="194"/>
      <c r="W617" s="194"/>
      <c r="X617" s="194"/>
      <c r="Y617" s="194"/>
      <c r="Z617" s="187"/>
      <c r="AA617" s="187"/>
      <c r="AB617" s="197"/>
    </row>
    <row r="618" customFormat="false" ht="12.4" hidden="false" customHeight="true" outlineLevel="0" collapsed="false">
      <c r="A618" s="203"/>
      <c r="B618" s="190"/>
      <c r="C618" s="191"/>
      <c r="D618" s="191"/>
      <c r="E618" s="176"/>
      <c r="F618" s="176"/>
      <c r="G618" s="176"/>
      <c r="H618" s="176"/>
      <c r="I618" s="176"/>
      <c r="J618" s="176"/>
      <c r="K618" s="177"/>
      <c r="L618" s="202"/>
      <c r="M618" s="193"/>
      <c r="N618" s="198"/>
      <c r="O618" s="187"/>
      <c r="P618" s="187"/>
      <c r="Q618" s="187"/>
      <c r="R618" s="187"/>
      <c r="S618" s="196"/>
      <c r="T618" s="201"/>
      <c r="U618" s="194"/>
      <c r="V618" s="194"/>
      <c r="W618" s="194"/>
      <c r="X618" s="194"/>
      <c r="Y618" s="194"/>
      <c r="Z618" s="187"/>
      <c r="AA618" s="187"/>
      <c r="AB618" s="197"/>
    </row>
    <row r="619" customFormat="false" ht="12.4" hidden="false" customHeight="true" outlineLevel="0" collapsed="false">
      <c r="A619" s="203"/>
      <c r="B619" s="190"/>
      <c r="C619" s="191"/>
      <c r="D619" s="191"/>
      <c r="E619" s="176"/>
      <c r="F619" s="176"/>
      <c r="G619" s="176"/>
      <c r="H619" s="176"/>
      <c r="I619" s="176"/>
      <c r="J619" s="176"/>
      <c r="K619" s="177"/>
      <c r="L619" s="202"/>
      <c r="M619" s="193"/>
      <c r="N619" s="198"/>
      <c r="O619" s="187"/>
      <c r="P619" s="187"/>
      <c r="Q619" s="187"/>
      <c r="R619" s="187"/>
      <c r="S619" s="196"/>
      <c r="T619" s="201"/>
      <c r="U619" s="194"/>
      <c r="V619" s="194"/>
      <c r="W619" s="194"/>
      <c r="X619" s="194"/>
      <c r="Y619" s="194"/>
      <c r="Z619" s="187"/>
      <c r="AA619" s="187"/>
      <c r="AB619" s="197"/>
    </row>
    <row r="620" customFormat="false" ht="12.4" hidden="false" customHeight="true" outlineLevel="0" collapsed="false">
      <c r="A620" s="203"/>
      <c r="B620" s="190"/>
      <c r="C620" s="191"/>
      <c r="D620" s="191"/>
      <c r="E620" s="176"/>
      <c r="F620" s="176"/>
      <c r="G620" s="176"/>
      <c r="H620" s="176"/>
      <c r="I620" s="176"/>
      <c r="J620" s="176"/>
      <c r="K620" s="177"/>
      <c r="L620" s="202"/>
      <c r="M620" s="193"/>
      <c r="N620" s="198"/>
      <c r="O620" s="187"/>
      <c r="P620" s="187"/>
      <c r="Q620" s="187"/>
      <c r="R620" s="187"/>
      <c r="S620" s="196"/>
      <c r="T620" s="201"/>
      <c r="U620" s="194"/>
      <c r="V620" s="194"/>
      <c r="W620" s="194"/>
      <c r="X620" s="194"/>
      <c r="Y620" s="194"/>
      <c r="Z620" s="187"/>
      <c r="AA620" s="187"/>
      <c r="AB620" s="197"/>
    </row>
    <row r="621" customFormat="false" ht="12.4" hidden="false" customHeight="true" outlineLevel="0" collapsed="false">
      <c r="A621" s="203"/>
      <c r="B621" s="190"/>
      <c r="C621" s="191"/>
      <c r="D621" s="191"/>
      <c r="E621" s="176"/>
      <c r="F621" s="176"/>
      <c r="G621" s="176"/>
      <c r="H621" s="176"/>
      <c r="I621" s="176"/>
      <c r="J621" s="176"/>
      <c r="K621" s="177"/>
      <c r="L621" s="202"/>
      <c r="M621" s="193"/>
      <c r="N621" s="198"/>
      <c r="O621" s="187"/>
      <c r="P621" s="187"/>
      <c r="Q621" s="187"/>
      <c r="R621" s="187"/>
      <c r="S621" s="196"/>
      <c r="T621" s="201"/>
      <c r="U621" s="194"/>
      <c r="V621" s="194"/>
      <c r="W621" s="194"/>
      <c r="X621" s="194"/>
      <c r="Y621" s="194"/>
      <c r="Z621" s="187"/>
      <c r="AA621" s="187"/>
      <c r="AB621" s="197"/>
    </row>
    <row r="622" customFormat="false" ht="12.4" hidden="false" customHeight="true" outlineLevel="0" collapsed="false">
      <c r="A622" s="203"/>
      <c r="B622" s="190"/>
      <c r="C622" s="191"/>
      <c r="D622" s="191"/>
      <c r="E622" s="176"/>
      <c r="F622" s="176"/>
      <c r="G622" s="176"/>
      <c r="H622" s="176"/>
      <c r="I622" s="176"/>
      <c r="J622" s="176"/>
      <c r="K622" s="177"/>
      <c r="L622" s="202"/>
      <c r="M622" s="193"/>
      <c r="N622" s="198"/>
      <c r="O622" s="187"/>
      <c r="P622" s="187"/>
      <c r="Q622" s="187"/>
      <c r="R622" s="187"/>
      <c r="S622" s="196"/>
      <c r="T622" s="201"/>
      <c r="U622" s="194"/>
      <c r="V622" s="194"/>
      <c r="W622" s="194"/>
      <c r="X622" s="194"/>
      <c r="Y622" s="194"/>
      <c r="Z622" s="187"/>
      <c r="AA622" s="187"/>
      <c r="AB622" s="197"/>
    </row>
    <row r="623" customFormat="false" ht="12.4" hidden="false" customHeight="true" outlineLevel="0" collapsed="false">
      <c r="A623" s="203"/>
      <c r="B623" s="190"/>
      <c r="C623" s="191"/>
      <c r="D623" s="191"/>
      <c r="E623" s="176"/>
      <c r="F623" s="176"/>
      <c r="G623" s="176"/>
      <c r="H623" s="176"/>
      <c r="I623" s="176"/>
      <c r="J623" s="176"/>
      <c r="K623" s="177"/>
      <c r="L623" s="202"/>
      <c r="M623" s="193"/>
      <c r="N623" s="198"/>
      <c r="O623" s="187"/>
      <c r="P623" s="187"/>
      <c r="Q623" s="187"/>
      <c r="R623" s="187"/>
      <c r="S623" s="196"/>
      <c r="T623" s="201"/>
      <c r="U623" s="194"/>
      <c r="V623" s="194"/>
      <c r="W623" s="194"/>
      <c r="X623" s="194"/>
      <c r="Y623" s="194"/>
      <c r="Z623" s="187"/>
      <c r="AA623" s="187"/>
      <c r="AB623" s="197"/>
    </row>
    <row r="624" customFormat="false" ht="12.4" hidden="false" customHeight="true" outlineLevel="0" collapsed="false">
      <c r="A624" s="203"/>
      <c r="B624" s="190"/>
      <c r="C624" s="191"/>
      <c r="D624" s="191"/>
      <c r="E624" s="176"/>
      <c r="F624" s="176"/>
      <c r="G624" s="176"/>
      <c r="H624" s="176"/>
      <c r="I624" s="176"/>
      <c r="J624" s="176"/>
      <c r="K624" s="177"/>
      <c r="L624" s="202"/>
      <c r="M624" s="193"/>
      <c r="N624" s="198"/>
      <c r="O624" s="187"/>
      <c r="P624" s="187"/>
      <c r="Q624" s="187"/>
      <c r="R624" s="187"/>
      <c r="S624" s="196"/>
      <c r="T624" s="201"/>
      <c r="U624" s="194"/>
      <c r="V624" s="194"/>
      <c r="W624" s="194"/>
      <c r="X624" s="194"/>
      <c r="Y624" s="194"/>
      <c r="Z624" s="187"/>
      <c r="AA624" s="187"/>
      <c r="AB624" s="197"/>
    </row>
    <row r="625" customFormat="false" ht="12.4" hidden="false" customHeight="true" outlineLevel="0" collapsed="false">
      <c r="A625" s="203"/>
      <c r="B625" s="190"/>
      <c r="C625" s="191"/>
      <c r="D625" s="191"/>
      <c r="E625" s="176"/>
      <c r="F625" s="176"/>
      <c r="G625" s="176"/>
      <c r="H625" s="176"/>
      <c r="I625" s="176"/>
      <c r="J625" s="176"/>
      <c r="K625" s="177"/>
      <c r="L625" s="202"/>
      <c r="M625" s="193"/>
      <c r="N625" s="198"/>
      <c r="O625" s="187"/>
      <c r="P625" s="187"/>
      <c r="Q625" s="187"/>
      <c r="R625" s="187"/>
      <c r="S625" s="196"/>
      <c r="T625" s="201"/>
      <c r="U625" s="194"/>
      <c r="V625" s="194"/>
      <c r="W625" s="194"/>
      <c r="X625" s="194"/>
      <c r="Y625" s="194"/>
      <c r="Z625" s="187"/>
      <c r="AA625" s="187"/>
      <c r="AB625" s="197"/>
    </row>
    <row r="626" customFormat="false" ht="12.4" hidden="false" customHeight="true" outlineLevel="0" collapsed="false">
      <c r="A626" s="203"/>
      <c r="B626" s="190"/>
      <c r="C626" s="191"/>
      <c r="D626" s="191"/>
      <c r="E626" s="176"/>
      <c r="F626" s="176"/>
      <c r="G626" s="176"/>
      <c r="H626" s="176"/>
      <c r="I626" s="176"/>
      <c r="J626" s="176"/>
      <c r="K626" s="177"/>
      <c r="L626" s="202"/>
      <c r="M626" s="193"/>
      <c r="N626" s="198"/>
      <c r="O626" s="187"/>
      <c r="P626" s="187"/>
      <c r="Q626" s="187"/>
      <c r="R626" s="187"/>
      <c r="S626" s="196"/>
      <c r="T626" s="201"/>
      <c r="U626" s="194"/>
      <c r="V626" s="194"/>
      <c r="W626" s="194"/>
      <c r="X626" s="194"/>
      <c r="Y626" s="194"/>
      <c r="Z626" s="187"/>
      <c r="AA626" s="187"/>
      <c r="AB626" s="197"/>
    </row>
    <row r="627" customFormat="false" ht="12.4" hidden="false" customHeight="true" outlineLevel="0" collapsed="false">
      <c r="A627" s="203"/>
      <c r="B627" s="190"/>
      <c r="C627" s="191"/>
      <c r="D627" s="191"/>
      <c r="E627" s="176"/>
      <c r="F627" s="176"/>
      <c r="G627" s="176"/>
      <c r="H627" s="176"/>
      <c r="I627" s="176"/>
      <c r="J627" s="176"/>
      <c r="K627" s="177"/>
      <c r="L627" s="202"/>
      <c r="M627" s="193"/>
      <c r="N627" s="198"/>
      <c r="O627" s="187"/>
      <c r="P627" s="187"/>
      <c r="Q627" s="187"/>
      <c r="R627" s="187"/>
      <c r="S627" s="196"/>
      <c r="T627" s="201"/>
      <c r="U627" s="194"/>
      <c r="V627" s="194"/>
      <c r="W627" s="194"/>
      <c r="X627" s="194"/>
      <c r="Y627" s="194"/>
      <c r="Z627" s="187"/>
      <c r="AA627" s="187"/>
      <c r="AB627" s="197"/>
    </row>
    <row r="628" customFormat="false" ht="12.4" hidden="false" customHeight="true" outlineLevel="0" collapsed="false">
      <c r="A628" s="203"/>
      <c r="B628" s="190"/>
      <c r="C628" s="191"/>
      <c r="D628" s="191"/>
      <c r="E628" s="176"/>
      <c r="F628" s="176"/>
      <c r="G628" s="176"/>
      <c r="H628" s="176"/>
      <c r="I628" s="176"/>
      <c r="J628" s="176"/>
      <c r="K628" s="177"/>
      <c r="L628" s="202"/>
      <c r="M628" s="193"/>
      <c r="N628" s="198"/>
      <c r="O628" s="187"/>
      <c r="P628" s="187"/>
      <c r="Q628" s="187"/>
      <c r="R628" s="187"/>
      <c r="S628" s="196"/>
      <c r="T628" s="201"/>
      <c r="U628" s="194"/>
      <c r="V628" s="194"/>
      <c r="W628" s="194"/>
      <c r="X628" s="194"/>
      <c r="Y628" s="194"/>
      <c r="Z628" s="187"/>
      <c r="AA628" s="187"/>
      <c r="AB628" s="197"/>
    </row>
    <row r="629" customFormat="false" ht="12.4" hidden="false" customHeight="true" outlineLevel="0" collapsed="false">
      <c r="A629" s="203"/>
      <c r="B629" s="190"/>
      <c r="C629" s="191"/>
      <c r="D629" s="191"/>
      <c r="E629" s="176"/>
      <c r="F629" s="176"/>
      <c r="G629" s="176"/>
      <c r="H629" s="176"/>
      <c r="I629" s="176"/>
      <c r="J629" s="176"/>
      <c r="K629" s="177"/>
      <c r="L629" s="202"/>
      <c r="M629" s="193"/>
      <c r="N629" s="198"/>
      <c r="O629" s="187"/>
      <c r="P629" s="187"/>
      <c r="Q629" s="187"/>
      <c r="R629" s="187"/>
      <c r="S629" s="196"/>
      <c r="T629" s="201"/>
      <c r="U629" s="194"/>
      <c r="V629" s="194"/>
      <c r="W629" s="194"/>
      <c r="X629" s="194"/>
      <c r="Y629" s="194"/>
      <c r="Z629" s="187"/>
      <c r="AA629" s="187"/>
      <c r="AB629" s="197"/>
    </row>
    <row r="630" customFormat="false" ht="12.4" hidden="false" customHeight="true" outlineLevel="0" collapsed="false">
      <c r="A630" s="203"/>
      <c r="B630" s="190"/>
      <c r="C630" s="191"/>
      <c r="D630" s="191"/>
      <c r="E630" s="176"/>
      <c r="F630" s="176"/>
      <c r="G630" s="176"/>
      <c r="H630" s="176"/>
      <c r="I630" s="176"/>
      <c r="J630" s="176"/>
      <c r="K630" s="177"/>
      <c r="L630" s="202"/>
      <c r="M630" s="193"/>
      <c r="N630" s="198"/>
      <c r="O630" s="187"/>
      <c r="P630" s="187"/>
      <c r="Q630" s="187"/>
      <c r="R630" s="187"/>
      <c r="S630" s="196"/>
      <c r="T630" s="201"/>
      <c r="U630" s="194"/>
      <c r="V630" s="194"/>
      <c r="W630" s="194"/>
      <c r="X630" s="194"/>
      <c r="Y630" s="194"/>
      <c r="Z630" s="187"/>
      <c r="AA630" s="187"/>
      <c r="AB630" s="197"/>
    </row>
    <row r="631" customFormat="false" ht="12.4" hidden="false" customHeight="true" outlineLevel="0" collapsed="false">
      <c r="A631" s="203"/>
      <c r="B631" s="190"/>
      <c r="C631" s="191"/>
      <c r="D631" s="191"/>
      <c r="E631" s="176"/>
      <c r="F631" s="176"/>
      <c r="G631" s="176"/>
      <c r="H631" s="176"/>
      <c r="I631" s="176"/>
      <c r="J631" s="176"/>
      <c r="K631" s="177"/>
      <c r="L631" s="202"/>
      <c r="M631" s="193"/>
      <c r="N631" s="198"/>
      <c r="O631" s="187"/>
      <c r="P631" s="187"/>
      <c r="Q631" s="187"/>
      <c r="R631" s="187"/>
      <c r="S631" s="196"/>
      <c r="T631" s="201"/>
      <c r="U631" s="194"/>
      <c r="V631" s="194"/>
      <c r="W631" s="194"/>
      <c r="X631" s="194"/>
      <c r="Y631" s="194"/>
      <c r="Z631" s="187"/>
      <c r="AA631" s="187"/>
      <c r="AB631" s="197"/>
    </row>
    <row r="632" customFormat="false" ht="12.4" hidden="false" customHeight="true" outlineLevel="0" collapsed="false">
      <c r="A632" s="203"/>
      <c r="B632" s="190"/>
      <c r="C632" s="191"/>
      <c r="D632" s="191"/>
      <c r="E632" s="176"/>
      <c r="F632" s="176"/>
      <c r="G632" s="176"/>
      <c r="H632" s="176"/>
      <c r="I632" s="176"/>
      <c r="J632" s="176"/>
      <c r="K632" s="177"/>
      <c r="L632" s="202"/>
      <c r="M632" s="193"/>
      <c r="N632" s="198"/>
      <c r="O632" s="187"/>
      <c r="P632" s="187"/>
      <c r="Q632" s="187"/>
      <c r="R632" s="187"/>
      <c r="S632" s="196"/>
      <c r="T632" s="201"/>
      <c r="U632" s="194"/>
      <c r="V632" s="194"/>
      <c r="W632" s="194"/>
      <c r="X632" s="194"/>
      <c r="Y632" s="194"/>
      <c r="Z632" s="187"/>
      <c r="AA632" s="187"/>
      <c r="AB632" s="197"/>
    </row>
    <row r="633" customFormat="false" ht="12.4" hidden="false" customHeight="true" outlineLevel="0" collapsed="false">
      <c r="A633" s="203"/>
      <c r="B633" s="190"/>
      <c r="C633" s="191"/>
      <c r="D633" s="191"/>
      <c r="E633" s="176"/>
      <c r="F633" s="176"/>
      <c r="G633" s="176"/>
      <c r="H633" s="176"/>
      <c r="I633" s="176"/>
      <c r="J633" s="176"/>
      <c r="K633" s="177"/>
      <c r="L633" s="202"/>
      <c r="M633" s="193"/>
      <c r="N633" s="198"/>
      <c r="O633" s="187"/>
      <c r="P633" s="187"/>
      <c r="Q633" s="187"/>
      <c r="R633" s="187"/>
      <c r="S633" s="196"/>
      <c r="T633" s="201"/>
      <c r="U633" s="194"/>
      <c r="V633" s="194"/>
      <c r="W633" s="194"/>
      <c r="X633" s="194"/>
      <c r="Y633" s="194"/>
      <c r="Z633" s="187"/>
      <c r="AA633" s="187"/>
      <c r="AB633" s="197"/>
    </row>
    <row r="634" customFormat="false" ht="12.4" hidden="false" customHeight="true" outlineLevel="0" collapsed="false">
      <c r="A634" s="203"/>
      <c r="B634" s="190"/>
      <c r="C634" s="191"/>
      <c r="D634" s="191"/>
      <c r="E634" s="176"/>
      <c r="F634" s="176"/>
      <c r="G634" s="176"/>
      <c r="H634" s="176"/>
      <c r="I634" s="176"/>
      <c r="J634" s="176"/>
      <c r="K634" s="177"/>
      <c r="L634" s="202"/>
      <c r="M634" s="193"/>
      <c r="N634" s="198"/>
      <c r="O634" s="187"/>
      <c r="P634" s="187"/>
      <c r="Q634" s="187"/>
      <c r="R634" s="187"/>
      <c r="S634" s="196"/>
      <c r="T634" s="201"/>
      <c r="U634" s="194"/>
      <c r="V634" s="194"/>
      <c r="W634" s="194"/>
      <c r="X634" s="194"/>
      <c r="Y634" s="194"/>
      <c r="Z634" s="187"/>
      <c r="AA634" s="187"/>
      <c r="AB634" s="197"/>
    </row>
    <row r="635" customFormat="false" ht="12.4" hidden="false" customHeight="true" outlineLevel="0" collapsed="false">
      <c r="A635" s="203"/>
      <c r="B635" s="190"/>
      <c r="C635" s="191"/>
      <c r="D635" s="191"/>
      <c r="E635" s="176"/>
      <c r="F635" s="176"/>
      <c r="G635" s="176"/>
      <c r="H635" s="176"/>
      <c r="I635" s="176"/>
      <c r="J635" s="176"/>
      <c r="K635" s="177"/>
      <c r="L635" s="202"/>
      <c r="M635" s="193"/>
      <c r="N635" s="198"/>
      <c r="O635" s="187"/>
      <c r="P635" s="187"/>
      <c r="Q635" s="187"/>
      <c r="R635" s="187"/>
      <c r="S635" s="196"/>
      <c r="T635" s="201"/>
      <c r="U635" s="194"/>
      <c r="V635" s="194"/>
      <c r="W635" s="194"/>
      <c r="X635" s="194"/>
      <c r="Y635" s="194"/>
      <c r="Z635" s="187"/>
      <c r="AA635" s="187"/>
      <c r="AB635" s="197"/>
    </row>
    <row r="636" customFormat="false" ht="12.4" hidden="false" customHeight="true" outlineLevel="0" collapsed="false">
      <c r="A636" s="203"/>
      <c r="B636" s="190"/>
      <c r="C636" s="191"/>
      <c r="D636" s="191"/>
      <c r="E636" s="176"/>
      <c r="F636" s="176"/>
      <c r="G636" s="176"/>
      <c r="H636" s="176"/>
      <c r="I636" s="176"/>
      <c r="J636" s="176"/>
      <c r="K636" s="177"/>
      <c r="L636" s="202"/>
      <c r="M636" s="193"/>
      <c r="N636" s="198"/>
      <c r="O636" s="187"/>
      <c r="P636" s="187"/>
      <c r="Q636" s="187"/>
      <c r="R636" s="187"/>
      <c r="S636" s="196"/>
      <c r="T636" s="201"/>
      <c r="U636" s="194"/>
      <c r="V636" s="194"/>
      <c r="W636" s="194"/>
      <c r="X636" s="194"/>
      <c r="Y636" s="194"/>
      <c r="Z636" s="187"/>
      <c r="AA636" s="187"/>
      <c r="AB636" s="197"/>
    </row>
    <row r="637" customFormat="false" ht="12.4" hidden="false" customHeight="true" outlineLevel="0" collapsed="false">
      <c r="A637" s="203"/>
      <c r="B637" s="190"/>
      <c r="C637" s="191"/>
      <c r="D637" s="191"/>
      <c r="E637" s="176"/>
      <c r="F637" s="176"/>
      <c r="G637" s="176"/>
      <c r="H637" s="176"/>
      <c r="I637" s="176"/>
      <c r="J637" s="176"/>
      <c r="K637" s="177"/>
      <c r="L637" s="202"/>
      <c r="M637" s="193"/>
      <c r="N637" s="198"/>
      <c r="O637" s="187"/>
      <c r="P637" s="187"/>
      <c r="Q637" s="187"/>
      <c r="R637" s="187"/>
      <c r="S637" s="196"/>
      <c r="T637" s="201"/>
      <c r="U637" s="194"/>
      <c r="V637" s="194"/>
      <c r="W637" s="194"/>
      <c r="X637" s="194"/>
      <c r="Y637" s="194"/>
      <c r="Z637" s="187"/>
      <c r="AA637" s="187"/>
      <c r="AB637" s="197"/>
    </row>
    <row r="638" customFormat="false" ht="12.4" hidden="false" customHeight="true" outlineLevel="0" collapsed="false">
      <c r="A638" s="203"/>
      <c r="B638" s="190"/>
      <c r="C638" s="191"/>
      <c r="D638" s="191"/>
      <c r="E638" s="176"/>
      <c r="F638" s="176"/>
      <c r="G638" s="176"/>
      <c r="H638" s="176"/>
      <c r="I638" s="176"/>
      <c r="J638" s="176"/>
      <c r="K638" s="177"/>
      <c r="L638" s="202"/>
      <c r="M638" s="193"/>
      <c r="N638" s="198"/>
      <c r="O638" s="187"/>
      <c r="P638" s="187"/>
      <c r="Q638" s="187"/>
      <c r="R638" s="187"/>
      <c r="S638" s="196"/>
      <c r="T638" s="201"/>
      <c r="U638" s="194"/>
      <c r="V638" s="194"/>
      <c r="W638" s="194"/>
      <c r="X638" s="194"/>
      <c r="Y638" s="194"/>
      <c r="Z638" s="187"/>
      <c r="AA638" s="187"/>
      <c r="AB638" s="197"/>
    </row>
    <row r="639" customFormat="false" ht="12.4" hidden="false" customHeight="true" outlineLevel="0" collapsed="false">
      <c r="A639" s="203"/>
      <c r="B639" s="190"/>
      <c r="C639" s="191"/>
      <c r="D639" s="191"/>
      <c r="E639" s="176"/>
      <c r="F639" s="176"/>
      <c r="G639" s="176"/>
      <c r="H639" s="176"/>
      <c r="I639" s="176"/>
      <c r="J639" s="176"/>
      <c r="K639" s="177"/>
      <c r="L639" s="202"/>
      <c r="M639" s="193"/>
      <c r="N639" s="198"/>
      <c r="O639" s="187"/>
      <c r="P639" s="187"/>
      <c r="Q639" s="187"/>
      <c r="R639" s="187"/>
      <c r="S639" s="196"/>
      <c r="T639" s="201"/>
      <c r="U639" s="194"/>
      <c r="V639" s="194"/>
      <c r="W639" s="194"/>
      <c r="X639" s="194"/>
      <c r="Y639" s="194"/>
      <c r="Z639" s="187"/>
      <c r="AA639" s="187"/>
      <c r="AB639" s="197"/>
    </row>
    <row r="640" customFormat="false" ht="12.4" hidden="false" customHeight="true" outlineLevel="0" collapsed="false">
      <c r="A640" s="203"/>
      <c r="B640" s="190"/>
      <c r="C640" s="191"/>
      <c r="D640" s="191"/>
      <c r="E640" s="176"/>
      <c r="F640" s="176"/>
      <c r="G640" s="176"/>
      <c r="H640" s="176"/>
      <c r="I640" s="176"/>
      <c r="J640" s="176"/>
      <c r="K640" s="177"/>
      <c r="L640" s="202"/>
      <c r="M640" s="193"/>
      <c r="N640" s="198"/>
      <c r="O640" s="187"/>
      <c r="P640" s="187"/>
      <c r="Q640" s="187"/>
      <c r="R640" s="187"/>
      <c r="S640" s="196"/>
      <c r="T640" s="201"/>
      <c r="U640" s="194"/>
      <c r="V640" s="194"/>
      <c r="W640" s="194"/>
      <c r="X640" s="194"/>
      <c r="Y640" s="194"/>
      <c r="Z640" s="187"/>
      <c r="AA640" s="187"/>
      <c r="AB640" s="197"/>
    </row>
    <row r="641" customFormat="false" ht="12.4" hidden="false" customHeight="true" outlineLevel="0" collapsed="false">
      <c r="A641" s="203"/>
      <c r="B641" s="190"/>
      <c r="C641" s="191"/>
      <c r="D641" s="191"/>
      <c r="E641" s="176"/>
      <c r="F641" s="176"/>
      <c r="G641" s="176"/>
      <c r="H641" s="176"/>
      <c r="I641" s="176"/>
      <c r="J641" s="176"/>
      <c r="K641" s="177"/>
      <c r="L641" s="202"/>
      <c r="M641" s="193"/>
      <c r="N641" s="198"/>
      <c r="O641" s="187"/>
      <c r="P641" s="187"/>
      <c r="Q641" s="187"/>
      <c r="R641" s="187"/>
      <c r="S641" s="196"/>
      <c r="T641" s="201"/>
      <c r="U641" s="194"/>
      <c r="V641" s="194"/>
      <c r="W641" s="194"/>
      <c r="X641" s="194"/>
      <c r="Y641" s="194"/>
      <c r="Z641" s="187"/>
      <c r="AA641" s="187"/>
      <c r="AB641" s="197"/>
    </row>
    <row r="642" customFormat="false" ht="12.4" hidden="false" customHeight="true" outlineLevel="0" collapsed="false">
      <c r="A642" s="203"/>
      <c r="B642" s="190"/>
      <c r="C642" s="191"/>
      <c r="D642" s="191"/>
      <c r="E642" s="176"/>
      <c r="F642" s="176"/>
      <c r="G642" s="176"/>
      <c r="H642" s="176"/>
      <c r="I642" s="176"/>
      <c r="J642" s="176"/>
      <c r="K642" s="177"/>
      <c r="L642" s="202"/>
      <c r="M642" s="193"/>
      <c r="N642" s="198"/>
      <c r="O642" s="187"/>
      <c r="P642" s="187"/>
      <c r="Q642" s="187"/>
      <c r="R642" s="187"/>
      <c r="S642" s="196"/>
      <c r="T642" s="201"/>
      <c r="U642" s="194"/>
      <c r="V642" s="194"/>
      <c r="W642" s="194"/>
      <c r="X642" s="194"/>
      <c r="Y642" s="194"/>
      <c r="Z642" s="187"/>
      <c r="AA642" s="187"/>
      <c r="AB642" s="197"/>
    </row>
    <row r="643" customFormat="false" ht="12.4" hidden="false" customHeight="true" outlineLevel="0" collapsed="false">
      <c r="A643" s="203"/>
      <c r="B643" s="190"/>
      <c r="C643" s="191"/>
      <c r="D643" s="191"/>
      <c r="E643" s="176"/>
      <c r="F643" s="176"/>
      <c r="G643" s="176"/>
      <c r="H643" s="176"/>
      <c r="I643" s="176"/>
      <c r="J643" s="176"/>
      <c r="K643" s="177"/>
      <c r="L643" s="202"/>
      <c r="M643" s="193"/>
      <c r="N643" s="198"/>
      <c r="O643" s="187"/>
      <c r="P643" s="187"/>
      <c r="Q643" s="187"/>
      <c r="R643" s="187"/>
      <c r="S643" s="196"/>
      <c r="T643" s="201"/>
      <c r="U643" s="194"/>
      <c r="V643" s="194"/>
      <c r="W643" s="194"/>
      <c r="X643" s="194"/>
      <c r="Y643" s="194"/>
      <c r="Z643" s="187"/>
      <c r="AA643" s="187"/>
      <c r="AB643" s="197"/>
    </row>
    <row r="644" customFormat="false" ht="12.4" hidden="false" customHeight="true" outlineLevel="0" collapsed="false">
      <c r="A644" s="203"/>
      <c r="B644" s="190"/>
      <c r="C644" s="191"/>
      <c r="D644" s="191"/>
      <c r="E644" s="176"/>
      <c r="F644" s="176"/>
      <c r="G644" s="176"/>
      <c r="H644" s="176"/>
      <c r="I644" s="176"/>
      <c r="J644" s="176"/>
      <c r="K644" s="177"/>
      <c r="L644" s="202"/>
      <c r="M644" s="193"/>
      <c r="N644" s="198"/>
      <c r="O644" s="187"/>
      <c r="P644" s="187"/>
      <c r="Q644" s="187"/>
      <c r="R644" s="187"/>
      <c r="S644" s="196"/>
      <c r="T644" s="201"/>
      <c r="U644" s="194"/>
      <c r="V644" s="194"/>
      <c r="W644" s="194"/>
      <c r="X644" s="194"/>
      <c r="Y644" s="194"/>
      <c r="Z644" s="187"/>
      <c r="AA644" s="187"/>
      <c r="AB644" s="197"/>
    </row>
    <row r="645" customFormat="false" ht="12.4" hidden="false" customHeight="true" outlineLevel="0" collapsed="false">
      <c r="A645" s="203"/>
      <c r="B645" s="190"/>
      <c r="C645" s="191"/>
      <c r="D645" s="191"/>
      <c r="E645" s="176"/>
      <c r="F645" s="176"/>
      <c r="G645" s="176"/>
      <c r="H645" s="176"/>
      <c r="I645" s="176"/>
      <c r="J645" s="176"/>
      <c r="K645" s="177"/>
      <c r="L645" s="202"/>
      <c r="M645" s="193"/>
      <c r="N645" s="198"/>
      <c r="O645" s="187"/>
      <c r="P645" s="187"/>
      <c r="Q645" s="187"/>
      <c r="R645" s="187"/>
      <c r="S645" s="196"/>
      <c r="T645" s="201"/>
      <c r="U645" s="194"/>
      <c r="V645" s="194"/>
      <c r="W645" s="194"/>
      <c r="X645" s="194"/>
      <c r="Y645" s="194"/>
      <c r="Z645" s="187"/>
      <c r="AA645" s="187"/>
      <c r="AB645" s="197"/>
    </row>
    <row r="646" customFormat="false" ht="12.4" hidden="false" customHeight="true" outlineLevel="0" collapsed="false">
      <c r="A646" s="203"/>
      <c r="B646" s="190"/>
      <c r="C646" s="191"/>
      <c r="D646" s="191"/>
      <c r="E646" s="176"/>
      <c r="F646" s="176"/>
      <c r="G646" s="176"/>
      <c r="H646" s="176"/>
      <c r="I646" s="176"/>
      <c r="J646" s="176"/>
      <c r="K646" s="177"/>
      <c r="L646" s="202"/>
      <c r="M646" s="193"/>
      <c r="N646" s="198"/>
      <c r="O646" s="187"/>
      <c r="P646" s="187"/>
      <c r="Q646" s="187"/>
      <c r="R646" s="187"/>
      <c r="S646" s="196"/>
      <c r="T646" s="201"/>
      <c r="U646" s="194"/>
      <c r="V646" s="194"/>
      <c r="W646" s="194"/>
      <c r="X646" s="194"/>
      <c r="Y646" s="194"/>
      <c r="Z646" s="187"/>
      <c r="AA646" s="187"/>
      <c r="AB646" s="197"/>
    </row>
    <row r="647" customFormat="false" ht="12.4" hidden="false" customHeight="true" outlineLevel="0" collapsed="false">
      <c r="A647" s="203"/>
      <c r="B647" s="190"/>
      <c r="C647" s="191"/>
      <c r="D647" s="191"/>
      <c r="E647" s="176"/>
      <c r="F647" s="176"/>
      <c r="G647" s="176"/>
      <c r="H647" s="176"/>
      <c r="I647" s="176"/>
      <c r="J647" s="176"/>
      <c r="K647" s="177"/>
      <c r="L647" s="202"/>
      <c r="M647" s="193"/>
      <c r="N647" s="198"/>
      <c r="O647" s="187"/>
      <c r="P647" s="187"/>
      <c r="Q647" s="187"/>
      <c r="R647" s="187"/>
      <c r="S647" s="196"/>
      <c r="T647" s="201"/>
      <c r="U647" s="194"/>
      <c r="V647" s="194"/>
      <c r="W647" s="194"/>
      <c r="X647" s="194"/>
      <c r="Y647" s="194"/>
      <c r="Z647" s="187"/>
      <c r="AA647" s="187"/>
      <c r="AB647" s="197"/>
    </row>
    <row r="648" customFormat="false" ht="12.4" hidden="false" customHeight="true" outlineLevel="0" collapsed="false">
      <c r="A648" s="203"/>
      <c r="B648" s="190"/>
      <c r="C648" s="191"/>
      <c r="D648" s="191"/>
      <c r="E648" s="176"/>
      <c r="F648" s="176"/>
      <c r="G648" s="176"/>
      <c r="H648" s="176"/>
      <c r="I648" s="176"/>
      <c r="J648" s="176"/>
      <c r="K648" s="177"/>
      <c r="L648" s="202"/>
      <c r="M648" s="193"/>
      <c r="N648" s="198"/>
      <c r="O648" s="187"/>
      <c r="P648" s="187"/>
      <c r="Q648" s="187"/>
      <c r="R648" s="187"/>
      <c r="S648" s="196"/>
      <c r="T648" s="201"/>
      <c r="U648" s="194"/>
      <c r="V648" s="194"/>
      <c r="W648" s="194"/>
      <c r="X648" s="194"/>
      <c r="Y648" s="194"/>
      <c r="Z648" s="187"/>
      <c r="AA648" s="187"/>
      <c r="AB648" s="197"/>
    </row>
    <row r="649" customFormat="false" ht="12.4" hidden="false" customHeight="true" outlineLevel="0" collapsed="false">
      <c r="A649" s="203"/>
      <c r="B649" s="190"/>
      <c r="C649" s="191"/>
      <c r="D649" s="191"/>
      <c r="E649" s="176"/>
      <c r="F649" s="176"/>
      <c r="G649" s="176"/>
      <c r="H649" s="176"/>
      <c r="I649" s="176"/>
      <c r="J649" s="176"/>
      <c r="K649" s="177"/>
      <c r="L649" s="202"/>
      <c r="M649" s="193"/>
      <c r="N649" s="198"/>
      <c r="O649" s="187"/>
      <c r="P649" s="187"/>
      <c r="Q649" s="187"/>
      <c r="R649" s="187"/>
      <c r="S649" s="196"/>
      <c r="T649" s="201"/>
      <c r="U649" s="194"/>
      <c r="V649" s="194"/>
      <c r="W649" s="194"/>
      <c r="X649" s="194"/>
      <c r="Y649" s="194"/>
      <c r="Z649" s="187"/>
      <c r="AA649" s="187"/>
      <c r="AB649" s="197"/>
    </row>
    <row r="650" customFormat="false" ht="12.4" hidden="false" customHeight="true" outlineLevel="0" collapsed="false">
      <c r="A650" s="203"/>
      <c r="B650" s="190"/>
      <c r="C650" s="191"/>
      <c r="D650" s="191"/>
      <c r="E650" s="176"/>
      <c r="F650" s="176"/>
      <c r="G650" s="176"/>
      <c r="H650" s="176"/>
      <c r="I650" s="176"/>
      <c r="J650" s="176"/>
      <c r="K650" s="177"/>
      <c r="L650" s="202"/>
      <c r="M650" s="193"/>
      <c r="N650" s="198"/>
      <c r="O650" s="187"/>
      <c r="P650" s="187"/>
      <c r="Q650" s="187"/>
      <c r="R650" s="187"/>
      <c r="S650" s="196"/>
      <c r="T650" s="201"/>
      <c r="U650" s="194"/>
      <c r="V650" s="194"/>
      <c r="W650" s="194"/>
      <c r="X650" s="194"/>
      <c r="Y650" s="194"/>
      <c r="Z650" s="187"/>
      <c r="AA650" s="187"/>
      <c r="AB650" s="197"/>
    </row>
    <row r="651" customFormat="false" ht="12.4" hidden="false" customHeight="true" outlineLevel="0" collapsed="false">
      <c r="A651" s="203"/>
      <c r="B651" s="190"/>
      <c r="C651" s="191"/>
      <c r="D651" s="191"/>
      <c r="E651" s="176"/>
      <c r="F651" s="176"/>
      <c r="G651" s="176"/>
      <c r="H651" s="176"/>
      <c r="I651" s="176"/>
      <c r="J651" s="176"/>
      <c r="K651" s="177"/>
      <c r="L651" s="202"/>
      <c r="M651" s="193"/>
      <c r="N651" s="198"/>
      <c r="O651" s="187"/>
      <c r="P651" s="187"/>
      <c r="Q651" s="187"/>
      <c r="R651" s="187"/>
      <c r="S651" s="196"/>
      <c r="T651" s="201"/>
      <c r="U651" s="194"/>
      <c r="V651" s="194"/>
      <c r="W651" s="194"/>
      <c r="X651" s="194"/>
      <c r="Y651" s="194"/>
      <c r="Z651" s="187"/>
      <c r="AA651" s="187"/>
      <c r="AB651" s="197"/>
    </row>
    <row r="652" customFormat="false" ht="12.4" hidden="false" customHeight="true" outlineLevel="0" collapsed="false">
      <c r="A652" s="203"/>
      <c r="B652" s="190"/>
      <c r="C652" s="191"/>
      <c r="D652" s="191"/>
      <c r="E652" s="176"/>
      <c r="F652" s="176"/>
      <c r="G652" s="176"/>
      <c r="H652" s="176"/>
      <c r="I652" s="176"/>
      <c r="J652" s="176"/>
      <c r="K652" s="177"/>
      <c r="L652" s="202"/>
      <c r="M652" s="193"/>
      <c r="N652" s="198"/>
      <c r="O652" s="187"/>
      <c r="P652" s="187"/>
      <c r="Q652" s="187"/>
      <c r="R652" s="187"/>
      <c r="S652" s="196"/>
      <c r="T652" s="201"/>
      <c r="U652" s="194"/>
      <c r="V652" s="194"/>
      <c r="W652" s="194"/>
      <c r="X652" s="194"/>
      <c r="Y652" s="194"/>
      <c r="Z652" s="187"/>
      <c r="AA652" s="187"/>
      <c r="AB652" s="197"/>
    </row>
    <row r="653" customFormat="false" ht="12.4" hidden="false" customHeight="true" outlineLevel="0" collapsed="false">
      <c r="A653" s="203"/>
      <c r="B653" s="190"/>
      <c r="C653" s="191"/>
      <c r="D653" s="191"/>
      <c r="E653" s="176"/>
      <c r="F653" s="176"/>
      <c r="G653" s="176"/>
      <c r="H653" s="176"/>
      <c r="I653" s="176"/>
      <c r="J653" s="176"/>
      <c r="K653" s="177"/>
      <c r="L653" s="202"/>
      <c r="M653" s="193"/>
      <c r="N653" s="198"/>
      <c r="O653" s="187"/>
      <c r="P653" s="187"/>
      <c r="Q653" s="187"/>
      <c r="R653" s="187"/>
      <c r="S653" s="196"/>
      <c r="T653" s="201"/>
      <c r="U653" s="194"/>
      <c r="V653" s="194"/>
      <c r="W653" s="194"/>
      <c r="X653" s="194"/>
      <c r="Y653" s="194"/>
      <c r="Z653" s="187"/>
      <c r="AA653" s="187"/>
      <c r="AB653" s="197"/>
    </row>
    <row r="654" customFormat="false" ht="12.4" hidden="false" customHeight="true" outlineLevel="0" collapsed="false">
      <c r="A654" s="203"/>
      <c r="B654" s="190"/>
      <c r="C654" s="191"/>
      <c r="D654" s="191"/>
      <c r="E654" s="176"/>
      <c r="F654" s="176"/>
      <c r="G654" s="176"/>
      <c r="H654" s="176"/>
      <c r="I654" s="176"/>
      <c r="J654" s="176"/>
      <c r="K654" s="177"/>
      <c r="L654" s="202"/>
      <c r="M654" s="193"/>
      <c r="N654" s="198"/>
      <c r="O654" s="187"/>
      <c r="P654" s="187"/>
      <c r="Q654" s="187"/>
      <c r="R654" s="187"/>
      <c r="S654" s="196"/>
      <c r="T654" s="201"/>
      <c r="U654" s="194"/>
      <c r="V654" s="194"/>
      <c r="W654" s="194"/>
      <c r="X654" s="194"/>
      <c r="Y654" s="194"/>
      <c r="Z654" s="187"/>
      <c r="AA654" s="187"/>
      <c r="AB654" s="197"/>
    </row>
    <row r="655" customFormat="false" ht="12.4" hidden="false" customHeight="true" outlineLevel="0" collapsed="false">
      <c r="A655" s="203"/>
      <c r="B655" s="190"/>
      <c r="C655" s="191"/>
      <c r="D655" s="191"/>
      <c r="E655" s="176"/>
      <c r="F655" s="176"/>
      <c r="G655" s="176"/>
      <c r="H655" s="176"/>
      <c r="I655" s="176"/>
      <c r="J655" s="176"/>
      <c r="K655" s="177"/>
      <c r="L655" s="202"/>
      <c r="M655" s="193"/>
      <c r="N655" s="198"/>
      <c r="O655" s="187"/>
      <c r="P655" s="187"/>
      <c r="Q655" s="187"/>
      <c r="R655" s="187"/>
      <c r="S655" s="196"/>
      <c r="T655" s="201"/>
      <c r="U655" s="194"/>
      <c r="V655" s="194"/>
      <c r="W655" s="194"/>
      <c r="X655" s="194"/>
      <c r="Y655" s="194"/>
      <c r="Z655" s="187"/>
      <c r="AA655" s="187"/>
      <c r="AB655" s="197"/>
    </row>
    <row r="656" customFormat="false" ht="12.4" hidden="false" customHeight="true" outlineLevel="0" collapsed="false">
      <c r="A656" s="203"/>
      <c r="B656" s="190"/>
      <c r="C656" s="191"/>
      <c r="D656" s="191"/>
      <c r="E656" s="176"/>
      <c r="F656" s="176"/>
      <c r="G656" s="176"/>
      <c r="H656" s="176"/>
      <c r="I656" s="176"/>
      <c r="J656" s="176"/>
      <c r="K656" s="177"/>
      <c r="L656" s="200"/>
      <c r="M656" s="193"/>
      <c r="N656" s="193"/>
      <c r="O656" s="194"/>
      <c r="P656" s="194"/>
      <c r="Q656" s="194"/>
      <c r="R656" s="195"/>
      <c r="S656" s="196"/>
      <c r="T656" s="194"/>
      <c r="U656" s="194"/>
      <c r="V656" s="194"/>
      <c r="W656" s="194"/>
      <c r="X656" s="194"/>
      <c r="Y656" s="194"/>
      <c r="Z656" s="194"/>
      <c r="AA656" s="194"/>
      <c r="AB656" s="194"/>
    </row>
    <row r="657" customFormat="false" ht="12.4" hidden="false" customHeight="true" outlineLevel="0" collapsed="false">
      <c r="A657" s="203"/>
      <c r="B657" s="190"/>
      <c r="C657" s="191"/>
      <c r="D657" s="191"/>
      <c r="E657" s="176"/>
      <c r="F657" s="176"/>
      <c r="G657" s="176"/>
      <c r="H657" s="176"/>
      <c r="I657" s="176"/>
      <c r="J657" s="176"/>
      <c r="K657" s="177"/>
      <c r="L657" s="200"/>
      <c r="M657" s="193"/>
      <c r="N657" s="193"/>
      <c r="O657" s="194"/>
      <c r="P657" s="194"/>
      <c r="Q657" s="194"/>
      <c r="R657" s="195"/>
      <c r="S657" s="196"/>
      <c r="T657" s="194"/>
      <c r="U657" s="194"/>
      <c r="V657" s="194"/>
      <c r="W657" s="194"/>
      <c r="X657" s="194"/>
      <c r="Y657" s="194"/>
      <c r="Z657" s="194"/>
      <c r="AA657" s="194"/>
      <c r="AB657" s="194"/>
    </row>
    <row r="658" customFormat="false" ht="12.4" hidden="false" customHeight="true" outlineLevel="0" collapsed="false">
      <c r="A658" s="203"/>
      <c r="B658" s="190"/>
      <c r="C658" s="191"/>
      <c r="D658" s="191"/>
      <c r="E658" s="176"/>
      <c r="F658" s="176"/>
      <c r="G658" s="176"/>
      <c r="H658" s="176"/>
      <c r="I658" s="176"/>
      <c r="J658" s="176"/>
      <c r="K658" s="177"/>
      <c r="L658" s="200"/>
      <c r="M658" s="193"/>
      <c r="N658" s="198"/>
      <c r="O658" s="187"/>
      <c r="P658" s="187"/>
      <c r="Q658" s="187"/>
      <c r="R658" s="187"/>
      <c r="S658" s="196"/>
      <c r="T658" s="194"/>
      <c r="U658" s="194"/>
      <c r="V658" s="194"/>
      <c r="W658" s="194"/>
      <c r="X658" s="194"/>
      <c r="Y658" s="194"/>
      <c r="Z658" s="187"/>
      <c r="AA658" s="187"/>
      <c r="AB658" s="197"/>
    </row>
    <row r="659" customFormat="false" ht="12.4" hidden="false" customHeight="true" outlineLevel="0" collapsed="false">
      <c r="A659" s="203"/>
      <c r="B659" s="190"/>
      <c r="C659" s="191"/>
      <c r="D659" s="191"/>
      <c r="E659" s="176"/>
      <c r="F659" s="176"/>
      <c r="G659" s="176"/>
      <c r="H659" s="176"/>
      <c r="I659" s="176"/>
      <c r="J659" s="176"/>
      <c r="K659" s="177"/>
      <c r="L659" s="200"/>
      <c r="M659" s="193"/>
      <c r="N659" s="198"/>
      <c r="O659" s="187"/>
      <c r="P659" s="187"/>
      <c r="Q659" s="187"/>
      <c r="R659" s="187"/>
      <c r="S659" s="196"/>
      <c r="T659" s="194"/>
      <c r="U659" s="194"/>
      <c r="V659" s="194"/>
      <c r="W659" s="194"/>
      <c r="X659" s="194"/>
      <c r="Y659" s="194"/>
      <c r="Z659" s="187"/>
      <c r="AA659" s="187"/>
      <c r="AB659" s="197"/>
    </row>
    <row r="660" customFormat="false" ht="12.4" hidden="false" customHeight="true" outlineLevel="0" collapsed="false">
      <c r="A660" s="203"/>
      <c r="B660" s="190"/>
      <c r="C660" s="191"/>
      <c r="D660" s="191"/>
      <c r="E660" s="176"/>
      <c r="F660" s="176"/>
      <c r="G660" s="176"/>
      <c r="H660" s="176"/>
      <c r="I660" s="176"/>
      <c r="J660" s="176"/>
      <c r="K660" s="177"/>
      <c r="L660" s="200"/>
      <c r="M660" s="193"/>
      <c r="N660" s="198"/>
      <c r="O660" s="187"/>
      <c r="P660" s="187"/>
      <c r="Q660" s="187"/>
      <c r="R660" s="187"/>
      <c r="S660" s="196"/>
      <c r="T660" s="194"/>
      <c r="U660" s="194"/>
      <c r="V660" s="194"/>
      <c r="W660" s="194"/>
      <c r="X660" s="194"/>
      <c r="Y660" s="194"/>
      <c r="Z660" s="187"/>
      <c r="AA660" s="187"/>
      <c r="AB660" s="197"/>
    </row>
    <row r="661" customFormat="false" ht="12.4" hidden="false" customHeight="true" outlineLevel="0" collapsed="false">
      <c r="A661" s="203"/>
      <c r="B661" s="190"/>
      <c r="C661" s="191"/>
      <c r="D661" s="191"/>
      <c r="E661" s="176"/>
      <c r="F661" s="176"/>
      <c r="G661" s="176"/>
      <c r="H661" s="176"/>
      <c r="I661" s="176"/>
      <c r="J661" s="176"/>
      <c r="K661" s="177"/>
      <c r="L661" s="200"/>
      <c r="M661" s="193"/>
      <c r="N661" s="198"/>
      <c r="O661" s="187"/>
      <c r="P661" s="187"/>
      <c r="Q661" s="187"/>
      <c r="R661" s="187"/>
      <c r="S661" s="196"/>
      <c r="T661" s="194"/>
      <c r="U661" s="194"/>
      <c r="V661" s="194"/>
      <c r="W661" s="194"/>
      <c r="X661" s="194"/>
      <c r="Y661" s="194"/>
      <c r="Z661" s="187"/>
      <c r="AA661" s="187"/>
      <c r="AB661" s="197"/>
    </row>
    <row r="662" customFormat="false" ht="12.4" hidden="false" customHeight="true" outlineLevel="0" collapsed="false">
      <c r="A662" s="203"/>
      <c r="B662" s="190"/>
      <c r="C662" s="191"/>
      <c r="D662" s="191"/>
      <c r="E662" s="176"/>
      <c r="F662" s="176"/>
      <c r="G662" s="176"/>
      <c r="H662" s="176"/>
      <c r="I662" s="176"/>
      <c r="J662" s="176"/>
      <c r="K662" s="177"/>
      <c r="L662" s="200"/>
      <c r="M662" s="193"/>
      <c r="N662" s="198"/>
      <c r="O662" s="187"/>
      <c r="P662" s="187"/>
      <c r="Q662" s="187"/>
      <c r="R662" s="187"/>
      <c r="S662" s="196"/>
      <c r="T662" s="194"/>
      <c r="U662" s="194"/>
      <c r="V662" s="194"/>
      <c r="W662" s="194"/>
      <c r="X662" s="194"/>
      <c r="Y662" s="194"/>
      <c r="Z662" s="187"/>
      <c r="AA662" s="187"/>
      <c r="AB662" s="197"/>
    </row>
    <row r="663" customFormat="false" ht="12.4" hidden="false" customHeight="true" outlineLevel="0" collapsed="false">
      <c r="A663" s="203"/>
      <c r="B663" s="190"/>
      <c r="C663" s="191"/>
      <c r="D663" s="191"/>
      <c r="E663" s="176"/>
      <c r="F663" s="176"/>
      <c r="G663" s="176"/>
      <c r="H663" s="176"/>
      <c r="I663" s="176"/>
      <c r="J663" s="176"/>
      <c r="K663" s="177"/>
      <c r="L663" s="200"/>
      <c r="M663" s="193"/>
      <c r="N663" s="198"/>
      <c r="O663" s="187"/>
      <c r="P663" s="187"/>
      <c r="Q663" s="187"/>
      <c r="R663" s="187"/>
      <c r="S663" s="196"/>
      <c r="T663" s="194"/>
      <c r="U663" s="194"/>
      <c r="V663" s="194"/>
      <c r="W663" s="194"/>
      <c r="X663" s="194"/>
      <c r="Y663" s="194"/>
      <c r="Z663" s="187"/>
      <c r="AA663" s="187"/>
      <c r="AB663" s="197"/>
    </row>
    <row r="664" customFormat="false" ht="12.4" hidden="false" customHeight="true" outlineLevel="0" collapsed="false">
      <c r="A664" s="203"/>
      <c r="B664" s="190"/>
      <c r="C664" s="191"/>
      <c r="D664" s="191"/>
      <c r="E664" s="176"/>
      <c r="F664" s="176"/>
      <c r="G664" s="176"/>
      <c r="H664" s="176"/>
      <c r="I664" s="176"/>
      <c r="J664" s="176"/>
      <c r="K664" s="177"/>
      <c r="L664" s="200"/>
      <c r="M664" s="193"/>
      <c r="N664" s="198"/>
      <c r="O664" s="187"/>
      <c r="P664" s="187"/>
      <c r="Q664" s="187"/>
      <c r="R664" s="187"/>
      <c r="S664" s="196"/>
      <c r="T664" s="201"/>
      <c r="U664" s="194"/>
      <c r="V664" s="194"/>
      <c r="W664" s="194"/>
      <c r="X664" s="194"/>
      <c r="Y664" s="194"/>
      <c r="Z664" s="187"/>
      <c r="AA664" s="187"/>
      <c r="AB664" s="197"/>
    </row>
    <row r="665" customFormat="false" ht="12.4" hidden="false" customHeight="true" outlineLevel="0" collapsed="false">
      <c r="A665" s="203"/>
      <c r="B665" s="190"/>
      <c r="C665" s="191"/>
      <c r="D665" s="191"/>
      <c r="E665" s="176"/>
      <c r="F665" s="176"/>
      <c r="G665" s="176"/>
      <c r="H665" s="176"/>
      <c r="I665" s="176"/>
      <c r="J665" s="176"/>
      <c r="K665" s="177"/>
      <c r="L665" s="200"/>
      <c r="M665" s="193"/>
      <c r="N665" s="198"/>
      <c r="O665" s="187"/>
      <c r="P665" s="187"/>
      <c r="Q665" s="187"/>
      <c r="R665" s="187"/>
      <c r="S665" s="196"/>
      <c r="T665" s="201"/>
      <c r="U665" s="194"/>
      <c r="V665" s="194"/>
      <c r="W665" s="194"/>
      <c r="X665" s="194"/>
      <c r="Y665" s="194"/>
      <c r="Z665" s="187"/>
      <c r="AA665" s="187"/>
      <c r="AB665" s="197"/>
    </row>
    <row r="666" customFormat="false" ht="12.4" hidden="false" customHeight="true" outlineLevel="0" collapsed="false">
      <c r="A666" s="203"/>
      <c r="B666" s="190"/>
      <c r="C666" s="191"/>
      <c r="D666" s="191"/>
      <c r="E666" s="176"/>
      <c r="F666" s="176"/>
      <c r="G666" s="176"/>
      <c r="H666" s="176"/>
      <c r="I666" s="176"/>
      <c r="J666" s="176"/>
      <c r="K666" s="177"/>
      <c r="L666" s="200"/>
      <c r="M666" s="193"/>
      <c r="N666" s="198"/>
      <c r="O666" s="187"/>
      <c r="P666" s="187"/>
      <c r="Q666" s="187"/>
      <c r="R666" s="187"/>
      <c r="S666" s="196"/>
      <c r="T666" s="201"/>
      <c r="U666" s="194"/>
      <c r="V666" s="194"/>
      <c r="W666" s="194"/>
      <c r="X666" s="194"/>
      <c r="Y666" s="194"/>
      <c r="Z666" s="187"/>
      <c r="AA666" s="187"/>
      <c r="AB666" s="197"/>
    </row>
    <row r="667" customFormat="false" ht="12.4" hidden="false" customHeight="true" outlineLevel="0" collapsed="false">
      <c r="A667" s="203"/>
      <c r="B667" s="190"/>
      <c r="C667" s="191"/>
      <c r="D667" s="191"/>
      <c r="E667" s="176"/>
      <c r="F667" s="176"/>
      <c r="G667" s="176"/>
      <c r="H667" s="176"/>
      <c r="I667" s="176"/>
      <c r="J667" s="176"/>
      <c r="K667" s="177"/>
      <c r="L667" s="200"/>
      <c r="M667" s="193"/>
      <c r="N667" s="198"/>
      <c r="O667" s="187"/>
      <c r="P667" s="187"/>
      <c r="Q667" s="187"/>
      <c r="R667" s="187"/>
      <c r="S667" s="196"/>
      <c r="T667" s="201"/>
      <c r="U667" s="194"/>
      <c r="V667" s="194"/>
      <c r="W667" s="194"/>
      <c r="X667" s="194"/>
      <c r="Y667" s="194"/>
      <c r="Z667" s="187"/>
      <c r="AA667" s="187"/>
      <c r="AB667" s="197"/>
    </row>
    <row r="668" customFormat="false" ht="12.4" hidden="false" customHeight="true" outlineLevel="0" collapsed="false">
      <c r="A668" s="203"/>
      <c r="B668" s="190"/>
      <c r="C668" s="191"/>
      <c r="D668" s="191"/>
      <c r="E668" s="176"/>
      <c r="F668" s="176"/>
      <c r="G668" s="176"/>
      <c r="H668" s="176"/>
      <c r="I668" s="176"/>
      <c r="J668" s="176"/>
      <c r="K668" s="177"/>
      <c r="L668" s="200"/>
      <c r="M668" s="193"/>
      <c r="N668" s="198"/>
      <c r="O668" s="187"/>
      <c r="P668" s="187"/>
      <c r="Q668" s="187"/>
      <c r="R668" s="187"/>
      <c r="S668" s="196"/>
      <c r="T668" s="201"/>
      <c r="U668" s="194"/>
      <c r="V668" s="194"/>
      <c r="W668" s="194"/>
      <c r="X668" s="194"/>
      <c r="Y668" s="194"/>
      <c r="Z668" s="187"/>
      <c r="AA668" s="187"/>
      <c r="AB668" s="197"/>
    </row>
    <row r="669" customFormat="false" ht="12.4" hidden="false" customHeight="true" outlineLevel="0" collapsed="false">
      <c r="A669" s="203"/>
      <c r="B669" s="190"/>
      <c r="C669" s="191"/>
      <c r="D669" s="191"/>
      <c r="E669" s="176"/>
      <c r="F669" s="176"/>
      <c r="G669" s="176"/>
      <c r="H669" s="176"/>
      <c r="I669" s="176"/>
      <c r="J669" s="176"/>
      <c r="K669" s="177"/>
      <c r="L669" s="200"/>
      <c r="M669" s="193"/>
      <c r="N669" s="198"/>
      <c r="O669" s="187"/>
      <c r="P669" s="187"/>
      <c r="Q669" s="187"/>
      <c r="R669" s="187"/>
      <c r="S669" s="196"/>
      <c r="T669" s="201"/>
      <c r="U669" s="194"/>
      <c r="V669" s="194"/>
      <c r="W669" s="194"/>
      <c r="X669" s="194"/>
      <c r="Y669" s="194"/>
      <c r="Z669" s="187"/>
      <c r="AA669" s="187"/>
      <c r="AB669" s="197"/>
    </row>
    <row r="670" customFormat="false" ht="12.4" hidden="false" customHeight="true" outlineLevel="0" collapsed="false">
      <c r="A670" s="203"/>
      <c r="B670" s="190"/>
      <c r="C670" s="191"/>
      <c r="D670" s="191"/>
      <c r="E670" s="176"/>
      <c r="F670" s="176"/>
      <c r="G670" s="176"/>
      <c r="H670" s="176"/>
      <c r="I670" s="176"/>
      <c r="J670" s="176"/>
      <c r="K670" s="177"/>
      <c r="L670" s="200"/>
      <c r="M670" s="193"/>
      <c r="N670" s="198"/>
      <c r="O670" s="187"/>
      <c r="P670" s="187"/>
      <c r="Q670" s="187"/>
      <c r="R670" s="187"/>
      <c r="S670" s="196"/>
      <c r="T670" s="201"/>
      <c r="U670" s="194"/>
      <c r="V670" s="194"/>
      <c r="W670" s="194"/>
      <c r="X670" s="194"/>
      <c r="Y670" s="194"/>
      <c r="Z670" s="187"/>
      <c r="AA670" s="187"/>
      <c r="AB670" s="197"/>
    </row>
    <row r="671" customFormat="false" ht="12.4" hidden="false" customHeight="true" outlineLevel="0" collapsed="false">
      <c r="A671" s="203"/>
      <c r="B671" s="190"/>
      <c r="C671" s="191"/>
      <c r="D671" s="191"/>
      <c r="E671" s="176"/>
      <c r="F671" s="176"/>
      <c r="G671" s="176"/>
      <c r="H671" s="176"/>
      <c r="I671" s="176"/>
      <c r="J671" s="176"/>
      <c r="K671" s="177"/>
      <c r="L671" s="200"/>
      <c r="M671" s="193"/>
      <c r="N671" s="198"/>
      <c r="O671" s="187"/>
      <c r="P671" s="187"/>
      <c r="Q671" s="187"/>
      <c r="R671" s="187"/>
      <c r="S671" s="196"/>
      <c r="T671" s="201"/>
      <c r="U671" s="194"/>
      <c r="V671" s="194"/>
      <c r="W671" s="194"/>
      <c r="X671" s="194"/>
      <c r="Y671" s="194"/>
      <c r="Z671" s="187"/>
      <c r="AA671" s="187"/>
      <c r="AB671" s="197"/>
    </row>
    <row r="672" customFormat="false" ht="12.4" hidden="false" customHeight="true" outlineLevel="0" collapsed="false">
      <c r="A672" s="203"/>
      <c r="B672" s="190"/>
      <c r="C672" s="191"/>
      <c r="D672" s="191"/>
      <c r="E672" s="176"/>
      <c r="F672" s="176"/>
      <c r="G672" s="176"/>
      <c r="H672" s="176"/>
      <c r="I672" s="176"/>
      <c r="J672" s="176"/>
      <c r="K672" s="177"/>
      <c r="L672" s="200"/>
      <c r="M672" s="193"/>
      <c r="N672" s="198"/>
      <c r="O672" s="187"/>
      <c r="P672" s="187"/>
      <c r="Q672" s="187"/>
      <c r="R672" s="187"/>
      <c r="S672" s="196"/>
      <c r="T672" s="201"/>
      <c r="U672" s="194"/>
      <c r="V672" s="194"/>
      <c r="W672" s="194"/>
      <c r="X672" s="194"/>
      <c r="Y672" s="194"/>
      <c r="Z672" s="187"/>
      <c r="AA672" s="187"/>
      <c r="AB672" s="197"/>
    </row>
    <row r="673" customFormat="false" ht="12.4" hidden="false" customHeight="true" outlineLevel="0" collapsed="false">
      <c r="A673" s="203"/>
      <c r="B673" s="190"/>
      <c r="C673" s="191"/>
      <c r="D673" s="191"/>
      <c r="E673" s="176"/>
      <c r="F673" s="176"/>
      <c r="G673" s="176"/>
      <c r="H673" s="176"/>
      <c r="I673" s="176"/>
      <c r="J673" s="176"/>
      <c r="K673" s="177"/>
      <c r="L673" s="202"/>
      <c r="M673" s="193"/>
      <c r="N673" s="198"/>
      <c r="O673" s="187"/>
      <c r="P673" s="187"/>
      <c r="Q673" s="187"/>
      <c r="R673" s="187"/>
      <c r="S673" s="196"/>
      <c r="T673" s="201"/>
      <c r="U673" s="194"/>
      <c r="V673" s="194"/>
      <c r="W673" s="194"/>
      <c r="X673" s="194"/>
      <c r="Y673" s="194"/>
      <c r="Z673" s="187"/>
      <c r="AA673" s="187"/>
      <c r="AB673" s="197"/>
    </row>
    <row r="674" customFormat="false" ht="12.4" hidden="false" customHeight="true" outlineLevel="0" collapsed="false">
      <c r="A674" s="203"/>
      <c r="B674" s="190"/>
      <c r="C674" s="191"/>
      <c r="D674" s="191"/>
      <c r="E674" s="176"/>
      <c r="F674" s="176"/>
      <c r="G674" s="176"/>
      <c r="H674" s="176"/>
      <c r="I674" s="176"/>
      <c r="J674" s="176"/>
      <c r="K674" s="177"/>
      <c r="L674" s="202"/>
      <c r="M674" s="193"/>
      <c r="N674" s="198"/>
      <c r="O674" s="187"/>
      <c r="P674" s="187"/>
      <c r="Q674" s="187"/>
      <c r="R674" s="187"/>
      <c r="S674" s="196"/>
      <c r="T674" s="201"/>
      <c r="U674" s="194"/>
      <c r="V674" s="194"/>
      <c r="W674" s="194"/>
      <c r="X674" s="194"/>
      <c r="Y674" s="194"/>
      <c r="Z674" s="187"/>
      <c r="AA674" s="187"/>
      <c r="AB674" s="197"/>
    </row>
    <row r="675" customFormat="false" ht="12.4" hidden="false" customHeight="true" outlineLevel="0" collapsed="false">
      <c r="A675" s="203"/>
      <c r="B675" s="190"/>
      <c r="C675" s="191"/>
      <c r="D675" s="191"/>
      <c r="E675" s="176"/>
      <c r="F675" s="176"/>
      <c r="G675" s="176"/>
      <c r="H675" s="176"/>
      <c r="I675" s="176"/>
      <c r="J675" s="176"/>
      <c r="K675" s="177"/>
      <c r="L675" s="202"/>
      <c r="M675" s="193"/>
      <c r="N675" s="198"/>
      <c r="O675" s="187"/>
      <c r="P675" s="187"/>
      <c r="Q675" s="187"/>
      <c r="R675" s="187"/>
      <c r="S675" s="196"/>
      <c r="T675" s="201"/>
      <c r="U675" s="194"/>
      <c r="V675" s="194"/>
      <c r="W675" s="194"/>
      <c r="X675" s="194"/>
      <c r="Y675" s="194"/>
      <c r="Z675" s="187"/>
      <c r="AA675" s="187"/>
      <c r="AB675" s="197"/>
    </row>
    <row r="676" customFormat="false" ht="12.4" hidden="false" customHeight="true" outlineLevel="0" collapsed="false">
      <c r="A676" s="203"/>
      <c r="B676" s="190"/>
      <c r="C676" s="191"/>
      <c r="D676" s="191"/>
      <c r="E676" s="176"/>
      <c r="F676" s="176"/>
      <c r="G676" s="176"/>
      <c r="H676" s="176"/>
      <c r="I676" s="176"/>
      <c r="J676" s="176"/>
      <c r="K676" s="177"/>
      <c r="L676" s="202"/>
      <c r="M676" s="193"/>
      <c r="N676" s="198"/>
      <c r="O676" s="187"/>
      <c r="P676" s="187"/>
      <c r="Q676" s="187"/>
      <c r="R676" s="187"/>
      <c r="S676" s="196"/>
      <c r="T676" s="201"/>
      <c r="U676" s="194"/>
      <c r="V676" s="194"/>
      <c r="W676" s="194"/>
      <c r="X676" s="194"/>
      <c r="Y676" s="194"/>
      <c r="Z676" s="187"/>
      <c r="AA676" s="187"/>
      <c r="AB676" s="197"/>
    </row>
    <row r="677" customFormat="false" ht="12.4" hidden="false" customHeight="true" outlineLevel="0" collapsed="false">
      <c r="A677" s="203"/>
      <c r="B677" s="190"/>
      <c r="C677" s="191"/>
      <c r="D677" s="191"/>
      <c r="E677" s="176"/>
      <c r="F677" s="176"/>
      <c r="G677" s="176"/>
      <c r="H677" s="176"/>
      <c r="I677" s="176"/>
      <c r="J677" s="176"/>
      <c r="K677" s="177"/>
      <c r="L677" s="202"/>
      <c r="M677" s="193"/>
      <c r="N677" s="198"/>
      <c r="O677" s="187"/>
      <c r="P677" s="187"/>
      <c r="Q677" s="187"/>
      <c r="R677" s="187"/>
      <c r="S677" s="196"/>
      <c r="T677" s="201"/>
      <c r="U677" s="194"/>
      <c r="V677" s="194"/>
      <c r="W677" s="194"/>
      <c r="X677" s="194"/>
      <c r="Y677" s="194"/>
      <c r="Z677" s="187"/>
      <c r="AA677" s="187"/>
      <c r="AB677" s="197"/>
    </row>
    <row r="678" customFormat="false" ht="12.4" hidden="false" customHeight="true" outlineLevel="0" collapsed="false">
      <c r="A678" s="203"/>
      <c r="B678" s="190"/>
      <c r="C678" s="191"/>
      <c r="D678" s="191"/>
      <c r="E678" s="176"/>
      <c r="F678" s="176"/>
      <c r="G678" s="176"/>
      <c r="H678" s="176"/>
      <c r="I678" s="176"/>
      <c r="J678" s="176"/>
      <c r="K678" s="177"/>
      <c r="L678" s="202"/>
      <c r="M678" s="193"/>
      <c r="N678" s="198"/>
      <c r="O678" s="187"/>
      <c r="P678" s="187"/>
      <c r="Q678" s="187"/>
      <c r="R678" s="187"/>
      <c r="S678" s="196"/>
      <c r="T678" s="201"/>
      <c r="U678" s="194"/>
      <c r="V678" s="194"/>
      <c r="W678" s="194"/>
      <c r="X678" s="194"/>
      <c r="Y678" s="194"/>
      <c r="Z678" s="187"/>
      <c r="AA678" s="187"/>
      <c r="AB678" s="197"/>
    </row>
    <row r="679" customFormat="false" ht="12.4" hidden="false" customHeight="true" outlineLevel="0" collapsed="false">
      <c r="A679" s="203"/>
      <c r="B679" s="190"/>
      <c r="C679" s="191"/>
      <c r="D679" s="191"/>
      <c r="E679" s="176"/>
      <c r="F679" s="176"/>
      <c r="G679" s="176"/>
      <c r="H679" s="176"/>
      <c r="I679" s="176"/>
      <c r="J679" s="176"/>
      <c r="K679" s="177"/>
      <c r="L679" s="202"/>
      <c r="M679" s="193"/>
      <c r="N679" s="198"/>
      <c r="O679" s="187"/>
      <c r="P679" s="187"/>
      <c r="Q679" s="187"/>
      <c r="R679" s="187"/>
      <c r="S679" s="196"/>
      <c r="T679" s="201"/>
      <c r="U679" s="194"/>
      <c r="V679" s="194"/>
      <c r="W679" s="194"/>
      <c r="X679" s="194"/>
      <c r="Y679" s="194"/>
      <c r="Z679" s="187"/>
      <c r="AA679" s="187"/>
      <c r="AB679" s="197"/>
    </row>
    <row r="680" customFormat="false" ht="12.4" hidden="false" customHeight="true" outlineLevel="0" collapsed="false">
      <c r="A680" s="203"/>
      <c r="B680" s="190"/>
      <c r="C680" s="191"/>
      <c r="D680" s="191"/>
      <c r="E680" s="176"/>
      <c r="F680" s="176"/>
      <c r="G680" s="176"/>
      <c r="H680" s="176"/>
      <c r="I680" s="176"/>
      <c r="J680" s="176"/>
      <c r="K680" s="177"/>
      <c r="L680" s="202"/>
      <c r="M680" s="193"/>
      <c r="N680" s="198"/>
      <c r="O680" s="187"/>
      <c r="P680" s="187"/>
      <c r="Q680" s="187"/>
      <c r="R680" s="187"/>
      <c r="S680" s="196"/>
      <c r="T680" s="201"/>
      <c r="U680" s="194"/>
      <c r="V680" s="194"/>
      <c r="W680" s="194"/>
      <c r="X680" s="194"/>
      <c r="Y680" s="194"/>
      <c r="Z680" s="187"/>
      <c r="AA680" s="187"/>
      <c r="AB680" s="197"/>
    </row>
    <row r="681" customFormat="false" ht="12.4" hidden="false" customHeight="true" outlineLevel="0" collapsed="false">
      <c r="A681" s="203"/>
      <c r="B681" s="190"/>
      <c r="C681" s="191"/>
      <c r="D681" s="191"/>
      <c r="E681" s="176"/>
      <c r="F681" s="176"/>
      <c r="G681" s="176"/>
      <c r="H681" s="176"/>
      <c r="I681" s="176"/>
      <c r="J681" s="176"/>
      <c r="K681" s="177"/>
      <c r="L681" s="202"/>
      <c r="M681" s="193"/>
      <c r="N681" s="198"/>
      <c r="O681" s="187"/>
      <c r="P681" s="187"/>
      <c r="Q681" s="187"/>
      <c r="R681" s="187"/>
      <c r="S681" s="196"/>
      <c r="T681" s="201"/>
      <c r="U681" s="194"/>
      <c r="V681" s="194"/>
      <c r="W681" s="194"/>
      <c r="X681" s="194"/>
      <c r="Y681" s="194"/>
      <c r="Z681" s="187"/>
      <c r="AA681" s="187"/>
      <c r="AB681" s="197"/>
    </row>
    <row r="682" customFormat="false" ht="12.4" hidden="false" customHeight="true" outlineLevel="0" collapsed="false">
      <c r="A682" s="203"/>
      <c r="B682" s="190"/>
      <c r="C682" s="191"/>
      <c r="D682" s="191"/>
      <c r="E682" s="176"/>
      <c r="F682" s="176"/>
      <c r="G682" s="176"/>
      <c r="H682" s="176"/>
      <c r="I682" s="176"/>
      <c r="J682" s="176"/>
      <c r="K682" s="177"/>
      <c r="L682" s="202"/>
      <c r="M682" s="193"/>
      <c r="N682" s="198"/>
      <c r="O682" s="187"/>
      <c r="P682" s="187"/>
      <c r="Q682" s="187"/>
      <c r="R682" s="187"/>
      <c r="S682" s="196"/>
      <c r="T682" s="201"/>
      <c r="U682" s="194"/>
      <c r="V682" s="194"/>
      <c r="W682" s="194"/>
      <c r="X682" s="194"/>
      <c r="Y682" s="194"/>
      <c r="Z682" s="187"/>
      <c r="AA682" s="187"/>
      <c r="AB682" s="197"/>
    </row>
    <row r="683" customFormat="false" ht="12.4" hidden="false" customHeight="true" outlineLevel="0" collapsed="false">
      <c r="A683" s="203"/>
      <c r="B683" s="190"/>
      <c r="C683" s="191"/>
      <c r="D683" s="191"/>
      <c r="E683" s="176"/>
      <c r="F683" s="176"/>
      <c r="G683" s="176"/>
      <c r="H683" s="176"/>
      <c r="I683" s="176"/>
      <c r="J683" s="176"/>
      <c r="K683" s="177"/>
      <c r="L683" s="202"/>
      <c r="M683" s="193"/>
      <c r="N683" s="198"/>
      <c r="O683" s="187"/>
      <c r="P683" s="187"/>
      <c r="Q683" s="187"/>
      <c r="R683" s="187"/>
      <c r="S683" s="196"/>
      <c r="T683" s="201"/>
      <c r="U683" s="194"/>
      <c r="V683" s="194"/>
      <c r="W683" s="194"/>
      <c r="X683" s="194"/>
      <c r="Y683" s="194"/>
      <c r="Z683" s="187"/>
      <c r="AA683" s="187"/>
      <c r="AB683" s="197"/>
    </row>
    <row r="684" customFormat="false" ht="12.4" hidden="false" customHeight="true" outlineLevel="0" collapsed="false">
      <c r="A684" s="203"/>
      <c r="B684" s="190"/>
      <c r="C684" s="191"/>
      <c r="D684" s="191"/>
      <c r="E684" s="176"/>
      <c r="F684" s="176"/>
      <c r="G684" s="176"/>
      <c r="H684" s="176"/>
      <c r="I684" s="176"/>
      <c r="J684" s="176"/>
      <c r="K684" s="177"/>
      <c r="L684" s="202"/>
      <c r="M684" s="193"/>
      <c r="N684" s="198"/>
      <c r="O684" s="187"/>
      <c r="P684" s="187"/>
      <c r="Q684" s="187"/>
      <c r="R684" s="187"/>
      <c r="S684" s="196"/>
      <c r="T684" s="201"/>
      <c r="U684" s="194"/>
      <c r="V684" s="194"/>
      <c r="W684" s="194"/>
      <c r="X684" s="194"/>
      <c r="Y684" s="194"/>
      <c r="Z684" s="187"/>
      <c r="AA684" s="187"/>
      <c r="AB684" s="197"/>
    </row>
    <row r="685" customFormat="false" ht="12.4" hidden="false" customHeight="true" outlineLevel="0" collapsed="false">
      <c r="A685" s="203"/>
      <c r="B685" s="190"/>
      <c r="C685" s="191"/>
      <c r="D685" s="191"/>
      <c r="E685" s="176"/>
      <c r="F685" s="176"/>
      <c r="G685" s="176"/>
      <c r="H685" s="176"/>
      <c r="I685" s="176"/>
      <c r="J685" s="176"/>
      <c r="K685" s="177"/>
      <c r="L685" s="202"/>
      <c r="M685" s="193"/>
      <c r="N685" s="198"/>
      <c r="O685" s="187"/>
      <c r="P685" s="187"/>
      <c r="Q685" s="187"/>
      <c r="R685" s="187"/>
      <c r="S685" s="196"/>
      <c r="T685" s="201"/>
      <c r="U685" s="194"/>
      <c r="V685" s="194"/>
      <c r="W685" s="194"/>
      <c r="X685" s="194"/>
      <c r="Y685" s="194"/>
      <c r="Z685" s="187"/>
      <c r="AA685" s="187"/>
      <c r="AB685" s="197"/>
    </row>
    <row r="686" customFormat="false" ht="12.4" hidden="false" customHeight="true" outlineLevel="0" collapsed="false">
      <c r="A686" s="203"/>
      <c r="B686" s="190"/>
      <c r="C686" s="191"/>
      <c r="D686" s="191"/>
      <c r="E686" s="176"/>
      <c r="F686" s="176"/>
      <c r="G686" s="176"/>
      <c r="H686" s="176"/>
      <c r="I686" s="176"/>
      <c r="J686" s="176"/>
      <c r="K686" s="177"/>
      <c r="L686" s="202"/>
      <c r="M686" s="193"/>
      <c r="N686" s="198"/>
      <c r="O686" s="187"/>
      <c r="P686" s="187"/>
      <c r="Q686" s="187"/>
      <c r="R686" s="187"/>
      <c r="S686" s="196"/>
      <c r="T686" s="201"/>
      <c r="U686" s="194"/>
      <c r="V686" s="194"/>
      <c r="W686" s="194"/>
      <c r="X686" s="194"/>
      <c r="Y686" s="194"/>
      <c r="Z686" s="187"/>
      <c r="AA686" s="187"/>
      <c r="AB686" s="197"/>
    </row>
    <row r="687" customFormat="false" ht="12.4" hidden="false" customHeight="true" outlineLevel="0" collapsed="false">
      <c r="A687" s="203"/>
      <c r="B687" s="190"/>
      <c r="C687" s="191"/>
      <c r="D687" s="191"/>
      <c r="E687" s="176"/>
      <c r="F687" s="176"/>
      <c r="G687" s="176"/>
      <c r="H687" s="176"/>
      <c r="I687" s="176"/>
      <c r="J687" s="176"/>
      <c r="K687" s="177"/>
      <c r="L687" s="202"/>
      <c r="M687" s="193"/>
      <c r="N687" s="198"/>
      <c r="O687" s="187"/>
      <c r="P687" s="187"/>
      <c r="Q687" s="187"/>
      <c r="R687" s="187"/>
      <c r="S687" s="196"/>
      <c r="T687" s="201"/>
      <c r="U687" s="194"/>
      <c r="V687" s="194"/>
      <c r="W687" s="194"/>
      <c r="X687" s="194"/>
      <c r="Y687" s="194"/>
      <c r="Z687" s="187"/>
      <c r="AA687" s="187"/>
      <c r="AB687" s="197"/>
    </row>
    <row r="688" customFormat="false" ht="12.4" hidden="false" customHeight="true" outlineLevel="0" collapsed="false">
      <c r="A688" s="203"/>
      <c r="B688" s="190"/>
      <c r="C688" s="191"/>
      <c r="D688" s="191"/>
      <c r="E688" s="176"/>
      <c r="F688" s="176"/>
      <c r="G688" s="176"/>
      <c r="H688" s="176"/>
      <c r="I688" s="176"/>
      <c r="J688" s="176"/>
      <c r="K688" s="177"/>
      <c r="L688" s="202"/>
      <c r="M688" s="193"/>
      <c r="N688" s="198"/>
      <c r="O688" s="187"/>
      <c r="P688" s="187"/>
      <c r="Q688" s="187"/>
      <c r="R688" s="187"/>
      <c r="S688" s="196"/>
      <c r="T688" s="201"/>
      <c r="U688" s="194"/>
      <c r="V688" s="194"/>
      <c r="W688" s="194"/>
      <c r="X688" s="194"/>
      <c r="Y688" s="194"/>
      <c r="Z688" s="187"/>
      <c r="AA688" s="187"/>
      <c r="AB688" s="197"/>
    </row>
    <row r="689" customFormat="false" ht="12.4" hidden="false" customHeight="true" outlineLevel="0" collapsed="false">
      <c r="A689" s="203"/>
      <c r="B689" s="190"/>
      <c r="C689" s="191"/>
      <c r="D689" s="191"/>
      <c r="E689" s="176"/>
      <c r="F689" s="176"/>
      <c r="G689" s="176"/>
      <c r="H689" s="176"/>
      <c r="I689" s="176"/>
      <c r="J689" s="176"/>
      <c r="K689" s="177"/>
      <c r="L689" s="202"/>
      <c r="M689" s="193"/>
      <c r="N689" s="198"/>
      <c r="O689" s="187"/>
      <c r="P689" s="187"/>
      <c r="Q689" s="187"/>
      <c r="R689" s="187"/>
      <c r="S689" s="196"/>
      <c r="T689" s="201"/>
      <c r="U689" s="194"/>
      <c r="V689" s="194"/>
      <c r="W689" s="194"/>
      <c r="X689" s="194"/>
      <c r="Y689" s="194"/>
      <c r="Z689" s="187"/>
      <c r="AA689" s="187"/>
      <c r="AB689" s="197"/>
    </row>
    <row r="690" customFormat="false" ht="12.4" hidden="false" customHeight="true" outlineLevel="0" collapsed="false">
      <c r="A690" s="203"/>
      <c r="B690" s="190"/>
      <c r="C690" s="191"/>
      <c r="D690" s="191"/>
      <c r="E690" s="176"/>
      <c r="F690" s="176"/>
      <c r="G690" s="176"/>
      <c r="H690" s="176"/>
      <c r="I690" s="176"/>
      <c r="J690" s="176"/>
      <c r="K690" s="177"/>
      <c r="L690" s="202"/>
      <c r="M690" s="193"/>
      <c r="N690" s="198"/>
      <c r="O690" s="187"/>
      <c r="P690" s="187"/>
      <c r="Q690" s="187"/>
      <c r="R690" s="187"/>
      <c r="S690" s="196"/>
      <c r="T690" s="201"/>
      <c r="U690" s="194"/>
      <c r="V690" s="194"/>
      <c r="W690" s="194"/>
      <c r="X690" s="194"/>
      <c r="Y690" s="194"/>
      <c r="Z690" s="187"/>
      <c r="AA690" s="187"/>
      <c r="AB690" s="197"/>
    </row>
    <row r="691" customFormat="false" ht="12.4" hidden="false" customHeight="true" outlineLevel="0" collapsed="false">
      <c r="A691" s="203"/>
      <c r="B691" s="190"/>
      <c r="C691" s="191"/>
      <c r="D691" s="191"/>
      <c r="E691" s="176"/>
      <c r="F691" s="176"/>
      <c r="G691" s="176"/>
      <c r="H691" s="176"/>
      <c r="I691" s="176"/>
      <c r="J691" s="176"/>
      <c r="K691" s="177"/>
      <c r="L691" s="202"/>
      <c r="M691" s="193"/>
      <c r="N691" s="198"/>
      <c r="O691" s="187"/>
      <c r="P691" s="187"/>
      <c r="Q691" s="187"/>
      <c r="R691" s="187"/>
      <c r="S691" s="196"/>
      <c r="T691" s="201"/>
      <c r="U691" s="194"/>
      <c r="V691" s="194"/>
      <c r="W691" s="194"/>
      <c r="X691" s="194"/>
      <c r="Y691" s="194"/>
      <c r="Z691" s="187"/>
      <c r="AA691" s="187"/>
      <c r="AB691" s="197"/>
    </row>
    <row r="692" customFormat="false" ht="12.4" hidden="false" customHeight="true" outlineLevel="0" collapsed="false">
      <c r="A692" s="203"/>
      <c r="B692" s="190"/>
      <c r="C692" s="191"/>
      <c r="D692" s="191"/>
      <c r="E692" s="176"/>
      <c r="F692" s="176"/>
      <c r="G692" s="176"/>
      <c r="H692" s="176"/>
      <c r="I692" s="176"/>
      <c r="J692" s="176"/>
      <c r="K692" s="177"/>
      <c r="L692" s="202"/>
      <c r="M692" s="193"/>
      <c r="N692" s="198"/>
      <c r="O692" s="187"/>
      <c r="P692" s="187"/>
      <c r="Q692" s="187"/>
      <c r="R692" s="187"/>
      <c r="S692" s="196"/>
      <c r="T692" s="201"/>
      <c r="U692" s="194"/>
      <c r="V692" s="194"/>
      <c r="W692" s="194"/>
      <c r="X692" s="194"/>
      <c r="Y692" s="194"/>
      <c r="Z692" s="187"/>
      <c r="AA692" s="187"/>
      <c r="AB692" s="197"/>
    </row>
    <row r="693" customFormat="false" ht="12.4" hidden="false" customHeight="true" outlineLevel="0" collapsed="false">
      <c r="A693" s="203"/>
      <c r="B693" s="190"/>
      <c r="C693" s="191"/>
      <c r="D693" s="191"/>
      <c r="E693" s="176"/>
      <c r="F693" s="176"/>
      <c r="G693" s="176"/>
      <c r="H693" s="176"/>
      <c r="I693" s="176"/>
      <c r="J693" s="176"/>
      <c r="K693" s="177"/>
      <c r="L693" s="202"/>
      <c r="M693" s="193"/>
      <c r="N693" s="198"/>
      <c r="O693" s="187"/>
      <c r="P693" s="187"/>
      <c r="Q693" s="187"/>
      <c r="R693" s="187"/>
      <c r="S693" s="196"/>
      <c r="T693" s="201"/>
      <c r="U693" s="194"/>
      <c r="V693" s="194"/>
      <c r="W693" s="194"/>
      <c r="X693" s="194"/>
      <c r="Y693" s="194"/>
      <c r="Z693" s="187"/>
      <c r="AA693" s="187"/>
      <c r="AB693" s="197"/>
    </row>
    <row r="694" customFormat="false" ht="12.4" hidden="false" customHeight="true" outlineLevel="0" collapsed="false">
      <c r="A694" s="203"/>
      <c r="B694" s="190"/>
      <c r="C694" s="191"/>
      <c r="D694" s="191"/>
      <c r="E694" s="176"/>
      <c r="F694" s="176"/>
      <c r="G694" s="176"/>
      <c r="H694" s="176"/>
      <c r="I694" s="176"/>
      <c r="J694" s="176"/>
      <c r="K694" s="177"/>
      <c r="L694" s="202"/>
      <c r="M694" s="193"/>
      <c r="N694" s="198"/>
      <c r="O694" s="187"/>
      <c r="P694" s="187"/>
      <c r="Q694" s="187"/>
      <c r="R694" s="187"/>
      <c r="S694" s="196"/>
      <c r="T694" s="201"/>
      <c r="U694" s="194"/>
      <c r="V694" s="194"/>
      <c r="W694" s="194"/>
      <c r="X694" s="194"/>
      <c r="Y694" s="194"/>
      <c r="Z694" s="187"/>
      <c r="AA694" s="187"/>
      <c r="AB694" s="197"/>
    </row>
    <row r="695" customFormat="false" ht="12.4" hidden="false" customHeight="true" outlineLevel="0" collapsed="false">
      <c r="A695" s="203"/>
      <c r="B695" s="190"/>
      <c r="C695" s="191"/>
      <c r="D695" s="191"/>
      <c r="E695" s="176"/>
      <c r="F695" s="176"/>
      <c r="G695" s="176"/>
      <c r="H695" s="176"/>
      <c r="I695" s="176"/>
      <c r="J695" s="176"/>
      <c r="K695" s="177"/>
      <c r="L695" s="202"/>
      <c r="M695" s="193"/>
      <c r="N695" s="198"/>
      <c r="O695" s="187"/>
      <c r="P695" s="187"/>
      <c r="Q695" s="187"/>
      <c r="R695" s="187"/>
      <c r="S695" s="196"/>
      <c r="T695" s="201"/>
      <c r="U695" s="194"/>
      <c r="V695" s="194"/>
      <c r="W695" s="194"/>
      <c r="X695" s="194"/>
      <c r="Y695" s="194"/>
      <c r="Z695" s="187"/>
      <c r="AA695" s="187"/>
      <c r="AB695" s="197"/>
    </row>
    <row r="696" customFormat="false" ht="12.4" hidden="false" customHeight="true" outlineLevel="0" collapsed="false">
      <c r="A696" s="203"/>
      <c r="B696" s="190"/>
      <c r="C696" s="191"/>
      <c r="D696" s="191"/>
      <c r="E696" s="176"/>
      <c r="F696" s="176"/>
      <c r="G696" s="176"/>
      <c r="H696" s="176"/>
      <c r="I696" s="176"/>
      <c r="J696" s="176"/>
      <c r="K696" s="177"/>
      <c r="L696" s="202"/>
      <c r="M696" s="193"/>
      <c r="N696" s="198"/>
      <c r="O696" s="187"/>
      <c r="P696" s="187"/>
      <c r="Q696" s="187"/>
      <c r="R696" s="187"/>
      <c r="S696" s="196"/>
      <c r="T696" s="201"/>
      <c r="U696" s="194"/>
      <c r="V696" s="194"/>
      <c r="W696" s="194"/>
      <c r="X696" s="194"/>
      <c r="Y696" s="194"/>
      <c r="Z696" s="187"/>
      <c r="AA696" s="187"/>
      <c r="AB696" s="197"/>
    </row>
    <row r="697" customFormat="false" ht="12.4" hidden="false" customHeight="true" outlineLevel="0" collapsed="false">
      <c r="A697" s="203"/>
      <c r="B697" s="190"/>
      <c r="C697" s="191"/>
      <c r="D697" s="191"/>
      <c r="E697" s="176"/>
      <c r="F697" s="176"/>
      <c r="G697" s="176"/>
      <c r="H697" s="176"/>
      <c r="I697" s="176"/>
      <c r="J697" s="176"/>
      <c r="K697" s="177"/>
      <c r="L697" s="202"/>
      <c r="M697" s="193"/>
      <c r="N697" s="198"/>
      <c r="O697" s="187"/>
      <c r="P697" s="187"/>
      <c r="Q697" s="187"/>
      <c r="R697" s="187"/>
      <c r="S697" s="196"/>
      <c r="T697" s="201"/>
      <c r="U697" s="194"/>
      <c r="V697" s="194"/>
      <c r="W697" s="194"/>
      <c r="X697" s="194"/>
      <c r="Y697" s="194"/>
      <c r="Z697" s="187"/>
      <c r="AA697" s="187"/>
      <c r="AB697" s="197"/>
    </row>
    <row r="698" customFormat="false" ht="12.4" hidden="false" customHeight="true" outlineLevel="0" collapsed="false">
      <c r="A698" s="203"/>
      <c r="B698" s="190"/>
      <c r="C698" s="191"/>
      <c r="D698" s="191"/>
      <c r="E698" s="176"/>
      <c r="F698" s="176"/>
      <c r="G698" s="176"/>
      <c r="H698" s="176"/>
      <c r="I698" s="176"/>
      <c r="J698" s="176"/>
      <c r="K698" s="177"/>
      <c r="L698" s="202"/>
      <c r="M698" s="193"/>
      <c r="N698" s="198"/>
      <c r="O698" s="187"/>
      <c r="P698" s="187"/>
      <c r="Q698" s="187"/>
      <c r="R698" s="187"/>
      <c r="S698" s="196"/>
      <c r="T698" s="201"/>
      <c r="U698" s="194"/>
      <c r="V698" s="194"/>
      <c r="W698" s="194"/>
      <c r="X698" s="194"/>
      <c r="Y698" s="194"/>
      <c r="Z698" s="187"/>
      <c r="AA698" s="187"/>
      <c r="AB698" s="197"/>
    </row>
    <row r="699" customFormat="false" ht="12.4" hidden="false" customHeight="true" outlineLevel="0" collapsed="false">
      <c r="A699" s="203"/>
      <c r="B699" s="190"/>
      <c r="C699" s="191"/>
      <c r="D699" s="191"/>
      <c r="E699" s="176"/>
      <c r="F699" s="176"/>
      <c r="G699" s="176"/>
      <c r="H699" s="176"/>
      <c r="I699" s="176"/>
      <c r="J699" s="176"/>
      <c r="K699" s="177"/>
      <c r="L699" s="202"/>
      <c r="M699" s="193"/>
      <c r="N699" s="198"/>
      <c r="O699" s="187"/>
      <c r="P699" s="187"/>
      <c r="Q699" s="187"/>
      <c r="R699" s="187"/>
      <c r="S699" s="196"/>
      <c r="T699" s="201"/>
      <c r="U699" s="194"/>
      <c r="V699" s="194"/>
      <c r="W699" s="194"/>
      <c r="X699" s="194"/>
      <c r="Y699" s="194"/>
      <c r="Z699" s="187"/>
      <c r="AA699" s="187"/>
      <c r="AB699" s="197"/>
    </row>
    <row r="700" customFormat="false" ht="12.4" hidden="false" customHeight="true" outlineLevel="0" collapsed="false">
      <c r="A700" s="203"/>
      <c r="B700" s="190"/>
      <c r="C700" s="191"/>
      <c r="D700" s="191"/>
      <c r="E700" s="176"/>
      <c r="F700" s="176"/>
      <c r="G700" s="176"/>
      <c r="H700" s="176"/>
      <c r="I700" s="176"/>
      <c r="J700" s="176"/>
      <c r="K700" s="177"/>
      <c r="L700" s="202"/>
      <c r="M700" s="193"/>
      <c r="N700" s="198"/>
      <c r="O700" s="187"/>
      <c r="P700" s="187"/>
      <c r="Q700" s="187"/>
      <c r="R700" s="187"/>
      <c r="S700" s="196"/>
      <c r="T700" s="201"/>
      <c r="U700" s="194"/>
      <c r="V700" s="194"/>
      <c r="W700" s="194"/>
      <c r="X700" s="194"/>
      <c r="Y700" s="194"/>
      <c r="Z700" s="187"/>
      <c r="AA700" s="187"/>
      <c r="AB700" s="197"/>
    </row>
    <row r="701" customFormat="false" ht="12.4" hidden="false" customHeight="true" outlineLevel="0" collapsed="false">
      <c r="A701" s="203"/>
      <c r="B701" s="190"/>
      <c r="C701" s="191"/>
      <c r="D701" s="191"/>
      <c r="E701" s="176"/>
      <c r="F701" s="176"/>
      <c r="G701" s="176"/>
      <c r="H701" s="176"/>
      <c r="I701" s="176"/>
      <c r="J701" s="176"/>
      <c r="K701" s="177"/>
      <c r="L701" s="202"/>
      <c r="M701" s="193"/>
      <c r="N701" s="198"/>
      <c r="O701" s="187"/>
      <c r="P701" s="187"/>
      <c r="Q701" s="187"/>
      <c r="R701" s="187"/>
      <c r="S701" s="196"/>
      <c r="T701" s="201"/>
      <c r="U701" s="194"/>
      <c r="V701" s="194"/>
      <c r="W701" s="194"/>
      <c r="X701" s="194"/>
      <c r="Y701" s="194"/>
      <c r="Z701" s="187"/>
      <c r="AA701" s="187"/>
      <c r="AB701" s="197"/>
    </row>
    <row r="702" customFormat="false" ht="12.4" hidden="false" customHeight="true" outlineLevel="0" collapsed="false">
      <c r="A702" s="203"/>
      <c r="B702" s="190"/>
      <c r="C702" s="191"/>
      <c r="D702" s="191"/>
      <c r="E702" s="176"/>
      <c r="F702" s="176"/>
      <c r="G702" s="176"/>
      <c r="H702" s="176"/>
      <c r="I702" s="176"/>
      <c r="J702" s="176"/>
      <c r="K702" s="177"/>
      <c r="L702" s="202"/>
      <c r="M702" s="193"/>
      <c r="N702" s="198"/>
      <c r="O702" s="187"/>
      <c r="P702" s="187"/>
      <c r="Q702" s="187"/>
      <c r="R702" s="187"/>
      <c r="S702" s="196"/>
      <c r="T702" s="201"/>
      <c r="U702" s="194"/>
      <c r="V702" s="194"/>
      <c r="W702" s="194"/>
      <c r="X702" s="194"/>
      <c r="Y702" s="194"/>
      <c r="Z702" s="187"/>
      <c r="AA702" s="187"/>
      <c r="AB702" s="197"/>
    </row>
    <row r="703" customFormat="false" ht="12.4" hidden="false" customHeight="true" outlineLevel="0" collapsed="false">
      <c r="A703" s="203"/>
      <c r="B703" s="190"/>
      <c r="C703" s="191"/>
      <c r="D703" s="191"/>
      <c r="E703" s="176"/>
      <c r="F703" s="176"/>
      <c r="G703" s="176"/>
      <c r="H703" s="176"/>
      <c r="I703" s="176"/>
      <c r="J703" s="176"/>
      <c r="K703" s="177"/>
      <c r="L703" s="202"/>
      <c r="M703" s="193"/>
      <c r="N703" s="198"/>
      <c r="O703" s="187"/>
      <c r="P703" s="187"/>
      <c r="Q703" s="187"/>
      <c r="R703" s="187"/>
      <c r="S703" s="196"/>
      <c r="T703" s="201"/>
      <c r="U703" s="194"/>
      <c r="V703" s="194"/>
      <c r="W703" s="194"/>
      <c r="X703" s="194"/>
      <c r="Y703" s="194"/>
      <c r="Z703" s="187"/>
      <c r="AA703" s="187"/>
      <c r="AB703" s="197"/>
    </row>
    <row r="704" customFormat="false" ht="12.4" hidden="false" customHeight="true" outlineLevel="0" collapsed="false">
      <c r="A704" s="203"/>
      <c r="B704" s="190"/>
      <c r="C704" s="191"/>
      <c r="D704" s="191"/>
      <c r="E704" s="176"/>
      <c r="F704" s="176"/>
      <c r="G704" s="176"/>
      <c r="H704" s="176"/>
      <c r="I704" s="176"/>
      <c r="J704" s="176"/>
      <c r="K704" s="177"/>
      <c r="L704" s="202"/>
      <c r="M704" s="193"/>
      <c r="N704" s="198"/>
      <c r="O704" s="187"/>
      <c r="P704" s="187"/>
      <c r="Q704" s="187"/>
      <c r="R704" s="187"/>
      <c r="S704" s="196"/>
      <c r="T704" s="201"/>
      <c r="U704" s="194"/>
      <c r="V704" s="194"/>
      <c r="W704" s="194"/>
      <c r="X704" s="194"/>
      <c r="Y704" s="194"/>
      <c r="Z704" s="187"/>
      <c r="AA704" s="187"/>
      <c r="AB704" s="197"/>
    </row>
    <row r="705" customFormat="false" ht="12.4" hidden="false" customHeight="true" outlineLevel="0" collapsed="false">
      <c r="A705" s="203"/>
      <c r="B705" s="190"/>
      <c r="C705" s="191"/>
      <c r="D705" s="191"/>
      <c r="E705" s="176"/>
      <c r="F705" s="176"/>
      <c r="G705" s="176"/>
      <c r="H705" s="176"/>
      <c r="I705" s="176"/>
      <c r="J705" s="176"/>
      <c r="K705" s="177"/>
      <c r="L705" s="202"/>
      <c r="M705" s="193"/>
      <c r="N705" s="198"/>
      <c r="O705" s="187"/>
      <c r="P705" s="187"/>
      <c r="Q705" s="187"/>
      <c r="R705" s="187"/>
      <c r="S705" s="196"/>
      <c r="T705" s="201"/>
      <c r="U705" s="194"/>
      <c r="V705" s="194"/>
      <c r="W705" s="194"/>
      <c r="X705" s="194"/>
      <c r="Y705" s="194"/>
      <c r="Z705" s="187"/>
      <c r="AA705" s="187"/>
      <c r="AB705" s="197"/>
    </row>
    <row r="706" customFormat="false" ht="12.4" hidden="false" customHeight="true" outlineLevel="0" collapsed="false">
      <c r="A706" s="203"/>
      <c r="B706" s="190"/>
      <c r="C706" s="191"/>
      <c r="D706" s="191"/>
      <c r="E706" s="176"/>
      <c r="F706" s="176"/>
      <c r="G706" s="176"/>
      <c r="H706" s="176"/>
      <c r="I706" s="176"/>
      <c r="J706" s="176"/>
      <c r="K706" s="177"/>
      <c r="L706" s="202"/>
      <c r="M706" s="193"/>
      <c r="N706" s="198"/>
      <c r="O706" s="187"/>
      <c r="P706" s="187"/>
      <c r="Q706" s="187"/>
      <c r="R706" s="187"/>
      <c r="S706" s="196"/>
      <c r="T706" s="201"/>
      <c r="U706" s="194"/>
      <c r="V706" s="194"/>
      <c r="W706" s="194"/>
      <c r="X706" s="194"/>
      <c r="Y706" s="194"/>
      <c r="Z706" s="187"/>
      <c r="AA706" s="187"/>
      <c r="AB706" s="197"/>
    </row>
    <row r="707" customFormat="false" ht="12.4" hidden="false" customHeight="true" outlineLevel="0" collapsed="false">
      <c r="A707" s="203"/>
      <c r="B707" s="190"/>
      <c r="C707" s="191"/>
      <c r="D707" s="191"/>
      <c r="E707" s="176"/>
      <c r="F707" s="176"/>
      <c r="G707" s="176"/>
      <c r="H707" s="176"/>
      <c r="I707" s="176"/>
      <c r="J707" s="176"/>
      <c r="K707" s="177"/>
      <c r="L707" s="202"/>
      <c r="M707" s="193"/>
      <c r="N707" s="198"/>
      <c r="O707" s="187"/>
      <c r="P707" s="187"/>
      <c r="Q707" s="187"/>
      <c r="R707" s="187"/>
      <c r="S707" s="196"/>
      <c r="T707" s="201"/>
      <c r="U707" s="194"/>
      <c r="V707" s="194"/>
      <c r="W707" s="194"/>
      <c r="X707" s="194"/>
      <c r="Y707" s="194"/>
      <c r="Z707" s="187"/>
      <c r="AA707" s="187"/>
      <c r="AB707" s="197"/>
    </row>
    <row r="708" customFormat="false" ht="12.4" hidden="false" customHeight="true" outlineLevel="0" collapsed="false">
      <c r="A708" s="203"/>
      <c r="B708" s="190"/>
      <c r="C708" s="191"/>
      <c r="D708" s="191"/>
      <c r="E708" s="176"/>
      <c r="F708" s="176"/>
      <c r="G708" s="176"/>
      <c r="H708" s="176"/>
      <c r="I708" s="176"/>
      <c r="J708" s="176"/>
      <c r="K708" s="177"/>
      <c r="L708" s="202"/>
      <c r="M708" s="193"/>
      <c r="N708" s="198"/>
      <c r="O708" s="187"/>
      <c r="P708" s="187"/>
      <c r="Q708" s="187"/>
      <c r="R708" s="187"/>
      <c r="S708" s="196"/>
      <c r="T708" s="201"/>
      <c r="U708" s="194"/>
      <c r="V708" s="194"/>
      <c r="W708" s="194"/>
      <c r="X708" s="194"/>
      <c r="Y708" s="194"/>
      <c r="Z708" s="187"/>
      <c r="AA708" s="187"/>
      <c r="AB708" s="197"/>
    </row>
    <row r="709" customFormat="false" ht="12.4" hidden="false" customHeight="true" outlineLevel="0" collapsed="false">
      <c r="A709" s="203"/>
      <c r="B709" s="190"/>
      <c r="C709" s="191"/>
      <c r="D709" s="191"/>
      <c r="E709" s="176"/>
      <c r="F709" s="176"/>
      <c r="G709" s="176"/>
      <c r="H709" s="176"/>
      <c r="I709" s="176"/>
      <c r="J709" s="176"/>
      <c r="K709" s="177"/>
      <c r="L709" s="202"/>
      <c r="M709" s="193"/>
      <c r="N709" s="198"/>
      <c r="O709" s="187"/>
      <c r="P709" s="187"/>
      <c r="Q709" s="187"/>
      <c r="R709" s="187"/>
      <c r="S709" s="196"/>
      <c r="T709" s="201"/>
      <c r="U709" s="194"/>
      <c r="V709" s="194"/>
      <c r="W709" s="194"/>
      <c r="X709" s="194"/>
      <c r="Y709" s="194"/>
      <c r="Z709" s="187"/>
      <c r="AA709" s="187"/>
      <c r="AB709" s="197"/>
    </row>
    <row r="710" customFormat="false" ht="12.4" hidden="false" customHeight="true" outlineLevel="0" collapsed="false">
      <c r="A710" s="203"/>
      <c r="B710" s="190"/>
      <c r="C710" s="191"/>
      <c r="D710" s="191"/>
      <c r="E710" s="176"/>
      <c r="F710" s="176"/>
      <c r="G710" s="176"/>
      <c r="H710" s="176"/>
      <c r="I710" s="176"/>
      <c r="J710" s="176"/>
      <c r="K710" s="177"/>
      <c r="L710" s="202"/>
      <c r="M710" s="193"/>
      <c r="N710" s="198"/>
      <c r="O710" s="187"/>
      <c r="P710" s="187"/>
      <c r="Q710" s="187"/>
      <c r="R710" s="187"/>
      <c r="S710" s="196"/>
      <c r="T710" s="201"/>
      <c r="U710" s="194"/>
      <c r="V710" s="194"/>
      <c r="W710" s="194"/>
      <c r="X710" s="194"/>
      <c r="Y710" s="194"/>
      <c r="Z710" s="187"/>
      <c r="AA710" s="187"/>
      <c r="AB710" s="197"/>
    </row>
    <row r="711" customFormat="false" ht="12.4" hidden="false" customHeight="true" outlineLevel="0" collapsed="false">
      <c r="A711" s="203"/>
      <c r="B711" s="190"/>
      <c r="C711" s="191"/>
      <c r="D711" s="191"/>
      <c r="E711" s="176"/>
      <c r="F711" s="176"/>
      <c r="G711" s="176"/>
      <c r="H711" s="176"/>
      <c r="I711" s="176"/>
      <c r="J711" s="176"/>
      <c r="K711" s="177"/>
      <c r="L711" s="202"/>
      <c r="M711" s="193"/>
      <c r="N711" s="198"/>
      <c r="O711" s="187"/>
      <c r="P711" s="187"/>
      <c r="Q711" s="187"/>
      <c r="R711" s="187"/>
      <c r="S711" s="196"/>
      <c r="T711" s="201"/>
      <c r="U711" s="194"/>
      <c r="V711" s="194"/>
      <c r="W711" s="194"/>
      <c r="X711" s="194"/>
      <c r="Y711" s="194"/>
      <c r="Z711" s="187"/>
      <c r="AA711" s="187"/>
      <c r="AB711" s="197"/>
    </row>
    <row r="712" customFormat="false" ht="12.4" hidden="false" customHeight="true" outlineLevel="0" collapsed="false">
      <c r="A712" s="203"/>
      <c r="B712" s="190"/>
      <c r="C712" s="191"/>
      <c r="D712" s="191"/>
      <c r="E712" s="176"/>
      <c r="F712" s="176"/>
      <c r="G712" s="176"/>
      <c r="H712" s="176"/>
      <c r="I712" s="176"/>
      <c r="J712" s="176"/>
      <c r="K712" s="177"/>
      <c r="L712" s="202"/>
      <c r="M712" s="193"/>
      <c r="N712" s="198"/>
      <c r="O712" s="187"/>
      <c r="P712" s="187"/>
      <c r="Q712" s="187"/>
      <c r="R712" s="187"/>
      <c r="S712" s="196"/>
      <c r="T712" s="201"/>
      <c r="U712" s="194"/>
      <c r="V712" s="194"/>
      <c r="W712" s="194"/>
      <c r="X712" s="194"/>
      <c r="Y712" s="194"/>
      <c r="Z712" s="187"/>
      <c r="AA712" s="187"/>
      <c r="AB712" s="197"/>
    </row>
    <row r="713" customFormat="false" ht="12.4" hidden="false" customHeight="true" outlineLevel="0" collapsed="false">
      <c r="A713" s="203"/>
      <c r="B713" s="190"/>
      <c r="C713" s="191"/>
      <c r="D713" s="191"/>
      <c r="E713" s="176"/>
      <c r="F713" s="176"/>
      <c r="G713" s="176"/>
      <c r="H713" s="176"/>
      <c r="I713" s="176"/>
      <c r="J713" s="176"/>
      <c r="K713" s="177"/>
      <c r="L713" s="202"/>
      <c r="M713" s="193"/>
      <c r="N713" s="198"/>
      <c r="O713" s="187"/>
      <c r="P713" s="187"/>
      <c r="Q713" s="187"/>
      <c r="R713" s="187"/>
      <c r="S713" s="196"/>
      <c r="T713" s="201"/>
      <c r="U713" s="194"/>
      <c r="V713" s="194"/>
      <c r="W713" s="194"/>
      <c r="X713" s="194"/>
      <c r="Y713" s="194"/>
      <c r="Z713" s="187"/>
      <c r="AA713" s="187"/>
      <c r="AB713" s="197"/>
    </row>
    <row r="714" customFormat="false" ht="12.4" hidden="false" customHeight="true" outlineLevel="0" collapsed="false">
      <c r="A714" s="203"/>
      <c r="B714" s="190"/>
      <c r="C714" s="191"/>
      <c r="D714" s="191"/>
      <c r="E714" s="176"/>
      <c r="F714" s="176"/>
      <c r="G714" s="176"/>
      <c r="H714" s="176"/>
      <c r="I714" s="176"/>
      <c r="J714" s="176"/>
      <c r="K714" s="177"/>
      <c r="L714" s="202"/>
      <c r="M714" s="193"/>
      <c r="N714" s="198"/>
      <c r="O714" s="187"/>
      <c r="P714" s="187"/>
      <c r="Q714" s="187"/>
      <c r="R714" s="187"/>
      <c r="S714" s="196"/>
      <c r="T714" s="201"/>
      <c r="U714" s="194"/>
      <c r="V714" s="194"/>
      <c r="W714" s="194"/>
      <c r="X714" s="194"/>
      <c r="Y714" s="194"/>
      <c r="Z714" s="187"/>
      <c r="AA714" s="187"/>
      <c r="AB714" s="197"/>
    </row>
    <row r="715" customFormat="false" ht="12.4" hidden="false" customHeight="true" outlineLevel="0" collapsed="false">
      <c r="A715" s="203"/>
      <c r="B715" s="190"/>
      <c r="C715" s="191"/>
      <c r="D715" s="191"/>
      <c r="E715" s="176"/>
      <c r="F715" s="176"/>
      <c r="G715" s="176"/>
      <c r="H715" s="176"/>
      <c r="I715" s="176"/>
      <c r="J715" s="176"/>
      <c r="K715" s="177"/>
      <c r="L715" s="202"/>
      <c r="M715" s="193"/>
      <c r="N715" s="198"/>
      <c r="O715" s="187"/>
      <c r="P715" s="187"/>
      <c r="Q715" s="187"/>
      <c r="R715" s="187"/>
      <c r="S715" s="196"/>
      <c r="T715" s="201"/>
      <c r="U715" s="194"/>
      <c r="V715" s="194"/>
      <c r="W715" s="194"/>
      <c r="X715" s="194"/>
      <c r="Y715" s="194"/>
      <c r="Z715" s="187"/>
      <c r="AA715" s="187"/>
      <c r="AB715" s="197"/>
    </row>
    <row r="716" customFormat="false" ht="12.4" hidden="false" customHeight="true" outlineLevel="0" collapsed="false">
      <c r="A716" s="203"/>
      <c r="B716" s="190"/>
      <c r="C716" s="191"/>
      <c r="D716" s="191"/>
      <c r="E716" s="176"/>
      <c r="F716" s="176"/>
      <c r="G716" s="176"/>
      <c r="H716" s="176"/>
      <c r="I716" s="176"/>
      <c r="J716" s="176"/>
      <c r="K716" s="177"/>
      <c r="L716" s="202"/>
      <c r="M716" s="193"/>
      <c r="N716" s="198"/>
      <c r="O716" s="187"/>
      <c r="P716" s="187"/>
      <c r="Q716" s="187"/>
      <c r="R716" s="187"/>
      <c r="S716" s="196"/>
      <c r="T716" s="201"/>
      <c r="U716" s="194"/>
      <c r="V716" s="194"/>
      <c r="W716" s="194"/>
      <c r="X716" s="194"/>
      <c r="Y716" s="194"/>
      <c r="Z716" s="187"/>
      <c r="AA716" s="187"/>
      <c r="AB716" s="197"/>
    </row>
    <row r="717" customFormat="false" ht="12.4" hidden="false" customHeight="true" outlineLevel="0" collapsed="false">
      <c r="A717" s="203"/>
      <c r="B717" s="190"/>
      <c r="C717" s="191"/>
      <c r="D717" s="191"/>
      <c r="E717" s="176"/>
      <c r="F717" s="176"/>
      <c r="G717" s="176"/>
      <c r="H717" s="176"/>
      <c r="I717" s="176"/>
      <c r="J717" s="176"/>
      <c r="K717" s="177"/>
      <c r="L717" s="202"/>
      <c r="M717" s="193"/>
      <c r="N717" s="198"/>
      <c r="O717" s="187"/>
      <c r="P717" s="187"/>
      <c r="Q717" s="187"/>
      <c r="R717" s="187"/>
      <c r="S717" s="196"/>
      <c r="T717" s="201"/>
      <c r="U717" s="194"/>
      <c r="V717" s="194"/>
      <c r="W717" s="194"/>
      <c r="X717" s="194"/>
      <c r="Y717" s="194"/>
      <c r="Z717" s="187"/>
      <c r="AA717" s="187"/>
      <c r="AB717" s="197"/>
    </row>
    <row r="718" customFormat="false" ht="12.4" hidden="false" customHeight="true" outlineLevel="0" collapsed="false">
      <c r="A718" s="203"/>
      <c r="B718" s="190"/>
      <c r="C718" s="191"/>
      <c r="D718" s="191"/>
      <c r="E718" s="176"/>
      <c r="F718" s="176"/>
      <c r="G718" s="176"/>
      <c r="H718" s="176"/>
      <c r="I718" s="176"/>
      <c r="J718" s="176"/>
      <c r="K718" s="177"/>
      <c r="L718" s="202"/>
      <c r="M718" s="193"/>
      <c r="N718" s="198"/>
      <c r="O718" s="187"/>
      <c r="P718" s="187"/>
      <c r="Q718" s="187"/>
      <c r="R718" s="187"/>
      <c r="S718" s="196"/>
      <c r="T718" s="201"/>
      <c r="U718" s="194"/>
      <c r="V718" s="194"/>
      <c r="W718" s="194"/>
      <c r="X718" s="194"/>
      <c r="Y718" s="194"/>
      <c r="Z718" s="187"/>
      <c r="AA718" s="187"/>
      <c r="AB718" s="197"/>
    </row>
    <row r="719" customFormat="false" ht="12.4" hidden="false" customHeight="true" outlineLevel="0" collapsed="false">
      <c r="A719" s="203"/>
      <c r="B719" s="190"/>
      <c r="C719" s="191"/>
      <c r="D719" s="191"/>
      <c r="E719" s="176"/>
      <c r="F719" s="176"/>
      <c r="G719" s="176"/>
      <c r="H719" s="176"/>
      <c r="I719" s="176"/>
      <c r="J719" s="176"/>
      <c r="K719" s="177"/>
      <c r="L719" s="202"/>
      <c r="M719" s="193"/>
      <c r="N719" s="198"/>
      <c r="O719" s="187"/>
      <c r="P719" s="187"/>
      <c r="Q719" s="187"/>
      <c r="R719" s="187"/>
      <c r="S719" s="196"/>
      <c r="T719" s="201"/>
      <c r="U719" s="194"/>
      <c r="V719" s="194"/>
      <c r="W719" s="194"/>
      <c r="X719" s="194"/>
      <c r="Y719" s="194"/>
      <c r="Z719" s="187"/>
      <c r="AA719" s="187"/>
      <c r="AB719" s="197"/>
    </row>
    <row r="720" customFormat="false" ht="12.4" hidden="false" customHeight="true" outlineLevel="0" collapsed="false">
      <c r="A720" s="203"/>
      <c r="B720" s="190"/>
      <c r="C720" s="191"/>
      <c r="D720" s="191"/>
      <c r="E720" s="176"/>
      <c r="F720" s="176"/>
      <c r="G720" s="176"/>
      <c r="H720" s="176"/>
      <c r="I720" s="176"/>
      <c r="J720" s="176"/>
      <c r="K720" s="177"/>
      <c r="L720" s="202"/>
      <c r="M720" s="193"/>
      <c r="N720" s="198"/>
      <c r="O720" s="187"/>
      <c r="P720" s="187"/>
      <c r="Q720" s="187"/>
      <c r="R720" s="187"/>
      <c r="S720" s="196"/>
      <c r="T720" s="201"/>
      <c r="U720" s="194"/>
      <c r="V720" s="194"/>
      <c r="W720" s="194"/>
      <c r="X720" s="194"/>
      <c r="Y720" s="194"/>
      <c r="Z720" s="187"/>
      <c r="AA720" s="187"/>
      <c r="AB720" s="197"/>
    </row>
    <row r="721" customFormat="false" ht="12.4" hidden="false" customHeight="true" outlineLevel="0" collapsed="false">
      <c r="A721" s="203"/>
      <c r="B721" s="190"/>
      <c r="C721" s="191"/>
      <c r="D721" s="191"/>
      <c r="E721" s="176"/>
      <c r="F721" s="176"/>
      <c r="G721" s="176"/>
      <c r="H721" s="176"/>
      <c r="I721" s="176"/>
      <c r="J721" s="176"/>
      <c r="K721" s="177"/>
      <c r="L721" s="202"/>
      <c r="M721" s="193"/>
      <c r="N721" s="198"/>
      <c r="O721" s="187"/>
      <c r="P721" s="187"/>
      <c r="Q721" s="187"/>
      <c r="R721" s="187"/>
      <c r="S721" s="196"/>
      <c r="T721" s="201"/>
      <c r="U721" s="194"/>
      <c r="V721" s="194"/>
      <c r="W721" s="194"/>
      <c r="X721" s="194"/>
      <c r="Y721" s="194"/>
      <c r="Z721" s="187"/>
      <c r="AA721" s="187"/>
      <c r="AB721" s="197"/>
    </row>
    <row r="722" customFormat="false" ht="12.4" hidden="false" customHeight="true" outlineLevel="0" collapsed="false">
      <c r="A722" s="203"/>
      <c r="B722" s="190"/>
      <c r="C722" s="191"/>
      <c r="D722" s="191"/>
      <c r="E722" s="176"/>
      <c r="F722" s="176"/>
      <c r="G722" s="176"/>
      <c r="H722" s="176"/>
      <c r="I722" s="176"/>
      <c r="J722" s="176"/>
      <c r="K722" s="177"/>
      <c r="L722" s="202"/>
      <c r="M722" s="193"/>
      <c r="N722" s="198"/>
      <c r="O722" s="187"/>
      <c r="P722" s="187"/>
      <c r="Q722" s="187"/>
      <c r="R722" s="187"/>
      <c r="S722" s="196"/>
      <c r="T722" s="201"/>
      <c r="U722" s="194"/>
      <c r="V722" s="194"/>
      <c r="W722" s="194"/>
      <c r="X722" s="194"/>
      <c r="Y722" s="194"/>
      <c r="Z722" s="187"/>
      <c r="AA722" s="187"/>
      <c r="AB722" s="197"/>
    </row>
    <row r="723" customFormat="false" ht="12.4" hidden="false" customHeight="true" outlineLevel="0" collapsed="false">
      <c r="A723" s="203"/>
      <c r="B723" s="190"/>
      <c r="C723" s="191"/>
      <c r="D723" s="191"/>
      <c r="E723" s="176"/>
      <c r="F723" s="176"/>
      <c r="G723" s="176"/>
      <c r="H723" s="176"/>
      <c r="I723" s="176"/>
      <c r="J723" s="176"/>
      <c r="K723" s="177"/>
      <c r="L723" s="202"/>
      <c r="M723" s="193"/>
      <c r="N723" s="198"/>
      <c r="O723" s="187"/>
      <c r="P723" s="187"/>
      <c r="Q723" s="187"/>
      <c r="R723" s="187"/>
      <c r="S723" s="196"/>
      <c r="T723" s="201"/>
      <c r="U723" s="194"/>
      <c r="V723" s="194"/>
      <c r="W723" s="194"/>
      <c r="X723" s="194"/>
      <c r="Y723" s="194"/>
      <c r="Z723" s="187"/>
      <c r="AA723" s="187"/>
      <c r="AB723" s="197"/>
    </row>
    <row r="724" customFormat="false" ht="12.4" hidden="false" customHeight="true" outlineLevel="0" collapsed="false">
      <c r="A724" s="203"/>
      <c r="B724" s="190"/>
      <c r="C724" s="191"/>
      <c r="D724" s="191"/>
      <c r="E724" s="176"/>
      <c r="F724" s="176"/>
      <c r="G724" s="176"/>
      <c r="H724" s="176"/>
      <c r="I724" s="176"/>
      <c r="J724" s="176"/>
      <c r="K724" s="177"/>
      <c r="L724" s="202"/>
      <c r="M724" s="193"/>
      <c r="N724" s="198"/>
      <c r="O724" s="187"/>
      <c r="P724" s="187"/>
      <c r="Q724" s="187"/>
      <c r="R724" s="187"/>
      <c r="S724" s="196"/>
      <c r="T724" s="201"/>
      <c r="U724" s="194"/>
      <c r="V724" s="194"/>
      <c r="W724" s="194"/>
      <c r="X724" s="194"/>
      <c r="Y724" s="194"/>
      <c r="Z724" s="187"/>
      <c r="AA724" s="187"/>
      <c r="AB724" s="197"/>
    </row>
    <row r="725" customFormat="false" ht="12.4" hidden="false" customHeight="true" outlineLevel="0" collapsed="false">
      <c r="A725" s="203"/>
      <c r="B725" s="190"/>
      <c r="C725" s="191"/>
      <c r="D725" s="191"/>
      <c r="E725" s="176"/>
      <c r="F725" s="176"/>
      <c r="G725" s="176"/>
      <c r="H725" s="176"/>
      <c r="I725" s="176"/>
      <c r="J725" s="176"/>
      <c r="K725" s="177"/>
      <c r="L725" s="202"/>
      <c r="M725" s="193"/>
      <c r="N725" s="198"/>
      <c r="O725" s="187"/>
      <c r="P725" s="187"/>
      <c r="Q725" s="187"/>
      <c r="R725" s="187"/>
      <c r="S725" s="196"/>
      <c r="T725" s="201"/>
      <c r="U725" s="194"/>
      <c r="V725" s="194"/>
      <c r="W725" s="194"/>
      <c r="X725" s="194"/>
      <c r="Y725" s="194"/>
      <c r="Z725" s="187"/>
      <c r="AA725" s="187"/>
      <c r="AB725" s="197"/>
    </row>
    <row r="726" customFormat="false" ht="12.4" hidden="false" customHeight="true" outlineLevel="0" collapsed="false">
      <c r="A726" s="203"/>
      <c r="B726" s="190"/>
      <c r="C726" s="191"/>
      <c r="D726" s="191"/>
      <c r="E726" s="176"/>
      <c r="F726" s="176"/>
      <c r="G726" s="176"/>
      <c r="H726" s="176"/>
      <c r="I726" s="176"/>
      <c r="J726" s="176"/>
      <c r="K726" s="177"/>
      <c r="L726" s="202"/>
      <c r="M726" s="193"/>
      <c r="N726" s="198"/>
      <c r="O726" s="187"/>
      <c r="P726" s="187"/>
      <c r="Q726" s="187"/>
      <c r="R726" s="187"/>
      <c r="S726" s="196"/>
      <c r="T726" s="201"/>
      <c r="U726" s="194"/>
      <c r="V726" s="194"/>
      <c r="W726" s="194"/>
      <c r="X726" s="194"/>
      <c r="Y726" s="194"/>
      <c r="Z726" s="187"/>
      <c r="AA726" s="187"/>
      <c r="AB726" s="197"/>
    </row>
    <row r="727" customFormat="false" ht="12.4" hidden="false" customHeight="true" outlineLevel="0" collapsed="false">
      <c r="A727" s="203"/>
      <c r="B727" s="190"/>
      <c r="C727" s="191"/>
      <c r="D727" s="191"/>
      <c r="E727" s="176"/>
      <c r="F727" s="176"/>
      <c r="G727" s="176"/>
      <c r="H727" s="176"/>
      <c r="I727" s="176"/>
      <c r="J727" s="176"/>
      <c r="K727" s="177"/>
      <c r="L727" s="202"/>
      <c r="M727" s="193"/>
      <c r="N727" s="198"/>
      <c r="O727" s="187"/>
      <c r="P727" s="187"/>
      <c r="Q727" s="187"/>
      <c r="R727" s="187"/>
      <c r="S727" s="196"/>
      <c r="T727" s="201"/>
      <c r="U727" s="194"/>
      <c r="V727" s="194"/>
      <c r="W727" s="194"/>
      <c r="X727" s="194"/>
      <c r="Y727" s="194"/>
      <c r="Z727" s="187"/>
      <c r="AA727" s="187"/>
      <c r="AB727" s="197"/>
    </row>
    <row r="728" customFormat="false" ht="12.4" hidden="false" customHeight="true" outlineLevel="0" collapsed="false">
      <c r="A728" s="203"/>
      <c r="B728" s="190"/>
      <c r="C728" s="191"/>
      <c r="D728" s="191"/>
      <c r="E728" s="176"/>
      <c r="F728" s="176"/>
      <c r="G728" s="176"/>
      <c r="H728" s="176"/>
      <c r="I728" s="176"/>
      <c r="J728" s="176"/>
      <c r="K728" s="177"/>
      <c r="L728" s="202"/>
      <c r="M728" s="193"/>
      <c r="N728" s="198"/>
      <c r="O728" s="187"/>
      <c r="P728" s="187"/>
      <c r="Q728" s="187"/>
      <c r="R728" s="187"/>
      <c r="S728" s="196"/>
      <c r="T728" s="201"/>
      <c r="U728" s="194"/>
      <c r="V728" s="194"/>
      <c r="W728" s="194"/>
      <c r="X728" s="194"/>
      <c r="Y728" s="194"/>
      <c r="Z728" s="187"/>
      <c r="AA728" s="187"/>
      <c r="AB728" s="197"/>
    </row>
    <row r="729" customFormat="false" ht="12.4" hidden="false" customHeight="true" outlineLevel="0" collapsed="false">
      <c r="A729" s="203"/>
      <c r="B729" s="190"/>
      <c r="C729" s="191"/>
      <c r="D729" s="191"/>
      <c r="E729" s="176"/>
      <c r="F729" s="176"/>
      <c r="G729" s="176"/>
      <c r="H729" s="176"/>
      <c r="I729" s="176"/>
      <c r="J729" s="176"/>
      <c r="K729" s="177"/>
      <c r="L729" s="202"/>
      <c r="M729" s="193"/>
      <c r="N729" s="198"/>
      <c r="O729" s="187"/>
      <c r="P729" s="187"/>
      <c r="Q729" s="187"/>
      <c r="R729" s="187"/>
      <c r="S729" s="196"/>
      <c r="T729" s="201"/>
      <c r="U729" s="194"/>
      <c r="V729" s="194"/>
      <c r="W729" s="194"/>
      <c r="X729" s="194"/>
      <c r="Y729" s="194"/>
      <c r="Z729" s="187"/>
      <c r="AA729" s="187"/>
      <c r="AB729" s="197"/>
    </row>
    <row r="730" customFormat="false" ht="12.4" hidden="false" customHeight="true" outlineLevel="0" collapsed="false">
      <c r="A730" s="203"/>
      <c r="B730" s="190"/>
      <c r="C730" s="191"/>
      <c r="D730" s="191"/>
      <c r="E730" s="176"/>
      <c r="F730" s="176"/>
      <c r="G730" s="176"/>
      <c r="H730" s="176"/>
      <c r="I730" s="176"/>
      <c r="J730" s="176"/>
      <c r="K730" s="177"/>
      <c r="L730" s="202"/>
      <c r="M730" s="193"/>
      <c r="N730" s="198"/>
      <c r="O730" s="187"/>
      <c r="P730" s="187"/>
      <c r="Q730" s="187"/>
      <c r="R730" s="187"/>
      <c r="S730" s="196"/>
      <c r="T730" s="201"/>
      <c r="U730" s="194"/>
      <c r="V730" s="194"/>
      <c r="W730" s="194"/>
      <c r="X730" s="194"/>
      <c r="Y730" s="194"/>
      <c r="Z730" s="187"/>
      <c r="AA730" s="187"/>
      <c r="AB730" s="197"/>
    </row>
    <row r="731" customFormat="false" ht="12.4" hidden="false" customHeight="true" outlineLevel="0" collapsed="false">
      <c r="A731" s="203"/>
      <c r="B731" s="190"/>
      <c r="C731" s="191"/>
      <c r="D731" s="191"/>
      <c r="E731" s="176"/>
      <c r="F731" s="176"/>
      <c r="G731" s="176"/>
      <c r="H731" s="176"/>
      <c r="I731" s="176"/>
      <c r="J731" s="176"/>
      <c r="K731" s="177"/>
      <c r="L731" s="202"/>
      <c r="M731" s="193"/>
      <c r="N731" s="198"/>
      <c r="O731" s="187"/>
      <c r="P731" s="187"/>
      <c r="Q731" s="187"/>
      <c r="R731" s="187"/>
      <c r="S731" s="196"/>
      <c r="T731" s="201"/>
      <c r="U731" s="194"/>
      <c r="V731" s="194"/>
      <c r="W731" s="194"/>
      <c r="X731" s="194"/>
      <c r="Y731" s="194"/>
      <c r="Z731" s="187"/>
      <c r="AA731" s="187"/>
      <c r="AB731" s="197"/>
    </row>
    <row r="732" customFormat="false" ht="12.4" hidden="false" customHeight="true" outlineLevel="0" collapsed="false">
      <c r="A732" s="203"/>
      <c r="B732" s="190"/>
      <c r="C732" s="191"/>
      <c r="D732" s="191"/>
      <c r="E732" s="176"/>
      <c r="F732" s="176"/>
      <c r="G732" s="176"/>
      <c r="H732" s="176"/>
      <c r="I732" s="176"/>
      <c r="J732" s="176"/>
      <c r="K732" s="177"/>
      <c r="L732" s="202"/>
      <c r="M732" s="193"/>
      <c r="N732" s="198"/>
      <c r="O732" s="187"/>
      <c r="P732" s="187"/>
      <c r="Q732" s="187"/>
      <c r="R732" s="187"/>
      <c r="S732" s="196"/>
      <c r="T732" s="201"/>
      <c r="U732" s="194"/>
      <c r="V732" s="194"/>
      <c r="W732" s="194"/>
      <c r="X732" s="194"/>
      <c r="Y732" s="194"/>
      <c r="Z732" s="187"/>
      <c r="AA732" s="187"/>
      <c r="AB732" s="197"/>
    </row>
    <row r="733" customFormat="false" ht="12.4" hidden="false" customHeight="true" outlineLevel="0" collapsed="false">
      <c r="A733" s="203"/>
      <c r="B733" s="190"/>
      <c r="C733" s="191"/>
      <c r="D733" s="191"/>
      <c r="E733" s="176"/>
      <c r="F733" s="176"/>
      <c r="G733" s="176"/>
      <c r="H733" s="176"/>
      <c r="I733" s="176"/>
      <c r="J733" s="176"/>
      <c r="K733" s="177"/>
      <c r="L733" s="202"/>
      <c r="M733" s="193"/>
      <c r="N733" s="198"/>
      <c r="O733" s="187"/>
      <c r="P733" s="187"/>
      <c r="Q733" s="187"/>
      <c r="R733" s="187"/>
      <c r="S733" s="196"/>
      <c r="T733" s="201"/>
      <c r="U733" s="194"/>
      <c r="V733" s="194"/>
      <c r="W733" s="194"/>
      <c r="X733" s="194"/>
      <c r="Y733" s="194"/>
      <c r="Z733" s="187"/>
      <c r="AA733" s="187"/>
      <c r="AB733" s="197"/>
    </row>
    <row r="734" customFormat="false" ht="12.4" hidden="false" customHeight="true" outlineLevel="0" collapsed="false">
      <c r="A734" s="203"/>
      <c r="B734" s="190"/>
      <c r="C734" s="191"/>
      <c r="D734" s="191"/>
      <c r="E734" s="176"/>
      <c r="F734" s="176"/>
      <c r="G734" s="176"/>
      <c r="H734" s="176"/>
      <c r="I734" s="176"/>
      <c r="J734" s="176"/>
      <c r="K734" s="177"/>
      <c r="L734" s="202"/>
      <c r="M734" s="193"/>
      <c r="N734" s="198"/>
      <c r="O734" s="187"/>
      <c r="P734" s="187"/>
      <c r="Q734" s="187"/>
      <c r="R734" s="187"/>
      <c r="S734" s="196"/>
      <c r="T734" s="201"/>
      <c r="U734" s="194"/>
      <c r="V734" s="194"/>
      <c r="W734" s="194"/>
      <c r="X734" s="194"/>
      <c r="Y734" s="194"/>
      <c r="Z734" s="187"/>
      <c r="AA734" s="187"/>
      <c r="AB734" s="197"/>
    </row>
    <row r="735" customFormat="false" ht="12.4" hidden="false" customHeight="true" outlineLevel="0" collapsed="false">
      <c r="A735" s="203"/>
      <c r="B735" s="190"/>
      <c r="C735" s="191"/>
      <c r="D735" s="191"/>
      <c r="E735" s="176"/>
      <c r="F735" s="176"/>
      <c r="G735" s="176"/>
      <c r="H735" s="176"/>
      <c r="I735" s="176"/>
      <c r="J735" s="176"/>
      <c r="K735" s="177"/>
      <c r="L735" s="202"/>
      <c r="M735" s="193"/>
      <c r="N735" s="198"/>
      <c r="O735" s="187"/>
      <c r="P735" s="187"/>
      <c r="Q735" s="187"/>
      <c r="R735" s="187"/>
      <c r="S735" s="196"/>
      <c r="T735" s="201"/>
      <c r="U735" s="194"/>
      <c r="V735" s="194"/>
      <c r="W735" s="194"/>
      <c r="X735" s="194"/>
      <c r="Y735" s="194"/>
      <c r="Z735" s="187"/>
      <c r="AA735" s="187"/>
      <c r="AB735" s="197"/>
    </row>
    <row r="736" customFormat="false" ht="12.4" hidden="false" customHeight="true" outlineLevel="0" collapsed="false">
      <c r="A736" s="203"/>
      <c r="B736" s="190"/>
      <c r="C736" s="191"/>
      <c r="D736" s="191"/>
      <c r="E736" s="176"/>
      <c r="F736" s="176"/>
      <c r="G736" s="176"/>
      <c r="H736" s="176"/>
      <c r="I736" s="176"/>
      <c r="J736" s="176"/>
      <c r="K736" s="177"/>
      <c r="L736" s="202"/>
      <c r="M736" s="193"/>
      <c r="N736" s="198"/>
      <c r="O736" s="187"/>
      <c r="P736" s="187"/>
      <c r="Q736" s="187"/>
      <c r="R736" s="187"/>
      <c r="S736" s="196"/>
      <c r="T736" s="201"/>
      <c r="U736" s="194"/>
      <c r="V736" s="194"/>
      <c r="W736" s="194"/>
      <c r="X736" s="194"/>
      <c r="Y736" s="194"/>
      <c r="Z736" s="187"/>
      <c r="AA736" s="187"/>
      <c r="AB736" s="197"/>
    </row>
    <row r="737" customFormat="false" ht="12.4" hidden="false" customHeight="true" outlineLevel="0" collapsed="false">
      <c r="A737" s="203"/>
      <c r="B737" s="190"/>
      <c r="C737" s="191"/>
      <c r="D737" s="191"/>
      <c r="E737" s="176"/>
      <c r="F737" s="176"/>
      <c r="G737" s="176"/>
      <c r="H737" s="176"/>
      <c r="I737" s="176"/>
      <c r="J737" s="176"/>
      <c r="K737" s="177"/>
      <c r="L737" s="200"/>
      <c r="M737" s="193"/>
      <c r="N737" s="193"/>
      <c r="O737" s="194"/>
      <c r="P737" s="194"/>
      <c r="Q737" s="194"/>
      <c r="R737" s="195"/>
      <c r="S737" s="196"/>
      <c r="T737" s="194"/>
      <c r="U737" s="194"/>
      <c r="V737" s="194"/>
      <c r="W737" s="194"/>
      <c r="X737" s="194"/>
      <c r="Y737" s="194"/>
      <c r="Z737" s="194"/>
      <c r="AA737" s="194"/>
      <c r="AB737" s="194"/>
    </row>
    <row r="738" customFormat="false" ht="12.4" hidden="false" customHeight="true" outlineLevel="0" collapsed="false">
      <c r="A738" s="203"/>
      <c r="B738" s="190"/>
      <c r="C738" s="191"/>
      <c r="D738" s="191"/>
      <c r="E738" s="176"/>
      <c r="F738" s="176"/>
      <c r="G738" s="176"/>
      <c r="H738" s="176"/>
      <c r="I738" s="176"/>
      <c r="J738" s="176"/>
      <c r="K738" s="177"/>
      <c r="L738" s="200"/>
      <c r="M738" s="193"/>
      <c r="N738" s="193"/>
      <c r="O738" s="194"/>
      <c r="P738" s="194"/>
      <c r="Q738" s="194"/>
      <c r="R738" s="195"/>
      <c r="S738" s="196"/>
      <c r="T738" s="194"/>
      <c r="U738" s="194"/>
      <c r="V738" s="194"/>
      <c r="W738" s="194"/>
      <c r="X738" s="194"/>
      <c r="Y738" s="194"/>
      <c r="Z738" s="194"/>
      <c r="AA738" s="194"/>
      <c r="AB738" s="194"/>
    </row>
    <row r="739" customFormat="false" ht="12.4" hidden="false" customHeight="true" outlineLevel="0" collapsed="false">
      <c r="A739" s="203"/>
      <c r="B739" s="190"/>
      <c r="C739" s="191"/>
      <c r="D739" s="191"/>
      <c r="E739" s="176"/>
      <c r="F739" s="176"/>
      <c r="G739" s="176"/>
      <c r="H739" s="176"/>
      <c r="I739" s="176"/>
      <c r="J739" s="176"/>
      <c r="K739" s="177"/>
      <c r="L739" s="200"/>
      <c r="M739" s="193"/>
      <c r="N739" s="198"/>
      <c r="O739" s="187"/>
      <c r="P739" s="187"/>
      <c r="Q739" s="187"/>
      <c r="R739" s="187"/>
      <c r="S739" s="196"/>
      <c r="T739" s="194"/>
      <c r="U739" s="194"/>
      <c r="V739" s="194"/>
      <c r="W739" s="194"/>
      <c r="X739" s="194"/>
      <c r="Y739" s="194"/>
      <c r="Z739" s="187"/>
      <c r="AA739" s="187"/>
      <c r="AB739" s="197"/>
    </row>
    <row r="740" customFormat="false" ht="12.4" hidden="false" customHeight="true" outlineLevel="0" collapsed="false">
      <c r="A740" s="203"/>
      <c r="B740" s="190"/>
      <c r="C740" s="191"/>
      <c r="D740" s="191"/>
      <c r="E740" s="176"/>
      <c r="F740" s="176"/>
      <c r="G740" s="176"/>
      <c r="H740" s="176"/>
      <c r="I740" s="176"/>
      <c r="J740" s="176"/>
      <c r="K740" s="177"/>
      <c r="L740" s="200"/>
      <c r="M740" s="193"/>
      <c r="N740" s="198"/>
      <c r="O740" s="187"/>
      <c r="P740" s="187"/>
      <c r="Q740" s="187"/>
      <c r="R740" s="187"/>
      <c r="S740" s="196"/>
      <c r="T740" s="194"/>
      <c r="U740" s="194"/>
      <c r="V740" s="194"/>
      <c r="W740" s="194"/>
      <c r="X740" s="194"/>
      <c r="Y740" s="194"/>
      <c r="Z740" s="187"/>
      <c r="AA740" s="187"/>
      <c r="AB740" s="197"/>
    </row>
    <row r="741" customFormat="false" ht="12.4" hidden="false" customHeight="true" outlineLevel="0" collapsed="false">
      <c r="A741" s="203"/>
      <c r="B741" s="190"/>
      <c r="C741" s="191"/>
      <c r="D741" s="191"/>
      <c r="E741" s="176"/>
      <c r="F741" s="176"/>
      <c r="G741" s="176"/>
      <c r="H741" s="176"/>
      <c r="I741" s="176"/>
      <c r="J741" s="176"/>
      <c r="K741" s="177"/>
      <c r="L741" s="200"/>
      <c r="M741" s="193"/>
      <c r="N741" s="198"/>
      <c r="O741" s="187"/>
      <c r="P741" s="187"/>
      <c r="Q741" s="187"/>
      <c r="R741" s="187"/>
      <c r="S741" s="196"/>
      <c r="T741" s="194"/>
      <c r="U741" s="194"/>
      <c r="V741" s="194"/>
      <c r="W741" s="194"/>
      <c r="X741" s="194"/>
      <c r="Y741" s="194"/>
      <c r="Z741" s="187"/>
      <c r="AA741" s="187"/>
      <c r="AB741" s="197"/>
    </row>
    <row r="742" customFormat="false" ht="12.4" hidden="false" customHeight="true" outlineLevel="0" collapsed="false">
      <c r="A742" s="203"/>
      <c r="B742" s="190"/>
      <c r="C742" s="191"/>
      <c r="D742" s="191"/>
      <c r="E742" s="176"/>
      <c r="F742" s="176"/>
      <c r="G742" s="176"/>
      <c r="H742" s="176"/>
      <c r="I742" s="176"/>
      <c r="J742" s="176"/>
      <c r="K742" s="177"/>
      <c r="L742" s="200"/>
      <c r="M742" s="193"/>
      <c r="N742" s="198"/>
      <c r="O742" s="187"/>
      <c r="P742" s="187"/>
      <c r="Q742" s="187"/>
      <c r="R742" s="187"/>
      <c r="S742" s="196"/>
      <c r="T742" s="194"/>
      <c r="U742" s="194"/>
      <c r="V742" s="194"/>
      <c r="W742" s="194"/>
      <c r="X742" s="194"/>
      <c r="Y742" s="194"/>
      <c r="Z742" s="187"/>
      <c r="AA742" s="187"/>
      <c r="AB742" s="197"/>
    </row>
    <row r="743" customFormat="false" ht="12.4" hidden="false" customHeight="true" outlineLevel="0" collapsed="false">
      <c r="A743" s="203"/>
      <c r="B743" s="190"/>
      <c r="C743" s="191"/>
      <c r="D743" s="191"/>
      <c r="E743" s="176"/>
      <c r="F743" s="176"/>
      <c r="G743" s="176"/>
      <c r="H743" s="176"/>
      <c r="I743" s="176"/>
      <c r="J743" s="176"/>
      <c r="K743" s="177"/>
      <c r="L743" s="200"/>
      <c r="M743" s="193"/>
      <c r="N743" s="198"/>
      <c r="O743" s="187"/>
      <c r="P743" s="187"/>
      <c r="Q743" s="187"/>
      <c r="R743" s="187"/>
      <c r="S743" s="196"/>
      <c r="T743" s="194"/>
      <c r="U743" s="194"/>
      <c r="V743" s="194"/>
      <c r="W743" s="194"/>
      <c r="X743" s="194"/>
      <c r="Y743" s="194"/>
      <c r="Z743" s="187"/>
      <c r="AA743" s="187"/>
      <c r="AB743" s="197"/>
    </row>
    <row r="744" customFormat="false" ht="12.4" hidden="false" customHeight="true" outlineLevel="0" collapsed="false">
      <c r="A744" s="203"/>
      <c r="B744" s="190"/>
      <c r="C744" s="191"/>
      <c r="D744" s="191"/>
      <c r="E744" s="176"/>
      <c r="F744" s="176"/>
      <c r="G744" s="176"/>
      <c r="H744" s="176"/>
      <c r="I744" s="176"/>
      <c r="J744" s="176"/>
      <c r="K744" s="177"/>
      <c r="L744" s="200"/>
      <c r="M744" s="193"/>
      <c r="N744" s="198"/>
      <c r="O744" s="187"/>
      <c r="P744" s="187"/>
      <c r="Q744" s="187"/>
      <c r="R744" s="187"/>
      <c r="S744" s="196"/>
      <c r="T744" s="194"/>
      <c r="U744" s="194"/>
      <c r="V744" s="194"/>
      <c r="W744" s="194"/>
      <c r="X744" s="194"/>
      <c r="Y744" s="194"/>
      <c r="Z744" s="187"/>
      <c r="AA744" s="187"/>
      <c r="AB744" s="197"/>
    </row>
  </sheetData>
  <sheetProtection sheet="true" password="dbc9" objects="true" scenarios="true" selectLockedCells="true"/>
  <mergeCells count="26">
    <mergeCell ref="A4:R5"/>
    <mergeCell ref="S4:AB5"/>
    <mergeCell ref="L6:R6"/>
    <mergeCell ref="S6:AB6"/>
    <mergeCell ref="A7:A8"/>
    <mergeCell ref="B7:B8"/>
    <mergeCell ref="C7:D7"/>
    <mergeCell ref="E7:J7"/>
    <mergeCell ref="K7:K8"/>
    <mergeCell ref="L7:L8"/>
    <mergeCell ref="M7:M8"/>
    <mergeCell ref="N7:N8"/>
    <mergeCell ref="O7:P7"/>
    <mergeCell ref="Q7:Q8"/>
    <mergeCell ref="R7:R8"/>
    <mergeCell ref="S7:S8"/>
    <mergeCell ref="T7:T8"/>
    <mergeCell ref="U7:U8"/>
    <mergeCell ref="V7:V8"/>
    <mergeCell ref="W7:W8"/>
    <mergeCell ref="X7:X8"/>
    <mergeCell ref="Y7:Y8"/>
    <mergeCell ref="Z7:Z8"/>
    <mergeCell ref="AA7:AA8"/>
    <mergeCell ref="AB7:AB8"/>
    <mergeCell ref="E8:J8"/>
  </mergeCells>
  <conditionalFormatting sqref="D11:D1000">
    <cfRule type="expression" priority="2" aboveAverage="0" equalAverage="0" bottom="0" percent="0" rank="0" text="" dxfId="0">
      <formula>$D11&gt;$C11</formula>
    </cfRule>
  </conditionalFormatting>
  <dataValidations count="8">
    <dataValidation allowBlank="true" error="&#10;You can only whole numbers in this cell. No decimals numbers." errorTitle="Not a number" operator="between" prompt="Only enter the cpt number in this cell." promptTitle="Enter Cpt Number" showDropDown="false" showErrorMessage="true" showInputMessage="false" sqref="A9:A744" type="whole">
      <formula1>1</formula1>
      <formula2>10000</formula2>
    </dataValidation>
    <dataValidation allowBlank="true" operator="between" showDropDown="false" showErrorMessage="false" showInputMessage="false" sqref="K11:K744" type="none">
      <formula1>0</formula1>
      <formula2>0</formula2>
    </dataValidation>
    <dataValidation allowBlank="true" error="You can only enter decimal numbers in this cell. It is formatted to show two decimal palces." errorTitle="Not a decimal number" operator="greaterThan" prompt="Only enter the cpt number in this cell." promptTitle="Enter Cpt Number" showDropDown="false" showErrorMessage="true" showInputMessage="false" sqref="C11:D744" type="decimal">
      <formula1>0</formula1>
      <formula2>0</formula2>
    </dataValidation>
    <dataValidation allowBlank="true" error="You can only enter numeric information in this field.&#10;If you have entered a decimal, make sure you have used a fullstop.&#10;&#10;Please try again." errorTitle="Incorrect Entry" operator="between" prompt="Only use numbers in this cell.&#10;&#10;These numbers can be decimal to 2 places." promptTitle="Decimal Number" showDropDown="false" showErrorMessage="true" showInputMessage="false" sqref="C9:D10" type="decimal">
      <formula1>0</formula1>
      <formula2>1000</formula2>
    </dataValidation>
    <dataValidation allowBlank="true" operator="between" prompt="Only use numbers in this cell to give the size in hectares&#10;&#10;These numbers can be decimal to 2 places." showDropDown="false" showErrorMessage="false" showInputMessage="true" sqref="C8:D8" type="none">
      <formula1>0</formula1>
      <formula2>0</formula2>
    </dataValidation>
    <dataValidation allowBlank="true" operator="between" prompt="Enter the numeric value of the compartment here." promptTitle="Numeric Value" showDropDown="false" showErrorMessage="false" showInputMessage="true" sqref="A7:A8" type="none">
      <formula1>0</formula1>
      <formula2>0</formula2>
    </dataValidation>
    <dataValidation allowBlank="true" operator="between" prompt="PAWS - Planted Ancient Woodland Site&#10;ASNW - Ancient Semi-Natural Woodlands&#10;TPO - Tree Presevation Order&#10;SAM - Scheduled Ancient Monument&#10;SSSI - Sites of Special Scientific Interest&#10;&#10;Use a comma to seperate multiple options" promptTitle="Designation Examples" showDropDown="false" showErrorMessage="true" showInputMessage="true" sqref="K7:K8" type="none">
      <formula1>0</formula1>
      <formula2>0</formula2>
    </dataValidation>
    <dataValidation allowBlank="true" operator="between" showDropDown="false" showErrorMessage="false" showInputMessage="false" sqref="E7:J7" type="list">
      <formula1>INDIRECT("tblSPL[AZ]")</formula1>
      <formula2>0</formula2>
    </dataValidation>
  </dataValidations>
  <printOptions headings="false" gridLines="false" gridLinesSet="true" horizontalCentered="false" verticalCentered="false"/>
  <pageMargins left="0.236111111111111" right="0.236111111111111" top="0.747916666666667" bottom="0.747916666666667"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AP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6" ySplit="10" topLeftCell="G11" activePane="bottomRight" state="frozen"/>
      <selection pane="topLeft" activeCell="A1" activeCellId="0" sqref="A1"/>
      <selection pane="topRight" activeCell="G1" activeCellId="0" sqref="G1"/>
      <selection pane="bottomLeft" activeCell="A11" activeCellId="0" sqref="A11"/>
      <selection pane="bottomRight" activeCell="AD46" activeCellId="0" sqref="AD46"/>
    </sheetView>
  </sheetViews>
  <sheetFormatPr defaultRowHeight="12.75" zeroHeight="false" outlineLevelRow="0" outlineLevelCol="0"/>
  <cols>
    <col collapsed="false" customWidth="true" hidden="false" outlineLevel="0" max="1" min="1" style="204" width="8.14"/>
    <col collapsed="false" customWidth="true" hidden="false" outlineLevel="0" max="2" min="2" style="205" width="7.29"/>
    <col collapsed="false" customWidth="true" hidden="false" outlineLevel="0" max="3" min="3" style="205" width="7.71"/>
    <col collapsed="false" customWidth="true" hidden="false" outlineLevel="0" max="4" min="4" style="205" width="8.14"/>
    <col collapsed="false" customWidth="true" hidden="false" outlineLevel="0" max="5" min="5" style="205" width="18.71"/>
    <col collapsed="false" customWidth="true" hidden="false" outlineLevel="0" max="6" min="6" style="205" width="10.85"/>
    <col collapsed="false" customWidth="true" hidden="false" outlineLevel="0" max="7" min="7" style="205" width="9.42"/>
    <col collapsed="false" customWidth="true" hidden="false" outlineLevel="0" max="8" min="8" style="205" width="8"/>
    <col collapsed="false" customWidth="true" hidden="false" outlineLevel="0" max="9" min="9" style="205" width="6.57"/>
    <col collapsed="false" customWidth="true" hidden="false" outlineLevel="0" max="10" min="10" style="205" width="6.01"/>
    <col collapsed="false" customWidth="true" hidden="false" outlineLevel="0" max="11" min="11" style="205" width="6.42"/>
    <col collapsed="false" customWidth="true" hidden="false" outlineLevel="0" max="12" min="12" style="205" width="6.28"/>
    <col collapsed="false" customWidth="true" hidden="false" outlineLevel="0" max="13" min="13" style="205" width="6.15"/>
    <col collapsed="false" customWidth="true" hidden="false" outlineLevel="0" max="14" min="14" style="205" width="5.86"/>
    <col collapsed="false" customWidth="true" hidden="false" outlineLevel="0" max="15" min="15" style="205" width="9.42"/>
    <col collapsed="false" customWidth="true" hidden="false" outlineLevel="0" max="16" min="16" style="205" width="10.14"/>
    <col collapsed="false" customWidth="true" hidden="false" outlineLevel="0" max="17" min="17" style="205" width="11.99"/>
    <col collapsed="false" customWidth="true" hidden="false" outlineLevel="0" max="18" min="18" style="205" width="50.71"/>
    <col collapsed="false" customWidth="true" hidden="false" outlineLevel="0" max="19" min="19" style="205" width="9.58"/>
    <col collapsed="false" customWidth="true" hidden="false" outlineLevel="0" max="20" min="20" style="206" width="8.86"/>
    <col collapsed="false" customWidth="true" hidden="false" outlineLevel="0" max="21" min="21" style="205" width="6.57"/>
    <col collapsed="false" customWidth="true" hidden="false" outlineLevel="0" max="22" min="22" style="205" width="5.86"/>
    <col collapsed="false" customWidth="true" hidden="false" outlineLevel="0" max="23" min="23" style="205" width="6.01"/>
    <col collapsed="false" customWidth="true" hidden="false" outlineLevel="0" max="24" min="24" style="205" width="5.14"/>
    <col collapsed="false" customWidth="true" hidden="false" outlineLevel="0" max="25" min="25" style="205" width="6.42"/>
    <col collapsed="false" customWidth="true" hidden="false" outlineLevel="0" max="26" min="26" style="205" width="5.14"/>
    <col collapsed="false" customWidth="true" hidden="false" outlineLevel="0" max="27" min="27" style="205" width="6.42"/>
    <col collapsed="false" customWidth="true" hidden="false" outlineLevel="0" max="28" min="28" style="205" width="5.43"/>
    <col collapsed="false" customWidth="true" hidden="false" outlineLevel="0" max="29" min="29" style="205" width="6.28"/>
    <col collapsed="false" customWidth="true" hidden="false" outlineLevel="0" max="30" min="30" style="205" width="5.57"/>
    <col collapsed="false" customWidth="true" hidden="false" outlineLevel="0" max="31" min="31" style="205" width="6.28"/>
    <col collapsed="false" customWidth="true" hidden="false" outlineLevel="0" max="32" min="32" style="205" width="5.57"/>
    <col collapsed="false" customWidth="true" hidden="false" outlineLevel="0" max="33" min="33" style="205" width="21.43"/>
    <col collapsed="false" customWidth="true" hidden="false" outlineLevel="0" max="34" min="34" style="205" width="17.71"/>
    <col collapsed="false" customWidth="true" hidden="false" outlineLevel="0" max="35" min="35" style="205" width="16.29"/>
    <col collapsed="false" customWidth="true" hidden="false" outlineLevel="0" max="36" min="36" style="205" width="24.15"/>
    <col collapsed="false" customWidth="true" hidden="false" outlineLevel="0" max="1025" min="37" style="205" width="9.14"/>
  </cols>
  <sheetData>
    <row r="1" customFormat="false" ht="30.75" hidden="false" customHeight="true" outlineLevel="0" collapsed="false">
      <c r="A1" s="207" t="str">
        <f aca="false">CODE!A1</f>
        <v>Woodland Property Name : Whitbeck</v>
      </c>
      <c r="C1" s="208"/>
      <c r="D1" s="208"/>
      <c r="E1" s="208"/>
      <c r="F1" s="208"/>
      <c r="G1" s="208"/>
      <c r="H1" s="208"/>
      <c r="I1" s="208"/>
      <c r="J1" s="208"/>
      <c r="K1" s="208"/>
      <c r="L1" s="208"/>
      <c r="M1" s="208"/>
      <c r="N1" s="208"/>
      <c r="O1" s="208"/>
      <c r="P1" s="208"/>
      <c r="Q1" s="208"/>
      <c r="R1" s="208"/>
    </row>
    <row r="2" customFormat="false" ht="3" hidden="false" customHeight="true" outlineLevel="0" collapsed="false">
      <c r="C2" s="208"/>
      <c r="D2" s="208"/>
      <c r="E2" s="208"/>
      <c r="F2" s="208"/>
      <c r="G2" s="208"/>
      <c r="H2" s="208"/>
      <c r="I2" s="208"/>
      <c r="J2" s="208"/>
      <c r="K2" s="208"/>
      <c r="L2" s="208"/>
      <c r="M2" s="208"/>
      <c r="N2" s="208"/>
      <c r="O2" s="208"/>
      <c r="P2" s="208"/>
      <c r="Q2" s="208"/>
      <c r="R2" s="208"/>
    </row>
    <row r="3" customFormat="false" ht="2.25" hidden="false" customHeight="true" outlineLevel="0" collapsed="false">
      <c r="C3" s="209"/>
      <c r="D3" s="209"/>
      <c r="E3" s="209"/>
      <c r="F3" s="209"/>
      <c r="G3" s="209"/>
      <c r="H3" s="209"/>
      <c r="I3" s="209"/>
      <c r="J3" s="209"/>
      <c r="K3" s="209"/>
      <c r="L3" s="209"/>
      <c r="M3" s="209"/>
      <c r="N3" s="209"/>
      <c r="O3" s="209"/>
      <c r="P3" s="209"/>
      <c r="Q3" s="209"/>
      <c r="R3" s="209"/>
    </row>
    <row r="4" customFormat="false" ht="12.75" hidden="false" customHeight="true" outlineLevel="0" collapsed="false">
      <c r="A4" s="210" t="s">
        <v>263</v>
      </c>
      <c r="B4" s="210"/>
      <c r="C4" s="210"/>
      <c r="D4" s="210"/>
      <c r="E4" s="210"/>
      <c r="F4" s="210"/>
      <c r="G4" s="211" t="s">
        <v>264</v>
      </c>
      <c r="H4" s="211"/>
      <c r="I4" s="212"/>
      <c r="J4" s="212"/>
      <c r="K4" s="213"/>
      <c r="L4" s="213"/>
      <c r="M4" s="213"/>
      <c r="N4" s="213"/>
      <c r="O4" s="213"/>
      <c r="P4" s="213"/>
      <c r="Q4" s="213"/>
      <c r="R4" s="214"/>
      <c r="S4" s="215" t="s">
        <v>265</v>
      </c>
      <c r="T4" s="215"/>
      <c r="U4" s="215"/>
      <c r="V4" s="215"/>
      <c r="W4" s="215"/>
      <c r="X4" s="215"/>
      <c r="Y4" s="215"/>
      <c r="Z4" s="215"/>
      <c r="AA4" s="215"/>
      <c r="AB4" s="215"/>
      <c r="AC4" s="215"/>
      <c r="AD4" s="215"/>
      <c r="AE4" s="215"/>
      <c r="AF4" s="215"/>
      <c r="AG4" s="215"/>
      <c r="AH4" s="215"/>
      <c r="AI4" s="215"/>
      <c r="AJ4" s="216" t="s">
        <v>266</v>
      </c>
    </row>
    <row r="5" customFormat="false" ht="17.25" hidden="false" customHeight="true" outlineLevel="0" collapsed="false">
      <c r="A5" s="210"/>
      <c r="B5" s="210"/>
      <c r="C5" s="210"/>
      <c r="D5" s="210"/>
      <c r="E5" s="210"/>
      <c r="F5" s="210"/>
      <c r="G5" s="211"/>
      <c r="H5" s="211"/>
      <c r="I5" s="217"/>
      <c r="J5" s="217"/>
      <c r="K5" s="217"/>
      <c r="L5" s="217"/>
      <c r="M5" s="217"/>
      <c r="N5" s="217"/>
      <c r="O5" s="217"/>
      <c r="P5" s="217"/>
      <c r="Q5" s="217"/>
      <c r="R5" s="218"/>
      <c r="S5" s="215"/>
      <c r="T5" s="215"/>
      <c r="U5" s="215"/>
      <c r="V5" s="215"/>
      <c r="W5" s="215"/>
      <c r="X5" s="215"/>
      <c r="Y5" s="215"/>
      <c r="Z5" s="215"/>
      <c r="AA5" s="215"/>
      <c r="AB5" s="215"/>
      <c r="AC5" s="215"/>
      <c r="AD5" s="215"/>
      <c r="AE5" s="215"/>
      <c r="AF5" s="215"/>
      <c r="AG5" s="215"/>
      <c r="AH5" s="215"/>
      <c r="AI5" s="215"/>
      <c r="AJ5" s="219"/>
    </row>
    <row r="6" customFormat="false" ht="13.5" hidden="false" customHeight="true" outlineLevel="0" collapsed="false">
      <c r="A6" s="210"/>
      <c r="B6" s="210"/>
      <c r="C6" s="210"/>
      <c r="D6" s="210"/>
      <c r="E6" s="210"/>
      <c r="F6" s="210"/>
      <c r="G6" s="220" t="s">
        <v>267</v>
      </c>
      <c r="H6" s="220"/>
      <c r="I6" s="220"/>
      <c r="J6" s="220"/>
      <c r="K6" s="220"/>
      <c r="L6" s="220"/>
      <c r="M6" s="220"/>
      <c r="N6" s="220"/>
      <c r="O6" s="220"/>
      <c r="P6" s="220"/>
      <c r="Q6" s="220"/>
      <c r="R6" s="220"/>
      <c r="S6" s="215"/>
      <c r="T6" s="215"/>
      <c r="U6" s="215"/>
      <c r="V6" s="215"/>
      <c r="W6" s="215"/>
      <c r="X6" s="215"/>
      <c r="Y6" s="215"/>
      <c r="Z6" s="215"/>
      <c r="AA6" s="215"/>
      <c r="AB6" s="215"/>
      <c r="AC6" s="215"/>
      <c r="AD6" s="215"/>
      <c r="AE6" s="215"/>
      <c r="AF6" s="215"/>
      <c r="AG6" s="215"/>
      <c r="AH6" s="215"/>
      <c r="AI6" s="215"/>
      <c r="AJ6" s="219"/>
    </row>
    <row r="7" customFormat="false" ht="38.25" hidden="false" customHeight="true" outlineLevel="0" collapsed="false">
      <c r="A7" s="221" t="s">
        <v>171</v>
      </c>
      <c r="B7" s="222" t="s">
        <v>172</v>
      </c>
      <c r="C7" s="223" t="s">
        <v>173</v>
      </c>
      <c r="D7" s="223"/>
      <c r="E7" s="224" t="s">
        <v>268</v>
      </c>
      <c r="F7" s="224" t="s">
        <v>269</v>
      </c>
      <c r="G7" s="225" t="s">
        <v>270</v>
      </c>
      <c r="H7" s="226" t="s">
        <v>271</v>
      </c>
      <c r="I7" s="226" t="s">
        <v>191</v>
      </c>
      <c r="J7" s="226"/>
      <c r="K7" s="226"/>
      <c r="L7" s="226"/>
      <c r="M7" s="226"/>
      <c r="N7" s="226"/>
      <c r="O7" s="226" t="s">
        <v>272</v>
      </c>
      <c r="P7" s="226" t="s">
        <v>273</v>
      </c>
      <c r="Q7" s="226" t="s">
        <v>274</v>
      </c>
      <c r="R7" s="227" t="s">
        <v>275</v>
      </c>
      <c r="S7" s="221" t="s">
        <v>276</v>
      </c>
      <c r="T7" s="228" t="s">
        <v>277</v>
      </c>
      <c r="U7" s="223" t="s">
        <v>278</v>
      </c>
      <c r="V7" s="223"/>
      <c r="W7" s="223"/>
      <c r="X7" s="223"/>
      <c r="Y7" s="223"/>
      <c r="Z7" s="223"/>
      <c r="AA7" s="223"/>
      <c r="AB7" s="223"/>
      <c r="AC7" s="223"/>
      <c r="AD7" s="223"/>
      <c r="AE7" s="223"/>
      <c r="AF7" s="223"/>
      <c r="AG7" s="229" t="s">
        <v>279</v>
      </c>
      <c r="AH7" s="229" t="s">
        <v>280</v>
      </c>
      <c r="AI7" s="230" t="s">
        <v>281</v>
      </c>
      <c r="AJ7" s="231" t="s">
        <v>282</v>
      </c>
    </row>
    <row r="8" customFormat="false" ht="22.5" hidden="false" customHeight="true" outlineLevel="0" collapsed="false">
      <c r="A8" s="221"/>
      <c r="B8" s="222"/>
      <c r="C8" s="232" t="s">
        <v>189</v>
      </c>
      <c r="D8" s="232" t="s">
        <v>190</v>
      </c>
      <c r="E8" s="224"/>
      <c r="F8" s="224"/>
      <c r="G8" s="225"/>
      <c r="H8" s="226"/>
      <c r="I8" s="226"/>
      <c r="J8" s="226"/>
      <c r="K8" s="226"/>
      <c r="L8" s="226"/>
      <c r="M8" s="226"/>
      <c r="N8" s="226"/>
      <c r="O8" s="226"/>
      <c r="P8" s="226"/>
      <c r="Q8" s="226"/>
      <c r="R8" s="227"/>
      <c r="S8" s="221"/>
      <c r="T8" s="228"/>
      <c r="U8" s="233" t="s">
        <v>283</v>
      </c>
      <c r="V8" s="234" t="s">
        <v>284</v>
      </c>
      <c r="W8" s="233" t="s">
        <v>283</v>
      </c>
      <c r="X8" s="234" t="s">
        <v>284</v>
      </c>
      <c r="Y8" s="233" t="s">
        <v>283</v>
      </c>
      <c r="Z8" s="234" t="s">
        <v>284</v>
      </c>
      <c r="AA8" s="233" t="s">
        <v>283</v>
      </c>
      <c r="AB8" s="234" t="s">
        <v>284</v>
      </c>
      <c r="AC8" s="233" t="s">
        <v>283</v>
      </c>
      <c r="AD8" s="234" t="s">
        <v>284</v>
      </c>
      <c r="AE8" s="233" t="s">
        <v>283</v>
      </c>
      <c r="AF8" s="234" t="s">
        <v>284</v>
      </c>
      <c r="AG8" s="229"/>
      <c r="AH8" s="229"/>
      <c r="AI8" s="230"/>
      <c r="AJ8" s="231"/>
    </row>
    <row r="9" customFormat="false" ht="12.75" hidden="false" customHeight="false" outlineLevel="0" collapsed="false">
      <c r="A9" s="235" t="n">
        <v>1</v>
      </c>
      <c r="B9" s="147" t="s">
        <v>194</v>
      </c>
      <c r="C9" s="148" t="n">
        <v>0.9</v>
      </c>
      <c r="D9" s="148" t="n">
        <v>0.765</v>
      </c>
      <c r="E9" s="236" t="s">
        <v>285</v>
      </c>
      <c r="F9" s="237" t="s">
        <v>199</v>
      </c>
      <c r="G9" s="238" t="n">
        <v>0.75</v>
      </c>
      <c r="H9" s="153" t="s">
        <v>286</v>
      </c>
      <c r="I9" s="148" t="str">
        <f aca="false">IF('Sub-Cpt Record'!E9&lt;&gt;"",'Sub-Cpt Record'!E9,"")</f>
        <v>JL</v>
      </c>
      <c r="J9" s="148" t="str">
        <f aca="false">IF('Sub-Cpt Record'!F9&lt;&gt;"",'Sub-Cpt Record'!F9,"")</f>
        <v>SS</v>
      </c>
      <c r="K9" s="148" t="str">
        <f aca="false">IF('Sub-Cpt Record'!G9&lt;&gt;"",'Sub-Cpt Record'!G9,"")</f>
        <v>MC</v>
      </c>
      <c r="L9" s="153"/>
      <c r="M9" s="153" t="str">
        <f aca="false">IF('Sub-Cpt Record'!I9&lt;&gt;"",'Sub-Cpt Record'!I9,"")</f>
        <v/>
      </c>
      <c r="N9" s="153" t="str">
        <f aca="false">IF('Sub-Cpt Record'!I9&lt;&gt;"",'Sub-Cpt Record'!I9,"")</f>
        <v/>
      </c>
      <c r="O9" s="153" t="n">
        <v>175</v>
      </c>
      <c r="P9" s="153"/>
      <c r="Q9" s="153" t="s">
        <v>287</v>
      </c>
      <c r="R9" s="239"/>
      <c r="S9" s="238" t="n">
        <v>0.75</v>
      </c>
      <c r="T9" s="153" t="n">
        <v>15</v>
      </c>
      <c r="U9" s="148" t="s">
        <v>213</v>
      </c>
      <c r="V9" s="153" t="n">
        <v>70</v>
      </c>
      <c r="W9" s="148" t="s">
        <v>288</v>
      </c>
      <c r="X9" s="153" t="n">
        <v>15</v>
      </c>
      <c r="Y9" s="148"/>
      <c r="Z9" s="153"/>
      <c r="AA9" s="153"/>
      <c r="AB9" s="153"/>
      <c r="AC9" s="153"/>
      <c r="AD9" s="153"/>
      <c r="AE9" s="153"/>
      <c r="AF9" s="153"/>
      <c r="AG9" s="153" t="n">
        <v>100</v>
      </c>
      <c r="AH9" s="154" t="n">
        <v>1250</v>
      </c>
      <c r="AI9" s="240" t="n">
        <v>0</v>
      </c>
      <c r="AJ9" s="241" t="s">
        <v>289</v>
      </c>
      <c r="AK9" s="206"/>
      <c r="AL9" s="206"/>
    </row>
    <row r="10" customFormat="false" ht="13.5" hidden="false" customHeight="false" outlineLevel="0" collapsed="false">
      <c r="A10" s="242" t="n">
        <v>2</v>
      </c>
      <c r="B10" s="243" t="s">
        <v>194</v>
      </c>
      <c r="C10" s="244" t="n">
        <v>1.15</v>
      </c>
      <c r="D10" s="244" t="n">
        <v>0.9775</v>
      </c>
      <c r="E10" s="244" t="s">
        <v>290</v>
      </c>
      <c r="F10" s="245" t="s">
        <v>215</v>
      </c>
      <c r="G10" s="246" t="n">
        <v>1</v>
      </c>
      <c r="H10" s="168" t="s">
        <v>45</v>
      </c>
      <c r="I10" s="164" t="str">
        <f aca="false">IF('Sub-Cpt Record'!E10&lt;&gt;"",'Sub-Cpt Record'!E10,"")</f>
        <v>OK</v>
      </c>
      <c r="J10" s="164" t="str">
        <f aca="false">IF('Sub-Cpt Record'!F10&lt;&gt;"",'Sub-Cpt Record'!F10,"")</f>
        <v>AH</v>
      </c>
      <c r="K10" s="164" t="str">
        <f aca="false">IF('Sub-Cpt Record'!G10&lt;&gt;"",'Sub-Cpt Record'!G10,"")</f>
        <v/>
      </c>
      <c r="L10" s="168" t="str">
        <f aca="false">IF('Sub-Cpt Record'!H10&lt;&gt;"",'Sub-Cpt Record'!H10,"")</f>
        <v/>
      </c>
      <c r="M10" s="168" t="str">
        <f aca="false">IF('Sub-Cpt Record'!I10&lt;&gt;"",'Sub-Cpt Record'!I10,"")</f>
        <v/>
      </c>
      <c r="N10" s="168" t="str">
        <f aca="false">IF('Sub-Cpt Record'!I10&lt;&gt;"",'Sub-Cpt Record'!I10,"")</f>
        <v/>
      </c>
      <c r="O10" s="168"/>
      <c r="P10" s="168" t="n">
        <v>15</v>
      </c>
      <c r="Q10" s="168"/>
      <c r="R10" s="247"/>
      <c r="S10" s="248" t="s">
        <v>291</v>
      </c>
      <c r="T10" s="168"/>
      <c r="U10" s="164"/>
      <c r="V10" s="168"/>
      <c r="W10" s="164"/>
      <c r="X10" s="168"/>
      <c r="Y10" s="164"/>
      <c r="Z10" s="168"/>
      <c r="AA10" s="168"/>
      <c r="AB10" s="168"/>
      <c r="AC10" s="168"/>
      <c r="AD10" s="168"/>
      <c r="AE10" s="168"/>
      <c r="AF10" s="168"/>
      <c r="AG10" s="168" t="n">
        <v>0</v>
      </c>
      <c r="AH10" s="165"/>
      <c r="AI10" s="172"/>
      <c r="AJ10" s="249"/>
      <c r="AK10" s="206"/>
      <c r="AL10" s="206"/>
    </row>
    <row r="11" customFormat="false" ht="12.75" hidden="false" customHeight="false" outlineLevel="0" collapsed="false">
      <c r="A11" s="250" t="str">
        <f aca="false">IF('Sub-Cpt Record'!A11="","",'Sub-Cpt Record'!A11)</f>
        <v>0001</v>
      </c>
      <c r="B11" s="251" t="str">
        <f aca="false">IF('Sub-Cpt Record'!B11="","",'Sub-Cpt Record'!B11)</f>
        <v>A2</v>
      </c>
      <c r="C11" s="252" t="n">
        <f aca="false">IF('Sub-Cpt Record'!C11="","",'Sub-Cpt Record'!C11)</f>
        <v>9.02</v>
      </c>
      <c r="D11" s="252" t="str">
        <f aca="false">IF('Sub-Cpt Record'!D11="","",'Sub-Cpt Record'!D11)</f>
        <v/>
      </c>
      <c r="E11" s="252" t="str">
        <f aca="false">CODE!I11</f>
        <v>SS  </v>
      </c>
      <c r="F11" s="253" t="str">
        <f aca="false">IF('Sub-Cpt Record'!K11="","",'Sub-Cpt Record'!K11)</f>
        <v/>
      </c>
      <c r="G11" s="254"/>
      <c r="H11" s="255"/>
      <c r="I11" s="256" t="str">
        <f aca="false">IF('Sub-Cpt Record'!E11&lt;&gt;"",'Sub-Cpt Record'!E11,"")</f>
        <v>SS</v>
      </c>
      <c r="J11" s="256" t="str">
        <f aca="false">IF('Sub-Cpt Record'!F11&lt;&gt;"",'Sub-Cpt Record'!F11,"")</f>
        <v/>
      </c>
      <c r="K11" s="256" t="str">
        <f aca="false">IF('Sub-Cpt Record'!G11&lt;&gt;"",'Sub-Cpt Record'!G11,"")</f>
        <v/>
      </c>
      <c r="L11" s="256" t="str">
        <f aca="false">IF('Sub-Cpt Record'!H11&lt;&gt;"",'Sub-Cpt Record'!H11,"")</f>
        <v/>
      </c>
      <c r="M11" s="256" t="str">
        <f aca="false">IF('Sub-Cpt Record'!I11&lt;&gt;"",'Sub-Cpt Record'!I11,"")</f>
        <v/>
      </c>
      <c r="N11" s="256" t="str">
        <f aca="false">IF('Sub-Cpt Record'!J11&lt;&gt;"",'Sub-Cpt Record'!J11,"")</f>
        <v/>
      </c>
      <c r="O11" s="257"/>
      <c r="P11" s="257"/>
      <c r="Q11" s="258"/>
      <c r="R11" s="259"/>
      <c r="S11" s="260"/>
      <c r="T11" s="261"/>
      <c r="U11" s="262"/>
      <c r="V11" s="263"/>
      <c r="W11" s="262"/>
      <c r="X11" s="263"/>
      <c r="Y11" s="262"/>
      <c r="Z11" s="263"/>
      <c r="AA11" s="262"/>
      <c r="AB11" s="263"/>
      <c r="AC11" s="262"/>
      <c r="AD11" s="263"/>
      <c r="AE11" s="262"/>
      <c r="AF11" s="263"/>
      <c r="AG11" s="264" t="str">
        <f aca="false">IF(SUM(T11,V11,X11,Z11,AB11,AD11,AF11)&lt;&gt;0,SUM(T11,V11,X11,Z11,AB11,AD11,AF11),"")</f>
        <v/>
      </c>
      <c r="AH11" s="265"/>
      <c r="AI11" s="266"/>
      <c r="AJ11" s="267"/>
      <c r="AL11" s="206"/>
    </row>
    <row r="12" customFormat="false" ht="12.75" hidden="false" customHeight="false" outlineLevel="0" collapsed="false">
      <c r="A12" s="268" t="str">
        <f aca="false">IF('Sub-Cpt Record'!A12="","",'Sub-Cpt Record'!A12)</f>
        <v>0001</v>
      </c>
      <c r="B12" s="269" t="str">
        <f aca="false">IF('Sub-Cpt Record'!B12="","",'Sub-Cpt Record'!B12)</f>
        <v>A3</v>
      </c>
      <c r="C12" s="270" t="n">
        <f aca="false">IF('Sub-Cpt Record'!C12="","",'Sub-Cpt Record'!C12)</f>
        <v>8.03</v>
      </c>
      <c r="D12" s="270" t="str">
        <f aca="false">IF('Sub-Cpt Record'!D12="","",'Sub-Cpt Record'!D12)</f>
        <v/>
      </c>
      <c r="E12" s="270" t="str">
        <f aca="false">CODE!I12</f>
        <v>SS  </v>
      </c>
      <c r="F12" s="271" t="str">
        <f aca="false">IF('Sub-Cpt Record'!K12="","",'Sub-Cpt Record'!K12)</f>
        <v/>
      </c>
      <c r="G12" s="272"/>
      <c r="H12" s="256"/>
      <c r="I12" s="256" t="str">
        <f aca="false">IF('Sub-Cpt Record'!E12&lt;&gt;"",'Sub-Cpt Record'!E12,"")</f>
        <v>SS</v>
      </c>
      <c r="J12" s="256" t="str">
        <f aca="false">IF('Sub-Cpt Record'!F12&lt;&gt;"",'Sub-Cpt Record'!F12,"")</f>
        <v/>
      </c>
      <c r="K12" s="256" t="str">
        <f aca="false">IF('Sub-Cpt Record'!G12&lt;&gt;"",'Sub-Cpt Record'!G12,"")</f>
        <v/>
      </c>
      <c r="L12" s="256" t="str">
        <f aca="false">IF('Sub-Cpt Record'!H12&lt;&gt;"",'Sub-Cpt Record'!H12,"")</f>
        <v/>
      </c>
      <c r="M12" s="256" t="str">
        <f aca="false">IF('Sub-Cpt Record'!I12&lt;&gt;"",'Sub-Cpt Record'!I12,"")</f>
        <v/>
      </c>
      <c r="N12" s="256" t="str">
        <f aca="false">IF('Sub-Cpt Record'!J12&lt;&gt;"",'Sub-Cpt Record'!J12,"")</f>
        <v/>
      </c>
      <c r="O12" s="273"/>
      <c r="P12" s="273"/>
      <c r="Q12" s="274"/>
      <c r="R12" s="275"/>
      <c r="S12" s="260"/>
      <c r="T12" s="276"/>
      <c r="U12" s="256"/>
      <c r="V12" s="273"/>
      <c r="W12" s="256"/>
      <c r="X12" s="273"/>
      <c r="Y12" s="256"/>
      <c r="Z12" s="273"/>
      <c r="AA12" s="256"/>
      <c r="AB12" s="273"/>
      <c r="AC12" s="256"/>
      <c r="AD12" s="273"/>
      <c r="AE12" s="256"/>
      <c r="AF12" s="273"/>
      <c r="AG12" s="264" t="str">
        <f aca="false">IF(SUM(T12,V12,X12,Z12,AB12,AD12,AF12)&lt;&gt;0,SUM(T12,V12,X12,Z12,AB12,AD12,AF12),"")</f>
        <v/>
      </c>
      <c r="AH12" s="265"/>
      <c r="AI12" s="277"/>
      <c r="AJ12" s="278"/>
      <c r="AL12" s="206"/>
    </row>
    <row r="13" customFormat="false" ht="12.75" hidden="false" customHeight="false" outlineLevel="0" collapsed="false">
      <c r="A13" s="268" t="str">
        <f aca="false">IF('Sub-Cpt Record'!A13="","",'Sub-Cpt Record'!A13)</f>
        <v>0001</v>
      </c>
      <c r="B13" s="269" t="str">
        <f aca="false">IF('Sub-Cpt Record'!B13="","",'Sub-Cpt Record'!B13)</f>
        <v>B1</v>
      </c>
      <c r="C13" s="270" t="n">
        <f aca="false">IF('Sub-Cpt Record'!C13="","",'Sub-Cpt Record'!C13)</f>
        <v>0.07</v>
      </c>
      <c r="D13" s="270" t="str">
        <f aca="false">IF('Sub-Cpt Record'!D13="","",'Sub-Cpt Record'!D13)</f>
        <v/>
      </c>
      <c r="E13" s="270" t="str">
        <f aca="false">CODE!I13</f>
        <v/>
      </c>
      <c r="F13" s="271" t="str">
        <f aca="false">IF('Sub-Cpt Record'!K13="","",'Sub-Cpt Record'!K13)</f>
        <v>Unplanted</v>
      </c>
      <c r="G13" s="272"/>
      <c r="H13" s="256"/>
      <c r="I13" s="256" t="str">
        <f aca="false">IF('Sub-Cpt Record'!E13&lt;&gt;"",'Sub-Cpt Record'!E13,"")</f>
        <v/>
      </c>
      <c r="J13" s="256" t="str">
        <f aca="false">IF('Sub-Cpt Record'!F13&lt;&gt;"",'Sub-Cpt Record'!F13,"")</f>
        <v/>
      </c>
      <c r="K13" s="256" t="str">
        <f aca="false">IF('Sub-Cpt Record'!G13&lt;&gt;"",'Sub-Cpt Record'!G13,"")</f>
        <v/>
      </c>
      <c r="L13" s="256" t="str">
        <f aca="false">IF('Sub-Cpt Record'!H13&lt;&gt;"",'Sub-Cpt Record'!H13,"")</f>
        <v/>
      </c>
      <c r="M13" s="256" t="str">
        <f aca="false">IF('Sub-Cpt Record'!I13&lt;&gt;"",'Sub-Cpt Record'!I13,"")</f>
        <v/>
      </c>
      <c r="N13" s="256" t="str">
        <f aca="false">IF('Sub-Cpt Record'!J13&lt;&gt;"",'Sub-Cpt Record'!J13,"")</f>
        <v/>
      </c>
      <c r="O13" s="273"/>
      <c r="P13" s="273"/>
      <c r="Q13" s="274"/>
      <c r="R13" s="275"/>
      <c r="S13" s="260"/>
      <c r="T13" s="276"/>
      <c r="U13" s="256"/>
      <c r="V13" s="273"/>
      <c r="W13" s="256"/>
      <c r="X13" s="273"/>
      <c r="Y13" s="256"/>
      <c r="Z13" s="273"/>
      <c r="AA13" s="256"/>
      <c r="AB13" s="273"/>
      <c r="AC13" s="256"/>
      <c r="AD13" s="273"/>
      <c r="AE13" s="256"/>
      <c r="AF13" s="273"/>
      <c r="AG13" s="264" t="str">
        <f aca="false">IF(SUM(T13,V13,X13,Z13,AB13,AD13,AF13)&lt;&gt;0,SUM(T13,V13,X13,Z13,AB13,AD13,AF13),"")</f>
        <v/>
      </c>
      <c r="AH13" s="265"/>
      <c r="AI13" s="277"/>
      <c r="AJ13" s="278"/>
      <c r="AL13" s="206"/>
    </row>
    <row r="14" customFormat="false" ht="12.75" hidden="false" customHeight="false" outlineLevel="0" collapsed="false">
      <c r="A14" s="268" t="str">
        <f aca="false">IF('Sub-Cpt Record'!A14="","",'Sub-Cpt Record'!A14)</f>
        <v>0001</v>
      </c>
      <c r="B14" s="269" t="str">
        <f aca="false">IF('Sub-Cpt Record'!B14="","",'Sub-Cpt Record'!B14)</f>
        <v>C</v>
      </c>
      <c r="C14" s="270" t="n">
        <f aca="false">IF('Sub-Cpt Record'!C14="","",'Sub-Cpt Record'!C14)</f>
        <v>0.43</v>
      </c>
      <c r="D14" s="270" t="str">
        <f aca="false">IF('Sub-Cpt Record'!D14="","",'Sub-Cpt Record'!D14)</f>
        <v/>
      </c>
      <c r="E14" s="270" t="str">
        <f aca="false">CODE!I14</f>
        <v>SP  </v>
      </c>
      <c r="F14" s="271" t="str">
        <f aca="false">IF('Sub-Cpt Record'!K14="","",'Sub-Cpt Record'!K14)</f>
        <v/>
      </c>
      <c r="G14" s="272"/>
      <c r="H14" s="256"/>
      <c r="I14" s="256" t="str">
        <f aca="false">IF('Sub-Cpt Record'!E14&lt;&gt;"",'Sub-Cpt Record'!E14,"")</f>
        <v>SP</v>
      </c>
      <c r="J14" s="256" t="str">
        <f aca="false">IF('Sub-Cpt Record'!F14&lt;&gt;"",'Sub-Cpt Record'!F14,"")</f>
        <v/>
      </c>
      <c r="K14" s="256" t="str">
        <f aca="false">IF('Sub-Cpt Record'!G14&lt;&gt;"",'Sub-Cpt Record'!G14,"")</f>
        <v/>
      </c>
      <c r="L14" s="256" t="str">
        <f aca="false">IF('Sub-Cpt Record'!H14&lt;&gt;"",'Sub-Cpt Record'!H14,"")</f>
        <v/>
      </c>
      <c r="M14" s="256" t="str">
        <f aca="false">IF('Sub-Cpt Record'!I14&lt;&gt;"",'Sub-Cpt Record'!I14,"")</f>
        <v/>
      </c>
      <c r="N14" s="256" t="str">
        <f aca="false">IF('Sub-Cpt Record'!J14&lt;&gt;"",'Sub-Cpt Record'!J14,"")</f>
        <v/>
      </c>
      <c r="O14" s="273"/>
      <c r="P14" s="273"/>
      <c r="Q14" s="274"/>
      <c r="R14" s="275"/>
      <c r="S14" s="260"/>
      <c r="T14" s="276"/>
      <c r="U14" s="256"/>
      <c r="V14" s="273"/>
      <c r="W14" s="256"/>
      <c r="X14" s="273"/>
      <c r="Y14" s="256"/>
      <c r="Z14" s="273"/>
      <c r="AA14" s="256"/>
      <c r="AB14" s="273"/>
      <c r="AC14" s="256"/>
      <c r="AD14" s="273"/>
      <c r="AE14" s="256"/>
      <c r="AF14" s="273"/>
      <c r="AG14" s="264" t="str">
        <f aca="false">IF(SUM(T14,V14,X14,Z14,AB14,AD14,AF14)&lt;&gt;0,SUM(T14,V14,X14,Z14,AB14,AD14,AF14),"")</f>
        <v/>
      </c>
      <c r="AH14" s="265"/>
      <c r="AI14" s="277"/>
      <c r="AJ14" s="278"/>
      <c r="AL14" s="206"/>
    </row>
    <row r="15" customFormat="false" ht="12.75" hidden="false" customHeight="false" outlineLevel="0" collapsed="false">
      <c r="A15" s="268" t="str">
        <f aca="false">IF('Sub-Cpt Record'!A15="","",'Sub-Cpt Record'!A15)</f>
        <v>0001</v>
      </c>
      <c r="B15" s="269" t="str">
        <f aca="false">IF('Sub-Cpt Record'!B15="","",'Sub-Cpt Record'!B15)</f>
        <v>K</v>
      </c>
      <c r="C15" s="270" t="n">
        <f aca="false">IF('Sub-Cpt Record'!C15="","",'Sub-Cpt Record'!C15)</f>
        <v>0.38</v>
      </c>
      <c r="D15" s="270" t="str">
        <f aca="false">IF('Sub-Cpt Record'!D15="","",'Sub-Cpt Record'!D15)</f>
        <v/>
      </c>
      <c r="E15" s="270" t="str">
        <f aca="false">CODE!I15</f>
        <v>MB  </v>
      </c>
      <c r="F15" s="271" t="str">
        <f aca="false">IF('Sub-Cpt Record'!K15="","",'Sub-Cpt Record'!K15)</f>
        <v/>
      </c>
      <c r="G15" s="272"/>
      <c r="H15" s="256"/>
      <c r="I15" s="256" t="str">
        <f aca="false">IF('Sub-Cpt Record'!E15&lt;&gt;"",'Sub-Cpt Record'!E15,"")</f>
        <v>MB</v>
      </c>
      <c r="J15" s="256" t="str">
        <f aca="false">IF('Sub-Cpt Record'!F15&lt;&gt;"",'Sub-Cpt Record'!F15,"")</f>
        <v/>
      </c>
      <c r="K15" s="256" t="str">
        <f aca="false">IF('Sub-Cpt Record'!G15&lt;&gt;"",'Sub-Cpt Record'!G15,"")</f>
        <v/>
      </c>
      <c r="L15" s="256" t="str">
        <f aca="false">IF('Sub-Cpt Record'!H15&lt;&gt;"",'Sub-Cpt Record'!H15,"")</f>
        <v/>
      </c>
      <c r="M15" s="256" t="str">
        <f aca="false">IF('Sub-Cpt Record'!I15&lt;&gt;"",'Sub-Cpt Record'!I15,"")</f>
        <v/>
      </c>
      <c r="N15" s="256" t="str">
        <f aca="false">IF('Sub-Cpt Record'!J15&lt;&gt;"",'Sub-Cpt Record'!J15,"")</f>
        <v/>
      </c>
      <c r="O15" s="273"/>
      <c r="P15" s="273"/>
      <c r="Q15" s="274"/>
      <c r="R15" s="275"/>
      <c r="S15" s="260"/>
      <c r="T15" s="276"/>
      <c r="U15" s="256"/>
      <c r="V15" s="273"/>
      <c r="W15" s="256"/>
      <c r="X15" s="273"/>
      <c r="Y15" s="256"/>
      <c r="Z15" s="273"/>
      <c r="AA15" s="256"/>
      <c r="AB15" s="273"/>
      <c r="AC15" s="256"/>
      <c r="AD15" s="273"/>
      <c r="AE15" s="256"/>
      <c r="AF15" s="273"/>
      <c r="AG15" s="264" t="str">
        <f aca="false">IF(SUM(T15,V15,X15,Z15,AB15,AD15,AF15)&lt;&gt;0,SUM(T15,V15,X15,Z15,AB15,AD15,AF15),"")</f>
        <v/>
      </c>
      <c r="AH15" s="265"/>
      <c r="AI15" s="277"/>
      <c r="AJ15" s="278"/>
      <c r="AL15" s="206"/>
    </row>
    <row r="16" customFormat="false" ht="12.75" hidden="false" customHeight="false" outlineLevel="0" collapsed="false">
      <c r="A16" s="279" t="str">
        <f aca="false">IF('Sub-Cpt Record'!A16="","",'Sub-Cpt Record'!A16)</f>
        <v>0001</v>
      </c>
      <c r="B16" s="280" t="str">
        <f aca="false">IF('Sub-Cpt Record'!B16="","",'Sub-Cpt Record'!B16)</f>
        <v>K1</v>
      </c>
      <c r="C16" s="281" t="n">
        <f aca="false">IF('Sub-Cpt Record'!C16="","",'Sub-Cpt Record'!C16)</f>
        <v>0.08</v>
      </c>
      <c r="D16" s="281" t="str">
        <f aca="false">IF('Sub-Cpt Record'!D16="","",'Sub-Cpt Record'!D16)</f>
        <v/>
      </c>
      <c r="E16" s="281" t="str">
        <f aca="false">CODE!I16</f>
        <v>MB  </v>
      </c>
      <c r="F16" s="282" t="str">
        <f aca="false">IF('Sub-Cpt Record'!K16="","",'Sub-Cpt Record'!K16)</f>
        <v/>
      </c>
      <c r="G16" s="283"/>
      <c r="H16" s="262"/>
      <c r="I16" s="256" t="str">
        <f aca="false">IF('Sub-Cpt Record'!E16&lt;&gt;"",'Sub-Cpt Record'!E16,"")</f>
        <v>MB</v>
      </c>
      <c r="J16" s="256" t="str">
        <f aca="false">IF('Sub-Cpt Record'!F16&lt;&gt;"",'Sub-Cpt Record'!F16,"")</f>
        <v/>
      </c>
      <c r="K16" s="256" t="str">
        <f aca="false">IF('Sub-Cpt Record'!G16&lt;&gt;"",'Sub-Cpt Record'!G16,"")</f>
        <v/>
      </c>
      <c r="L16" s="256" t="str">
        <f aca="false">IF('Sub-Cpt Record'!H16&lt;&gt;"",'Sub-Cpt Record'!H16,"")</f>
        <v/>
      </c>
      <c r="M16" s="256" t="str">
        <f aca="false">IF('Sub-Cpt Record'!I16&lt;&gt;"",'Sub-Cpt Record'!I16,"")</f>
        <v/>
      </c>
      <c r="N16" s="256" t="str">
        <f aca="false">IF('Sub-Cpt Record'!J16&lt;&gt;"",'Sub-Cpt Record'!J16,"")</f>
        <v/>
      </c>
      <c r="O16" s="263"/>
      <c r="P16" s="263"/>
      <c r="Q16" s="284"/>
      <c r="R16" s="285"/>
      <c r="S16" s="260"/>
      <c r="T16" s="261"/>
      <c r="U16" s="262"/>
      <c r="V16" s="263"/>
      <c r="W16" s="262"/>
      <c r="X16" s="263"/>
      <c r="Y16" s="262"/>
      <c r="Z16" s="273"/>
      <c r="AA16" s="262"/>
      <c r="AB16" s="263"/>
      <c r="AC16" s="262"/>
      <c r="AD16" s="263"/>
      <c r="AE16" s="262"/>
      <c r="AF16" s="263"/>
      <c r="AG16" s="264" t="str">
        <f aca="false">IF(SUM(T16,V16,X16,Z16,AB16,AD16,AF16)&lt;&gt;0,SUM(T16,V16,X16,Z16,AB16,AD16,AF16),"")</f>
        <v/>
      </c>
      <c r="AH16" s="265"/>
      <c r="AI16" s="266"/>
      <c r="AJ16" s="278"/>
      <c r="AL16" s="206"/>
    </row>
    <row r="17" customFormat="false" ht="12.75" hidden="false" customHeight="false" outlineLevel="0" collapsed="false">
      <c r="A17" s="268" t="str">
        <f aca="false">IF('Sub-Cpt Record'!A17="","",'Sub-Cpt Record'!A17)</f>
        <v>0001</v>
      </c>
      <c r="B17" s="269" t="str">
        <f aca="false">IF('Sub-Cpt Record'!B17="","",'Sub-Cpt Record'!B17)</f>
        <v>K2</v>
      </c>
      <c r="C17" s="270" t="n">
        <f aca="false">IF('Sub-Cpt Record'!C17="","",'Sub-Cpt Record'!C17)</f>
        <v>0.09</v>
      </c>
      <c r="D17" s="270" t="str">
        <f aca="false">IF('Sub-Cpt Record'!D17="","",'Sub-Cpt Record'!D17)</f>
        <v/>
      </c>
      <c r="E17" s="270" t="str">
        <f aca="false">CODE!I17</f>
        <v>MB  </v>
      </c>
      <c r="F17" s="271" t="str">
        <f aca="false">IF('Sub-Cpt Record'!K17="","",'Sub-Cpt Record'!K17)</f>
        <v/>
      </c>
      <c r="G17" s="272"/>
      <c r="H17" s="256"/>
      <c r="I17" s="256" t="str">
        <f aca="false">IF('Sub-Cpt Record'!E17&lt;&gt;"",'Sub-Cpt Record'!E17,"")</f>
        <v>MB</v>
      </c>
      <c r="J17" s="256" t="str">
        <f aca="false">IF('Sub-Cpt Record'!F17&lt;&gt;"",'Sub-Cpt Record'!F17,"")</f>
        <v/>
      </c>
      <c r="K17" s="256" t="str">
        <f aca="false">IF('Sub-Cpt Record'!G17&lt;&gt;"",'Sub-Cpt Record'!G17,"")</f>
        <v/>
      </c>
      <c r="L17" s="256" t="str">
        <f aca="false">IF('Sub-Cpt Record'!H17&lt;&gt;"",'Sub-Cpt Record'!H17,"")</f>
        <v/>
      </c>
      <c r="M17" s="256" t="str">
        <f aca="false">IF('Sub-Cpt Record'!I17&lt;&gt;"",'Sub-Cpt Record'!I17,"")</f>
        <v/>
      </c>
      <c r="N17" s="256" t="str">
        <f aca="false">IF('Sub-Cpt Record'!J17&lt;&gt;"",'Sub-Cpt Record'!J17,"")</f>
        <v/>
      </c>
      <c r="O17" s="273"/>
      <c r="P17" s="273"/>
      <c r="Q17" s="274"/>
      <c r="R17" s="275"/>
      <c r="S17" s="260"/>
      <c r="T17" s="276"/>
      <c r="U17" s="256"/>
      <c r="V17" s="273"/>
      <c r="W17" s="256"/>
      <c r="X17" s="273"/>
      <c r="Y17" s="256"/>
      <c r="Z17" s="273"/>
      <c r="AA17" s="256"/>
      <c r="AB17" s="273"/>
      <c r="AC17" s="256"/>
      <c r="AD17" s="273"/>
      <c r="AE17" s="256"/>
      <c r="AF17" s="273"/>
      <c r="AG17" s="264" t="str">
        <f aca="false">IF(SUM(T17,V17,X17,Z17,AB17,AD17,AF17)&lt;&gt;0,SUM(T17,V17,X17,Z17,AB17,AD17,AF17),"")</f>
        <v/>
      </c>
      <c r="AH17" s="265"/>
      <c r="AI17" s="277"/>
      <c r="AJ17" s="278"/>
      <c r="AL17" s="206"/>
    </row>
    <row r="18" customFormat="false" ht="12.75" hidden="false" customHeight="false" outlineLevel="0" collapsed="false">
      <c r="A18" s="268" t="str">
        <f aca="false">IF('Sub-Cpt Record'!A18="","",'Sub-Cpt Record'!A18)</f>
        <v>0001</v>
      </c>
      <c r="B18" s="269" t="str">
        <f aca="false">IF('Sub-Cpt Record'!B18="","",'Sub-Cpt Record'!B18)</f>
        <v>K3</v>
      </c>
      <c r="C18" s="270" t="n">
        <f aca="false">IF('Sub-Cpt Record'!C18="","",'Sub-Cpt Record'!C18)</f>
        <v>0.47</v>
      </c>
      <c r="D18" s="270" t="str">
        <f aca="false">IF('Sub-Cpt Record'!D18="","",'Sub-Cpt Record'!D18)</f>
        <v/>
      </c>
      <c r="E18" s="270" t="str">
        <f aca="false">CODE!I18</f>
        <v>MB  </v>
      </c>
      <c r="F18" s="271" t="str">
        <f aca="false">IF('Sub-Cpt Record'!K18="","",'Sub-Cpt Record'!K18)</f>
        <v/>
      </c>
      <c r="G18" s="272"/>
      <c r="H18" s="256"/>
      <c r="I18" s="256" t="str">
        <f aca="false">IF('Sub-Cpt Record'!E18&lt;&gt;"",'Sub-Cpt Record'!E18,"")</f>
        <v>MB</v>
      </c>
      <c r="J18" s="256" t="str">
        <f aca="false">IF('Sub-Cpt Record'!F18&lt;&gt;"",'Sub-Cpt Record'!F18,"")</f>
        <v/>
      </c>
      <c r="K18" s="256" t="str">
        <f aca="false">IF('Sub-Cpt Record'!G18&lt;&gt;"",'Sub-Cpt Record'!G18,"")</f>
        <v/>
      </c>
      <c r="L18" s="256" t="str">
        <f aca="false">IF('Sub-Cpt Record'!H18&lt;&gt;"",'Sub-Cpt Record'!H18,"")</f>
        <v/>
      </c>
      <c r="M18" s="256" t="str">
        <f aca="false">IF('Sub-Cpt Record'!I18&lt;&gt;"",'Sub-Cpt Record'!I18,"")</f>
        <v/>
      </c>
      <c r="N18" s="256" t="str">
        <f aca="false">IF('Sub-Cpt Record'!J18&lt;&gt;"",'Sub-Cpt Record'!J18,"")</f>
        <v/>
      </c>
      <c r="O18" s="273"/>
      <c r="P18" s="273"/>
      <c r="Q18" s="274"/>
      <c r="R18" s="275"/>
      <c r="S18" s="260"/>
      <c r="T18" s="276"/>
      <c r="U18" s="256"/>
      <c r="V18" s="273"/>
      <c r="W18" s="256"/>
      <c r="X18" s="273"/>
      <c r="Y18" s="256"/>
      <c r="Z18" s="273"/>
      <c r="AA18" s="256"/>
      <c r="AB18" s="273"/>
      <c r="AC18" s="256"/>
      <c r="AD18" s="273"/>
      <c r="AE18" s="256"/>
      <c r="AF18" s="273"/>
      <c r="AG18" s="264" t="str">
        <f aca="false">IF(SUM(T18,V18,X18,Z18,AB18,AD18,AF18)&lt;&gt;0,SUM(T18,V18,X18,Z18,AB18,AD18,AF18),"")</f>
        <v/>
      </c>
      <c r="AH18" s="265"/>
      <c r="AI18" s="277"/>
      <c r="AJ18" s="278"/>
      <c r="AL18" s="206"/>
    </row>
    <row r="19" customFormat="false" ht="12.75" hidden="false" customHeight="false" outlineLevel="0" collapsed="false">
      <c r="A19" s="268" t="str">
        <f aca="false">IF('Sub-Cpt Record'!A19="","",'Sub-Cpt Record'!A19)</f>
        <v>0001</v>
      </c>
      <c r="B19" s="269" t="str">
        <f aca="false">IF('Sub-Cpt Record'!B19="","",'Sub-Cpt Record'!B19)</f>
        <v>K4</v>
      </c>
      <c r="C19" s="270" t="n">
        <f aca="false">IF('Sub-Cpt Record'!C19="","",'Sub-Cpt Record'!C19)</f>
        <v>0.36</v>
      </c>
      <c r="D19" s="270" t="str">
        <f aca="false">IF('Sub-Cpt Record'!D19="","",'Sub-Cpt Record'!D19)</f>
        <v/>
      </c>
      <c r="E19" s="270" t="str">
        <f aca="false">CODE!I19</f>
        <v>MB  </v>
      </c>
      <c r="F19" s="271" t="str">
        <f aca="false">IF('Sub-Cpt Record'!K19="","",'Sub-Cpt Record'!K19)</f>
        <v/>
      </c>
      <c r="G19" s="272"/>
      <c r="H19" s="256"/>
      <c r="I19" s="256" t="str">
        <f aca="false">IF('Sub-Cpt Record'!E19&lt;&gt;"",'Sub-Cpt Record'!E19,"")</f>
        <v>MB</v>
      </c>
      <c r="J19" s="256" t="str">
        <f aca="false">IF('Sub-Cpt Record'!F19&lt;&gt;"",'Sub-Cpt Record'!F19,"")</f>
        <v/>
      </c>
      <c r="K19" s="256" t="str">
        <f aca="false">IF('Sub-Cpt Record'!G19&lt;&gt;"",'Sub-Cpt Record'!G19,"")</f>
        <v/>
      </c>
      <c r="L19" s="256" t="str">
        <f aca="false">IF('Sub-Cpt Record'!H19&lt;&gt;"",'Sub-Cpt Record'!H19,"")</f>
        <v/>
      </c>
      <c r="M19" s="256" t="str">
        <f aca="false">IF('Sub-Cpt Record'!I19&lt;&gt;"",'Sub-Cpt Record'!I19,"")</f>
        <v/>
      </c>
      <c r="N19" s="256" t="str">
        <f aca="false">IF('Sub-Cpt Record'!J19&lt;&gt;"",'Sub-Cpt Record'!J19,"")</f>
        <v/>
      </c>
      <c r="O19" s="273"/>
      <c r="P19" s="273"/>
      <c r="Q19" s="274"/>
      <c r="R19" s="275"/>
      <c r="S19" s="260"/>
      <c r="T19" s="276"/>
      <c r="U19" s="256"/>
      <c r="V19" s="273"/>
      <c r="W19" s="256"/>
      <c r="X19" s="273"/>
      <c r="Y19" s="256"/>
      <c r="Z19" s="273"/>
      <c r="AA19" s="256"/>
      <c r="AB19" s="273"/>
      <c r="AC19" s="256"/>
      <c r="AD19" s="273"/>
      <c r="AE19" s="256"/>
      <c r="AF19" s="273"/>
      <c r="AG19" s="264" t="str">
        <f aca="false">IF(SUM(T19,V19,X19,Z19,AB19,AD19,AF19)&lt;&gt;0,SUM(T19,V19,X19,Z19,AB19,AD19,AF19),"")</f>
        <v/>
      </c>
      <c r="AH19" s="265"/>
      <c r="AI19" s="277"/>
      <c r="AJ19" s="278"/>
      <c r="AL19" s="206"/>
    </row>
    <row r="20" customFormat="false" ht="12.75" hidden="false" customHeight="false" outlineLevel="0" collapsed="false">
      <c r="A20" s="268" t="str">
        <f aca="false">IF('Sub-Cpt Record'!A20="","",'Sub-Cpt Record'!A20)</f>
        <v>0002</v>
      </c>
      <c r="B20" s="269" t="str">
        <f aca="false">IF('Sub-Cpt Record'!B20="","",'Sub-Cpt Record'!B20)</f>
        <v>A10</v>
      </c>
      <c r="C20" s="270" t="n">
        <f aca="false">IF('Sub-Cpt Record'!C20="","",'Sub-Cpt Record'!C20)</f>
        <v>0.09</v>
      </c>
      <c r="D20" s="270" t="str">
        <f aca="false">IF('Sub-Cpt Record'!D20="","",'Sub-Cpt Record'!D20)</f>
        <v/>
      </c>
      <c r="E20" s="270" t="str">
        <f aca="false">CODE!I20</f>
        <v>SS  </v>
      </c>
      <c r="F20" s="271" t="str">
        <f aca="false">IF('Sub-Cpt Record'!K20="","",'Sub-Cpt Record'!K20)</f>
        <v/>
      </c>
      <c r="G20" s="272"/>
      <c r="H20" s="256"/>
      <c r="I20" s="256" t="str">
        <f aca="false">IF('Sub-Cpt Record'!E20&lt;&gt;"",'Sub-Cpt Record'!E20,"")</f>
        <v>SS</v>
      </c>
      <c r="J20" s="256" t="str">
        <f aca="false">IF('Sub-Cpt Record'!F20&lt;&gt;"",'Sub-Cpt Record'!F20,"")</f>
        <v/>
      </c>
      <c r="K20" s="256" t="str">
        <f aca="false">IF('Sub-Cpt Record'!G20&lt;&gt;"",'Sub-Cpt Record'!G20,"")</f>
        <v/>
      </c>
      <c r="L20" s="256" t="str">
        <f aca="false">IF('Sub-Cpt Record'!H20&lt;&gt;"",'Sub-Cpt Record'!H20,"")</f>
        <v/>
      </c>
      <c r="M20" s="256" t="str">
        <f aca="false">IF('Sub-Cpt Record'!I20&lt;&gt;"",'Sub-Cpt Record'!I20,"")</f>
        <v/>
      </c>
      <c r="N20" s="256" t="str">
        <f aca="false">IF('Sub-Cpt Record'!J20&lt;&gt;"",'Sub-Cpt Record'!J20,"")</f>
        <v/>
      </c>
      <c r="O20" s="273"/>
      <c r="P20" s="273"/>
      <c r="Q20" s="274"/>
      <c r="R20" s="275"/>
      <c r="S20" s="260"/>
      <c r="T20" s="276"/>
      <c r="U20" s="256"/>
      <c r="V20" s="273"/>
      <c r="W20" s="256"/>
      <c r="X20" s="273"/>
      <c r="Y20" s="256"/>
      <c r="Z20" s="273"/>
      <c r="AA20" s="256"/>
      <c r="AB20" s="273"/>
      <c r="AC20" s="256"/>
      <c r="AD20" s="273"/>
      <c r="AE20" s="256"/>
      <c r="AF20" s="273"/>
      <c r="AG20" s="264" t="str">
        <f aca="false">IF(SUM(T20,V20,X20,Z20,AB20,AD20,AF20)&lt;&gt;0,SUM(T20,V20,X20,Z20,AB20,AD20,AF20),"")</f>
        <v/>
      </c>
      <c r="AH20" s="265"/>
      <c r="AI20" s="277"/>
      <c r="AJ20" s="278"/>
      <c r="AL20" s="206"/>
    </row>
    <row r="21" customFormat="false" ht="12.75" hidden="false" customHeight="false" outlineLevel="0" collapsed="false">
      <c r="A21" s="268" t="str">
        <f aca="false">IF('Sub-Cpt Record'!A21="","",'Sub-Cpt Record'!A21)</f>
        <v>0002</v>
      </c>
      <c r="B21" s="269" t="str">
        <f aca="false">IF('Sub-Cpt Record'!B21="","",'Sub-Cpt Record'!B21)</f>
        <v>A2</v>
      </c>
      <c r="C21" s="270" t="n">
        <f aca="false">IF('Sub-Cpt Record'!C21="","",'Sub-Cpt Record'!C21)</f>
        <v>5.72</v>
      </c>
      <c r="D21" s="270" t="str">
        <f aca="false">IF('Sub-Cpt Record'!D21="","",'Sub-Cpt Record'!D21)</f>
        <v/>
      </c>
      <c r="E21" s="270" t="str">
        <f aca="false">CODE!I21</f>
        <v>SS  </v>
      </c>
      <c r="F21" s="271" t="str">
        <f aca="false">IF('Sub-Cpt Record'!K21="","",'Sub-Cpt Record'!K21)</f>
        <v/>
      </c>
      <c r="G21" s="272" t="n">
        <v>5.72</v>
      </c>
      <c r="H21" s="256" t="s">
        <v>82</v>
      </c>
      <c r="I21" s="256" t="str">
        <f aca="false">IF('Sub-Cpt Record'!E21&lt;&gt;"",'Sub-Cpt Record'!E21,"")</f>
        <v>SS</v>
      </c>
      <c r="J21" s="256" t="str">
        <f aca="false">IF('Sub-Cpt Record'!F21&lt;&gt;"",'Sub-Cpt Record'!F21,"")</f>
        <v/>
      </c>
      <c r="K21" s="256" t="str">
        <f aca="false">IF('Sub-Cpt Record'!G21&lt;&gt;"",'Sub-Cpt Record'!G21,"")</f>
        <v/>
      </c>
      <c r="L21" s="256" t="str">
        <f aca="false">IF('Sub-Cpt Record'!H21&lt;&gt;"",'Sub-Cpt Record'!H21,"")</f>
        <v/>
      </c>
      <c r="M21" s="256" t="str">
        <f aca="false">IF('Sub-Cpt Record'!I21&lt;&gt;"",'Sub-Cpt Record'!I21,"")</f>
        <v/>
      </c>
      <c r="N21" s="256" t="str">
        <f aca="false">IF('Sub-Cpt Record'!J21&lt;&gt;"",'Sub-Cpt Record'!J21,"")</f>
        <v/>
      </c>
      <c r="O21" s="273" t="n">
        <v>250</v>
      </c>
      <c r="P21" s="273"/>
      <c r="Q21" s="286" t="s">
        <v>292</v>
      </c>
      <c r="R21" s="287" t="s">
        <v>293</v>
      </c>
      <c r="S21" s="260"/>
      <c r="T21" s="276"/>
      <c r="U21" s="256"/>
      <c r="V21" s="273"/>
      <c r="W21" s="256"/>
      <c r="X21" s="273"/>
      <c r="Y21" s="256"/>
      <c r="Z21" s="273"/>
      <c r="AA21" s="256"/>
      <c r="AB21" s="273"/>
      <c r="AC21" s="256"/>
      <c r="AD21" s="273"/>
      <c r="AE21" s="256"/>
      <c r="AF21" s="273"/>
      <c r="AG21" s="264" t="str">
        <f aca="false">IF(SUM(T21,V21,X21,Z21,AB21,AD21,AF21)&lt;&gt;0,SUM(T21,V21,X21,Z21,AB21,AD21,AF21),"")</f>
        <v/>
      </c>
      <c r="AH21" s="265"/>
      <c r="AI21" s="277"/>
      <c r="AJ21" s="278"/>
      <c r="AL21" s="206"/>
    </row>
    <row r="22" customFormat="false" ht="12.75" hidden="false" customHeight="false" outlineLevel="0" collapsed="false">
      <c r="A22" s="268" t="str">
        <f aca="false">IF('Sub-Cpt Record'!A22="","",'Sub-Cpt Record'!A22)</f>
        <v>0002</v>
      </c>
      <c r="B22" s="269" t="str">
        <f aca="false">IF('Sub-Cpt Record'!B22="","",'Sub-Cpt Record'!B22)</f>
        <v>A4</v>
      </c>
      <c r="C22" s="270" t="n">
        <f aca="false">IF('Sub-Cpt Record'!C22="","",'Sub-Cpt Record'!C22)</f>
        <v>0.02</v>
      </c>
      <c r="D22" s="270" t="str">
        <f aca="false">IF('Sub-Cpt Record'!D22="","",'Sub-Cpt Record'!D22)</f>
        <v/>
      </c>
      <c r="E22" s="270" t="str">
        <f aca="false">CODE!I22</f>
        <v>SS  </v>
      </c>
      <c r="F22" s="271" t="str">
        <f aca="false">IF('Sub-Cpt Record'!K22="","",'Sub-Cpt Record'!K22)</f>
        <v/>
      </c>
      <c r="G22" s="272"/>
      <c r="H22" s="256"/>
      <c r="I22" s="256" t="str">
        <f aca="false">IF('Sub-Cpt Record'!E22&lt;&gt;"",'Sub-Cpt Record'!E22,"")</f>
        <v>SS</v>
      </c>
      <c r="J22" s="256" t="str">
        <f aca="false">IF('Sub-Cpt Record'!F22&lt;&gt;"",'Sub-Cpt Record'!F22,"")</f>
        <v/>
      </c>
      <c r="K22" s="256" t="str">
        <f aca="false">IF('Sub-Cpt Record'!G22&lt;&gt;"",'Sub-Cpt Record'!G22,"")</f>
        <v/>
      </c>
      <c r="L22" s="256" t="str">
        <f aca="false">IF('Sub-Cpt Record'!H22&lt;&gt;"",'Sub-Cpt Record'!H22,"")</f>
        <v/>
      </c>
      <c r="M22" s="256" t="str">
        <f aca="false">IF('Sub-Cpt Record'!I22&lt;&gt;"",'Sub-Cpt Record'!I22,"")</f>
        <v/>
      </c>
      <c r="N22" s="256" t="str">
        <f aca="false">IF('Sub-Cpt Record'!J22&lt;&gt;"",'Sub-Cpt Record'!J22,"")</f>
        <v/>
      </c>
      <c r="O22" s="273"/>
      <c r="P22" s="273"/>
      <c r="Q22" s="274"/>
      <c r="R22" s="275"/>
      <c r="S22" s="260"/>
      <c r="T22" s="276"/>
      <c r="U22" s="256"/>
      <c r="V22" s="273"/>
      <c r="W22" s="256"/>
      <c r="X22" s="273"/>
      <c r="Y22" s="256"/>
      <c r="Z22" s="273"/>
      <c r="AA22" s="256"/>
      <c r="AB22" s="273"/>
      <c r="AC22" s="256"/>
      <c r="AD22" s="273"/>
      <c r="AE22" s="256"/>
      <c r="AF22" s="273"/>
      <c r="AG22" s="264" t="str">
        <f aca="false">IF(SUM(T22,V22,X22,Z22,AB22,AD22,AF22)&lt;&gt;0,SUM(T22,V22,X22,Z22,AB22,AD22,AF22),"")</f>
        <v/>
      </c>
      <c r="AH22" s="265"/>
      <c r="AI22" s="277"/>
      <c r="AJ22" s="278"/>
      <c r="AL22" s="206"/>
    </row>
    <row r="23" customFormat="false" ht="12.75" hidden="false" customHeight="false" outlineLevel="0" collapsed="false">
      <c r="A23" s="268" t="str">
        <f aca="false">IF('Sub-Cpt Record'!A23="","",'Sub-Cpt Record'!A23)</f>
        <v>0002</v>
      </c>
      <c r="B23" s="269" t="str">
        <f aca="false">IF('Sub-Cpt Record'!B23="","",'Sub-Cpt Record'!B23)</f>
        <v>A5</v>
      </c>
      <c r="C23" s="270" t="n">
        <f aca="false">IF('Sub-Cpt Record'!C23="","",'Sub-Cpt Record'!C23)</f>
        <v>0.35</v>
      </c>
      <c r="D23" s="270" t="str">
        <f aca="false">IF('Sub-Cpt Record'!D23="","",'Sub-Cpt Record'!D23)</f>
        <v/>
      </c>
      <c r="E23" s="270" t="str">
        <f aca="false">CODE!I23</f>
        <v>SS  </v>
      </c>
      <c r="F23" s="271" t="str">
        <f aca="false">IF('Sub-Cpt Record'!K23="","",'Sub-Cpt Record'!K23)</f>
        <v/>
      </c>
      <c r="G23" s="272"/>
      <c r="H23" s="256"/>
      <c r="I23" s="256" t="str">
        <f aca="false">IF('Sub-Cpt Record'!E23&lt;&gt;"",'Sub-Cpt Record'!E23,"")</f>
        <v>SS</v>
      </c>
      <c r="J23" s="256" t="str">
        <f aca="false">IF('Sub-Cpt Record'!F23&lt;&gt;"",'Sub-Cpt Record'!F23,"")</f>
        <v/>
      </c>
      <c r="K23" s="256" t="str">
        <f aca="false">IF('Sub-Cpt Record'!G23&lt;&gt;"",'Sub-Cpt Record'!G23,"")</f>
        <v/>
      </c>
      <c r="L23" s="256" t="str">
        <f aca="false">IF('Sub-Cpt Record'!H23&lt;&gt;"",'Sub-Cpt Record'!H23,"")</f>
        <v/>
      </c>
      <c r="M23" s="256" t="str">
        <f aca="false">IF('Sub-Cpt Record'!I23&lt;&gt;"",'Sub-Cpt Record'!I23,"")</f>
        <v/>
      </c>
      <c r="N23" s="256" t="str">
        <f aca="false">IF('Sub-Cpt Record'!J23&lt;&gt;"",'Sub-Cpt Record'!J23,"")</f>
        <v/>
      </c>
      <c r="O23" s="273"/>
      <c r="P23" s="273"/>
      <c r="Q23" s="274"/>
      <c r="R23" s="275"/>
      <c r="S23" s="260"/>
      <c r="T23" s="276"/>
      <c r="U23" s="256"/>
      <c r="V23" s="273"/>
      <c r="W23" s="256"/>
      <c r="X23" s="273"/>
      <c r="Y23" s="256"/>
      <c r="Z23" s="273"/>
      <c r="AA23" s="256"/>
      <c r="AB23" s="273"/>
      <c r="AC23" s="256"/>
      <c r="AD23" s="273"/>
      <c r="AE23" s="256"/>
      <c r="AF23" s="273"/>
      <c r="AG23" s="264" t="str">
        <f aca="false">IF(SUM(T23,V23,X23,Z23,AB23,AD23,AF23)&lt;&gt;0,SUM(T23,V23,X23,Z23,AB23,AD23,AF23),"")</f>
        <v/>
      </c>
      <c r="AH23" s="265"/>
      <c r="AI23" s="277"/>
      <c r="AJ23" s="278"/>
      <c r="AL23" s="206"/>
    </row>
    <row r="24" customFormat="false" ht="12.75" hidden="false" customHeight="false" outlineLevel="0" collapsed="false">
      <c r="A24" s="268" t="str">
        <f aca="false">IF('Sub-Cpt Record'!A24="","",'Sub-Cpt Record'!A24)</f>
        <v>0002</v>
      </c>
      <c r="B24" s="269" t="str">
        <f aca="false">IF('Sub-Cpt Record'!B24="","",'Sub-Cpt Record'!B24)</f>
        <v>A8</v>
      </c>
      <c r="C24" s="270" t="n">
        <f aca="false">IF('Sub-Cpt Record'!C24="","",'Sub-Cpt Record'!C24)</f>
        <v>6.26</v>
      </c>
      <c r="D24" s="270" t="str">
        <f aca="false">IF('Sub-Cpt Record'!D24="","",'Sub-Cpt Record'!D24)</f>
        <v/>
      </c>
      <c r="E24" s="270" t="str">
        <f aca="false">CODE!I24</f>
        <v>SS  </v>
      </c>
      <c r="F24" s="271" t="str">
        <f aca="false">IF('Sub-Cpt Record'!K24="","",'Sub-Cpt Record'!K24)</f>
        <v/>
      </c>
      <c r="G24" s="272" t="n">
        <v>6.26</v>
      </c>
      <c r="H24" s="256" t="s">
        <v>82</v>
      </c>
      <c r="I24" s="256" t="str">
        <f aca="false">IF('Sub-Cpt Record'!E24&lt;&gt;"",'Sub-Cpt Record'!E24,"")</f>
        <v>SS</v>
      </c>
      <c r="J24" s="256" t="str">
        <f aca="false">IF('Sub-Cpt Record'!F24&lt;&gt;"",'Sub-Cpt Record'!F24,"")</f>
        <v/>
      </c>
      <c r="K24" s="256" t="str">
        <f aca="false">IF('Sub-Cpt Record'!G24&lt;&gt;"",'Sub-Cpt Record'!G24,"")</f>
        <v/>
      </c>
      <c r="L24" s="256" t="str">
        <f aca="false">IF('Sub-Cpt Record'!H24&lt;&gt;"",'Sub-Cpt Record'!H24,"")</f>
        <v/>
      </c>
      <c r="M24" s="256" t="str">
        <f aca="false">IF('Sub-Cpt Record'!I24&lt;&gt;"",'Sub-Cpt Record'!I24,"")</f>
        <v/>
      </c>
      <c r="N24" s="256" t="str">
        <f aca="false">IF('Sub-Cpt Record'!J24&lt;&gt;"",'Sub-Cpt Record'!J24,"")</f>
        <v/>
      </c>
      <c r="O24" s="273" t="n">
        <v>300</v>
      </c>
      <c r="P24" s="273"/>
      <c r="Q24" s="286" t="s">
        <v>292</v>
      </c>
      <c r="R24" s="275" t="s">
        <v>293</v>
      </c>
      <c r="S24" s="260"/>
      <c r="T24" s="276"/>
      <c r="U24" s="262"/>
      <c r="V24" s="263"/>
      <c r="W24" s="262"/>
      <c r="X24" s="263"/>
      <c r="Y24" s="262"/>
      <c r="Z24" s="273"/>
      <c r="AA24" s="262"/>
      <c r="AB24" s="263"/>
      <c r="AC24" s="262"/>
      <c r="AD24" s="263"/>
      <c r="AE24" s="262"/>
      <c r="AF24" s="263"/>
      <c r="AG24" s="264" t="str">
        <f aca="false">IF(SUM(T24,V24,X24,Z24,AB24,AD24,AF24)&lt;&gt;0,SUM(T24,V24,X24,Z24,AB24,AD24,AF24),"")</f>
        <v/>
      </c>
      <c r="AH24" s="265"/>
      <c r="AI24" s="277"/>
      <c r="AJ24" s="278"/>
      <c r="AL24" s="206"/>
    </row>
    <row r="25" customFormat="false" ht="12.75" hidden="false" customHeight="false" outlineLevel="0" collapsed="false">
      <c r="A25" s="268" t="str">
        <f aca="false">IF('Sub-Cpt Record'!A25="","",'Sub-Cpt Record'!A25)</f>
        <v>0002</v>
      </c>
      <c r="B25" s="269" t="str">
        <f aca="false">IF('Sub-Cpt Record'!B25="","",'Sub-Cpt Record'!B25)</f>
        <v>A9</v>
      </c>
      <c r="C25" s="270" t="n">
        <f aca="false">IF('Sub-Cpt Record'!C25="","",'Sub-Cpt Record'!C25)</f>
        <v>0.33</v>
      </c>
      <c r="D25" s="270" t="str">
        <f aca="false">IF('Sub-Cpt Record'!D25="","",'Sub-Cpt Record'!D25)</f>
        <v/>
      </c>
      <c r="E25" s="270" t="str">
        <f aca="false">CODE!I25</f>
        <v>SS  </v>
      </c>
      <c r="F25" s="271" t="str">
        <f aca="false">IF('Sub-Cpt Record'!K25="","",'Sub-Cpt Record'!K25)</f>
        <v/>
      </c>
      <c r="G25" s="272"/>
      <c r="H25" s="256"/>
      <c r="I25" s="256" t="str">
        <f aca="false">IF('Sub-Cpt Record'!E25&lt;&gt;"",'Sub-Cpt Record'!E25,"")</f>
        <v>SS</v>
      </c>
      <c r="J25" s="256" t="str">
        <f aca="false">IF('Sub-Cpt Record'!F25&lt;&gt;"",'Sub-Cpt Record'!F25,"")</f>
        <v/>
      </c>
      <c r="K25" s="256" t="str">
        <f aca="false">IF('Sub-Cpt Record'!G25&lt;&gt;"",'Sub-Cpt Record'!G25,"")</f>
        <v/>
      </c>
      <c r="L25" s="256" t="str">
        <f aca="false">IF('Sub-Cpt Record'!H25&lt;&gt;"",'Sub-Cpt Record'!H25,"")</f>
        <v/>
      </c>
      <c r="M25" s="256" t="str">
        <f aca="false">IF('Sub-Cpt Record'!I25&lt;&gt;"",'Sub-Cpt Record'!I25,"")</f>
        <v/>
      </c>
      <c r="N25" s="256" t="str">
        <f aca="false">IF('Sub-Cpt Record'!J25&lt;&gt;"",'Sub-Cpt Record'!J25,"")</f>
        <v/>
      </c>
      <c r="O25" s="273"/>
      <c r="P25" s="273"/>
      <c r="Q25" s="274"/>
      <c r="R25" s="275"/>
      <c r="S25" s="260"/>
      <c r="T25" s="276"/>
      <c r="U25" s="256"/>
      <c r="V25" s="273"/>
      <c r="W25" s="256"/>
      <c r="X25" s="273"/>
      <c r="Y25" s="256"/>
      <c r="Z25" s="273"/>
      <c r="AA25" s="256"/>
      <c r="AB25" s="273"/>
      <c r="AC25" s="256"/>
      <c r="AD25" s="273"/>
      <c r="AE25" s="256"/>
      <c r="AF25" s="273"/>
      <c r="AG25" s="264" t="str">
        <f aca="false">IF(SUM(T25,V25,X25,Z25,AB25,AD25,AF25)&lt;&gt;0,SUM(T25,V25,X25,Z25,AB25,AD25,AF25),"")</f>
        <v/>
      </c>
      <c r="AH25" s="265"/>
      <c r="AI25" s="277"/>
      <c r="AJ25" s="278"/>
      <c r="AL25" s="206"/>
    </row>
    <row r="26" customFormat="false" ht="12.75" hidden="false" customHeight="false" outlineLevel="0" collapsed="false">
      <c r="A26" s="268" t="str">
        <f aca="false">IF('Sub-Cpt Record'!A26="","",'Sub-Cpt Record'!A26)</f>
        <v>0002</v>
      </c>
      <c r="B26" s="269" t="str">
        <f aca="false">IF('Sub-Cpt Record'!B26="","",'Sub-Cpt Record'!B26)</f>
        <v>B2</v>
      </c>
      <c r="C26" s="270" t="n">
        <f aca="false">IF('Sub-Cpt Record'!C26="","",'Sub-Cpt Record'!C26)</f>
        <v>0.76</v>
      </c>
      <c r="D26" s="270" t="str">
        <f aca="false">IF('Sub-Cpt Record'!D26="","",'Sub-Cpt Record'!D26)</f>
        <v/>
      </c>
      <c r="E26" s="270" t="str">
        <f aca="false">CODE!I26</f>
        <v>JL  </v>
      </c>
      <c r="F26" s="271" t="str">
        <f aca="false">IF('Sub-Cpt Record'!K26="","",'Sub-Cpt Record'!K26)</f>
        <v/>
      </c>
      <c r="G26" s="272"/>
      <c r="H26" s="256"/>
      <c r="I26" s="256" t="str">
        <f aca="false">IF('Sub-Cpt Record'!E26&lt;&gt;"",'Sub-Cpt Record'!E26,"")</f>
        <v>JL</v>
      </c>
      <c r="J26" s="256" t="str">
        <f aca="false">IF('Sub-Cpt Record'!F26&lt;&gt;"",'Sub-Cpt Record'!F26,"")</f>
        <v/>
      </c>
      <c r="K26" s="256" t="str">
        <f aca="false">IF('Sub-Cpt Record'!G26&lt;&gt;"",'Sub-Cpt Record'!G26,"")</f>
        <v/>
      </c>
      <c r="L26" s="256" t="str">
        <f aca="false">IF('Sub-Cpt Record'!H26&lt;&gt;"",'Sub-Cpt Record'!H26,"")</f>
        <v/>
      </c>
      <c r="M26" s="256" t="str">
        <f aca="false">IF('Sub-Cpt Record'!I26&lt;&gt;"",'Sub-Cpt Record'!I26,"")</f>
        <v/>
      </c>
      <c r="N26" s="256" t="str">
        <f aca="false">IF('Sub-Cpt Record'!J26&lt;&gt;"",'Sub-Cpt Record'!J26,"")</f>
        <v/>
      </c>
      <c r="O26" s="273"/>
      <c r="P26" s="273"/>
      <c r="Q26" s="274"/>
      <c r="R26" s="275"/>
      <c r="S26" s="260"/>
      <c r="T26" s="276"/>
      <c r="U26" s="256"/>
      <c r="V26" s="273"/>
      <c r="W26" s="256"/>
      <c r="X26" s="273"/>
      <c r="Y26" s="256"/>
      <c r="Z26" s="273"/>
      <c r="AA26" s="256"/>
      <c r="AB26" s="273"/>
      <c r="AC26" s="256"/>
      <c r="AD26" s="273"/>
      <c r="AE26" s="256"/>
      <c r="AF26" s="273"/>
      <c r="AG26" s="264" t="str">
        <f aca="false">IF(SUM(T26,V26,X26,Z26,AB26,AD26,AF26)&lt;&gt;0,SUM(T26,V26,X26,Z26,AB26,AD26,AF26),"")</f>
        <v/>
      </c>
      <c r="AH26" s="265"/>
      <c r="AI26" s="277"/>
      <c r="AJ26" s="278"/>
      <c r="AL26" s="206"/>
    </row>
    <row r="27" customFormat="false" ht="12.75" hidden="false" customHeight="false" outlineLevel="0" collapsed="false">
      <c r="A27" s="268" t="str">
        <f aca="false">IF('Sub-Cpt Record'!A27="","",'Sub-Cpt Record'!A27)</f>
        <v>0002</v>
      </c>
      <c r="B27" s="269" t="str">
        <f aca="false">IF('Sub-Cpt Record'!B27="","",'Sub-Cpt Record'!B27)</f>
        <v>B3</v>
      </c>
      <c r="C27" s="270" t="n">
        <f aca="false">IF('Sub-Cpt Record'!C27="","",'Sub-Cpt Record'!C27)</f>
        <v>0.15</v>
      </c>
      <c r="D27" s="270" t="str">
        <f aca="false">IF('Sub-Cpt Record'!D27="","",'Sub-Cpt Record'!D27)</f>
        <v/>
      </c>
      <c r="E27" s="270" t="str">
        <f aca="false">CODE!I27</f>
        <v>SS  </v>
      </c>
      <c r="F27" s="271" t="str">
        <f aca="false">IF('Sub-Cpt Record'!K27="","",'Sub-Cpt Record'!K27)</f>
        <v/>
      </c>
      <c r="G27" s="272"/>
      <c r="H27" s="256"/>
      <c r="I27" s="256" t="str">
        <f aca="false">IF('Sub-Cpt Record'!E27&lt;&gt;"",'Sub-Cpt Record'!E27,"")</f>
        <v>SS</v>
      </c>
      <c r="J27" s="256" t="str">
        <f aca="false">IF('Sub-Cpt Record'!F27&lt;&gt;"",'Sub-Cpt Record'!F27,"")</f>
        <v/>
      </c>
      <c r="K27" s="256" t="str">
        <f aca="false">IF('Sub-Cpt Record'!G27&lt;&gt;"",'Sub-Cpt Record'!G27,"")</f>
        <v/>
      </c>
      <c r="L27" s="256" t="str">
        <f aca="false">IF('Sub-Cpt Record'!H27&lt;&gt;"",'Sub-Cpt Record'!H27,"")</f>
        <v/>
      </c>
      <c r="M27" s="256" t="str">
        <f aca="false">IF('Sub-Cpt Record'!I27&lt;&gt;"",'Sub-Cpt Record'!I27,"")</f>
        <v/>
      </c>
      <c r="N27" s="256" t="str">
        <f aca="false">IF('Sub-Cpt Record'!J27&lt;&gt;"",'Sub-Cpt Record'!J27,"")</f>
        <v/>
      </c>
      <c r="O27" s="273"/>
      <c r="P27" s="273"/>
      <c r="Q27" s="274"/>
      <c r="R27" s="275"/>
      <c r="S27" s="260"/>
      <c r="T27" s="276"/>
      <c r="U27" s="256"/>
      <c r="V27" s="273"/>
      <c r="W27" s="256"/>
      <c r="X27" s="273"/>
      <c r="Y27" s="256"/>
      <c r="Z27" s="273"/>
      <c r="AA27" s="256"/>
      <c r="AB27" s="273"/>
      <c r="AC27" s="256"/>
      <c r="AD27" s="273"/>
      <c r="AE27" s="256"/>
      <c r="AF27" s="273"/>
      <c r="AG27" s="264" t="str">
        <f aca="false">IF(SUM(T27,V27,X27,Z27,AB27,AD27,AF27)&lt;&gt;0,SUM(T27,V27,X27,Z27,AB27,AD27,AF27),"")</f>
        <v/>
      </c>
      <c r="AH27" s="265"/>
      <c r="AI27" s="277"/>
      <c r="AJ27" s="278"/>
      <c r="AL27" s="206"/>
    </row>
    <row r="28" customFormat="false" ht="12.75" hidden="false" customHeight="false" outlineLevel="0" collapsed="false">
      <c r="A28" s="268" t="str">
        <f aca="false">IF('Sub-Cpt Record'!A28="","",'Sub-Cpt Record'!A28)</f>
        <v>0002</v>
      </c>
      <c r="B28" s="269" t="str">
        <f aca="false">IF('Sub-Cpt Record'!B28="","",'Sub-Cpt Record'!B28)</f>
        <v>D1</v>
      </c>
      <c r="C28" s="270" t="n">
        <f aca="false">IF('Sub-Cpt Record'!C28="","",'Sub-Cpt Record'!C28)</f>
        <v>0.24</v>
      </c>
      <c r="D28" s="270" t="str">
        <f aca="false">IF('Sub-Cpt Record'!D28="","",'Sub-Cpt Record'!D28)</f>
        <v/>
      </c>
      <c r="E28" s="270" t="str">
        <f aca="false">CODE!I28</f>
        <v>MB  </v>
      </c>
      <c r="F28" s="271" t="str">
        <f aca="false">IF('Sub-Cpt Record'!K28="","",'Sub-Cpt Record'!K28)</f>
        <v/>
      </c>
      <c r="G28" s="272"/>
      <c r="H28" s="256"/>
      <c r="I28" s="256" t="str">
        <f aca="false">IF('Sub-Cpt Record'!E28&lt;&gt;"",'Sub-Cpt Record'!E28,"")</f>
        <v>MB</v>
      </c>
      <c r="J28" s="256" t="str">
        <f aca="false">IF('Sub-Cpt Record'!F28&lt;&gt;"",'Sub-Cpt Record'!F28,"")</f>
        <v/>
      </c>
      <c r="K28" s="256" t="str">
        <f aca="false">IF('Sub-Cpt Record'!G28&lt;&gt;"",'Sub-Cpt Record'!G28,"")</f>
        <v/>
      </c>
      <c r="L28" s="256" t="str">
        <f aca="false">IF('Sub-Cpt Record'!H28&lt;&gt;"",'Sub-Cpt Record'!H28,"")</f>
        <v/>
      </c>
      <c r="M28" s="256" t="str">
        <f aca="false">IF('Sub-Cpt Record'!I28&lt;&gt;"",'Sub-Cpt Record'!I28,"")</f>
        <v/>
      </c>
      <c r="N28" s="256" t="str">
        <f aca="false">IF('Sub-Cpt Record'!J28&lt;&gt;"",'Sub-Cpt Record'!J28,"")</f>
        <v/>
      </c>
      <c r="O28" s="273"/>
      <c r="P28" s="273"/>
      <c r="Q28" s="274"/>
      <c r="R28" s="275"/>
      <c r="S28" s="260"/>
      <c r="T28" s="276"/>
      <c r="U28" s="256"/>
      <c r="V28" s="273"/>
      <c r="W28" s="256"/>
      <c r="X28" s="273"/>
      <c r="Y28" s="256"/>
      <c r="Z28" s="273"/>
      <c r="AA28" s="256"/>
      <c r="AB28" s="273"/>
      <c r="AC28" s="256"/>
      <c r="AD28" s="273"/>
      <c r="AE28" s="256"/>
      <c r="AF28" s="273"/>
      <c r="AG28" s="264" t="str">
        <f aca="false">IF(SUM(T28,V28,X28,Z28,AB28,AD28,AF28)&lt;&gt;0,SUM(T28,V28,X28,Z28,AB28,AD28,AF28),"")</f>
        <v/>
      </c>
      <c r="AH28" s="265"/>
      <c r="AI28" s="277"/>
      <c r="AJ28" s="278"/>
      <c r="AL28" s="206"/>
    </row>
    <row r="29" customFormat="false" ht="12.75" hidden="false" customHeight="false" outlineLevel="0" collapsed="false">
      <c r="A29" s="268" t="str">
        <f aca="false">IF('Sub-Cpt Record'!A29="","",'Sub-Cpt Record'!A29)</f>
        <v>0002</v>
      </c>
      <c r="B29" s="269" t="str">
        <f aca="false">IF('Sub-Cpt Record'!B29="","",'Sub-Cpt Record'!B29)</f>
        <v>D11</v>
      </c>
      <c r="C29" s="270" t="n">
        <f aca="false">IF('Sub-Cpt Record'!C29="","",'Sub-Cpt Record'!C29)</f>
        <v>0.02</v>
      </c>
      <c r="D29" s="270" t="str">
        <f aca="false">IF('Sub-Cpt Record'!D29="","",'Sub-Cpt Record'!D29)</f>
        <v/>
      </c>
      <c r="E29" s="270" t="str">
        <f aca="false">CODE!I29</f>
        <v>MB  </v>
      </c>
      <c r="F29" s="271" t="str">
        <f aca="false">IF('Sub-Cpt Record'!K29="","",'Sub-Cpt Record'!K29)</f>
        <v/>
      </c>
      <c r="G29" s="272"/>
      <c r="H29" s="256"/>
      <c r="I29" s="256" t="str">
        <f aca="false">IF('Sub-Cpt Record'!E29&lt;&gt;"",'Sub-Cpt Record'!E29,"")</f>
        <v>MB</v>
      </c>
      <c r="J29" s="256" t="str">
        <f aca="false">IF('Sub-Cpt Record'!F29&lt;&gt;"",'Sub-Cpt Record'!F29,"")</f>
        <v/>
      </c>
      <c r="K29" s="256" t="str">
        <f aca="false">IF('Sub-Cpt Record'!G29&lt;&gt;"",'Sub-Cpt Record'!G29,"")</f>
        <v/>
      </c>
      <c r="L29" s="256" t="str">
        <f aca="false">IF('Sub-Cpt Record'!H29&lt;&gt;"",'Sub-Cpt Record'!H29,"")</f>
        <v/>
      </c>
      <c r="M29" s="256" t="str">
        <f aca="false">IF('Sub-Cpt Record'!I29&lt;&gt;"",'Sub-Cpt Record'!I29,"")</f>
        <v/>
      </c>
      <c r="N29" s="256" t="str">
        <f aca="false">IF('Sub-Cpt Record'!J29&lt;&gt;"",'Sub-Cpt Record'!J29,"")</f>
        <v/>
      </c>
      <c r="O29" s="273"/>
      <c r="P29" s="273"/>
      <c r="Q29" s="274"/>
      <c r="R29" s="275"/>
      <c r="S29" s="260"/>
      <c r="T29" s="276"/>
      <c r="U29" s="256"/>
      <c r="V29" s="273"/>
      <c r="W29" s="256"/>
      <c r="X29" s="273"/>
      <c r="Y29" s="256"/>
      <c r="Z29" s="273"/>
      <c r="AA29" s="256"/>
      <c r="AB29" s="273"/>
      <c r="AC29" s="256"/>
      <c r="AD29" s="273"/>
      <c r="AE29" s="256"/>
      <c r="AF29" s="273"/>
      <c r="AG29" s="264" t="str">
        <f aca="false">IF(SUM(T29,V29,X29,Z29,AB29,AD29,AF29)&lt;&gt;0,SUM(T29,V29,X29,Z29,AB29,AD29,AF29),"")</f>
        <v/>
      </c>
      <c r="AH29" s="265"/>
      <c r="AI29" s="277"/>
      <c r="AJ29" s="278"/>
      <c r="AL29" s="206"/>
    </row>
    <row r="30" customFormat="false" ht="12.75" hidden="false" customHeight="false" outlineLevel="0" collapsed="false">
      <c r="A30" s="268" t="str">
        <f aca="false">IF('Sub-Cpt Record'!A30="","",'Sub-Cpt Record'!A30)</f>
        <v>0002</v>
      </c>
      <c r="B30" s="269" t="str">
        <f aca="false">IF('Sub-Cpt Record'!B30="","",'Sub-Cpt Record'!B30)</f>
        <v>D12</v>
      </c>
      <c r="C30" s="270" t="n">
        <f aca="false">IF('Sub-Cpt Record'!C30="","",'Sub-Cpt Record'!C30)</f>
        <v>0.02</v>
      </c>
      <c r="D30" s="270" t="str">
        <f aca="false">IF('Sub-Cpt Record'!D30="","",'Sub-Cpt Record'!D30)</f>
        <v/>
      </c>
      <c r="E30" s="270" t="str">
        <f aca="false">CODE!I30</f>
        <v>MB  </v>
      </c>
      <c r="F30" s="271" t="str">
        <f aca="false">IF('Sub-Cpt Record'!K30="","",'Sub-Cpt Record'!K30)</f>
        <v/>
      </c>
      <c r="G30" s="272"/>
      <c r="H30" s="256"/>
      <c r="I30" s="256" t="str">
        <f aca="false">IF('Sub-Cpt Record'!E30&lt;&gt;"",'Sub-Cpt Record'!E30,"")</f>
        <v>MB</v>
      </c>
      <c r="J30" s="256" t="str">
        <f aca="false">IF('Sub-Cpt Record'!F30&lt;&gt;"",'Sub-Cpt Record'!F30,"")</f>
        <v/>
      </c>
      <c r="K30" s="256" t="str">
        <f aca="false">IF('Sub-Cpt Record'!G30&lt;&gt;"",'Sub-Cpt Record'!G30,"")</f>
        <v/>
      </c>
      <c r="L30" s="256" t="str">
        <f aca="false">IF('Sub-Cpt Record'!H30&lt;&gt;"",'Sub-Cpt Record'!H30,"")</f>
        <v/>
      </c>
      <c r="M30" s="256" t="str">
        <f aca="false">IF('Sub-Cpt Record'!I30&lt;&gt;"",'Sub-Cpt Record'!I30,"")</f>
        <v/>
      </c>
      <c r="N30" s="256" t="str">
        <f aca="false">IF('Sub-Cpt Record'!J30&lt;&gt;"",'Sub-Cpt Record'!J30,"")</f>
        <v/>
      </c>
      <c r="O30" s="273"/>
      <c r="P30" s="273"/>
      <c r="Q30" s="274"/>
      <c r="R30" s="275"/>
      <c r="S30" s="260"/>
      <c r="T30" s="276"/>
      <c r="U30" s="256"/>
      <c r="V30" s="273"/>
      <c r="W30" s="256"/>
      <c r="X30" s="273"/>
      <c r="Y30" s="256"/>
      <c r="Z30" s="273"/>
      <c r="AA30" s="256"/>
      <c r="AB30" s="273"/>
      <c r="AC30" s="256"/>
      <c r="AD30" s="273"/>
      <c r="AE30" s="256"/>
      <c r="AF30" s="273"/>
      <c r="AG30" s="264" t="str">
        <f aca="false">IF(SUM(T30,V30,X30,Z30,AB30,AD30,AF30)&lt;&gt;0,SUM(T30,V30,X30,Z30,AB30,AD30,AF30),"")</f>
        <v/>
      </c>
      <c r="AH30" s="265"/>
      <c r="AI30" s="277"/>
      <c r="AJ30" s="278"/>
      <c r="AL30" s="206"/>
    </row>
    <row r="31" customFormat="false" ht="12.75" hidden="false" customHeight="false" outlineLevel="0" collapsed="false">
      <c r="A31" s="268" t="str">
        <f aca="false">IF('Sub-Cpt Record'!A31="","",'Sub-Cpt Record'!A31)</f>
        <v>0002</v>
      </c>
      <c r="B31" s="269" t="str">
        <f aca="false">IF('Sub-Cpt Record'!B31="","",'Sub-Cpt Record'!B31)</f>
        <v>D14</v>
      </c>
      <c r="C31" s="270" t="n">
        <f aca="false">IF('Sub-Cpt Record'!C31="","",'Sub-Cpt Record'!C31)</f>
        <v>0.01</v>
      </c>
      <c r="D31" s="270" t="str">
        <f aca="false">IF('Sub-Cpt Record'!D31="","",'Sub-Cpt Record'!D31)</f>
        <v/>
      </c>
      <c r="E31" s="270" t="str">
        <f aca="false">CODE!I31</f>
        <v>MB  </v>
      </c>
      <c r="F31" s="271" t="str">
        <f aca="false">IF('Sub-Cpt Record'!K31="","",'Sub-Cpt Record'!K31)</f>
        <v/>
      </c>
      <c r="G31" s="272"/>
      <c r="H31" s="256"/>
      <c r="I31" s="256" t="str">
        <f aca="false">IF('Sub-Cpt Record'!E31&lt;&gt;"",'Sub-Cpt Record'!E31,"")</f>
        <v>MB</v>
      </c>
      <c r="J31" s="256" t="str">
        <f aca="false">IF('Sub-Cpt Record'!F31&lt;&gt;"",'Sub-Cpt Record'!F31,"")</f>
        <v/>
      </c>
      <c r="K31" s="256" t="str">
        <f aca="false">IF('Sub-Cpt Record'!G31&lt;&gt;"",'Sub-Cpt Record'!G31,"")</f>
        <v/>
      </c>
      <c r="L31" s="256" t="str">
        <f aca="false">IF('Sub-Cpt Record'!H31&lt;&gt;"",'Sub-Cpt Record'!H31,"")</f>
        <v/>
      </c>
      <c r="M31" s="256" t="str">
        <f aca="false">IF('Sub-Cpt Record'!I31&lt;&gt;"",'Sub-Cpt Record'!I31,"")</f>
        <v/>
      </c>
      <c r="N31" s="256" t="str">
        <f aca="false">IF('Sub-Cpt Record'!J31&lt;&gt;"",'Sub-Cpt Record'!J31,"")</f>
        <v/>
      </c>
      <c r="O31" s="273"/>
      <c r="P31" s="273"/>
      <c r="Q31" s="274"/>
      <c r="R31" s="275"/>
      <c r="S31" s="260"/>
      <c r="T31" s="276"/>
      <c r="U31" s="256"/>
      <c r="V31" s="273"/>
      <c r="W31" s="256"/>
      <c r="X31" s="273"/>
      <c r="Y31" s="256"/>
      <c r="Z31" s="273"/>
      <c r="AA31" s="256"/>
      <c r="AB31" s="273"/>
      <c r="AC31" s="256"/>
      <c r="AD31" s="273"/>
      <c r="AE31" s="256"/>
      <c r="AF31" s="273"/>
      <c r="AG31" s="264" t="str">
        <f aca="false">IF(SUM(T31,V31,X31,Z31,AB31,AD31,AF31)&lt;&gt;0,SUM(T31,V31,X31,Z31,AB31,AD31,AF31),"")</f>
        <v/>
      </c>
      <c r="AH31" s="265"/>
      <c r="AI31" s="277"/>
      <c r="AJ31" s="278"/>
      <c r="AL31" s="206"/>
    </row>
    <row r="32" customFormat="false" ht="12.75" hidden="false" customHeight="false" outlineLevel="0" collapsed="false">
      <c r="A32" s="268" t="str">
        <f aca="false">IF('Sub-Cpt Record'!A32="","",'Sub-Cpt Record'!A32)</f>
        <v>0002</v>
      </c>
      <c r="B32" s="269" t="str">
        <f aca="false">IF('Sub-Cpt Record'!B32="","",'Sub-Cpt Record'!B32)</f>
        <v>D16</v>
      </c>
      <c r="C32" s="270" t="n">
        <f aca="false">IF('Sub-Cpt Record'!C32="","",'Sub-Cpt Record'!C32)</f>
        <v>0.02</v>
      </c>
      <c r="D32" s="270" t="str">
        <f aca="false">IF('Sub-Cpt Record'!D32="","",'Sub-Cpt Record'!D32)</f>
        <v/>
      </c>
      <c r="E32" s="270" t="str">
        <f aca="false">CODE!I32</f>
        <v>MB  </v>
      </c>
      <c r="F32" s="271" t="str">
        <f aca="false">IF('Sub-Cpt Record'!K32="","",'Sub-Cpt Record'!K32)</f>
        <v/>
      </c>
      <c r="G32" s="272"/>
      <c r="H32" s="256"/>
      <c r="I32" s="256" t="str">
        <f aca="false">IF('Sub-Cpt Record'!E32&lt;&gt;"",'Sub-Cpt Record'!E32,"")</f>
        <v>MB</v>
      </c>
      <c r="J32" s="256" t="str">
        <f aca="false">IF('Sub-Cpt Record'!F32&lt;&gt;"",'Sub-Cpt Record'!F32,"")</f>
        <v/>
      </c>
      <c r="K32" s="256" t="str">
        <f aca="false">IF('Sub-Cpt Record'!G32&lt;&gt;"",'Sub-Cpt Record'!G32,"")</f>
        <v/>
      </c>
      <c r="L32" s="256" t="str">
        <f aca="false">IF('Sub-Cpt Record'!H32&lt;&gt;"",'Sub-Cpt Record'!H32,"")</f>
        <v/>
      </c>
      <c r="M32" s="256" t="str">
        <f aca="false">IF('Sub-Cpt Record'!I32&lt;&gt;"",'Sub-Cpt Record'!I32,"")</f>
        <v/>
      </c>
      <c r="N32" s="256" t="str">
        <f aca="false">IF('Sub-Cpt Record'!J32&lt;&gt;"",'Sub-Cpt Record'!J32,"")</f>
        <v/>
      </c>
      <c r="O32" s="273"/>
      <c r="P32" s="273"/>
      <c r="Q32" s="274"/>
      <c r="R32" s="275"/>
      <c r="S32" s="260"/>
      <c r="T32" s="276"/>
      <c r="U32" s="256"/>
      <c r="V32" s="273"/>
      <c r="W32" s="256"/>
      <c r="X32" s="273"/>
      <c r="Y32" s="256"/>
      <c r="Z32" s="273"/>
      <c r="AA32" s="256"/>
      <c r="AB32" s="273"/>
      <c r="AC32" s="256"/>
      <c r="AD32" s="273"/>
      <c r="AE32" s="256"/>
      <c r="AF32" s="273"/>
      <c r="AG32" s="264" t="str">
        <f aca="false">IF(SUM(T32,V32,X32,Z32,AB32,AD32,AF32)&lt;&gt;0,SUM(T32,V32,X32,Z32,AB32,AD32,AF32),"")</f>
        <v/>
      </c>
      <c r="AH32" s="265"/>
      <c r="AI32" s="277"/>
      <c r="AJ32" s="278"/>
      <c r="AL32" s="206"/>
    </row>
    <row r="33" customFormat="false" ht="12.75" hidden="false" customHeight="false" outlineLevel="0" collapsed="false">
      <c r="A33" s="268" t="str">
        <f aca="false">IF('Sub-Cpt Record'!A33="","",'Sub-Cpt Record'!A33)</f>
        <v>0002</v>
      </c>
      <c r="B33" s="269" t="str">
        <f aca="false">IF('Sub-Cpt Record'!B33="","",'Sub-Cpt Record'!B33)</f>
        <v>D2</v>
      </c>
      <c r="C33" s="270" t="n">
        <f aca="false">IF('Sub-Cpt Record'!C33="","",'Sub-Cpt Record'!C33)</f>
        <v>2</v>
      </c>
      <c r="D33" s="270" t="str">
        <f aca="false">IF('Sub-Cpt Record'!D33="","",'Sub-Cpt Record'!D33)</f>
        <v/>
      </c>
      <c r="E33" s="270" t="str">
        <f aca="false">CODE!I33</f>
        <v/>
      </c>
      <c r="F33" s="271" t="str">
        <f aca="false">IF('Sub-Cpt Record'!K33="","",'Sub-Cpt Record'!K33)</f>
        <v>Open ground</v>
      </c>
      <c r="G33" s="272"/>
      <c r="H33" s="256"/>
      <c r="I33" s="256" t="str">
        <f aca="false">IF('Sub-Cpt Record'!E33&lt;&gt;"",'Sub-Cpt Record'!E33,"")</f>
        <v/>
      </c>
      <c r="J33" s="256" t="str">
        <f aca="false">IF('Sub-Cpt Record'!F33&lt;&gt;"",'Sub-Cpt Record'!F33,"")</f>
        <v/>
      </c>
      <c r="K33" s="256" t="str">
        <f aca="false">IF('Sub-Cpt Record'!G33&lt;&gt;"",'Sub-Cpt Record'!G33,"")</f>
        <v/>
      </c>
      <c r="L33" s="256" t="str">
        <f aca="false">IF('Sub-Cpt Record'!H33&lt;&gt;"",'Sub-Cpt Record'!H33,"")</f>
        <v/>
      </c>
      <c r="M33" s="256" t="str">
        <f aca="false">IF('Sub-Cpt Record'!I33&lt;&gt;"",'Sub-Cpt Record'!I33,"")</f>
        <v/>
      </c>
      <c r="N33" s="256" t="str">
        <f aca="false">IF('Sub-Cpt Record'!J33&lt;&gt;"",'Sub-Cpt Record'!J33,"")</f>
        <v/>
      </c>
      <c r="O33" s="273"/>
      <c r="P33" s="273"/>
      <c r="Q33" s="274"/>
      <c r="R33" s="275"/>
      <c r="S33" s="260"/>
      <c r="T33" s="276"/>
      <c r="U33" s="256"/>
      <c r="V33" s="273"/>
      <c r="W33" s="256"/>
      <c r="X33" s="273"/>
      <c r="Y33" s="256"/>
      <c r="Z33" s="273"/>
      <c r="AA33" s="256"/>
      <c r="AB33" s="273"/>
      <c r="AC33" s="256"/>
      <c r="AD33" s="273"/>
      <c r="AE33" s="256"/>
      <c r="AF33" s="273"/>
      <c r="AG33" s="264" t="str">
        <f aca="false">IF(SUM(T33,V33,X33,Z33,AB33,AD33,AF33)&lt;&gt;0,SUM(T33,V33,X33,Z33,AB33,AD33,AF33),"")</f>
        <v/>
      </c>
      <c r="AH33" s="265"/>
      <c r="AI33" s="277"/>
      <c r="AJ33" s="278"/>
      <c r="AL33" s="206"/>
    </row>
    <row r="34" customFormat="false" ht="12.75" hidden="false" customHeight="false" outlineLevel="0" collapsed="false">
      <c r="A34" s="268" t="str">
        <f aca="false">IF('Sub-Cpt Record'!A34="","",'Sub-Cpt Record'!A34)</f>
        <v>0002</v>
      </c>
      <c r="B34" s="269" t="str">
        <f aca="false">IF('Sub-Cpt Record'!B34="","",'Sub-Cpt Record'!B34)</f>
        <v>D3</v>
      </c>
      <c r="C34" s="270" t="n">
        <f aca="false">IF('Sub-Cpt Record'!C34="","",'Sub-Cpt Record'!C34)</f>
        <v>0.05</v>
      </c>
      <c r="D34" s="270" t="str">
        <f aca="false">IF('Sub-Cpt Record'!D34="","",'Sub-Cpt Record'!D34)</f>
        <v/>
      </c>
      <c r="E34" s="270" t="str">
        <f aca="false">CODE!I34</f>
        <v>MB  </v>
      </c>
      <c r="F34" s="271" t="str">
        <f aca="false">IF('Sub-Cpt Record'!K34="","",'Sub-Cpt Record'!K34)</f>
        <v/>
      </c>
      <c r="G34" s="272"/>
      <c r="H34" s="256"/>
      <c r="I34" s="256" t="str">
        <f aca="false">IF('Sub-Cpt Record'!E34&lt;&gt;"",'Sub-Cpt Record'!E34,"")</f>
        <v>MB</v>
      </c>
      <c r="J34" s="256" t="str">
        <f aca="false">IF('Sub-Cpt Record'!F34&lt;&gt;"",'Sub-Cpt Record'!F34,"")</f>
        <v/>
      </c>
      <c r="K34" s="256" t="str">
        <f aca="false">IF('Sub-Cpt Record'!G34&lt;&gt;"",'Sub-Cpt Record'!G34,"")</f>
        <v/>
      </c>
      <c r="L34" s="256" t="str">
        <f aca="false">IF('Sub-Cpt Record'!H34&lt;&gt;"",'Sub-Cpt Record'!H34,"")</f>
        <v/>
      </c>
      <c r="M34" s="256" t="str">
        <f aca="false">IF('Sub-Cpt Record'!I34&lt;&gt;"",'Sub-Cpt Record'!I34,"")</f>
        <v/>
      </c>
      <c r="N34" s="256" t="str">
        <f aca="false">IF('Sub-Cpt Record'!J34&lt;&gt;"",'Sub-Cpt Record'!J34,"")</f>
        <v/>
      </c>
      <c r="O34" s="273"/>
      <c r="P34" s="273"/>
      <c r="Q34" s="274"/>
      <c r="R34" s="275"/>
      <c r="S34" s="260"/>
      <c r="T34" s="276"/>
      <c r="U34" s="256"/>
      <c r="V34" s="273"/>
      <c r="W34" s="256"/>
      <c r="X34" s="273"/>
      <c r="Y34" s="256"/>
      <c r="Z34" s="273"/>
      <c r="AA34" s="256"/>
      <c r="AB34" s="273"/>
      <c r="AC34" s="256"/>
      <c r="AD34" s="273"/>
      <c r="AE34" s="256"/>
      <c r="AF34" s="273"/>
      <c r="AG34" s="264" t="str">
        <f aca="false">IF(SUM(T34,V34,X34,Z34,AB34,AD34,AF34)&lt;&gt;0,SUM(T34,V34,X34,Z34,AB34,AD34,AF34),"")</f>
        <v/>
      </c>
      <c r="AH34" s="265"/>
      <c r="AI34" s="277"/>
      <c r="AJ34" s="278"/>
      <c r="AL34" s="206"/>
    </row>
    <row r="35" customFormat="false" ht="12.75" hidden="false" customHeight="false" outlineLevel="0" collapsed="false">
      <c r="A35" s="268" t="str">
        <f aca="false">IF('Sub-Cpt Record'!A35="","",'Sub-Cpt Record'!A35)</f>
        <v>0002</v>
      </c>
      <c r="B35" s="269" t="str">
        <f aca="false">IF('Sub-Cpt Record'!B35="","",'Sub-Cpt Record'!B35)</f>
        <v>D4</v>
      </c>
      <c r="C35" s="270" t="n">
        <f aca="false">IF('Sub-Cpt Record'!C35="","",'Sub-Cpt Record'!C35)</f>
        <v>0.06</v>
      </c>
      <c r="D35" s="270" t="str">
        <f aca="false">IF('Sub-Cpt Record'!D35="","",'Sub-Cpt Record'!D35)</f>
        <v/>
      </c>
      <c r="E35" s="270" t="str">
        <f aca="false">CODE!I35</f>
        <v>MB  </v>
      </c>
      <c r="F35" s="271" t="str">
        <f aca="false">IF('Sub-Cpt Record'!K35="","",'Sub-Cpt Record'!K35)</f>
        <v/>
      </c>
      <c r="G35" s="272"/>
      <c r="H35" s="256"/>
      <c r="I35" s="256" t="str">
        <f aca="false">IF('Sub-Cpt Record'!E35&lt;&gt;"",'Sub-Cpt Record'!E35,"")</f>
        <v>MB</v>
      </c>
      <c r="J35" s="256" t="str">
        <f aca="false">IF('Sub-Cpt Record'!F35&lt;&gt;"",'Sub-Cpt Record'!F35,"")</f>
        <v/>
      </c>
      <c r="K35" s="256" t="str">
        <f aca="false">IF('Sub-Cpt Record'!G35&lt;&gt;"",'Sub-Cpt Record'!G35,"")</f>
        <v/>
      </c>
      <c r="L35" s="256" t="str">
        <f aca="false">IF('Sub-Cpt Record'!H35&lt;&gt;"",'Sub-Cpt Record'!H35,"")</f>
        <v/>
      </c>
      <c r="M35" s="256" t="str">
        <f aca="false">IF('Sub-Cpt Record'!I35&lt;&gt;"",'Sub-Cpt Record'!I35,"")</f>
        <v/>
      </c>
      <c r="N35" s="256" t="str">
        <f aca="false">IF('Sub-Cpt Record'!J35&lt;&gt;"",'Sub-Cpt Record'!J35,"")</f>
        <v/>
      </c>
      <c r="O35" s="273"/>
      <c r="P35" s="273"/>
      <c r="Q35" s="274"/>
      <c r="R35" s="275"/>
      <c r="S35" s="260"/>
      <c r="T35" s="276"/>
      <c r="U35" s="256"/>
      <c r="V35" s="273"/>
      <c r="W35" s="256"/>
      <c r="X35" s="273"/>
      <c r="Y35" s="256"/>
      <c r="Z35" s="273"/>
      <c r="AA35" s="256"/>
      <c r="AB35" s="273"/>
      <c r="AC35" s="256"/>
      <c r="AD35" s="273"/>
      <c r="AE35" s="256"/>
      <c r="AF35" s="273"/>
      <c r="AG35" s="264" t="str">
        <f aca="false">IF(SUM(T35,V35,X35,Z35,AB35,AD35,AF35)&lt;&gt;0,SUM(T35,V35,X35,Z35,AB35,AD35,AF35),"")</f>
        <v/>
      </c>
      <c r="AH35" s="265"/>
      <c r="AI35" s="277"/>
      <c r="AJ35" s="278"/>
      <c r="AL35" s="206"/>
    </row>
    <row r="36" customFormat="false" ht="12.75" hidden="false" customHeight="false" outlineLevel="0" collapsed="false">
      <c r="A36" s="268" t="str">
        <f aca="false">IF('Sub-Cpt Record'!A36="","",'Sub-Cpt Record'!A36)</f>
        <v>0002</v>
      </c>
      <c r="B36" s="269" t="str">
        <f aca="false">IF('Sub-Cpt Record'!B36="","",'Sub-Cpt Record'!B36)</f>
        <v>D6</v>
      </c>
      <c r="C36" s="270" t="n">
        <f aca="false">IF('Sub-Cpt Record'!C36="","",'Sub-Cpt Record'!C36)</f>
        <v>0.05</v>
      </c>
      <c r="D36" s="270" t="str">
        <f aca="false">IF('Sub-Cpt Record'!D36="","",'Sub-Cpt Record'!D36)</f>
        <v/>
      </c>
      <c r="E36" s="270" t="str">
        <f aca="false">CODE!I36</f>
        <v>MB  </v>
      </c>
      <c r="F36" s="271" t="str">
        <f aca="false">IF('Sub-Cpt Record'!K36="","",'Sub-Cpt Record'!K36)</f>
        <v/>
      </c>
      <c r="G36" s="272"/>
      <c r="H36" s="256"/>
      <c r="I36" s="256" t="str">
        <f aca="false">IF('Sub-Cpt Record'!E36&lt;&gt;"",'Sub-Cpt Record'!E36,"")</f>
        <v>MB</v>
      </c>
      <c r="J36" s="256" t="str">
        <f aca="false">IF('Sub-Cpt Record'!F36&lt;&gt;"",'Sub-Cpt Record'!F36,"")</f>
        <v/>
      </c>
      <c r="K36" s="256" t="str">
        <f aca="false">IF('Sub-Cpt Record'!G36&lt;&gt;"",'Sub-Cpt Record'!G36,"")</f>
        <v/>
      </c>
      <c r="L36" s="256" t="str">
        <f aca="false">IF('Sub-Cpt Record'!H36&lt;&gt;"",'Sub-Cpt Record'!H36,"")</f>
        <v/>
      </c>
      <c r="M36" s="256" t="str">
        <f aca="false">IF('Sub-Cpt Record'!I36&lt;&gt;"",'Sub-Cpt Record'!I36,"")</f>
        <v/>
      </c>
      <c r="N36" s="256" t="str">
        <f aca="false">IF('Sub-Cpt Record'!J36&lt;&gt;"",'Sub-Cpt Record'!J36,"")</f>
        <v/>
      </c>
      <c r="O36" s="273"/>
      <c r="P36" s="273"/>
      <c r="Q36" s="274"/>
      <c r="R36" s="275"/>
      <c r="S36" s="260"/>
      <c r="T36" s="276"/>
      <c r="U36" s="256"/>
      <c r="V36" s="273"/>
      <c r="W36" s="256"/>
      <c r="X36" s="273"/>
      <c r="Y36" s="256"/>
      <c r="Z36" s="273"/>
      <c r="AA36" s="256"/>
      <c r="AB36" s="273"/>
      <c r="AC36" s="256"/>
      <c r="AD36" s="273"/>
      <c r="AE36" s="256"/>
      <c r="AF36" s="273"/>
      <c r="AG36" s="264" t="str">
        <f aca="false">IF(SUM(T36,V36,X36,Z36,AB36,AD36,AF36)&lt;&gt;0,SUM(T36,V36,X36,Z36,AB36,AD36,AF36),"")</f>
        <v/>
      </c>
      <c r="AH36" s="265"/>
      <c r="AI36" s="277"/>
      <c r="AJ36" s="278"/>
      <c r="AL36" s="206"/>
    </row>
    <row r="37" customFormat="false" ht="12.75" hidden="false" customHeight="false" outlineLevel="0" collapsed="false">
      <c r="A37" s="268" t="str">
        <f aca="false">IF('Sub-Cpt Record'!A37="","",'Sub-Cpt Record'!A37)</f>
        <v>0002</v>
      </c>
      <c r="B37" s="269" t="str">
        <f aca="false">IF('Sub-Cpt Record'!B37="","",'Sub-Cpt Record'!B37)</f>
        <v>D7</v>
      </c>
      <c r="C37" s="270" t="n">
        <f aca="false">IF('Sub-Cpt Record'!C37="","",'Sub-Cpt Record'!C37)</f>
        <v>0.02</v>
      </c>
      <c r="D37" s="270" t="str">
        <f aca="false">IF('Sub-Cpt Record'!D37="","",'Sub-Cpt Record'!D37)</f>
        <v/>
      </c>
      <c r="E37" s="270" t="str">
        <f aca="false">CODE!I37</f>
        <v>MB  </v>
      </c>
      <c r="F37" s="271" t="str">
        <f aca="false">IF('Sub-Cpt Record'!K37="","",'Sub-Cpt Record'!K37)</f>
        <v/>
      </c>
      <c r="G37" s="272"/>
      <c r="H37" s="256"/>
      <c r="I37" s="256" t="str">
        <f aca="false">IF('Sub-Cpt Record'!E37&lt;&gt;"",'Sub-Cpt Record'!E37,"")</f>
        <v>MB</v>
      </c>
      <c r="J37" s="256" t="str">
        <f aca="false">IF('Sub-Cpt Record'!F37&lt;&gt;"",'Sub-Cpt Record'!F37,"")</f>
        <v/>
      </c>
      <c r="K37" s="256" t="str">
        <f aca="false">IF('Sub-Cpt Record'!G37&lt;&gt;"",'Sub-Cpt Record'!G37,"")</f>
        <v/>
      </c>
      <c r="L37" s="256" t="str">
        <f aca="false">IF('Sub-Cpt Record'!H37&lt;&gt;"",'Sub-Cpt Record'!H37,"")</f>
        <v/>
      </c>
      <c r="M37" s="256" t="str">
        <f aca="false">IF('Sub-Cpt Record'!I37&lt;&gt;"",'Sub-Cpt Record'!I37,"")</f>
        <v/>
      </c>
      <c r="N37" s="256" t="str">
        <f aca="false">IF('Sub-Cpt Record'!J37&lt;&gt;"",'Sub-Cpt Record'!J37,"")</f>
        <v/>
      </c>
      <c r="O37" s="273"/>
      <c r="P37" s="273"/>
      <c r="Q37" s="274"/>
      <c r="R37" s="275"/>
      <c r="S37" s="260"/>
      <c r="T37" s="276"/>
      <c r="U37" s="256"/>
      <c r="V37" s="273"/>
      <c r="W37" s="256"/>
      <c r="X37" s="273"/>
      <c r="Y37" s="256"/>
      <c r="Z37" s="273"/>
      <c r="AA37" s="256"/>
      <c r="AB37" s="273"/>
      <c r="AC37" s="256"/>
      <c r="AD37" s="273"/>
      <c r="AE37" s="256"/>
      <c r="AF37" s="273"/>
      <c r="AG37" s="264" t="str">
        <f aca="false">IF(SUM(T37,V37,X37,Z37,AB37,AD37,AF37)&lt;&gt;0,SUM(T37,V37,X37,Z37,AB37,AD37,AF37),"")</f>
        <v/>
      </c>
      <c r="AH37" s="265"/>
      <c r="AI37" s="277"/>
      <c r="AJ37" s="278"/>
      <c r="AL37" s="206"/>
    </row>
    <row r="38" customFormat="false" ht="12.75" hidden="false" customHeight="false" outlineLevel="0" collapsed="false">
      <c r="A38" s="268" t="str">
        <f aca="false">IF('Sub-Cpt Record'!A38="","",'Sub-Cpt Record'!A38)</f>
        <v>0002</v>
      </c>
      <c r="B38" s="269" t="str">
        <f aca="false">IF('Sub-Cpt Record'!B38="","",'Sub-Cpt Record'!B38)</f>
        <v>D8</v>
      </c>
      <c r="C38" s="270" t="n">
        <f aca="false">IF('Sub-Cpt Record'!C38="","",'Sub-Cpt Record'!C38)</f>
        <v>0.03</v>
      </c>
      <c r="D38" s="270" t="str">
        <f aca="false">IF('Sub-Cpt Record'!D38="","",'Sub-Cpt Record'!D38)</f>
        <v/>
      </c>
      <c r="E38" s="270" t="str">
        <f aca="false">CODE!I38</f>
        <v>MB  </v>
      </c>
      <c r="F38" s="271" t="str">
        <f aca="false">IF('Sub-Cpt Record'!K38="","",'Sub-Cpt Record'!K38)</f>
        <v/>
      </c>
      <c r="G38" s="272"/>
      <c r="H38" s="256"/>
      <c r="I38" s="256" t="str">
        <f aca="false">IF('Sub-Cpt Record'!E38&lt;&gt;"",'Sub-Cpt Record'!E38,"")</f>
        <v>MB</v>
      </c>
      <c r="J38" s="256" t="str">
        <f aca="false">IF('Sub-Cpt Record'!F38&lt;&gt;"",'Sub-Cpt Record'!F38,"")</f>
        <v/>
      </c>
      <c r="K38" s="256" t="str">
        <f aca="false">IF('Sub-Cpt Record'!G38&lt;&gt;"",'Sub-Cpt Record'!G38,"")</f>
        <v/>
      </c>
      <c r="L38" s="256" t="str">
        <f aca="false">IF('Sub-Cpt Record'!H38&lt;&gt;"",'Sub-Cpt Record'!H38,"")</f>
        <v/>
      </c>
      <c r="M38" s="256" t="str">
        <f aca="false">IF('Sub-Cpt Record'!I38&lt;&gt;"",'Sub-Cpt Record'!I38,"")</f>
        <v/>
      </c>
      <c r="N38" s="256" t="str">
        <f aca="false">IF('Sub-Cpt Record'!J38&lt;&gt;"",'Sub-Cpt Record'!J38,"")</f>
        <v/>
      </c>
      <c r="O38" s="273"/>
      <c r="P38" s="273"/>
      <c r="Q38" s="274"/>
      <c r="R38" s="275"/>
      <c r="S38" s="260"/>
      <c r="T38" s="276"/>
      <c r="U38" s="256"/>
      <c r="V38" s="273"/>
      <c r="W38" s="256"/>
      <c r="X38" s="273"/>
      <c r="Y38" s="256"/>
      <c r="Z38" s="273"/>
      <c r="AA38" s="256"/>
      <c r="AB38" s="273"/>
      <c r="AC38" s="256"/>
      <c r="AD38" s="273"/>
      <c r="AE38" s="256"/>
      <c r="AF38" s="273"/>
      <c r="AG38" s="264" t="str">
        <f aca="false">IF(SUM(T38,V38,X38,Z38,AB38,AD38,AF38)&lt;&gt;0,SUM(T38,V38,X38,Z38,AB38,AD38,AF38),"")</f>
        <v/>
      </c>
      <c r="AH38" s="265"/>
      <c r="AI38" s="277"/>
      <c r="AJ38" s="278"/>
      <c r="AL38" s="206"/>
    </row>
    <row r="39" customFormat="false" ht="12.75" hidden="false" customHeight="false" outlineLevel="0" collapsed="false">
      <c r="A39" s="268" t="str">
        <f aca="false">IF('Sub-Cpt Record'!A39="","",'Sub-Cpt Record'!A39)</f>
        <v>0002</v>
      </c>
      <c r="B39" s="269" t="str">
        <f aca="false">IF('Sub-Cpt Record'!B39="","",'Sub-Cpt Record'!B39)</f>
        <v>D9</v>
      </c>
      <c r="C39" s="270" t="n">
        <f aca="false">IF('Sub-Cpt Record'!C39="","",'Sub-Cpt Record'!C39)</f>
        <v>0.04</v>
      </c>
      <c r="D39" s="270" t="str">
        <f aca="false">IF('Sub-Cpt Record'!D39="","",'Sub-Cpt Record'!D39)</f>
        <v/>
      </c>
      <c r="E39" s="270" t="str">
        <f aca="false">CODE!I39</f>
        <v>MB  </v>
      </c>
      <c r="F39" s="271" t="str">
        <f aca="false">IF('Sub-Cpt Record'!K39="","",'Sub-Cpt Record'!K39)</f>
        <v/>
      </c>
      <c r="G39" s="272"/>
      <c r="H39" s="256"/>
      <c r="I39" s="256" t="str">
        <f aca="false">IF('Sub-Cpt Record'!E39&lt;&gt;"",'Sub-Cpt Record'!E39,"")</f>
        <v>MB</v>
      </c>
      <c r="J39" s="256" t="str">
        <f aca="false">IF('Sub-Cpt Record'!F39&lt;&gt;"",'Sub-Cpt Record'!F39,"")</f>
        <v/>
      </c>
      <c r="K39" s="256" t="str">
        <f aca="false">IF('Sub-Cpt Record'!G39&lt;&gt;"",'Sub-Cpt Record'!G39,"")</f>
        <v/>
      </c>
      <c r="L39" s="256" t="str">
        <f aca="false">IF('Sub-Cpt Record'!H39&lt;&gt;"",'Sub-Cpt Record'!H39,"")</f>
        <v/>
      </c>
      <c r="M39" s="256" t="str">
        <f aca="false">IF('Sub-Cpt Record'!I39&lt;&gt;"",'Sub-Cpt Record'!I39,"")</f>
        <v/>
      </c>
      <c r="N39" s="256" t="str">
        <f aca="false">IF('Sub-Cpt Record'!J39&lt;&gt;"",'Sub-Cpt Record'!J39,"")</f>
        <v/>
      </c>
      <c r="O39" s="273"/>
      <c r="P39" s="273"/>
      <c r="Q39" s="274"/>
      <c r="R39" s="275"/>
      <c r="S39" s="260"/>
      <c r="T39" s="276"/>
      <c r="U39" s="256"/>
      <c r="V39" s="273"/>
      <c r="W39" s="256"/>
      <c r="X39" s="273"/>
      <c r="Y39" s="256"/>
      <c r="Z39" s="273"/>
      <c r="AA39" s="256"/>
      <c r="AB39" s="273"/>
      <c r="AC39" s="256"/>
      <c r="AD39" s="273"/>
      <c r="AE39" s="256"/>
      <c r="AF39" s="273"/>
      <c r="AG39" s="264" t="str">
        <f aca="false">IF(SUM(T39,V39,X39,Z39,AB39,AD39,AF39)&lt;&gt;0,SUM(T39,V39,X39,Z39,AB39,AD39,AF39),"")</f>
        <v/>
      </c>
      <c r="AH39" s="265"/>
      <c r="AI39" s="277"/>
      <c r="AJ39" s="278"/>
      <c r="AL39" s="206"/>
    </row>
    <row r="40" customFormat="false" ht="12.75" hidden="false" customHeight="false" outlineLevel="0" collapsed="false">
      <c r="A40" s="268" t="str">
        <f aca="false">IF('Sub-Cpt Record'!A40="","",'Sub-Cpt Record'!A40)</f>
        <v>0002</v>
      </c>
      <c r="B40" s="269" t="str">
        <f aca="false">IF('Sub-Cpt Record'!B40="","",'Sub-Cpt Record'!B40)</f>
        <v>Z1</v>
      </c>
      <c r="C40" s="270" t="n">
        <f aca="false">IF('Sub-Cpt Record'!C40="","",'Sub-Cpt Record'!C40)</f>
        <v>1.43</v>
      </c>
      <c r="D40" s="270" t="str">
        <f aca="false">IF('Sub-Cpt Record'!D40="","",'Sub-Cpt Record'!D40)</f>
        <v/>
      </c>
      <c r="E40" s="270" t="str">
        <f aca="false">CODE!I40</f>
        <v/>
      </c>
      <c r="F40" s="271" t="str">
        <f aca="false">IF('Sub-Cpt Record'!K40="","",'Sub-Cpt Record'!K40)</f>
        <v>Open ground</v>
      </c>
      <c r="G40" s="272"/>
      <c r="H40" s="256"/>
      <c r="I40" s="256" t="str">
        <f aca="false">IF('Sub-Cpt Record'!E40&lt;&gt;"",'Sub-Cpt Record'!E40,"")</f>
        <v/>
      </c>
      <c r="J40" s="256" t="str">
        <f aca="false">IF('Sub-Cpt Record'!F40&lt;&gt;"",'Sub-Cpt Record'!F40,"")</f>
        <v/>
      </c>
      <c r="K40" s="256" t="str">
        <f aca="false">IF('Sub-Cpt Record'!G40&lt;&gt;"",'Sub-Cpt Record'!G40,"")</f>
        <v/>
      </c>
      <c r="L40" s="256" t="str">
        <f aca="false">IF('Sub-Cpt Record'!H40&lt;&gt;"",'Sub-Cpt Record'!H40,"")</f>
        <v/>
      </c>
      <c r="M40" s="256" t="str">
        <f aca="false">IF('Sub-Cpt Record'!I40&lt;&gt;"",'Sub-Cpt Record'!I40,"")</f>
        <v/>
      </c>
      <c r="N40" s="256" t="str">
        <f aca="false">IF('Sub-Cpt Record'!J40&lt;&gt;"",'Sub-Cpt Record'!J40,"")</f>
        <v/>
      </c>
      <c r="O40" s="273"/>
      <c r="P40" s="273"/>
      <c r="Q40" s="274"/>
      <c r="R40" s="275"/>
      <c r="S40" s="260"/>
      <c r="T40" s="276"/>
      <c r="U40" s="256"/>
      <c r="V40" s="273"/>
      <c r="W40" s="256"/>
      <c r="X40" s="273"/>
      <c r="Y40" s="256"/>
      <c r="Z40" s="273"/>
      <c r="AA40" s="256"/>
      <c r="AB40" s="273"/>
      <c r="AC40" s="256"/>
      <c r="AD40" s="273"/>
      <c r="AE40" s="256"/>
      <c r="AF40" s="273"/>
      <c r="AG40" s="264" t="str">
        <f aca="false">IF(SUM(T40,V40,X40,Z40,AB40,AD40,AF40)&lt;&gt;0,SUM(T40,V40,X40,Z40,AB40,AD40,AF40),"")</f>
        <v/>
      </c>
      <c r="AH40" s="265"/>
      <c r="AI40" s="277"/>
      <c r="AJ40" s="278"/>
    </row>
    <row r="41" customFormat="false" ht="12.75" hidden="false" customHeight="false" outlineLevel="0" collapsed="false">
      <c r="A41" s="268" t="str">
        <f aca="false">IF('Sub-Cpt Record'!A41="","",'Sub-Cpt Record'!A41)</f>
        <v>0003</v>
      </c>
      <c r="B41" s="269" t="str">
        <f aca="false">IF('Sub-Cpt Record'!B41="","",'Sub-Cpt Record'!B41)</f>
        <v>A1</v>
      </c>
      <c r="C41" s="270" t="n">
        <f aca="false">IF('Sub-Cpt Record'!C41="","",'Sub-Cpt Record'!C41)</f>
        <v>3.31</v>
      </c>
      <c r="D41" s="270" t="str">
        <f aca="false">IF('Sub-Cpt Record'!D41="","",'Sub-Cpt Record'!D41)</f>
        <v/>
      </c>
      <c r="E41" s="270" t="str">
        <f aca="false">CODE!I41</f>
        <v>SS  </v>
      </c>
      <c r="F41" s="271" t="str">
        <f aca="false">IF('Sub-Cpt Record'!K41="","",'Sub-Cpt Record'!K41)</f>
        <v/>
      </c>
      <c r="G41" s="272" t="n">
        <v>3.31</v>
      </c>
      <c r="H41" s="256" t="s">
        <v>286</v>
      </c>
      <c r="I41" s="256" t="str">
        <f aca="false">IF('Sub-Cpt Record'!E41&lt;&gt;"",'Sub-Cpt Record'!E41,"")</f>
        <v>SS</v>
      </c>
      <c r="J41" s="256" t="str">
        <f aca="false">IF('Sub-Cpt Record'!F41&lt;&gt;"",'Sub-Cpt Record'!F41,"")</f>
        <v/>
      </c>
      <c r="K41" s="256" t="str">
        <f aca="false">IF('Sub-Cpt Record'!G41&lt;&gt;"",'Sub-Cpt Record'!G41,"")</f>
        <v/>
      </c>
      <c r="L41" s="256" t="str">
        <f aca="false">IF('Sub-Cpt Record'!H41&lt;&gt;"",'Sub-Cpt Record'!H41,"")</f>
        <v/>
      </c>
      <c r="M41" s="256" t="str">
        <f aca="false">IF('Sub-Cpt Record'!I41&lt;&gt;"",'Sub-Cpt Record'!I41,"")</f>
        <v/>
      </c>
      <c r="N41" s="256" t="str">
        <f aca="false">IF('Sub-Cpt Record'!J41&lt;&gt;"",'Sub-Cpt Record'!J41,"")</f>
        <v/>
      </c>
      <c r="O41" s="273" t="n">
        <v>650</v>
      </c>
      <c r="P41" s="273"/>
      <c r="Q41" s="286" t="s">
        <v>292</v>
      </c>
      <c r="R41" s="287" t="s">
        <v>294</v>
      </c>
      <c r="S41" s="260" t="n">
        <v>3.31</v>
      </c>
      <c r="T41" s="276"/>
      <c r="U41" s="288" t="s">
        <v>196</v>
      </c>
      <c r="V41" s="273" t="n">
        <v>100</v>
      </c>
      <c r="W41" s="256"/>
      <c r="X41" s="273"/>
      <c r="Y41" s="256"/>
      <c r="Z41" s="273"/>
      <c r="AA41" s="256"/>
      <c r="AB41" s="273"/>
      <c r="AC41" s="256"/>
      <c r="AD41" s="273"/>
      <c r="AE41" s="256"/>
      <c r="AF41" s="273"/>
      <c r="AG41" s="264" t="n">
        <f aca="false">IF(SUM(T41,V41,X41,Z41,AB41,AD41,AF41)&lt;&gt;0,SUM(T41,V41,X41,Z41,AB41,AD41,AF41),"")</f>
        <v>100</v>
      </c>
      <c r="AH41" s="265" t="n">
        <v>2500</v>
      </c>
      <c r="AI41" s="277"/>
      <c r="AJ41" s="278" t="s">
        <v>289</v>
      </c>
    </row>
    <row r="42" customFormat="false" ht="12.75" hidden="false" customHeight="false" outlineLevel="0" collapsed="false">
      <c r="A42" s="268" t="str">
        <f aca="false">IF('Sub-Cpt Record'!A42="","",'Sub-Cpt Record'!A42)</f>
        <v>0003</v>
      </c>
      <c r="B42" s="269" t="str">
        <f aca="false">IF('Sub-Cpt Record'!B42="","",'Sub-Cpt Record'!B42)</f>
        <v>A2</v>
      </c>
      <c r="C42" s="270" t="n">
        <f aca="false">IF('Sub-Cpt Record'!C42="","",'Sub-Cpt Record'!C42)</f>
        <v>4.62</v>
      </c>
      <c r="D42" s="270" t="str">
        <f aca="false">IF('Sub-Cpt Record'!D42="","",'Sub-Cpt Record'!D42)</f>
        <v/>
      </c>
      <c r="E42" s="270" t="str">
        <f aca="false">CODE!I42</f>
        <v>SS  </v>
      </c>
      <c r="F42" s="271" t="str">
        <f aca="false">IF('Sub-Cpt Record'!K42="","",'Sub-Cpt Record'!K42)</f>
        <v/>
      </c>
      <c r="G42" s="272" t="n">
        <v>4.62</v>
      </c>
      <c r="H42" s="256" t="s">
        <v>286</v>
      </c>
      <c r="I42" s="256" t="str">
        <f aca="false">IF('Sub-Cpt Record'!E42&lt;&gt;"",'Sub-Cpt Record'!E42,"")</f>
        <v>SS</v>
      </c>
      <c r="J42" s="256" t="str">
        <f aca="false">IF('Sub-Cpt Record'!F42&lt;&gt;"",'Sub-Cpt Record'!F42,"")</f>
        <v/>
      </c>
      <c r="K42" s="256" t="str">
        <f aca="false">IF('Sub-Cpt Record'!G42&lt;&gt;"",'Sub-Cpt Record'!G42,"")</f>
        <v/>
      </c>
      <c r="L42" s="256" t="str">
        <f aca="false">IF('Sub-Cpt Record'!H42&lt;&gt;"",'Sub-Cpt Record'!H42,"")</f>
        <v/>
      </c>
      <c r="M42" s="256" t="str">
        <f aca="false">IF('Sub-Cpt Record'!I42&lt;&gt;"",'Sub-Cpt Record'!I42,"")</f>
        <v/>
      </c>
      <c r="N42" s="256" t="str">
        <f aca="false">IF('Sub-Cpt Record'!J42&lt;&gt;"",'Sub-Cpt Record'!J42,"")</f>
        <v/>
      </c>
      <c r="O42" s="273" t="n">
        <v>920</v>
      </c>
      <c r="P42" s="273"/>
      <c r="Q42" s="286" t="s">
        <v>292</v>
      </c>
      <c r="R42" s="287" t="s">
        <v>294</v>
      </c>
      <c r="S42" s="260" t="n">
        <v>4.62</v>
      </c>
      <c r="T42" s="276"/>
      <c r="U42" s="288" t="s">
        <v>196</v>
      </c>
      <c r="V42" s="273" t="n">
        <v>51</v>
      </c>
      <c r="W42" s="288" t="s">
        <v>232</v>
      </c>
      <c r="X42" s="273" t="n">
        <v>49</v>
      </c>
      <c r="Y42" s="256"/>
      <c r="Z42" s="273"/>
      <c r="AA42" s="256"/>
      <c r="AB42" s="273"/>
      <c r="AC42" s="256"/>
      <c r="AD42" s="273"/>
      <c r="AE42" s="256"/>
      <c r="AF42" s="273"/>
      <c r="AG42" s="264" t="n">
        <f aca="false">IF(SUM(T42,V42,X42,Z42,AB42,AD42,AF42)&lt;&gt;0,SUM(T42,V42,X42,Z42,AB42,AD42,AF42),"")</f>
        <v>100</v>
      </c>
      <c r="AH42" s="265" t="n">
        <v>2500</v>
      </c>
      <c r="AI42" s="277"/>
      <c r="AJ42" s="278" t="s">
        <v>289</v>
      </c>
      <c r="AK42" s="289"/>
      <c r="AL42" s="289"/>
      <c r="AN42" s="289"/>
      <c r="AO42" s="290"/>
      <c r="AP42" s="290"/>
    </row>
    <row r="43" customFormat="false" ht="12.75" hidden="false" customHeight="false" outlineLevel="0" collapsed="false">
      <c r="A43" s="268" t="str">
        <f aca="false">IF('Sub-Cpt Record'!A43="","",'Sub-Cpt Record'!A43)</f>
        <v>0003</v>
      </c>
      <c r="B43" s="269" t="str">
        <f aca="false">IF('Sub-Cpt Record'!B43="","",'Sub-Cpt Record'!B43)</f>
        <v>Z1</v>
      </c>
      <c r="C43" s="270" t="n">
        <f aca="false">IF('Sub-Cpt Record'!C43="","",'Sub-Cpt Record'!C43)</f>
        <v>0.6</v>
      </c>
      <c r="D43" s="270" t="str">
        <f aca="false">IF('Sub-Cpt Record'!D43="","",'Sub-Cpt Record'!D43)</f>
        <v/>
      </c>
      <c r="E43" s="270" t="str">
        <f aca="false">CODE!I43</f>
        <v/>
      </c>
      <c r="F43" s="271" t="str">
        <f aca="false">IF('Sub-Cpt Record'!K43="","",'Sub-Cpt Record'!K43)</f>
        <v>Open ground</v>
      </c>
      <c r="G43" s="272"/>
      <c r="H43" s="256"/>
      <c r="I43" s="256" t="str">
        <f aca="false">IF('Sub-Cpt Record'!E43&lt;&gt;"",'Sub-Cpt Record'!E43,"")</f>
        <v/>
      </c>
      <c r="J43" s="256" t="str">
        <f aca="false">IF('Sub-Cpt Record'!F43&lt;&gt;"",'Sub-Cpt Record'!F43,"")</f>
        <v/>
      </c>
      <c r="K43" s="256" t="str">
        <f aca="false">IF('Sub-Cpt Record'!G43&lt;&gt;"",'Sub-Cpt Record'!G43,"")</f>
        <v/>
      </c>
      <c r="L43" s="256" t="str">
        <f aca="false">IF('Sub-Cpt Record'!H43&lt;&gt;"",'Sub-Cpt Record'!H43,"")</f>
        <v/>
      </c>
      <c r="M43" s="256" t="str">
        <f aca="false">IF('Sub-Cpt Record'!I43&lt;&gt;"",'Sub-Cpt Record'!I43,"")</f>
        <v/>
      </c>
      <c r="N43" s="256" t="str">
        <f aca="false">IF('Sub-Cpt Record'!J43&lt;&gt;"",'Sub-Cpt Record'!J43,"")</f>
        <v/>
      </c>
      <c r="O43" s="273"/>
      <c r="P43" s="273"/>
      <c r="Q43" s="274"/>
      <c r="R43" s="275"/>
      <c r="S43" s="260"/>
      <c r="T43" s="276"/>
      <c r="U43" s="256"/>
      <c r="V43" s="273"/>
      <c r="W43" s="256"/>
      <c r="X43" s="273"/>
      <c r="Y43" s="256"/>
      <c r="Z43" s="273"/>
      <c r="AA43" s="256"/>
      <c r="AB43" s="273"/>
      <c r="AC43" s="256"/>
      <c r="AD43" s="273"/>
      <c r="AE43" s="256"/>
      <c r="AF43" s="273"/>
      <c r="AG43" s="264" t="str">
        <f aca="false">IF(SUM(T43,V43,X43,Z43,AB43,AD43,AF43)&lt;&gt;0,SUM(T43,V43,X43,Z43,AB43,AD43,AF43),"")</f>
        <v/>
      </c>
      <c r="AH43" s="265"/>
      <c r="AI43" s="277"/>
      <c r="AJ43" s="278"/>
    </row>
    <row r="44" customFormat="false" ht="12.75" hidden="false" customHeight="false" outlineLevel="0" collapsed="false">
      <c r="A44" s="268" t="str">
        <f aca="false">IF('Sub-Cpt Record'!A44="","",'Sub-Cpt Record'!A44)</f>
        <v>0003</v>
      </c>
      <c r="B44" s="269" t="str">
        <f aca="false">IF('Sub-Cpt Record'!B44="","",'Sub-Cpt Record'!B44)</f>
        <v>Z2</v>
      </c>
      <c r="C44" s="270" t="n">
        <f aca="false">IF('Sub-Cpt Record'!C44="","",'Sub-Cpt Record'!C44)</f>
        <v>1.36</v>
      </c>
      <c r="D44" s="270" t="str">
        <f aca="false">IF('Sub-Cpt Record'!D44="","",'Sub-Cpt Record'!D44)</f>
        <v/>
      </c>
      <c r="E44" s="270" t="str">
        <f aca="false">CODE!I44</f>
        <v/>
      </c>
      <c r="F44" s="271" t="str">
        <f aca="false">IF('Sub-Cpt Record'!K44="","",'Sub-Cpt Record'!K44)</f>
        <v>Open ground</v>
      </c>
      <c r="G44" s="272"/>
      <c r="H44" s="256"/>
      <c r="I44" s="256" t="str">
        <f aca="false">IF('Sub-Cpt Record'!E44&lt;&gt;"",'Sub-Cpt Record'!E44,"")</f>
        <v/>
      </c>
      <c r="J44" s="256" t="str">
        <f aca="false">IF('Sub-Cpt Record'!F44&lt;&gt;"",'Sub-Cpt Record'!F44,"")</f>
        <v/>
      </c>
      <c r="K44" s="256" t="str">
        <f aca="false">IF('Sub-Cpt Record'!G44&lt;&gt;"",'Sub-Cpt Record'!G44,"")</f>
        <v/>
      </c>
      <c r="L44" s="256" t="str">
        <f aca="false">IF('Sub-Cpt Record'!H44&lt;&gt;"",'Sub-Cpt Record'!H44,"")</f>
        <v/>
      </c>
      <c r="M44" s="256" t="str">
        <f aca="false">IF('Sub-Cpt Record'!I44&lt;&gt;"",'Sub-Cpt Record'!I44,"")</f>
        <v/>
      </c>
      <c r="N44" s="256" t="str">
        <f aca="false">IF('Sub-Cpt Record'!J44&lt;&gt;"",'Sub-Cpt Record'!J44,"")</f>
        <v/>
      </c>
      <c r="O44" s="273"/>
      <c r="P44" s="273"/>
      <c r="Q44" s="274"/>
      <c r="R44" s="275"/>
      <c r="S44" s="260"/>
      <c r="T44" s="276"/>
      <c r="U44" s="256"/>
      <c r="V44" s="273"/>
      <c r="W44" s="256"/>
      <c r="X44" s="273"/>
      <c r="Y44" s="256"/>
      <c r="Z44" s="273"/>
      <c r="AA44" s="256"/>
      <c r="AB44" s="273"/>
      <c r="AC44" s="256"/>
      <c r="AD44" s="273"/>
      <c r="AE44" s="256"/>
      <c r="AF44" s="273"/>
      <c r="AG44" s="264" t="str">
        <f aca="false">IF(SUM(T44,V44,X44,Z44,AB44,AD44,AF44)&lt;&gt;0,SUM(T44,V44,X44,Z44,AB44,AD44,AF44),"")</f>
        <v/>
      </c>
      <c r="AH44" s="265"/>
      <c r="AI44" s="277"/>
      <c r="AJ44" s="278"/>
    </row>
    <row r="45" customFormat="false" ht="12.75" hidden="false" customHeight="false" outlineLevel="0" collapsed="false">
      <c r="A45" s="268" t="str">
        <f aca="false">IF('Sub-Cpt Record'!A45="","",'Sub-Cpt Record'!A45)</f>
        <v/>
      </c>
      <c r="B45" s="269" t="str">
        <f aca="false">IF('Sub-Cpt Record'!B45="","",'Sub-Cpt Record'!B45)</f>
        <v/>
      </c>
      <c r="C45" s="270" t="str">
        <f aca="false">IF('Sub-Cpt Record'!C45="","",'Sub-Cpt Record'!C45)</f>
        <v/>
      </c>
      <c r="D45" s="270" t="str">
        <f aca="false">IF('Sub-Cpt Record'!D45="","",'Sub-Cpt Record'!D45)</f>
        <v/>
      </c>
      <c r="E45" s="270" t="str">
        <f aca="false">CODE!I45</f>
        <v/>
      </c>
      <c r="F45" s="271" t="str">
        <f aca="false">IF('Sub-Cpt Record'!K45="","",'Sub-Cpt Record'!K45)</f>
        <v/>
      </c>
      <c r="G45" s="272"/>
      <c r="H45" s="256"/>
      <c r="I45" s="256" t="str">
        <f aca="false">IF('Sub-Cpt Record'!E45&lt;&gt;"",'Sub-Cpt Record'!E45,"")</f>
        <v/>
      </c>
      <c r="J45" s="256" t="str">
        <f aca="false">IF('Sub-Cpt Record'!F45&lt;&gt;"",'Sub-Cpt Record'!F45,"")</f>
        <v/>
      </c>
      <c r="K45" s="256" t="str">
        <f aca="false">IF('Sub-Cpt Record'!G45&lt;&gt;"",'Sub-Cpt Record'!G45,"")</f>
        <v/>
      </c>
      <c r="L45" s="256" t="str">
        <f aca="false">IF('Sub-Cpt Record'!H45&lt;&gt;"",'Sub-Cpt Record'!H45,"")</f>
        <v/>
      </c>
      <c r="M45" s="256" t="str">
        <f aca="false">IF('Sub-Cpt Record'!I45&lt;&gt;"",'Sub-Cpt Record'!I45,"")</f>
        <v/>
      </c>
      <c r="N45" s="256" t="str">
        <f aca="false">IF('Sub-Cpt Record'!J45&lt;&gt;"",'Sub-Cpt Record'!J45,"")</f>
        <v/>
      </c>
      <c r="O45" s="273"/>
      <c r="P45" s="273"/>
      <c r="Q45" s="274"/>
      <c r="R45" s="275"/>
      <c r="S45" s="260"/>
      <c r="T45" s="276"/>
      <c r="U45" s="256"/>
      <c r="V45" s="273"/>
      <c r="W45" s="256"/>
      <c r="X45" s="273"/>
      <c r="Y45" s="256"/>
      <c r="Z45" s="273"/>
      <c r="AA45" s="256"/>
      <c r="AB45" s="273"/>
      <c r="AC45" s="256"/>
      <c r="AD45" s="273"/>
      <c r="AE45" s="256"/>
      <c r="AF45" s="273"/>
      <c r="AG45" s="264" t="str">
        <f aca="false">IF(SUM(T45,V45,X45,Z45,AB45,AD45,AF45)&lt;&gt;0,SUM(T45,V45,X45,Z45,AB45,AD45,AF45),"")</f>
        <v/>
      </c>
      <c r="AH45" s="265"/>
      <c r="AI45" s="277"/>
      <c r="AJ45" s="278"/>
    </row>
    <row r="46" customFormat="false" ht="12.75" hidden="false" customHeight="false" outlineLevel="0" collapsed="false">
      <c r="A46" s="268" t="str">
        <f aca="false">IF('Sub-Cpt Record'!A46="","",'Sub-Cpt Record'!A46)</f>
        <v/>
      </c>
      <c r="B46" s="269" t="str">
        <f aca="false">IF('Sub-Cpt Record'!B46="","",'Sub-Cpt Record'!B46)</f>
        <v/>
      </c>
      <c r="C46" s="270" t="str">
        <f aca="false">IF('Sub-Cpt Record'!C46="","",'Sub-Cpt Record'!C46)</f>
        <v/>
      </c>
      <c r="D46" s="270" t="str">
        <f aca="false">IF('Sub-Cpt Record'!D46="","",'Sub-Cpt Record'!D46)</f>
        <v/>
      </c>
      <c r="E46" s="270" t="str">
        <f aca="false">CODE!I46</f>
        <v/>
      </c>
      <c r="F46" s="271" t="str">
        <f aca="false">IF('Sub-Cpt Record'!K46="","",'Sub-Cpt Record'!K46)</f>
        <v/>
      </c>
      <c r="G46" s="272"/>
      <c r="H46" s="256"/>
      <c r="I46" s="256" t="str">
        <f aca="false">IF('Sub-Cpt Record'!E46&lt;&gt;"",'Sub-Cpt Record'!E46,"")</f>
        <v/>
      </c>
      <c r="J46" s="256" t="str">
        <f aca="false">IF('Sub-Cpt Record'!F46&lt;&gt;"",'Sub-Cpt Record'!F46,"")</f>
        <v/>
      </c>
      <c r="K46" s="256" t="str">
        <f aca="false">IF('Sub-Cpt Record'!G46&lt;&gt;"",'Sub-Cpt Record'!G46,"")</f>
        <v/>
      </c>
      <c r="L46" s="256" t="str">
        <f aca="false">IF('Sub-Cpt Record'!H46&lt;&gt;"",'Sub-Cpt Record'!H46,"")</f>
        <v/>
      </c>
      <c r="M46" s="256" t="str">
        <f aca="false">IF('Sub-Cpt Record'!I46&lt;&gt;"",'Sub-Cpt Record'!I46,"")</f>
        <v/>
      </c>
      <c r="N46" s="256" t="str">
        <f aca="false">IF('Sub-Cpt Record'!J46&lt;&gt;"",'Sub-Cpt Record'!J46,"")</f>
        <v/>
      </c>
      <c r="O46" s="273"/>
      <c r="P46" s="273"/>
      <c r="Q46" s="274"/>
      <c r="R46" s="275"/>
      <c r="S46" s="260"/>
      <c r="T46" s="276"/>
      <c r="U46" s="256"/>
      <c r="V46" s="273"/>
      <c r="W46" s="256"/>
      <c r="X46" s="273"/>
      <c r="Y46" s="256"/>
      <c r="Z46" s="273"/>
      <c r="AA46" s="256"/>
      <c r="AB46" s="273"/>
      <c r="AC46" s="256"/>
      <c r="AD46" s="273"/>
      <c r="AE46" s="256"/>
      <c r="AF46" s="273"/>
      <c r="AG46" s="264" t="str">
        <f aca="false">IF(SUM(T46,V46,X46,Z46,AB46,AD46,AF46)&lt;&gt;0,SUM(T46,V46,X46,Z46,AB46,AD46,AF46),"")</f>
        <v/>
      </c>
      <c r="AH46" s="265"/>
      <c r="AI46" s="277"/>
      <c r="AJ46" s="278"/>
    </row>
    <row r="47" customFormat="false" ht="12.75" hidden="false" customHeight="false" outlineLevel="0" collapsed="false">
      <c r="A47" s="268" t="str">
        <f aca="false">IF('Sub-Cpt Record'!A47="","",'Sub-Cpt Record'!A47)</f>
        <v/>
      </c>
      <c r="B47" s="269" t="str">
        <f aca="false">IF('Sub-Cpt Record'!B47="","",'Sub-Cpt Record'!B47)</f>
        <v/>
      </c>
      <c r="C47" s="270" t="str">
        <f aca="false">IF('Sub-Cpt Record'!C47="","",'Sub-Cpt Record'!C47)</f>
        <v/>
      </c>
      <c r="D47" s="270" t="str">
        <f aca="false">IF('Sub-Cpt Record'!D47="","",'Sub-Cpt Record'!D47)</f>
        <v/>
      </c>
      <c r="E47" s="270" t="str">
        <f aca="false">CODE!I47</f>
        <v/>
      </c>
      <c r="F47" s="271" t="str">
        <f aca="false">IF('Sub-Cpt Record'!K47="","",'Sub-Cpt Record'!K47)</f>
        <v/>
      </c>
      <c r="G47" s="272"/>
      <c r="H47" s="256"/>
      <c r="I47" s="256" t="str">
        <f aca="false">IF('Sub-Cpt Record'!E47&lt;&gt;"",'Sub-Cpt Record'!E47,"")</f>
        <v/>
      </c>
      <c r="J47" s="256" t="str">
        <f aca="false">IF('Sub-Cpt Record'!F47&lt;&gt;"",'Sub-Cpt Record'!F47,"")</f>
        <v/>
      </c>
      <c r="K47" s="256" t="str">
        <f aca="false">IF('Sub-Cpt Record'!G47&lt;&gt;"",'Sub-Cpt Record'!G47,"")</f>
        <v/>
      </c>
      <c r="L47" s="256" t="str">
        <f aca="false">IF('Sub-Cpt Record'!H47&lt;&gt;"",'Sub-Cpt Record'!H47,"")</f>
        <v/>
      </c>
      <c r="M47" s="256" t="str">
        <f aca="false">IF('Sub-Cpt Record'!I47&lt;&gt;"",'Sub-Cpt Record'!I47,"")</f>
        <v/>
      </c>
      <c r="N47" s="256" t="str">
        <f aca="false">IF('Sub-Cpt Record'!J47&lt;&gt;"",'Sub-Cpt Record'!J47,"")</f>
        <v/>
      </c>
      <c r="O47" s="273"/>
      <c r="P47" s="273"/>
      <c r="Q47" s="274"/>
      <c r="R47" s="275"/>
      <c r="S47" s="260"/>
      <c r="T47" s="276"/>
      <c r="U47" s="256"/>
      <c r="V47" s="273"/>
      <c r="W47" s="256"/>
      <c r="X47" s="273"/>
      <c r="Y47" s="256"/>
      <c r="Z47" s="273"/>
      <c r="AA47" s="256"/>
      <c r="AB47" s="273"/>
      <c r="AC47" s="256"/>
      <c r="AD47" s="273"/>
      <c r="AE47" s="256"/>
      <c r="AF47" s="273"/>
      <c r="AG47" s="264" t="str">
        <f aca="false">IF(SUM(T47,V47,X47,Z47,AB47,AD47,AF47)&lt;&gt;0,SUM(T47,V47,X47,Z47,AB47,AD47,AF47),"")</f>
        <v/>
      </c>
      <c r="AH47" s="265"/>
      <c r="AI47" s="277"/>
      <c r="AJ47" s="278"/>
    </row>
    <row r="48" customFormat="false" ht="12.75" hidden="false" customHeight="false" outlineLevel="0" collapsed="false">
      <c r="A48" s="268" t="str">
        <f aca="false">IF('Sub-Cpt Record'!A48="","",'Sub-Cpt Record'!A48)</f>
        <v/>
      </c>
      <c r="B48" s="269" t="str">
        <f aca="false">IF('Sub-Cpt Record'!B48="","",'Sub-Cpt Record'!B48)</f>
        <v/>
      </c>
      <c r="C48" s="270" t="str">
        <f aca="false">IF('Sub-Cpt Record'!C48="","",'Sub-Cpt Record'!C48)</f>
        <v/>
      </c>
      <c r="D48" s="270" t="str">
        <f aca="false">IF('Sub-Cpt Record'!D48="","",'Sub-Cpt Record'!D48)</f>
        <v/>
      </c>
      <c r="E48" s="270" t="str">
        <f aca="false">CODE!I48</f>
        <v/>
      </c>
      <c r="F48" s="271" t="str">
        <f aca="false">IF('Sub-Cpt Record'!K48="","",'Sub-Cpt Record'!K48)</f>
        <v/>
      </c>
      <c r="G48" s="272"/>
      <c r="H48" s="256"/>
      <c r="I48" s="256" t="str">
        <f aca="false">IF('Sub-Cpt Record'!E48&lt;&gt;"",'Sub-Cpt Record'!E48,"")</f>
        <v/>
      </c>
      <c r="J48" s="256" t="str">
        <f aca="false">IF('Sub-Cpt Record'!F48&lt;&gt;"",'Sub-Cpt Record'!F48,"")</f>
        <v/>
      </c>
      <c r="K48" s="256" t="str">
        <f aca="false">IF('Sub-Cpt Record'!G48&lt;&gt;"",'Sub-Cpt Record'!G48,"")</f>
        <v/>
      </c>
      <c r="L48" s="256" t="str">
        <f aca="false">IF('Sub-Cpt Record'!H48&lt;&gt;"",'Sub-Cpt Record'!H48,"")</f>
        <v/>
      </c>
      <c r="M48" s="256" t="str">
        <f aca="false">IF('Sub-Cpt Record'!I48&lt;&gt;"",'Sub-Cpt Record'!I48,"")</f>
        <v/>
      </c>
      <c r="N48" s="256" t="str">
        <f aca="false">IF('Sub-Cpt Record'!J48&lt;&gt;"",'Sub-Cpt Record'!J48,"")</f>
        <v/>
      </c>
      <c r="O48" s="273"/>
      <c r="P48" s="273"/>
      <c r="Q48" s="274"/>
      <c r="R48" s="275"/>
      <c r="S48" s="260"/>
      <c r="T48" s="276"/>
      <c r="U48" s="256"/>
      <c r="V48" s="273"/>
      <c r="W48" s="256"/>
      <c r="X48" s="273"/>
      <c r="Y48" s="256"/>
      <c r="Z48" s="273"/>
      <c r="AA48" s="256"/>
      <c r="AB48" s="273"/>
      <c r="AC48" s="256"/>
      <c r="AD48" s="273"/>
      <c r="AE48" s="256"/>
      <c r="AF48" s="273"/>
      <c r="AG48" s="264" t="str">
        <f aca="false">IF(SUM(T48,V48,X48,Z48,AB48,AD48,AF48)&lt;&gt;0,SUM(T48,V48,X48,Z48,AB48,AD48,AF48),"")</f>
        <v/>
      </c>
      <c r="AH48" s="265"/>
      <c r="AI48" s="277"/>
      <c r="AJ48" s="278"/>
    </row>
    <row r="49" customFormat="false" ht="12.75" hidden="false" customHeight="false" outlineLevel="0" collapsed="false">
      <c r="A49" s="268" t="str">
        <f aca="false">IF('Sub-Cpt Record'!A49="","",'Sub-Cpt Record'!A49)</f>
        <v/>
      </c>
      <c r="B49" s="269" t="str">
        <f aca="false">IF('Sub-Cpt Record'!B49="","",'Sub-Cpt Record'!B49)</f>
        <v/>
      </c>
      <c r="C49" s="270" t="str">
        <f aca="false">IF('Sub-Cpt Record'!C49="","",'Sub-Cpt Record'!C49)</f>
        <v/>
      </c>
      <c r="D49" s="270" t="str">
        <f aca="false">IF('Sub-Cpt Record'!D49="","",'Sub-Cpt Record'!D49)</f>
        <v/>
      </c>
      <c r="E49" s="270" t="str">
        <f aca="false">CODE!I49</f>
        <v/>
      </c>
      <c r="F49" s="271" t="str">
        <f aca="false">IF('Sub-Cpt Record'!K49="","",'Sub-Cpt Record'!K49)</f>
        <v/>
      </c>
      <c r="G49" s="272"/>
      <c r="H49" s="256"/>
      <c r="I49" s="256" t="str">
        <f aca="false">IF('Sub-Cpt Record'!E49&lt;&gt;"",'Sub-Cpt Record'!E49,"")</f>
        <v/>
      </c>
      <c r="J49" s="256" t="str">
        <f aca="false">IF('Sub-Cpt Record'!F49&lt;&gt;"",'Sub-Cpt Record'!F49,"")</f>
        <v/>
      </c>
      <c r="K49" s="256" t="str">
        <f aca="false">IF('Sub-Cpt Record'!G49&lt;&gt;"",'Sub-Cpt Record'!G49,"")</f>
        <v/>
      </c>
      <c r="L49" s="256" t="str">
        <f aca="false">IF('Sub-Cpt Record'!H49&lt;&gt;"",'Sub-Cpt Record'!H49,"")</f>
        <v/>
      </c>
      <c r="M49" s="256" t="str">
        <f aca="false">IF('Sub-Cpt Record'!I49&lt;&gt;"",'Sub-Cpt Record'!I49,"")</f>
        <v/>
      </c>
      <c r="N49" s="256" t="str">
        <f aca="false">IF('Sub-Cpt Record'!J49&lt;&gt;"",'Sub-Cpt Record'!J49,"")</f>
        <v/>
      </c>
      <c r="O49" s="273"/>
      <c r="P49" s="273"/>
      <c r="Q49" s="274"/>
      <c r="R49" s="275"/>
      <c r="S49" s="260"/>
      <c r="T49" s="276"/>
      <c r="U49" s="256"/>
      <c r="V49" s="273"/>
      <c r="W49" s="256"/>
      <c r="X49" s="273"/>
      <c r="Y49" s="256"/>
      <c r="Z49" s="273"/>
      <c r="AA49" s="256"/>
      <c r="AB49" s="273"/>
      <c r="AC49" s="256"/>
      <c r="AD49" s="273"/>
      <c r="AE49" s="256"/>
      <c r="AF49" s="273"/>
      <c r="AG49" s="264" t="str">
        <f aca="false">IF(SUM(T49,V49,X49,Z49,AB49,AD49,AF49)&lt;&gt;0,SUM(T49,V49,X49,Z49,AB49,AD49,AF49),"")</f>
        <v/>
      </c>
      <c r="AH49" s="265"/>
      <c r="AI49" s="277"/>
      <c r="AJ49" s="278"/>
    </row>
    <row r="50" customFormat="false" ht="12.75" hidden="false" customHeight="false" outlineLevel="0" collapsed="false">
      <c r="A50" s="268" t="str">
        <f aca="false">IF('Sub-Cpt Record'!A50="","",'Sub-Cpt Record'!A50)</f>
        <v/>
      </c>
      <c r="B50" s="269" t="str">
        <f aca="false">IF('Sub-Cpt Record'!B50="","",'Sub-Cpt Record'!B50)</f>
        <v/>
      </c>
      <c r="C50" s="270" t="str">
        <f aca="false">IF('Sub-Cpt Record'!C50="","",'Sub-Cpt Record'!C50)</f>
        <v/>
      </c>
      <c r="D50" s="270" t="str">
        <f aca="false">IF('Sub-Cpt Record'!D50="","",'Sub-Cpt Record'!D50)</f>
        <v/>
      </c>
      <c r="E50" s="270" t="str">
        <f aca="false">CODE!I50</f>
        <v/>
      </c>
      <c r="F50" s="271" t="str">
        <f aca="false">IF('Sub-Cpt Record'!K50="","",'Sub-Cpt Record'!K50)</f>
        <v/>
      </c>
      <c r="G50" s="272"/>
      <c r="H50" s="256"/>
      <c r="I50" s="256" t="str">
        <f aca="false">IF('Sub-Cpt Record'!E50&lt;&gt;"",'Sub-Cpt Record'!E50,"")</f>
        <v/>
      </c>
      <c r="J50" s="256" t="str">
        <f aca="false">IF('Sub-Cpt Record'!F50&lt;&gt;"",'Sub-Cpt Record'!F50,"")</f>
        <v/>
      </c>
      <c r="K50" s="256" t="str">
        <f aca="false">IF('Sub-Cpt Record'!G50&lt;&gt;"",'Sub-Cpt Record'!G50,"")</f>
        <v/>
      </c>
      <c r="L50" s="256" t="str">
        <f aca="false">IF('Sub-Cpt Record'!H50&lt;&gt;"",'Sub-Cpt Record'!H50,"")</f>
        <v/>
      </c>
      <c r="M50" s="256" t="str">
        <f aca="false">IF('Sub-Cpt Record'!I50&lt;&gt;"",'Sub-Cpt Record'!I50,"")</f>
        <v/>
      </c>
      <c r="N50" s="256" t="str">
        <f aca="false">IF('Sub-Cpt Record'!J50&lt;&gt;"",'Sub-Cpt Record'!J50,"")</f>
        <v/>
      </c>
      <c r="O50" s="273"/>
      <c r="P50" s="273"/>
      <c r="Q50" s="274"/>
      <c r="R50" s="275"/>
      <c r="S50" s="260"/>
      <c r="T50" s="276"/>
      <c r="U50" s="256"/>
      <c r="V50" s="273"/>
      <c r="W50" s="256"/>
      <c r="X50" s="273"/>
      <c r="Y50" s="256"/>
      <c r="Z50" s="273"/>
      <c r="AA50" s="256"/>
      <c r="AB50" s="273"/>
      <c r="AC50" s="256"/>
      <c r="AD50" s="273"/>
      <c r="AE50" s="256"/>
      <c r="AF50" s="273"/>
      <c r="AG50" s="264" t="str">
        <f aca="false">IF(SUM(T50,V50,X50,Z50,AB50,AD50,AF50)&lt;&gt;0,SUM(T50,V50,X50,Z50,AB50,AD50,AF50),"")</f>
        <v/>
      </c>
      <c r="AH50" s="265"/>
      <c r="AI50" s="277"/>
      <c r="AJ50" s="278"/>
    </row>
    <row r="51" customFormat="false" ht="12.75" hidden="false" customHeight="false" outlineLevel="0" collapsed="false">
      <c r="A51" s="268" t="str">
        <f aca="false">IF('Sub-Cpt Record'!A51="","",'Sub-Cpt Record'!A51)</f>
        <v/>
      </c>
      <c r="B51" s="269" t="str">
        <f aca="false">IF('Sub-Cpt Record'!B51="","",'Sub-Cpt Record'!B51)</f>
        <v/>
      </c>
      <c r="C51" s="270" t="str">
        <f aca="false">IF('Sub-Cpt Record'!C51="","",'Sub-Cpt Record'!C51)</f>
        <v/>
      </c>
      <c r="D51" s="270" t="str">
        <f aca="false">IF('Sub-Cpt Record'!D51="","",'Sub-Cpt Record'!D51)</f>
        <v/>
      </c>
      <c r="E51" s="270" t="str">
        <f aca="false">CODE!I51</f>
        <v/>
      </c>
      <c r="F51" s="271" t="str">
        <f aca="false">IF('Sub-Cpt Record'!K51="","",'Sub-Cpt Record'!K51)</f>
        <v/>
      </c>
      <c r="G51" s="272"/>
      <c r="H51" s="256"/>
      <c r="I51" s="256" t="str">
        <f aca="false">IF('Sub-Cpt Record'!E51&lt;&gt;"",'Sub-Cpt Record'!E51,"")</f>
        <v/>
      </c>
      <c r="J51" s="256" t="str">
        <f aca="false">IF('Sub-Cpt Record'!F51&lt;&gt;"",'Sub-Cpt Record'!F51,"")</f>
        <v/>
      </c>
      <c r="K51" s="256" t="str">
        <f aca="false">IF('Sub-Cpt Record'!G51&lt;&gt;"",'Sub-Cpt Record'!G51,"")</f>
        <v/>
      </c>
      <c r="L51" s="256" t="str">
        <f aca="false">IF('Sub-Cpt Record'!H51&lt;&gt;"",'Sub-Cpt Record'!H51,"")</f>
        <v/>
      </c>
      <c r="M51" s="256" t="str">
        <f aca="false">IF('Sub-Cpt Record'!I51&lt;&gt;"",'Sub-Cpt Record'!I51,"")</f>
        <v/>
      </c>
      <c r="N51" s="256" t="str">
        <f aca="false">IF('Sub-Cpt Record'!J51&lt;&gt;"",'Sub-Cpt Record'!J51,"")</f>
        <v/>
      </c>
      <c r="O51" s="273"/>
      <c r="P51" s="273"/>
      <c r="Q51" s="274"/>
      <c r="R51" s="275"/>
      <c r="S51" s="260"/>
      <c r="T51" s="276"/>
      <c r="U51" s="256"/>
      <c r="V51" s="273"/>
      <c r="W51" s="256"/>
      <c r="X51" s="273"/>
      <c r="Y51" s="256"/>
      <c r="Z51" s="273"/>
      <c r="AA51" s="256"/>
      <c r="AB51" s="273"/>
      <c r="AC51" s="256"/>
      <c r="AD51" s="273"/>
      <c r="AE51" s="256"/>
      <c r="AF51" s="273"/>
      <c r="AG51" s="264" t="str">
        <f aca="false">IF(SUM(T51,V51,X51,Z51,AB51,AD51,AF51)&lt;&gt;0,SUM(T51,V51,X51,Z51,AB51,AD51,AF51),"")</f>
        <v/>
      </c>
      <c r="AH51" s="265"/>
      <c r="AI51" s="277"/>
      <c r="AJ51" s="278"/>
    </row>
    <row r="52" customFormat="false" ht="12.75" hidden="false" customHeight="false" outlineLevel="0" collapsed="false">
      <c r="A52" s="268" t="str">
        <f aca="false">IF('Sub-Cpt Record'!A52="","",'Sub-Cpt Record'!A52)</f>
        <v/>
      </c>
      <c r="B52" s="269" t="str">
        <f aca="false">IF('Sub-Cpt Record'!B52="","",'Sub-Cpt Record'!B52)</f>
        <v/>
      </c>
      <c r="C52" s="270" t="str">
        <f aca="false">IF('Sub-Cpt Record'!C52="","",'Sub-Cpt Record'!C52)</f>
        <v/>
      </c>
      <c r="D52" s="270" t="str">
        <f aca="false">IF('Sub-Cpt Record'!D52="","",'Sub-Cpt Record'!D52)</f>
        <v/>
      </c>
      <c r="E52" s="270" t="str">
        <f aca="false">CODE!I52</f>
        <v/>
      </c>
      <c r="F52" s="271" t="str">
        <f aca="false">IF('Sub-Cpt Record'!K52="","",'Sub-Cpt Record'!K52)</f>
        <v/>
      </c>
      <c r="G52" s="272"/>
      <c r="H52" s="256"/>
      <c r="I52" s="256" t="str">
        <f aca="false">IF('Sub-Cpt Record'!E52&lt;&gt;"",'Sub-Cpt Record'!E52,"")</f>
        <v/>
      </c>
      <c r="J52" s="256" t="str">
        <f aca="false">IF('Sub-Cpt Record'!F52&lt;&gt;"",'Sub-Cpt Record'!F52,"")</f>
        <v/>
      </c>
      <c r="K52" s="256" t="str">
        <f aca="false">IF('Sub-Cpt Record'!G52&lt;&gt;"",'Sub-Cpt Record'!G52,"")</f>
        <v/>
      </c>
      <c r="L52" s="256" t="str">
        <f aca="false">IF('Sub-Cpt Record'!H52&lt;&gt;"",'Sub-Cpt Record'!H52,"")</f>
        <v/>
      </c>
      <c r="M52" s="256" t="str">
        <f aca="false">IF('Sub-Cpt Record'!I52&lt;&gt;"",'Sub-Cpt Record'!I52,"")</f>
        <v/>
      </c>
      <c r="N52" s="256" t="str">
        <f aca="false">IF('Sub-Cpt Record'!J52&lt;&gt;"",'Sub-Cpt Record'!J52,"")</f>
        <v/>
      </c>
      <c r="O52" s="273"/>
      <c r="P52" s="273"/>
      <c r="Q52" s="274"/>
      <c r="R52" s="275"/>
      <c r="S52" s="260"/>
      <c r="T52" s="276"/>
      <c r="U52" s="256"/>
      <c r="V52" s="273"/>
      <c r="W52" s="256"/>
      <c r="X52" s="273"/>
      <c r="Y52" s="256"/>
      <c r="Z52" s="273"/>
      <c r="AA52" s="256"/>
      <c r="AB52" s="273"/>
      <c r="AC52" s="256"/>
      <c r="AD52" s="273"/>
      <c r="AE52" s="256"/>
      <c r="AF52" s="273"/>
      <c r="AG52" s="264" t="str">
        <f aca="false">IF(SUM(T52,V52,X52,Z52,AB52,AD52,AF52)&lt;&gt;0,SUM(T52,V52,X52,Z52,AB52,AD52,AF52),"")</f>
        <v/>
      </c>
      <c r="AH52" s="265"/>
      <c r="AI52" s="277"/>
      <c r="AJ52" s="278"/>
    </row>
    <row r="53" customFormat="false" ht="12.75" hidden="false" customHeight="false" outlineLevel="0" collapsed="false">
      <c r="A53" s="268" t="str">
        <f aca="false">IF('Sub-Cpt Record'!A53="","",'Sub-Cpt Record'!A53)</f>
        <v/>
      </c>
      <c r="B53" s="269" t="str">
        <f aca="false">IF('Sub-Cpt Record'!B53="","",'Sub-Cpt Record'!B53)</f>
        <v/>
      </c>
      <c r="C53" s="270" t="str">
        <f aca="false">IF('Sub-Cpt Record'!C53="","",'Sub-Cpt Record'!C53)</f>
        <v/>
      </c>
      <c r="D53" s="270" t="str">
        <f aca="false">IF('Sub-Cpt Record'!D53="","",'Sub-Cpt Record'!D53)</f>
        <v/>
      </c>
      <c r="E53" s="270" t="str">
        <f aca="false">CODE!I53</f>
        <v/>
      </c>
      <c r="F53" s="271" t="str">
        <f aca="false">IF('Sub-Cpt Record'!K53="","",'Sub-Cpt Record'!K53)</f>
        <v/>
      </c>
      <c r="G53" s="272"/>
      <c r="H53" s="256"/>
      <c r="I53" s="256" t="str">
        <f aca="false">IF('Sub-Cpt Record'!E53&lt;&gt;"",'Sub-Cpt Record'!E53,"")</f>
        <v/>
      </c>
      <c r="J53" s="256" t="str">
        <f aca="false">IF('Sub-Cpt Record'!F53&lt;&gt;"",'Sub-Cpt Record'!F53,"")</f>
        <v/>
      </c>
      <c r="K53" s="256" t="str">
        <f aca="false">IF('Sub-Cpt Record'!G53&lt;&gt;"",'Sub-Cpt Record'!G53,"")</f>
        <v/>
      </c>
      <c r="L53" s="256" t="str">
        <f aca="false">IF('Sub-Cpt Record'!H53&lt;&gt;"",'Sub-Cpt Record'!H53,"")</f>
        <v/>
      </c>
      <c r="M53" s="256" t="str">
        <f aca="false">IF('Sub-Cpt Record'!I53&lt;&gt;"",'Sub-Cpt Record'!I53,"")</f>
        <v/>
      </c>
      <c r="N53" s="256" t="str">
        <f aca="false">IF('Sub-Cpt Record'!J53&lt;&gt;"",'Sub-Cpt Record'!J53,"")</f>
        <v/>
      </c>
      <c r="O53" s="273"/>
      <c r="P53" s="273"/>
      <c r="Q53" s="274"/>
      <c r="R53" s="275"/>
      <c r="S53" s="260"/>
      <c r="T53" s="276"/>
      <c r="U53" s="256"/>
      <c r="V53" s="273"/>
      <c r="W53" s="256"/>
      <c r="X53" s="273"/>
      <c r="Y53" s="256"/>
      <c r="Z53" s="273"/>
      <c r="AA53" s="256"/>
      <c r="AB53" s="273"/>
      <c r="AC53" s="256"/>
      <c r="AD53" s="273"/>
      <c r="AE53" s="256"/>
      <c r="AF53" s="273"/>
      <c r="AG53" s="264" t="str">
        <f aca="false">IF(SUM(T53,V53,X53,Z53,AB53,AD53,AF53)&lt;&gt;0,SUM(T53,V53,X53,Z53,AB53,AD53,AF53),"")</f>
        <v/>
      </c>
      <c r="AH53" s="265"/>
      <c r="AI53" s="277"/>
      <c r="AJ53" s="278"/>
    </row>
    <row r="54" customFormat="false" ht="12.75" hidden="false" customHeight="false" outlineLevel="0" collapsed="false">
      <c r="A54" s="268" t="str">
        <f aca="false">IF('Sub-Cpt Record'!A54="","",'Sub-Cpt Record'!A54)</f>
        <v/>
      </c>
      <c r="B54" s="269" t="str">
        <f aca="false">IF('Sub-Cpt Record'!B54="","",'Sub-Cpt Record'!B54)</f>
        <v/>
      </c>
      <c r="C54" s="270" t="str">
        <f aca="false">IF('Sub-Cpt Record'!C54="","",'Sub-Cpt Record'!C54)</f>
        <v/>
      </c>
      <c r="D54" s="270" t="str">
        <f aca="false">IF('Sub-Cpt Record'!D54="","",'Sub-Cpt Record'!D54)</f>
        <v/>
      </c>
      <c r="E54" s="270" t="str">
        <f aca="false">CODE!I54</f>
        <v/>
      </c>
      <c r="F54" s="271" t="str">
        <f aca="false">IF('Sub-Cpt Record'!K54="","",'Sub-Cpt Record'!K54)</f>
        <v/>
      </c>
      <c r="G54" s="272"/>
      <c r="H54" s="256"/>
      <c r="I54" s="256" t="str">
        <f aca="false">IF('Sub-Cpt Record'!E54&lt;&gt;"",'Sub-Cpt Record'!E54,"")</f>
        <v/>
      </c>
      <c r="J54" s="256" t="str">
        <f aca="false">IF('Sub-Cpt Record'!F54&lt;&gt;"",'Sub-Cpt Record'!F54,"")</f>
        <v/>
      </c>
      <c r="K54" s="256" t="str">
        <f aca="false">IF('Sub-Cpt Record'!G54&lt;&gt;"",'Sub-Cpt Record'!G54,"")</f>
        <v/>
      </c>
      <c r="L54" s="256" t="str">
        <f aca="false">IF('Sub-Cpt Record'!H54&lt;&gt;"",'Sub-Cpt Record'!H54,"")</f>
        <v/>
      </c>
      <c r="M54" s="256" t="str">
        <f aca="false">IF('Sub-Cpt Record'!I54&lt;&gt;"",'Sub-Cpt Record'!I54,"")</f>
        <v/>
      </c>
      <c r="N54" s="256" t="str">
        <f aca="false">IF('Sub-Cpt Record'!J54&lt;&gt;"",'Sub-Cpt Record'!J54,"")</f>
        <v/>
      </c>
      <c r="O54" s="273"/>
      <c r="P54" s="273"/>
      <c r="Q54" s="274"/>
      <c r="R54" s="275"/>
      <c r="S54" s="260"/>
      <c r="T54" s="276"/>
      <c r="U54" s="256"/>
      <c r="V54" s="273"/>
      <c r="W54" s="256"/>
      <c r="X54" s="273"/>
      <c r="Y54" s="256"/>
      <c r="Z54" s="273"/>
      <c r="AA54" s="256"/>
      <c r="AB54" s="273"/>
      <c r="AC54" s="256"/>
      <c r="AD54" s="273"/>
      <c r="AE54" s="256"/>
      <c r="AF54" s="273"/>
      <c r="AG54" s="264" t="str">
        <f aca="false">IF(SUM(T54,V54,X54,Z54,AB54,AD54,AF54)&lt;&gt;0,SUM(T54,V54,X54,Z54,AB54,AD54,AF54),"")</f>
        <v/>
      </c>
      <c r="AH54" s="265"/>
      <c r="AI54" s="277"/>
      <c r="AJ54" s="278"/>
    </row>
    <row r="55" customFormat="false" ht="12.75" hidden="false" customHeight="false" outlineLevel="0" collapsed="false">
      <c r="A55" s="268" t="str">
        <f aca="false">IF('Sub-Cpt Record'!A55="","",'Sub-Cpt Record'!A55)</f>
        <v/>
      </c>
      <c r="B55" s="269" t="str">
        <f aca="false">IF('Sub-Cpt Record'!B55="","",'Sub-Cpt Record'!B55)</f>
        <v/>
      </c>
      <c r="C55" s="270" t="str">
        <f aca="false">IF('Sub-Cpt Record'!C55="","",'Sub-Cpt Record'!C55)</f>
        <v/>
      </c>
      <c r="D55" s="270" t="str">
        <f aca="false">IF('Sub-Cpt Record'!D55="","",'Sub-Cpt Record'!D55)</f>
        <v/>
      </c>
      <c r="E55" s="270" t="str">
        <f aca="false">CODE!I55</f>
        <v/>
      </c>
      <c r="F55" s="271" t="str">
        <f aca="false">IF('Sub-Cpt Record'!K55="","",'Sub-Cpt Record'!K55)</f>
        <v/>
      </c>
      <c r="G55" s="272"/>
      <c r="H55" s="256"/>
      <c r="I55" s="256" t="str">
        <f aca="false">IF('Sub-Cpt Record'!E55&lt;&gt;"",'Sub-Cpt Record'!E55,"")</f>
        <v/>
      </c>
      <c r="J55" s="256" t="str">
        <f aca="false">IF('Sub-Cpt Record'!F55&lt;&gt;"",'Sub-Cpt Record'!F55,"")</f>
        <v/>
      </c>
      <c r="K55" s="256" t="str">
        <f aca="false">IF('Sub-Cpt Record'!G55&lt;&gt;"",'Sub-Cpt Record'!G55,"")</f>
        <v/>
      </c>
      <c r="L55" s="256" t="str">
        <f aca="false">IF('Sub-Cpt Record'!H55&lt;&gt;"",'Sub-Cpt Record'!H55,"")</f>
        <v/>
      </c>
      <c r="M55" s="256" t="str">
        <f aca="false">IF('Sub-Cpt Record'!I55&lt;&gt;"",'Sub-Cpt Record'!I55,"")</f>
        <v/>
      </c>
      <c r="N55" s="256" t="str">
        <f aca="false">IF('Sub-Cpt Record'!J55&lt;&gt;"",'Sub-Cpt Record'!J55,"")</f>
        <v/>
      </c>
      <c r="O55" s="273"/>
      <c r="P55" s="273"/>
      <c r="Q55" s="274"/>
      <c r="R55" s="275"/>
      <c r="S55" s="260"/>
      <c r="T55" s="276"/>
      <c r="U55" s="256"/>
      <c r="V55" s="273"/>
      <c r="W55" s="256"/>
      <c r="X55" s="273"/>
      <c r="Y55" s="256"/>
      <c r="Z55" s="273"/>
      <c r="AA55" s="256"/>
      <c r="AB55" s="273"/>
      <c r="AC55" s="256"/>
      <c r="AD55" s="273"/>
      <c r="AE55" s="256"/>
      <c r="AF55" s="273"/>
      <c r="AG55" s="264" t="str">
        <f aca="false">IF(SUM(T55,V55,X55,Z55,AB55,AD55,AF55)&lt;&gt;0,SUM(T55,V55,X55,Z55,AB55,AD55,AF55),"")</f>
        <v/>
      </c>
      <c r="AH55" s="265"/>
      <c r="AI55" s="277"/>
      <c r="AJ55" s="278"/>
    </row>
    <row r="56" customFormat="false" ht="12.75" hidden="false" customHeight="false" outlineLevel="0" collapsed="false">
      <c r="A56" s="268" t="str">
        <f aca="false">IF('Sub-Cpt Record'!A56="","",'Sub-Cpt Record'!A56)</f>
        <v/>
      </c>
      <c r="B56" s="269" t="str">
        <f aca="false">IF('Sub-Cpt Record'!B56="","",'Sub-Cpt Record'!B56)</f>
        <v/>
      </c>
      <c r="C56" s="270" t="str">
        <f aca="false">IF('Sub-Cpt Record'!C56="","",'Sub-Cpt Record'!C56)</f>
        <v/>
      </c>
      <c r="D56" s="270" t="str">
        <f aca="false">IF('Sub-Cpt Record'!D56="","",'Sub-Cpt Record'!D56)</f>
        <v/>
      </c>
      <c r="E56" s="270" t="str">
        <f aca="false">CODE!I56</f>
        <v/>
      </c>
      <c r="F56" s="271" t="str">
        <f aca="false">IF('Sub-Cpt Record'!K56="","",'Sub-Cpt Record'!K56)</f>
        <v/>
      </c>
      <c r="G56" s="272"/>
      <c r="H56" s="256"/>
      <c r="I56" s="256" t="str">
        <f aca="false">IF('Sub-Cpt Record'!E56&lt;&gt;"",'Sub-Cpt Record'!E56,"")</f>
        <v/>
      </c>
      <c r="J56" s="256" t="str">
        <f aca="false">IF('Sub-Cpt Record'!F56&lt;&gt;"",'Sub-Cpt Record'!F56,"")</f>
        <v/>
      </c>
      <c r="K56" s="256" t="str">
        <f aca="false">IF('Sub-Cpt Record'!G56&lt;&gt;"",'Sub-Cpt Record'!G56,"")</f>
        <v/>
      </c>
      <c r="L56" s="256" t="str">
        <f aca="false">IF('Sub-Cpt Record'!H56&lt;&gt;"",'Sub-Cpt Record'!H56,"")</f>
        <v/>
      </c>
      <c r="M56" s="256" t="str">
        <f aca="false">IF('Sub-Cpt Record'!I56&lt;&gt;"",'Sub-Cpt Record'!I56,"")</f>
        <v/>
      </c>
      <c r="N56" s="256" t="str">
        <f aca="false">IF('Sub-Cpt Record'!J56&lt;&gt;"",'Sub-Cpt Record'!J56,"")</f>
        <v/>
      </c>
      <c r="O56" s="273"/>
      <c r="P56" s="273"/>
      <c r="Q56" s="274"/>
      <c r="R56" s="275"/>
      <c r="S56" s="260"/>
      <c r="T56" s="276"/>
      <c r="U56" s="256"/>
      <c r="V56" s="273"/>
      <c r="W56" s="256"/>
      <c r="X56" s="273"/>
      <c r="Y56" s="256"/>
      <c r="Z56" s="273"/>
      <c r="AA56" s="256"/>
      <c r="AB56" s="273"/>
      <c r="AC56" s="256"/>
      <c r="AD56" s="273"/>
      <c r="AE56" s="256"/>
      <c r="AF56" s="273"/>
      <c r="AG56" s="264" t="str">
        <f aca="false">IF(SUM(T56,V56,X56,Z56,AB56,AD56,AF56)&lt;&gt;0,SUM(T56,V56,X56,Z56,AB56,AD56,AF56),"")</f>
        <v/>
      </c>
      <c r="AH56" s="265"/>
      <c r="AI56" s="277"/>
      <c r="AJ56" s="278"/>
    </row>
    <row r="57" customFormat="false" ht="12.75" hidden="false" customHeight="false" outlineLevel="0" collapsed="false">
      <c r="A57" s="268" t="str">
        <f aca="false">IF('Sub-Cpt Record'!A57="","",'Sub-Cpt Record'!A57)</f>
        <v/>
      </c>
      <c r="B57" s="269" t="str">
        <f aca="false">IF('Sub-Cpt Record'!B57="","",'Sub-Cpt Record'!B57)</f>
        <v/>
      </c>
      <c r="C57" s="270" t="str">
        <f aca="false">IF('Sub-Cpt Record'!C57="","",'Sub-Cpt Record'!C57)</f>
        <v/>
      </c>
      <c r="D57" s="270" t="str">
        <f aca="false">IF('Sub-Cpt Record'!D57="","",'Sub-Cpt Record'!D57)</f>
        <v/>
      </c>
      <c r="E57" s="270" t="str">
        <f aca="false">CODE!I57</f>
        <v/>
      </c>
      <c r="F57" s="271" t="str">
        <f aca="false">IF('Sub-Cpt Record'!K57="","",'Sub-Cpt Record'!K57)</f>
        <v/>
      </c>
      <c r="G57" s="272"/>
      <c r="H57" s="256"/>
      <c r="I57" s="256" t="str">
        <f aca="false">IF('Sub-Cpt Record'!E57&lt;&gt;"",'Sub-Cpt Record'!E57,"")</f>
        <v/>
      </c>
      <c r="J57" s="256" t="str">
        <f aca="false">IF('Sub-Cpt Record'!F57&lt;&gt;"",'Sub-Cpt Record'!F57,"")</f>
        <v/>
      </c>
      <c r="K57" s="256" t="str">
        <f aca="false">IF('Sub-Cpt Record'!G57&lt;&gt;"",'Sub-Cpt Record'!G57,"")</f>
        <v/>
      </c>
      <c r="L57" s="256" t="str">
        <f aca="false">IF('Sub-Cpt Record'!H57&lt;&gt;"",'Sub-Cpt Record'!H57,"")</f>
        <v/>
      </c>
      <c r="M57" s="256" t="str">
        <f aca="false">IF('Sub-Cpt Record'!I57&lt;&gt;"",'Sub-Cpt Record'!I57,"")</f>
        <v/>
      </c>
      <c r="N57" s="256" t="str">
        <f aca="false">IF('Sub-Cpt Record'!J57&lt;&gt;"",'Sub-Cpt Record'!J57,"")</f>
        <v/>
      </c>
      <c r="O57" s="273"/>
      <c r="P57" s="273"/>
      <c r="Q57" s="274"/>
      <c r="R57" s="275"/>
      <c r="S57" s="260"/>
      <c r="T57" s="276"/>
      <c r="U57" s="256"/>
      <c r="V57" s="273"/>
      <c r="W57" s="256"/>
      <c r="X57" s="273"/>
      <c r="Y57" s="256"/>
      <c r="Z57" s="273"/>
      <c r="AA57" s="256"/>
      <c r="AB57" s="273"/>
      <c r="AC57" s="256"/>
      <c r="AD57" s="273"/>
      <c r="AE57" s="256"/>
      <c r="AF57" s="273"/>
      <c r="AG57" s="264" t="str">
        <f aca="false">IF(SUM(T57,V57,X57,Z57,AB57,AD57,AF57)&lt;&gt;0,SUM(T57,V57,X57,Z57,AB57,AD57,AF57),"")</f>
        <v/>
      </c>
      <c r="AH57" s="265"/>
      <c r="AI57" s="277"/>
      <c r="AJ57" s="278"/>
    </row>
    <row r="58" customFormat="false" ht="12.75" hidden="false" customHeight="false" outlineLevel="0" collapsed="false">
      <c r="A58" s="268" t="str">
        <f aca="false">IF('Sub-Cpt Record'!A58="","",'Sub-Cpt Record'!A58)</f>
        <v/>
      </c>
      <c r="B58" s="269" t="str">
        <f aca="false">IF('Sub-Cpt Record'!B58="","",'Sub-Cpt Record'!B58)</f>
        <v/>
      </c>
      <c r="C58" s="270" t="str">
        <f aca="false">IF('Sub-Cpt Record'!C58="","",'Sub-Cpt Record'!C58)</f>
        <v/>
      </c>
      <c r="D58" s="270" t="str">
        <f aca="false">IF('Sub-Cpt Record'!D58="","",'Sub-Cpt Record'!D58)</f>
        <v/>
      </c>
      <c r="E58" s="270" t="str">
        <f aca="false">CODE!I58</f>
        <v/>
      </c>
      <c r="F58" s="271" t="str">
        <f aca="false">IF('Sub-Cpt Record'!K58="","",'Sub-Cpt Record'!K58)</f>
        <v/>
      </c>
      <c r="G58" s="272"/>
      <c r="H58" s="256"/>
      <c r="I58" s="256" t="str">
        <f aca="false">IF('Sub-Cpt Record'!E58&lt;&gt;"",'Sub-Cpt Record'!E58,"")</f>
        <v/>
      </c>
      <c r="J58" s="256" t="str">
        <f aca="false">IF('Sub-Cpt Record'!F58&lt;&gt;"",'Sub-Cpt Record'!F58,"")</f>
        <v/>
      </c>
      <c r="K58" s="256" t="str">
        <f aca="false">IF('Sub-Cpt Record'!G58&lt;&gt;"",'Sub-Cpt Record'!G58,"")</f>
        <v/>
      </c>
      <c r="L58" s="256" t="str">
        <f aca="false">IF('Sub-Cpt Record'!H58&lt;&gt;"",'Sub-Cpt Record'!H58,"")</f>
        <v/>
      </c>
      <c r="M58" s="256" t="str">
        <f aca="false">IF('Sub-Cpt Record'!I58&lt;&gt;"",'Sub-Cpt Record'!I58,"")</f>
        <v/>
      </c>
      <c r="N58" s="256" t="str">
        <f aca="false">IF('Sub-Cpt Record'!J58&lt;&gt;"",'Sub-Cpt Record'!J58,"")</f>
        <v/>
      </c>
      <c r="O58" s="273"/>
      <c r="P58" s="273"/>
      <c r="Q58" s="274"/>
      <c r="R58" s="275"/>
      <c r="S58" s="260"/>
      <c r="T58" s="276"/>
      <c r="U58" s="256"/>
      <c r="V58" s="273"/>
      <c r="W58" s="256"/>
      <c r="X58" s="273"/>
      <c r="Y58" s="256"/>
      <c r="Z58" s="273"/>
      <c r="AA58" s="256"/>
      <c r="AB58" s="273"/>
      <c r="AC58" s="256"/>
      <c r="AD58" s="273"/>
      <c r="AE58" s="256"/>
      <c r="AF58" s="273"/>
      <c r="AG58" s="264" t="str">
        <f aca="false">IF(SUM(T58,V58,X58,Z58,AB58,AD58,AF58)&lt;&gt;0,SUM(T58,V58,X58,Z58,AB58,AD58,AF58),"")</f>
        <v/>
      </c>
      <c r="AH58" s="265"/>
      <c r="AI58" s="277"/>
      <c r="AJ58" s="278"/>
    </row>
    <row r="59" customFormat="false" ht="12.75" hidden="false" customHeight="false" outlineLevel="0" collapsed="false">
      <c r="A59" s="268" t="str">
        <f aca="false">IF('Sub-Cpt Record'!A59="","",'Sub-Cpt Record'!A59)</f>
        <v/>
      </c>
      <c r="B59" s="269" t="str">
        <f aca="false">IF('Sub-Cpt Record'!B59="","",'Sub-Cpt Record'!B59)</f>
        <v/>
      </c>
      <c r="C59" s="270" t="str">
        <f aca="false">IF('Sub-Cpt Record'!C59="","",'Sub-Cpt Record'!C59)</f>
        <v/>
      </c>
      <c r="D59" s="270" t="str">
        <f aca="false">IF('Sub-Cpt Record'!D59="","",'Sub-Cpt Record'!D59)</f>
        <v/>
      </c>
      <c r="E59" s="270" t="str">
        <f aca="false">CODE!I59</f>
        <v/>
      </c>
      <c r="F59" s="271" t="str">
        <f aca="false">IF('Sub-Cpt Record'!K59="","",'Sub-Cpt Record'!K59)</f>
        <v/>
      </c>
      <c r="G59" s="272"/>
      <c r="H59" s="256"/>
      <c r="I59" s="256" t="str">
        <f aca="false">IF('Sub-Cpt Record'!E59&lt;&gt;"",'Sub-Cpt Record'!E59,"")</f>
        <v/>
      </c>
      <c r="J59" s="256" t="str">
        <f aca="false">IF('Sub-Cpt Record'!F59&lt;&gt;"",'Sub-Cpt Record'!F59,"")</f>
        <v/>
      </c>
      <c r="K59" s="256" t="str">
        <f aca="false">IF('Sub-Cpt Record'!G59&lt;&gt;"",'Sub-Cpt Record'!G59,"")</f>
        <v/>
      </c>
      <c r="L59" s="256" t="str">
        <f aca="false">IF('Sub-Cpt Record'!H59&lt;&gt;"",'Sub-Cpt Record'!H59,"")</f>
        <v/>
      </c>
      <c r="M59" s="256" t="str">
        <f aca="false">IF('Sub-Cpt Record'!I59&lt;&gt;"",'Sub-Cpt Record'!I59,"")</f>
        <v/>
      </c>
      <c r="N59" s="256" t="str">
        <f aca="false">IF('Sub-Cpt Record'!J59&lt;&gt;"",'Sub-Cpt Record'!J59,"")</f>
        <v/>
      </c>
      <c r="O59" s="273"/>
      <c r="P59" s="273"/>
      <c r="Q59" s="274"/>
      <c r="R59" s="275"/>
      <c r="S59" s="260"/>
      <c r="T59" s="276"/>
      <c r="U59" s="256"/>
      <c r="V59" s="273"/>
      <c r="W59" s="256"/>
      <c r="X59" s="273"/>
      <c r="Y59" s="256"/>
      <c r="Z59" s="273"/>
      <c r="AA59" s="256"/>
      <c r="AB59" s="273"/>
      <c r="AC59" s="256"/>
      <c r="AD59" s="273"/>
      <c r="AE59" s="256"/>
      <c r="AF59" s="273"/>
      <c r="AG59" s="264" t="str">
        <f aca="false">IF(SUM(T59,V59,X59,Z59,AB59,AD59,AF59)&lt;&gt;0,SUM(T59,V59,X59,Z59,AB59,AD59,AF59),"")</f>
        <v/>
      </c>
      <c r="AH59" s="265"/>
      <c r="AI59" s="277"/>
      <c r="AJ59" s="278"/>
    </row>
    <row r="60" customFormat="false" ht="12.75" hidden="false" customHeight="false" outlineLevel="0" collapsed="false">
      <c r="A60" s="268" t="str">
        <f aca="false">IF('Sub-Cpt Record'!A60="","",'Sub-Cpt Record'!A60)</f>
        <v/>
      </c>
      <c r="B60" s="269" t="str">
        <f aca="false">IF('Sub-Cpt Record'!B60="","",'Sub-Cpt Record'!B60)</f>
        <v/>
      </c>
      <c r="C60" s="270" t="str">
        <f aca="false">IF('Sub-Cpt Record'!C60="","",'Sub-Cpt Record'!C60)</f>
        <v/>
      </c>
      <c r="D60" s="270" t="str">
        <f aca="false">IF('Sub-Cpt Record'!D60="","",'Sub-Cpt Record'!D60)</f>
        <v/>
      </c>
      <c r="E60" s="270" t="str">
        <f aca="false">CODE!I60</f>
        <v/>
      </c>
      <c r="F60" s="271" t="str">
        <f aca="false">IF('Sub-Cpt Record'!K60="","",'Sub-Cpt Record'!K60)</f>
        <v/>
      </c>
      <c r="G60" s="272"/>
      <c r="H60" s="256"/>
      <c r="I60" s="256" t="str">
        <f aca="false">IF('Sub-Cpt Record'!E60&lt;&gt;"",'Sub-Cpt Record'!E60,"")</f>
        <v/>
      </c>
      <c r="J60" s="256" t="str">
        <f aca="false">IF('Sub-Cpt Record'!F60&lt;&gt;"",'Sub-Cpt Record'!F60,"")</f>
        <v/>
      </c>
      <c r="K60" s="256" t="str">
        <f aca="false">IF('Sub-Cpt Record'!G60&lt;&gt;"",'Sub-Cpt Record'!G60,"")</f>
        <v/>
      </c>
      <c r="L60" s="256" t="str">
        <f aca="false">IF('Sub-Cpt Record'!H60&lt;&gt;"",'Sub-Cpt Record'!H60,"")</f>
        <v/>
      </c>
      <c r="M60" s="256" t="str">
        <f aca="false">IF('Sub-Cpt Record'!I60&lt;&gt;"",'Sub-Cpt Record'!I60,"")</f>
        <v/>
      </c>
      <c r="N60" s="256" t="str">
        <f aca="false">IF('Sub-Cpt Record'!J60&lt;&gt;"",'Sub-Cpt Record'!J60,"")</f>
        <v/>
      </c>
      <c r="O60" s="273"/>
      <c r="P60" s="273"/>
      <c r="Q60" s="274"/>
      <c r="R60" s="275"/>
      <c r="S60" s="260"/>
      <c r="T60" s="276"/>
      <c r="U60" s="256"/>
      <c r="V60" s="273"/>
      <c r="W60" s="256"/>
      <c r="X60" s="273"/>
      <c r="Y60" s="256"/>
      <c r="Z60" s="273"/>
      <c r="AA60" s="256"/>
      <c r="AB60" s="273"/>
      <c r="AC60" s="256"/>
      <c r="AD60" s="273"/>
      <c r="AE60" s="256"/>
      <c r="AF60" s="273"/>
      <c r="AG60" s="264" t="str">
        <f aca="false">IF(SUM(T60,V60,X60,Z60,AB60,AD60,AF60)&lt;&gt;0,SUM(T60,V60,X60,Z60,AB60,AD60,AF60),"")</f>
        <v/>
      </c>
      <c r="AH60" s="265"/>
      <c r="AI60" s="277"/>
      <c r="AJ60" s="278"/>
    </row>
    <row r="61" customFormat="false" ht="12.75" hidden="false" customHeight="false" outlineLevel="0" collapsed="false">
      <c r="A61" s="268" t="str">
        <f aca="false">IF('Sub-Cpt Record'!A61="","",'Sub-Cpt Record'!A61)</f>
        <v/>
      </c>
      <c r="B61" s="269" t="str">
        <f aca="false">IF('Sub-Cpt Record'!B61="","",'Sub-Cpt Record'!B61)</f>
        <v/>
      </c>
      <c r="C61" s="270" t="str">
        <f aca="false">IF('Sub-Cpt Record'!C61="","",'Sub-Cpt Record'!C61)</f>
        <v/>
      </c>
      <c r="D61" s="270" t="str">
        <f aca="false">IF('Sub-Cpt Record'!D61="","",'Sub-Cpt Record'!D61)</f>
        <v/>
      </c>
      <c r="E61" s="270" t="str">
        <f aca="false">CODE!I61</f>
        <v/>
      </c>
      <c r="F61" s="271" t="str">
        <f aca="false">IF('Sub-Cpt Record'!K61="","",'Sub-Cpt Record'!K61)</f>
        <v/>
      </c>
      <c r="G61" s="272"/>
      <c r="H61" s="256"/>
      <c r="I61" s="256" t="str">
        <f aca="false">IF('Sub-Cpt Record'!E61&lt;&gt;"",'Sub-Cpt Record'!E61,"")</f>
        <v/>
      </c>
      <c r="J61" s="256" t="str">
        <f aca="false">IF('Sub-Cpt Record'!F61&lt;&gt;"",'Sub-Cpt Record'!F61,"")</f>
        <v/>
      </c>
      <c r="K61" s="256" t="str">
        <f aca="false">IF('Sub-Cpt Record'!G61&lt;&gt;"",'Sub-Cpt Record'!G61,"")</f>
        <v/>
      </c>
      <c r="L61" s="256" t="str">
        <f aca="false">IF('Sub-Cpt Record'!H61&lt;&gt;"",'Sub-Cpt Record'!H61,"")</f>
        <v/>
      </c>
      <c r="M61" s="256" t="str">
        <f aca="false">IF('Sub-Cpt Record'!I61&lt;&gt;"",'Sub-Cpt Record'!I61,"")</f>
        <v/>
      </c>
      <c r="N61" s="256" t="str">
        <f aca="false">IF('Sub-Cpt Record'!J61&lt;&gt;"",'Sub-Cpt Record'!J61,"")</f>
        <v/>
      </c>
      <c r="O61" s="273"/>
      <c r="P61" s="273"/>
      <c r="Q61" s="274"/>
      <c r="R61" s="275"/>
      <c r="S61" s="260"/>
      <c r="T61" s="276"/>
      <c r="U61" s="256"/>
      <c r="V61" s="273"/>
      <c r="W61" s="256"/>
      <c r="X61" s="273"/>
      <c r="Y61" s="256"/>
      <c r="Z61" s="273"/>
      <c r="AA61" s="256"/>
      <c r="AB61" s="273"/>
      <c r="AC61" s="256"/>
      <c r="AD61" s="273"/>
      <c r="AE61" s="256"/>
      <c r="AF61" s="273"/>
      <c r="AG61" s="264" t="str">
        <f aca="false">IF(SUM(T61,V61,X61,Z61,AB61,AD61,AF61)&lt;&gt;0,SUM(T61,V61,X61,Z61,AB61,AD61,AF61),"")</f>
        <v/>
      </c>
      <c r="AH61" s="265"/>
      <c r="AI61" s="277"/>
      <c r="AJ61" s="278"/>
    </row>
    <row r="62" customFormat="false" ht="12.75" hidden="false" customHeight="false" outlineLevel="0" collapsed="false">
      <c r="A62" s="268" t="str">
        <f aca="false">IF('Sub-Cpt Record'!A62="","",'Sub-Cpt Record'!A62)</f>
        <v/>
      </c>
      <c r="B62" s="269" t="str">
        <f aca="false">IF('Sub-Cpt Record'!B62="","",'Sub-Cpt Record'!B62)</f>
        <v/>
      </c>
      <c r="C62" s="270" t="str">
        <f aca="false">IF('Sub-Cpt Record'!C62="","",'Sub-Cpt Record'!C62)</f>
        <v/>
      </c>
      <c r="D62" s="270" t="str">
        <f aca="false">IF('Sub-Cpt Record'!D62="","",'Sub-Cpt Record'!D62)</f>
        <v/>
      </c>
      <c r="E62" s="270" t="str">
        <f aca="false">CODE!I62</f>
        <v/>
      </c>
      <c r="F62" s="271" t="str">
        <f aca="false">IF('Sub-Cpt Record'!K62="","",'Sub-Cpt Record'!K62)</f>
        <v/>
      </c>
      <c r="G62" s="272"/>
      <c r="H62" s="256"/>
      <c r="I62" s="256" t="str">
        <f aca="false">IF('Sub-Cpt Record'!E62&lt;&gt;"",'Sub-Cpt Record'!E62,"")</f>
        <v/>
      </c>
      <c r="J62" s="256" t="str">
        <f aca="false">IF('Sub-Cpt Record'!F62&lt;&gt;"",'Sub-Cpt Record'!F62,"")</f>
        <v/>
      </c>
      <c r="K62" s="256" t="str">
        <f aca="false">IF('Sub-Cpt Record'!G62&lt;&gt;"",'Sub-Cpt Record'!G62,"")</f>
        <v/>
      </c>
      <c r="L62" s="256" t="str">
        <f aca="false">IF('Sub-Cpt Record'!H62&lt;&gt;"",'Sub-Cpt Record'!H62,"")</f>
        <v/>
      </c>
      <c r="M62" s="256" t="str">
        <f aca="false">IF('Sub-Cpt Record'!I62&lt;&gt;"",'Sub-Cpt Record'!I62,"")</f>
        <v/>
      </c>
      <c r="N62" s="256" t="str">
        <f aca="false">IF('Sub-Cpt Record'!J62&lt;&gt;"",'Sub-Cpt Record'!J62,"")</f>
        <v/>
      </c>
      <c r="O62" s="273"/>
      <c r="P62" s="273"/>
      <c r="Q62" s="274"/>
      <c r="R62" s="275"/>
      <c r="S62" s="260"/>
      <c r="T62" s="276"/>
      <c r="U62" s="256"/>
      <c r="V62" s="273"/>
      <c r="W62" s="256"/>
      <c r="X62" s="273"/>
      <c r="Y62" s="256"/>
      <c r="Z62" s="273"/>
      <c r="AA62" s="256"/>
      <c r="AB62" s="273"/>
      <c r="AC62" s="256"/>
      <c r="AD62" s="273"/>
      <c r="AE62" s="256"/>
      <c r="AF62" s="273"/>
      <c r="AG62" s="264" t="str">
        <f aca="false">IF(SUM(T62,V62,X62,Z62,AB62,AD62,AF62)&lt;&gt;0,SUM(T62,V62,X62,Z62,AB62,AD62,AF62),"")</f>
        <v/>
      </c>
      <c r="AH62" s="265"/>
      <c r="AI62" s="277"/>
      <c r="AJ62" s="278"/>
    </row>
    <row r="63" customFormat="false" ht="12.75" hidden="false" customHeight="false" outlineLevel="0" collapsed="false">
      <c r="A63" s="268" t="str">
        <f aca="false">IF('Sub-Cpt Record'!A63="","",'Sub-Cpt Record'!A63)</f>
        <v/>
      </c>
      <c r="B63" s="269" t="str">
        <f aca="false">IF('Sub-Cpt Record'!B63="","",'Sub-Cpt Record'!B63)</f>
        <v/>
      </c>
      <c r="C63" s="270" t="str">
        <f aca="false">IF('Sub-Cpt Record'!C63="","",'Sub-Cpt Record'!C63)</f>
        <v/>
      </c>
      <c r="D63" s="270" t="str">
        <f aca="false">IF('Sub-Cpt Record'!D63="","",'Sub-Cpt Record'!D63)</f>
        <v/>
      </c>
      <c r="E63" s="270" t="str">
        <f aca="false">CODE!I63</f>
        <v/>
      </c>
      <c r="F63" s="271" t="str">
        <f aca="false">IF('Sub-Cpt Record'!K63="","",'Sub-Cpt Record'!K63)</f>
        <v/>
      </c>
      <c r="G63" s="272"/>
      <c r="H63" s="256"/>
      <c r="I63" s="256" t="str">
        <f aca="false">IF('Sub-Cpt Record'!E63&lt;&gt;"",'Sub-Cpt Record'!E63,"")</f>
        <v/>
      </c>
      <c r="J63" s="256" t="str">
        <f aca="false">IF('Sub-Cpt Record'!F63&lt;&gt;"",'Sub-Cpt Record'!F63,"")</f>
        <v/>
      </c>
      <c r="K63" s="256" t="str">
        <f aca="false">IF('Sub-Cpt Record'!G63&lt;&gt;"",'Sub-Cpt Record'!G63,"")</f>
        <v/>
      </c>
      <c r="L63" s="256" t="str">
        <f aca="false">IF('Sub-Cpt Record'!H63&lt;&gt;"",'Sub-Cpt Record'!H63,"")</f>
        <v/>
      </c>
      <c r="M63" s="256" t="str">
        <f aca="false">IF('Sub-Cpt Record'!I63&lt;&gt;"",'Sub-Cpt Record'!I63,"")</f>
        <v/>
      </c>
      <c r="N63" s="256" t="str">
        <f aca="false">IF('Sub-Cpt Record'!J63&lt;&gt;"",'Sub-Cpt Record'!J63,"")</f>
        <v/>
      </c>
      <c r="O63" s="273"/>
      <c r="P63" s="273"/>
      <c r="Q63" s="274"/>
      <c r="R63" s="275"/>
      <c r="S63" s="260"/>
      <c r="T63" s="276"/>
      <c r="U63" s="256"/>
      <c r="V63" s="273"/>
      <c r="W63" s="256"/>
      <c r="X63" s="273"/>
      <c r="Y63" s="256"/>
      <c r="Z63" s="273"/>
      <c r="AA63" s="256"/>
      <c r="AB63" s="273"/>
      <c r="AC63" s="256"/>
      <c r="AD63" s="273"/>
      <c r="AE63" s="256"/>
      <c r="AF63" s="273"/>
      <c r="AG63" s="264" t="str">
        <f aca="false">IF(SUM(T63,V63,X63,Z63,AB63,AD63,AF63)&lt;&gt;0,SUM(T63,V63,X63,Z63,AB63,AD63,AF63),"")</f>
        <v/>
      </c>
      <c r="AH63" s="265"/>
      <c r="AI63" s="277"/>
      <c r="AJ63" s="278"/>
    </row>
    <row r="64" customFormat="false" ht="12.75" hidden="false" customHeight="false" outlineLevel="0" collapsed="false">
      <c r="A64" s="268" t="str">
        <f aca="false">IF('Sub-Cpt Record'!A64="","",'Sub-Cpt Record'!A64)</f>
        <v/>
      </c>
      <c r="B64" s="269" t="str">
        <f aca="false">IF('Sub-Cpt Record'!B64="","",'Sub-Cpt Record'!B64)</f>
        <v/>
      </c>
      <c r="C64" s="270" t="str">
        <f aca="false">IF('Sub-Cpt Record'!C64="","",'Sub-Cpt Record'!C64)</f>
        <v/>
      </c>
      <c r="D64" s="270" t="str">
        <f aca="false">IF('Sub-Cpt Record'!D64="","",'Sub-Cpt Record'!D64)</f>
        <v/>
      </c>
      <c r="E64" s="270" t="str">
        <f aca="false">CODE!I64</f>
        <v/>
      </c>
      <c r="F64" s="271" t="str">
        <f aca="false">IF('Sub-Cpt Record'!K64="","",'Sub-Cpt Record'!K64)</f>
        <v/>
      </c>
      <c r="G64" s="272"/>
      <c r="H64" s="256"/>
      <c r="I64" s="256" t="str">
        <f aca="false">IF('Sub-Cpt Record'!E64&lt;&gt;"",'Sub-Cpt Record'!E64,"")</f>
        <v/>
      </c>
      <c r="J64" s="256" t="str">
        <f aca="false">IF('Sub-Cpt Record'!F64&lt;&gt;"",'Sub-Cpt Record'!F64,"")</f>
        <v/>
      </c>
      <c r="K64" s="256" t="str">
        <f aca="false">IF('Sub-Cpt Record'!G64&lt;&gt;"",'Sub-Cpt Record'!G64,"")</f>
        <v/>
      </c>
      <c r="L64" s="256" t="str">
        <f aca="false">IF('Sub-Cpt Record'!H64&lt;&gt;"",'Sub-Cpt Record'!H64,"")</f>
        <v/>
      </c>
      <c r="M64" s="256" t="str">
        <f aca="false">IF('Sub-Cpt Record'!I64&lt;&gt;"",'Sub-Cpt Record'!I64,"")</f>
        <v/>
      </c>
      <c r="N64" s="256" t="str">
        <f aca="false">IF('Sub-Cpt Record'!J64&lt;&gt;"",'Sub-Cpt Record'!J64,"")</f>
        <v/>
      </c>
      <c r="O64" s="273"/>
      <c r="P64" s="273"/>
      <c r="Q64" s="274"/>
      <c r="R64" s="275"/>
      <c r="S64" s="260"/>
      <c r="T64" s="276"/>
      <c r="U64" s="256"/>
      <c r="V64" s="273"/>
      <c r="W64" s="256"/>
      <c r="X64" s="273"/>
      <c r="Y64" s="256"/>
      <c r="Z64" s="273"/>
      <c r="AA64" s="256"/>
      <c r="AB64" s="273"/>
      <c r="AC64" s="256"/>
      <c r="AD64" s="273"/>
      <c r="AE64" s="256"/>
      <c r="AF64" s="273"/>
      <c r="AG64" s="264" t="str">
        <f aca="false">IF(SUM(T64,V64,X64,Z64,AB64,AD64,AF64)&lt;&gt;0,SUM(T64,V64,X64,Z64,AB64,AD64,AF64),"")</f>
        <v/>
      </c>
      <c r="AH64" s="265"/>
      <c r="AI64" s="277"/>
      <c r="AJ64" s="278"/>
    </row>
    <row r="65" customFormat="false" ht="12.75" hidden="false" customHeight="false" outlineLevel="0" collapsed="false">
      <c r="A65" s="268" t="str">
        <f aca="false">IF('Sub-Cpt Record'!A65="","",'Sub-Cpt Record'!A65)</f>
        <v/>
      </c>
      <c r="B65" s="269" t="str">
        <f aca="false">IF('Sub-Cpt Record'!B65="","",'Sub-Cpt Record'!B65)</f>
        <v/>
      </c>
      <c r="C65" s="270" t="str">
        <f aca="false">IF('Sub-Cpt Record'!C65="","",'Sub-Cpt Record'!C65)</f>
        <v/>
      </c>
      <c r="D65" s="270" t="str">
        <f aca="false">IF('Sub-Cpt Record'!D65="","",'Sub-Cpt Record'!D65)</f>
        <v/>
      </c>
      <c r="E65" s="270" t="str">
        <f aca="false">CODE!I65</f>
        <v/>
      </c>
      <c r="F65" s="271" t="str">
        <f aca="false">IF('Sub-Cpt Record'!K65="","",'Sub-Cpt Record'!K65)</f>
        <v/>
      </c>
      <c r="G65" s="272"/>
      <c r="H65" s="256"/>
      <c r="I65" s="256" t="str">
        <f aca="false">IF('Sub-Cpt Record'!E65&lt;&gt;"",'Sub-Cpt Record'!E65,"")</f>
        <v/>
      </c>
      <c r="J65" s="256" t="str">
        <f aca="false">IF('Sub-Cpt Record'!F65&lt;&gt;"",'Sub-Cpt Record'!F65,"")</f>
        <v/>
      </c>
      <c r="K65" s="256" t="str">
        <f aca="false">IF('Sub-Cpt Record'!G65&lt;&gt;"",'Sub-Cpt Record'!G65,"")</f>
        <v/>
      </c>
      <c r="L65" s="256" t="str">
        <f aca="false">IF('Sub-Cpt Record'!H65&lt;&gt;"",'Sub-Cpt Record'!H65,"")</f>
        <v/>
      </c>
      <c r="M65" s="256" t="str">
        <f aca="false">IF('Sub-Cpt Record'!I65&lt;&gt;"",'Sub-Cpt Record'!I65,"")</f>
        <v/>
      </c>
      <c r="N65" s="256" t="str">
        <f aca="false">IF('Sub-Cpt Record'!J65&lt;&gt;"",'Sub-Cpt Record'!J65,"")</f>
        <v/>
      </c>
      <c r="O65" s="273"/>
      <c r="P65" s="273"/>
      <c r="Q65" s="274"/>
      <c r="R65" s="275"/>
      <c r="S65" s="260"/>
      <c r="T65" s="276"/>
      <c r="U65" s="256"/>
      <c r="V65" s="273"/>
      <c r="W65" s="256"/>
      <c r="X65" s="273"/>
      <c r="Y65" s="256"/>
      <c r="Z65" s="273"/>
      <c r="AA65" s="256"/>
      <c r="AB65" s="273"/>
      <c r="AC65" s="256"/>
      <c r="AD65" s="273"/>
      <c r="AE65" s="256"/>
      <c r="AF65" s="273"/>
      <c r="AG65" s="264" t="str">
        <f aca="false">IF(SUM(T65,V65,X65,Z65,AB65,AD65,AF65)&lt;&gt;0,SUM(T65,V65,X65,Z65,AB65,AD65,AF65),"")</f>
        <v/>
      </c>
      <c r="AH65" s="265"/>
      <c r="AI65" s="277"/>
      <c r="AJ65" s="278"/>
    </row>
    <row r="66" customFormat="false" ht="12.75" hidden="false" customHeight="false" outlineLevel="0" collapsed="false">
      <c r="A66" s="268" t="str">
        <f aca="false">IF('Sub-Cpt Record'!A66="","",'Sub-Cpt Record'!A66)</f>
        <v/>
      </c>
      <c r="B66" s="269" t="str">
        <f aca="false">IF('Sub-Cpt Record'!B66="","",'Sub-Cpt Record'!B66)</f>
        <v/>
      </c>
      <c r="C66" s="270" t="str">
        <f aca="false">IF('Sub-Cpt Record'!C66="","",'Sub-Cpt Record'!C66)</f>
        <v/>
      </c>
      <c r="D66" s="270" t="str">
        <f aca="false">IF('Sub-Cpt Record'!D66="","",'Sub-Cpt Record'!D66)</f>
        <v/>
      </c>
      <c r="E66" s="270" t="str">
        <f aca="false">CODE!I66</f>
        <v/>
      </c>
      <c r="F66" s="271" t="str">
        <f aca="false">IF('Sub-Cpt Record'!K66="","",'Sub-Cpt Record'!K66)</f>
        <v/>
      </c>
      <c r="G66" s="272"/>
      <c r="H66" s="256"/>
      <c r="I66" s="256" t="str">
        <f aca="false">IF('Sub-Cpt Record'!E66&lt;&gt;"",'Sub-Cpt Record'!E66,"")</f>
        <v/>
      </c>
      <c r="J66" s="256" t="str">
        <f aca="false">IF('Sub-Cpt Record'!F66&lt;&gt;"",'Sub-Cpt Record'!F66,"")</f>
        <v/>
      </c>
      <c r="K66" s="256" t="str">
        <f aca="false">IF('Sub-Cpt Record'!G66&lt;&gt;"",'Sub-Cpt Record'!G66,"")</f>
        <v/>
      </c>
      <c r="L66" s="256" t="str">
        <f aca="false">IF('Sub-Cpt Record'!H66&lt;&gt;"",'Sub-Cpt Record'!H66,"")</f>
        <v/>
      </c>
      <c r="M66" s="256" t="str">
        <f aca="false">IF('Sub-Cpt Record'!I66&lt;&gt;"",'Sub-Cpt Record'!I66,"")</f>
        <v/>
      </c>
      <c r="N66" s="256" t="str">
        <f aca="false">IF('Sub-Cpt Record'!J66&lt;&gt;"",'Sub-Cpt Record'!J66,"")</f>
        <v/>
      </c>
      <c r="O66" s="273"/>
      <c r="P66" s="273"/>
      <c r="Q66" s="274"/>
      <c r="R66" s="275"/>
      <c r="S66" s="260"/>
      <c r="T66" s="276"/>
      <c r="U66" s="256"/>
      <c r="V66" s="273"/>
      <c r="W66" s="256"/>
      <c r="X66" s="273"/>
      <c r="Y66" s="256"/>
      <c r="Z66" s="273"/>
      <c r="AA66" s="256"/>
      <c r="AB66" s="273"/>
      <c r="AC66" s="256"/>
      <c r="AD66" s="273"/>
      <c r="AE66" s="256"/>
      <c r="AF66" s="273"/>
      <c r="AG66" s="264" t="str">
        <f aca="false">IF(SUM(T66,V66,X66,Z66,AB66,AD66,AF66)&lt;&gt;0,SUM(T66,V66,X66,Z66,AB66,AD66,AF66),"")</f>
        <v/>
      </c>
      <c r="AH66" s="265"/>
      <c r="AI66" s="277"/>
      <c r="AJ66" s="278"/>
    </row>
    <row r="67" customFormat="false" ht="12.75" hidden="false" customHeight="false" outlineLevel="0" collapsed="false">
      <c r="A67" s="268" t="str">
        <f aca="false">IF('Sub-Cpt Record'!A67="","",'Sub-Cpt Record'!A67)</f>
        <v/>
      </c>
      <c r="B67" s="269" t="str">
        <f aca="false">IF('Sub-Cpt Record'!B67="","",'Sub-Cpt Record'!B67)</f>
        <v/>
      </c>
      <c r="C67" s="270" t="str">
        <f aca="false">IF('Sub-Cpt Record'!C67="","",'Sub-Cpt Record'!C67)</f>
        <v/>
      </c>
      <c r="D67" s="270" t="str">
        <f aca="false">IF('Sub-Cpt Record'!D67="","",'Sub-Cpt Record'!D67)</f>
        <v/>
      </c>
      <c r="E67" s="270" t="str">
        <f aca="false">CODE!I67</f>
        <v/>
      </c>
      <c r="F67" s="271" t="str">
        <f aca="false">IF('Sub-Cpt Record'!K67="","",'Sub-Cpt Record'!K67)</f>
        <v/>
      </c>
      <c r="G67" s="272"/>
      <c r="H67" s="256"/>
      <c r="I67" s="256" t="str">
        <f aca="false">IF('Sub-Cpt Record'!E67&lt;&gt;"",'Sub-Cpt Record'!E67,"")</f>
        <v/>
      </c>
      <c r="J67" s="256" t="str">
        <f aca="false">IF('Sub-Cpt Record'!F67&lt;&gt;"",'Sub-Cpt Record'!F67,"")</f>
        <v/>
      </c>
      <c r="K67" s="256" t="str">
        <f aca="false">IF('Sub-Cpt Record'!G67&lt;&gt;"",'Sub-Cpt Record'!G67,"")</f>
        <v/>
      </c>
      <c r="L67" s="256" t="str">
        <f aca="false">IF('Sub-Cpt Record'!H67&lt;&gt;"",'Sub-Cpt Record'!H67,"")</f>
        <v/>
      </c>
      <c r="M67" s="256" t="str">
        <f aca="false">IF('Sub-Cpt Record'!I67&lt;&gt;"",'Sub-Cpt Record'!I67,"")</f>
        <v/>
      </c>
      <c r="N67" s="256" t="str">
        <f aca="false">IF('Sub-Cpt Record'!J67&lt;&gt;"",'Sub-Cpt Record'!J67,"")</f>
        <v/>
      </c>
      <c r="O67" s="273"/>
      <c r="P67" s="273"/>
      <c r="Q67" s="274"/>
      <c r="R67" s="275"/>
      <c r="S67" s="260"/>
      <c r="T67" s="276"/>
      <c r="U67" s="256"/>
      <c r="V67" s="273"/>
      <c r="W67" s="256"/>
      <c r="X67" s="273"/>
      <c r="Y67" s="256"/>
      <c r="Z67" s="273"/>
      <c r="AA67" s="256"/>
      <c r="AB67" s="273"/>
      <c r="AC67" s="256"/>
      <c r="AD67" s="273"/>
      <c r="AE67" s="256"/>
      <c r="AF67" s="273"/>
      <c r="AG67" s="264" t="str">
        <f aca="false">IF(SUM(T67,V67,X67,Z67,AB67,AD67,AF67)&lt;&gt;0,SUM(T67,V67,X67,Z67,AB67,AD67,AF67),"")</f>
        <v/>
      </c>
      <c r="AH67" s="265"/>
      <c r="AI67" s="277"/>
      <c r="AJ67" s="278"/>
    </row>
    <row r="68" customFormat="false" ht="12.75" hidden="false" customHeight="false" outlineLevel="0" collapsed="false">
      <c r="A68" s="268" t="str">
        <f aca="false">IF('Sub-Cpt Record'!A68="","",'Sub-Cpt Record'!A68)</f>
        <v/>
      </c>
      <c r="B68" s="269" t="str">
        <f aca="false">IF('Sub-Cpt Record'!B68="","",'Sub-Cpt Record'!B68)</f>
        <v/>
      </c>
      <c r="C68" s="270" t="str">
        <f aca="false">IF('Sub-Cpt Record'!C68="","",'Sub-Cpt Record'!C68)</f>
        <v/>
      </c>
      <c r="D68" s="270" t="str">
        <f aca="false">IF('Sub-Cpt Record'!D68="","",'Sub-Cpt Record'!D68)</f>
        <v/>
      </c>
      <c r="E68" s="270" t="str">
        <f aca="false">CODE!I68</f>
        <v/>
      </c>
      <c r="F68" s="271" t="str">
        <f aca="false">IF('Sub-Cpt Record'!K68="","",'Sub-Cpt Record'!K68)</f>
        <v/>
      </c>
      <c r="G68" s="272"/>
      <c r="H68" s="256"/>
      <c r="I68" s="256" t="str">
        <f aca="false">IF('Sub-Cpt Record'!E68&lt;&gt;"",'Sub-Cpt Record'!E68,"")</f>
        <v/>
      </c>
      <c r="J68" s="256" t="str">
        <f aca="false">IF('Sub-Cpt Record'!F68&lt;&gt;"",'Sub-Cpt Record'!F68,"")</f>
        <v/>
      </c>
      <c r="K68" s="256" t="str">
        <f aca="false">IF('Sub-Cpt Record'!G68&lt;&gt;"",'Sub-Cpt Record'!G68,"")</f>
        <v/>
      </c>
      <c r="L68" s="256" t="str">
        <f aca="false">IF('Sub-Cpt Record'!H68&lt;&gt;"",'Sub-Cpt Record'!H68,"")</f>
        <v/>
      </c>
      <c r="M68" s="256" t="str">
        <f aca="false">IF('Sub-Cpt Record'!I68&lt;&gt;"",'Sub-Cpt Record'!I68,"")</f>
        <v/>
      </c>
      <c r="N68" s="256" t="str">
        <f aca="false">IF('Sub-Cpt Record'!J68&lt;&gt;"",'Sub-Cpt Record'!J68,"")</f>
        <v/>
      </c>
      <c r="O68" s="273"/>
      <c r="P68" s="273"/>
      <c r="Q68" s="274"/>
      <c r="R68" s="275"/>
      <c r="S68" s="260"/>
      <c r="T68" s="276"/>
      <c r="U68" s="256"/>
      <c r="V68" s="273"/>
      <c r="W68" s="256"/>
      <c r="X68" s="273"/>
      <c r="Y68" s="256"/>
      <c r="Z68" s="273"/>
      <c r="AA68" s="256"/>
      <c r="AB68" s="273"/>
      <c r="AC68" s="256"/>
      <c r="AD68" s="273"/>
      <c r="AE68" s="256"/>
      <c r="AF68" s="273"/>
      <c r="AG68" s="264" t="str">
        <f aca="false">IF(SUM(T68,V68,X68,Z68,AB68,AD68,AF68)&lt;&gt;0,SUM(T68,V68,X68,Z68,AB68,AD68,AF68),"")</f>
        <v/>
      </c>
      <c r="AH68" s="265"/>
      <c r="AI68" s="277"/>
      <c r="AJ68" s="278"/>
    </row>
    <row r="69" customFormat="false" ht="12.75" hidden="false" customHeight="false" outlineLevel="0" collapsed="false">
      <c r="A69" s="268" t="str">
        <f aca="false">IF('Sub-Cpt Record'!A69="","",'Sub-Cpt Record'!A69)</f>
        <v/>
      </c>
      <c r="B69" s="269" t="str">
        <f aca="false">IF('Sub-Cpt Record'!B69="","",'Sub-Cpt Record'!B69)</f>
        <v/>
      </c>
      <c r="C69" s="270" t="str">
        <f aca="false">IF('Sub-Cpt Record'!C69="","",'Sub-Cpt Record'!C69)</f>
        <v/>
      </c>
      <c r="D69" s="270" t="str">
        <f aca="false">IF('Sub-Cpt Record'!D69="","",'Sub-Cpt Record'!D69)</f>
        <v/>
      </c>
      <c r="E69" s="270" t="str">
        <f aca="false">CODE!I69</f>
        <v/>
      </c>
      <c r="F69" s="271" t="str">
        <f aca="false">IF('Sub-Cpt Record'!K69="","",'Sub-Cpt Record'!K69)</f>
        <v/>
      </c>
      <c r="G69" s="272"/>
      <c r="H69" s="256"/>
      <c r="I69" s="256" t="str">
        <f aca="false">IF('Sub-Cpt Record'!E69&lt;&gt;"",'Sub-Cpt Record'!E69,"")</f>
        <v/>
      </c>
      <c r="J69" s="256" t="str">
        <f aca="false">IF('Sub-Cpt Record'!F69&lt;&gt;"",'Sub-Cpt Record'!F69,"")</f>
        <v/>
      </c>
      <c r="K69" s="256" t="str">
        <f aca="false">IF('Sub-Cpt Record'!G69&lt;&gt;"",'Sub-Cpt Record'!G69,"")</f>
        <v/>
      </c>
      <c r="L69" s="256" t="str">
        <f aca="false">IF('Sub-Cpt Record'!H69&lt;&gt;"",'Sub-Cpt Record'!H69,"")</f>
        <v/>
      </c>
      <c r="M69" s="256" t="str">
        <f aca="false">IF('Sub-Cpt Record'!I69&lt;&gt;"",'Sub-Cpt Record'!I69,"")</f>
        <v/>
      </c>
      <c r="N69" s="256" t="str">
        <f aca="false">IF('Sub-Cpt Record'!J69&lt;&gt;"",'Sub-Cpt Record'!J69,"")</f>
        <v/>
      </c>
      <c r="O69" s="273"/>
      <c r="P69" s="273"/>
      <c r="Q69" s="274"/>
      <c r="R69" s="275"/>
      <c r="S69" s="260"/>
      <c r="T69" s="276"/>
      <c r="U69" s="256"/>
      <c r="V69" s="273"/>
      <c r="W69" s="256"/>
      <c r="X69" s="273"/>
      <c r="Y69" s="256"/>
      <c r="Z69" s="273"/>
      <c r="AA69" s="256"/>
      <c r="AB69" s="273"/>
      <c r="AC69" s="256"/>
      <c r="AD69" s="273"/>
      <c r="AE69" s="256"/>
      <c r="AF69" s="273"/>
      <c r="AG69" s="264" t="str">
        <f aca="false">IF(SUM(T69,V69,X69,Z69,AB69,AD69,AF69)&lt;&gt;0,SUM(T69,V69,X69,Z69,AB69,AD69,AF69),"")</f>
        <v/>
      </c>
      <c r="AH69" s="265"/>
      <c r="AI69" s="277"/>
      <c r="AJ69" s="278"/>
    </row>
    <row r="70" customFormat="false" ht="12.75" hidden="false" customHeight="false" outlineLevel="0" collapsed="false">
      <c r="A70" s="268" t="str">
        <f aca="false">IF('Sub-Cpt Record'!A70="","",'Sub-Cpt Record'!A70)</f>
        <v/>
      </c>
      <c r="B70" s="269" t="str">
        <f aca="false">IF('Sub-Cpt Record'!B70="","",'Sub-Cpt Record'!B70)</f>
        <v/>
      </c>
      <c r="C70" s="270" t="str">
        <f aca="false">IF('Sub-Cpt Record'!C70="","",'Sub-Cpt Record'!C70)</f>
        <v/>
      </c>
      <c r="D70" s="270" t="str">
        <f aca="false">IF('Sub-Cpt Record'!D70="","",'Sub-Cpt Record'!D70)</f>
        <v/>
      </c>
      <c r="E70" s="270" t="str">
        <f aca="false">CODE!I70</f>
        <v/>
      </c>
      <c r="F70" s="271" t="str">
        <f aca="false">IF('Sub-Cpt Record'!K70="","",'Sub-Cpt Record'!K70)</f>
        <v/>
      </c>
      <c r="G70" s="272"/>
      <c r="H70" s="256"/>
      <c r="I70" s="256" t="str">
        <f aca="false">IF('Sub-Cpt Record'!E70&lt;&gt;"",'Sub-Cpt Record'!E70,"")</f>
        <v/>
      </c>
      <c r="J70" s="256" t="str">
        <f aca="false">IF('Sub-Cpt Record'!F70&lt;&gt;"",'Sub-Cpt Record'!F70,"")</f>
        <v/>
      </c>
      <c r="K70" s="256" t="str">
        <f aca="false">IF('Sub-Cpt Record'!G70&lt;&gt;"",'Sub-Cpt Record'!G70,"")</f>
        <v/>
      </c>
      <c r="L70" s="256" t="str">
        <f aca="false">IF('Sub-Cpt Record'!H70&lt;&gt;"",'Sub-Cpt Record'!H70,"")</f>
        <v/>
      </c>
      <c r="M70" s="256" t="str">
        <f aca="false">IF('Sub-Cpt Record'!I70&lt;&gt;"",'Sub-Cpt Record'!I70,"")</f>
        <v/>
      </c>
      <c r="N70" s="256" t="str">
        <f aca="false">IF('Sub-Cpt Record'!J70&lt;&gt;"",'Sub-Cpt Record'!J70,"")</f>
        <v/>
      </c>
      <c r="O70" s="273"/>
      <c r="P70" s="273"/>
      <c r="Q70" s="274"/>
      <c r="R70" s="275"/>
      <c r="S70" s="260"/>
      <c r="T70" s="276"/>
      <c r="U70" s="256"/>
      <c r="V70" s="273"/>
      <c r="W70" s="256"/>
      <c r="X70" s="273"/>
      <c r="Y70" s="256"/>
      <c r="Z70" s="273"/>
      <c r="AA70" s="256"/>
      <c r="AB70" s="273"/>
      <c r="AC70" s="256"/>
      <c r="AD70" s="273"/>
      <c r="AE70" s="256"/>
      <c r="AF70" s="273"/>
      <c r="AG70" s="264" t="str">
        <f aca="false">IF(SUM(T70,V70,X70,Z70,AB70,AD70,AF70)&lt;&gt;0,SUM(T70,V70,X70,Z70,AB70,AD70,AF70),"")</f>
        <v/>
      </c>
      <c r="AH70" s="265"/>
      <c r="AI70" s="277"/>
      <c r="AJ70" s="278"/>
    </row>
    <row r="71" customFormat="false" ht="12.75" hidden="false" customHeight="false" outlineLevel="0" collapsed="false">
      <c r="A71" s="268" t="str">
        <f aca="false">IF('Sub-Cpt Record'!A71="","",'Sub-Cpt Record'!A71)</f>
        <v/>
      </c>
      <c r="B71" s="269" t="str">
        <f aca="false">IF('Sub-Cpt Record'!B71="","",'Sub-Cpt Record'!B71)</f>
        <v/>
      </c>
      <c r="C71" s="270" t="str">
        <f aca="false">IF('Sub-Cpt Record'!C71="","",'Sub-Cpt Record'!C71)</f>
        <v/>
      </c>
      <c r="D71" s="270" t="str">
        <f aca="false">IF('Sub-Cpt Record'!D71="","",'Sub-Cpt Record'!D71)</f>
        <v/>
      </c>
      <c r="E71" s="270" t="str">
        <f aca="false">CODE!I71</f>
        <v/>
      </c>
      <c r="F71" s="271" t="str">
        <f aca="false">IF('Sub-Cpt Record'!K71="","",'Sub-Cpt Record'!K71)</f>
        <v/>
      </c>
      <c r="G71" s="272"/>
      <c r="H71" s="256"/>
      <c r="I71" s="256" t="str">
        <f aca="false">IF('Sub-Cpt Record'!E71&lt;&gt;"",'Sub-Cpt Record'!E71,"")</f>
        <v/>
      </c>
      <c r="J71" s="256" t="str">
        <f aca="false">IF('Sub-Cpt Record'!F71&lt;&gt;"",'Sub-Cpt Record'!F71,"")</f>
        <v/>
      </c>
      <c r="K71" s="256" t="str">
        <f aca="false">IF('Sub-Cpt Record'!G71&lt;&gt;"",'Sub-Cpt Record'!G71,"")</f>
        <v/>
      </c>
      <c r="L71" s="256" t="str">
        <f aca="false">IF('Sub-Cpt Record'!H71&lt;&gt;"",'Sub-Cpt Record'!H71,"")</f>
        <v/>
      </c>
      <c r="M71" s="256" t="str">
        <f aca="false">IF('Sub-Cpt Record'!I71&lt;&gt;"",'Sub-Cpt Record'!I71,"")</f>
        <v/>
      </c>
      <c r="N71" s="256" t="str">
        <f aca="false">IF('Sub-Cpt Record'!J71&lt;&gt;"",'Sub-Cpt Record'!J71,"")</f>
        <v/>
      </c>
      <c r="O71" s="273"/>
      <c r="P71" s="273"/>
      <c r="Q71" s="274"/>
      <c r="R71" s="275"/>
      <c r="S71" s="260"/>
      <c r="T71" s="276"/>
      <c r="U71" s="256"/>
      <c r="V71" s="273"/>
      <c r="W71" s="256"/>
      <c r="X71" s="273"/>
      <c r="Y71" s="256"/>
      <c r="Z71" s="273"/>
      <c r="AA71" s="256"/>
      <c r="AB71" s="273"/>
      <c r="AC71" s="256"/>
      <c r="AD71" s="273"/>
      <c r="AE71" s="256"/>
      <c r="AF71" s="273"/>
      <c r="AG71" s="264" t="str">
        <f aca="false">IF(SUM(T71,V71,X71,Z71,AB71,AD71,AF71)&lt;&gt;0,SUM(T71,V71,X71,Z71,AB71,AD71,AF71),"")</f>
        <v/>
      </c>
      <c r="AH71" s="265"/>
      <c r="AI71" s="277"/>
      <c r="AJ71" s="278"/>
    </row>
    <row r="72" customFormat="false" ht="12.75" hidden="false" customHeight="false" outlineLevel="0" collapsed="false">
      <c r="A72" s="268" t="str">
        <f aca="false">IF('Sub-Cpt Record'!A72="","",'Sub-Cpt Record'!A72)</f>
        <v/>
      </c>
      <c r="B72" s="269" t="str">
        <f aca="false">IF('Sub-Cpt Record'!B72="","",'Sub-Cpt Record'!B72)</f>
        <v/>
      </c>
      <c r="C72" s="270" t="str">
        <f aca="false">IF('Sub-Cpt Record'!C72="","",'Sub-Cpt Record'!C72)</f>
        <v/>
      </c>
      <c r="D72" s="270" t="str">
        <f aca="false">IF('Sub-Cpt Record'!D72="","",'Sub-Cpt Record'!D72)</f>
        <v/>
      </c>
      <c r="E72" s="270" t="str">
        <f aca="false">CODE!I72</f>
        <v/>
      </c>
      <c r="F72" s="271" t="str">
        <f aca="false">IF('Sub-Cpt Record'!K72="","",'Sub-Cpt Record'!K72)</f>
        <v/>
      </c>
      <c r="G72" s="272"/>
      <c r="H72" s="256"/>
      <c r="I72" s="256" t="str">
        <f aca="false">IF('Sub-Cpt Record'!E72&lt;&gt;"",'Sub-Cpt Record'!E72,"")</f>
        <v/>
      </c>
      <c r="J72" s="256" t="str">
        <f aca="false">IF('Sub-Cpt Record'!F72&lt;&gt;"",'Sub-Cpt Record'!F72,"")</f>
        <v/>
      </c>
      <c r="K72" s="256" t="str">
        <f aca="false">IF('Sub-Cpt Record'!G72&lt;&gt;"",'Sub-Cpt Record'!G72,"")</f>
        <v/>
      </c>
      <c r="L72" s="256" t="str">
        <f aca="false">IF('Sub-Cpt Record'!H72&lt;&gt;"",'Sub-Cpt Record'!H72,"")</f>
        <v/>
      </c>
      <c r="M72" s="256" t="str">
        <f aca="false">IF('Sub-Cpt Record'!I72&lt;&gt;"",'Sub-Cpt Record'!I72,"")</f>
        <v/>
      </c>
      <c r="N72" s="256" t="str">
        <f aca="false">IF('Sub-Cpt Record'!J72&lt;&gt;"",'Sub-Cpt Record'!J72,"")</f>
        <v/>
      </c>
      <c r="O72" s="273"/>
      <c r="P72" s="273"/>
      <c r="Q72" s="274"/>
      <c r="R72" s="275"/>
      <c r="S72" s="260"/>
      <c r="T72" s="276"/>
      <c r="U72" s="256"/>
      <c r="V72" s="273"/>
      <c r="W72" s="256"/>
      <c r="X72" s="273"/>
      <c r="Y72" s="256"/>
      <c r="Z72" s="273"/>
      <c r="AA72" s="256"/>
      <c r="AB72" s="273"/>
      <c r="AC72" s="256"/>
      <c r="AD72" s="273"/>
      <c r="AE72" s="256"/>
      <c r="AF72" s="273"/>
      <c r="AG72" s="264" t="str">
        <f aca="false">IF(SUM(T72,V72,X72,Z72,AB72,AD72,AF72)&lt;&gt;0,SUM(T72,V72,X72,Z72,AB72,AD72,AF72),"")</f>
        <v/>
      </c>
      <c r="AH72" s="265"/>
      <c r="AI72" s="277"/>
      <c r="AJ72" s="278"/>
    </row>
    <row r="73" customFormat="false" ht="12.75" hidden="false" customHeight="false" outlineLevel="0" collapsed="false">
      <c r="A73" s="268" t="str">
        <f aca="false">IF('Sub-Cpt Record'!A73="","",'Sub-Cpt Record'!A73)</f>
        <v/>
      </c>
      <c r="B73" s="269" t="str">
        <f aca="false">IF('Sub-Cpt Record'!B73="","",'Sub-Cpt Record'!B73)</f>
        <v/>
      </c>
      <c r="C73" s="270" t="str">
        <f aca="false">IF('Sub-Cpt Record'!C73="","",'Sub-Cpt Record'!C73)</f>
        <v/>
      </c>
      <c r="D73" s="270" t="str">
        <f aca="false">IF('Sub-Cpt Record'!D73="","",'Sub-Cpt Record'!D73)</f>
        <v/>
      </c>
      <c r="E73" s="270" t="str">
        <f aca="false">CODE!I73</f>
        <v/>
      </c>
      <c r="F73" s="271" t="str">
        <f aca="false">IF('Sub-Cpt Record'!K73="","",'Sub-Cpt Record'!K73)</f>
        <v/>
      </c>
      <c r="G73" s="272"/>
      <c r="H73" s="256"/>
      <c r="I73" s="256" t="str">
        <f aca="false">IF('Sub-Cpt Record'!E73&lt;&gt;"",'Sub-Cpt Record'!E73,"")</f>
        <v/>
      </c>
      <c r="J73" s="256" t="str">
        <f aca="false">IF('Sub-Cpt Record'!F73&lt;&gt;"",'Sub-Cpt Record'!F73,"")</f>
        <v/>
      </c>
      <c r="K73" s="256" t="str">
        <f aca="false">IF('Sub-Cpt Record'!G73&lt;&gt;"",'Sub-Cpt Record'!G73,"")</f>
        <v/>
      </c>
      <c r="L73" s="256" t="str">
        <f aca="false">IF('Sub-Cpt Record'!H73&lt;&gt;"",'Sub-Cpt Record'!H73,"")</f>
        <v/>
      </c>
      <c r="M73" s="256" t="str">
        <f aca="false">IF('Sub-Cpt Record'!I73&lt;&gt;"",'Sub-Cpt Record'!I73,"")</f>
        <v/>
      </c>
      <c r="N73" s="256" t="str">
        <f aca="false">IF('Sub-Cpt Record'!J73&lt;&gt;"",'Sub-Cpt Record'!J73,"")</f>
        <v/>
      </c>
      <c r="O73" s="273"/>
      <c r="P73" s="273"/>
      <c r="Q73" s="274"/>
      <c r="R73" s="275"/>
      <c r="S73" s="260"/>
      <c r="T73" s="276"/>
      <c r="U73" s="256"/>
      <c r="V73" s="273"/>
      <c r="W73" s="256"/>
      <c r="X73" s="273"/>
      <c r="Y73" s="256"/>
      <c r="Z73" s="273"/>
      <c r="AA73" s="256"/>
      <c r="AB73" s="273"/>
      <c r="AC73" s="256"/>
      <c r="AD73" s="273"/>
      <c r="AE73" s="256"/>
      <c r="AF73" s="273"/>
      <c r="AG73" s="264" t="str">
        <f aca="false">IF(SUM(T73,V73,X73,Z73,AB73,AD73,AF73)&lt;&gt;0,SUM(T73,V73,X73,Z73,AB73,AD73,AF73),"")</f>
        <v/>
      </c>
      <c r="AH73" s="265"/>
      <c r="AI73" s="277"/>
      <c r="AJ73" s="278"/>
    </row>
    <row r="74" customFormat="false" ht="12.75" hidden="false" customHeight="false" outlineLevel="0" collapsed="false">
      <c r="A74" s="268" t="str">
        <f aca="false">IF('Sub-Cpt Record'!A74="","",'Sub-Cpt Record'!A74)</f>
        <v/>
      </c>
      <c r="B74" s="269" t="str">
        <f aca="false">IF('Sub-Cpt Record'!B74="","",'Sub-Cpt Record'!B74)</f>
        <v/>
      </c>
      <c r="C74" s="270" t="str">
        <f aca="false">IF('Sub-Cpt Record'!C74="","",'Sub-Cpt Record'!C74)</f>
        <v/>
      </c>
      <c r="D74" s="270" t="str">
        <f aca="false">IF('Sub-Cpt Record'!D74="","",'Sub-Cpt Record'!D74)</f>
        <v/>
      </c>
      <c r="E74" s="270" t="str">
        <f aca="false">CODE!I74</f>
        <v/>
      </c>
      <c r="F74" s="271" t="str">
        <f aca="false">IF('Sub-Cpt Record'!K74="","",'Sub-Cpt Record'!K74)</f>
        <v/>
      </c>
      <c r="G74" s="272"/>
      <c r="H74" s="256"/>
      <c r="I74" s="256" t="str">
        <f aca="false">IF('Sub-Cpt Record'!E74&lt;&gt;"",'Sub-Cpt Record'!E74,"")</f>
        <v/>
      </c>
      <c r="J74" s="256" t="str">
        <f aca="false">IF('Sub-Cpt Record'!F74&lt;&gt;"",'Sub-Cpt Record'!F74,"")</f>
        <v/>
      </c>
      <c r="K74" s="256" t="str">
        <f aca="false">IF('Sub-Cpt Record'!G74&lt;&gt;"",'Sub-Cpt Record'!G74,"")</f>
        <v/>
      </c>
      <c r="L74" s="256" t="str">
        <f aca="false">IF('Sub-Cpt Record'!H74&lt;&gt;"",'Sub-Cpt Record'!H74,"")</f>
        <v/>
      </c>
      <c r="M74" s="256" t="str">
        <f aca="false">IF('Sub-Cpt Record'!I74&lt;&gt;"",'Sub-Cpt Record'!I74,"")</f>
        <v/>
      </c>
      <c r="N74" s="256" t="str">
        <f aca="false">IF('Sub-Cpt Record'!J74&lt;&gt;"",'Sub-Cpt Record'!J74,"")</f>
        <v/>
      </c>
      <c r="O74" s="273"/>
      <c r="P74" s="273"/>
      <c r="Q74" s="274"/>
      <c r="R74" s="275"/>
      <c r="S74" s="260"/>
      <c r="T74" s="276"/>
      <c r="U74" s="256"/>
      <c r="V74" s="273"/>
      <c r="W74" s="256"/>
      <c r="X74" s="273"/>
      <c r="Y74" s="256"/>
      <c r="Z74" s="273"/>
      <c r="AA74" s="256"/>
      <c r="AB74" s="273"/>
      <c r="AC74" s="256"/>
      <c r="AD74" s="273"/>
      <c r="AE74" s="256"/>
      <c r="AF74" s="273"/>
      <c r="AG74" s="264" t="str">
        <f aca="false">IF(SUM(T74,V74,X74,Z74,AB74,AD74,AF74)&lt;&gt;0,SUM(T74,V74,X74,Z74,AB74,AD74,AF74),"")</f>
        <v/>
      </c>
      <c r="AH74" s="265"/>
      <c r="AI74" s="277"/>
      <c r="AJ74" s="278"/>
    </row>
    <row r="75" customFormat="false" ht="12.75" hidden="false" customHeight="false" outlineLevel="0" collapsed="false">
      <c r="A75" s="268" t="str">
        <f aca="false">IF('Sub-Cpt Record'!A75="","",'Sub-Cpt Record'!A75)</f>
        <v/>
      </c>
      <c r="B75" s="269" t="str">
        <f aca="false">IF('Sub-Cpt Record'!B75="","",'Sub-Cpt Record'!B75)</f>
        <v/>
      </c>
      <c r="C75" s="270" t="str">
        <f aca="false">IF('Sub-Cpt Record'!C75="","",'Sub-Cpt Record'!C75)</f>
        <v/>
      </c>
      <c r="D75" s="270" t="str">
        <f aca="false">IF('Sub-Cpt Record'!D75="","",'Sub-Cpt Record'!D75)</f>
        <v/>
      </c>
      <c r="E75" s="270" t="str">
        <f aca="false">CODE!I75</f>
        <v/>
      </c>
      <c r="F75" s="271" t="str">
        <f aca="false">IF('Sub-Cpt Record'!K75="","",'Sub-Cpt Record'!K75)</f>
        <v/>
      </c>
      <c r="G75" s="272"/>
      <c r="H75" s="256"/>
      <c r="I75" s="256" t="str">
        <f aca="false">IF('Sub-Cpt Record'!E75&lt;&gt;"",'Sub-Cpt Record'!E75,"")</f>
        <v/>
      </c>
      <c r="J75" s="256" t="str">
        <f aca="false">IF('Sub-Cpt Record'!F75&lt;&gt;"",'Sub-Cpt Record'!F75,"")</f>
        <v/>
      </c>
      <c r="K75" s="256" t="str">
        <f aca="false">IF('Sub-Cpt Record'!G75&lt;&gt;"",'Sub-Cpt Record'!G75,"")</f>
        <v/>
      </c>
      <c r="L75" s="256" t="str">
        <f aca="false">IF('Sub-Cpt Record'!H75&lt;&gt;"",'Sub-Cpt Record'!H75,"")</f>
        <v/>
      </c>
      <c r="M75" s="256" t="str">
        <f aca="false">IF('Sub-Cpt Record'!I75&lt;&gt;"",'Sub-Cpt Record'!I75,"")</f>
        <v/>
      </c>
      <c r="N75" s="256" t="str">
        <f aca="false">IF('Sub-Cpt Record'!J75&lt;&gt;"",'Sub-Cpt Record'!J75,"")</f>
        <v/>
      </c>
      <c r="O75" s="273"/>
      <c r="P75" s="273"/>
      <c r="Q75" s="274"/>
      <c r="R75" s="275"/>
      <c r="S75" s="260"/>
      <c r="T75" s="276"/>
      <c r="U75" s="256"/>
      <c r="V75" s="273"/>
      <c r="W75" s="256"/>
      <c r="X75" s="273"/>
      <c r="Y75" s="256"/>
      <c r="Z75" s="273"/>
      <c r="AA75" s="256"/>
      <c r="AB75" s="273"/>
      <c r="AC75" s="256"/>
      <c r="AD75" s="273"/>
      <c r="AE75" s="256"/>
      <c r="AF75" s="273"/>
      <c r="AG75" s="264" t="str">
        <f aca="false">IF(SUM(T75,V75,X75,Z75,AB75,AD75,AF75)&lt;&gt;0,SUM(T75,V75,X75,Z75,AB75,AD75,AF75),"")</f>
        <v/>
      </c>
      <c r="AH75" s="265"/>
      <c r="AI75" s="277"/>
      <c r="AJ75" s="278"/>
    </row>
    <row r="76" customFormat="false" ht="12.75" hidden="false" customHeight="false" outlineLevel="0" collapsed="false">
      <c r="A76" s="268" t="str">
        <f aca="false">IF('Sub-Cpt Record'!A76="","",'Sub-Cpt Record'!A76)</f>
        <v/>
      </c>
      <c r="B76" s="269" t="str">
        <f aca="false">IF('Sub-Cpt Record'!B76="","",'Sub-Cpt Record'!B76)</f>
        <v/>
      </c>
      <c r="C76" s="270" t="str">
        <f aca="false">IF('Sub-Cpt Record'!C76="","",'Sub-Cpt Record'!C76)</f>
        <v/>
      </c>
      <c r="D76" s="270" t="str">
        <f aca="false">IF('Sub-Cpt Record'!D76="","",'Sub-Cpt Record'!D76)</f>
        <v/>
      </c>
      <c r="E76" s="270" t="str">
        <f aca="false">CODE!I76</f>
        <v/>
      </c>
      <c r="F76" s="271" t="str">
        <f aca="false">IF('Sub-Cpt Record'!K76="","",'Sub-Cpt Record'!K76)</f>
        <v/>
      </c>
      <c r="G76" s="272"/>
      <c r="H76" s="256"/>
      <c r="I76" s="256" t="str">
        <f aca="false">IF('Sub-Cpt Record'!E76&lt;&gt;"",'Sub-Cpt Record'!E76,"")</f>
        <v/>
      </c>
      <c r="J76" s="256" t="str">
        <f aca="false">IF('Sub-Cpt Record'!F76&lt;&gt;"",'Sub-Cpt Record'!F76,"")</f>
        <v/>
      </c>
      <c r="K76" s="256" t="str">
        <f aca="false">IF('Sub-Cpt Record'!G76&lt;&gt;"",'Sub-Cpt Record'!G76,"")</f>
        <v/>
      </c>
      <c r="L76" s="256" t="str">
        <f aca="false">IF('Sub-Cpt Record'!H76&lt;&gt;"",'Sub-Cpt Record'!H76,"")</f>
        <v/>
      </c>
      <c r="M76" s="256" t="str">
        <f aca="false">IF('Sub-Cpt Record'!I76&lt;&gt;"",'Sub-Cpt Record'!I76,"")</f>
        <v/>
      </c>
      <c r="N76" s="256" t="str">
        <f aca="false">IF('Sub-Cpt Record'!J76&lt;&gt;"",'Sub-Cpt Record'!J76,"")</f>
        <v/>
      </c>
      <c r="O76" s="273"/>
      <c r="P76" s="273"/>
      <c r="Q76" s="274"/>
      <c r="R76" s="275"/>
      <c r="S76" s="260"/>
      <c r="T76" s="276"/>
      <c r="U76" s="256"/>
      <c r="V76" s="273"/>
      <c r="W76" s="256"/>
      <c r="X76" s="273"/>
      <c r="Y76" s="256"/>
      <c r="Z76" s="273"/>
      <c r="AA76" s="256"/>
      <c r="AB76" s="273"/>
      <c r="AC76" s="256"/>
      <c r="AD76" s="273"/>
      <c r="AE76" s="256"/>
      <c r="AF76" s="273"/>
      <c r="AG76" s="264" t="str">
        <f aca="false">IF(SUM(T76,V76,X76,Z76,AB76,AD76,AF76)&lt;&gt;0,SUM(T76,V76,X76,Z76,AB76,AD76,AF76),"")</f>
        <v/>
      </c>
      <c r="AH76" s="265"/>
      <c r="AI76" s="277"/>
      <c r="AJ76" s="278"/>
    </row>
    <row r="77" customFormat="false" ht="12.75" hidden="false" customHeight="false" outlineLevel="0" collapsed="false">
      <c r="A77" s="268" t="str">
        <f aca="false">IF('Sub-Cpt Record'!A77="","",'Sub-Cpt Record'!A77)</f>
        <v/>
      </c>
      <c r="B77" s="269" t="str">
        <f aca="false">IF('Sub-Cpt Record'!B77="","",'Sub-Cpt Record'!B77)</f>
        <v/>
      </c>
      <c r="C77" s="270" t="str">
        <f aca="false">IF('Sub-Cpt Record'!C77="","",'Sub-Cpt Record'!C77)</f>
        <v/>
      </c>
      <c r="D77" s="270" t="str">
        <f aca="false">IF('Sub-Cpt Record'!D77="","",'Sub-Cpt Record'!D77)</f>
        <v/>
      </c>
      <c r="E77" s="270" t="str">
        <f aca="false">CODE!I77</f>
        <v/>
      </c>
      <c r="F77" s="271" t="str">
        <f aca="false">IF('Sub-Cpt Record'!K77="","",'Sub-Cpt Record'!K77)</f>
        <v/>
      </c>
      <c r="G77" s="272"/>
      <c r="H77" s="256"/>
      <c r="I77" s="256" t="str">
        <f aca="false">IF('Sub-Cpt Record'!E77&lt;&gt;"",'Sub-Cpt Record'!E77,"")</f>
        <v/>
      </c>
      <c r="J77" s="256" t="str">
        <f aca="false">IF('Sub-Cpt Record'!F77&lt;&gt;"",'Sub-Cpt Record'!F77,"")</f>
        <v/>
      </c>
      <c r="K77" s="256" t="str">
        <f aca="false">IF('Sub-Cpt Record'!G77&lt;&gt;"",'Sub-Cpt Record'!G77,"")</f>
        <v/>
      </c>
      <c r="L77" s="256" t="str">
        <f aca="false">IF('Sub-Cpt Record'!H77&lt;&gt;"",'Sub-Cpt Record'!H77,"")</f>
        <v/>
      </c>
      <c r="M77" s="256" t="str">
        <f aca="false">IF('Sub-Cpt Record'!I77&lt;&gt;"",'Sub-Cpt Record'!I77,"")</f>
        <v/>
      </c>
      <c r="N77" s="256" t="str">
        <f aca="false">IF('Sub-Cpt Record'!J77&lt;&gt;"",'Sub-Cpt Record'!J77,"")</f>
        <v/>
      </c>
      <c r="O77" s="273"/>
      <c r="P77" s="273"/>
      <c r="Q77" s="274"/>
      <c r="R77" s="275"/>
      <c r="S77" s="260"/>
      <c r="T77" s="276"/>
      <c r="U77" s="256"/>
      <c r="V77" s="273"/>
      <c r="W77" s="256"/>
      <c r="X77" s="273"/>
      <c r="Y77" s="256"/>
      <c r="Z77" s="273"/>
      <c r="AA77" s="256"/>
      <c r="AB77" s="273"/>
      <c r="AC77" s="256"/>
      <c r="AD77" s="273"/>
      <c r="AE77" s="256"/>
      <c r="AF77" s="273"/>
      <c r="AG77" s="264" t="str">
        <f aca="false">IF(SUM(T77,V77,X77,Z77,AB77,AD77,AF77)&lt;&gt;0,SUM(T77,V77,X77,Z77,AB77,AD77,AF77),"")</f>
        <v/>
      </c>
      <c r="AH77" s="265"/>
      <c r="AI77" s="277"/>
      <c r="AJ77" s="278"/>
    </row>
    <row r="78" customFormat="false" ht="12.75" hidden="false" customHeight="false" outlineLevel="0" collapsed="false">
      <c r="A78" s="268" t="str">
        <f aca="false">IF('Sub-Cpt Record'!A78="","",'Sub-Cpt Record'!A78)</f>
        <v/>
      </c>
      <c r="B78" s="269" t="str">
        <f aca="false">IF('Sub-Cpt Record'!B78="","",'Sub-Cpt Record'!B78)</f>
        <v/>
      </c>
      <c r="C78" s="270" t="str">
        <f aca="false">IF('Sub-Cpt Record'!C78="","",'Sub-Cpt Record'!C78)</f>
        <v/>
      </c>
      <c r="D78" s="270" t="str">
        <f aca="false">IF('Sub-Cpt Record'!D78="","",'Sub-Cpt Record'!D78)</f>
        <v/>
      </c>
      <c r="E78" s="270" t="str">
        <f aca="false">CODE!I78</f>
        <v/>
      </c>
      <c r="F78" s="271" t="str">
        <f aca="false">IF('Sub-Cpt Record'!K78="","",'Sub-Cpt Record'!K78)</f>
        <v/>
      </c>
      <c r="G78" s="272"/>
      <c r="H78" s="256"/>
      <c r="I78" s="256" t="str">
        <f aca="false">IF('Sub-Cpt Record'!E78&lt;&gt;"",'Sub-Cpt Record'!E78,"")</f>
        <v/>
      </c>
      <c r="J78" s="256" t="str">
        <f aca="false">IF('Sub-Cpt Record'!F78&lt;&gt;"",'Sub-Cpt Record'!F78,"")</f>
        <v/>
      </c>
      <c r="K78" s="256" t="str">
        <f aca="false">IF('Sub-Cpt Record'!G78&lt;&gt;"",'Sub-Cpt Record'!G78,"")</f>
        <v/>
      </c>
      <c r="L78" s="256" t="str">
        <f aca="false">IF('Sub-Cpt Record'!H78&lt;&gt;"",'Sub-Cpt Record'!H78,"")</f>
        <v/>
      </c>
      <c r="M78" s="256" t="str">
        <f aca="false">IF('Sub-Cpt Record'!I78&lt;&gt;"",'Sub-Cpt Record'!I78,"")</f>
        <v/>
      </c>
      <c r="N78" s="256" t="str">
        <f aca="false">IF('Sub-Cpt Record'!J78&lt;&gt;"",'Sub-Cpt Record'!J78,"")</f>
        <v/>
      </c>
      <c r="O78" s="273"/>
      <c r="P78" s="273"/>
      <c r="Q78" s="274"/>
      <c r="R78" s="275"/>
      <c r="S78" s="260"/>
      <c r="T78" s="276"/>
      <c r="U78" s="256"/>
      <c r="V78" s="273"/>
      <c r="W78" s="256"/>
      <c r="X78" s="273"/>
      <c r="Y78" s="256"/>
      <c r="Z78" s="273"/>
      <c r="AA78" s="256"/>
      <c r="AB78" s="273"/>
      <c r="AC78" s="256"/>
      <c r="AD78" s="273"/>
      <c r="AE78" s="256"/>
      <c r="AF78" s="273"/>
      <c r="AG78" s="264" t="str">
        <f aca="false">IF(SUM(T78,V78,X78,Z78,AB78,AD78,AF78)&lt;&gt;0,SUM(T78,V78,X78,Z78,AB78,AD78,AF78),"")</f>
        <v/>
      </c>
      <c r="AH78" s="265"/>
      <c r="AI78" s="277"/>
      <c r="AJ78" s="278"/>
    </row>
    <row r="79" customFormat="false" ht="12.75" hidden="false" customHeight="false" outlineLevel="0" collapsed="false">
      <c r="A79" s="268" t="str">
        <f aca="false">IF('Sub-Cpt Record'!A79="","",'Sub-Cpt Record'!A79)</f>
        <v/>
      </c>
      <c r="B79" s="269" t="str">
        <f aca="false">IF('Sub-Cpt Record'!B79="","",'Sub-Cpt Record'!B79)</f>
        <v/>
      </c>
      <c r="C79" s="270" t="str">
        <f aca="false">IF('Sub-Cpt Record'!C79="","",'Sub-Cpt Record'!C79)</f>
        <v/>
      </c>
      <c r="D79" s="270" t="str">
        <f aca="false">IF('Sub-Cpt Record'!D79="","",'Sub-Cpt Record'!D79)</f>
        <v/>
      </c>
      <c r="E79" s="270" t="str">
        <f aca="false">CODE!I79</f>
        <v/>
      </c>
      <c r="F79" s="271" t="str">
        <f aca="false">IF('Sub-Cpt Record'!K79="","",'Sub-Cpt Record'!K79)</f>
        <v/>
      </c>
      <c r="G79" s="272"/>
      <c r="H79" s="256"/>
      <c r="I79" s="256" t="str">
        <f aca="false">IF('Sub-Cpt Record'!E79&lt;&gt;"",'Sub-Cpt Record'!E79,"")</f>
        <v/>
      </c>
      <c r="J79" s="256" t="str">
        <f aca="false">IF('Sub-Cpt Record'!F79&lt;&gt;"",'Sub-Cpt Record'!F79,"")</f>
        <v/>
      </c>
      <c r="K79" s="256" t="str">
        <f aca="false">IF('Sub-Cpt Record'!G79&lt;&gt;"",'Sub-Cpt Record'!G79,"")</f>
        <v/>
      </c>
      <c r="L79" s="256" t="str">
        <f aca="false">IF('Sub-Cpt Record'!H79&lt;&gt;"",'Sub-Cpt Record'!H79,"")</f>
        <v/>
      </c>
      <c r="M79" s="256" t="str">
        <f aca="false">IF('Sub-Cpt Record'!I79&lt;&gt;"",'Sub-Cpt Record'!I79,"")</f>
        <v/>
      </c>
      <c r="N79" s="256" t="str">
        <f aca="false">IF('Sub-Cpt Record'!J79&lt;&gt;"",'Sub-Cpt Record'!J79,"")</f>
        <v/>
      </c>
      <c r="O79" s="273"/>
      <c r="P79" s="273"/>
      <c r="Q79" s="274"/>
      <c r="R79" s="275"/>
      <c r="S79" s="260"/>
      <c r="T79" s="276"/>
      <c r="U79" s="256"/>
      <c r="V79" s="273"/>
      <c r="W79" s="256"/>
      <c r="X79" s="273"/>
      <c r="Y79" s="256"/>
      <c r="Z79" s="273"/>
      <c r="AA79" s="256"/>
      <c r="AB79" s="273"/>
      <c r="AC79" s="256"/>
      <c r="AD79" s="273"/>
      <c r="AE79" s="256"/>
      <c r="AF79" s="273"/>
      <c r="AG79" s="264" t="str">
        <f aca="false">IF(SUM(T79,V79,X79,Z79,AB79,AD79,AF79)&lt;&gt;0,SUM(T79,V79,X79,Z79,AB79,AD79,AF79),"")</f>
        <v/>
      </c>
      <c r="AH79" s="265"/>
      <c r="AI79" s="277"/>
      <c r="AJ79" s="278"/>
    </row>
    <row r="80" customFormat="false" ht="12.75" hidden="false" customHeight="false" outlineLevel="0" collapsed="false">
      <c r="A80" s="268" t="str">
        <f aca="false">IF('Sub-Cpt Record'!A80="","",'Sub-Cpt Record'!A80)</f>
        <v/>
      </c>
      <c r="B80" s="269" t="str">
        <f aca="false">IF('Sub-Cpt Record'!B80="","",'Sub-Cpt Record'!B80)</f>
        <v/>
      </c>
      <c r="C80" s="270" t="str">
        <f aca="false">IF('Sub-Cpt Record'!C80="","",'Sub-Cpt Record'!C80)</f>
        <v/>
      </c>
      <c r="D80" s="270" t="str">
        <f aca="false">IF('Sub-Cpt Record'!D80="","",'Sub-Cpt Record'!D80)</f>
        <v/>
      </c>
      <c r="E80" s="270" t="str">
        <f aca="false">CODE!I80</f>
        <v/>
      </c>
      <c r="F80" s="271" t="str">
        <f aca="false">IF('Sub-Cpt Record'!K80="","",'Sub-Cpt Record'!K80)</f>
        <v/>
      </c>
      <c r="G80" s="272"/>
      <c r="H80" s="256"/>
      <c r="I80" s="256" t="str">
        <f aca="false">IF('Sub-Cpt Record'!E80&lt;&gt;"",'Sub-Cpt Record'!E80,"")</f>
        <v/>
      </c>
      <c r="J80" s="256" t="str">
        <f aca="false">IF('Sub-Cpt Record'!F80&lt;&gt;"",'Sub-Cpt Record'!F80,"")</f>
        <v/>
      </c>
      <c r="K80" s="256" t="str">
        <f aca="false">IF('Sub-Cpt Record'!G80&lt;&gt;"",'Sub-Cpt Record'!G80,"")</f>
        <v/>
      </c>
      <c r="L80" s="256" t="str">
        <f aca="false">IF('Sub-Cpt Record'!H80&lt;&gt;"",'Sub-Cpt Record'!H80,"")</f>
        <v/>
      </c>
      <c r="M80" s="256" t="str">
        <f aca="false">IF('Sub-Cpt Record'!I80&lt;&gt;"",'Sub-Cpt Record'!I80,"")</f>
        <v/>
      </c>
      <c r="N80" s="256" t="str">
        <f aca="false">IF('Sub-Cpt Record'!J80&lt;&gt;"",'Sub-Cpt Record'!J80,"")</f>
        <v/>
      </c>
      <c r="O80" s="273"/>
      <c r="P80" s="273"/>
      <c r="Q80" s="274"/>
      <c r="R80" s="275"/>
      <c r="S80" s="260"/>
      <c r="T80" s="276"/>
      <c r="U80" s="256"/>
      <c r="V80" s="273"/>
      <c r="W80" s="256"/>
      <c r="X80" s="273"/>
      <c r="Y80" s="256"/>
      <c r="Z80" s="273"/>
      <c r="AA80" s="256"/>
      <c r="AB80" s="273"/>
      <c r="AC80" s="256"/>
      <c r="AD80" s="273"/>
      <c r="AE80" s="256"/>
      <c r="AF80" s="273"/>
      <c r="AG80" s="264" t="str">
        <f aca="false">IF(SUM(T80,V80,X80,Z80,AB80,AD80,AF80)&lt;&gt;0,SUM(T80,V80,X80,Z80,AB80,AD80,AF80),"")</f>
        <v/>
      </c>
      <c r="AH80" s="265"/>
      <c r="AI80" s="277"/>
      <c r="AJ80" s="278"/>
    </row>
    <row r="81" customFormat="false" ht="12.75" hidden="false" customHeight="false" outlineLevel="0" collapsed="false">
      <c r="A81" s="268" t="str">
        <f aca="false">IF('Sub-Cpt Record'!A81="","",'Sub-Cpt Record'!A81)</f>
        <v/>
      </c>
      <c r="B81" s="269" t="str">
        <f aca="false">IF('Sub-Cpt Record'!B81="","",'Sub-Cpt Record'!B81)</f>
        <v/>
      </c>
      <c r="C81" s="270" t="str">
        <f aca="false">IF('Sub-Cpt Record'!C81="","",'Sub-Cpt Record'!C81)</f>
        <v/>
      </c>
      <c r="D81" s="270" t="str">
        <f aca="false">IF('Sub-Cpt Record'!D81="","",'Sub-Cpt Record'!D81)</f>
        <v/>
      </c>
      <c r="E81" s="270" t="str">
        <f aca="false">CODE!I81</f>
        <v/>
      </c>
      <c r="F81" s="271" t="str">
        <f aca="false">IF('Sub-Cpt Record'!K81="","",'Sub-Cpt Record'!K81)</f>
        <v/>
      </c>
      <c r="G81" s="272"/>
      <c r="H81" s="256"/>
      <c r="I81" s="256" t="str">
        <f aca="false">IF('Sub-Cpt Record'!E81&lt;&gt;"",'Sub-Cpt Record'!E81,"")</f>
        <v/>
      </c>
      <c r="J81" s="256" t="str">
        <f aca="false">IF('Sub-Cpt Record'!F81&lt;&gt;"",'Sub-Cpt Record'!F81,"")</f>
        <v/>
      </c>
      <c r="K81" s="256" t="str">
        <f aca="false">IF('Sub-Cpt Record'!G81&lt;&gt;"",'Sub-Cpt Record'!G81,"")</f>
        <v/>
      </c>
      <c r="L81" s="256" t="str">
        <f aca="false">IF('Sub-Cpt Record'!H81&lt;&gt;"",'Sub-Cpt Record'!H81,"")</f>
        <v/>
      </c>
      <c r="M81" s="256" t="str">
        <f aca="false">IF('Sub-Cpt Record'!I81&lt;&gt;"",'Sub-Cpt Record'!I81,"")</f>
        <v/>
      </c>
      <c r="N81" s="256" t="str">
        <f aca="false">IF('Sub-Cpt Record'!J81&lt;&gt;"",'Sub-Cpt Record'!J81,"")</f>
        <v/>
      </c>
      <c r="O81" s="273"/>
      <c r="P81" s="273"/>
      <c r="Q81" s="274"/>
      <c r="R81" s="275"/>
      <c r="S81" s="260"/>
      <c r="T81" s="276"/>
      <c r="U81" s="256"/>
      <c r="V81" s="273"/>
      <c r="W81" s="256"/>
      <c r="X81" s="273"/>
      <c r="Y81" s="256"/>
      <c r="Z81" s="273"/>
      <c r="AA81" s="256"/>
      <c r="AB81" s="273"/>
      <c r="AC81" s="256"/>
      <c r="AD81" s="273"/>
      <c r="AE81" s="256"/>
      <c r="AF81" s="273"/>
      <c r="AG81" s="264" t="str">
        <f aca="false">IF(SUM(T81,V81,X81,Z81,AB81,AD81,AF81)&lt;&gt;0,SUM(T81,V81,X81,Z81,AB81,AD81,AF81),"")</f>
        <v/>
      </c>
      <c r="AH81" s="265"/>
      <c r="AI81" s="277"/>
      <c r="AJ81" s="278"/>
    </row>
    <row r="82" customFormat="false" ht="12.75" hidden="false" customHeight="false" outlineLevel="0" collapsed="false">
      <c r="A82" s="268" t="str">
        <f aca="false">IF('Sub-Cpt Record'!A82="","",'Sub-Cpt Record'!A82)</f>
        <v/>
      </c>
      <c r="B82" s="269" t="str">
        <f aca="false">IF('Sub-Cpt Record'!B82="","",'Sub-Cpt Record'!B82)</f>
        <v/>
      </c>
      <c r="C82" s="270" t="str">
        <f aca="false">IF('Sub-Cpt Record'!C82="","",'Sub-Cpt Record'!C82)</f>
        <v/>
      </c>
      <c r="D82" s="270" t="str">
        <f aca="false">IF('Sub-Cpt Record'!D82="","",'Sub-Cpt Record'!D82)</f>
        <v/>
      </c>
      <c r="E82" s="270" t="str">
        <f aca="false">CODE!I82</f>
        <v/>
      </c>
      <c r="F82" s="271" t="str">
        <f aca="false">IF('Sub-Cpt Record'!K82="","",'Sub-Cpt Record'!K82)</f>
        <v/>
      </c>
      <c r="G82" s="272"/>
      <c r="H82" s="256"/>
      <c r="I82" s="256" t="str">
        <f aca="false">IF('Sub-Cpt Record'!E82&lt;&gt;"",'Sub-Cpt Record'!E82,"")</f>
        <v/>
      </c>
      <c r="J82" s="256" t="str">
        <f aca="false">IF('Sub-Cpt Record'!F82&lt;&gt;"",'Sub-Cpt Record'!F82,"")</f>
        <v/>
      </c>
      <c r="K82" s="256" t="str">
        <f aca="false">IF('Sub-Cpt Record'!G82&lt;&gt;"",'Sub-Cpt Record'!G82,"")</f>
        <v/>
      </c>
      <c r="L82" s="256" t="str">
        <f aca="false">IF('Sub-Cpt Record'!H82&lt;&gt;"",'Sub-Cpt Record'!H82,"")</f>
        <v/>
      </c>
      <c r="M82" s="256" t="str">
        <f aca="false">IF('Sub-Cpt Record'!I82&lt;&gt;"",'Sub-Cpt Record'!I82,"")</f>
        <v/>
      </c>
      <c r="N82" s="256" t="str">
        <f aca="false">IF('Sub-Cpt Record'!J82&lt;&gt;"",'Sub-Cpt Record'!J82,"")</f>
        <v/>
      </c>
      <c r="O82" s="273"/>
      <c r="P82" s="273"/>
      <c r="Q82" s="274"/>
      <c r="R82" s="275"/>
      <c r="S82" s="260"/>
      <c r="T82" s="276"/>
      <c r="U82" s="256"/>
      <c r="V82" s="273"/>
      <c r="W82" s="256"/>
      <c r="X82" s="273"/>
      <c r="Y82" s="256"/>
      <c r="Z82" s="273"/>
      <c r="AA82" s="256"/>
      <c r="AB82" s="273"/>
      <c r="AC82" s="256"/>
      <c r="AD82" s="273"/>
      <c r="AE82" s="256"/>
      <c r="AF82" s="273"/>
      <c r="AG82" s="264" t="str">
        <f aca="false">IF(SUM(T82,V82,X82,Z82,AB82,AD82,AF82)&lt;&gt;0,SUM(T82,V82,X82,Z82,AB82,AD82,AF82),"")</f>
        <v/>
      </c>
      <c r="AH82" s="265"/>
      <c r="AI82" s="277"/>
      <c r="AJ82" s="278"/>
    </row>
    <row r="83" customFormat="false" ht="12.75" hidden="false" customHeight="false" outlineLevel="0" collapsed="false">
      <c r="A83" s="268" t="str">
        <f aca="false">IF('Sub-Cpt Record'!A83="","",'Sub-Cpt Record'!A83)</f>
        <v/>
      </c>
      <c r="B83" s="269" t="str">
        <f aca="false">IF('Sub-Cpt Record'!B83="","",'Sub-Cpt Record'!B83)</f>
        <v/>
      </c>
      <c r="C83" s="270" t="str">
        <f aca="false">IF('Sub-Cpt Record'!C83="","",'Sub-Cpt Record'!C83)</f>
        <v/>
      </c>
      <c r="D83" s="270" t="str">
        <f aca="false">IF('Sub-Cpt Record'!D83="","",'Sub-Cpt Record'!D83)</f>
        <v/>
      </c>
      <c r="E83" s="270" t="str">
        <f aca="false">CODE!I83</f>
        <v/>
      </c>
      <c r="F83" s="271" t="str">
        <f aca="false">IF('Sub-Cpt Record'!K83="","",'Sub-Cpt Record'!K83)</f>
        <v/>
      </c>
      <c r="G83" s="272"/>
      <c r="H83" s="256"/>
      <c r="I83" s="256" t="str">
        <f aca="false">IF('Sub-Cpt Record'!E83&lt;&gt;"",'Sub-Cpt Record'!E83,"")</f>
        <v/>
      </c>
      <c r="J83" s="256" t="str">
        <f aca="false">IF('Sub-Cpt Record'!F83&lt;&gt;"",'Sub-Cpt Record'!F83,"")</f>
        <v/>
      </c>
      <c r="K83" s="256" t="str">
        <f aca="false">IF('Sub-Cpt Record'!G83&lt;&gt;"",'Sub-Cpt Record'!G83,"")</f>
        <v/>
      </c>
      <c r="L83" s="256" t="str">
        <f aca="false">IF('Sub-Cpt Record'!H83&lt;&gt;"",'Sub-Cpt Record'!H83,"")</f>
        <v/>
      </c>
      <c r="M83" s="256" t="str">
        <f aca="false">IF('Sub-Cpt Record'!I83&lt;&gt;"",'Sub-Cpt Record'!I83,"")</f>
        <v/>
      </c>
      <c r="N83" s="256" t="str">
        <f aca="false">IF('Sub-Cpt Record'!J83&lt;&gt;"",'Sub-Cpt Record'!J83,"")</f>
        <v/>
      </c>
      <c r="O83" s="273"/>
      <c r="P83" s="273"/>
      <c r="Q83" s="274"/>
      <c r="R83" s="275"/>
      <c r="S83" s="260"/>
      <c r="T83" s="276"/>
      <c r="U83" s="256"/>
      <c r="V83" s="273"/>
      <c r="W83" s="256"/>
      <c r="X83" s="273"/>
      <c r="Y83" s="256"/>
      <c r="Z83" s="273"/>
      <c r="AA83" s="256"/>
      <c r="AB83" s="273"/>
      <c r="AC83" s="256"/>
      <c r="AD83" s="273"/>
      <c r="AE83" s="256"/>
      <c r="AF83" s="273"/>
      <c r="AG83" s="264" t="str">
        <f aca="false">IF(SUM(T83,V83,X83,Z83,AB83,AD83,AF83)&lt;&gt;0,SUM(T83,V83,X83,Z83,AB83,AD83,AF83),"")</f>
        <v/>
      </c>
      <c r="AH83" s="265"/>
      <c r="AI83" s="277"/>
      <c r="AJ83" s="278"/>
    </row>
    <row r="84" customFormat="false" ht="12.75" hidden="false" customHeight="false" outlineLevel="0" collapsed="false">
      <c r="A84" s="268" t="str">
        <f aca="false">IF('Sub-Cpt Record'!A84="","",'Sub-Cpt Record'!A84)</f>
        <v/>
      </c>
      <c r="B84" s="269" t="str">
        <f aca="false">IF('Sub-Cpt Record'!B84="","",'Sub-Cpt Record'!B84)</f>
        <v/>
      </c>
      <c r="C84" s="270" t="str">
        <f aca="false">IF('Sub-Cpt Record'!C84="","",'Sub-Cpt Record'!C84)</f>
        <v/>
      </c>
      <c r="D84" s="270" t="str">
        <f aca="false">IF('Sub-Cpt Record'!D84="","",'Sub-Cpt Record'!D84)</f>
        <v/>
      </c>
      <c r="E84" s="270" t="str">
        <f aca="false">CODE!I84</f>
        <v/>
      </c>
      <c r="F84" s="271" t="str">
        <f aca="false">IF('Sub-Cpt Record'!K84="","",'Sub-Cpt Record'!K84)</f>
        <v/>
      </c>
      <c r="G84" s="272"/>
      <c r="H84" s="256"/>
      <c r="I84" s="256" t="str">
        <f aca="false">IF('Sub-Cpt Record'!E84&lt;&gt;"",'Sub-Cpt Record'!E84,"")</f>
        <v/>
      </c>
      <c r="J84" s="256" t="str">
        <f aca="false">IF('Sub-Cpt Record'!F84&lt;&gt;"",'Sub-Cpt Record'!F84,"")</f>
        <v/>
      </c>
      <c r="K84" s="256" t="str">
        <f aca="false">IF('Sub-Cpt Record'!G84&lt;&gt;"",'Sub-Cpt Record'!G84,"")</f>
        <v/>
      </c>
      <c r="L84" s="256" t="str">
        <f aca="false">IF('Sub-Cpt Record'!H84&lt;&gt;"",'Sub-Cpt Record'!H84,"")</f>
        <v/>
      </c>
      <c r="M84" s="256" t="str">
        <f aca="false">IF('Sub-Cpt Record'!I84&lt;&gt;"",'Sub-Cpt Record'!I84,"")</f>
        <v/>
      </c>
      <c r="N84" s="256" t="str">
        <f aca="false">IF('Sub-Cpt Record'!J84&lt;&gt;"",'Sub-Cpt Record'!J84,"")</f>
        <v/>
      </c>
      <c r="O84" s="273"/>
      <c r="P84" s="273"/>
      <c r="Q84" s="274"/>
      <c r="R84" s="275"/>
      <c r="S84" s="260"/>
      <c r="T84" s="276"/>
      <c r="U84" s="256"/>
      <c r="V84" s="273"/>
      <c r="W84" s="256"/>
      <c r="X84" s="273"/>
      <c r="Y84" s="256"/>
      <c r="Z84" s="273"/>
      <c r="AA84" s="256"/>
      <c r="AB84" s="273"/>
      <c r="AC84" s="256"/>
      <c r="AD84" s="273"/>
      <c r="AE84" s="256"/>
      <c r="AF84" s="273"/>
      <c r="AG84" s="264" t="str">
        <f aca="false">IF(SUM(T84,V84,X84,Z84,AB84,AD84,AF84)&lt;&gt;0,SUM(T84,V84,X84,Z84,AB84,AD84,AF84),"")</f>
        <v/>
      </c>
      <c r="AH84" s="265"/>
      <c r="AI84" s="277"/>
      <c r="AJ84" s="278"/>
    </row>
    <row r="85" customFormat="false" ht="12.75" hidden="false" customHeight="false" outlineLevel="0" collapsed="false">
      <c r="A85" s="268" t="str">
        <f aca="false">IF('Sub-Cpt Record'!A85="","",'Sub-Cpt Record'!A85)</f>
        <v/>
      </c>
      <c r="B85" s="269" t="str">
        <f aca="false">IF('Sub-Cpt Record'!B85="","",'Sub-Cpt Record'!B85)</f>
        <v/>
      </c>
      <c r="C85" s="270" t="str">
        <f aca="false">IF('Sub-Cpt Record'!C85="","",'Sub-Cpt Record'!C85)</f>
        <v/>
      </c>
      <c r="D85" s="270" t="str">
        <f aca="false">IF('Sub-Cpt Record'!D85="","",'Sub-Cpt Record'!D85)</f>
        <v/>
      </c>
      <c r="E85" s="270" t="str">
        <f aca="false">CODE!I85</f>
        <v/>
      </c>
      <c r="F85" s="271" t="str">
        <f aca="false">IF('Sub-Cpt Record'!K85="","",'Sub-Cpt Record'!K85)</f>
        <v/>
      </c>
      <c r="G85" s="272"/>
      <c r="H85" s="256"/>
      <c r="I85" s="256" t="str">
        <f aca="false">IF('Sub-Cpt Record'!E85&lt;&gt;"",'Sub-Cpt Record'!E85,"")</f>
        <v/>
      </c>
      <c r="J85" s="256" t="str">
        <f aca="false">IF('Sub-Cpt Record'!F85&lt;&gt;"",'Sub-Cpt Record'!F85,"")</f>
        <v/>
      </c>
      <c r="K85" s="256" t="str">
        <f aca="false">IF('Sub-Cpt Record'!G85&lt;&gt;"",'Sub-Cpt Record'!G85,"")</f>
        <v/>
      </c>
      <c r="L85" s="256" t="str">
        <f aca="false">IF('Sub-Cpt Record'!H85&lt;&gt;"",'Sub-Cpt Record'!H85,"")</f>
        <v/>
      </c>
      <c r="M85" s="256" t="str">
        <f aca="false">IF('Sub-Cpt Record'!I85&lt;&gt;"",'Sub-Cpt Record'!I85,"")</f>
        <v/>
      </c>
      <c r="N85" s="256" t="str">
        <f aca="false">IF('Sub-Cpt Record'!J85&lt;&gt;"",'Sub-Cpt Record'!J85,"")</f>
        <v/>
      </c>
      <c r="O85" s="273"/>
      <c r="P85" s="273"/>
      <c r="Q85" s="274"/>
      <c r="R85" s="275"/>
      <c r="S85" s="260"/>
      <c r="T85" s="276"/>
      <c r="U85" s="256"/>
      <c r="V85" s="273"/>
      <c r="W85" s="256"/>
      <c r="X85" s="273"/>
      <c r="Y85" s="256"/>
      <c r="Z85" s="273"/>
      <c r="AA85" s="256"/>
      <c r="AB85" s="273"/>
      <c r="AC85" s="256"/>
      <c r="AD85" s="273"/>
      <c r="AE85" s="256"/>
      <c r="AF85" s="273"/>
      <c r="AG85" s="264" t="str">
        <f aca="false">IF(SUM(T85,V85,X85,Z85,AB85,AD85,AF85)&lt;&gt;0,SUM(T85,V85,X85,Z85,AB85,AD85,AF85),"")</f>
        <v/>
      </c>
      <c r="AH85" s="265"/>
      <c r="AI85" s="277"/>
      <c r="AJ85" s="278"/>
    </row>
    <row r="86" customFormat="false" ht="12.75" hidden="false" customHeight="false" outlineLevel="0" collapsed="false">
      <c r="A86" s="268" t="str">
        <f aca="false">IF('Sub-Cpt Record'!A86="","",'Sub-Cpt Record'!A86)</f>
        <v/>
      </c>
      <c r="B86" s="269" t="str">
        <f aca="false">IF('Sub-Cpt Record'!B86="","",'Sub-Cpt Record'!B86)</f>
        <v/>
      </c>
      <c r="C86" s="270" t="str">
        <f aca="false">IF('Sub-Cpt Record'!C86="","",'Sub-Cpt Record'!C86)</f>
        <v/>
      </c>
      <c r="D86" s="270" t="str">
        <f aca="false">IF('Sub-Cpt Record'!D86="","",'Sub-Cpt Record'!D86)</f>
        <v/>
      </c>
      <c r="E86" s="270" t="str">
        <f aca="false">CODE!I86</f>
        <v/>
      </c>
      <c r="F86" s="271" t="str">
        <f aca="false">IF('Sub-Cpt Record'!K86="","",'Sub-Cpt Record'!K86)</f>
        <v/>
      </c>
      <c r="G86" s="272"/>
      <c r="H86" s="256"/>
      <c r="I86" s="256" t="str">
        <f aca="false">IF('Sub-Cpt Record'!E86&lt;&gt;"",'Sub-Cpt Record'!E86,"")</f>
        <v/>
      </c>
      <c r="J86" s="256" t="str">
        <f aca="false">IF('Sub-Cpt Record'!F86&lt;&gt;"",'Sub-Cpt Record'!F86,"")</f>
        <v/>
      </c>
      <c r="K86" s="256" t="str">
        <f aca="false">IF('Sub-Cpt Record'!G86&lt;&gt;"",'Sub-Cpt Record'!G86,"")</f>
        <v/>
      </c>
      <c r="L86" s="256" t="str">
        <f aca="false">IF('Sub-Cpt Record'!H86&lt;&gt;"",'Sub-Cpt Record'!H86,"")</f>
        <v/>
      </c>
      <c r="M86" s="256" t="str">
        <f aca="false">IF('Sub-Cpt Record'!I86&lt;&gt;"",'Sub-Cpt Record'!I86,"")</f>
        <v/>
      </c>
      <c r="N86" s="256" t="str">
        <f aca="false">IF('Sub-Cpt Record'!J86&lt;&gt;"",'Sub-Cpt Record'!J86,"")</f>
        <v/>
      </c>
      <c r="O86" s="273"/>
      <c r="P86" s="273"/>
      <c r="Q86" s="274"/>
      <c r="R86" s="275"/>
      <c r="S86" s="260"/>
      <c r="T86" s="276"/>
      <c r="U86" s="256"/>
      <c r="V86" s="273"/>
      <c r="W86" s="256"/>
      <c r="X86" s="273"/>
      <c r="Y86" s="256"/>
      <c r="Z86" s="273"/>
      <c r="AA86" s="256"/>
      <c r="AB86" s="273"/>
      <c r="AC86" s="256"/>
      <c r="AD86" s="273"/>
      <c r="AE86" s="256"/>
      <c r="AF86" s="273"/>
      <c r="AG86" s="264" t="str">
        <f aca="false">IF(SUM(T86,V86,X86,Z86,AB86,AD86,AF86)&lt;&gt;0,SUM(T86,V86,X86,Z86,AB86,AD86,AF86),"")</f>
        <v/>
      </c>
      <c r="AH86" s="265"/>
      <c r="AI86" s="277"/>
      <c r="AJ86" s="278"/>
    </row>
    <row r="87" customFormat="false" ht="12.75" hidden="false" customHeight="false" outlineLevel="0" collapsed="false">
      <c r="A87" s="268" t="str">
        <f aca="false">IF('Sub-Cpt Record'!A87="","",'Sub-Cpt Record'!A87)</f>
        <v/>
      </c>
      <c r="B87" s="269" t="str">
        <f aca="false">IF('Sub-Cpt Record'!B87="","",'Sub-Cpt Record'!B87)</f>
        <v/>
      </c>
      <c r="C87" s="270" t="str">
        <f aca="false">IF('Sub-Cpt Record'!C87="","",'Sub-Cpt Record'!C87)</f>
        <v/>
      </c>
      <c r="D87" s="270" t="str">
        <f aca="false">IF('Sub-Cpt Record'!D87="","",'Sub-Cpt Record'!D87)</f>
        <v/>
      </c>
      <c r="E87" s="270" t="str">
        <f aca="false">CODE!I87</f>
        <v/>
      </c>
      <c r="F87" s="271" t="str">
        <f aca="false">IF('Sub-Cpt Record'!K87="","",'Sub-Cpt Record'!K87)</f>
        <v/>
      </c>
      <c r="G87" s="272"/>
      <c r="H87" s="256"/>
      <c r="I87" s="256" t="str">
        <f aca="false">IF('Sub-Cpt Record'!E87&lt;&gt;"",'Sub-Cpt Record'!E87,"")</f>
        <v/>
      </c>
      <c r="J87" s="256" t="str">
        <f aca="false">IF('Sub-Cpt Record'!F87&lt;&gt;"",'Sub-Cpt Record'!F87,"")</f>
        <v/>
      </c>
      <c r="K87" s="256" t="str">
        <f aca="false">IF('Sub-Cpt Record'!G87&lt;&gt;"",'Sub-Cpt Record'!G87,"")</f>
        <v/>
      </c>
      <c r="L87" s="256" t="str">
        <f aca="false">IF('Sub-Cpt Record'!H87&lt;&gt;"",'Sub-Cpt Record'!H87,"")</f>
        <v/>
      </c>
      <c r="M87" s="256" t="str">
        <f aca="false">IF('Sub-Cpt Record'!I87&lt;&gt;"",'Sub-Cpt Record'!I87,"")</f>
        <v/>
      </c>
      <c r="N87" s="256" t="str">
        <f aca="false">IF('Sub-Cpt Record'!J87&lt;&gt;"",'Sub-Cpt Record'!J87,"")</f>
        <v/>
      </c>
      <c r="O87" s="273"/>
      <c r="P87" s="273"/>
      <c r="Q87" s="274"/>
      <c r="R87" s="275"/>
      <c r="S87" s="260"/>
      <c r="T87" s="276"/>
      <c r="U87" s="256"/>
      <c r="V87" s="273"/>
      <c r="W87" s="256"/>
      <c r="X87" s="273"/>
      <c r="Y87" s="256"/>
      <c r="Z87" s="273"/>
      <c r="AA87" s="256"/>
      <c r="AB87" s="273"/>
      <c r="AC87" s="256"/>
      <c r="AD87" s="273"/>
      <c r="AE87" s="256"/>
      <c r="AF87" s="273"/>
      <c r="AG87" s="264" t="str">
        <f aca="false">IF(SUM(T87,V87,X87,Z87,AB87,AD87,AF87)&lt;&gt;0,SUM(T87,V87,X87,Z87,AB87,AD87,AF87),"")</f>
        <v/>
      </c>
      <c r="AH87" s="265"/>
      <c r="AI87" s="277"/>
      <c r="AJ87" s="278"/>
    </row>
    <row r="88" customFormat="false" ht="12.75" hidden="false" customHeight="false" outlineLevel="0" collapsed="false">
      <c r="A88" s="268" t="str">
        <f aca="false">IF('Sub-Cpt Record'!A88="","",'Sub-Cpt Record'!A88)</f>
        <v/>
      </c>
      <c r="B88" s="269" t="str">
        <f aca="false">IF('Sub-Cpt Record'!B88="","",'Sub-Cpt Record'!B88)</f>
        <v/>
      </c>
      <c r="C88" s="270" t="str">
        <f aca="false">IF('Sub-Cpt Record'!C88="","",'Sub-Cpt Record'!C88)</f>
        <v/>
      </c>
      <c r="D88" s="270" t="str">
        <f aca="false">IF('Sub-Cpt Record'!D88="","",'Sub-Cpt Record'!D88)</f>
        <v/>
      </c>
      <c r="E88" s="270" t="str">
        <f aca="false">CODE!I88</f>
        <v/>
      </c>
      <c r="F88" s="271" t="str">
        <f aca="false">IF('Sub-Cpt Record'!K88="","",'Sub-Cpt Record'!K88)</f>
        <v/>
      </c>
      <c r="G88" s="272"/>
      <c r="H88" s="256"/>
      <c r="I88" s="256" t="str">
        <f aca="false">IF('Sub-Cpt Record'!E88&lt;&gt;"",'Sub-Cpt Record'!E88,"")</f>
        <v/>
      </c>
      <c r="J88" s="256" t="str">
        <f aca="false">IF('Sub-Cpt Record'!F88&lt;&gt;"",'Sub-Cpt Record'!F88,"")</f>
        <v/>
      </c>
      <c r="K88" s="256" t="str">
        <f aca="false">IF('Sub-Cpt Record'!G88&lt;&gt;"",'Sub-Cpt Record'!G88,"")</f>
        <v/>
      </c>
      <c r="L88" s="256" t="str">
        <f aca="false">IF('Sub-Cpt Record'!H88&lt;&gt;"",'Sub-Cpt Record'!H88,"")</f>
        <v/>
      </c>
      <c r="M88" s="256" t="str">
        <f aca="false">IF('Sub-Cpt Record'!I88&lt;&gt;"",'Sub-Cpt Record'!I88,"")</f>
        <v/>
      </c>
      <c r="N88" s="256" t="str">
        <f aca="false">IF('Sub-Cpt Record'!J88&lt;&gt;"",'Sub-Cpt Record'!J88,"")</f>
        <v/>
      </c>
      <c r="O88" s="273"/>
      <c r="P88" s="273"/>
      <c r="Q88" s="274"/>
      <c r="R88" s="275"/>
      <c r="S88" s="260"/>
      <c r="T88" s="276"/>
      <c r="U88" s="256"/>
      <c r="V88" s="273"/>
      <c r="W88" s="256"/>
      <c r="X88" s="273"/>
      <c r="Y88" s="256"/>
      <c r="Z88" s="273"/>
      <c r="AA88" s="256"/>
      <c r="AB88" s="273"/>
      <c r="AC88" s="256"/>
      <c r="AD88" s="273"/>
      <c r="AE88" s="256"/>
      <c r="AF88" s="273"/>
      <c r="AG88" s="264" t="str">
        <f aca="false">IF(SUM(T88,V88,X88,Z88,AB88,AD88,AF88)&lt;&gt;0,SUM(T88,V88,X88,Z88,AB88,AD88,AF88),"")</f>
        <v/>
      </c>
      <c r="AH88" s="265"/>
      <c r="AI88" s="277"/>
      <c r="AJ88" s="278"/>
    </row>
    <row r="89" customFormat="false" ht="12.75" hidden="false" customHeight="false" outlineLevel="0" collapsed="false">
      <c r="A89" s="268" t="str">
        <f aca="false">IF('Sub-Cpt Record'!A89="","",'Sub-Cpt Record'!A89)</f>
        <v/>
      </c>
      <c r="B89" s="269" t="str">
        <f aca="false">IF('Sub-Cpt Record'!B89="","",'Sub-Cpt Record'!B89)</f>
        <v/>
      </c>
      <c r="C89" s="270" t="str">
        <f aca="false">IF('Sub-Cpt Record'!C89="","",'Sub-Cpt Record'!C89)</f>
        <v/>
      </c>
      <c r="D89" s="270" t="str">
        <f aca="false">IF('Sub-Cpt Record'!D89="","",'Sub-Cpt Record'!D89)</f>
        <v/>
      </c>
      <c r="E89" s="270" t="str">
        <f aca="false">CODE!I89</f>
        <v/>
      </c>
      <c r="F89" s="271" t="str">
        <f aca="false">IF('Sub-Cpt Record'!K89="","",'Sub-Cpt Record'!K89)</f>
        <v/>
      </c>
      <c r="G89" s="272"/>
      <c r="H89" s="256"/>
      <c r="I89" s="256" t="str">
        <f aca="false">IF('Sub-Cpt Record'!E89&lt;&gt;"",'Sub-Cpt Record'!E89,"")</f>
        <v/>
      </c>
      <c r="J89" s="256" t="str">
        <f aca="false">IF('Sub-Cpt Record'!F89&lt;&gt;"",'Sub-Cpt Record'!F89,"")</f>
        <v/>
      </c>
      <c r="K89" s="256" t="str">
        <f aca="false">IF('Sub-Cpt Record'!G89&lt;&gt;"",'Sub-Cpt Record'!G89,"")</f>
        <v/>
      </c>
      <c r="L89" s="256" t="str">
        <f aca="false">IF('Sub-Cpt Record'!H89&lt;&gt;"",'Sub-Cpt Record'!H89,"")</f>
        <v/>
      </c>
      <c r="M89" s="256" t="str">
        <f aca="false">IF('Sub-Cpt Record'!I89&lt;&gt;"",'Sub-Cpt Record'!I89,"")</f>
        <v/>
      </c>
      <c r="N89" s="256" t="str">
        <f aca="false">IF('Sub-Cpt Record'!J89&lt;&gt;"",'Sub-Cpt Record'!J89,"")</f>
        <v/>
      </c>
      <c r="O89" s="273"/>
      <c r="P89" s="273"/>
      <c r="Q89" s="274"/>
      <c r="R89" s="275"/>
      <c r="S89" s="260"/>
      <c r="T89" s="276"/>
      <c r="U89" s="256"/>
      <c r="V89" s="273"/>
      <c r="W89" s="256"/>
      <c r="X89" s="273"/>
      <c r="Y89" s="256"/>
      <c r="Z89" s="273"/>
      <c r="AA89" s="256"/>
      <c r="AB89" s="273"/>
      <c r="AC89" s="256"/>
      <c r="AD89" s="273"/>
      <c r="AE89" s="256"/>
      <c r="AF89" s="273"/>
      <c r="AG89" s="264" t="str">
        <f aca="false">IF(SUM(T89,V89,X89,Z89,AB89,AD89,AF89)&lt;&gt;0,SUM(T89,V89,X89,Z89,AB89,AD89,AF89),"")</f>
        <v/>
      </c>
      <c r="AH89" s="265"/>
      <c r="AI89" s="277"/>
      <c r="AJ89" s="278"/>
    </row>
    <row r="90" customFormat="false" ht="12.75" hidden="false" customHeight="false" outlineLevel="0" collapsed="false">
      <c r="A90" s="268" t="str">
        <f aca="false">IF('Sub-Cpt Record'!A90="","",'Sub-Cpt Record'!A90)</f>
        <v/>
      </c>
      <c r="B90" s="269" t="str">
        <f aca="false">IF('Sub-Cpt Record'!B90="","",'Sub-Cpt Record'!B90)</f>
        <v/>
      </c>
      <c r="C90" s="270" t="str">
        <f aca="false">IF('Sub-Cpt Record'!C90="","",'Sub-Cpt Record'!C90)</f>
        <v/>
      </c>
      <c r="D90" s="270" t="str">
        <f aca="false">IF('Sub-Cpt Record'!D90="","",'Sub-Cpt Record'!D90)</f>
        <v/>
      </c>
      <c r="E90" s="270" t="str">
        <f aca="false">CODE!I90</f>
        <v/>
      </c>
      <c r="F90" s="271" t="str">
        <f aca="false">IF('Sub-Cpt Record'!K90="","",'Sub-Cpt Record'!K90)</f>
        <v/>
      </c>
      <c r="G90" s="272"/>
      <c r="H90" s="256"/>
      <c r="I90" s="256" t="str">
        <f aca="false">IF('Sub-Cpt Record'!E90&lt;&gt;"",'Sub-Cpt Record'!E90,"")</f>
        <v/>
      </c>
      <c r="J90" s="256" t="str">
        <f aca="false">IF('Sub-Cpt Record'!F90&lt;&gt;"",'Sub-Cpt Record'!F90,"")</f>
        <v/>
      </c>
      <c r="K90" s="256" t="str">
        <f aca="false">IF('Sub-Cpt Record'!G90&lt;&gt;"",'Sub-Cpt Record'!G90,"")</f>
        <v/>
      </c>
      <c r="L90" s="256" t="str">
        <f aca="false">IF('Sub-Cpt Record'!H90&lt;&gt;"",'Sub-Cpt Record'!H90,"")</f>
        <v/>
      </c>
      <c r="M90" s="256" t="str">
        <f aca="false">IF('Sub-Cpt Record'!I90&lt;&gt;"",'Sub-Cpt Record'!I90,"")</f>
        <v/>
      </c>
      <c r="N90" s="256" t="str">
        <f aca="false">IF('Sub-Cpt Record'!J90&lt;&gt;"",'Sub-Cpt Record'!J90,"")</f>
        <v/>
      </c>
      <c r="O90" s="273"/>
      <c r="P90" s="273"/>
      <c r="Q90" s="274"/>
      <c r="R90" s="275"/>
      <c r="S90" s="260"/>
      <c r="T90" s="276"/>
      <c r="U90" s="256"/>
      <c r="V90" s="273"/>
      <c r="W90" s="256"/>
      <c r="X90" s="273"/>
      <c r="Y90" s="256"/>
      <c r="Z90" s="273"/>
      <c r="AA90" s="256"/>
      <c r="AB90" s="273"/>
      <c r="AC90" s="256"/>
      <c r="AD90" s="273"/>
      <c r="AE90" s="256"/>
      <c r="AF90" s="273"/>
      <c r="AG90" s="264" t="str">
        <f aca="false">IF(SUM(T90,V90,X90,Z90,AB90,AD90,AF90)&lt;&gt;0,SUM(T90,V90,X90,Z90,AB90,AD90,AF90),"")</f>
        <v/>
      </c>
      <c r="AH90" s="265"/>
      <c r="AI90" s="277"/>
      <c r="AJ90" s="278"/>
    </row>
    <row r="91" customFormat="false" ht="12.75" hidden="false" customHeight="false" outlineLevel="0" collapsed="false">
      <c r="A91" s="268" t="str">
        <f aca="false">IF('Sub-Cpt Record'!A91="","",'Sub-Cpt Record'!A91)</f>
        <v/>
      </c>
      <c r="B91" s="269" t="str">
        <f aca="false">IF('Sub-Cpt Record'!B91="","",'Sub-Cpt Record'!B91)</f>
        <v/>
      </c>
      <c r="C91" s="270" t="str">
        <f aca="false">IF('Sub-Cpt Record'!C91="","",'Sub-Cpt Record'!C91)</f>
        <v/>
      </c>
      <c r="D91" s="270" t="str">
        <f aca="false">IF('Sub-Cpt Record'!D91="","",'Sub-Cpt Record'!D91)</f>
        <v/>
      </c>
      <c r="E91" s="270" t="str">
        <f aca="false">CODE!I91</f>
        <v/>
      </c>
      <c r="F91" s="271" t="str">
        <f aca="false">IF('Sub-Cpt Record'!K91="","",'Sub-Cpt Record'!K91)</f>
        <v/>
      </c>
      <c r="G91" s="272"/>
      <c r="H91" s="256"/>
      <c r="I91" s="256" t="str">
        <f aca="false">IF('Sub-Cpt Record'!E91&lt;&gt;"",'Sub-Cpt Record'!E91,"")</f>
        <v/>
      </c>
      <c r="J91" s="256" t="str">
        <f aca="false">IF('Sub-Cpt Record'!F91&lt;&gt;"",'Sub-Cpt Record'!F91,"")</f>
        <v/>
      </c>
      <c r="K91" s="256" t="str">
        <f aca="false">IF('Sub-Cpt Record'!G91&lt;&gt;"",'Sub-Cpt Record'!G91,"")</f>
        <v/>
      </c>
      <c r="L91" s="256" t="str">
        <f aca="false">IF('Sub-Cpt Record'!H91&lt;&gt;"",'Sub-Cpt Record'!H91,"")</f>
        <v/>
      </c>
      <c r="M91" s="256" t="str">
        <f aca="false">IF('Sub-Cpt Record'!I91&lt;&gt;"",'Sub-Cpt Record'!I91,"")</f>
        <v/>
      </c>
      <c r="N91" s="256" t="str">
        <f aca="false">IF('Sub-Cpt Record'!J91&lt;&gt;"",'Sub-Cpt Record'!J91,"")</f>
        <v/>
      </c>
      <c r="O91" s="273"/>
      <c r="P91" s="273"/>
      <c r="Q91" s="274"/>
      <c r="R91" s="275"/>
      <c r="S91" s="260"/>
      <c r="T91" s="276"/>
      <c r="U91" s="256"/>
      <c r="V91" s="273"/>
      <c r="W91" s="256"/>
      <c r="X91" s="273"/>
      <c r="Y91" s="256"/>
      <c r="Z91" s="273"/>
      <c r="AA91" s="256"/>
      <c r="AB91" s="273"/>
      <c r="AC91" s="256"/>
      <c r="AD91" s="273"/>
      <c r="AE91" s="256"/>
      <c r="AF91" s="273"/>
      <c r="AG91" s="264" t="str">
        <f aca="false">IF(SUM(T91,V91,X91,Z91,AB91,AD91,AF91)&lt;&gt;0,SUM(T91,V91,X91,Z91,AB91,AD91,AF91),"")</f>
        <v/>
      </c>
      <c r="AH91" s="265"/>
      <c r="AI91" s="277"/>
      <c r="AJ91" s="278"/>
    </row>
    <row r="92" customFormat="false" ht="12.75" hidden="false" customHeight="false" outlineLevel="0" collapsed="false">
      <c r="A92" s="268" t="str">
        <f aca="false">IF('Sub-Cpt Record'!A92="","",'Sub-Cpt Record'!A92)</f>
        <v/>
      </c>
      <c r="B92" s="269" t="str">
        <f aca="false">IF('Sub-Cpt Record'!B92="","",'Sub-Cpt Record'!B92)</f>
        <v/>
      </c>
      <c r="C92" s="270" t="str">
        <f aca="false">IF('Sub-Cpt Record'!C92="","",'Sub-Cpt Record'!C92)</f>
        <v/>
      </c>
      <c r="D92" s="270" t="str">
        <f aca="false">IF('Sub-Cpt Record'!D92="","",'Sub-Cpt Record'!D92)</f>
        <v/>
      </c>
      <c r="E92" s="270" t="str">
        <f aca="false">CODE!I92</f>
        <v/>
      </c>
      <c r="F92" s="271" t="str">
        <f aca="false">IF('Sub-Cpt Record'!K92="","",'Sub-Cpt Record'!K92)</f>
        <v/>
      </c>
      <c r="G92" s="272"/>
      <c r="H92" s="256"/>
      <c r="I92" s="256" t="str">
        <f aca="false">IF('Sub-Cpt Record'!E92&lt;&gt;"",'Sub-Cpt Record'!E92,"")</f>
        <v/>
      </c>
      <c r="J92" s="256" t="str">
        <f aca="false">IF('Sub-Cpt Record'!F92&lt;&gt;"",'Sub-Cpt Record'!F92,"")</f>
        <v/>
      </c>
      <c r="K92" s="256" t="str">
        <f aca="false">IF('Sub-Cpt Record'!G92&lt;&gt;"",'Sub-Cpt Record'!G92,"")</f>
        <v/>
      </c>
      <c r="L92" s="256" t="str">
        <f aca="false">IF('Sub-Cpt Record'!H92&lt;&gt;"",'Sub-Cpt Record'!H92,"")</f>
        <v/>
      </c>
      <c r="M92" s="256" t="str">
        <f aca="false">IF('Sub-Cpt Record'!I92&lt;&gt;"",'Sub-Cpt Record'!I92,"")</f>
        <v/>
      </c>
      <c r="N92" s="256" t="str">
        <f aca="false">IF('Sub-Cpt Record'!J92&lt;&gt;"",'Sub-Cpt Record'!J92,"")</f>
        <v/>
      </c>
      <c r="O92" s="273"/>
      <c r="P92" s="273"/>
      <c r="Q92" s="274"/>
      <c r="R92" s="275"/>
      <c r="S92" s="260"/>
      <c r="T92" s="276"/>
      <c r="U92" s="256"/>
      <c r="V92" s="273"/>
      <c r="W92" s="256"/>
      <c r="X92" s="273"/>
      <c r="Y92" s="256"/>
      <c r="Z92" s="273"/>
      <c r="AA92" s="256"/>
      <c r="AB92" s="273"/>
      <c r="AC92" s="256"/>
      <c r="AD92" s="273"/>
      <c r="AE92" s="256"/>
      <c r="AF92" s="273"/>
      <c r="AG92" s="264" t="str">
        <f aca="false">IF(SUM(T92,V92,X92,Z92,AB92,AD92,AF92)&lt;&gt;0,SUM(T92,V92,X92,Z92,AB92,AD92,AF92),"")</f>
        <v/>
      </c>
      <c r="AH92" s="265"/>
      <c r="AI92" s="277"/>
      <c r="AJ92" s="278"/>
    </row>
    <row r="93" customFormat="false" ht="12.75" hidden="false" customHeight="false" outlineLevel="0" collapsed="false">
      <c r="A93" s="268" t="str">
        <f aca="false">IF('Sub-Cpt Record'!A93="","",'Sub-Cpt Record'!A93)</f>
        <v/>
      </c>
      <c r="B93" s="269" t="str">
        <f aca="false">IF('Sub-Cpt Record'!B93="","",'Sub-Cpt Record'!B93)</f>
        <v/>
      </c>
      <c r="C93" s="270" t="str">
        <f aca="false">IF('Sub-Cpt Record'!C93="","",'Sub-Cpt Record'!C93)</f>
        <v/>
      </c>
      <c r="D93" s="270" t="str">
        <f aca="false">IF('Sub-Cpt Record'!D93="","",'Sub-Cpt Record'!D93)</f>
        <v/>
      </c>
      <c r="E93" s="270" t="str">
        <f aca="false">CODE!I93</f>
        <v/>
      </c>
      <c r="F93" s="271" t="str">
        <f aca="false">IF('Sub-Cpt Record'!K93="","",'Sub-Cpt Record'!K93)</f>
        <v/>
      </c>
      <c r="G93" s="272"/>
      <c r="H93" s="256"/>
      <c r="I93" s="256" t="str">
        <f aca="false">IF('Sub-Cpt Record'!E93&lt;&gt;"",'Sub-Cpt Record'!E93,"")</f>
        <v/>
      </c>
      <c r="J93" s="256" t="str">
        <f aca="false">IF('Sub-Cpt Record'!F93&lt;&gt;"",'Sub-Cpt Record'!F93,"")</f>
        <v/>
      </c>
      <c r="K93" s="256" t="str">
        <f aca="false">IF('Sub-Cpt Record'!G93&lt;&gt;"",'Sub-Cpt Record'!G93,"")</f>
        <v/>
      </c>
      <c r="L93" s="256" t="str">
        <f aca="false">IF('Sub-Cpt Record'!H93&lt;&gt;"",'Sub-Cpt Record'!H93,"")</f>
        <v/>
      </c>
      <c r="M93" s="256" t="str">
        <f aca="false">IF('Sub-Cpt Record'!I93&lt;&gt;"",'Sub-Cpt Record'!I93,"")</f>
        <v/>
      </c>
      <c r="N93" s="256" t="str">
        <f aca="false">IF('Sub-Cpt Record'!J93&lt;&gt;"",'Sub-Cpt Record'!J93,"")</f>
        <v/>
      </c>
      <c r="O93" s="273"/>
      <c r="P93" s="273"/>
      <c r="Q93" s="274"/>
      <c r="R93" s="275"/>
      <c r="S93" s="260"/>
      <c r="T93" s="276"/>
      <c r="U93" s="256"/>
      <c r="V93" s="273"/>
      <c r="W93" s="256"/>
      <c r="X93" s="273"/>
      <c r="Y93" s="256"/>
      <c r="Z93" s="273"/>
      <c r="AA93" s="256"/>
      <c r="AB93" s="273"/>
      <c r="AC93" s="256"/>
      <c r="AD93" s="273"/>
      <c r="AE93" s="256"/>
      <c r="AF93" s="273"/>
      <c r="AG93" s="264" t="str">
        <f aca="false">IF(SUM(T93,V93,X93,Z93,AB93,AD93,AF93)&lt;&gt;0,SUM(T93,V93,X93,Z93,AB93,AD93,AF93),"")</f>
        <v/>
      </c>
      <c r="AH93" s="265"/>
      <c r="AI93" s="277"/>
      <c r="AJ93" s="278"/>
    </row>
    <row r="94" customFormat="false" ht="12.75" hidden="false" customHeight="false" outlineLevel="0" collapsed="false">
      <c r="A94" s="268" t="str">
        <f aca="false">IF('Sub-Cpt Record'!A94="","",'Sub-Cpt Record'!A94)</f>
        <v/>
      </c>
      <c r="B94" s="269" t="str">
        <f aca="false">IF('Sub-Cpt Record'!B94="","",'Sub-Cpt Record'!B94)</f>
        <v/>
      </c>
      <c r="C94" s="270" t="str">
        <f aca="false">IF('Sub-Cpt Record'!C94="","",'Sub-Cpt Record'!C94)</f>
        <v/>
      </c>
      <c r="D94" s="270" t="str">
        <f aca="false">IF('Sub-Cpt Record'!D94="","",'Sub-Cpt Record'!D94)</f>
        <v/>
      </c>
      <c r="E94" s="270" t="str">
        <f aca="false">CODE!I94</f>
        <v/>
      </c>
      <c r="F94" s="271" t="str">
        <f aca="false">IF('Sub-Cpt Record'!K94="","",'Sub-Cpt Record'!K94)</f>
        <v/>
      </c>
      <c r="G94" s="272"/>
      <c r="H94" s="256"/>
      <c r="I94" s="256" t="str">
        <f aca="false">IF('Sub-Cpt Record'!E94&lt;&gt;"",'Sub-Cpt Record'!E94,"")</f>
        <v/>
      </c>
      <c r="J94" s="256" t="str">
        <f aca="false">IF('Sub-Cpt Record'!F94&lt;&gt;"",'Sub-Cpt Record'!F94,"")</f>
        <v/>
      </c>
      <c r="K94" s="256" t="str">
        <f aca="false">IF('Sub-Cpt Record'!G94&lt;&gt;"",'Sub-Cpt Record'!G94,"")</f>
        <v/>
      </c>
      <c r="L94" s="256" t="str">
        <f aca="false">IF('Sub-Cpt Record'!H94&lt;&gt;"",'Sub-Cpt Record'!H94,"")</f>
        <v/>
      </c>
      <c r="M94" s="256" t="str">
        <f aca="false">IF('Sub-Cpt Record'!I94&lt;&gt;"",'Sub-Cpt Record'!I94,"")</f>
        <v/>
      </c>
      <c r="N94" s="256" t="str">
        <f aca="false">IF('Sub-Cpt Record'!J94&lt;&gt;"",'Sub-Cpt Record'!J94,"")</f>
        <v/>
      </c>
      <c r="O94" s="273"/>
      <c r="P94" s="273"/>
      <c r="Q94" s="274"/>
      <c r="R94" s="275"/>
      <c r="S94" s="260"/>
      <c r="T94" s="276"/>
      <c r="U94" s="256"/>
      <c r="V94" s="273"/>
      <c r="W94" s="256"/>
      <c r="X94" s="273"/>
      <c r="Y94" s="256"/>
      <c r="Z94" s="273"/>
      <c r="AA94" s="256"/>
      <c r="AB94" s="273"/>
      <c r="AC94" s="256"/>
      <c r="AD94" s="273"/>
      <c r="AE94" s="256"/>
      <c r="AF94" s="273"/>
      <c r="AG94" s="264" t="str">
        <f aca="false">IF(SUM(T94,V94,X94,Z94,AB94,AD94,AF94)&lt;&gt;0,SUM(T94,V94,X94,Z94,AB94,AD94,AF94),"")</f>
        <v/>
      </c>
      <c r="AH94" s="265"/>
      <c r="AI94" s="277"/>
      <c r="AJ94" s="278"/>
    </row>
    <row r="95" customFormat="false" ht="12.75" hidden="false" customHeight="false" outlineLevel="0" collapsed="false">
      <c r="A95" s="268" t="str">
        <f aca="false">IF('Sub-Cpt Record'!A95="","",'Sub-Cpt Record'!A95)</f>
        <v/>
      </c>
      <c r="B95" s="269" t="str">
        <f aca="false">IF('Sub-Cpt Record'!B95="","",'Sub-Cpt Record'!B95)</f>
        <v/>
      </c>
      <c r="C95" s="270" t="str">
        <f aca="false">IF('Sub-Cpt Record'!C95="","",'Sub-Cpt Record'!C95)</f>
        <v/>
      </c>
      <c r="D95" s="270" t="str">
        <f aca="false">IF('Sub-Cpt Record'!D95="","",'Sub-Cpt Record'!D95)</f>
        <v/>
      </c>
      <c r="E95" s="270" t="str">
        <f aca="false">CODE!I95</f>
        <v/>
      </c>
      <c r="F95" s="271" t="str">
        <f aca="false">IF('Sub-Cpt Record'!K95="","",'Sub-Cpt Record'!K95)</f>
        <v/>
      </c>
      <c r="G95" s="272"/>
      <c r="H95" s="256"/>
      <c r="I95" s="256" t="str">
        <f aca="false">IF('Sub-Cpt Record'!E95&lt;&gt;"",'Sub-Cpt Record'!E95,"")</f>
        <v/>
      </c>
      <c r="J95" s="256" t="str">
        <f aca="false">IF('Sub-Cpt Record'!F95&lt;&gt;"",'Sub-Cpt Record'!F95,"")</f>
        <v/>
      </c>
      <c r="K95" s="256" t="str">
        <f aca="false">IF('Sub-Cpt Record'!G95&lt;&gt;"",'Sub-Cpt Record'!G95,"")</f>
        <v/>
      </c>
      <c r="L95" s="256" t="str">
        <f aca="false">IF('Sub-Cpt Record'!H95&lt;&gt;"",'Sub-Cpt Record'!H95,"")</f>
        <v/>
      </c>
      <c r="M95" s="256" t="str">
        <f aca="false">IF('Sub-Cpt Record'!I95&lt;&gt;"",'Sub-Cpt Record'!I95,"")</f>
        <v/>
      </c>
      <c r="N95" s="256" t="str">
        <f aca="false">IF('Sub-Cpt Record'!J95&lt;&gt;"",'Sub-Cpt Record'!J95,"")</f>
        <v/>
      </c>
      <c r="O95" s="273"/>
      <c r="P95" s="273"/>
      <c r="Q95" s="274"/>
      <c r="R95" s="275"/>
      <c r="S95" s="260"/>
      <c r="T95" s="276"/>
      <c r="U95" s="256"/>
      <c r="V95" s="273"/>
      <c r="W95" s="256"/>
      <c r="X95" s="273"/>
      <c r="Y95" s="256"/>
      <c r="Z95" s="273"/>
      <c r="AA95" s="256"/>
      <c r="AB95" s="273"/>
      <c r="AC95" s="256"/>
      <c r="AD95" s="273"/>
      <c r="AE95" s="256"/>
      <c r="AF95" s="273"/>
      <c r="AG95" s="264" t="str">
        <f aca="false">IF(SUM(T95,V95,X95,Z95,AB95,AD95,AF95)&lt;&gt;0,SUM(T95,V95,X95,Z95,AB95,AD95,AF95),"")</f>
        <v/>
      </c>
      <c r="AH95" s="265"/>
      <c r="AI95" s="277"/>
      <c r="AJ95" s="278"/>
    </row>
    <row r="96" customFormat="false" ht="12.75" hidden="false" customHeight="false" outlineLevel="0" collapsed="false">
      <c r="A96" s="268" t="str">
        <f aca="false">IF('Sub-Cpt Record'!A96="","",'Sub-Cpt Record'!A96)</f>
        <v/>
      </c>
      <c r="B96" s="269" t="str">
        <f aca="false">IF('Sub-Cpt Record'!B96="","",'Sub-Cpt Record'!B96)</f>
        <v/>
      </c>
      <c r="C96" s="270" t="str">
        <f aca="false">IF('Sub-Cpt Record'!C96="","",'Sub-Cpt Record'!C96)</f>
        <v/>
      </c>
      <c r="D96" s="270" t="str">
        <f aca="false">IF('Sub-Cpt Record'!D96="","",'Sub-Cpt Record'!D96)</f>
        <v/>
      </c>
      <c r="E96" s="270" t="str">
        <f aca="false">CODE!I96</f>
        <v/>
      </c>
      <c r="F96" s="271" t="str">
        <f aca="false">IF('Sub-Cpt Record'!K96="","",'Sub-Cpt Record'!K96)</f>
        <v/>
      </c>
      <c r="G96" s="272"/>
      <c r="H96" s="256"/>
      <c r="I96" s="256" t="str">
        <f aca="false">IF('Sub-Cpt Record'!E96&lt;&gt;"",'Sub-Cpt Record'!E96,"")</f>
        <v/>
      </c>
      <c r="J96" s="256" t="str">
        <f aca="false">IF('Sub-Cpt Record'!F96&lt;&gt;"",'Sub-Cpt Record'!F96,"")</f>
        <v/>
      </c>
      <c r="K96" s="256" t="str">
        <f aca="false">IF('Sub-Cpt Record'!G96&lt;&gt;"",'Sub-Cpt Record'!G96,"")</f>
        <v/>
      </c>
      <c r="L96" s="256" t="str">
        <f aca="false">IF('Sub-Cpt Record'!H96&lt;&gt;"",'Sub-Cpt Record'!H96,"")</f>
        <v/>
      </c>
      <c r="M96" s="256" t="str">
        <f aca="false">IF('Sub-Cpt Record'!I96&lt;&gt;"",'Sub-Cpt Record'!I96,"")</f>
        <v/>
      </c>
      <c r="N96" s="256" t="str">
        <f aca="false">IF('Sub-Cpt Record'!J96&lt;&gt;"",'Sub-Cpt Record'!J96,"")</f>
        <v/>
      </c>
      <c r="O96" s="273"/>
      <c r="P96" s="273"/>
      <c r="Q96" s="274"/>
      <c r="R96" s="275"/>
      <c r="S96" s="260"/>
      <c r="T96" s="276"/>
      <c r="U96" s="256"/>
      <c r="V96" s="273"/>
      <c r="W96" s="256"/>
      <c r="X96" s="273"/>
      <c r="Y96" s="256"/>
      <c r="Z96" s="273"/>
      <c r="AA96" s="256"/>
      <c r="AB96" s="273"/>
      <c r="AC96" s="256"/>
      <c r="AD96" s="273"/>
      <c r="AE96" s="256"/>
      <c r="AF96" s="273"/>
      <c r="AG96" s="264" t="str">
        <f aca="false">IF(SUM(T96,V96,X96,Z96,AB96,AD96,AF96)&lt;&gt;0,SUM(T96,V96,X96,Z96,AB96,AD96,AF96),"")</f>
        <v/>
      </c>
      <c r="AH96" s="265"/>
      <c r="AI96" s="277"/>
      <c r="AJ96" s="278"/>
    </row>
    <row r="97" customFormat="false" ht="12.75" hidden="false" customHeight="false" outlineLevel="0" collapsed="false">
      <c r="A97" s="268" t="str">
        <f aca="false">IF('Sub-Cpt Record'!A97="","",'Sub-Cpt Record'!A97)</f>
        <v/>
      </c>
      <c r="B97" s="269" t="str">
        <f aca="false">IF('Sub-Cpt Record'!B97="","",'Sub-Cpt Record'!B97)</f>
        <v/>
      </c>
      <c r="C97" s="270" t="str">
        <f aca="false">IF('Sub-Cpt Record'!C97="","",'Sub-Cpt Record'!C97)</f>
        <v/>
      </c>
      <c r="D97" s="270" t="str">
        <f aca="false">IF('Sub-Cpt Record'!D97="","",'Sub-Cpt Record'!D97)</f>
        <v/>
      </c>
      <c r="E97" s="270" t="str">
        <f aca="false">CODE!I97</f>
        <v/>
      </c>
      <c r="F97" s="271" t="str">
        <f aca="false">IF('Sub-Cpt Record'!K97="","",'Sub-Cpt Record'!K97)</f>
        <v/>
      </c>
      <c r="G97" s="272"/>
      <c r="H97" s="256"/>
      <c r="I97" s="256" t="str">
        <f aca="false">IF('Sub-Cpt Record'!E97&lt;&gt;"",'Sub-Cpt Record'!E97,"")</f>
        <v/>
      </c>
      <c r="J97" s="256" t="str">
        <f aca="false">IF('Sub-Cpt Record'!F97&lt;&gt;"",'Sub-Cpt Record'!F97,"")</f>
        <v/>
      </c>
      <c r="K97" s="256" t="str">
        <f aca="false">IF('Sub-Cpt Record'!G97&lt;&gt;"",'Sub-Cpt Record'!G97,"")</f>
        <v/>
      </c>
      <c r="L97" s="256" t="str">
        <f aca="false">IF('Sub-Cpt Record'!H97&lt;&gt;"",'Sub-Cpt Record'!H97,"")</f>
        <v/>
      </c>
      <c r="M97" s="256" t="str">
        <f aca="false">IF('Sub-Cpt Record'!I97&lt;&gt;"",'Sub-Cpt Record'!I97,"")</f>
        <v/>
      </c>
      <c r="N97" s="256" t="str">
        <f aca="false">IF('Sub-Cpt Record'!J97&lt;&gt;"",'Sub-Cpt Record'!J97,"")</f>
        <v/>
      </c>
      <c r="O97" s="273"/>
      <c r="P97" s="273"/>
      <c r="Q97" s="274"/>
      <c r="R97" s="275"/>
      <c r="S97" s="260"/>
      <c r="T97" s="276"/>
      <c r="U97" s="256"/>
      <c r="V97" s="273"/>
      <c r="W97" s="256"/>
      <c r="X97" s="273"/>
      <c r="Y97" s="256"/>
      <c r="Z97" s="273"/>
      <c r="AA97" s="256"/>
      <c r="AB97" s="273"/>
      <c r="AC97" s="256"/>
      <c r="AD97" s="273"/>
      <c r="AE97" s="256"/>
      <c r="AF97" s="273"/>
      <c r="AG97" s="264" t="str">
        <f aca="false">IF(SUM(T97,V97,X97,Z97,AB97,AD97,AF97)&lt;&gt;0,SUM(T97,V97,X97,Z97,AB97,AD97,AF97),"")</f>
        <v/>
      </c>
      <c r="AH97" s="265"/>
      <c r="AI97" s="277"/>
      <c r="AJ97" s="278"/>
    </row>
    <row r="98" customFormat="false" ht="12.75" hidden="false" customHeight="false" outlineLevel="0" collapsed="false">
      <c r="A98" s="268" t="str">
        <f aca="false">IF('Sub-Cpt Record'!A98="","",'Sub-Cpt Record'!A98)</f>
        <v/>
      </c>
      <c r="B98" s="269" t="str">
        <f aca="false">IF('Sub-Cpt Record'!B98="","",'Sub-Cpt Record'!B98)</f>
        <v/>
      </c>
      <c r="C98" s="270" t="str">
        <f aca="false">IF('Sub-Cpt Record'!C98="","",'Sub-Cpt Record'!C98)</f>
        <v/>
      </c>
      <c r="D98" s="270" t="str">
        <f aca="false">IF('Sub-Cpt Record'!D98="","",'Sub-Cpt Record'!D98)</f>
        <v/>
      </c>
      <c r="E98" s="270" t="str">
        <f aca="false">CODE!I98</f>
        <v/>
      </c>
      <c r="F98" s="271" t="str">
        <f aca="false">IF('Sub-Cpt Record'!K98="","",'Sub-Cpt Record'!K98)</f>
        <v/>
      </c>
      <c r="G98" s="272"/>
      <c r="H98" s="256"/>
      <c r="I98" s="256" t="str">
        <f aca="false">IF('Sub-Cpt Record'!E98&lt;&gt;"",'Sub-Cpt Record'!E98,"")</f>
        <v/>
      </c>
      <c r="J98" s="256" t="str">
        <f aca="false">IF('Sub-Cpt Record'!F98&lt;&gt;"",'Sub-Cpt Record'!F98,"")</f>
        <v/>
      </c>
      <c r="K98" s="256" t="str">
        <f aca="false">IF('Sub-Cpt Record'!G98&lt;&gt;"",'Sub-Cpt Record'!G98,"")</f>
        <v/>
      </c>
      <c r="L98" s="256" t="str">
        <f aca="false">IF('Sub-Cpt Record'!H98&lt;&gt;"",'Sub-Cpt Record'!H98,"")</f>
        <v/>
      </c>
      <c r="M98" s="256" t="str">
        <f aca="false">IF('Sub-Cpt Record'!I98&lt;&gt;"",'Sub-Cpt Record'!I98,"")</f>
        <v/>
      </c>
      <c r="N98" s="256" t="str">
        <f aca="false">IF('Sub-Cpt Record'!J98&lt;&gt;"",'Sub-Cpt Record'!J98,"")</f>
        <v/>
      </c>
      <c r="O98" s="273"/>
      <c r="P98" s="273"/>
      <c r="Q98" s="274"/>
      <c r="R98" s="275"/>
      <c r="S98" s="260"/>
      <c r="T98" s="276"/>
      <c r="U98" s="256"/>
      <c r="V98" s="273"/>
      <c r="W98" s="256"/>
      <c r="X98" s="273"/>
      <c r="Y98" s="256"/>
      <c r="Z98" s="273"/>
      <c r="AA98" s="256"/>
      <c r="AB98" s="273"/>
      <c r="AC98" s="256"/>
      <c r="AD98" s="273"/>
      <c r="AE98" s="256"/>
      <c r="AF98" s="273"/>
      <c r="AG98" s="264" t="str">
        <f aca="false">IF(SUM(T98,V98,X98,Z98,AB98,AD98,AF98)&lt;&gt;0,SUM(T98,V98,X98,Z98,AB98,AD98,AF98),"")</f>
        <v/>
      </c>
      <c r="AH98" s="265"/>
      <c r="AI98" s="277"/>
      <c r="AJ98" s="278"/>
    </row>
    <row r="99" customFormat="false" ht="12.75" hidden="false" customHeight="false" outlineLevel="0" collapsed="false">
      <c r="A99" s="268" t="str">
        <f aca="false">IF('Sub-Cpt Record'!A99="","",'Sub-Cpt Record'!A99)</f>
        <v/>
      </c>
      <c r="B99" s="269" t="str">
        <f aca="false">IF('Sub-Cpt Record'!B99="","",'Sub-Cpt Record'!B99)</f>
        <v/>
      </c>
      <c r="C99" s="270" t="str">
        <f aca="false">IF('Sub-Cpt Record'!C99="","",'Sub-Cpt Record'!C99)</f>
        <v/>
      </c>
      <c r="D99" s="270" t="str">
        <f aca="false">IF('Sub-Cpt Record'!D99="","",'Sub-Cpt Record'!D99)</f>
        <v/>
      </c>
      <c r="E99" s="270" t="str">
        <f aca="false">CODE!I99</f>
        <v/>
      </c>
      <c r="F99" s="271" t="str">
        <f aca="false">IF('Sub-Cpt Record'!K99="","",'Sub-Cpt Record'!K99)</f>
        <v/>
      </c>
      <c r="G99" s="272"/>
      <c r="H99" s="256"/>
      <c r="I99" s="256" t="str">
        <f aca="false">IF('Sub-Cpt Record'!E99&lt;&gt;"",'Sub-Cpt Record'!E99,"")</f>
        <v/>
      </c>
      <c r="J99" s="256" t="str">
        <f aca="false">IF('Sub-Cpt Record'!F99&lt;&gt;"",'Sub-Cpt Record'!F99,"")</f>
        <v/>
      </c>
      <c r="K99" s="256" t="str">
        <f aca="false">IF('Sub-Cpt Record'!G99&lt;&gt;"",'Sub-Cpt Record'!G99,"")</f>
        <v/>
      </c>
      <c r="L99" s="256" t="str">
        <f aca="false">IF('Sub-Cpt Record'!H99&lt;&gt;"",'Sub-Cpt Record'!H99,"")</f>
        <v/>
      </c>
      <c r="M99" s="256" t="str">
        <f aca="false">IF('Sub-Cpt Record'!I99&lt;&gt;"",'Sub-Cpt Record'!I99,"")</f>
        <v/>
      </c>
      <c r="N99" s="256" t="str">
        <f aca="false">IF('Sub-Cpt Record'!J99&lt;&gt;"",'Sub-Cpt Record'!J99,"")</f>
        <v/>
      </c>
      <c r="O99" s="273"/>
      <c r="P99" s="273"/>
      <c r="Q99" s="274"/>
      <c r="R99" s="275"/>
      <c r="S99" s="260"/>
      <c r="T99" s="276"/>
      <c r="U99" s="256"/>
      <c r="V99" s="273"/>
      <c r="W99" s="256"/>
      <c r="X99" s="273"/>
      <c r="Y99" s="256"/>
      <c r="Z99" s="273"/>
      <c r="AA99" s="256"/>
      <c r="AB99" s="273"/>
      <c r="AC99" s="256"/>
      <c r="AD99" s="273"/>
      <c r="AE99" s="256"/>
      <c r="AF99" s="273"/>
      <c r="AG99" s="264" t="str">
        <f aca="false">IF(SUM(T99,V99,X99,Z99,AB99,AD99,AF99)&lt;&gt;0,SUM(T99,V99,X99,Z99,AB99,AD99,AF99),"")</f>
        <v/>
      </c>
      <c r="AH99" s="265"/>
      <c r="AI99" s="277"/>
      <c r="AJ99" s="278"/>
    </row>
    <row r="100" customFormat="false" ht="12.75" hidden="false" customHeight="false" outlineLevel="0" collapsed="false">
      <c r="A100" s="268" t="str">
        <f aca="false">IF('Sub-Cpt Record'!A100="","",'Sub-Cpt Record'!A100)</f>
        <v/>
      </c>
      <c r="B100" s="269" t="str">
        <f aca="false">IF('Sub-Cpt Record'!B100="","",'Sub-Cpt Record'!B100)</f>
        <v/>
      </c>
      <c r="C100" s="270" t="str">
        <f aca="false">IF('Sub-Cpt Record'!C100="","",'Sub-Cpt Record'!C100)</f>
        <v/>
      </c>
      <c r="D100" s="270" t="str">
        <f aca="false">IF('Sub-Cpt Record'!D100="","",'Sub-Cpt Record'!D100)</f>
        <v/>
      </c>
      <c r="E100" s="270" t="str">
        <f aca="false">CODE!I100</f>
        <v/>
      </c>
      <c r="F100" s="271" t="str">
        <f aca="false">IF('Sub-Cpt Record'!K100="","",'Sub-Cpt Record'!K100)</f>
        <v/>
      </c>
      <c r="G100" s="272"/>
      <c r="H100" s="256"/>
      <c r="I100" s="256" t="str">
        <f aca="false">IF('Sub-Cpt Record'!E100&lt;&gt;"",'Sub-Cpt Record'!E100,"")</f>
        <v/>
      </c>
      <c r="J100" s="256" t="str">
        <f aca="false">IF('Sub-Cpt Record'!F100&lt;&gt;"",'Sub-Cpt Record'!F100,"")</f>
        <v/>
      </c>
      <c r="K100" s="256" t="str">
        <f aca="false">IF('Sub-Cpt Record'!G100&lt;&gt;"",'Sub-Cpt Record'!G100,"")</f>
        <v/>
      </c>
      <c r="L100" s="256" t="str">
        <f aca="false">IF('Sub-Cpt Record'!H100&lt;&gt;"",'Sub-Cpt Record'!H100,"")</f>
        <v/>
      </c>
      <c r="M100" s="256" t="str">
        <f aca="false">IF('Sub-Cpt Record'!I100&lt;&gt;"",'Sub-Cpt Record'!I100,"")</f>
        <v/>
      </c>
      <c r="N100" s="256" t="str">
        <f aca="false">IF('Sub-Cpt Record'!J100&lt;&gt;"",'Sub-Cpt Record'!J100,"")</f>
        <v/>
      </c>
      <c r="O100" s="273"/>
      <c r="P100" s="273"/>
      <c r="Q100" s="274"/>
      <c r="R100" s="275"/>
      <c r="S100" s="260"/>
      <c r="T100" s="276"/>
      <c r="U100" s="256"/>
      <c r="V100" s="273"/>
      <c r="W100" s="256"/>
      <c r="X100" s="273"/>
      <c r="Y100" s="256"/>
      <c r="Z100" s="273"/>
      <c r="AA100" s="256"/>
      <c r="AB100" s="273"/>
      <c r="AC100" s="256"/>
      <c r="AD100" s="273"/>
      <c r="AE100" s="256"/>
      <c r="AF100" s="273"/>
      <c r="AG100" s="264" t="str">
        <f aca="false">IF(SUM(T100,V100,X100,Z100,AB100,AD100,AF100)&lt;&gt;0,SUM(T100,V100,X100,Z100,AB100,AD100,AF100),"")</f>
        <v/>
      </c>
      <c r="AH100" s="265"/>
      <c r="AI100" s="277"/>
      <c r="AJ100" s="278"/>
    </row>
    <row r="101" customFormat="false" ht="12.75" hidden="false" customHeight="false" outlineLevel="0" collapsed="false">
      <c r="A101" s="268" t="str">
        <f aca="false">IF('Sub-Cpt Record'!A101="","",'Sub-Cpt Record'!A101)</f>
        <v/>
      </c>
      <c r="B101" s="269" t="str">
        <f aca="false">IF('Sub-Cpt Record'!B101="","",'Sub-Cpt Record'!B101)</f>
        <v/>
      </c>
      <c r="C101" s="270" t="str">
        <f aca="false">IF('Sub-Cpt Record'!C101="","",'Sub-Cpt Record'!C101)</f>
        <v/>
      </c>
      <c r="D101" s="270" t="str">
        <f aca="false">IF('Sub-Cpt Record'!D101="","",'Sub-Cpt Record'!D101)</f>
        <v/>
      </c>
      <c r="E101" s="270" t="str">
        <f aca="false">CODE!I101</f>
        <v/>
      </c>
      <c r="F101" s="271" t="str">
        <f aca="false">IF('Sub-Cpt Record'!K101="","",'Sub-Cpt Record'!K101)</f>
        <v/>
      </c>
      <c r="G101" s="272"/>
      <c r="H101" s="256"/>
      <c r="I101" s="256" t="str">
        <f aca="false">IF('Sub-Cpt Record'!E101&lt;&gt;"",'Sub-Cpt Record'!E101,"")</f>
        <v/>
      </c>
      <c r="J101" s="256" t="str">
        <f aca="false">IF('Sub-Cpt Record'!F101&lt;&gt;"",'Sub-Cpt Record'!F101,"")</f>
        <v/>
      </c>
      <c r="K101" s="256" t="str">
        <f aca="false">IF('Sub-Cpt Record'!G101&lt;&gt;"",'Sub-Cpt Record'!G101,"")</f>
        <v/>
      </c>
      <c r="L101" s="256" t="str">
        <f aca="false">IF('Sub-Cpt Record'!H101&lt;&gt;"",'Sub-Cpt Record'!H101,"")</f>
        <v/>
      </c>
      <c r="M101" s="256" t="str">
        <f aca="false">IF('Sub-Cpt Record'!I101&lt;&gt;"",'Sub-Cpt Record'!I101,"")</f>
        <v/>
      </c>
      <c r="N101" s="256" t="str">
        <f aca="false">IF('Sub-Cpt Record'!J101&lt;&gt;"",'Sub-Cpt Record'!J101,"")</f>
        <v/>
      </c>
      <c r="O101" s="273"/>
      <c r="P101" s="273"/>
      <c r="Q101" s="274"/>
      <c r="R101" s="275"/>
      <c r="S101" s="260"/>
      <c r="T101" s="276"/>
      <c r="U101" s="256"/>
      <c r="V101" s="273"/>
      <c r="W101" s="256"/>
      <c r="X101" s="273"/>
      <c r="Y101" s="256"/>
      <c r="Z101" s="273"/>
      <c r="AA101" s="256"/>
      <c r="AB101" s="273"/>
      <c r="AC101" s="256"/>
      <c r="AD101" s="273"/>
      <c r="AE101" s="256"/>
      <c r="AF101" s="273"/>
      <c r="AG101" s="264" t="str">
        <f aca="false">IF(SUM(T101,V101,X101,Z101,AB101,AD101,AF101)&lt;&gt;0,SUM(T101,V101,X101,Z101,AB101,AD101,AF101),"")</f>
        <v/>
      </c>
      <c r="AH101" s="265"/>
      <c r="AI101" s="277"/>
      <c r="AJ101" s="278"/>
    </row>
    <row r="102" customFormat="false" ht="12.75" hidden="false" customHeight="false" outlineLevel="0" collapsed="false">
      <c r="A102" s="268" t="str">
        <f aca="false">IF('Sub-Cpt Record'!A102="","",'Sub-Cpt Record'!A102)</f>
        <v/>
      </c>
      <c r="B102" s="269" t="str">
        <f aca="false">IF('Sub-Cpt Record'!B102="","",'Sub-Cpt Record'!B102)</f>
        <v/>
      </c>
      <c r="C102" s="270" t="str">
        <f aca="false">IF('Sub-Cpt Record'!C102="","",'Sub-Cpt Record'!C102)</f>
        <v/>
      </c>
      <c r="D102" s="270" t="str">
        <f aca="false">IF('Sub-Cpt Record'!D102="","",'Sub-Cpt Record'!D102)</f>
        <v/>
      </c>
      <c r="E102" s="270" t="str">
        <f aca="false">CODE!I102</f>
        <v/>
      </c>
      <c r="F102" s="271" t="str">
        <f aca="false">IF('Sub-Cpt Record'!K102="","",'Sub-Cpt Record'!K102)</f>
        <v/>
      </c>
      <c r="G102" s="272"/>
      <c r="H102" s="256"/>
      <c r="I102" s="256" t="str">
        <f aca="false">IF('Sub-Cpt Record'!E102&lt;&gt;"",'Sub-Cpt Record'!E102,"")</f>
        <v/>
      </c>
      <c r="J102" s="256" t="str">
        <f aca="false">IF('Sub-Cpt Record'!F102&lt;&gt;"",'Sub-Cpt Record'!F102,"")</f>
        <v/>
      </c>
      <c r="K102" s="256" t="str">
        <f aca="false">IF('Sub-Cpt Record'!G102&lt;&gt;"",'Sub-Cpt Record'!G102,"")</f>
        <v/>
      </c>
      <c r="L102" s="256" t="str">
        <f aca="false">IF('Sub-Cpt Record'!H102&lt;&gt;"",'Sub-Cpt Record'!H102,"")</f>
        <v/>
      </c>
      <c r="M102" s="256" t="str">
        <f aca="false">IF('Sub-Cpt Record'!I102&lt;&gt;"",'Sub-Cpt Record'!I102,"")</f>
        <v/>
      </c>
      <c r="N102" s="256" t="str">
        <f aca="false">IF('Sub-Cpt Record'!J102&lt;&gt;"",'Sub-Cpt Record'!J102,"")</f>
        <v/>
      </c>
      <c r="O102" s="273"/>
      <c r="P102" s="273"/>
      <c r="Q102" s="274"/>
      <c r="R102" s="275"/>
      <c r="S102" s="260"/>
      <c r="T102" s="276"/>
      <c r="U102" s="256"/>
      <c r="V102" s="273"/>
      <c r="W102" s="256"/>
      <c r="X102" s="273"/>
      <c r="Y102" s="256"/>
      <c r="Z102" s="273"/>
      <c r="AA102" s="256"/>
      <c r="AB102" s="273"/>
      <c r="AC102" s="256"/>
      <c r="AD102" s="273"/>
      <c r="AE102" s="256"/>
      <c r="AF102" s="273"/>
      <c r="AG102" s="264" t="str">
        <f aca="false">IF(SUM(T102,V102,X102,Z102,AB102,AD102,AF102)&lt;&gt;0,SUM(T102,V102,X102,Z102,AB102,AD102,AF102),"")</f>
        <v/>
      </c>
      <c r="AH102" s="265"/>
      <c r="AI102" s="277"/>
      <c r="AJ102" s="278"/>
    </row>
    <row r="103" customFormat="false" ht="12.75" hidden="false" customHeight="false" outlineLevel="0" collapsed="false">
      <c r="A103" s="268" t="str">
        <f aca="false">IF('Sub-Cpt Record'!A103="","",'Sub-Cpt Record'!A103)</f>
        <v/>
      </c>
      <c r="B103" s="269" t="str">
        <f aca="false">IF('Sub-Cpt Record'!B103="","",'Sub-Cpt Record'!B103)</f>
        <v/>
      </c>
      <c r="C103" s="270" t="str">
        <f aca="false">IF('Sub-Cpt Record'!C103="","",'Sub-Cpt Record'!C103)</f>
        <v/>
      </c>
      <c r="D103" s="270" t="str">
        <f aca="false">IF('Sub-Cpt Record'!D103="","",'Sub-Cpt Record'!D103)</f>
        <v/>
      </c>
      <c r="E103" s="270" t="str">
        <f aca="false">CODE!I103</f>
        <v/>
      </c>
      <c r="F103" s="271" t="str">
        <f aca="false">IF('Sub-Cpt Record'!K103="","",'Sub-Cpt Record'!K103)</f>
        <v/>
      </c>
      <c r="G103" s="272"/>
      <c r="H103" s="256"/>
      <c r="I103" s="256" t="str">
        <f aca="false">IF('Sub-Cpt Record'!E103&lt;&gt;"",'Sub-Cpt Record'!E103,"")</f>
        <v/>
      </c>
      <c r="J103" s="256" t="str">
        <f aca="false">IF('Sub-Cpt Record'!F103&lt;&gt;"",'Sub-Cpt Record'!F103,"")</f>
        <v/>
      </c>
      <c r="K103" s="256" t="str">
        <f aca="false">IF('Sub-Cpt Record'!G103&lt;&gt;"",'Sub-Cpt Record'!G103,"")</f>
        <v/>
      </c>
      <c r="L103" s="256" t="str">
        <f aca="false">IF('Sub-Cpt Record'!H103&lt;&gt;"",'Sub-Cpt Record'!H103,"")</f>
        <v/>
      </c>
      <c r="M103" s="256" t="str">
        <f aca="false">IF('Sub-Cpt Record'!I103&lt;&gt;"",'Sub-Cpt Record'!I103,"")</f>
        <v/>
      </c>
      <c r="N103" s="256" t="str">
        <f aca="false">IF('Sub-Cpt Record'!J103&lt;&gt;"",'Sub-Cpt Record'!J103,"")</f>
        <v/>
      </c>
      <c r="O103" s="273"/>
      <c r="P103" s="273"/>
      <c r="Q103" s="274"/>
      <c r="R103" s="275"/>
      <c r="S103" s="260"/>
      <c r="T103" s="276"/>
      <c r="U103" s="256"/>
      <c r="V103" s="273"/>
      <c r="W103" s="256"/>
      <c r="X103" s="273"/>
      <c r="Y103" s="256"/>
      <c r="Z103" s="273"/>
      <c r="AA103" s="256"/>
      <c r="AB103" s="273"/>
      <c r="AC103" s="256"/>
      <c r="AD103" s="273"/>
      <c r="AE103" s="256"/>
      <c r="AF103" s="273"/>
      <c r="AG103" s="264" t="str">
        <f aca="false">IF(SUM(T103,V103,X103,Z103,AB103,AD103,AF103)&lt;&gt;0,SUM(T103,V103,X103,Z103,AB103,AD103,AF103),"")</f>
        <v/>
      </c>
      <c r="AH103" s="265"/>
      <c r="AI103" s="277"/>
      <c r="AJ103" s="278"/>
    </row>
    <row r="104" customFormat="false" ht="12.75" hidden="false" customHeight="false" outlineLevel="0" collapsed="false">
      <c r="A104" s="268" t="str">
        <f aca="false">IF('Sub-Cpt Record'!A104="","",'Sub-Cpt Record'!A104)</f>
        <v/>
      </c>
      <c r="B104" s="269" t="str">
        <f aca="false">IF('Sub-Cpt Record'!B104="","",'Sub-Cpt Record'!B104)</f>
        <v/>
      </c>
      <c r="C104" s="270" t="str">
        <f aca="false">IF('Sub-Cpt Record'!C104="","",'Sub-Cpt Record'!C104)</f>
        <v/>
      </c>
      <c r="D104" s="270" t="str">
        <f aca="false">IF('Sub-Cpt Record'!D104="","",'Sub-Cpt Record'!D104)</f>
        <v/>
      </c>
      <c r="E104" s="270" t="str">
        <f aca="false">CODE!I104</f>
        <v/>
      </c>
      <c r="F104" s="271" t="str">
        <f aca="false">IF('Sub-Cpt Record'!K104="","",'Sub-Cpt Record'!K104)</f>
        <v/>
      </c>
      <c r="G104" s="272"/>
      <c r="H104" s="256"/>
      <c r="I104" s="256" t="str">
        <f aca="false">IF('Sub-Cpt Record'!E104&lt;&gt;"",'Sub-Cpt Record'!E104,"")</f>
        <v/>
      </c>
      <c r="J104" s="256" t="str">
        <f aca="false">IF('Sub-Cpt Record'!F104&lt;&gt;"",'Sub-Cpt Record'!F104,"")</f>
        <v/>
      </c>
      <c r="K104" s="256" t="str">
        <f aca="false">IF('Sub-Cpt Record'!G104&lt;&gt;"",'Sub-Cpt Record'!G104,"")</f>
        <v/>
      </c>
      <c r="L104" s="256" t="str">
        <f aca="false">IF('Sub-Cpt Record'!H104&lt;&gt;"",'Sub-Cpt Record'!H104,"")</f>
        <v/>
      </c>
      <c r="M104" s="256" t="str">
        <f aca="false">IF('Sub-Cpt Record'!I104&lt;&gt;"",'Sub-Cpt Record'!I104,"")</f>
        <v/>
      </c>
      <c r="N104" s="256" t="str">
        <f aca="false">IF('Sub-Cpt Record'!J104&lt;&gt;"",'Sub-Cpt Record'!J104,"")</f>
        <v/>
      </c>
      <c r="O104" s="273"/>
      <c r="P104" s="273"/>
      <c r="Q104" s="274"/>
      <c r="R104" s="275"/>
      <c r="S104" s="260"/>
      <c r="T104" s="276"/>
      <c r="U104" s="256"/>
      <c r="V104" s="273"/>
      <c r="W104" s="256"/>
      <c r="X104" s="273"/>
      <c r="Y104" s="256"/>
      <c r="Z104" s="273"/>
      <c r="AA104" s="256"/>
      <c r="AB104" s="273"/>
      <c r="AC104" s="256"/>
      <c r="AD104" s="273"/>
      <c r="AE104" s="256"/>
      <c r="AF104" s="273"/>
      <c r="AG104" s="264" t="str">
        <f aca="false">IF(SUM(T104,V104,X104,Z104,AB104,AD104,AF104)&lt;&gt;0,SUM(T104,V104,X104,Z104,AB104,AD104,AF104),"")</f>
        <v/>
      </c>
      <c r="AH104" s="265"/>
      <c r="AI104" s="277"/>
      <c r="AJ104" s="278"/>
    </row>
    <row r="105" customFormat="false" ht="12.75" hidden="false" customHeight="false" outlineLevel="0" collapsed="false">
      <c r="A105" s="268" t="str">
        <f aca="false">IF('Sub-Cpt Record'!A105="","",'Sub-Cpt Record'!A105)</f>
        <v/>
      </c>
      <c r="B105" s="269" t="str">
        <f aca="false">IF('Sub-Cpt Record'!B105="","",'Sub-Cpt Record'!B105)</f>
        <v/>
      </c>
      <c r="C105" s="270" t="str">
        <f aca="false">IF('Sub-Cpt Record'!C105="","",'Sub-Cpt Record'!C105)</f>
        <v/>
      </c>
      <c r="D105" s="270" t="str">
        <f aca="false">IF('Sub-Cpt Record'!D105="","",'Sub-Cpt Record'!D105)</f>
        <v/>
      </c>
      <c r="E105" s="270" t="str">
        <f aca="false">CODE!I105</f>
        <v/>
      </c>
      <c r="F105" s="271" t="str">
        <f aca="false">IF('Sub-Cpt Record'!K105="","",'Sub-Cpt Record'!K105)</f>
        <v/>
      </c>
      <c r="G105" s="272"/>
      <c r="H105" s="256"/>
      <c r="I105" s="256" t="str">
        <f aca="false">IF('Sub-Cpt Record'!E105&lt;&gt;"",'Sub-Cpt Record'!E105,"")</f>
        <v/>
      </c>
      <c r="J105" s="256" t="str">
        <f aca="false">IF('Sub-Cpt Record'!F105&lt;&gt;"",'Sub-Cpt Record'!F105,"")</f>
        <v/>
      </c>
      <c r="K105" s="256" t="str">
        <f aca="false">IF('Sub-Cpt Record'!G105&lt;&gt;"",'Sub-Cpt Record'!G105,"")</f>
        <v/>
      </c>
      <c r="L105" s="256" t="str">
        <f aca="false">IF('Sub-Cpt Record'!H105&lt;&gt;"",'Sub-Cpt Record'!H105,"")</f>
        <v/>
      </c>
      <c r="M105" s="256" t="str">
        <f aca="false">IF('Sub-Cpt Record'!I105&lt;&gt;"",'Sub-Cpt Record'!I105,"")</f>
        <v/>
      </c>
      <c r="N105" s="256" t="str">
        <f aca="false">IF('Sub-Cpt Record'!J105&lt;&gt;"",'Sub-Cpt Record'!J105,"")</f>
        <v/>
      </c>
      <c r="O105" s="273"/>
      <c r="P105" s="273"/>
      <c r="Q105" s="274"/>
      <c r="R105" s="275"/>
      <c r="S105" s="260"/>
      <c r="T105" s="276"/>
      <c r="U105" s="256"/>
      <c r="V105" s="273"/>
      <c r="W105" s="256"/>
      <c r="X105" s="273"/>
      <c r="Y105" s="256"/>
      <c r="Z105" s="273"/>
      <c r="AA105" s="256"/>
      <c r="AB105" s="273"/>
      <c r="AC105" s="256"/>
      <c r="AD105" s="273"/>
      <c r="AE105" s="256"/>
      <c r="AF105" s="273"/>
      <c r="AG105" s="264" t="str">
        <f aca="false">IF(SUM(T105,V105,X105,Z105,AB105,AD105,AF105)&lt;&gt;0,SUM(T105,V105,X105,Z105,AB105,AD105,AF105),"")</f>
        <v/>
      </c>
      <c r="AH105" s="265"/>
      <c r="AI105" s="277"/>
      <c r="AJ105" s="278"/>
    </row>
    <row r="106" customFormat="false" ht="12.75" hidden="false" customHeight="false" outlineLevel="0" collapsed="false">
      <c r="A106" s="268" t="str">
        <f aca="false">IF('Sub-Cpt Record'!A106="","",'Sub-Cpt Record'!A106)</f>
        <v/>
      </c>
      <c r="B106" s="269" t="str">
        <f aca="false">IF('Sub-Cpt Record'!B106="","",'Sub-Cpt Record'!B106)</f>
        <v/>
      </c>
      <c r="C106" s="270" t="str">
        <f aca="false">IF('Sub-Cpt Record'!C106="","",'Sub-Cpt Record'!C106)</f>
        <v/>
      </c>
      <c r="D106" s="270" t="str">
        <f aca="false">IF('Sub-Cpt Record'!D106="","",'Sub-Cpt Record'!D106)</f>
        <v/>
      </c>
      <c r="E106" s="270" t="str">
        <f aca="false">CODE!I106</f>
        <v/>
      </c>
      <c r="F106" s="271" t="str">
        <f aca="false">IF('Sub-Cpt Record'!K106="","",'Sub-Cpt Record'!K106)</f>
        <v/>
      </c>
      <c r="G106" s="272"/>
      <c r="H106" s="256"/>
      <c r="I106" s="256" t="str">
        <f aca="false">IF('Sub-Cpt Record'!E106&lt;&gt;"",'Sub-Cpt Record'!E106,"")</f>
        <v/>
      </c>
      <c r="J106" s="256" t="str">
        <f aca="false">IF('Sub-Cpt Record'!F106&lt;&gt;"",'Sub-Cpt Record'!F106,"")</f>
        <v/>
      </c>
      <c r="K106" s="256" t="str">
        <f aca="false">IF('Sub-Cpt Record'!G106&lt;&gt;"",'Sub-Cpt Record'!G106,"")</f>
        <v/>
      </c>
      <c r="L106" s="256" t="str">
        <f aca="false">IF('Sub-Cpt Record'!H106&lt;&gt;"",'Sub-Cpt Record'!H106,"")</f>
        <v/>
      </c>
      <c r="M106" s="256" t="str">
        <f aca="false">IF('Sub-Cpt Record'!I106&lt;&gt;"",'Sub-Cpt Record'!I106,"")</f>
        <v/>
      </c>
      <c r="N106" s="256" t="str">
        <f aca="false">IF('Sub-Cpt Record'!J106&lt;&gt;"",'Sub-Cpt Record'!J106,"")</f>
        <v/>
      </c>
      <c r="O106" s="273"/>
      <c r="P106" s="273"/>
      <c r="Q106" s="274"/>
      <c r="R106" s="275"/>
      <c r="S106" s="260"/>
      <c r="T106" s="276"/>
      <c r="U106" s="256"/>
      <c r="V106" s="273"/>
      <c r="W106" s="256"/>
      <c r="X106" s="273"/>
      <c r="Y106" s="256"/>
      <c r="Z106" s="273"/>
      <c r="AA106" s="256"/>
      <c r="AB106" s="273"/>
      <c r="AC106" s="256"/>
      <c r="AD106" s="273"/>
      <c r="AE106" s="256"/>
      <c r="AF106" s="273"/>
      <c r="AG106" s="264" t="str">
        <f aca="false">IF(SUM(T106,V106,X106,Z106,AB106,AD106,AF106)&lt;&gt;0,SUM(T106,V106,X106,Z106,AB106,AD106,AF106),"")</f>
        <v/>
      </c>
      <c r="AH106" s="265"/>
      <c r="AI106" s="277"/>
      <c r="AJ106" s="278"/>
    </row>
    <row r="107" customFormat="false" ht="12.75" hidden="false" customHeight="false" outlineLevel="0" collapsed="false">
      <c r="A107" s="268" t="str">
        <f aca="false">IF('Sub-Cpt Record'!A107="","",'Sub-Cpt Record'!A107)</f>
        <v/>
      </c>
      <c r="B107" s="269" t="str">
        <f aca="false">IF('Sub-Cpt Record'!B107="","",'Sub-Cpt Record'!B107)</f>
        <v/>
      </c>
      <c r="C107" s="270" t="str">
        <f aca="false">IF('Sub-Cpt Record'!C107="","",'Sub-Cpt Record'!C107)</f>
        <v/>
      </c>
      <c r="D107" s="270" t="str">
        <f aca="false">IF('Sub-Cpt Record'!D107="","",'Sub-Cpt Record'!D107)</f>
        <v/>
      </c>
      <c r="E107" s="270" t="str">
        <f aca="false">CODE!I107</f>
        <v/>
      </c>
      <c r="F107" s="271" t="str">
        <f aca="false">IF('Sub-Cpt Record'!K107="","",'Sub-Cpt Record'!K107)</f>
        <v/>
      </c>
      <c r="G107" s="272"/>
      <c r="H107" s="256"/>
      <c r="I107" s="256" t="str">
        <f aca="false">IF('Sub-Cpt Record'!E107&lt;&gt;"",'Sub-Cpt Record'!E107,"")</f>
        <v/>
      </c>
      <c r="J107" s="256" t="str">
        <f aca="false">IF('Sub-Cpt Record'!F107&lt;&gt;"",'Sub-Cpt Record'!F107,"")</f>
        <v/>
      </c>
      <c r="K107" s="256" t="str">
        <f aca="false">IF('Sub-Cpt Record'!G107&lt;&gt;"",'Sub-Cpt Record'!G107,"")</f>
        <v/>
      </c>
      <c r="L107" s="256" t="str">
        <f aca="false">IF('Sub-Cpt Record'!H107&lt;&gt;"",'Sub-Cpt Record'!H107,"")</f>
        <v/>
      </c>
      <c r="M107" s="256" t="str">
        <f aca="false">IF('Sub-Cpt Record'!I107&lt;&gt;"",'Sub-Cpt Record'!I107,"")</f>
        <v/>
      </c>
      <c r="N107" s="256" t="str">
        <f aca="false">IF('Sub-Cpt Record'!J107&lt;&gt;"",'Sub-Cpt Record'!J107,"")</f>
        <v/>
      </c>
      <c r="O107" s="273"/>
      <c r="P107" s="273"/>
      <c r="Q107" s="274"/>
      <c r="R107" s="275"/>
      <c r="S107" s="260"/>
      <c r="T107" s="276"/>
      <c r="U107" s="256"/>
      <c r="V107" s="273"/>
      <c r="W107" s="256"/>
      <c r="X107" s="273"/>
      <c r="Y107" s="256"/>
      <c r="Z107" s="273"/>
      <c r="AA107" s="256"/>
      <c r="AB107" s="273"/>
      <c r="AC107" s="256"/>
      <c r="AD107" s="273"/>
      <c r="AE107" s="256"/>
      <c r="AF107" s="273"/>
      <c r="AG107" s="264" t="str">
        <f aca="false">IF(SUM(T107,V107,X107,Z107,AB107,AD107,AF107)&lt;&gt;0,SUM(T107,V107,X107,Z107,AB107,AD107,AF107),"")</f>
        <v/>
      </c>
      <c r="AH107" s="265"/>
      <c r="AI107" s="277"/>
      <c r="AJ107" s="278"/>
    </row>
    <row r="108" customFormat="false" ht="12.75" hidden="false" customHeight="false" outlineLevel="0" collapsed="false">
      <c r="A108" s="268" t="str">
        <f aca="false">IF('Sub-Cpt Record'!A108="","",'Sub-Cpt Record'!A108)</f>
        <v/>
      </c>
      <c r="B108" s="269" t="str">
        <f aca="false">IF('Sub-Cpt Record'!B108="","",'Sub-Cpt Record'!B108)</f>
        <v/>
      </c>
      <c r="C108" s="270" t="str">
        <f aca="false">IF('Sub-Cpt Record'!C108="","",'Sub-Cpt Record'!C108)</f>
        <v/>
      </c>
      <c r="D108" s="270" t="str">
        <f aca="false">IF('Sub-Cpt Record'!D108="","",'Sub-Cpt Record'!D108)</f>
        <v/>
      </c>
      <c r="E108" s="270" t="str">
        <f aca="false">CODE!I108</f>
        <v/>
      </c>
      <c r="F108" s="271" t="str">
        <f aca="false">IF('Sub-Cpt Record'!K108="","",'Sub-Cpt Record'!K108)</f>
        <v/>
      </c>
      <c r="G108" s="272"/>
      <c r="H108" s="256"/>
      <c r="I108" s="256" t="str">
        <f aca="false">IF('Sub-Cpt Record'!E108&lt;&gt;"",'Sub-Cpt Record'!E108,"")</f>
        <v/>
      </c>
      <c r="J108" s="256" t="str">
        <f aca="false">IF('Sub-Cpt Record'!F108&lt;&gt;"",'Sub-Cpt Record'!F108,"")</f>
        <v/>
      </c>
      <c r="K108" s="256" t="str">
        <f aca="false">IF('Sub-Cpt Record'!G108&lt;&gt;"",'Sub-Cpt Record'!G108,"")</f>
        <v/>
      </c>
      <c r="L108" s="256" t="str">
        <f aca="false">IF('Sub-Cpt Record'!H108&lt;&gt;"",'Sub-Cpt Record'!H108,"")</f>
        <v/>
      </c>
      <c r="M108" s="256" t="str">
        <f aca="false">IF('Sub-Cpt Record'!I108&lt;&gt;"",'Sub-Cpt Record'!I108,"")</f>
        <v/>
      </c>
      <c r="N108" s="256" t="str">
        <f aca="false">IF('Sub-Cpt Record'!J108&lt;&gt;"",'Sub-Cpt Record'!J108,"")</f>
        <v/>
      </c>
      <c r="O108" s="273"/>
      <c r="P108" s="273"/>
      <c r="Q108" s="274"/>
      <c r="R108" s="275"/>
      <c r="S108" s="260"/>
      <c r="T108" s="276"/>
      <c r="U108" s="256"/>
      <c r="V108" s="273"/>
      <c r="W108" s="256"/>
      <c r="X108" s="273"/>
      <c r="Y108" s="256"/>
      <c r="Z108" s="273"/>
      <c r="AA108" s="256"/>
      <c r="AB108" s="273"/>
      <c r="AC108" s="256"/>
      <c r="AD108" s="273"/>
      <c r="AE108" s="256"/>
      <c r="AF108" s="273"/>
      <c r="AG108" s="264" t="str">
        <f aca="false">IF(SUM(T108,V108,X108,Z108,AB108,AD108,AF108)&lt;&gt;0,SUM(T108,V108,X108,Z108,AB108,AD108,AF108),"")</f>
        <v/>
      </c>
      <c r="AH108" s="265"/>
      <c r="AI108" s="277"/>
      <c r="AJ108" s="278"/>
    </row>
    <row r="109" customFormat="false" ht="12.75" hidden="false" customHeight="false" outlineLevel="0" collapsed="false">
      <c r="A109" s="268" t="str">
        <f aca="false">IF('Sub-Cpt Record'!A109="","",'Sub-Cpt Record'!A109)</f>
        <v/>
      </c>
      <c r="B109" s="269" t="str">
        <f aca="false">IF('Sub-Cpt Record'!B109="","",'Sub-Cpt Record'!B109)</f>
        <v/>
      </c>
      <c r="C109" s="270" t="str">
        <f aca="false">IF('Sub-Cpt Record'!C109="","",'Sub-Cpt Record'!C109)</f>
        <v/>
      </c>
      <c r="D109" s="270" t="str">
        <f aca="false">IF('Sub-Cpt Record'!D109="","",'Sub-Cpt Record'!D109)</f>
        <v/>
      </c>
      <c r="E109" s="270" t="str">
        <f aca="false">CODE!I109</f>
        <v/>
      </c>
      <c r="F109" s="271" t="str">
        <f aca="false">IF('Sub-Cpt Record'!K109="","",'Sub-Cpt Record'!K109)</f>
        <v/>
      </c>
      <c r="G109" s="272"/>
      <c r="H109" s="256"/>
      <c r="I109" s="256" t="str">
        <f aca="false">IF('Sub-Cpt Record'!E109&lt;&gt;"",'Sub-Cpt Record'!E109,"")</f>
        <v/>
      </c>
      <c r="J109" s="256" t="str">
        <f aca="false">IF('Sub-Cpt Record'!F109&lt;&gt;"",'Sub-Cpt Record'!F109,"")</f>
        <v/>
      </c>
      <c r="K109" s="256" t="str">
        <f aca="false">IF('Sub-Cpt Record'!G109&lt;&gt;"",'Sub-Cpt Record'!G109,"")</f>
        <v/>
      </c>
      <c r="L109" s="256" t="str">
        <f aca="false">IF('Sub-Cpt Record'!H109&lt;&gt;"",'Sub-Cpt Record'!H109,"")</f>
        <v/>
      </c>
      <c r="M109" s="256" t="str">
        <f aca="false">IF('Sub-Cpt Record'!I109&lt;&gt;"",'Sub-Cpt Record'!I109,"")</f>
        <v/>
      </c>
      <c r="N109" s="256" t="str">
        <f aca="false">IF('Sub-Cpt Record'!J109&lt;&gt;"",'Sub-Cpt Record'!J109,"")</f>
        <v/>
      </c>
      <c r="O109" s="273"/>
      <c r="P109" s="273"/>
      <c r="Q109" s="274"/>
      <c r="R109" s="275"/>
      <c r="S109" s="260"/>
      <c r="T109" s="276"/>
      <c r="U109" s="256"/>
      <c r="V109" s="273"/>
      <c r="W109" s="256"/>
      <c r="X109" s="273"/>
      <c r="Y109" s="256"/>
      <c r="Z109" s="273"/>
      <c r="AA109" s="256"/>
      <c r="AB109" s="273"/>
      <c r="AC109" s="256"/>
      <c r="AD109" s="273"/>
      <c r="AE109" s="256"/>
      <c r="AF109" s="273"/>
      <c r="AG109" s="264" t="str">
        <f aca="false">IF(SUM(T109,V109,X109,Z109,AB109,AD109,AF109)&lt;&gt;0,SUM(T109,V109,X109,Z109,AB109,AD109,AF109),"")</f>
        <v/>
      </c>
      <c r="AH109" s="265"/>
      <c r="AI109" s="277"/>
      <c r="AJ109" s="278"/>
    </row>
    <row r="110" customFormat="false" ht="12.75" hidden="false" customHeight="false" outlineLevel="0" collapsed="false">
      <c r="A110" s="268" t="str">
        <f aca="false">IF('Sub-Cpt Record'!A110="","",'Sub-Cpt Record'!A110)</f>
        <v/>
      </c>
      <c r="B110" s="269" t="str">
        <f aca="false">IF('Sub-Cpt Record'!B110="","",'Sub-Cpt Record'!B110)</f>
        <v/>
      </c>
      <c r="C110" s="270" t="str">
        <f aca="false">IF('Sub-Cpt Record'!C110="","",'Sub-Cpt Record'!C110)</f>
        <v/>
      </c>
      <c r="D110" s="270" t="str">
        <f aca="false">IF('Sub-Cpt Record'!D110="","",'Sub-Cpt Record'!D110)</f>
        <v/>
      </c>
      <c r="E110" s="270" t="str">
        <f aca="false">CODE!I110</f>
        <v/>
      </c>
      <c r="F110" s="271" t="str">
        <f aca="false">IF('Sub-Cpt Record'!K110="","",'Sub-Cpt Record'!K110)</f>
        <v/>
      </c>
      <c r="G110" s="272"/>
      <c r="H110" s="256"/>
      <c r="I110" s="256" t="str">
        <f aca="false">IF('Sub-Cpt Record'!E110&lt;&gt;"",'Sub-Cpt Record'!E110,"")</f>
        <v/>
      </c>
      <c r="J110" s="256" t="str">
        <f aca="false">IF('Sub-Cpt Record'!F110&lt;&gt;"",'Sub-Cpt Record'!F110,"")</f>
        <v/>
      </c>
      <c r="K110" s="256" t="str">
        <f aca="false">IF('Sub-Cpt Record'!G110&lt;&gt;"",'Sub-Cpt Record'!G110,"")</f>
        <v/>
      </c>
      <c r="L110" s="256" t="str">
        <f aca="false">IF('Sub-Cpt Record'!H110&lt;&gt;"",'Sub-Cpt Record'!H110,"")</f>
        <v/>
      </c>
      <c r="M110" s="256" t="str">
        <f aca="false">IF('Sub-Cpt Record'!I110&lt;&gt;"",'Sub-Cpt Record'!I110,"")</f>
        <v/>
      </c>
      <c r="N110" s="256" t="str">
        <f aca="false">IF('Sub-Cpt Record'!J110&lt;&gt;"",'Sub-Cpt Record'!J110,"")</f>
        <v/>
      </c>
      <c r="O110" s="273"/>
      <c r="P110" s="273"/>
      <c r="Q110" s="274"/>
      <c r="R110" s="275"/>
      <c r="S110" s="260"/>
      <c r="T110" s="276"/>
      <c r="U110" s="256"/>
      <c r="V110" s="273"/>
      <c r="W110" s="256"/>
      <c r="X110" s="273"/>
      <c r="Y110" s="256"/>
      <c r="Z110" s="273"/>
      <c r="AA110" s="256"/>
      <c r="AB110" s="273"/>
      <c r="AC110" s="256"/>
      <c r="AD110" s="273"/>
      <c r="AE110" s="256"/>
      <c r="AF110" s="273"/>
      <c r="AG110" s="264" t="str">
        <f aca="false">IF(SUM(T110,V110,X110,Z110,AB110,AD110,AF110)&lt;&gt;0,SUM(T110,V110,X110,Z110,AB110,AD110,AF110),"")</f>
        <v/>
      </c>
      <c r="AH110" s="265"/>
      <c r="AI110" s="277"/>
      <c r="AJ110" s="278"/>
    </row>
    <row r="111" customFormat="false" ht="12.75" hidden="false" customHeight="false" outlineLevel="0" collapsed="false">
      <c r="A111" s="268" t="str">
        <f aca="false">IF('Sub-Cpt Record'!A111="","",'Sub-Cpt Record'!A111)</f>
        <v/>
      </c>
      <c r="B111" s="269" t="str">
        <f aca="false">IF('Sub-Cpt Record'!B111="","",'Sub-Cpt Record'!B111)</f>
        <v/>
      </c>
      <c r="C111" s="270" t="str">
        <f aca="false">IF('Sub-Cpt Record'!C111="","",'Sub-Cpt Record'!C111)</f>
        <v/>
      </c>
      <c r="D111" s="270" t="str">
        <f aca="false">IF('Sub-Cpt Record'!D111="","",'Sub-Cpt Record'!D111)</f>
        <v/>
      </c>
      <c r="E111" s="270" t="str">
        <f aca="false">CODE!I111</f>
        <v/>
      </c>
      <c r="F111" s="271" t="str">
        <f aca="false">IF('Sub-Cpt Record'!K111="","",'Sub-Cpt Record'!K111)</f>
        <v/>
      </c>
      <c r="G111" s="272"/>
      <c r="H111" s="256"/>
      <c r="I111" s="256" t="str">
        <f aca="false">IF('Sub-Cpt Record'!E111&lt;&gt;"",'Sub-Cpt Record'!E111,"")</f>
        <v/>
      </c>
      <c r="J111" s="256" t="str">
        <f aca="false">IF('Sub-Cpt Record'!F111&lt;&gt;"",'Sub-Cpt Record'!F111,"")</f>
        <v/>
      </c>
      <c r="K111" s="256" t="str">
        <f aca="false">IF('Sub-Cpt Record'!G111&lt;&gt;"",'Sub-Cpt Record'!G111,"")</f>
        <v/>
      </c>
      <c r="L111" s="256" t="str">
        <f aca="false">IF('Sub-Cpt Record'!H111&lt;&gt;"",'Sub-Cpt Record'!H111,"")</f>
        <v/>
      </c>
      <c r="M111" s="256" t="str">
        <f aca="false">IF('Sub-Cpt Record'!I111&lt;&gt;"",'Sub-Cpt Record'!I111,"")</f>
        <v/>
      </c>
      <c r="N111" s="256" t="str">
        <f aca="false">IF('Sub-Cpt Record'!J111&lt;&gt;"",'Sub-Cpt Record'!J111,"")</f>
        <v/>
      </c>
      <c r="O111" s="273"/>
      <c r="P111" s="273"/>
      <c r="Q111" s="274"/>
      <c r="R111" s="275"/>
      <c r="S111" s="260"/>
      <c r="T111" s="276"/>
      <c r="U111" s="256"/>
      <c r="V111" s="273"/>
      <c r="W111" s="256"/>
      <c r="X111" s="273"/>
      <c r="Y111" s="256"/>
      <c r="Z111" s="273"/>
      <c r="AA111" s="256"/>
      <c r="AB111" s="273"/>
      <c r="AC111" s="256"/>
      <c r="AD111" s="273"/>
      <c r="AE111" s="256"/>
      <c r="AF111" s="273"/>
      <c r="AG111" s="264" t="str">
        <f aca="false">IF(SUM(T111,V111,X111,Z111,AB111,AD111,AF111)&lt;&gt;0,SUM(T111,V111,X111,Z111,AB111,AD111,AF111),"")</f>
        <v/>
      </c>
      <c r="AH111" s="265"/>
      <c r="AI111" s="277"/>
      <c r="AJ111" s="278"/>
    </row>
    <row r="112" customFormat="false" ht="12.75" hidden="false" customHeight="false" outlineLevel="0" collapsed="false">
      <c r="A112" s="268" t="str">
        <f aca="false">IF('Sub-Cpt Record'!A112="","",'Sub-Cpt Record'!A112)</f>
        <v/>
      </c>
      <c r="B112" s="269" t="str">
        <f aca="false">IF('Sub-Cpt Record'!B112="","",'Sub-Cpt Record'!B112)</f>
        <v/>
      </c>
      <c r="C112" s="270" t="str">
        <f aca="false">IF('Sub-Cpt Record'!C112="","",'Sub-Cpt Record'!C112)</f>
        <v/>
      </c>
      <c r="D112" s="270" t="str">
        <f aca="false">IF('Sub-Cpt Record'!D112="","",'Sub-Cpt Record'!D112)</f>
        <v/>
      </c>
      <c r="E112" s="270" t="str">
        <f aca="false">CODE!I112</f>
        <v/>
      </c>
      <c r="F112" s="271" t="str">
        <f aca="false">IF('Sub-Cpt Record'!K112="","",'Sub-Cpt Record'!K112)</f>
        <v/>
      </c>
      <c r="G112" s="272"/>
      <c r="H112" s="256"/>
      <c r="I112" s="256" t="str">
        <f aca="false">IF('Sub-Cpt Record'!E112&lt;&gt;"",'Sub-Cpt Record'!E112,"")</f>
        <v/>
      </c>
      <c r="J112" s="256" t="str">
        <f aca="false">IF('Sub-Cpt Record'!F112&lt;&gt;"",'Sub-Cpt Record'!F112,"")</f>
        <v/>
      </c>
      <c r="K112" s="256" t="str">
        <f aca="false">IF('Sub-Cpt Record'!G112&lt;&gt;"",'Sub-Cpt Record'!G112,"")</f>
        <v/>
      </c>
      <c r="L112" s="256" t="str">
        <f aca="false">IF('Sub-Cpt Record'!H112&lt;&gt;"",'Sub-Cpt Record'!H112,"")</f>
        <v/>
      </c>
      <c r="M112" s="256" t="str">
        <f aca="false">IF('Sub-Cpt Record'!I112&lt;&gt;"",'Sub-Cpt Record'!I112,"")</f>
        <v/>
      </c>
      <c r="N112" s="256" t="str">
        <f aca="false">IF('Sub-Cpt Record'!J112&lt;&gt;"",'Sub-Cpt Record'!J112,"")</f>
        <v/>
      </c>
      <c r="O112" s="273"/>
      <c r="P112" s="273"/>
      <c r="Q112" s="274"/>
      <c r="R112" s="275"/>
      <c r="S112" s="260"/>
      <c r="T112" s="276"/>
      <c r="U112" s="256"/>
      <c r="V112" s="273"/>
      <c r="W112" s="256"/>
      <c r="X112" s="273"/>
      <c r="Y112" s="256"/>
      <c r="Z112" s="273"/>
      <c r="AA112" s="256"/>
      <c r="AB112" s="273"/>
      <c r="AC112" s="256"/>
      <c r="AD112" s="273"/>
      <c r="AE112" s="256"/>
      <c r="AF112" s="273"/>
      <c r="AG112" s="264" t="str">
        <f aca="false">IF(SUM(T112,V112,X112,Z112,AB112,AD112,AF112)&lt;&gt;0,SUM(T112,V112,X112,Z112,AB112,AD112,AF112),"")</f>
        <v/>
      </c>
      <c r="AH112" s="265"/>
      <c r="AI112" s="277"/>
      <c r="AJ112" s="278"/>
    </row>
    <row r="113" customFormat="false" ht="12.75" hidden="false" customHeight="false" outlineLevel="0" collapsed="false">
      <c r="A113" s="268" t="str">
        <f aca="false">IF('Sub-Cpt Record'!A113="","",'Sub-Cpt Record'!A113)</f>
        <v/>
      </c>
      <c r="B113" s="269" t="str">
        <f aca="false">IF('Sub-Cpt Record'!B113="","",'Sub-Cpt Record'!B113)</f>
        <v/>
      </c>
      <c r="C113" s="270" t="str">
        <f aca="false">IF('Sub-Cpt Record'!C113="","",'Sub-Cpt Record'!C113)</f>
        <v/>
      </c>
      <c r="D113" s="270" t="str">
        <f aca="false">IF('Sub-Cpt Record'!D113="","",'Sub-Cpt Record'!D113)</f>
        <v/>
      </c>
      <c r="E113" s="270" t="str">
        <f aca="false">CODE!I113</f>
        <v/>
      </c>
      <c r="F113" s="271" t="str">
        <f aca="false">IF('Sub-Cpt Record'!K113="","",'Sub-Cpt Record'!K113)</f>
        <v/>
      </c>
      <c r="G113" s="272"/>
      <c r="H113" s="256"/>
      <c r="I113" s="256" t="str">
        <f aca="false">IF('Sub-Cpt Record'!E113&lt;&gt;"",'Sub-Cpt Record'!E113,"")</f>
        <v/>
      </c>
      <c r="J113" s="256" t="str">
        <f aca="false">IF('Sub-Cpt Record'!F113&lt;&gt;"",'Sub-Cpt Record'!F113,"")</f>
        <v/>
      </c>
      <c r="K113" s="256" t="str">
        <f aca="false">IF('Sub-Cpt Record'!G113&lt;&gt;"",'Sub-Cpt Record'!G113,"")</f>
        <v/>
      </c>
      <c r="L113" s="256" t="str">
        <f aca="false">IF('Sub-Cpt Record'!H113&lt;&gt;"",'Sub-Cpt Record'!H113,"")</f>
        <v/>
      </c>
      <c r="M113" s="256" t="str">
        <f aca="false">IF('Sub-Cpt Record'!I113&lt;&gt;"",'Sub-Cpt Record'!I113,"")</f>
        <v/>
      </c>
      <c r="N113" s="256" t="str">
        <f aca="false">IF('Sub-Cpt Record'!J113&lt;&gt;"",'Sub-Cpt Record'!J113,"")</f>
        <v/>
      </c>
      <c r="O113" s="273"/>
      <c r="P113" s="273"/>
      <c r="Q113" s="274"/>
      <c r="R113" s="275"/>
      <c r="S113" s="260"/>
      <c r="T113" s="276"/>
      <c r="U113" s="256"/>
      <c r="V113" s="273"/>
      <c r="W113" s="256"/>
      <c r="X113" s="273"/>
      <c r="Y113" s="256"/>
      <c r="Z113" s="273"/>
      <c r="AA113" s="256"/>
      <c r="AB113" s="273"/>
      <c r="AC113" s="256"/>
      <c r="AD113" s="273"/>
      <c r="AE113" s="256"/>
      <c r="AF113" s="273"/>
      <c r="AG113" s="264" t="str">
        <f aca="false">IF(SUM(T113,V113,X113,Z113,AB113,AD113,AF113)&lt;&gt;0,SUM(T113,V113,X113,Z113,AB113,AD113,AF113),"")</f>
        <v/>
      </c>
      <c r="AH113" s="265"/>
      <c r="AI113" s="277"/>
      <c r="AJ113" s="278"/>
    </row>
    <row r="114" customFormat="false" ht="12.75" hidden="false" customHeight="false" outlineLevel="0" collapsed="false">
      <c r="A114" s="268" t="str">
        <f aca="false">IF('Sub-Cpt Record'!A114="","",'Sub-Cpt Record'!A114)</f>
        <v/>
      </c>
      <c r="B114" s="269" t="str">
        <f aca="false">IF('Sub-Cpt Record'!B114="","",'Sub-Cpt Record'!B114)</f>
        <v/>
      </c>
      <c r="C114" s="270" t="str">
        <f aca="false">IF('Sub-Cpt Record'!C114="","",'Sub-Cpt Record'!C114)</f>
        <v/>
      </c>
      <c r="D114" s="270" t="str">
        <f aca="false">IF('Sub-Cpt Record'!D114="","",'Sub-Cpt Record'!D114)</f>
        <v/>
      </c>
      <c r="E114" s="270" t="str">
        <f aca="false">CODE!I114</f>
        <v/>
      </c>
      <c r="F114" s="271" t="str">
        <f aca="false">IF('Sub-Cpt Record'!K114="","",'Sub-Cpt Record'!K114)</f>
        <v/>
      </c>
      <c r="G114" s="272"/>
      <c r="H114" s="256"/>
      <c r="I114" s="256" t="str">
        <f aca="false">IF('Sub-Cpt Record'!E114&lt;&gt;"",'Sub-Cpt Record'!E114,"")</f>
        <v/>
      </c>
      <c r="J114" s="256" t="str">
        <f aca="false">IF('Sub-Cpt Record'!F114&lt;&gt;"",'Sub-Cpt Record'!F114,"")</f>
        <v/>
      </c>
      <c r="K114" s="256" t="str">
        <f aca="false">IF('Sub-Cpt Record'!G114&lt;&gt;"",'Sub-Cpt Record'!G114,"")</f>
        <v/>
      </c>
      <c r="L114" s="256" t="str">
        <f aca="false">IF('Sub-Cpt Record'!H114&lt;&gt;"",'Sub-Cpt Record'!H114,"")</f>
        <v/>
      </c>
      <c r="M114" s="256" t="str">
        <f aca="false">IF('Sub-Cpt Record'!I114&lt;&gt;"",'Sub-Cpt Record'!I114,"")</f>
        <v/>
      </c>
      <c r="N114" s="256" t="str">
        <f aca="false">IF('Sub-Cpt Record'!J114&lt;&gt;"",'Sub-Cpt Record'!J114,"")</f>
        <v/>
      </c>
      <c r="O114" s="273"/>
      <c r="P114" s="273"/>
      <c r="Q114" s="274"/>
      <c r="R114" s="275"/>
      <c r="S114" s="260"/>
      <c r="T114" s="276"/>
      <c r="U114" s="256"/>
      <c r="V114" s="273"/>
      <c r="W114" s="256"/>
      <c r="X114" s="273"/>
      <c r="Y114" s="256"/>
      <c r="Z114" s="273"/>
      <c r="AA114" s="256"/>
      <c r="AB114" s="273"/>
      <c r="AC114" s="256"/>
      <c r="AD114" s="273"/>
      <c r="AE114" s="256"/>
      <c r="AF114" s="273"/>
      <c r="AG114" s="264" t="str">
        <f aca="false">IF(SUM(T114,V114,X114,Z114,AB114,AD114,AF114)&lt;&gt;0,SUM(T114,V114,X114,Z114,AB114,AD114,AF114),"")</f>
        <v/>
      </c>
      <c r="AH114" s="265"/>
      <c r="AI114" s="277"/>
      <c r="AJ114" s="278"/>
    </row>
    <row r="115" customFormat="false" ht="12.75" hidden="false" customHeight="false" outlineLevel="0" collapsed="false">
      <c r="A115" s="268" t="str">
        <f aca="false">IF('Sub-Cpt Record'!A115="","",'Sub-Cpt Record'!A115)</f>
        <v/>
      </c>
      <c r="B115" s="269" t="str">
        <f aca="false">IF('Sub-Cpt Record'!B115="","",'Sub-Cpt Record'!B115)</f>
        <v/>
      </c>
      <c r="C115" s="270" t="str">
        <f aca="false">IF('Sub-Cpt Record'!C115="","",'Sub-Cpt Record'!C115)</f>
        <v/>
      </c>
      <c r="D115" s="270" t="str">
        <f aca="false">IF('Sub-Cpt Record'!D115="","",'Sub-Cpt Record'!D115)</f>
        <v/>
      </c>
      <c r="E115" s="270" t="str">
        <f aca="false">CODE!I115</f>
        <v/>
      </c>
      <c r="F115" s="271" t="str">
        <f aca="false">IF('Sub-Cpt Record'!K115="","",'Sub-Cpt Record'!K115)</f>
        <v/>
      </c>
      <c r="G115" s="272"/>
      <c r="H115" s="256"/>
      <c r="I115" s="256" t="str">
        <f aca="false">IF('Sub-Cpt Record'!E115&lt;&gt;"",'Sub-Cpt Record'!E115,"")</f>
        <v/>
      </c>
      <c r="J115" s="256" t="str">
        <f aca="false">IF('Sub-Cpt Record'!F115&lt;&gt;"",'Sub-Cpt Record'!F115,"")</f>
        <v/>
      </c>
      <c r="K115" s="256" t="str">
        <f aca="false">IF('Sub-Cpt Record'!G115&lt;&gt;"",'Sub-Cpt Record'!G115,"")</f>
        <v/>
      </c>
      <c r="L115" s="256" t="str">
        <f aca="false">IF('Sub-Cpt Record'!H115&lt;&gt;"",'Sub-Cpt Record'!H115,"")</f>
        <v/>
      </c>
      <c r="M115" s="256" t="str">
        <f aca="false">IF('Sub-Cpt Record'!I115&lt;&gt;"",'Sub-Cpt Record'!I115,"")</f>
        <v/>
      </c>
      <c r="N115" s="256" t="str">
        <f aca="false">IF('Sub-Cpt Record'!J115&lt;&gt;"",'Sub-Cpt Record'!J115,"")</f>
        <v/>
      </c>
      <c r="O115" s="273"/>
      <c r="P115" s="273"/>
      <c r="Q115" s="274"/>
      <c r="R115" s="275"/>
      <c r="S115" s="260"/>
      <c r="T115" s="276"/>
      <c r="U115" s="256"/>
      <c r="V115" s="273"/>
      <c r="W115" s="256"/>
      <c r="X115" s="273"/>
      <c r="Y115" s="256"/>
      <c r="Z115" s="273"/>
      <c r="AA115" s="256"/>
      <c r="AB115" s="273"/>
      <c r="AC115" s="256"/>
      <c r="AD115" s="273"/>
      <c r="AE115" s="256"/>
      <c r="AF115" s="273"/>
      <c r="AG115" s="264" t="str">
        <f aca="false">IF(SUM(T115,V115,X115,Z115,AB115,AD115,AF115)&lt;&gt;0,SUM(T115,V115,X115,Z115,AB115,AD115,AF115),"")</f>
        <v/>
      </c>
      <c r="AH115" s="265"/>
      <c r="AI115" s="277"/>
      <c r="AJ115" s="278"/>
    </row>
    <row r="116" customFormat="false" ht="12.75" hidden="false" customHeight="false" outlineLevel="0" collapsed="false">
      <c r="A116" s="268" t="str">
        <f aca="false">IF('Sub-Cpt Record'!A116="","",'Sub-Cpt Record'!A116)</f>
        <v/>
      </c>
      <c r="B116" s="269" t="str">
        <f aca="false">IF('Sub-Cpt Record'!B116="","",'Sub-Cpt Record'!B116)</f>
        <v/>
      </c>
      <c r="C116" s="270" t="str">
        <f aca="false">IF('Sub-Cpt Record'!C116="","",'Sub-Cpt Record'!C116)</f>
        <v/>
      </c>
      <c r="D116" s="270" t="str">
        <f aca="false">IF('Sub-Cpt Record'!D116="","",'Sub-Cpt Record'!D116)</f>
        <v/>
      </c>
      <c r="E116" s="270" t="str">
        <f aca="false">CODE!I116</f>
        <v/>
      </c>
      <c r="F116" s="271" t="str">
        <f aca="false">IF('Sub-Cpt Record'!K116="","",'Sub-Cpt Record'!K116)</f>
        <v/>
      </c>
      <c r="G116" s="272"/>
      <c r="H116" s="256"/>
      <c r="I116" s="256" t="str">
        <f aca="false">IF('Sub-Cpt Record'!E116&lt;&gt;"",'Sub-Cpt Record'!E116,"")</f>
        <v/>
      </c>
      <c r="J116" s="256" t="str">
        <f aca="false">IF('Sub-Cpt Record'!F116&lt;&gt;"",'Sub-Cpt Record'!F116,"")</f>
        <v/>
      </c>
      <c r="K116" s="256" t="str">
        <f aca="false">IF('Sub-Cpt Record'!G116&lt;&gt;"",'Sub-Cpt Record'!G116,"")</f>
        <v/>
      </c>
      <c r="L116" s="256" t="str">
        <f aca="false">IF('Sub-Cpt Record'!H116&lt;&gt;"",'Sub-Cpt Record'!H116,"")</f>
        <v/>
      </c>
      <c r="M116" s="256" t="str">
        <f aca="false">IF('Sub-Cpt Record'!I116&lt;&gt;"",'Sub-Cpt Record'!I116,"")</f>
        <v/>
      </c>
      <c r="N116" s="256" t="str">
        <f aca="false">IF('Sub-Cpt Record'!J116&lt;&gt;"",'Sub-Cpt Record'!J116,"")</f>
        <v/>
      </c>
      <c r="O116" s="273"/>
      <c r="P116" s="273"/>
      <c r="Q116" s="274"/>
      <c r="R116" s="275"/>
      <c r="S116" s="260"/>
      <c r="T116" s="276"/>
      <c r="U116" s="256"/>
      <c r="V116" s="273"/>
      <c r="W116" s="256"/>
      <c r="X116" s="273"/>
      <c r="Y116" s="256"/>
      <c r="Z116" s="273"/>
      <c r="AA116" s="256"/>
      <c r="AB116" s="273"/>
      <c r="AC116" s="256"/>
      <c r="AD116" s="273"/>
      <c r="AE116" s="256"/>
      <c r="AF116" s="273"/>
      <c r="AG116" s="264" t="str">
        <f aca="false">IF(SUM(T116,V116,X116,Z116,AB116,AD116,AF116)&lt;&gt;0,SUM(T116,V116,X116,Z116,AB116,AD116,AF116),"")</f>
        <v/>
      </c>
      <c r="AH116" s="265"/>
      <c r="AI116" s="277"/>
      <c r="AJ116" s="278"/>
    </row>
    <row r="117" customFormat="false" ht="12.75" hidden="false" customHeight="false" outlineLevel="0" collapsed="false">
      <c r="A117" s="268" t="str">
        <f aca="false">IF('Sub-Cpt Record'!A117="","",'Sub-Cpt Record'!A117)</f>
        <v/>
      </c>
      <c r="B117" s="269" t="str">
        <f aca="false">IF('Sub-Cpt Record'!B117="","",'Sub-Cpt Record'!B117)</f>
        <v/>
      </c>
      <c r="C117" s="270" t="str">
        <f aca="false">IF('Sub-Cpt Record'!C117="","",'Sub-Cpt Record'!C117)</f>
        <v/>
      </c>
      <c r="D117" s="270" t="str">
        <f aca="false">IF('Sub-Cpt Record'!D117="","",'Sub-Cpt Record'!D117)</f>
        <v/>
      </c>
      <c r="E117" s="270" t="str">
        <f aca="false">CODE!I117</f>
        <v/>
      </c>
      <c r="F117" s="271" t="str">
        <f aca="false">IF('Sub-Cpt Record'!K117="","",'Sub-Cpt Record'!K117)</f>
        <v/>
      </c>
      <c r="G117" s="272"/>
      <c r="H117" s="256"/>
      <c r="I117" s="256" t="str">
        <f aca="false">IF('Sub-Cpt Record'!E117&lt;&gt;"",'Sub-Cpt Record'!E117,"")</f>
        <v/>
      </c>
      <c r="J117" s="256" t="str">
        <f aca="false">IF('Sub-Cpt Record'!F117&lt;&gt;"",'Sub-Cpt Record'!F117,"")</f>
        <v/>
      </c>
      <c r="K117" s="256" t="str">
        <f aca="false">IF('Sub-Cpt Record'!G117&lt;&gt;"",'Sub-Cpt Record'!G117,"")</f>
        <v/>
      </c>
      <c r="L117" s="256" t="str">
        <f aca="false">IF('Sub-Cpt Record'!H117&lt;&gt;"",'Sub-Cpt Record'!H117,"")</f>
        <v/>
      </c>
      <c r="M117" s="256" t="str">
        <f aca="false">IF('Sub-Cpt Record'!I117&lt;&gt;"",'Sub-Cpt Record'!I117,"")</f>
        <v/>
      </c>
      <c r="N117" s="256" t="str">
        <f aca="false">IF('Sub-Cpt Record'!J117&lt;&gt;"",'Sub-Cpt Record'!J117,"")</f>
        <v/>
      </c>
      <c r="O117" s="273"/>
      <c r="P117" s="273"/>
      <c r="Q117" s="274"/>
      <c r="R117" s="275"/>
      <c r="S117" s="260"/>
      <c r="T117" s="276"/>
      <c r="U117" s="256"/>
      <c r="V117" s="273"/>
      <c r="W117" s="256"/>
      <c r="X117" s="273"/>
      <c r="Y117" s="256"/>
      <c r="Z117" s="273"/>
      <c r="AA117" s="256"/>
      <c r="AB117" s="273"/>
      <c r="AC117" s="256"/>
      <c r="AD117" s="273"/>
      <c r="AE117" s="256"/>
      <c r="AF117" s="273"/>
      <c r="AG117" s="264" t="str">
        <f aca="false">IF(SUM(T117,V117,X117,Z117,AB117,AD117,AF117)&lt;&gt;0,SUM(T117,V117,X117,Z117,AB117,AD117,AF117),"")</f>
        <v/>
      </c>
      <c r="AH117" s="265"/>
      <c r="AI117" s="277"/>
      <c r="AJ117" s="278"/>
    </row>
    <row r="118" customFormat="false" ht="12.75" hidden="false" customHeight="false" outlineLevel="0" collapsed="false">
      <c r="A118" s="268" t="str">
        <f aca="false">IF('Sub-Cpt Record'!A118="","",'Sub-Cpt Record'!A118)</f>
        <v/>
      </c>
      <c r="B118" s="269" t="str">
        <f aca="false">IF('Sub-Cpt Record'!B118="","",'Sub-Cpt Record'!B118)</f>
        <v/>
      </c>
      <c r="C118" s="270" t="str">
        <f aca="false">IF('Sub-Cpt Record'!C118="","",'Sub-Cpt Record'!C118)</f>
        <v/>
      </c>
      <c r="D118" s="270" t="str">
        <f aca="false">IF('Sub-Cpt Record'!D118="","",'Sub-Cpt Record'!D118)</f>
        <v/>
      </c>
      <c r="E118" s="270" t="str">
        <f aca="false">CODE!I118</f>
        <v/>
      </c>
      <c r="F118" s="271" t="str">
        <f aca="false">IF('Sub-Cpt Record'!K118="","",'Sub-Cpt Record'!K118)</f>
        <v/>
      </c>
      <c r="G118" s="272"/>
      <c r="H118" s="256"/>
      <c r="I118" s="256" t="str">
        <f aca="false">IF('Sub-Cpt Record'!E118&lt;&gt;"",'Sub-Cpt Record'!E118,"")</f>
        <v/>
      </c>
      <c r="J118" s="256" t="str">
        <f aca="false">IF('Sub-Cpt Record'!F118&lt;&gt;"",'Sub-Cpt Record'!F118,"")</f>
        <v/>
      </c>
      <c r="K118" s="256" t="str">
        <f aca="false">IF('Sub-Cpt Record'!G118&lt;&gt;"",'Sub-Cpt Record'!G118,"")</f>
        <v/>
      </c>
      <c r="L118" s="256" t="str">
        <f aca="false">IF('Sub-Cpt Record'!H118&lt;&gt;"",'Sub-Cpt Record'!H118,"")</f>
        <v/>
      </c>
      <c r="M118" s="256" t="str">
        <f aca="false">IF('Sub-Cpt Record'!I118&lt;&gt;"",'Sub-Cpt Record'!I118,"")</f>
        <v/>
      </c>
      <c r="N118" s="256" t="str">
        <f aca="false">IF('Sub-Cpt Record'!J118&lt;&gt;"",'Sub-Cpt Record'!J118,"")</f>
        <v/>
      </c>
      <c r="O118" s="273"/>
      <c r="P118" s="273"/>
      <c r="Q118" s="274"/>
      <c r="R118" s="275"/>
      <c r="S118" s="260"/>
      <c r="T118" s="276"/>
      <c r="U118" s="256"/>
      <c r="V118" s="273"/>
      <c r="W118" s="256"/>
      <c r="X118" s="273"/>
      <c r="Y118" s="256"/>
      <c r="Z118" s="273"/>
      <c r="AA118" s="256"/>
      <c r="AB118" s="273"/>
      <c r="AC118" s="256"/>
      <c r="AD118" s="273"/>
      <c r="AE118" s="256"/>
      <c r="AF118" s="273"/>
      <c r="AG118" s="264" t="str">
        <f aca="false">IF(SUM(T118,V118,X118,Z118,AB118,AD118,AF118)&lt;&gt;0,SUM(T118,V118,X118,Z118,AB118,AD118,AF118),"")</f>
        <v/>
      </c>
      <c r="AH118" s="265"/>
      <c r="AI118" s="277"/>
      <c r="AJ118" s="278"/>
    </row>
    <row r="119" customFormat="false" ht="12.75" hidden="false" customHeight="false" outlineLevel="0" collapsed="false">
      <c r="A119" s="268" t="str">
        <f aca="false">IF('Sub-Cpt Record'!A119="","",'Sub-Cpt Record'!A119)</f>
        <v/>
      </c>
      <c r="B119" s="269" t="str">
        <f aca="false">IF('Sub-Cpt Record'!B119="","",'Sub-Cpt Record'!B119)</f>
        <v/>
      </c>
      <c r="C119" s="270" t="str">
        <f aca="false">IF('Sub-Cpt Record'!C119="","",'Sub-Cpt Record'!C119)</f>
        <v/>
      </c>
      <c r="D119" s="270" t="str">
        <f aca="false">IF('Sub-Cpt Record'!D119="","",'Sub-Cpt Record'!D119)</f>
        <v/>
      </c>
      <c r="E119" s="270" t="str">
        <f aca="false">CODE!I119</f>
        <v/>
      </c>
      <c r="F119" s="271" t="str">
        <f aca="false">IF('Sub-Cpt Record'!K119="","",'Sub-Cpt Record'!K119)</f>
        <v/>
      </c>
      <c r="G119" s="272"/>
      <c r="H119" s="256"/>
      <c r="I119" s="256" t="str">
        <f aca="false">IF('Sub-Cpt Record'!E119&lt;&gt;"",'Sub-Cpt Record'!E119,"")</f>
        <v/>
      </c>
      <c r="J119" s="256" t="str">
        <f aca="false">IF('Sub-Cpt Record'!F119&lt;&gt;"",'Sub-Cpt Record'!F119,"")</f>
        <v/>
      </c>
      <c r="K119" s="256" t="str">
        <f aca="false">IF('Sub-Cpt Record'!G119&lt;&gt;"",'Sub-Cpt Record'!G119,"")</f>
        <v/>
      </c>
      <c r="L119" s="256" t="str">
        <f aca="false">IF('Sub-Cpt Record'!H119&lt;&gt;"",'Sub-Cpt Record'!H119,"")</f>
        <v/>
      </c>
      <c r="M119" s="256" t="str">
        <f aca="false">IF('Sub-Cpt Record'!I119&lt;&gt;"",'Sub-Cpt Record'!I119,"")</f>
        <v/>
      </c>
      <c r="N119" s="256" t="str">
        <f aca="false">IF('Sub-Cpt Record'!J119&lt;&gt;"",'Sub-Cpt Record'!J119,"")</f>
        <v/>
      </c>
      <c r="O119" s="273"/>
      <c r="P119" s="273"/>
      <c r="Q119" s="274"/>
      <c r="R119" s="275"/>
      <c r="S119" s="260"/>
      <c r="T119" s="276"/>
      <c r="U119" s="256"/>
      <c r="V119" s="273"/>
      <c r="W119" s="256"/>
      <c r="X119" s="273"/>
      <c r="Y119" s="256"/>
      <c r="Z119" s="273"/>
      <c r="AA119" s="256"/>
      <c r="AB119" s="273"/>
      <c r="AC119" s="256"/>
      <c r="AD119" s="273"/>
      <c r="AE119" s="256"/>
      <c r="AF119" s="273"/>
      <c r="AG119" s="264" t="str">
        <f aca="false">IF(SUM(T119,V119,X119,Z119,AB119,AD119,AF119)&lt;&gt;0,SUM(T119,V119,X119,Z119,AB119,AD119,AF119),"")</f>
        <v/>
      </c>
      <c r="AH119" s="265"/>
      <c r="AI119" s="277"/>
      <c r="AJ119" s="278"/>
    </row>
    <row r="120" customFormat="false" ht="12.75" hidden="false" customHeight="false" outlineLevel="0" collapsed="false">
      <c r="A120" s="268" t="str">
        <f aca="false">IF('Sub-Cpt Record'!A120="","",'Sub-Cpt Record'!A120)</f>
        <v/>
      </c>
      <c r="B120" s="269" t="str">
        <f aca="false">IF('Sub-Cpt Record'!B120="","",'Sub-Cpt Record'!B120)</f>
        <v/>
      </c>
      <c r="C120" s="270" t="str">
        <f aca="false">IF('Sub-Cpt Record'!C120="","",'Sub-Cpt Record'!C120)</f>
        <v/>
      </c>
      <c r="D120" s="270" t="str">
        <f aca="false">IF('Sub-Cpt Record'!D120="","",'Sub-Cpt Record'!D120)</f>
        <v/>
      </c>
      <c r="E120" s="270" t="str">
        <f aca="false">CODE!I120</f>
        <v/>
      </c>
      <c r="F120" s="271" t="str">
        <f aca="false">IF('Sub-Cpt Record'!K120="","",'Sub-Cpt Record'!K120)</f>
        <v/>
      </c>
      <c r="G120" s="272"/>
      <c r="H120" s="256"/>
      <c r="I120" s="256" t="str">
        <f aca="false">IF('Sub-Cpt Record'!E120&lt;&gt;"",'Sub-Cpt Record'!E120,"")</f>
        <v/>
      </c>
      <c r="J120" s="256" t="str">
        <f aca="false">IF('Sub-Cpt Record'!F120&lt;&gt;"",'Sub-Cpt Record'!F120,"")</f>
        <v/>
      </c>
      <c r="K120" s="256" t="str">
        <f aca="false">IF('Sub-Cpt Record'!G120&lt;&gt;"",'Sub-Cpt Record'!G120,"")</f>
        <v/>
      </c>
      <c r="L120" s="256" t="str">
        <f aca="false">IF('Sub-Cpt Record'!H120&lt;&gt;"",'Sub-Cpt Record'!H120,"")</f>
        <v/>
      </c>
      <c r="M120" s="256" t="str">
        <f aca="false">IF('Sub-Cpt Record'!I120&lt;&gt;"",'Sub-Cpt Record'!I120,"")</f>
        <v/>
      </c>
      <c r="N120" s="256" t="str">
        <f aca="false">IF('Sub-Cpt Record'!J120&lt;&gt;"",'Sub-Cpt Record'!J120,"")</f>
        <v/>
      </c>
      <c r="O120" s="273"/>
      <c r="P120" s="273"/>
      <c r="Q120" s="274"/>
      <c r="R120" s="275"/>
      <c r="S120" s="260"/>
      <c r="T120" s="276"/>
      <c r="U120" s="256"/>
      <c r="V120" s="273"/>
      <c r="W120" s="256"/>
      <c r="X120" s="273"/>
      <c r="Y120" s="256"/>
      <c r="Z120" s="273"/>
      <c r="AA120" s="256"/>
      <c r="AB120" s="273"/>
      <c r="AC120" s="256"/>
      <c r="AD120" s="273"/>
      <c r="AE120" s="256"/>
      <c r="AF120" s="273"/>
      <c r="AG120" s="264" t="str">
        <f aca="false">IF(SUM(T120,V120,X120,Z120,AB120,AD120,AF120)&lt;&gt;0,SUM(T120,V120,X120,Z120,AB120,AD120,AF120),"")</f>
        <v/>
      </c>
      <c r="AH120" s="265"/>
      <c r="AI120" s="277"/>
      <c r="AJ120" s="278"/>
    </row>
    <row r="121" customFormat="false" ht="12.75" hidden="false" customHeight="false" outlineLevel="0" collapsed="false">
      <c r="A121" s="268" t="str">
        <f aca="false">IF('Sub-Cpt Record'!A121="","",'Sub-Cpt Record'!A121)</f>
        <v/>
      </c>
      <c r="B121" s="269" t="str">
        <f aca="false">IF('Sub-Cpt Record'!B121="","",'Sub-Cpt Record'!B121)</f>
        <v/>
      </c>
      <c r="C121" s="270" t="str">
        <f aca="false">IF('Sub-Cpt Record'!C121="","",'Sub-Cpt Record'!C121)</f>
        <v/>
      </c>
      <c r="D121" s="270" t="str">
        <f aca="false">IF('Sub-Cpt Record'!D121="","",'Sub-Cpt Record'!D121)</f>
        <v/>
      </c>
      <c r="E121" s="270" t="str">
        <f aca="false">CODE!I121</f>
        <v/>
      </c>
      <c r="F121" s="271" t="str">
        <f aca="false">IF('Sub-Cpt Record'!K121="","",'Sub-Cpt Record'!K121)</f>
        <v/>
      </c>
      <c r="G121" s="272"/>
      <c r="H121" s="256"/>
      <c r="I121" s="256" t="str">
        <f aca="false">IF('Sub-Cpt Record'!E121&lt;&gt;"",'Sub-Cpt Record'!E121,"")</f>
        <v/>
      </c>
      <c r="J121" s="256" t="str">
        <f aca="false">IF('Sub-Cpt Record'!F121&lt;&gt;"",'Sub-Cpt Record'!F121,"")</f>
        <v/>
      </c>
      <c r="K121" s="256" t="str">
        <f aca="false">IF('Sub-Cpt Record'!G121&lt;&gt;"",'Sub-Cpt Record'!G121,"")</f>
        <v/>
      </c>
      <c r="L121" s="256" t="str">
        <f aca="false">IF('Sub-Cpt Record'!H121&lt;&gt;"",'Sub-Cpt Record'!H121,"")</f>
        <v/>
      </c>
      <c r="M121" s="256" t="str">
        <f aca="false">IF('Sub-Cpt Record'!I121&lt;&gt;"",'Sub-Cpt Record'!I121,"")</f>
        <v/>
      </c>
      <c r="N121" s="256" t="str">
        <f aca="false">IF('Sub-Cpt Record'!J121&lt;&gt;"",'Sub-Cpt Record'!J121,"")</f>
        <v/>
      </c>
      <c r="O121" s="273"/>
      <c r="P121" s="273"/>
      <c r="Q121" s="274"/>
      <c r="R121" s="275"/>
      <c r="S121" s="260"/>
      <c r="T121" s="276"/>
      <c r="U121" s="256"/>
      <c r="V121" s="273"/>
      <c r="W121" s="256"/>
      <c r="X121" s="273"/>
      <c r="Y121" s="256"/>
      <c r="Z121" s="273"/>
      <c r="AA121" s="256"/>
      <c r="AB121" s="273"/>
      <c r="AC121" s="256"/>
      <c r="AD121" s="273"/>
      <c r="AE121" s="256"/>
      <c r="AF121" s="273"/>
      <c r="AG121" s="264" t="str">
        <f aca="false">IF(SUM(T121,V121,X121,Z121,AB121,AD121,AF121)&lt;&gt;0,SUM(T121,V121,X121,Z121,AB121,AD121,AF121),"")</f>
        <v/>
      </c>
      <c r="AH121" s="265"/>
      <c r="AI121" s="277"/>
      <c r="AJ121" s="278"/>
    </row>
    <row r="122" customFormat="false" ht="12.75" hidden="false" customHeight="false" outlineLevel="0" collapsed="false">
      <c r="A122" s="268" t="str">
        <f aca="false">IF('Sub-Cpt Record'!A122="","",'Sub-Cpt Record'!A122)</f>
        <v/>
      </c>
      <c r="B122" s="269" t="str">
        <f aca="false">IF('Sub-Cpt Record'!B122="","",'Sub-Cpt Record'!B122)</f>
        <v/>
      </c>
      <c r="C122" s="270" t="str">
        <f aca="false">IF('Sub-Cpt Record'!C122="","",'Sub-Cpt Record'!C122)</f>
        <v/>
      </c>
      <c r="D122" s="270" t="str">
        <f aca="false">IF('Sub-Cpt Record'!D122="","",'Sub-Cpt Record'!D122)</f>
        <v/>
      </c>
      <c r="E122" s="270" t="str">
        <f aca="false">CODE!I122</f>
        <v/>
      </c>
      <c r="F122" s="271" t="str">
        <f aca="false">IF('Sub-Cpt Record'!K122="","",'Sub-Cpt Record'!K122)</f>
        <v/>
      </c>
      <c r="G122" s="272"/>
      <c r="H122" s="256"/>
      <c r="I122" s="256" t="str">
        <f aca="false">IF('Sub-Cpt Record'!E122&lt;&gt;"",'Sub-Cpt Record'!E122,"")</f>
        <v/>
      </c>
      <c r="J122" s="256" t="str">
        <f aca="false">IF('Sub-Cpt Record'!F122&lt;&gt;"",'Sub-Cpt Record'!F122,"")</f>
        <v/>
      </c>
      <c r="K122" s="256" t="str">
        <f aca="false">IF('Sub-Cpt Record'!G122&lt;&gt;"",'Sub-Cpt Record'!G122,"")</f>
        <v/>
      </c>
      <c r="L122" s="256" t="str">
        <f aca="false">IF('Sub-Cpt Record'!H122&lt;&gt;"",'Sub-Cpt Record'!H122,"")</f>
        <v/>
      </c>
      <c r="M122" s="256" t="str">
        <f aca="false">IF('Sub-Cpt Record'!I122&lt;&gt;"",'Sub-Cpt Record'!I122,"")</f>
        <v/>
      </c>
      <c r="N122" s="256" t="str">
        <f aca="false">IF('Sub-Cpt Record'!J122&lt;&gt;"",'Sub-Cpt Record'!J122,"")</f>
        <v/>
      </c>
      <c r="O122" s="273"/>
      <c r="P122" s="273"/>
      <c r="Q122" s="274"/>
      <c r="R122" s="275"/>
      <c r="S122" s="260"/>
      <c r="T122" s="276"/>
      <c r="U122" s="256"/>
      <c r="V122" s="273"/>
      <c r="W122" s="256"/>
      <c r="X122" s="273"/>
      <c r="Y122" s="256"/>
      <c r="Z122" s="273"/>
      <c r="AA122" s="256"/>
      <c r="AB122" s="273"/>
      <c r="AC122" s="256"/>
      <c r="AD122" s="273"/>
      <c r="AE122" s="256"/>
      <c r="AF122" s="273"/>
      <c r="AG122" s="264" t="str">
        <f aca="false">IF(SUM(T122,V122,X122,Z122,AB122,AD122,AF122)&lt;&gt;0,SUM(T122,V122,X122,Z122,AB122,AD122,AF122),"")</f>
        <v/>
      </c>
      <c r="AH122" s="265"/>
      <c r="AI122" s="277"/>
      <c r="AJ122" s="278"/>
    </row>
    <row r="123" customFormat="false" ht="12.75" hidden="false" customHeight="false" outlineLevel="0" collapsed="false">
      <c r="A123" s="268" t="str">
        <f aca="false">IF('Sub-Cpt Record'!A123="","",'Sub-Cpt Record'!A123)</f>
        <v/>
      </c>
      <c r="B123" s="269" t="str">
        <f aca="false">IF('Sub-Cpt Record'!B123="","",'Sub-Cpt Record'!B123)</f>
        <v/>
      </c>
      <c r="C123" s="270" t="str">
        <f aca="false">IF('Sub-Cpt Record'!C123="","",'Sub-Cpt Record'!C123)</f>
        <v/>
      </c>
      <c r="D123" s="270" t="str">
        <f aca="false">IF('Sub-Cpt Record'!D123="","",'Sub-Cpt Record'!D123)</f>
        <v/>
      </c>
      <c r="E123" s="270" t="str">
        <f aca="false">CODE!I123</f>
        <v/>
      </c>
      <c r="F123" s="271" t="str">
        <f aca="false">IF('Sub-Cpt Record'!K123="","",'Sub-Cpt Record'!K123)</f>
        <v/>
      </c>
      <c r="G123" s="272"/>
      <c r="H123" s="256"/>
      <c r="I123" s="256" t="str">
        <f aca="false">IF('Sub-Cpt Record'!E123&lt;&gt;"",'Sub-Cpt Record'!E123,"")</f>
        <v/>
      </c>
      <c r="J123" s="256" t="str">
        <f aca="false">IF('Sub-Cpt Record'!F123&lt;&gt;"",'Sub-Cpt Record'!F123,"")</f>
        <v/>
      </c>
      <c r="K123" s="256" t="str">
        <f aca="false">IF('Sub-Cpt Record'!G123&lt;&gt;"",'Sub-Cpt Record'!G123,"")</f>
        <v/>
      </c>
      <c r="L123" s="256" t="str">
        <f aca="false">IF('Sub-Cpt Record'!H123&lt;&gt;"",'Sub-Cpt Record'!H123,"")</f>
        <v/>
      </c>
      <c r="M123" s="256" t="str">
        <f aca="false">IF('Sub-Cpt Record'!I123&lt;&gt;"",'Sub-Cpt Record'!I123,"")</f>
        <v/>
      </c>
      <c r="N123" s="256" t="str">
        <f aca="false">IF('Sub-Cpt Record'!J123&lt;&gt;"",'Sub-Cpt Record'!J123,"")</f>
        <v/>
      </c>
      <c r="O123" s="273"/>
      <c r="P123" s="273"/>
      <c r="Q123" s="274"/>
      <c r="R123" s="275"/>
      <c r="S123" s="260"/>
      <c r="T123" s="276"/>
      <c r="U123" s="256"/>
      <c r="V123" s="273"/>
      <c r="W123" s="256"/>
      <c r="X123" s="273"/>
      <c r="Y123" s="256"/>
      <c r="Z123" s="273"/>
      <c r="AA123" s="256"/>
      <c r="AB123" s="273"/>
      <c r="AC123" s="256"/>
      <c r="AD123" s="273"/>
      <c r="AE123" s="256"/>
      <c r="AF123" s="273"/>
      <c r="AG123" s="264" t="str">
        <f aca="false">IF(SUM(T123,V123,X123,Z123,AB123,AD123,AF123)&lt;&gt;0,SUM(T123,V123,X123,Z123,AB123,AD123,AF123),"")</f>
        <v/>
      </c>
      <c r="AH123" s="265"/>
      <c r="AI123" s="277"/>
      <c r="AJ123" s="278"/>
    </row>
    <row r="124" customFormat="false" ht="12.75" hidden="false" customHeight="false" outlineLevel="0" collapsed="false">
      <c r="A124" s="268" t="str">
        <f aca="false">IF('Sub-Cpt Record'!A124="","",'Sub-Cpt Record'!A124)</f>
        <v/>
      </c>
      <c r="B124" s="269" t="str">
        <f aca="false">IF('Sub-Cpt Record'!B124="","",'Sub-Cpt Record'!B124)</f>
        <v/>
      </c>
      <c r="C124" s="270" t="str">
        <f aca="false">IF('Sub-Cpt Record'!C124="","",'Sub-Cpt Record'!C124)</f>
        <v/>
      </c>
      <c r="D124" s="270" t="str">
        <f aca="false">IF('Sub-Cpt Record'!D124="","",'Sub-Cpt Record'!D124)</f>
        <v/>
      </c>
      <c r="E124" s="270" t="str">
        <f aca="false">CODE!I124</f>
        <v/>
      </c>
      <c r="F124" s="271" t="str">
        <f aca="false">IF('Sub-Cpt Record'!K124="","",'Sub-Cpt Record'!K124)</f>
        <v/>
      </c>
      <c r="G124" s="272"/>
      <c r="H124" s="256"/>
      <c r="I124" s="256" t="str">
        <f aca="false">IF('Sub-Cpt Record'!E124&lt;&gt;"",'Sub-Cpt Record'!E124,"")</f>
        <v/>
      </c>
      <c r="J124" s="256" t="str">
        <f aca="false">IF('Sub-Cpt Record'!F124&lt;&gt;"",'Sub-Cpt Record'!F124,"")</f>
        <v/>
      </c>
      <c r="K124" s="256" t="str">
        <f aca="false">IF('Sub-Cpt Record'!G124&lt;&gt;"",'Sub-Cpt Record'!G124,"")</f>
        <v/>
      </c>
      <c r="L124" s="256" t="str">
        <f aca="false">IF('Sub-Cpt Record'!H124&lt;&gt;"",'Sub-Cpt Record'!H124,"")</f>
        <v/>
      </c>
      <c r="M124" s="256" t="str">
        <f aca="false">IF('Sub-Cpt Record'!I124&lt;&gt;"",'Sub-Cpt Record'!I124,"")</f>
        <v/>
      </c>
      <c r="N124" s="256" t="str">
        <f aca="false">IF('Sub-Cpt Record'!J124&lt;&gt;"",'Sub-Cpt Record'!J124,"")</f>
        <v/>
      </c>
      <c r="O124" s="273"/>
      <c r="P124" s="273"/>
      <c r="Q124" s="274"/>
      <c r="R124" s="275"/>
      <c r="S124" s="260"/>
      <c r="T124" s="276"/>
      <c r="U124" s="256"/>
      <c r="V124" s="273"/>
      <c r="W124" s="256"/>
      <c r="X124" s="273"/>
      <c r="Y124" s="256"/>
      <c r="Z124" s="273"/>
      <c r="AA124" s="256"/>
      <c r="AB124" s="273"/>
      <c r="AC124" s="256"/>
      <c r="AD124" s="273"/>
      <c r="AE124" s="256"/>
      <c r="AF124" s="273"/>
      <c r="AG124" s="264" t="str">
        <f aca="false">IF(SUM(T124,V124,X124,Z124,AB124,AD124,AF124)&lt;&gt;0,SUM(T124,V124,X124,Z124,AB124,AD124,AF124),"")</f>
        <v/>
      </c>
      <c r="AH124" s="265"/>
      <c r="AI124" s="277"/>
      <c r="AJ124" s="278"/>
    </row>
    <row r="125" customFormat="false" ht="12.75" hidden="false" customHeight="false" outlineLevel="0" collapsed="false">
      <c r="A125" s="268" t="str">
        <f aca="false">IF('Sub-Cpt Record'!A125="","",'Sub-Cpt Record'!A125)</f>
        <v/>
      </c>
      <c r="B125" s="269" t="str">
        <f aca="false">IF('Sub-Cpt Record'!B125="","",'Sub-Cpt Record'!B125)</f>
        <v/>
      </c>
      <c r="C125" s="270" t="str">
        <f aca="false">IF('Sub-Cpt Record'!C125="","",'Sub-Cpt Record'!C125)</f>
        <v/>
      </c>
      <c r="D125" s="270" t="str">
        <f aca="false">IF('Sub-Cpt Record'!D125="","",'Sub-Cpt Record'!D125)</f>
        <v/>
      </c>
      <c r="E125" s="270" t="str">
        <f aca="false">CODE!I125</f>
        <v/>
      </c>
      <c r="F125" s="271" t="str">
        <f aca="false">IF('Sub-Cpt Record'!K125="","",'Sub-Cpt Record'!K125)</f>
        <v/>
      </c>
      <c r="G125" s="272"/>
      <c r="H125" s="256"/>
      <c r="I125" s="256" t="str">
        <f aca="false">IF('Sub-Cpt Record'!E125&lt;&gt;"",'Sub-Cpt Record'!E125,"")</f>
        <v/>
      </c>
      <c r="J125" s="256" t="str">
        <f aca="false">IF('Sub-Cpt Record'!F125&lt;&gt;"",'Sub-Cpt Record'!F125,"")</f>
        <v/>
      </c>
      <c r="K125" s="256" t="str">
        <f aca="false">IF('Sub-Cpt Record'!G125&lt;&gt;"",'Sub-Cpt Record'!G125,"")</f>
        <v/>
      </c>
      <c r="L125" s="256" t="str">
        <f aca="false">IF('Sub-Cpt Record'!H125&lt;&gt;"",'Sub-Cpt Record'!H125,"")</f>
        <v/>
      </c>
      <c r="M125" s="256" t="str">
        <f aca="false">IF('Sub-Cpt Record'!I125&lt;&gt;"",'Sub-Cpt Record'!I125,"")</f>
        <v/>
      </c>
      <c r="N125" s="256" t="str">
        <f aca="false">IF('Sub-Cpt Record'!J125&lt;&gt;"",'Sub-Cpt Record'!J125,"")</f>
        <v/>
      </c>
      <c r="O125" s="273"/>
      <c r="P125" s="273"/>
      <c r="Q125" s="274"/>
      <c r="R125" s="275"/>
      <c r="S125" s="260"/>
      <c r="T125" s="276"/>
      <c r="U125" s="256"/>
      <c r="V125" s="273"/>
      <c r="W125" s="256"/>
      <c r="X125" s="273"/>
      <c r="Y125" s="256"/>
      <c r="Z125" s="273"/>
      <c r="AA125" s="256"/>
      <c r="AB125" s="273"/>
      <c r="AC125" s="256"/>
      <c r="AD125" s="273"/>
      <c r="AE125" s="256"/>
      <c r="AF125" s="273"/>
      <c r="AG125" s="264" t="str">
        <f aca="false">IF(SUM(T125,V125,X125,Z125,AB125,AD125,AF125)&lt;&gt;0,SUM(T125,V125,X125,Z125,AB125,AD125,AF125),"")</f>
        <v/>
      </c>
      <c r="AH125" s="265"/>
      <c r="AI125" s="277"/>
      <c r="AJ125" s="278"/>
    </row>
    <row r="126" customFormat="false" ht="12.75" hidden="false" customHeight="false" outlineLevel="0" collapsed="false">
      <c r="A126" s="268" t="str">
        <f aca="false">IF('Sub-Cpt Record'!A126="","",'Sub-Cpt Record'!A126)</f>
        <v/>
      </c>
      <c r="B126" s="269" t="str">
        <f aca="false">IF('Sub-Cpt Record'!B126="","",'Sub-Cpt Record'!B126)</f>
        <v/>
      </c>
      <c r="C126" s="270" t="str">
        <f aca="false">IF('Sub-Cpt Record'!C126="","",'Sub-Cpt Record'!C126)</f>
        <v/>
      </c>
      <c r="D126" s="270" t="str">
        <f aca="false">IF('Sub-Cpt Record'!D126="","",'Sub-Cpt Record'!D126)</f>
        <v/>
      </c>
      <c r="E126" s="270" t="str">
        <f aca="false">CODE!I126</f>
        <v/>
      </c>
      <c r="F126" s="271" t="str">
        <f aca="false">IF('Sub-Cpt Record'!K126="","",'Sub-Cpt Record'!K126)</f>
        <v/>
      </c>
      <c r="G126" s="272"/>
      <c r="H126" s="256"/>
      <c r="I126" s="256" t="str">
        <f aca="false">IF('Sub-Cpt Record'!E126&lt;&gt;"",'Sub-Cpt Record'!E126,"")</f>
        <v/>
      </c>
      <c r="J126" s="256" t="str">
        <f aca="false">IF('Sub-Cpt Record'!F126&lt;&gt;"",'Sub-Cpt Record'!F126,"")</f>
        <v/>
      </c>
      <c r="K126" s="256" t="str">
        <f aca="false">IF('Sub-Cpt Record'!G126&lt;&gt;"",'Sub-Cpt Record'!G126,"")</f>
        <v/>
      </c>
      <c r="L126" s="256" t="str">
        <f aca="false">IF('Sub-Cpt Record'!H126&lt;&gt;"",'Sub-Cpt Record'!H126,"")</f>
        <v/>
      </c>
      <c r="M126" s="256" t="str">
        <f aca="false">IF('Sub-Cpt Record'!I126&lt;&gt;"",'Sub-Cpt Record'!I126,"")</f>
        <v/>
      </c>
      <c r="N126" s="256" t="str">
        <f aca="false">IF('Sub-Cpt Record'!J126&lt;&gt;"",'Sub-Cpt Record'!J126,"")</f>
        <v/>
      </c>
      <c r="O126" s="273"/>
      <c r="P126" s="273"/>
      <c r="Q126" s="274"/>
      <c r="R126" s="275"/>
      <c r="S126" s="260"/>
      <c r="T126" s="276"/>
      <c r="U126" s="256"/>
      <c r="V126" s="273"/>
      <c r="W126" s="256"/>
      <c r="X126" s="273"/>
      <c r="Y126" s="256"/>
      <c r="Z126" s="273"/>
      <c r="AA126" s="256"/>
      <c r="AB126" s="273"/>
      <c r="AC126" s="256"/>
      <c r="AD126" s="273"/>
      <c r="AE126" s="256"/>
      <c r="AF126" s="273"/>
      <c r="AG126" s="264" t="str">
        <f aca="false">IF(SUM(T126,V126,X126,Z126,AB126,AD126,AF126)&lt;&gt;0,SUM(T126,V126,X126,Z126,AB126,AD126,AF126),"")</f>
        <v/>
      </c>
      <c r="AH126" s="265"/>
      <c r="AI126" s="277"/>
      <c r="AJ126" s="278"/>
    </row>
    <row r="127" customFormat="false" ht="12.75" hidden="false" customHeight="false" outlineLevel="0" collapsed="false">
      <c r="A127" s="268" t="str">
        <f aca="false">IF('Sub-Cpt Record'!A127="","",'Sub-Cpt Record'!A127)</f>
        <v/>
      </c>
      <c r="B127" s="269" t="str">
        <f aca="false">IF('Sub-Cpt Record'!B127="","",'Sub-Cpt Record'!B127)</f>
        <v/>
      </c>
      <c r="C127" s="270" t="str">
        <f aca="false">IF('Sub-Cpt Record'!C127="","",'Sub-Cpt Record'!C127)</f>
        <v/>
      </c>
      <c r="D127" s="270" t="str">
        <f aca="false">IF('Sub-Cpt Record'!D127="","",'Sub-Cpt Record'!D127)</f>
        <v/>
      </c>
      <c r="E127" s="270" t="str">
        <f aca="false">CODE!I127</f>
        <v/>
      </c>
      <c r="F127" s="271" t="str">
        <f aca="false">IF('Sub-Cpt Record'!K127="","",'Sub-Cpt Record'!K127)</f>
        <v/>
      </c>
      <c r="G127" s="272"/>
      <c r="H127" s="256"/>
      <c r="I127" s="256" t="str">
        <f aca="false">IF('Sub-Cpt Record'!E127&lt;&gt;"",'Sub-Cpt Record'!E127,"")</f>
        <v/>
      </c>
      <c r="J127" s="256" t="str">
        <f aca="false">IF('Sub-Cpt Record'!F127&lt;&gt;"",'Sub-Cpt Record'!F127,"")</f>
        <v/>
      </c>
      <c r="K127" s="256" t="str">
        <f aca="false">IF('Sub-Cpt Record'!G127&lt;&gt;"",'Sub-Cpt Record'!G127,"")</f>
        <v/>
      </c>
      <c r="L127" s="256" t="str">
        <f aca="false">IF('Sub-Cpt Record'!H127&lt;&gt;"",'Sub-Cpt Record'!H127,"")</f>
        <v/>
      </c>
      <c r="M127" s="256" t="str">
        <f aca="false">IF('Sub-Cpt Record'!I127&lt;&gt;"",'Sub-Cpt Record'!I127,"")</f>
        <v/>
      </c>
      <c r="N127" s="256" t="str">
        <f aca="false">IF('Sub-Cpt Record'!J127&lt;&gt;"",'Sub-Cpt Record'!J127,"")</f>
        <v/>
      </c>
      <c r="O127" s="273"/>
      <c r="P127" s="273"/>
      <c r="Q127" s="274"/>
      <c r="R127" s="275"/>
      <c r="S127" s="260"/>
      <c r="T127" s="276"/>
      <c r="U127" s="256"/>
      <c r="V127" s="273"/>
      <c r="W127" s="256"/>
      <c r="X127" s="273"/>
      <c r="Y127" s="256"/>
      <c r="Z127" s="273"/>
      <c r="AA127" s="256"/>
      <c r="AB127" s="273"/>
      <c r="AC127" s="256"/>
      <c r="AD127" s="273"/>
      <c r="AE127" s="256"/>
      <c r="AF127" s="273"/>
      <c r="AG127" s="264" t="str">
        <f aca="false">IF(SUM(T127,V127,X127,Z127,AB127,AD127,AF127)&lt;&gt;0,SUM(T127,V127,X127,Z127,AB127,AD127,AF127),"")</f>
        <v/>
      </c>
      <c r="AH127" s="265"/>
      <c r="AI127" s="277"/>
      <c r="AJ127" s="278"/>
    </row>
    <row r="128" customFormat="false" ht="12.75" hidden="false" customHeight="false" outlineLevel="0" collapsed="false">
      <c r="A128" s="268" t="str">
        <f aca="false">IF('Sub-Cpt Record'!A128="","",'Sub-Cpt Record'!A128)</f>
        <v/>
      </c>
      <c r="B128" s="269" t="str">
        <f aca="false">IF('Sub-Cpt Record'!B128="","",'Sub-Cpt Record'!B128)</f>
        <v/>
      </c>
      <c r="C128" s="270" t="str">
        <f aca="false">IF('Sub-Cpt Record'!C128="","",'Sub-Cpt Record'!C128)</f>
        <v/>
      </c>
      <c r="D128" s="270" t="str">
        <f aca="false">IF('Sub-Cpt Record'!D128="","",'Sub-Cpt Record'!D128)</f>
        <v/>
      </c>
      <c r="E128" s="270" t="str">
        <f aca="false">CODE!I128</f>
        <v/>
      </c>
      <c r="F128" s="271" t="str">
        <f aca="false">IF('Sub-Cpt Record'!K128="","",'Sub-Cpt Record'!K128)</f>
        <v/>
      </c>
      <c r="G128" s="272"/>
      <c r="H128" s="256"/>
      <c r="I128" s="256" t="str">
        <f aca="false">IF('Sub-Cpt Record'!E128&lt;&gt;"",'Sub-Cpt Record'!E128,"")</f>
        <v/>
      </c>
      <c r="J128" s="256" t="str">
        <f aca="false">IF('Sub-Cpt Record'!F128&lt;&gt;"",'Sub-Cpt Record'!F128,"")</f>
        <v/>
      </c>
      <c r="K128" s="256" t="str">
        <f aca="false">IF('Sub-Cpt Record'!G128&lt;&gt;"",'Sub-Cpt Record'!G128,"")</f>
        <v/>
      </c>
      <c r="L128" s="256" t="str">
        <f aca="false">IF('Sub-Cpt Record'!H128&lt;&gt;"",'Sub-Cpt Record'!H128,"")</f>
        <v/>
      </c>
      <c r="M128" s="256" t="str">
        <f aca="false">IF('Sub-Cpt Record'!I128&lt;&gt;"",'Sub-Cpt Record'!I128,"")</f>
        <v/>
      </c>
      <c r="N128" s="256" t="str">
        <f aca="false">IF('Sub-Cpt Record'!J128&lt;&gt;"",'Sub-Cpt Record'!J128,"")</f>
        <v/>
      </c>
      <c r="O128" s="273"/>
      <c r="P128" s="273"/>
      <c r="Q128" s="274"/>
      <c r="R128" s="275"/>
      <c r="S128" s="260"/>
      <c r="T128" s="276"/>
      <c r="U128" s="256"/>
      <c r="V128" s="273"/>
      <c r="W128" s="256"/>
      <c r="X128" s="273"/>
      <c r="Y128" s="256"/>
      <c r="Z128" s="273"/>
      <c r="AA128" s="256"/>
      <c r="AB128" s="273"/>
      <c r="AC128" s="256"/>
      <c r="AD128" s="273"/>
      <c r="AE128" s="256"/>
      <c r="AF128" s="273"/>
      <c r="AG128" s="264" t="str">
        <f aca="false">IF(SUM(T128,V128,X128,Z128,AB128,AD128,AF128)&lt;&gt;0,SUM(T128,V128,X128,Z128,AB128,AD128,AF128),"")</f>
        <v/>
      </c>
      <c r="AH128" s="265"/>
      <c r="AI128" s="277"/>
      <c r="AJ128" s="278"/>
    </row>
    <row r="129" customFormat="false" ht="12.75" hidden="false" customHeight="false" outlineLevel="0" collapsed="false">
      <c r="A129" s="268" t="str">
        <f aca="false">IF('Sub-Cpt Record'!A129="","",'Sub-Cpt Record'!A129)</f>
        <v/>
      </c>
      <c r="B129" s="269" t="str">
        <f aca="false">IF('Sub-Cpt Record'!B129="","",'Sub-Cpt Record'!B129)</f>
        <v/>
      </c>
      <c r="C129" s="270" t="str">
        <f aca="false">IF('Sub-Cpt Record'!C129="","",'Sub-Cpt Record'!C129)</f>
        <v/>
      </c>
      <c r="D129" s="270" t="str">
        <f aca="false">IF('Sub-Cpt Record'!D129="","",'Sub-Cpt Record'!D129)</f>
        <v/>
      </c>
      <c r="E129" s="270" t="str">
        <f aca="false">CODE!I129</f>
        <v/>
      </c>
      <c r="F129" s="271" t="str">
        <f aca="false">IF('Sub-Cpt Record'!K129="","",'Sub-Cpt Record'!K129)</f>
        <v/>
      </c>
      <c r="G129" s="272"/>
      <c r="H129" s="256"/>
      <c r="I129" s="256" t="str">
        <f aca="false">IF('Sub-Cpt Record'!E129&lt;&gt;"",'Sub-Cpt Record'!E129,"")</f>
        <v/>
      </c>
      <c r="J129" s="256" t="str">
        <f aca="false">IF('Sub-Cpt Record'!F129&lt;&gt;"",'Sub-Cpt Record'!F129,"")</f>
        <v/>
      </c>
      <c r="K129" s="256" t="str">
        <f aca="false">IF('Sub-Cpt Record'!G129&lt;&gt;"",'Sub-Cpt Record'!G129,"")</f>
        <v/>
      </c>
      <c r="L129" s="256" t="str">
        <f aca="false">IF('Sub-Cpt Record'!H129&lt;&gt;"",'Sub-Cpt Record'!H129,"")</f>
        <v/>
      </c>
      <c r="M129" s="256" t="str">
        <f aca="false">IF('Sub-Cpt Record'!I129&lt;&gt;"",'Sub-Cpt Record'!I129,"")</f>
        <v/>
      </c>
      <c r="N129" s="256" t="str">
        <f aca="false">IF('Sub-Cpt Record'!J129&lt;&gt;"",'Sub-Cpt Record'!J129,"")</f>
        <v/>
      </c>
      <c r="O129" s="273"/>
      <c r="P129" s="273"/>
      <c r="Q129" s="274"/>
      <c r="R129" s="275"/>
      <c r="S129" s="260"/>
      <c r="T129" s="276"/>
      <c r="U129" s="256"/>
      <c r="V129" s="273"/>
      <c r="W129" s="256"/>
      <c r="X129" s="273"/>
      <c r="Y129" s="256"/>
      <c r="Z129" s="273"/>
      <c r="AA129" s="256"/>
      <c r="AB129" s="273"/>
      <c r="AC129" s="256"/>
      <c r="AD129" s="273"/>
      <c r="AE129" s="256"/>
      <c r="AF129" s="273"/>
      <c r="AG129" s="264" t="str">
        <f aca="false">IF(SUM(T129,V129,X129,Z129,AB129,AD129,AF129)&lt;&gt;0,SUM(T129,V129,X129,Z129,AB129,AD129,AF129),"")</f>
        <v/>
      </c>
      <c r="AH129" s="265"/>
      <c r="AI129" s="277"/>
      <c r="AJ129" s="278"/>
    </row>
    <row r="130" customFormat="false" ht="12.75" hidden="false" customHeight="false" outlineLevel="0" collapsed="false">
      <c r="A130" s="268" t="str">
        <f aca="false">IF('Sub-Cpt Record'!A130="","",'Sub-Cpt Record'!A130)</f>
        <v/>
      </c>
      <c r="B130" s="269" t="str">
        <f aca="false">IF('Sub-Cpt Record'!B130="","",'Sub-Cpt Record'!B130)</f>
        <v/>
      </c>
      <c r="C130" s="270" t="str">
        <f aca="false">IF('Sub-Cpt Record'!C130="","",'Sub-Cpt Record'!C130)</f>
        <v/>
      </c>
      <c r="D130" s="270" t="str">
        <f aca="false">IF('Sub-Cpt Record'!D130="","",'Sub-Cpt Record'!D130)</f>
        <v/>
      </c>
      <c r="E130" s="270" t="str">
        <f aca="false">CODE!I130</f>
        <v/>
      </c>
      <c r="F130" s="271" t="str">
        <f aca="false">IF('Sub-Cpt Record'!K130="","",'Sub-Cpt Record'!K130)</f>
        <v/>
      </c>
      <c r="G130" s="272"/>
      <c r="H130" s="256"/>
      <c r="I130" s="256" t="str">
        <f aca="false">IF('Sub-Cpt Record'!E130&lt;&gt;"",'Sub-Cpt Record'!E130,"")</f>
        <v/>
      </c>
      <c r="J130" s="256" t="str">
        <f aca="false">IF('Sub-Cpt Record'!F130&lt;&gt;"",'Sub-Cpt Record'!F130,"")</f>
        <v/>
      </c>
      <c r="K130" s="256" t="str">
        <f aca="false">IF('Sub-Cpt Record'!G130&lt;&gt;"",'Sub-Cpt Record'!G130,"")</f>
        <v/>
      </c>
      <c r="L130" s="256" t="str">
        <f aca="false">IF('Sub-Cpt Record'!H130&lt;&gt;"",'Sub-Cpt Record'!H130,"")</f>
        <v/>
      </c>
      <c r="M130" s="256" t="str">
        <f aca="false">IF('Sub-Cpt Record'!I130&lt;&gt;"",'Sub-Cpt Record'!I130,"")</f>
        <v/>
      </c>
      <c r="N130" s="256" t="str">
        <f aca="false">IF('Sub-Cpt Record'!J130&lt;&gt;"",'Sub-Cpt Record'!J130,"")</f>
        <v/>
      </c>
      <c r="O130" s="273"/>
      <c r="P130" s="273"/>
      <c r="Q130" s="274"/>
      <c r="R130" s="275"/>
      <c r="S130" s="260"/>
      <c r="T130" s="276"/>
      <c r="U130" s="256"/>
      <c r="V130" s="273"/>
      <c r="W130" s="256"/>
      <c r="X130" s="273"/>
      <c r="Y130" s="256"/>
      <c r="Z130" s="273"/>
      <c r="AA130" s="256"/>
      <c r="AB130" s="273"/>
      <c r="AC130" s="256"/>
      <c r="AD130" s="273"/>
      <c r="AE130" s="256"/>
      <c r="AF130" s="273"/>
      <c r="AG130" s="264" t="str">
        <f aca="false">IF(SUM(T130,V130,X130,Z130,AB130,AD130,AF130)&lt;&gt;0,SUM(T130,V130,X130,Z130,AB130,AD130,AF130),"")</f>
        <v/>
      </c>
      <c r="AH130" s="265"/>
      <c r="AI130" s="277"/>
      <c r="AJ130" s="278"/>
    </row>
    <row r="131" customFormat="false" ht="12.75" hidden="false" customHeight="false" outlineLevel="0" collapsed="false">
      <c r="A131" s="268" t="str">
        <f aca="false">IF('Sub-Cpt Record'!A131="","",'Sub-Cpt Record'!A131)</f>
        <v/>
      </c>
      <c r="B131" s="269" t="str">
        <f aca="false">IF('Sub-Cpt Record'!B131="","",'Sub-Cpt Record'!B131)</f>
        <v/>
      </c>
      <c r="C131" s="270" t="str">
        <f aca="false">IF('Sub-Cpt Record'!C131="","",'Sub-Cpt Record'!C131)</f>
        <v/>
      </c>
      <c r="D131" s="270" t="str">
        <f aca="false">IF('Sub-Cpt Record'!D131="","",'Sub-Cpt Record'!D131)</f>
        <v/>
      </c>
      <c r="E131" s="270" t="str">
        <f aca="false">CODE!I131</f>
        <v/>
      </c>
      <c r="F131" s="271" t="str">
        <f aca="false">IF('Sub-Cpt Record'!K131="","",'Sub-Cpt Record'!K131)</f>
        <v/>
      </c>
      <c r="G131" s="272"/>
      <c r="H131" s="256"/>
      <c r="I131" s="256" t="str">
        <f aca="false">IF('Sub-Cpt Record'!E131&lt;&gt;"",'Sub-Cpt Record'!E131,"")</f>
        <v/>
      </c>
      <c r="J131" s="256" t="str">
        <f aca="false">IF('Sub-Cpt Record'!F131&lt;&gt;"",'Sub-Cpt Record'!F131,"")</f>
        <v/>
      </c>
      <c r="K131" s="256" t="str">
        <f aca="false">IF('Sub-Cpt Record'!G131&lt;&gt;"",'Sub-Cpt Record'!G131,"")</f>
        <v/>
      </c>
      <c r="L131" s="256" t="str">
        <f aca="false">IF('Sub-Cpt Record'!H131&lt;&gt;"",'Sub-Cpt Record'!H131,"")</f>
        <v/>
      </c>
      <c r="M131" s="256" t="str">
        <f aca="false">IF('Sub-Cpt Record'!I131&lt;&gt;"",'Sub-Cpt Record'!I131,"")</f>
        <v/>
      </c>
      <c r="N131" s="256" t="str">
        <f aca="false">IF('Sub-Cpt Record'!J131&lt;&gt;"",'Sub-Cpt Record'!J131,"")</f>
        <v/>
      </c>
      <c r="O131" s="273"/>
      <c r="P131" s="273"/>
      <c r="Q131" s="274"/>
      <c r="R131" s="275"/>
      <c r="S131" s="260"/>
      <c r="T131" s="276"/>
      <c r="U131" s="256"/>
      <c r="V131" s="273"/>
      <c r="W131" s="256"/>
      <c r="X131" s="273"/>
      <c r="Y131" s="256"/>
      <c r="Z131" s="273"/>
      <c r="AA131" s="256"/>
      <c r="AB131" s="273"/>
      <c r="AC131" s="256"/>
      <c r="AD131" s="273"/>
      <c r="AE131" s="256"/>
      <c r="AF131" s="273"/>
      <c r="AG131" s="264" t="str">
        <f aca="false">IF(SUM(T131,V131,X131,Z131,AB131,AD131,AF131)&lt;&gt;0,SUM(T131,V131,X131,Z131,AB131,AD131,AF131),"")</f>
        <v/>
      </c>
      <c r="AH131" s="265"/>
      <c r="AI131" s="277"/>
      <c r="AJ131" s="278"/>
    </row>
    <row r="132" customFormat="false" ht="12.75" hidden="false" customHeight="false" outlineLevel="0" collapsed="false">
      <c r="A132" s="268" t="str">
        <f aca="false">IF('Sub-Cpt Record'!A132="","",'Sub-Cpt Record'!A132)</f>
        <v/>
      </c>
      <c r="B132" s="269" t="str">
        <f aca="false">IF('Sub-Cpt Record'!B132="","",'Sub-Cpt Record'!B132)</f>
        <v/>
      </c>
      <c r="C132" s="270" t="str">
        <f aca="false">IF('Sub-Cpt Record'!C132="","",'Sub-Cpt Record'!C132)</f>
        <v/>
      </c>
      <c r="D132" s="270" t="str">
        <f aca="false">IF('Sub-Cpt Record'!D132="","",'Sub-Cpt Record'!D132)</f>
        <v/>
      </c>
      <c r="E132" s="270" t="str">
        <f aca="false">CODE!I132</f>
        <v/>
      </c>
      <c r="F132" s="271" t="str">
        <f aca="false">IF('Sub-Cpt Record'!K132="","",'Sub-Cpt Record'!K132)</f>
        <v/>
      </c>
      <c r="G132" s="272"/>
      <c r="H132" s="256"/>
      <c r="I132" s="256" t="str">
        <f aca="false">IF('Sub-Cpt Record'!E132&lt;&gt;"",'Sub-Cpt Record'!E132,"")</f>
        <v/>
      </c>
      <c r="J132" s="256" t="str">
        <f aca="false">IF('Sub-Cpt Record'!F132&lt;&gt;"",'Sub-Cpt Record'!F132,"")</f>
        <v/>
      </c>
      <c r="K132" s="256" t="str">
        <f aca="false">IF('Sub-Cpt Record'!G132&lt;&gt;"",'Sub-Cpt Record'!G132,"")</f>
        <v/>
      </c>
      <c r="L132" s="256" t="str">
        <f aca="false">IF('Sub-Cpt Record'!H132&lt;&gt;"",'Sub-Cpt Record'!H132,"")</f>
        <v/>
      </c>
      <c r="M132" s="256" t="str">
        <f aca="false">IF('Sub-Cpt Record'!I132&lt;&gt;"",'Sub-Cpt Record'!I132,"")</f>
        <v/>
      </c>
      <c r="N132" s="256" t="str">
        <f aca="false">IF('Sub-Cpt Record'!J132&lt;&gt;"",'Sub-Cpt Record'!J132,"")</f>
        <v/>
      </c>
      <c r="O132" s="273"/>
      <c r="P132" s="273"/>
      <c r="Q132" s="274"/>
      <c r="R132" s="275"/>
      <c r="S132" s="260"/>
      <c r="T132" s="276"/>
      <c r="U132" s="256"/>
      <c r="V132" s="273"/>
      <c r="W132" s="256"/>
      <c r="X132" s="273"/>
      <c r="Y132" s="256"/>
      <c r="Z132" s="273"/>
      <c r="AA132" s="256"/>
      <c r="AB132" s="273"/>
      <c r="AC132" s="256"/>
      <c r="AD132" s="273"/>
      <c r="AE132" s="256"/>
      <c r="AF132" s="273"/>
      <c r="AG132" s="264" t="str">
        <f aca="false">IF(SUM(T132,V132,X132,Z132,AB132,AD132,AF132)&lt;&gt;0,SUM(T132,V132,X132,Z132,AB132,AD132,AF132),"")</f>
        <v/>
      </c>
      <c r="AH132" s="265"/>
      <c r="AI132" s="277"/>
      <c r="AJ132" s="278"/>
    </row>
    <row r="133" customFormat="false" ht="12.75" hidden="false" customHeight="false" outlineLevel="0" collapsed="false">
      <c r="A133" s="268" t="str">
        <f aca="false">IF('Sub-Cpt Record'!A133="","",'Sub-Cpt Record'!A133)</f>
        <v/>
      </c>
      <c r="B133" s="269" t="str">
        <f aca="false">IF('Sub-Cpt Record'!B133="","",'Sub-Cpt Record'!B133)</f>
        <v/>
      </c>
      <c r="C133" s="270" t="str">
        <f aca="false">IF('Sub-Cpt Record'!C133="","",'Sub-Cpt Record'!C133)</f>
        <v/>
      </c>
      <c r="D133" s="270" t="str">
        <f aca="false">IF('Sub-Cpt Record'!D133="","",'Sub-Cpt Record'!D133)</f>
        <v/>
      </c>
      <c r="E133" s="270" t="str">
        <f aca="false">CODE!I133</f>
        <v/>
      </c>
      <c r="F133" s="271" t="str">
        <f aca="false">IF('Sub-Cpt Record'!K133="","",'Sub-Cpt Record'!K133)</f>
        <v/>
      </c>
      <c r="G133" s="272"/>
      <c r="H133" s="256"/>
      <c r="I133" s="256" t="str">
        <f aca="false">IF('Sub-Cpt Record'!E133&lt;&gt;"",'Sub-Cpt Record'!E133,"")</f>
        <v/>
      </c>
      <c r="J133" s="256" t="str">
        <f aca="false">IF('Sub-Cpt Record'!F133&lt;&gt;"",'Sub-Cpt Record'!F133,"")</f>
        <v/>
      </c>
      <c r="K133" s="256" t="str">
        <f aca="false">IF('Sub-Cpt Record'!G133&lt;&gt;"",'Sub-Cpt Record'!G133,"")</f>
        <v/>
      </c>
      <c r="L133" s="256" t="str">
        <f aca="false">IF('Sub-Cpt Record'!H133&lt;&gt;"",'Sub-Cpt Record'!H133,"")</f>
        <v/>
      </c>
      <c r="M133" s="256" t="str">
        <f aca="false">IF('Sub-Cpt Record'!I133&lt;&gt;"",'Sub-Cpt Record'!I133,"")</f>
        <v/>
      </c>
      <c r="N133" s="256" t="str">
        <f aca="false">IF('Sub-Cpt Record'!J133&lt;&gt;"",'Sub-Cpt Record'!J133,"")</f>
        <v/>
      </c>
      <c r="O133" s="273"/>
      <c r="P133" s="273"/>
      <c r="Q133" s="274"/>
      <c r="R133" s="275"/>
      <c r="S133" s="260"/>
      <c r="T133" s="276"/>
      <c r="U133" s="256"/>
      <c r="V133" s="273"/>
      <c r="W133" s="256"/>
      <c r="X133" s="273"/>
      <c r="Y133" s="256"/>
      <c r="Z133" s="273"/>
      <c r="AA133" s="256"/>
      <c r="AB133" s="273"/>
      <c r="AC133" s="256"/>
      <c r="AD133" s="273"/>
      <c r="AE133" s="256"/>
      <c r="AF133" s="273"/>
      <c r="AG133" s="264" t="str">
        <f aca="false">IF(SUM(T133,V133,X133,Z133,AB133,AD133,AF133)&lt;&gt;0,SUM(T133,V133,X133,Z133,AB133,AD133,AF133),"")</f>
        <v/>
      </c>
      <c r="AH133" s="265"/>
      <c r="AI133" s="277"/>
      <c r="AJ133" s="278"/>
    </row>
    <row r="134" customFormat="false" ht="12.75" hidden="false" customHeight="false" outlineLevel="0" collapsed="false">
      <c r="A134" s="268" t="str">
        <f aca="false">IF('Sub-Cpt Record'!A134="","",'Sub-Cpt Record'!A134)</f>
        <v/>
      </c>
      <c r="B134" s="269" t="str">
        <f aca="false">IF('Sub-Cpt Record'!B134="","",'Sub-Cpt Record'!B134)</f>
        <v/>
      </c>
      <c r="C134" s="270" t="str">
        <f aca="false">IF('Sub-Cpt Record'!C134="","",'Sub-Cpt Record'!C134)</f>
        <v/>
      </c>
      <c r="D134" s="270" t="str">
        <f aca="false">IF('Sub-Cpt Record'!D134="","",'Sub-Cpt Record'!D134)</f>
        <v/>
      </c>
      <c r="E134" s="270" t="str">
        <f aca="false">CODE!I134</f>
        <v/>
      </c>
      <c r="F134" s="271" t="str">
        <f aca="false">IF('Sub-Cpt Record'!K134="","",'Sub-Cpt Record'!K134)</f>
        <v/>
      </c>
      <c r="G134" s="272"/>
      <c r="H134" s="256"/>
      <c r="I134" s="256" t="str">
        <f aca="false">IF('Sub-Cpt Record'!E134&lt;&gt;"",'Sub-Cpt Record'!E134,"")</f>
        <v/>
      </c>
      <c r="J134" s="256" t="str">
        <f aca="false">IF('Sub-Cpt Record'!F134&lt;&gt;"",'Sub-Cpt Record'!F134,"")</f>
        <v/>
      </c>
      <c r="K134" s="256" t="str">
        <f aca="false">IF('Sub-Cpt Record'!G134&lt;&gt;"",'Sub-Cpt Record'!G134,"")</f>
        <v/>
      </c>
      <c r="L134" s="256" t="str">
        <f aca="false">IF('Sub-Cpt Record'!H134&lt;&gt;"",'Sub-Cpt Record'!H134,"")</f>
        <v/>
      </c>
      <c r="M134" s="256" t="str">
        <f aca="false">IF('Sub-Cpt Record'!I134&lt;&gt;"",'Sub-Cpt Record'!I134,"")</f>
        <v/>
      </c>
      <c r="N134" s="256" t="str">
        <f aca="false">IF('Sub-Cpt Record'!J134&lt;&gt;"",'Sub-Cpt Record'!J134,"")</f>
        <v/>
      </c>
      <c r="O134" s="273"/>
      <c r="P134" s="273"/>
      <c r="Q134" s="274"/>
      <c r="R134" s="275"/>
      <c r="S134" s="260"/>
      <c r="T134" s="276"/>
      <c r="U134" s="256"/>
      <c r="V134" s="273"/>
      <c r="W134" s="256"/>
      <c r="X134" s="273"/>
      <c r="Y134" s="256"/>
      <c r="Z134" s="273"/>
      <c r="AA134" s="256"/>
      <c r="AB134" s="273"/>
      <c r="AC134" s="256"/>
      <c r="AD134" s="273"/>
      <c r="AE134" s="256"/>
      <c r="AF134" s="273"/>
      <c r="AG134" s="264" t="str">
        <f aca="false">IF(SUM(T134,V134,X134,Z134,AB134,AD134,AF134)&lt;&gt;0,SUM(T134,V134,X134,Z134,AB134,AD134,AF134),"")</f>
        <v/>
      </c>
      <c r="AH134" s="265"/>
      <c r="AI134" s="277"/>
      <c r="AJ134" s="278"/>
    </row>
    <row r="135" customFormat="false" ht="12.75" hidden="false" customHeight="false" outlineLevel="0" collapsed="false">
      <c r="A135" s="268" t="str">
        <f aca="false">IF('Sub-Cpt Record'!A135="","",'Sub-Cpt Record'!A135)</f>
        <v/>
      </c>
      <c r="B135" s="269" t="str">
        <f aca="false">IF('Sub-Cpt Record'!B135="","",'Sub-Cpt Record'!B135)</f>
        <v/>
      </c>
      <c r="C135" s="270" t="str">
        <f aca="false">IF('Sub-Cpt Record'!C135="","",'Sub-Cpt Record'!C135)</f>
        <v/>
      </c>
      <c r="D135" s="270" t="str">
        <f aca="false">IF('Sub-Cpt Record'!D135="","",'Sub-Cpt Record'!D135)</f>
        <v/>
      </c>
      <c r="E135" s="270" t="str">
        <f aca="false">CODE!I135</f>
        <v/>
      </c>
      <c r="F135" s="271" t="str">
        <f aca="false">IF('Sub-Cpt Record'!K135="","",'Sub-Cpt Record'!K135)</f>
        <v/>
      </c>
      <c r="G135" s="272"/>
      <c r="H135" s="256"/>
      <c r="I135" s="256" t="str">
        <f aca="false">IF('Sub-Cpt Record'!E135&lt;&gt;"",'Sub-Cpt Record'!E135,"")</f>
        <v/>
      </c>
      <c r="J135" s="256" t="str">
        <f aca="false">IF('Sub-Cpt Record'!F135&lt;&gt;"",'Sub-Cpt Record'!F135,"")</f>
        <v/>
      </c>
      <c r="K135" s="256" t="str">
        <f aca="false">IF('Sub-Cpt Record'!G135&lt;&gt;"",'Sub-Cpt Record'!G135,"")</f>
        <v/>
      </c>
      <c r="L135" s="256" t="str">
        <f aca="false">IF('Sub-Cpt Record'!H135&lt;&gt;"",'Sub-Cpt Record'!H135,"")</f>
        <v/>
      </c>
      <c r="M135" s="256" t="str">
        <f aca="false">IF('Sub-Cpt Record'!I135&lt;&gt;"",'Sub-Cpt Record'!I135,"")</f>
        <v/>
      </c>
      <c r="N135" s="256" t="str">
        <f aca="false">IF('Sub-Cpt Record'!J135&lt;&gt;"",'Sub-Cpt Record'!J135,"")</f>
        <v/>
      </c>
      <c r="O135" s="273"/>
      <c r="P135" s="273"/>
      <c r="Q135" s="274"/>
      <c r="R135" s="275"/>
      <c r="S135" s="260"/>
      <c r="T135" s="276"/>
      <c r="U135" s="256"/>
      <c r="V135" s="273"/>
      <c r="W135" s="256"/>
      <c r="X135" s="273"/>
      <c r="Y135" s="256"/>
      <c r="Z135" s="273"/>
      <c r="AA135" s="256"/>
      <c r="AB135" s="273"/>
      <c r="AC135" s="256"/>
      <c r="AD135" s="273"/>
      <c r="AE135" s="256"/>
      <c r="AF135" s="273"/>
      <c r="AG135" s="264" t="str">
        <f aca="false">IF(SUM(T135,V135,X135,Z135,AB135,AD135,AF135)&lt;&gt;0,SUM(T135,V135,X135,Z135,AB135,AD135,AF135),"")</f>
        <v/>
      </c>
      <c r="AH135" s="265"/>
      <c r="AI135" s="277"/>
      <c r="AJ135" s="278"/>
    </row>
    <row r="136" customFormat="false" ht="12.75" hidden="false" customHeight="false" outlineLevel="0" collapsed="false">
      <c r="A136" s="268" t="str">
        <f aca="false">IF('Sub-Cpt Record'!A136="","",'Sub-Cpt Record'!A136)</f>
        <v/>
      </c>
      <c r="B136" s="269" t="str">
        <f aca="false">IF('Sub-Cpt Record'!B136="","",'Sub-Cpt Record'!B136)</f>
        <v/>
      </c>
      <c r="C136" s="270" t="str">
        <f aca="false">IF('Sub-Cpt Record'!C136="","",'Sub-Cpt Record'!C136)</f>
        <v/>
      </c>
      <c r="D136" s="270" t="str">
        <f aca="false">IF('Sub-Cpt Record'!D136="","",'Sub-Cpt Record'!D136)</f>
        <v/>
      </c>
      <c r="E136" s="270" t="str">
        <f aca="false">CODE!I136</f>
        <v/>
      </c>
      <c r="F136" s="271" t="str">
        <f aca="false">IF('Sub-Cpt Record'!K136="","",'Sub-Cpt Record'!K136)</f>
        <v/>
      </c>
      <c r="G136" s="272"/>
      <c r="H136" s="256"/>
      <c r="I136" s="256" t="str">
        <f aca="false">IF('Sub-Cpt Record'!E136&lt;&gt;"",'Sub-Cpt Record'!E136,"")</f>
        <v/>
      </c>
      <c r="J136" s="256" t="str">
        <f aca="false">IF('Sub-Cpt Record'!F136&lt;&gt;"",'Sub-Cpt Record'!F136,"")</f>
        <v/>
      </c>
      <c r="K136" s="256" t="str">
        <f aca="false">IF('Sub-Cpt Record'!G136&lt;&gt;"",'Sub-Cpt Record'!G136,"")</f>
        <v/>
      </c>
      <c r="L136" s="256" t="str">
        <f aca="false">IF('Sub-Cpt Record'!H136&lt;&gt;"",'Sub-Cpt Record'!H136,"")</f>
        <v/>
      </c>
      <c r="M136" s="256" t="str">
        <f aca="false">IF('Sub-Cpt Record'!I136&lt;&gt;"",'Sub-Cpt Record'!I136,"")</f>
        <v/>
      </c>
      <c r="N136" s="256" t="str">
        <f aca="false">IF('Sub-Cpt Record'!J136&lt;&gt;"",'Sub-Cpt Record'!J136,"")</f>
        <v/>
      </c>
      <c r="O136" s="273"/>
      <c r="P136" s="273"/>
      <c r="Q136" s="274"/>
      <c r="R136" s="275"/>
      <c r="S136" s="260"/>
      <c r="T136" s="276"/>
      <c r="U136" s="256"/>
      <c r="V136" s="273"/>
      <c r="W136" s="256"/>
      <c r="X136" s="273"/>
      <c r="Y136" s="256"/>
      <c r="Z136" s="273"/>
      <c r="AA136" s="256"/>
      <c r="AB136" s="273"/>
      <c r="AC136" s="256"/>
      <c r="AD136" s="273"/>
      <c r="AE136" s="256"/>
      <c r="AF136" s="273"/>
      <c r="AG136" s="264" t="str">
        <f aca="false">IF(SUM(T136,V136,X136,Z136,AB136,AD136,AF136)&lt;&gt;0,SUM(T136,V136,X136,Z136,AB136,AD136,AF136),"")</f>
        <v/>
      </c>
      <c r="AH136" s="265"/>
      <c r="AI136" s="277"/>
      <c r="AJ136" s="278"/>
    </row>
    <row r="137" customFormat="false" ht="12.75" hidden="false" customHeight="false" outlineLevel="0" collapsed="false">
      <c r="A137" s="268" t="str">
        <f aca="false">IF('Sub-Cpt Record'!A137="","",'Sub-Cpt Record'!A137)</f>
        <v/>
      </c>
      <c r="B137" s="269" t="str">
        <f aca="false">IF('Sub-Cpt Record'!B137="","",'Sub-Cpt Record'!B137)</f>
        <v/>
      </c>
      <c r="C137" s="270" t="str">
        <f aca="false">IF('Sub-Cpt Record'!C137="","",'Sub-Cpt Record'!C137)</f>
        <v/>
      </c>
      <c r="D137" s="270" t="str">
        <f aca="false">IF('Sub-Cpt Record'!D137="","",'Sub-Cpt Record'!D137)</f>
        <v/>
      </c>
      <c r="E137" s="270" t="str">
        <f aca="false">CODE!I137</f>
        <v/>
      </c>
      <c r="F137" s="271" t="str">
        <f aca="false">IF('Sub-Cpt Record'!K137="","",'Sub-Cpt Record'!K137)</f>
        <v/>
      </c>
      <c r="G137" s="272"/>
      <c r="H137" s="256"/>
      <c r="I137" s="256" t="str">
        <f aca="false">IF('Sub-Cpt Record'!E137&lt;&gt;"",'Sub-Cpt Record'!E137,"")</f>
        <v/>
      </c>
      <c r="J137" s="256" t="str">
        <f aca="false">IF('Sub-Cpt Record'!F137&lt;&gt;"",'Sub-Cpt Record'!F137,"")</f>
        <v/>
      </c>
      <c r="K137" s="256" t="str">
        <f aca="false">IF('Sub-Cpt Record'!G137&lt;&gt;"",'Sub-Cpt Record'!G137,"")</f>
        <v/>
      </c>
      <c r="L137" s="256" t="str">
        <f aca="false">IF('Sub-Cpt Record'!H137&lt;&gt;"",'Sub-Cpt Record'!H137,"")</f>
        <v/>
      </c>
      <c r="M137" s="256" t="str">
        <f aca="false">IF('Sub-Cpt Record'!I137&lt;&gt;"",'Sub-Cpt Record'!I137,"")</f>
        <v/>
      </c>
      <c r="N137" s="256" t="str">
        <f aca="false">IF('Sub-Cpt Record'!J137&lt;&gt;"",'Sub-Cpt Record'!J137,"")</f>
        <v/>
      </c>
      <c r="O137" s="273"/>
      <c r="P137" s="273"/>
      <c r="Q137" s="274"/>
      <c r="R137" s="275"/>
      <c r="S137" s="260"/>
      <c r="T137" s="276"/>
      <c r="U137" s="256"/>
      <c r="V137" s="273"/>
      <c r="W137" s="256"/>
      <c r="X137" s="273"/>
      <c r="Y137" s="256"/>
      <c r="Z137" s="273"/>
      <c r="AA137" s="256"/>
      <c r="AB137" s="273"/>
      <c r="AC137" s="256"/>
      <c r="AD137" s="273"/>
      <c r="AE137" s="256"/>
      <c r="AF137" s="273"/>
      <c r="AG137" s="264" t="str">
        <f aca="false">IF(SUM(T137,V137,X137,Z137,AB137,AD137,AF137)&lt;&gt;0,SUM(T137,V137,X137,Z137,AB137,AD137,AF137),"")</f>
        <v/>
      </c>
      <c r="AH137" s="265"/>
      <c r="AI137" s="277"/>
      <c r="AJ137" s="278"/>
    </row>
    <row r="138" customFormat="false" ht="12.75" hidden="false" customHeight="false" outlineLevel="0" collapsed="false">
      <c r="A138" s="268" t="str">
        <f aca="false">IF('Sub-Cpt Record'!A138="","",'Sub-Cpt Record'!A138)</f>
        <v/>
      </c>
      <c r="B138" s="269" t="str">
        <f aca="false">IF('Sub-Cpt Record'!B138="","",'Sub-Cpt Record'!B138)</f>
        <v/>
      </c>
      <c r="C138" s="270" t="str">
        <f aca="false">IF('Sub-Cpt Record'!C138="","",'Sub-Cpt Record'!C138)</f>
        <v/>
      </c>
      <c r="D138" s="270" t="str">
        <f aca="false">IF('Sub-Cpt Record'!D138="","",'Sub-Cpt Record'!D138)</f>
        <v/>
      </c>
      <c r="E138" s="270" t="str">
        <f aca="false">CODE!I138</f>
        <v/>
      </c>
      <c r="F138" s="271" t="str">
        <f aca="false">IF('Sub-Cpt Record'!K138="","",'Sub-Cpt Record'!K138)</f>
        <v/>
      </c>
      <c r="G138" s="272"/>
      <c r="H138" s="256"/>
      <c r="I138" s="256" t="str">
        <f aca="false">IF('Sub-Cpt Record'!E138&lt;&gt;"",'Sub-Cpt Record'!E138,"")</f>
        <v/>
      </c>
      <c r="J138" s="256" t="str">
        <f aca="false">IF('Sub-Cpt Record'!F138&lt;&gt;"",'Sub-Cpt Record'!F138,"")</f>
        <v/>
      </c>
      <c r="K138" s="256" t="str">
        <f aca="false">IF('Sub-Cpt Record'!G138&lt;&gt;"",'Sub-Cpt Record'!G138,"")</f>
        <v/>
      </c>
      <c r="L138" s="256" t="str">
        <f aca="false">IF('Sub-Cpt Record'!H138&lt;&gt;"",'Sub-Cpt Record'!H138,"")</f>
        <v/>
      </c>
      <c r="M138" s="256" t="str">
        <f aca="false">IF('Sub-Cpt Record'!I138&lt;&gt;"",'Sub-Cpt Record'!I138,"")</f>
        <v/>
      </c>
      <c r="N138" s="256" t="str">
        <f aca="false">IF('Sub-Cpt Record'!J138&lt;&gt;"",'Sub-Cpt Record'!J138,"")</f>
        <v/>
      </c>
      <c r="O138" s="273"/>
      <c r="P138" s="273"/>
      <c r="Q138" s="274"/>
      <c r="R138" s="275"/>
      <c r="S138" s="260"/>
      <c r="T138" s="276"/>
      <c r="U138" s="256"/>
      <c r="V138" s="273"/>
      <c r="W138" s="256"/>
      <c r="X138" s="273"/>
      <c r="Y138" s="256"/>
      <c r="Z138" s="273"/>
      <c r="AA138" s="256"/>
      <c r="AB138" s="273"/>
      <c r="AC138" s="256"/>
      <c r="AD138" s="273"/>
      <c r="AE138" s="256"/>
      <c r="AF138" s="273"/>
      <c r="AG138" s="264" t="str">
        <f aca="false">IF(SUM(T138,V138,X138,Z138,AB138,AD138,AF138)&lt;&gt;0,SUM(T138,V138,X138,Z138,AB138,AD138,AF138),"")</f>
        <v/>
      </c>
      <c r="AH138" s="265"/>
      <c r="AI138" s="277"/>
      <c r="AJ138" s="278"/>
    </row>
    <row r="139" customFormat="false" ht="12.75" hidden="false" customHeight="false" outlineLevel="0" collapsed="false">
      <c r="A139" s="268" t="str">
        <f aca="false">IF('Sub-Cpt Record'!A139="","",'Sub-Cpt Record'!A139)</f>
        <v/>
      </c>
      <c r="B139" s="269" t="str">
        <f aca="false">IF('Sub-Cpt Record'!B139="","",'Sub-Cpt Record'!B139)</f>
        <v/>
      </c>
      <c r="C139" s="270" t="str">
        <f aca="false">IF('Sub-Cpt Record'!C139="","",'Sub-Cpt Record'!C139)</f>
        <v/>
      </c>
      <c r="D139" s="270" t="str">
        <f aca="false">IF('Sub-Cpt Record'!D139="","",'Sub-Cpt Record'!D139)</f>
        <v/>
      </c>
      <c r="E139" s="270" t="str">
        <f aca="false">CODE!I139</f>
        <v/>
      </c>
      <c r="F139" s="271" t="str">
        <f aca="false">IF('Sub-Cpt Record'!K139="","",'Sub-Cpt Record'!K139)</f>
        <v/>
      </c>
      <c r="G139" s="272"/>
      <c r="H139" s="256"/>
      <c r="I139" s="256" t="str">
        <f aca="false">IF('Sub-Cpt Record'!E139&lt;&gt;"",'Sub-Cpt Record'!E139,"")</f>
        <v/>
      </c>
      <c r="J139" s="256" t="str">
        <f aca="false">IF('Sub-Cpt Record'!F139&lt;&gt;"",'Sub-Cpt Record'!F139,"")</f>
        <v/>
      </c>
      <c r="K139" s="256" t="str">
        <f aca="false">IF('Sub-Cpt Record'!G139&lt;&gt;"",'Sub-Cpt Record'!G139,"")</f>
        <v/>
      </c>
      <c r="L139" s="256" t="str">
        <f aca="false">IF('Sub-Cpt Record'!H139&lt;&gt;"",'Sub-Cpt Record'!H139,"")</f>
        <v/>
      </c>
      <c r="M139" s="256" t="str">
        <f aca="false">IF('Sub-Cpt Record'!I139&lt;&gt;"",'Sub-Cpt Record'!I139,"")</f>
        <v/>
      </c>
      <c r="N139" s="256" t="str">
        <f aca="false">IF('Sub-Cpt Record'!J139&lt;&gt;"",'Sub-Cpt Record'!J139,"")</f>
        <v/>
      </c>
      <c r="O139" s="273"/>
      <c r="P139" s="273"/>
      <c r="Q139" s="274"/>
      <c r="R139" s="275"/>
      <c r="S139" s="260"/>
      <c r="T139" s="276"/>
      <c r="U139" s="256"/>
      <c r="V139" s="273"/>
      <c r="W139" s="256"/>
      <c r="X139" s="273"/>
      <c r="Y139" s="256"/>
      <c r="Z139" s="273"/>
      <c r="AA139" s="256"/>
      <c r="AB139" s="273"/>
      <c r="AC139" s="256"/>
      <c r="AD139" s="273"/>
      <c r="AE139" s="256"/>
      <c r="AF139" s="273"/>
      <c r="AG139" s="264" t="str">
        <f aca="false">IF(SUM(T139,V139,X139,Z139,AB139,AD139,AF139)&lt;&gt;0,SUM(T139,V139,X139,Z139,AB139,AD139,AF139),"")</f>
        <v/>
      </c>
      <c r="AH139" s="265"/>
      <c r="AI139" s="277"/>
      <c r="AJ139" s="278"/>
    </row>
    <row r="140" customFormat="false" ht="12.75" hidden="false" customHeight="false" outlineLevel="0" collapsed="false">
      <c r="A140" s="268" t="str">
        <f aca="false">IF('Sub-Cpt Record'!A140="","",'Sub-Cpt Record'!A140)</f>
        <v/>
      </c>
      <c r="B140" s="269" t="str">
        <f aca="false">IF('Sub-Cpt Record'!B140="","",'Sub-Cpt Record'!B140)</f>
        <v/>
      </c>
      <c r="C140" s="270" t="str">
        <f aca="false">IF('Sub-Cpt Record'!C140="","",'Sub-Cpt Record'!C140)</f>
        <v/>
      </c>
      <c r="D140" s="270" t="str">
        <f aca="false">IF('Sub-Cpt Record'!D140="","",'Sub-Cpt Record'!D140)</f>
        <v/>
      </c>
      <c r="E140" s="270" t="str">
        <f aca="false">CODE!I140</f>
        <v/>
      </c>
      <c r="F140" s="271" t="str">
        <f aca="false">IF('Sub-Cpt Record'!K140="","",'Sub-Cpt Record'!K140)</f>
        <v/>
      </c>
      <c r="G140" s="272"/>
      <c r="H140" s="256"/>
      <c r="I140" s="256" t="str">
        <f aca="false">IF('Sub-Cpt Record'!E140&lt;&gt;"",'Sub-Cpt Record'!E140,"")</f>
        <v/>
      </c>
      <c r="J140" s="256" t="str">
        <f aca="false">IF('Sub-Cpt Record'!F140&lt;&gt;"",'Sub-Cpt Record'!F140,"")</f>
        <v/>
      </c>
      <c r="K140" s="256" t="str">
        <f aca="false">IF('Sub-Cpt Record'!G140&lt;&gt;"",'Sub-Cpt Record'!G140,"")</f>
        <v/>
      </c>
      <c r="L140" s="256" t="str">
        <f aca="false">IF('Sub-Cpt Record'!H140&lt;&gt;"",'Sub-Cpt Record'!H140,"")</f>
        <v/>
      </c>
      <c r="M140" s="256" t="str">
        <f aca="false">IF('Sub-Cpt Record'!I140&lt;&gt;"",'Sub-Cpt Record'!I140,"")</f>
        <v/>
      </c>
      <c r="N140" s="256" t="str">
        <f aca="false">IF('Sub-Cpt Record'!J140&lt;&gt;"",'Sub-Cpt Record'!J140,"")</f>
        <v/>
      </c>
      <c r="O140" s="273"/>
      <c r="P140" s="273"/>
      <c r="Q140" s="274"/>
      <c r="R140" s="275"/>
      <c r="S140" s="260"/>
      <c r="T140" s="276"/>
      <c r="U140" s="256"/>
      <c r="V140" s="273"/>
      <c r="W140" s="256"/>
      <c r="X140" s="273"/>
      <c r="Y140" s="256"/>
      <c r="Z140" s="273"/>
      <c r="AA140" s="256"/>
      <c r="AB140" s="273"/>
      <c r="AC140" s="256"/>
      <c r="AD140" s="273"/>
      <c r="AE140" s="256"/>
      <c r="AF140" s="273"/>
      <c r="AG140" s="264" t="str">
        <f aca="false">IF(SUM(T140,V140,X140,Z140,AB140,AD140,AF140)&lt;&gt;0,SUM(T140,V140,X140,Z140,AB140,AD140,AF140),"")</f>
        <v/>
      </c>
      <c r="AH140" s="265"/>
      <c r="AI140" s="277"/>
      <c r="AJ140" s="278"/>
    </row>
    <row r="141" customFormat="false" ht="12.75" hidden="false" customHeight="false" outlineLevel="0" collapsed="false">
      <c r="A141" s="268" t="str">
        <f aca="false">IF('Sub-Cpt Record'!A141="","",'Sub-Cpt Record'!A141)</f>
        <v/>
      </c>
      <c r="B141" s="269" t="str">
        <f aca="false">IF('Sub-Cpt Record'!B141="","",'Sub-Cpt Record'!B141)</f>
        <v/>
      </c>
      <c r="C141" s="270" t="str">
        <f aca="false">IF('Sub-Cpt Record'!C141="","",'Sub-Cpt Record'!C141)</f>
        <v/>
      </c>
      <c r="D141" s="270" t="str">
        <f aca="false">IF('Sub-Cpt Record'!D141="","",'Sub-Cpt Record'!D141)</f>
        <v/>
      </c>
      <c r="E141" s="270" t="str">
        <f aca="false">CODE!I141</f>
        <v/>
      </c>
      <c r="F141" s="271" t="str">
        <f aca="false">IF('Sub-Cpt Record'!K141="","",'Sub-Cpt Record'!K141)</f>
        <v/>
      </c>
      <c r="G141" s="272"/>
      <c r="H141" s="256"/>
      <c r="I141" s="256" t="str">
        <f aca="false">IF('Sub-Cpt Record'!E141&lt;&gt;"",'Sub-Cpt Record'!E141,"")</f>
        <v/>
      </c>
      <c r="J141" s="256" t="str">
        <f aca="false">IF('Sub-Cpt Record'!F141&lt;&gt;"",'Sub-Cpt Record'!F141,"")</f>
        <v/>
      </c>
      <c r="K141" s="256" t="str">
        <f aca="false">IF('Sub-Cpt Record'!G141&lt;&gt;"",'Sub-Cpt Record'!G141,"")</f>
        <v/>
      </c>
      <c r="L141" s="256" t="str">
        <f aca="false">IF('Sub-Cpt Record'!H141&lt;&gt;"",'Sub-Cpt Record'!H141,"")</f>
        <v/>
      </c>
      <c r="M141" s="256" t="str">
        <f aca="false">IF('Sub-Cpt Record'!I141&lt;&gt;"",'Sub-Cpt Record'!I141,"")</f>
        <v/>
      </c>
      <c r="N141" s="256" t="str">
        <f aca="false">IF('Sub-Cpt Record'!J141&lt;&gt;"",'Sub-Cpt Record'!J141,"")</f>
        <v/>
      </c>
      <c r="O141" s="273"/>
      <c r="P141" s="273"/>
      <c r="Q141" s="274"/>
      <c r="R141" s="275"/>
      <c r="S141" s="260"/>
      <c r="T141" s="276"/>
      <c r="U141" s="256"/>
      <c r="V141" s="273"/>
      <c r="W141" s="256"/>
      <c r="X141" s="273"/>
      <c r="Y141" s="256"/>
      <c r="Z141" s="273"/>
      <c r="AA141" s="256"/>
      <c r="AB141" s="273"/>
      <c r="AC141" s="256"/>
      <c r="AD141" s="273"/>
      <c r="AE141" s="256"/>
      <c r="AF141" s="273"/>
      <c r="AG141" s="264" t="str">
        <f aca="false">IF(SUM(T141,V141,X141,Z141,AB141,AD141,AF141)&lt;&gt;0,SUM(T141,V141,X141,Z141,AB141,AD141,AF141),"")</f>
        <v/>
      </c>
      <c r="AH141" s="265"/>
      <c r="AI141" s="277"/>
      <c r="AJ141" s="278"/>
    </row>
    <row r="142" customFormat="false" ht="12.75" hidden="false" customHeight="false" outlineLevel="0" collapsed="false">
      <c r="A142" s="268" t="str">
        <f aca="false">IF('Sub-Cpt Record'!A142="","",'Sub-Cpt Record'!A142)</f>
        <v/>
      </c>
      <c r="B142" s="269" t="str">
        <f aca="false">IF('Sub-Cpt Record'!B142="","",'Sub-Cpt Record'!B142)</f>
        <v/>
      </c>
      <c r="C142" s="270" t="str">
        <f aca="false">IF('Sub-Cpt Record'!C142="","",'Sub-Cpt Record'!C142)</f>
        <v/>
      </c>
      <c r="D142" s="270" t="str">
        <f aca="false">IF('Sub-Cpt Record'!D142="","",'Sub-Cpt Record'!D142)</f>
        <v/>
      </c>
      <c r="E142" s="270" t="str">
        <f aca="false">CODE!I142</f>
        <v/>
      </c>
      <c r="F142" s="271" t="str">
        <f aca="false">IF('Sub-Cpt Record'!K142="","",'Sub-Cpt Record'!K142)</f>
        <v/>
      </c>
      <c r="G142" s="272"/>
      <c r="H142" s="256"/>
      <c r="I142" s="256" t="str">
        <f aca="false">IF('Sub-Cpt Record'!E142&lt;&gt;"",'Sub-Cpt Record'!E142,"")</f>
        <v/>
      </c>
      <c r="J142" s="256" t="str">
        <f aca="false">IF('Sub-Cpt Record'!F142&lt;&gt;"",'Sub-Cpt Record'!F142,"")</f>
        <v/>
      </c>
      <c r="K142" s="256" t="str">
        <f aca="false">IF('Sub-Cpt Record'!G142&lt;&gt;"",'Sub-Cpt Record'!G142,"")</f>
        <v/>
      </c>
      <c r="L142" s="256" t="str">
        <f aca="false">IF('Sub-Cpt Record'!H142&lt;&gt;"",'Sub-Cpt Record'!H142,"")</f>
        <v/>
      </c>
      <c r="M142" s="256" t="str">
        <f aca="false">IF('Sub-Cpt Record'!I142&lt;&gt;"",'Sub-Cpt Record'!I142,"")</f>
        <v/>
      </c>
      <c r="N142" s="256" t="str">
        <f aca="false">IF('Sub-Cpt Record'!J142&lt;&gt;"",'Sub-Cpt Record'!J142,"")</f>
        <v/>
      </c>
      <c r="O142" s="273"/>
      <c r="P142" s="273"/>
      <c r="Q142" s="274"/>
      <c r="R142" s="275"/>
      <c r="S142" s="260"/>
      <c r="T142" s="276"/>
      <c r="U142" s="256"/>
      <c r="V142" s="273"/>
      <c r="W142" s="256"/>
      <c r="X142" s="273"/>
      <c r="Y142" s="256"/>
      <c r="Z142" s="273"/>
      <c r="AA142" s="256"/>
      <c r="AB142" s="273"/>
      <c r="AC142" s="256"/>
      <c r="AD142" s="273"/>
      <c r="AE142" s="256"/>
      <c r="AF142" s="273"/>
      <c r="AG142" s="264" t="str">
        <f aca="false">IF(SUM(T142,V142,X142,Z142,AB142,AD142,AF142)&lt;&gt;0,SUM(T142,V142,X142,Z142,AB142,AD142,AF142),"")</f>
        <v/>
      </c>
      <c r="AH142" s="265"/>
      <c r="AI142" s="277"/>
      <c r="AJ142" s="278"/>
    </row>
    <row r="143" customFormat="false" ht="12.75" hidden="false" customHeight="false" outlineLevel="0" collapsed="false">
      <c r="A143" s="268" t="str">
        <f aca="false">IF('Sub-Cpt Record'!A143="","",'Sub-Cpt Record'!A143)</f>
        <v/>
      </c>
      <c r="B143" s="269" t="str">
        <f aca="false">IF('Sub-Cpt Record'!B143="","",'Sub-Cpt Record'!B143)</f>
        <v/>
      </c>
      <c r="C143" s="270" t="str">
        <f aca="false">IF('Sub-Cpt Record'!C143="","",'Sub-Cpt Record'!C143)</f>
        <v/>
      </c>
      <c r="D143" s="270" t="str">
        <f aca="false">IF('Sub-Cpt Record'!D143="","",'Sub-Cpt Record'!D143)</f>
        <v/>
      </c>
      <c r="E143" s="270" t="str">
        <f aca="false">CODE!I143</f>
        <v/>
      </c>
      <c r="F143" s="271" t="str">
        <f aca="false">IF('Sub-Cpt Record'!K143="","",'Sub-Cpt Record'!K143)</f>
        <v/>
      </c>
      <c r="G143" s="272"/>
      <c r="H143" s="256"/>
      <c r="I143" s="256" t="str">
        <f aca="false">IF('Sub-Cpt Record'!E143&lt;&gt;"",'Sub-Cpt Record'!E143,"")</f>
        <v/>
      </c>
      <c r="J143" s="256" t="str">
        <f aca="false">IF('Sub-Cpt Record'!F143&lt;&gt;"",'Sub-Cpt Record'!F143,"")</f>
        <v/>
      </c>
      <c r="K143" s="256" t="str">
        <f aca="false">IF('Sub-Cpt Record'!G143&lt;&gt;"",'Sub-Cpt Record'!G143,"")</f>
        <v/>
      </c>
      <c r="L143" s="256" t="str">
        <f aca="false">IF('Sub-Cpt Record'!H143&lt;&gt;"",'Sub-Cpt Record'!H143,"")</f>
        <v/>
      </c>
      <c r="M143" s="256" t="str">
        <f aca="false">IF('Sub-Cpt Record'!I143&lt;&gt;"",'Sub-Cpt Record'!I143,"")</f>
        <v/>
      </c>
      <c r="N143" s="256" t="str">
        <f aca="false">IF('Sub-Cpt Record'!J143&lt;&gt;"",'Sub-Cpt Record'!J143,"")</f>
        <v/>
      </c>
      <c r="O143" s="273"/>
      <c r="P143" s="273"/>
      <c r="Q143" s="274"/>
      <c r="R143" s="275"/>
      <c r="S143" s="260"/>
      <c r="T143" s="276"/>
      <c r="U143" s="256"/>
      <c r="V143" s="273"/>
      <c r="W143" s="256"/>
      <c r="X143" s="273"/>
      <c r="Y143" s="256"/>
      <c r="Z143" s="273"/>
      <c r="AA143" s="256"/>
      <c r="AB143" s="273"/>
      <c r="AC143" s="256"/>
      <c r="AD143" s="273"/>
      <c r="AE143" s="256"/>
      <c r="AF143" s="273"/>
      <c r="AG143" s="264" t="str">
        <f aca="false">IF(SUM(T143,V143,X143,Z143,AB143,AD143,AF143)&lt;&gt;0,SUM(T143,V143,X143,Z143,AB143,AD143,AF143),"")</f>
        <v/>
      </c>
      <c r="AH143" s="265"/>
      <c r="AI143" s="277"/>
      <c r="AJ143" s="278"/>
    </row>
    <row r="144" customFormat="false" ht="12.75" hidden="false" customHeight="false" outlineLevel="0" collapsed="false">
      <c r="A144" s="268" t="str">
        <f aca="false">IF('Sub-Cpt Record'!A144="","",'Sub-Cpt Record'!A144)</f>
        <v/>
      </c>
      <c r="B144" s="269" t="str">
        <f aca="false">IF('Sub-Cpt Record'!B144="","",'Sub-Cpt Record'!B144)</f>
        <v/>
      </c>
      <c r="C144" s="270" t="str">
        <f aca="false">IF('Sub-Cpt Record'!C144="","",'Sub-Cpt Record'!C144)</f>
        <v/>
      </c>
      <c r="D144" s="270" t="str">
        <f aca="false">IF('Sub-Cpt Record'!D144="","",'Sub-Cpt Record'!D144)</f>
        <v/>
      </c>
      <c r="E144" s="270" t="str">
        <f aca="false">CODE!I144</f>
        <v/>
      </c>
      <c r="F144" s="271" t="str">
        <f aca="false">IF('Sub-Cpt Record'!K144="","",'Sub-Cpt Record'!K144)</f>
        <v/>
      </c>
      <c r="G144" s="272"/>
      <c r="H144" s="256"/>
      <c r="I144" s="256" t="str">
        <f aca="false">IF('Sub-Cpt Record'!E144&lt;&gt;"",'Sub-Cpt Record'!E144,"")</f>
        <v/>
      </c>
      <c r="J144" s="256" t="str">
        <f aca="false">IF('Sub-Cpt Record'!F144&lt;&gt;"",'Sub-Cpt Record'!F144,"")</f>
        <v/>
      </c>
      <c r="K144" s="256" t="str">
        <f aca="false">IF('Sub-Cpt Record'!G144&lt;&gt;"",'Sub-Cpt Record'!G144,"")</f>
        <v/>
      </c>
      <c r="L144" s="256" t="str">
        <f aca="false">IF('Sub-Cpt Record'!H144&lt;&gt;"",'Sub-Cpt Record'!H144,"")</f>
        <v/>
      </c>
      <c r="M144" s="256" t="str">
        <f aca="false">IF('Sub-Cpt Record'!I144&lt;&gt;"",'Sub-Cpt Record'!I144,"")</f>
        <v/>
      </c>
      <c r="N144" s="256" t="str">
        <f aca="false">IF('Sub-Cpt Record'!J144&lt;&gt;"",'Sub-Cpt Record'!J144,"")</f>
        <v/>
      </c>
      <c r="O144" s="273"/>
      <c r="P144" s="273"/>
      <c r="Q144" s="274"/>
      <c r="R144" s="275"/>
      <c r="S144" s="260"/>
      <c r="T144" s="276"/>
      <c r="U144" s="256"/>
      <c r="V144" s="273"/>
      <c r="W144" s="256"/>
      <c r="X144" s="273"/>
      <c r="Y144" s="256"/>
      <c r="Z144" s="273"/>
      <c r="AA144" s="256"/>
      <c r="AB144" s="273"/>
      <c r="AC144" s="256"/>
      <c r="AD144" s="273"/>
      <c r="AE144" s="256"/>
      <c r="AF144" s="273"/>
      <c r="AG144" s="264" t="str">
        <f aca="false">IF(SUM(T144,V144,X144,Z144,AB144,AD144,AF144)&lt;&gt;0,SUM(T144,V144,X144,Z144,AB144,AD144,AF144),"")</f>
        <v/>
      </c>
      <c r="AH144" s="265"/>
      <c r="AI144" s="277"/>
      <c r="AJ144" s="278"/>
    </row>
    <row r="145" customFormat="false" ht="12.75" hidden="false" customHeight="false" outlineLevel="0" collapsed="false">
      <c r="A145" s="268" t="str">
        <f aca="false">IF('Sub-Cpt Record'!A145="","",'Sub-Cpt Record'!A145)</f>
        <v/>
      </c>
      <c r="B145" s="269" t="str">
        <f aca="false">IF('Sub-Cpt Record'!B145="","",'Sub-Cpt Record'!B145)</f>
        <v/>
      </c>
      <c r="C145" s="270" t="str">
        <f aca="false">IF('Sub-Cpt Record'!C145="","",'Sub-Cpt Record'!C145)</f>
        <v/>
      </c>
      <c r="D145" s="270" t="str">
        <f aca="false">IF('Sub-Cpt Record'!D145="","",'Sub-Cpt Record'!D145)</f>
        <v/>
      </c>
      <c r="E145" s="270" t="str">
        <f aca="false">CODE!I145</f>
        <v/>
      </c>
      <c r="F145" s="271" t="str">
        <f aca="false">IF('Sub-Cpt Record'!K145="","",'Sub-Cpt Record'!K145)</f>
        <v/>
      </c>
      <c r="G145" s="272"/>
      <c r="H145" s="256"/>
      <c r="I145" s="256" t="str">
        <f aca="false">IF('Sub-Cpt Record'!E145&lt;&gt;"",'Sub-Cpt Record'!E145,"")</f>
        <v/>
      </c>
      <c r="J145" s="256" t="str">
        <f aca="false">IF('Sub-Cpt Record'!F145&lt;&gt;"",'Sub-Cpt Record'!F145,"")</f>
        <v/>
      </c>
      <c r="K145" s="256" t="str">
        <f aca="false">IF('Sub-Cpt Record'!G145&lt;&gt;"",'Sub-Cpt Record'!G145,"")</f>
        <v/>
      </c>
      <c r="L145" s="256" t="str">
        <f aca="false">IF('Sub-Cpt Record'!H145&lt;&gt;"",'Sub-Cpt Record'!H145,"")</f>
        <v/>
      </c>
      <c r="M145" s="256" t="str">
        <f aca="false">IF('Sub-Cpt Record'!I145&lt;&gt;"",'Sub-Cpt Record'!I145,"")</f>
        <v/>
      </c>
      <c r="N145" s="256" t="str">
        <f aca="false">IF('Sub-Cpt Record'!J145&lt;&gt;"",'Sub-Cpt Record'!J145,"")</f>
        <v/>
      </c>
      <c r="O145" s="273"/>
      <c r="P145" s="273"/>
      <c r="Q145" s="274"/>
      <c r="R145" s="275"/>
      <c r="S145" s="260"/>
      <c r="T145" s="276"/>
      <c r="U145" s="256"/>
      <c r="V145" s="273"/>
      <c r="W145" s="256"/>
      <c r="X145" s="273"/>
      <c r="Y145" s="256"/>
      <c r="Z145" s="273"/>
      <c r="AA145" s="256"/>
      <c r="AB145" s="273"/>
      <c r="AC145" s="256"/>
      <c r="AD145" s="273"/>
      <c r="AE145" s="256"/>
      <c r="AF145" s="273"/>
      <c r="AG145" s="264" t="str">
        <f aca="false">IF(SUM(T145,V145,X145,Z145,AB145,AD145,AF145)&lt;&gt;0,SUM(T145,V145,X145,Z145,AB145,AD145,AF145),"")</f>
        <v/>
      </c>
      <c r="AH145" s="265"/>
      <c r="AI145" s="277"/>
      <c r="AJ145" s="278"/>
    </row>
    <row r="146" customFormat="false" ht="12.75" hidden="false" customHeight="false" outlineLevel="0" collapsed="false">
      <c r="A146" s="268" t="str">
        <f aca="false">IF('Sub-Cpt Record'!A146="","",'Sub-Cpt Record'!A146)</f>
        <v/>
      </c>
      <c r="B146" s="269" t="str">
        <f aca="false">IF('Sub-Cpt Record'!B146="","",'Sub-Cpt Record'!B146)</f>
        <v/>
      </c>
      <c r="C146" s="270" t="str">
        <f aca="false">IF('Sub-Cpt Record'!C146="","",'Sub-Cpt Record'!C146)</f>
        <v/>
      </c>
      <c r="D146" s="270" t="str">
        <f aca="false">IF('Sub-Cpt Record'!D146="","",'Sub-Cpt Record'!D146)</f>
        <v/>
      </c>
      <c r="E146" s="270" t="str">
        <f aca="false">CODE!I146</f>
        <v/>
      </c>
      <c r="F146" s="271" t="str">
        <f aca="false">IF('Sub-Cpt Record'!K146="","",'Sub-Cpt Record'!K146)</f>
        <v/>
      </c>
      <c r="G146" s="272"/>
      <c r="H146" s="256"/>
      <c r="I146" s="256" t="str">
        <f aca="false">IF('Sub-Cpt Record'!E146&lt;&gt;"",'Sub-Cpt Record'!E146,"")</f>
        <v/>
      </c>
      <c r="J146" s="256" t="str">
        <f aca="false">IF('Sub-Cpt Record'!F146&lt;&gt;"",'Sub-Cpt Record'!F146,"")</f>
        <v/>
      </c>
      <c r="K146" s="256" t="str">
        <f aca="false">IF('Sub-Cpt Record'!G146&lt;&gt;"",'Sub-Cpt Record'!G146,"")</f>
        <v/>
      </c>
      <c r="L146" s="256" t="str">
        <f aca="false">IF('Sub-Cpt Record'!H146&lt;&gt;"",'Sub-Cpt Record'!H146,"")</f>
        <v/>
      </c>
      <c r="M146" s="256" t="str">
        <f aca="false">IF('Sub-Cpt Record'!I146&lt;&gt;"",'Sub-Cpt Record'!I146,"")</f>
        <v/>
      </c>
      <c r="N146" s="256" t="str">
        <f aca="false">IF('Sub-Cpt Record'!J146&lt;&gt;"",'Sub-Cpt Record'!J146,"")</f>
        <v/>
      </c>
      <c r="O146" s="273"/>
      <c r="P146" s="273"/>
      <c r="Q146" s="274"/>
      <c r="R146" s="275"/>
      <c r="S146" s="260"/>
      <c r="T146" s="276"/>
      <c r="U146" s="256"/>
      <c r="V146" s="273"/>
      <c r="W146" s="256"/>
      <c r="X146" s="273"/>
      <c r="Y146" s="256"/>
      <c r="Z146" s="273"/>
      <c r="AA146" s="256"/>
      <c r="AB146" s="273"/>
      <c r="AC146" s="256"/>
      <c r="AD146" s="273"/>
      <c r="AE146" s="256"/>
      <c r="AF146" s="273"/>
      <c r="AG146" s="264" t="str">
        <f aca="false">IF(SUM(T146,V146,X146,Z146,AB146,AD146,AF146)&lt;&gt;0,SUM(T146,V146,X146,Z146,AB146,AD146,AF146),"")</f>
        <v/>
      </c>
      <c r="AH146" s="265"/>
      <c r="AI146" s="277"/>
      <c r="AJ146" s="278"/>
    </row>
    <row r="147" customFormat="false" ht="12.75" hidden="false" customHeight="false" outlineLevel="0" collapsed="false">
      <c r="A147" s="268" t="str">
        <f aca="false">IF('Sub-Cpt Record'!A147="","",'Sub-Cpt Record'!A147)</f>
        <v/>
      </c>
      <c r="B147" s="269" t="str">
        <f aca="false">IF('Sub-Cpt Record'!B147="","",'Sub-Cpt Record'!B147)</f>
        <v/>
      </c>
      <c r="C147" s="270" t="str">
        <f aca="false">IF('Sub-Cpt Record'!C147="","",'Sub-Cpt Record'!C147)</f>
        <v/>
      </c>
      <c r="D147" s="270" t="str">
        <f aca="false">IF('Sub-Cpt Record'!D147="","",'Sub-Cpt Record'!D147)</f>
        <v/>
      </c>
      <c r="E147" s="270" t="str">
        <f aca="false">CODE!I147</f>
        <v/>
      </c>
      <c r="F147" s="271" t="str">
        <f aca="false">IF('Sub-Cpt Record'!K147="","",'Sub-Cpt Record'!K147)</f>
        <v/>
      </c>
      <c r="G147" s="272"/>
      <c r="H147" s="256"/>
      <c r="I147" s="256" t="str">
        <f aca="false">IF('Sub-Cpt Record'!E147&lt;&gt;"",'Sub-Cpt Record'!E147,"")</f>
        <v/>
      </c>
      <c r="J147" s="256" t="str">
        <f aca="false">IF('Sub-Cpt Record'!F147&lt;&gt;"",'Sub-Cpt Record'!F147,"")</f>
        <v/>
      </c>
      <c r="K147" s="256" t="str">
        <f aca="false">IF('Sub-Cpt Record'!G147&lt;&gt;"",'Sub-Cpt Record'!G147,"")</f>
        <v/>
      </c>
      <c r="L147" s="256" t="str">
        <f aca="false">IF('Sub-Cpt Record'!H147&lt;&gt;"",'Sub-Cpt Record'!H147,"")</f>
        <v/>
      </c>
      <c r="M147" s="256" t="str">
        <f aca="false">IF('Sub-Cpt Record'!I147&lt;&gt;"",'Sub-Cpt Record'!I147,"")</f>
        <v/>
      </c>
      <c r="N147" s="256" t="str">
        <f aca="false">IF('Sub-Cpt Record'!J147&lt;&gt;"",'Sub-Cpt Record'!J147,"")</f>
        <v/>
      </c>
      <c r="O147" s="273"/>
      <c r="P147" s="273"/>
      <c r="Q147" s="274"/>
      <c r="R147" s="275"/>
      <c r="S147" s="260"/>
      <c r="T147" s="276"/>
      <c r="U147" s="256"/>
      <c r="V147" s="273"/>
      <c r="W147" s="256"/>
      <c r="X147" s="273"/>
      <c r="Y147" s="256"/>
      <c r="Z147" s="273"/>
      <c r="AA147" s="256"/>
      <c r="AB147" s="273"/>
      <c r="AC147" s="256"/>
      <c r="AD147" s="273"/>
      <c r="AE147" s="256"/>
      <c r="AF147" s="273"/>
      <c r="AG147" s="264" t="str">
        <f aca="false">IF(SUM(T147,V147,X147,Z147,AB147,AD147,AF147)&lt;&gt;0,SUM(T147,V147,X147,Z147,AB147,AD147,AF147),"")</f>
        <v/>
      </c>
      <c r="AH147" s="265"/>
      <c r="AI147" s="277"/>
      <c r="AJ147" s="278"/>
    </row>
    <row r="148" customFormat="false" ht="12.75" hidden="false" customHeight="false" outlineLevel="0" collapsed="false">
      <c r="A148" s="268" t="str">
        <f aca="false">IF('Sub-Cpt Record'!A148="","",'Sub-Cpt Record'!A148)</f>
        <v/>
      </c>
      <c r="B148" s="269" t="str">
        <f aca="false">IF('Sub-Cpt Record'!B148="","",'Sub-Cpt Record'!B148)</f>
        <v/>
      </c>
      <c r="C148" s="270" t="str">
        <f aca="false">IF('Sub-Cpt Record'!C148="","",'Sub-Cpt Record'!C148)</f>
        <v/>
      </c>
      <c r="D148" s="270" t="str">
        <f aca="false">IF('Sub-Cpt Record'!D148="","",'Sub-Cpt Record'!D148)</f>
        <v/>
      </c>
      <c r="E148" s="270" t="str">
        <f aca="false">CODE!I148</f>
        <v/>
      </c>
      <c r="F148" s="271" t="str">
        <f aca="false">IF('Sub-Cpt Record'!K148="","",'Sub-Cpt Record'!K148)</f>
        <v/>
      </c>
      <c r="G148" s="272"/>
      <c r="H148" s="256"/>
      <c r="I148" s="256" t="str">
        <f aca="false">IF('Sub-Cpt Record'!E148&lt;&gt;"",'Sub-Cpt Record'!E148,"")</f>
        <v/>
      </c>
      <c r="J148" s="256" t="str">
        <f aca="false">IF('Sub-Cpt Record'!F148&lt;&gt;"",'Sub-Cpt Record'!F148,"")</f>
        <v/>
      </c>
      <c r="K148" s="256" t="str">
        <f aca="false">IF('Sub-Cpt Record'!G148&lt;&gt;"",'Sub-Cpt Record'!G148,"")</f>
        <v/>
      </c>
      <c r="L148" s="256" t="str">
        <f aca="false">IF('Sub-Cpt Record'!H148&lt;&gt;"",'Sub-Cpt Record'!H148,"")</f>
        <v/>
      </c>
      <c r="M148" s="256" t="str">
        <f aca="false">IF('Sub-Cpt Record'!I148&lt;&gt;"",'Sub-Cpt Record'!I148,"")</f>
        <v/>
      </c>
      <c r="N148" s="256" t="str">
        <f aca="false">IF('Sub-Cpt Record'!J148&lt;&gt;"",'Sub-Cpt Record'!J148,"")</f>
        <v/>
      </c>
      <c r="O148" s="273"/>
      <c r="P148" s="273"/>
      <c r="Q148" s="274"/>
      <c r="R148" s="275"/>
      <c r="S148" s="260"/>
      <c r="T148" s="276"/>
      <c r="U148" s="256"/>
      <c r="V148" s="273"/>
      <c r="W148" s="256"/>
      <c r="X148" s="273"/>
      <c r="Y148" s="256"/>
      <c r="Z148" s="273"/>
      <c r="AA148" s="256"/>
      <c r="AB148" s="273"/>
      <c r="AC148" s="256"/>
      <c r="AD148" s="273"/>
      <c r="AE148" s="256"/>
      <c r="AF148" s="273"/>
      <c r="AG148" s="264" t="str">
        <f aca="false">IF(SUM(T148,V148,X148,Z148,AB148,AD148,AF148)&lt;&gt;0,SUM(T148,V148,X148,Z148,AB148,AD148,AF148),"")</f>
        <v/>
      </c>
      <c r="AH148" s="265"/>
      <c r="AI148" s="277"/>
      <c r="AJ148" s="278"/>
    </row>
    <row r="149" customFormat="false" ht="12.75" hidden="false" customHeight="false" outlineLevel="0" collapsed="false">
      <c r="A149" s="268" t="str">
        <f aca="false">IF('Sub-Cpt Record'!A149="","",'Sub-Cpt Record'!A149)</f>
        <v/>
      </c>
      <c r="B149" s="269" t="str">
        <f aca="false">IF('Sub-Cpt Record'!B149="","",'Sub-Cpt Record'!B149)</f>
        <v/>
      </c>
      <c r="C149" s="270" t="str">
        <f aca="false">IF('Sub-Cpt Record'!C149="","",'Sub-Cpt Record'!C149)</f>
        <v/>
      </c>
      <c r="D149" s="270" t="str">
        <f aca="false">IF('Sub-Cpt Record'!D149="","",'Sub-Cpt Record'!D149)</f>
        <v/>
      </c>
      <c r="E149" s="270" t="str">
        <f aca="false">CODE!I149</f>
        <v/>
      </c>
      <c r="F149" s="271" t="str">
        <f aca="false">IF('Sub-Cpt Record'!K149="","",'Sub-Cpt Record'!K149)</f>
        <v/>
      </c>
      <c r="G149" s="272"/>
      <c r="H149" s="256"/>
      <c r="I149" s="256" t="str">
        <f aca="false">IF('Sub-Cpt Record'!E149&lt;&gt;"",'Sub-Cpt Record'!E149,"")</f>
        <v/>
      </c>
      <c r="J149" s="256" t="str">
        <f aca="false">IF('Sub-Cpt Record'!F149&lt;&gt;"",'Sub-Cpt Record'!F149,"")</f>
        <v/>
      </c>
      <c r="K149" s="256" t="str">
        <f aca="false">IF('Sub-Cpt Record'!G149&lt;&gt;"",'Sub-Cpt Record'!G149,"")</f>
        <v/>
      </c>
      <c r="L149" s="256" t="str">
        <f aca="false">IF('Sub-Cpt Record'!H149&lt;&gt;"",'Sub-Cpt Record'!H149,"")</f>
        <v/>
      </c>
      <c r="M149" s="256" t="str">
        <f aca="false">IF('Sub-Cpt Record'!I149&lt;&gt;"",'Sub-Cpt Record'!I149,"")</f>
        <v/>
      </c>
      <c r="N149" s="256" t="str">
        <f aca="false">IF('Sub-Cpt Record'!J149&lt;&gt;"",'Sub-Cpt Record'!J149,"")</f>
        <v/>
      </c>
      <c r="O149" s="273"/>
      <c r="P149" s="273"/>
      <c r="Q149" s="274"/>
      <c r="R149" s="275"/>
      <c r="S149" s="260"/>
      <c r="T149" s="276"/>
      <c r="U149" s="256"/>
      <c r="V149" s="273"/>
      <c r="W149" s="256"/>
      <c r="X149" s="273"/>
      <c r="Y149" s="256"/>
      <c r="Z149" s="273"/>
      <c r="AA149" s="256"/>
      <c r="AB149" s="273"/>
      <c r="AC149" s="256"/>
      <c r="AD149" s="273"/>
      <c r="AE149" s="256"/>
      <c r="AF149" s="273"/>
      <c r="AG149" s="264" t="str">
        <f aca="false">IF(SUM(T149,V149,X149,Z149,AB149,AD149,AF149)&lt;&gt;0,SUM(T149,V149,X149,Z149,AB149,AD149,AF149),"")</f>
        <v/>
      </c>
      <c r="AH149" s="265"/>
      <c r="AI149" s="277"/>
      <c r="AJ149" s="278"/>
    </row>
    <row r="150" customFormat="false" ht="12.75" hidden="false" customHeight="false" outlineLevel="0" collapsed="false">
      <c r="A150" s="268" t="str">
        <f aca="false">IF('Sub-Cpt Record'!A150="","",'Sub-Cpt Record'!A150)</f>
        <v/>
      </c>
      <c r="B150" s="269" t="str">
        <f aca="false">IF('Sub-Cpt Record'!B150="","",'Sub-Cpt Record'!B150)</f>
        <v/>
      </c>
      <c r="C150" s="270" t="str">
        <f aca="false">IF('Sub-Cpt Record'!C150="","",'Sub-Cpt Record'!C150)</f>
        <v/>
      </c>
      <c r="D150" s="270" t="str">
        <f aca="false">IF('Sub-Cpt Record'!D150="","",'Sub-Cpt Record'!D150)</f>
        <v/>
      </c>
      <c r="E150" s="270" t="str">
        <f aca="false">CODE!I150</f>
        <v/>
      </c>
      <c r="F150" s="271" t="str">
        <f aca="false">IF('Sub-Cpt Record'!K150="","",'Sub-Cpt Record'!K150)</f>
        <v/>
      </c>
      <c r="G150" s="272"/>
      <c r="H150" s="256"/>
      <c r="I150" s="256" t="str">
        <f aca="false">IF('Sub-Cpt Record'!E150&lt;&gt;"",'Sub-Cpt Record'!E150,"")</f>
        <v/>
      </c>
      <c r="J150" s="256" t="str">
        <f aca="false">IF('Sub-Cpt Record'!F150&lt;&gt;"",'Sub-Cpt Record'!F150,"")</f>
        <v/>
      </c>
      <c r="K150" s="256" t="str">
        <f aca="false">IF('Sub-Cpt Record'!G150&lt;&gt;"",'Sub-Cpt Record'!G150,"")</f>
        <v/>
      </c>
      <c r="L150" s="256" t="str">
        <f aca="false">IF('Sub-Cpt Record'!H150&lt;&gt;"",'Sub-Cpt Record'!H150,"")</f>
        <v/>
      </c>
      <c r="M150" s="256" t="str">
        <f aca="false">IF('Sub-Cpt Record'!I150&lt;&gt;"",'Sub-Cpt Record'!I150,"")</f>
        <v/>
      </c>
      <c r="N150" s="256" t="str">
        <f aca="false">IF('Sub-Cpt Record'!J150&lt;&gt;"",'Sub-Cpt Record'!J150,"")</f>
        <v/>
      </c>
      <c r="O150" s="273"/>
      <c r="P150" s="273"/>
      <c r="Q150" s="274"/>
      <c r="R150" s="275"/>
      <c r="S150" s="260"/>
      <c r="T150" s="276"/>
      <c r="U150" s="256"/>
      <c r="V150" s="273"/>
      <c r="W150" s="256"/>
      <c r="X150" s="273"/>
      <c r="Y150" s="256"/>
      <c r="Z150" s="273"/>
      <c r="AA150" s="256"/>
      <c r="AB150" s="273"/>
      <c r="AC150" s="256"/>
      <c r="AD150" s="273"/>
      <c r="AE150" s="256"/>
      <c r="AF150" s="273"/>
      <c r="AG150" s="264" t="str">
        <f aca="false">IF(SUM(T150,V150,X150,Z150,AB150,AD150,AF150)&lt;&gt;0,SUM(T150,V150,X150,Z150,AB150,AD150,AF150),"")</f>
        <v/>
      </c>
      <c r="AH150" s="265"/>
      <c r="AI150" s="277"/>
      <c r="AJ150" s="278"/>
    </row>
    <row r="151" customFormat="false" ht="12.75" hidden="false" customHeight="false" outlineLevel="0" collapsed="false">
      <c r="A151" s="268" t="str">
        <f aca="false">IF('Sub-Cpt Record'!A151="","",'Sub-Cpt Record'!A151)</f>
        <v/>
      </c>
      <c r="B151" s="269" t="str">
        <f aca="false">IF('Sub-Cpt Record'!B151="","",'Sub-Cpt Record'!B151)</f>
        <v/>
      </c>
      <c r="C151" s="270" t="str">
        <f aca="false">IF('Sub-Cpt Record'!C151="","",'Sub-Cpt Record'!C151)</f>
        <v/>
      </c>
      <c r="D151" s="270" t="str">
        <f aca="false">IF('Sub-Cpt Record'!D151="","",'Sub-Cpt Record'!D151)</f>
        <v/>
      </c>
      <c r="E151" s="270" t="str">
        <f aca="false">CODE!I151</f>
        <v/>
      </c>
      <c r="F151" s="271" t="str">
        <f aca="false">IF('Sub-Cpt Record'!K151="","",'Sub-Cpt Record'!K151)</f>
        <v/>
      </c>
      <c r="G151" s="272"/>
      <c r="H151" s="256"/>
      <c r="I151" s="256" t="str">
        <f aca="false">IF('Sub-Cpt Record'!E151&lt;&gt;"",'Sub-Cpt Record'!E151,"")</f>
        <v/>
      </c>
      <c r="J151" s="256" t="str">
        <f aca="false">IF('Sub-Cpt Record'!F151&lt;&gt;"",'Sub-Cpt Record'!F151,"")</f>
        <v/>
      </c>
      <c r="K151" s="256" t="str">
        <f aca="false">IF('Sub-Cpt Record'!G151&lt;&gt;"",'Sub-Cpt Record'!G151,"")</f>
        <v/>
      </c>
      <c r="L151" s="256" t="str">
        <f aca="false">IF('Sub-Cpt Record'!H151&lt;&gt;"",'Sub-Cpt Record'!H151,"")</f>
        <v/>
      </c>
      <c r="M151" s="256" t="str">
        <f aca="false">IF('Sub-Cpt Record'!I151&lt;&gt;"",'Sub-Cpt Record'!I151,"")</f>
        <v/>
      </c>
      <c r="N151" s="256" t="str">
        <f aca="false">IF('Sub-Cpt Record'!J151&lt;&gt;"",'Sub-Cpt Record'!J151,"")</f>
        <v/>
      </c>
      <c r="O151" s="273"/>
      <c r="P151" s="273"/>
      <c r="Q151" s="274"/>
      <c r="R151" s="275"/>
      <c r="S151" s="260"/>
      <c r="T151" s="276"/>
      <c r="U151" s="256"/>
      <c r="V151" s="273"/>
      <c r="W151" s="256"/>
      <c r="X151" s="273"/>
      <c r="Y151" s="256"/>
      <c r="Z151" s="273"/>
      <c r="AA151" s="256"/>
      <c r="AB151" s="273"/>
      <c r="AC151" s="256"/>
      <c r="AD151" s="273"/>
      <c r="AE151" s="256"/>
      <c r="AF151" s="273"/>
      <c r="AG151" s="264" t="str">
        <f aca="false">IF(SUM(T151,V151,X151,Z151,AB151,AD151,AF151)&lt;&gt;0,SUM(T151,V151,X151,Z151,AB151,AD151,AF151),"")</f>
        <v/>
      </c>
      <c r="AH151" s="265"/>
      <c r="AI151" s="277"/>
      <c r="AJ151" s="278"/>
    </row>
    <row r="152" customFormat="false" ht="12.75" hidden="false" customHeight="false" outlineLevel="0" collapsed="false">
      <c r="A152" s="268" t="str">
        <f aca="false">IF('Sub-Cpt Record'!A152="","",'Sub-Cpt Record'!A152)</f>
        <v/>
      </c>
      <c r="B152" s="269" t="str">
        <f aca="false">IF('Sub-Cpt Record'!B152="","",'Sub-Cpt Record'!B152)</f>
        <v/>
      </c>
      <c r="C152" s="270" t="str">
        <f aca="false">IF('Sub-Cpt Record'!C152="","",'Sub-Cpt Record'!C152)</f>
        <v/>
      </c>
      <c r="D152" s="270" t="str">
        <f aca="false">IF('Sub-Cpt Record'!D152="","",'Sub-Cpt Record'!D152)</f>
        <v/>
      </c>
      <c r="E152" s="270" t="str">
        <f aca="false">CODE!I152</f>
        <v/>
      </c>
      <c r="F152" s="271" t="str">
        <f aca="false">IF('Sub-Cpt Record'!K152="","",'Sub-Cpt Record'!K152)</f>
        <v/>
      </c>
      <c r="G152" s="272"/>
      <c r="H152" s="256"/>
      <c r="I152" s="256" t="str">
        <f aca="false">IF('Sub-Cpt Record'!E152&lt;&gt;"",'Sub-Cpt Record'!E152,"")</f>
        <v/>
      </c>
      <c r="J152" s="256" t="str">
        <f aca="false">IF('Sub-Cpt Record'!F152&lt;&gt;"",'Sub-Cpt Record'!F152,"")</f>
        <v/>
      </c>
      <c r="K152" s="256" t="str">
        <f aca="false">IF('Sub-Cpt Record'!G152&lt;&gt;"",'Sub-Cpt Record'!G152,"")</f>
        <v/>
      </c>
      <c r="L152" s="256" t="str">
        <f aca="false">IF('Sub-Cpt Record'!H152&lt;&gt;"",'Sub-Cpt Record'!H152,"")</f>
        <v/>
      </c>
      <c r="M152" s="256" t="str">
        <f aca="false">IF('Sub-Cpt Record'!I152&lt;&gt;"",'Sub-Cpt Record'!I152,"")</f>
        <v/>
      </c>
      <c r="N152" s="256" t="str">
        <f aca="false">IF('Sub-Cpt Record'!J152&lt;&gt;"",'Sub-Cpt Record'!J152,"")</f>
        <v/>
      </c>
      <c r="O152" s="273"/>
      <c r="P152" s="273"/>
      <c r="Q152" s="274"/>
      <c r="R152" s="275"/>
      <c r="S152" s="260"/>
      <c r="T152" s="276"/>
      <c r="U152" s="256"/>
      <c r="V152" s="273"/>
      <c r="W152" s="256"/>
      <c r="X152" s="273"/>
      <c r="Y152" s="256"/>
      <c r="Z152" s="273"/>
      <c r="AA152" s="256"/>
      <c r="AB152" s="273"/>
      <c r="AC152" s="256"/>
      <c r="AD152" s="273"/>
      <c r="AE152" s="256"/>
      <c r="AF152" s="273"/>
      <c r="AG152" s="264" t="str">
        <f aca="false">IF(SUM(T152,V152,X152,Z152,AB152,AD152,AF152)&lt;&gt;0,SUM(T152,V152,X152,Z152,AB152,AD152,AF152),"")</f>
        <v/>
      </c>
      <c r="AH152" s="265"/>
      <c r="AI152" s="277"/>
      <c r="AJ152" s="278"/>
    </row>
    <row r="153" customFormat="false" ht="12.75" hidden="false" customHeight="false" outlineLevel="0" collapsed="false">
      <c r="A153" s="268" t="str">
        <f aca="false">IF('Sub-Cpt Record'!A153="","",'Sub-Cpt Record'!A153)</f>
        <v/>
      </c>
      <c r="B153" s="269" t="str">
        <f aca="false">IF('Sub-Cpt Record'!B153="","",'Sub-Cpt Record'!B153)</f>
        <v/>
      </c>
      <c r="C153" s="270" t="str">
        <f aca="false">IF('Sub-Cpt Record'!C153="","",'Sub-Cpt Record'!C153)</f>
        <v/>
      </c>
      <c r="D153" s="270" t="str">
        <f aca="false">IF('Sub-Cpt Record'!D153="","",'Sub-Cpt Record'!D153)</f>
        <v/>
      </c>
      <c r="E153" s="270" t="str">
        <f aca="false">CODE!I153</f>
        <v/>
      </c>
      <c r="F153" s="271" t="str">
        <f aca="false">IF('Sub-Cpt Record'!K153="","",'Sub-Cpt Record'!K153)</f>
        <v/>
      </c>
      <c r="G153" s="272"/>
      <c r="H153" s="256"/>
      <c r="I153" s="256" t="str">
        <f aca="false">IF('Sub-Cpt Record'!E153&lt;&gt;"",'Sub-Cpt Record'!E153,"")</f>
        <v/>
      </c>
      <c r="J153" s="256" t="str">
        <f aca="false">IF('Sub-Cpt Record'!F153&lt;&gt;"",'Sub-Cpt Record'!F153,"")</f>
        <v/>
      </c>
      <c r="K153" s="256" t="str">
        <f aca="false">IF('Sub-Cpt Record'!G153&lt;&gt;"",'Sub-Cpt Record'!G153,"")</f>
        <v/>
      </c>
      <c r="L153" s="256" t="str">
        <f aca="false">IF('Sub-Cpt Record'!H153&lt;&gt;"",'Sub-Cpt Record'!H153,"")</f>
        <v/>
      </c>
      <c r="M153" s="256" t="str">
        <f aca="false">IF('Sub-Cpt Record'!I153&lt;&gt;"",'Sub-Cpt Record'!I153,"")</f>
        <v/>
      </c>
      <c r="N153" s="256" t="str">
        <f aca="false">IF('Sub-Cpt Record'!J153&lt;&gt;"",'Sub-Cpt Record'!J153,"")</f>
        <v/>
      </c>
      <c r="O153" s="273"/>
      <c r="P153" s="273"/>
      <c r="Q153" s="274"/>
      <c r="R153" s="275"/>
      <c r="S153" s="260"/>
      <c r="T153" s="276"/>
      <c r="U153" s="256"/>
      <c r="V153" s="273"/>
      <c r="W153" s="256"/>
      <c r="X153" s="273"/>
      <c r="Y153" s="256"/>
      <c r="Z153" s="273"/>
      <c r="AA153" s="256"/>
      <c r="AB153" s="273"/>
      <c r="AC153" s="256"/>
      <c r="AD153" s="273"/>
      <c r="AE153" s="256"/>
      <c r="AF153" s="273"/>
      <c r="AG153" s="264" t="str">
        <f aca="false">IF(SUM(T153,V153,X153,Z153,AB153,AD153,AF153)&lt;&gt;0,SUM(T153,V153,X153,Z153,AB153,AD153,AF153),"")</f>
        <v/>
      </c>
      <c r="AH153" s="265"/>
      <c r="AI153" s="277"/>
      <c r="AJ153" s="278"/>
    </row>
    <row r="154" customFormat="false" ht="12.75" hidden="false" customHeight="false" outlineLevel="0" collapsed="false">
      <c r="A154" s="268" t="str">
        <f aca="false">IF('Sub-Cpt Record'!A154="","",'Sub-Cpt Record'!A154)</f>
        <v/>
      </c>
      <c r="B154" s="269" t="str">
        <f aca="false">IF('Sub-Cpt Record'!B154="","",'Sub-Cpt Record'!B154)</f>
        <v/>
      </c>
      <c r="C154" s="270" t="str">
        <f aca="false">IF('Sub-Cpt Record'!C154="","",'Sub-Cpt Record'!C154)</f>
        <v/>
      </c>
      <c r="D154" s="270" t="str">
        <f aca="false">IF('Sub-Cpt Record'!D154="","",'Sub-Cpt Record'!D154)</f>
        <v/>
      </c>
      <c r="E154" s="270" t="str">
        <f aca="false">CODE!I154</f>
        <v/>
      </c>
      <c r="F154" s="271" t="str">
        <f aca="false">IF('Sub-Cpt Record'!K154="","",'Sub-Cpt Record'!K154)</f>
        <v/>
      </c>
      <c r="G154" s="272"/>
      <c r="H154" s="256"/>
      <c r="I154" s="256" t="str">
        <f aca="false">IF('Sub-Cpt Record'!E154&lt;&gt;"",'Sub-Cpt Record'!E154,"")</f>
        <v/>
      </c>
      <c r="J154" s="256" t="str">
        <f aca="false">IF('Sub-Cpt Record'!F154&lt;&gt;"",'Sub-Cpt Record'!F154,"")</f>
        <v/>
      </c>
      <c r="K154" s="256" t="str">
        <f aca="false">IF('Sub-Cpt Record'!G154&lt;&gt;"",'Sub-Cpt Record'!G154,"")</f>
        <v/>
      </c>
      <c r="L154" s="256" t="str">
        <f aca="false">IF('Sub-Cpt Record'!H154&lt;&gt;"",'Sub-Cpt Record'!H154,"")</f>
        <v/>
      </c>
      <c r="M154" s="256" t="str">
        <f aca="false">IF('Sub-Cpt Record'!I154&lt;&gt;"",'Sub-Cpt Record'!I154,"")</f>
        <v/>
      </c>
      <c r="N154" s="256" t="str">
        <f aca="false">IF('Sub-Cpt Record'!J154&lt;&gt;"",'Sub-Cpt Record'!J154,"")</f>
        <v/>
      </c>
      <c r="O154" s="273"/>
      <c r="P154" s="273"/>
      <c r="Q154" s="274"/>
      <c r="R154" s="275"/>
      <c r="S154" s="260"/>
      <c r="T154" s="276"/>
      <c r="U154" s="256"/>
      <c r="V154" s="273"/>
      <c r="W154" s="256"/>
      <c r="X154" s="273"/>
      <c r="Y154" s="256"/>
      <c r="Z154" s="273"/>
      <c r="AA154" s="256"/>
      <c r="AB154" s="273"/>
      <c r="AC154" s="256"/>
      <c r="AD154" s="273"/>
      <c r="AE154" s="256"/>
      <c r="AF154" s="273"/>
      <c r="AG154" s="264" t="str">
        <f aca="false">IF(SUM(T154,V154,X154,Z154,AB154,AD154,AF154)&lt;&gt;0,SUM(T154,V154,X154,Z154,AB154,AD154,AF154),"")</f>
        <v/>
      </c>
      <c r="AH154" s="265"/>
      <c r="AI154" s="277"/>
      <c r="AJ154" s="278"/>
    </row>
    <row r="155" customFormat="false" ht="12.75" hidden="false" customHeight="false" outlineLevel="0" collapsed="false">
      <c r="A155" s="268" t="str">
        <f aca="false">IF('Sub-Cpt Record'!A155="","",'Sub-Cpt Record'!A155)</f>
        <v/>
      </c>
      <c r="B155" s="269" t="str">
        <f aca="false">IF('Sub-Cpt Record'!B155="","",'Sub-Cpt Record'!B155)</f>
        <v/>
      </c>
      <c r="C155" s="270" t="str">
        <f aca="false">IF('Sub-Cpt Record'!C155="","",'Sub-Cpt Record'!C155)</f>
        <v/>
      </c>
      <c r="D155" s="270" t="str">
        <f aca="false">IF('Sub-Cpt Record'!D155="","",'Sub-Cpt Record'!D155)</f>
        <v/>
      </c>
      <c r="E155" s="270" t="str">
        <f aca="false">CODE!I155</f>
        <v/>
      </c>
      <c r="F155" s="271" t="str">
        <f aca="false">IF('Sub-Cpt Record'!K155="","",'Sub-Cpt Record'!K155)</f>
        <v/>
      </c>
      <c r="G155" s="272"/>
      <c r="H155" s="256"/>
      <c r="I155" s="256" t="str">
        <f aca="false">IF('Sub-Cpt Record'!E155&lt;&gt;"",'Sub-Cpt Record'!E155,"")</f>
        <v/>
      </c>
      <c r="J155" s="256" t="str">
        <f aca="false">IF('Sub-Cpt Record'!F155&lt;&gt;"",'Sub-Cpt Record'!F155,"")</f>
        <v/>
      </c>
      <c r="K155" s="256" t="str">
        <f aca="false">IF('Sub-Cpt Record'!G155&lt;&gt;"",'Sub-Cpt Record'!G155,"")</f>
        <v/>
      </c>
      <c r="L155" s="256" t="str">
        <f aca="false">IF('Sub-Cpt Record'!H155&lt;&gt;"",'Sub-Cpt Record'!H155,"")</f>
        <v/>
      </c>
      <c r="M155" s="256" t="str">
        <f aca="false">IF('Sub-Cpt Record'!I155&lt;&gt;"",'Sub-Cpt Record'!I155,"")</f>
        <v/>
      </c>
      <c r="N155" s="256" t="str">
        <f aca="false">IF('Sub-Cpt Record'!J155&lt;&gt;"",'Sub-Cpt Record'!J155,"")</f>
        <v/>
      </c>
      <c r="O155" s="273"/>
      <c r="P155" s="273"/>
      <c r="Q155" s="274"/>
      <c r="R155" s="275"/>
      <c r="S155" s="260"/>
      <c r="T155" s="276"/>
      <c r="U155" s="256"/>
      <c r="V155" s="273"/>
      <c r="W155" s="256"/>
      <c r="X155" s="273"/>
      <c r="Y155" s="256"/>
      <c r="Z155" s="273"/>
      <c r="AA155" s="256"/>
      <c r="AB155" s="273"/>
      <c r="AC155" s="256"/>
      <c r="AD155" s="273"/>
      <c r="AE155" s="256"/>
      <c r="AF155" s="273"/>
      <c r="AG155" s="264" t="str">
        <f aca="false">IF(SUM(T155,V155,X155,Z155,AB155,AD155,AF155)&lt;&gt;0,SUM(T155,V155,X155,Z155,AB155,AD155,AF155),"")</f>
        <v/>
      </c>
      <c r="AH155" s="265"/>
      <c r="AI155" s="277"/>
      <c r="AJ155" s="278"/>
    </row>
    <row r="156" customFormat="false" ht="12.75" hidden="false" customHeight="false" outlineLevel="0" collapsed="false">
      <c r="A156" s="268" t="str">
        <f aca="false">IF('Sub-Cpt Record'!A156="","",'Sub-Cpt Record'!A156)</f>
        <v/>
      </c>
      <c r="B156" s="269" t="str">
        <f aca="false">IF('Sub-Cpt Record'!B156="","",'Sub-Cpt Record'!B156)</f>
        <v/>
      </c>
      <c r="C156" s="270" t="str">
        <f aca="false">IF('Sub-Cpt Record'!C156="","",'Sub-Cpt Record'!C156)</f>
        <v/>
      </c>
      <c r="D156" s="270" t="str">
        <f aca="false">IF('Sub-Cpt Record'!D156="","",'Sub-Cpt Record'!D156)</f>
        <v/>
      </c>
      <c r="E156" s="270" t="str">
        <f aca="false">CODE!I156</f>
        <v/>
      </c>
      <c r="F156" s="271" t="str">
        <f aca="false">IF('Sub-Cpt Record'!K156="","",'Sub-Cpt Record'!K156)</f>
        <v/>
      </c>
      <c r="G156" s="272"/>
      <c r="H156" s="256"/>
      <c r="I156" s="256" t="str">
        <f aca="false">IF('Sub-Cpt Record'!E156&lt;&gt;"",'Sub-Cpt Record'!E156,"")</f>
        <v/>
      </c>
      <c r="J156" s="256" t="str">
        <f aca="false">IF('Sub-Cpt Record'!F156&lt;&gt;"",'Sub-Cpt Record'!F156,"")</f>
        <v/>
      </c>
      <c r="K156" s="256" t="str">
        <f aca="false">IF('Sub-Cpt Record'!G156&lt;&gt;"",'Sub-Cpt Record'!G156,"")</f>
        <v/>
      </c>
      <c r="L156" s="256" t="str">
        <f aca="false">IF('Sub-Cpt Record'!H156&lt;&gt;"",'Sub-Cpt Record'!H156,"")</f>
        <v/>
      </c>
      <c r="M156" s="256" t="str">
        <f aca="false">IF('Sub-Cpt Record'!I156&lt;&gt;"",'Sub-Cpt Record'!I156,"")</f>
        <v/>
      </c>
      <c r="N156" s="256" t="str">
        <f aca="false">IF('Sub-Cpt Record'!J156&lt;&gt;"",'Sub-Cpt Record'!J156,"")</f>
        <v/>
      </c>
      <c r="O156" s="273"/>
      <c r="P156" s="273"/>
      <c r="Q156" s="274"/>
      <c r="R156" s="275"/>
      <c r="S156" s="260"/>
      <c r="T156" s="276"/>
      <c r="U156" s="256"/>
      <c r="V156" s="273"/>
      <c r="W156" s="256"/>
      <c r="X156" s="273"/>
      <c r="Y156" s="256"/>
      <c r="Z156" s="273"/>
      <c r="AA156" s="256"/>
      <c r="AB156" s="273"/>
      <c r="AC156" s="256"/>
      <c r="AD156" s="273"/>
      <c r="AE156" s="256"/>
      <c r="AF156" s="273"/>
      <c r="AG156" s="264" t="str">
        <f aca="false">IF(SUM(T156,V156,X156,Z156,AB156,AD156,AF156)&lt;&gt;0,SUM(T156,V156,X156,Z156,AB156,AD156,AF156),"")</f>
        <v/>
      </c>
      <c r="AH156" s="265"/>
      <c r="AI156" s="277"/>
      <c r="AJ156" s="278"/>
    </row>
    <row r="157" customFormat="false" ht="12.75" hidden="false" customHeight="false" outlineLevel="0" collapsed="false">
      <c r="A157" s="268" t="str">
        <f aca="false">IF('Sub-Cpt Record'!A157="","",'Sub-Cpt Record'!A157)</f>
        <v/>
      </c>
      <c r="B157" s="269" t="str">
        <f aca="false">IF('Sub-Cpt Record'!B157="","",'Sub-Cpt Record'!B157)</f>
        <v/>
      </c>
      <c r="C157" s="270" t="str">
        <f aca="false">IF('Sub-Cpt Record'!C157="","",'Sub-Cpt Record'!C157)</f>
        <v/>
      </c>
      <c r="D157" s="270" t="str">
        <f aca="false">IF('Sub-Cpt Record'!D157="","",'Sub-Cpt Record'!D157)</f>
        <v/>
      </c>
      <c r="E157" s="270" t="str">
        <f aca="false">CODE!I157</f>
        <v/>
      </c>
      <c r="F157" s="271" t="str">
        <f aca="false">IF('Sub-Cpt Record'!K157="","",'Sub-Cpt Record'!K157)</f>
        <v/>
      </c>
      <c r="G157" s="272"/>
      <c r="H157" s="256"/>
      <c r="I157" s="256" t="str">
        <f aca="false">IF('Sub-Cpt Record'!E157&lt;&gt;"",'Sub-Cpt Record'!E157,"")</f>
        <v/>
      </c>
      <c r="J157" s="256" t="str">
        <f aca="false">IF('Sub-Cpt Record'!F157&lt;&gt;"",'Sub-Cpt Record'!F157,"")</f>
        <v/>
      </c>
      <c r="K157" s="256" t="str">
        <f aca="false">IF('Sub-Cpt Record'!G157&lt;&gt;"",'Sub-Cpt Record'!G157,"")</f>
        <v/>
      </c>
      <c r="L157" s="256" t="str">
        <f aca="false">IF('Sub-Cpt Record'!H157&lt;&gt;"",'Sub-Cpt Record'!H157,"")</f>
        <v/>
      </c>
      <c r="M157" s="256" t="str">
        <f aca="false">IF('Sub-Cpt Record'!I157&lt;&gt;"",'Sub-Cpt Record'!I157,"")</f>
        <v/>
      </c>
      <c r="N157" s="256" t="str">
        <f aca="false">IF('Sub-Cpt Record'!J157&lt;&gt;"",'Sub-Cpt Record'!J157,"")</f>
        <v/>
      </c>
      <c r="O157" s="273"/>
      <c r="P157" s="273"/>
      <c r="Q157" s="274"/>
      <c r="R157" s="275"/>
      <c r="S157" s="260"/>
      <c r="T157" s="276"/>
      <c r="U157" s="256"/>
      <c r="V157" s="273"/>
      <c r="W157" s="256"/>
      <c r="X157" s="273"/>
      <c r="Y157" s="256"/>
      <c r="Z157" s="273"/>
      <c r="AA157" s="256"/>
      <c r="AB157" s="273"/>
      <c r="AC157" s="256"/>
      <c r="AD157" s="273"/>
      <c r="AE157" s="256"/>
      <c r="AF157" s="273"/>
      <c r="AG157" s="264" t="str">
        <f aca="false">IF(SUM(T157,V157,X157,Z157,AB157,AD157,AF157)&lt;&gt;0,SUM(T157,V157,X157,Z157,AB157,AD157,AF157),"")</f>
        <v/>
      </c>
      <c r="AH157" s="265"/>
      <c r="AI157" s="277"/>
      <c r="AJ157" s="278"/>
    </row>
    <row r="158" customFormat="false" ht="12.75" hidden="false" customHeight="false" outlineLevel="0" collapsed="false">
      <c r="A158" s="268" t="str">
        <f aca="false">IF('Sub-Cpt Record'!A158="","",'Sub-Cpt Record'!A158)</f>
        <v/>
      </c>
      <c r="B158" s="269" t="str">
        <f aca="false">IF('Sub-Cpt Record'!B158="","",'Sub-Cpt Record'!B158)</f>
        <v/>
      </c>
      <c r="C158" s="270" t="str">
        <f aca="false">IF('Sub-Cpt Record'!C158="","",'Sub-Cpt Record'!C158)</f>
        <v/>
      </c>
      <c r="D158" s="270" t="str">
        <f aca="false">IF('Sub-Cpt Record'!D158="","",'Sub-Cpt Record'!D158)</f>
        <v/>
      </c>
      <c r="E158" s="270" t="str">
        <f aca="false">CODE!I158</f>
        <v/>
      </c>
      <c r="F158" s="271" t="str">
        <f aca="false">IF('Sub-Cpt Record'!K158="","",'Sub-Cpt Record'!K158)</f>
        <v/>
      </c>
      <c r="G158" s="272"/>
      <c r="H158" s="256"/>
      <c r="I158" s="256" t="str">
        <f aca="false">IF('Sub-Cpt Record'!E158&lt;&gt;"",'Sub-Cpt Record'!E158,"")</f>
        <v/>
      </c>
      <c r="J158" s="256" t="str">
        <f aca="false">IF('Sub-Cpt Record'!F158&lt;&gt;"",'Sub-Cpt Record'!F158,"")</f>
        <v/>
      </c>
      <c r="K158" s="256" t="str">
        <f aca="false">IF('Sub-Cpt Record'!G158&lt;&gt;"",'Sub-Cpt Record'!G158,"")</f>
        <v/>
      </c>
      <c r="L158" s="256" t="str">
        <f aca="false">IF('Sub-Cpt Record'!H158&lt;&gt;"",'Sub-Cpt Record'!H158,"")</f>
        <v/>
      </c>
      <c r="M158" s="256" t="str">
        <f aca="false">IF('Sub-Cpt Record'!I158&lt;&gt;"",'Sub-Cpt Record'!I158,"")</f>
        <v/>
      </c>
      <c r="N158" s="256" t="str">
        <f aca="false">IF('Sub-Cpt Record'!J158&lt;&gt;"",'Sub-Cpt Record'!J158,"")</f>
        <v/>
      </c>
      <c r="O158" s="273"/>
      <c r="P158" s="273"/>
      <c r="Q158" s="274"/>
      <c r="R158" s="275"/>
      <c r="S158" s="260"/>
      <c r="T158" s="276"/>
      <c r="U158" s="256"/>
      <c r="V158" s="273"/>
      <c r="W158" s="256"/>
      <c r="X158" s="273"/>
      <c r="Y158" s="256"/>
      <c r="Z158" s="273"/>
      <c r="AA158" s="256"/>
      <c r="AB158" s="273"/>
      <c r="AC158" s="256"/>
      <c r="AD158" s="273"/>
      <c r="AE158" s="256"/>
      <c r="AF158" s="273"/>
      <c r="AG158" s="264" t="str">
        <f aca="false">IF(SUM(T158,V158,X158,Z158,AB158,AD158,AF158)&lt;&gt;0,SUM(T158,V158,X158,Z158,AB158,AD158,AF158),"")</f>
        <v/>
      </c>
      <c r="AH158" s="265"/>
      <c r="AI158" s="277"/>
      <c r="AJ158" s="278"/>
    </row>
    <row r="159" customFormat="false" ht="12.75" hidden="false" customHeight="false" outlineLevel="0" collapsed="false">
      <c r="A159" s="268" t="str">
        <f aca="false">IF('Sub-Cpt Record'!A159="","",'Sub-Cpt Record'!A159)</f>
        <v/>
      </c>
      <c r="B159" s="269" t="str">
        <f aca="false">IF('Sub-Cpt Record'!B159="","",'Sub-Cpt Record'!B159)</f>
        <v/>
      </c>
      <c r="C159" s="270" t="str">
        <f aca="false">IF('Sub-Cpt Record'!C159="","",'Sub-Cpt Record'!C159)</f>
        <v/>
      </c>
      <c r="D159" s="270" t="str">
        <f aca="false">IF('Sub-Cpt Record'!D159="","",'Sub-Cpt Record'!D159)</f>
        <v/>
      </c>
      <c r="E159" s="270" t="str">
        <f aca="false">CODE!I159</f>
        <v/>
      </c>
      <c r="F159" s="271" t="str">
        <f aca="false">IF('Sub-Cpt Record'!K159="","",'Sub-Cpt Record'!K159)</f>
        <v/>
      </c>
      <c r="G159" s="272"/>
      <c r="H159" s="256"/>
      <c r="I159" s="256" t="str">
        <f aca="false">IF('Sub-Cpt Record'!E159&lt;&gt;"",'Sub-Cpt Record'!E159,"")</f>
        <v/>
      </c>
      <c r="J159" s="256" t="str">
        <f aca="false">IF('Sub-Cpt Record'!F159&lt;&gt;"",'Sub-Cpt Record'!F159,"")</f>
        <v/>
      </c>
      <c r="K159" s="256" t="str">
        <f aca="false">IF('Sub-Cpt Record'!G159&lt;&gt;"",'Sub-Cpt Record'!G159,"")</f>
        <v/>
      </c>
      <c r="L159" s="256" t="str">
        <f aca="false">IF('Sub-Cpt Record'!H159&lt;&gt;"",'Sub-Cpt Record'!H159,"")</f>
        <v/>
      </c>
      <c r="M159" s="256" t="str">
        <f aca="false">IF('Sub-Cpt Record'!I159&lt;&gt;"",'Sub-Cpt Record'!I159,"")</f>
        <v/>
      </c>
      <c r="N159" s="256" t="str">
        <f aca="false">IF('Sub-Cpt Record'!J159&lt;&gt;"",'Sub-Cpt Record'!J159,"")</f>
        <v/>
      </c>
      <c r="O159" s="273"/>
      <c r="P159" s="273"/>
      <c r="Q159" s="274"/>
      <c r="R159" s="275"/>
      <c r="S159" s="260"/>
      <c r="T159" s="276"/>
      <c r="U159" s="256"/>
      <c r="V159" s="273"/>
      <c r="W159" s="256"/>
      <c r="X159" s="273"/>
      <c r="Y159" s="256"/>
      <c r="Z159" s="273"/>
      <c r="AA159" s="256"/>
      <c r="AB159" s="273"/>
      <c r="AC159" s="256"/>
      <c r="AD159" s="273"/>
      <c r="AE159" s="256"/>
      <c r="AF159" s="273"/>
      <c r="AG159" s="264" t="str">
        <f aca="false">IF(SUM(T159,V159,X159,Z159,AB159,AD159,AF159)&lt;&gt;0,SUM(T159,V159,X159,Z159,AB159,AD159,AF159),"")</f>
        <v/>
      </c>
      <c r="AH159" s="265"/>
      <c r="AI159" s="277"/>
      <c r="AJ159" s="278"/>
    </row>
    <row r="160" customFormat="false" ht="12.75" hidden="false" customHeight="false" outlineLevel="0" collapsed="false">
      <c r="A160" s="268" t="str">
        <f aca="false">IF('Sub-Cpt Record'!A160="","",'Sub-Cpt Record'!A160)</f>
        <v/>
      </c>
      <c r="B160" s="269" t="str">
        <f aca="false">IF('Sub-Cpt Record'!B160="","",'Sub-Cpt Record'!B160)</f>
        <v/>
      </c>
      <c r="C160" s="270" t="str">
        <f aca="false">IF('Sub-Cpt Record'!C160="","",'Sub-Cpt Record'!C160)</f>
        <v/>
      </c>
      <c r="D160" s="270" t="str">
        <f aca="false">IF('Sub-Cpt Record'!D160="","",'Sub-Cpt Record'!D160)</f>
        <v/>
      </c>
      <c r="E160" s="270" t="str">
        <f aca="false">CODE!I160</f>
        <v/>
      </c>
      <c r="F160" s="271" t="str">
        <f aca="false">IF('Sub-Cpt Record'!K160="","",'Sub-Cpt Record'!K160)</f>
        <v/>
      </c>
      <c r="G160" s="272"/>
      <c r="H160" s="256"/>
      <c r="I160" s="256" t="str">
        <f aca="false">IF('Sub-Cpt Record'!E160&lt;&gt;"",'Sub-Cpt Record'!E160,"")</f>
        <v/>
      </c>
      <c r="J160" s="256" t="str">
        <f aca="false">IF('Sub-Cpt Record'!F160&lt;&gt;"",'Sub-Cpt Record'!F160,"")</f>
        <v/>
      </c>
      <c r="K160" s="256" t="str">
        <f aca="false">IF('Sub-Cpt Record'!G160&lt;&gt;"",'Sub-Cpt Record'!G160,"")</f>
        <v/>
      </c>
      <c r="L160" s="256" t="str">
        <f aca="false">IF('Sub-Cpt Record'!H160&lt;&gt;"",'Sub-Cpt Record'!H160,"")</f>
        <v/>
      </c>
      <c r="M160" s="256" t="str">
        <f aca="false">IF('Sub-Cpt Record'!I160&lt;&gt;"",'Sub-Cpt Record'!I160,"")</f>
        <v/>
      </c>
      <c r="N160" s="256" t="str">
        <f aca="false">IF('Sub-Cpt Record'!J160&lt;&gt;"",'Sub-Cpt Record'!J160,"")</f>
        <v/>
      </c>
      <c r="O160" s="273"/>
      <c r="P160" s="273"/>
      <c r="Q160" s="274"/>
      <c r="R160" s="275"/>
      <c r="S160" s="260"/>
      <c r="T160" s="276"/>
      <c r="U160" s="256"/>
      <c r="V160" s="273"/>
      <c r="W160" s="256"/>
      <c r="X160" s="273"/>
      <c r="Y160" s="256"/>
      <c r="Z160" s="273"/>
      <c r="AA160" s="256"/>
      <c r="AB160" s="273"/>
      <c r="AC160" s="256"/>
      <c r="AD160" s="273"/>
      <c r="AE160" s="256"/>
      <c r="AF160" s="273"/>
      <c r="AG160" s="264" t="str">
        <f aca="false">IF(SUM(T160,V160,X160,Z160,AB160,AD160,AF160)&lt;&gt;0,SUM(T160,V160,X160,Z160,AB160,AD160,AF160),"")</f>
        <v/>
      </c>
      <c r="AH160" s="265"/>
      <c r="AI160" s="277"/>
      <c r="AJ160" s="278"/>
    </row>
    <row r="161" customFormat="false" ht="12.75" hidden="false" customHeight="false" outlineLevel="0" collapsed="false">
      <c r="A161" s="268" t="str">
        <f aca="false">IF('Sub-Cpt Record'!A161="","",'Sub-Cpt Record'!A161)</f>
        <v/>
      </c>
      <c r="B161" s="269" t="str">
        <f aca="false">IF('Sub-Cpt Record'!B161="","",'Sub-Cpt Record'!B161)</f>
        <v/>
      </c>
      <c r="C161" s="270" t="str">
        <f aca="false">IF('Sub-Cpt Record'!C161="","",'Sub-Cpt Record'!C161)</f>
        <v/>
      </c>
      <c r="D161" s="270" t="str">
        <f aca="false">IF('Sub-Cpt Record'!D161="","",'Sub-Cpt Record'!D161)</f>
        <v/>
      </c>
      <c r="E161" s="270" t="str">
        <f aca="false">CODE!I161</f>
        <v/>
      </c>
      <c r="F161" s="271" t="str">
        <f aca="false">IF('Sub-Cpt Record'!K161="","",'Sub-Cpt Record'!K161)</f>
        <v/>
      </c>
      <c r="G161" s="272"/>
      <c r="H161" s="256"/>
      <c r="I161" s="256" t="str">
        <f aca="false">IF('Sub-Cpt Record'!E161&lt;&gt;"",'Sub-Cpt Record'!E161,"")</f>
        <v/>
      </c>
      <c r="J161" s="256" t="str">
        <f aca="false">IF('Sub-Cpt Record'!F161&lt;&gt;"",'Sub-Cpt Record'!F161,"")</f>
        <v/>
      </c>
      <c r="K161" s="256" t="str">
        <f aca="false">IF('Sub-Cpt Record'!G161&lt;&gt;"",'Sub-Cpt Record'!G161,"")</f>
        <v/>
      </c>
      <c r="L161" s="256" t="str">
        <f aca="false">IF('Sub-Cpt Record'!H161&lt;&gt;"",'Sub-Cpt Record'!H161,"")</f>
        <v/>
      </c>
      <c r="M161" s="256" t="str">
        <f aca="false">IF('Sub-Cpt Record'!I161&lt;&gt;"",'Sub-Cpt Record'!I161,"")</f>
        <v/>
      </c>
      <c r="N161" s="256" t="str">
        <f aca="false">IF('Sub-Cpt Record'!J161&lt;&gt;"",'Sub-Cpt Record'!J161,"")</f>
        <v/>
      </c>
      <c r="O161" s="273"/>
      <c r="P161" s="273"/>
      <c r="Q161" s="274"/>
      <c r="R161" s="275"/>
      <c r="S161" s="260"/>
      <c r="T161" s="276"/>
      <c r="U161" s="256"/>
      <c r="V161" s="273"/>
      <c r="W161" s="256"/>
      <c r="X161" s="273"/>
      <c r="Y161" s="256"/>
      <c r="Z161" s="273"/>
      <c r="AA161" s="256"/>
      <c r="AB161" s="273"/>
      <c r="AC161" s="256"/>
      <c r="AD161" s="273"/>
      <c r="AE161" s="256"/>
      <c r="AF161" s="273"/>
      <c r="AG161" s="264" t="str">
        <f aca="false">IF(SUM(T161,V161,X161,Z161,AB161,AD161,AF161)&lt;&gt;0,SUM(T161,V161,X161,Z161,AB161,AD161,AF161),"")</f>
        <v/>
      </c>
      <c r="AH161" s="265"/>
      <c r="AI161" s="277"/>
      <c r="AJ161" s="278"/>
    </row>
    <row r="162" customFormat="false" ht="12.75" hidden="false" customHeight="false" outlineLevel="0" collapsed="false">
      <c r="A162" s="268" t="str">
        <f aca="false">IF('Sub-Cpt Record'!A162="","",'Sub-Cpt Record'!A162)</f>
        <v/>
      </c>
      <c r="B162" s="269" t="str">
        <f aca="false">IF('Sub-Cpt Record'!B162="","",'Sub-Cpt Record'!B162)</f>
        <v/>
      </c>
      <c r="C162" s="270" t="str">
        <f aca="false">IF('Sub-Cpt Record'!C162="","",'Sub-Cpt Record'!C162)</f>
        <v/>
      </c>
      <c r="D162" s="270" t="str">
        <f aca="false">IF('Sub-Cpt Record'!D162="","",'Sub-Cpt Record'!D162)</f>
        <v/>
      </c>
      <c r="E162" s="270" t="str">
        <f aca="false">CODE!I162</f>
        <v/>
      </c>
      <c r="F162" s="271" t="str">
        <f aca="false">IF('Sub-Cpt Record'!K162="","",'Sub-Cpt Record'!K162)</f>
        <v/>
      </c>
      <c r="G162" s="272"/>
      <c r="H162" s="256"/>
      <c r="I162" s="256" t="str">
        <f aca="false">IF('Sub-Cpt Record'!E162&lt;&gt;"",'Sub-Cpt Record'!E162,"")</f>
        <v/>
      </c>
      <c r="J162" s="256" t="str">
        <f aca="false">IF('Sub-Cpt Record'!F162&lt;&gt;"",'Sub-Cpt Record'!F162,"")</f>
        <v/>
      </c>
      <c r="K162" s="256" t="str">
        <f aca="false">IF('Sub-Cpt Record'!G162&lt;&gt;"",'Sub-Cpt Record'!G162,"")</f>
        <v/>
      </c>
      <c r="L162" s="256" t="str">
        <f aca="false">IF('Sub-Cpt Record'!H162&lt;&gt;"",'Sub-Cpt Record'!H162,"")</f>
        <v/>
      </c>
      <c r="M162" s="256" t="str">
        <f aca="false">IF('Sub-Cpt Record'!I162&lt;&gt;"",'Sub-Cpt Record'!I162,"")</f>
        <v/>
      </c>
      <c r="N162" s="256" t="str">
        <f aca="false">IF('Sub-Cpt Record'!J162&lt;&gt;"",'Sub-Cpt Record'!J162,"")</f>
        <v/>
      </c>
      <c r="O162" s="273"/>
      <c r="P162" s="273"/>
      <c r="Q162" s="274"/>
      <c r="R162" s="275"/>
      <c r="S162" s="260"/>
      <c r="T162" s="276"/>
      <c r="U162" s="256"/>
      <c r="V162" s="273"/>
      <c r="W162" s="256"/>
      <c r="X162" s="273"/>
      <c r="Y162" s="256"/>
      <c r="Z162" s="273"/>
      <c r="AA162" s="256"/>
      <c r="AB162" s="273"/>
      <c r="AC162" s="256"/>
      <c r="AD162" s="273"/>
      <c r="AE162" s="256"/>
      <c r="AF162" s="273"/>
      <c r="AG162" s="264" t="str">
        <f aca="false">IF(SUM(T162,V162,X162,Z162,AB162,AD162,AF162)&lt;&gt;0,SUM(T162,V162,X162,Z162,AB162,AD162,AF162),"")</f>
        <v/>
      </c>
      <c r="AH162" s="265"/>
      <c r="AI162" s="277"/>
      <c r="AJ162" s="278"/>
    </row>
    <row r="163" customFormat="false" ht="12.75" hidden="false" customHeight="false" outlineLevel="0" collapsed="false">
      <c r="A163" s="268" t="str">
        <f aca="false">IF('Sub-Cpt Record'!A163="","",'Sub-Cpt Record'!A163)</f>
        <v/>
      </c>
      <c r="B163" s="269" t="str">
        <f aca="false">IF('Sub-Cpt Record'!B163="","",'Sub-Cpt Record'!B163)</f>
        <v/>
      </c>
      <c r="C163" s="270" t="str">
        <f aca="false">IF('Sub-Cpt Record'!C163="","",'Sub-Cpt Record'!C163)</f>
        <v/>
      </c>
      <c r="D163" s="270" t="str">
        <f aca="false">IF('Sub-Cpt Record'!D163="","",'Sub-Cpt Record'!D163)</f>
        <v/>
      </c>
      <c r="E163" s="270" t="str">
        <f aca="false">CODE!I163</f>
        <v/>
      </c>
      <c r="F163" s="271" t="str">
        <f aca="false">IF('Sub-Cpt Record'!K163="","",'Sub-Cpt Record'!K163)</f>
        <v/>
      </c>
      <c r="G163" s="272"/>
      <c r="H163" s="256"/>
      <c r="I163" s="256" t="str">
        <f aca="false">IF('Sub-Cpt Record'!E163&lt;&gt;"",'Sub-Cpt Record'!E163,"")</f>
        <v/>
      </c>
      <c r="J163" s="256" t="str">
        <f aca="false">IF('Sub-Cpt Record'!F163&lt;&gt;"",'Sub-Cpt Record'!F163,"")</f>
        <v/>
      </c>
      <c r="K163" s="256" t="str">
        <f aca="false">IF('Sub-Cpt Record'!G163&lt;&gt;"",'Sub-Cpt Record'!G163,"")</f>
        <v/>
      </c>
      <c r="L163" s="256" t="str">
        <f aca="false">IF('Sub-Cpt Record'!H163&lt;&gt;"",'Sub-Cpt Record'!H163,"")</f>
        <v/>
      </c>
      <c r="M163" s="256" t="str">
        <f aca="false">IF('Sub-Cpt Record'!I163&lt;&gt;"",'Sub-Cpt Record'!I163,"")</f>
        <v/>
      </c>
      <c r="N163" s="256" t="str">
        <f aca="false">IF('Sub-Cpt Record'!J163&lt;&gt;"",'Sub-Cpt Record'!J163,"")</f>
        <v/>
      </c>
      <c r="O163" s="273"/>
      <c r="P163" s="273"/>
      <c r="Q163" s="274"/>
      <c r="R163" s="275"/>
      <c r="S163" s="260"/>
      <c r="T163" s="276"/>
      <c r="U163" s="256"/>
      <c r="V163" s="273"/>
      <c r="W163" s="256"/>
      <c r="X163" s="273"/>
      <c r="Y163" s="256"/>
      <c r="Z163" s="273"/>
      <c r="AA163" s="256"/>
      <c r="AB163" s="273"/>
      <c r="AC163" s="256"/>
      <c r="AD163" s="273"/>
      <c r="AE163" s="256"/>
      <c r="AF163" s="273"/>
      <c r="AG163" s="264" t="str">
        <f aca="false">IF(SUM(T163,V163,X163,Z163,AB163,AD163,AF163)&lt;&gt;0,SUM(T163,V163,X163,Z163,AB163,AD163,AF163),"")</f>
        <v/>
      </c>
      <c r="AH163" s="265"/>
      <c r="AI163" s="277"/>
      <c r="AJ163" s="278"/>
    </row>
    <row r="164" customFormat="false" ht="12.75" hidden="false" customHeight="false" outlineLevel="0" collapsed="false">
      <c r="A164" s="291" t="str">
        <f aca="false">IF('Sub-Cpt Record'!A164="","",'Sub-Cpt Record'!A164)</f>
        <v/>
      </c>
      <c r="B164" s="292" t="str">
        <f aca="false">IF('Sub-Cpt Record'!B164="","",'Sub-Cpt Record'!B164)</f>
        <v/>
      </c>
      <c r="C164" s="293" t="str">
        <f aca="false">IF('Sub-Cpt Record'!C164="","",'Sub-Cpt Record'!C164)</f>
        <v/>
      </c>
      <c r="D164" s="293" t="str">
        <f aca="false">IF('Sub-Cpt Record'!D164="","",'Sub-Cpt Record'!D164)</f>
        <v/>
      </c>
      <c r="E164" s="293" t="str">
        <f aca="false">CODE!I164</f>
        <v/>
      </c>
      <c r="F164" s="294" t="str">
        <f aca="false">IF('Sub-Cpt Record'!K164="","",'Sub-Cpt Record'!K164)</f>
        <v/>
      </c>
      <c r="G164" s="295"/>
      <c r="H164" s="194"/>
      <c r="I164" s="256" t="str">
        <f aca="false">IF('Sub-Cpt Record'!E164&lt;&gt;"",'Sub-Cpt Record'!E164,"")</f>
        <v/>
      </c>
      <c r="J164" s="256" t="str">
        <f aca="false">IF('Sub-Cpt Record'!F164&lt;&gt;"",'Sub-Cpt Record'!F164,"")</f>
        <v/>
      </c>
      <c r="K164" s="256" t="str">
        <f aca="false">IF('Sub-Cpt Record'!G164&lt;&gt;"",'Sub-Cpt Record'!G164,"")</f>
        <v/>
      </c>
      <c r="L164" s="256" t="str">
        <f aca="false">IF('Sub-Cpt Record'!H164&lt;&gt;"",'Sub-Cpt Record'!H164,"")</f>
        <v/>
      </c>
      <c r="M164" s="256" t="str">
        <f aca="false">IF('Sub-Cpt Record'!I164&lt;&gt;"",'Sub-Cpt Record'!I164,"")</f>
        <v/>
      </c>
      <c r="N164" s="256" t="str">
        <f aca="false">IF('Sub-Cpt Record'!J164&lt;&gt;"",'Sub-Cpt Record'!J164,"")</f>
        <v/>
      </c>
      <c r="O164" s="296"/>
      <c r="P164" s="296"/>
      <c r="Q164" s="297"/>
      <c r="R164" s="298"/>
      <c r="S164" s="299"/>
      <c r="T164" s="300"/>
      <c r="U164" s="194"/>
      <c r="V164" s="296"/>
      <c r="W164" s="194"/>
      <c r="X164" s="296"/>
      <c r="Y164" s="194"/>
      <c r="Z164" s="273"/>
      <c r="AA164" s="194"/>
      <c r="AB164" s="296"/>
      <c r="AC164" s="194"/>
      <c r="AD164" s="296"/>
      <c r="AE164" s="194"/>
      <c r="AF164" s="296"/>
      <c r="AG164" s="264" t="str">
        <f aca="false">IF(SUM(T164,V164,X164,Z164,AB164,AD164,AF164)&lt;&gt;0,SUM(T164,V164,X164,Z164,AB164,AD164,AF164),"")</f>
        <v/>
      </c>
      <c r="AH164" s="301"/>
      <c r="AI164" s="302"/>
      <c r="AJ164" s="278"/>
    </row>
    <row r="165" customFormat="false" ht="12.75" hidden="false" customHeight="false" outlineLevel="0" collapsed="false">
      <c r="A165" s="291" t="str">
        <f aca="false">IF('Sub-Cpt Record'!A165="","",'Sub-Cpt Record'!A165)</f>
        <v/>
      </c>
      <c r="B165" s="292" t="str">
        <f aca="false">IF('Sub-Cpt Record'!B165="","",'Sub-Cpt Record'!B165)</f>
        <v/>
      </c>
      <c r="C165" s="293" t="str">
        <f aca="false">IF('Sub-Cpt Record'!C165="","",'Sub-Cpt Record'!C165)</f>
        <v/>
      </c>
      <c r="D165" s="293" t="str">
        <f aca="false">IF('Sub-Cpt Record'!D165="","",'Sub-Cpt Record'!D165)</f>
        <v/>
      </c>
      <c r="E165" s="293" t="str">
        <f aca="false">CODE!I165</f>
        <v/>
      </c>
      <c r="F165" s="294" t="str">
        <f aca="false">IF('Sub-Cpt Record'!K165="","",'Sub-Cpt Record'!K165)</f>
        <v/>
      </c>
      <c r="G165" s="295"/>
      <c r="H165" s="194"/>
      <c r="I165" s="256" t="str">
        <f aca="false">IF('Sub-Cpt Record'!E165&lt;&gt;"",'Sub-Cpt Record'!E165,"")</f>
        <v/>
      </c>
      <c r="J165" s="256" t="str">
        <f aca="false">IF('Sub-Cpt Record'!F165&lt;&gt;"",'Sub-Cpt Record'!F165,"")</f>
        <v/>
      </c>
      <c r="K165" s="256" t="str">
        <f aca="false">IF('Sub-Cpt Record'!G165&lt;&gt;"",'Sub-Cpt Record'!G165,"")</f>
        <v/>
      </c>
      <c r="L165" s="256" t="str">
        <f aca="false">IF('Sub-Cpt Record'!H165&lt;&gt;"",'Sub-Cpt Record'!H165,"")</f>
        <v/>
      </c>
      <c r="M165" s="256" t="str">
        <f aca="false">IF('Sub-Cpt Record'!I165&lt;&gt;"",'Sub-Cpt Record'!I165,"")</f>
        <v/>
      </c>
      <c r="N165" s="256" t="str">
        <f aca="false">IF('Sub-Cpt Record'!J165&lt;&gt;"",'Sub-Cpt Record'!J165,"")</f>
        <v/>
      </c>
      <c r="O165" s="296"/>
      <c r="P165" s="296"/>
      <c r="Q165" s="297"/>
      <c r="R165" s="298"/>
      <c r="S165" s="299"/>
      <c r="T165" s="300"/>
      <c r="U165" s="194"/>
      <c r="V165" s="296"/>
      <c r="W165" s="194"/>
      <c r="X165" s="296"/>
      <c r="Y165" s="194"/>
      <c r="Z165" s="273"/>
      <c r="AA165" s="194"/>
      <c r="AB165" s="296"/>
      <c r="AC165" s="194"/>
      <c r="AD165" s="296"/>
      <c r="AE165" s="194"/>
      <c r="AF165" s="296"/>
      <c r="AG165" s="264" t="str">
        <f aca="false">IF(SUM(T165,V165,X165,Z165,AB165,AD165,AF165)&lt;&gt;0,SUM(T165,V165,X165,Z165,AB165,AD165,AF165),"")</f>
        <v/>
      </c>
      <c r="AH165" s="301"/>
      <c r="AI165" s="302"/>
      <c r="AJ165" s="278"/>
    </row>
    <row r="166" customFormat="false" ht="12.75" hidden="false" customHeight="false" outlineLevel="0" collapsed="false">
      <c r="A166" s="291" t="str">
        <f aca="false">IF('Sub-Cpt Record'!A166="","",'Sub-Cpt Record'!A166)</f>
        <v/>
      </c>
      <c r="B166" s="292" t="str">
        <f aca="false">IF('Sub-Cpt Record'!B166="","",'Sub-Cpt Record'!B166)</f>
        <v/>
      </c>
      <c r="C166" s="293" t="str">
        <f aca="false">IF('Sub-Cpt Record'!C166="","",'Sub-Cpt Record'!C166)</f>
        <v/>
      </c>
      <c r="D166" s="293" t="str">
        <f aca="false">IF('Sub-Cpt Record'!D166="","",'Sub-Cpt Record'!D166)</f>
        <v/>
      </c>
      <c r="E166" s="293" t="str">
        <f aca="false">CODE!I166</f>
        <v/>
      </c>
      <c r="F166" s="294" t="str">
        <f aca="false">IF('Sub-Cpt Record'!K166="","",'Sub-Cpt Record'!K166)</f>
        <v/>
      </c>
      <c r="G166" s="295"/>
      <c r="H166" s="194"/>
      <c r="I166" s="256" t="str">
        <f aca="false">IF('Sub-Cpt Record'!E166&lt;&gt;"",'Sub-Cpt Record'!E166,"")</f>
        <v/>
      </c>
      <c r="J166" s="256" t="str">
        <f aca="false">IF('Sub-Cpt Record'!F166&lt;&gt;"",'Sub-Cpt Record'!F166,"")</f>
        <v/>
      </c>
      <c r="K166" s="256" t="str">
        <f aca="false">IF('Sub-Cpt Record'!G166&lt;&gt;"",'Sub-Cpt Record'!G166,"")</f>
        <v/>
      </c>
      <c r="L166" s="256" t="str">
        <f aca="false">IF('Sub-Cpt Record'!H166&lt;&gt;"",'Sub-Cpt Record'!H166,"")</f>
        <v/>
      </c>
      <c r="M166" s="256" t="str">
        <f aca="false">IF('Sub-Cpt Record'!I166&lt;&gt;"",'Sub-Cpt Record'!I166,"")</f>
        <v/>
      </c>
      <c r="N166" s="256" t="str">
        <f aca="false">IF('Sub-Cpt Record'!J166&lt;&gt;"",'Sub-Cpt Record'!J166,"")</f>
        <v/>
      </c>
      <c r="O166" s="296"/>
      <c r="P166" s="296"/>
      <c r="Q166" s="297"/>
      <c r="R166" s="298"/>
      <c r="S166" s="299"/>
      <c r="T166" s="300"/>
      <c r="U166" s="194"/>
      <c r="V166" s="296"/>
      <c r="W166" s="194"/>
      <c r="X166" s="296"/>
      <c r="Y166" s="194"/>
      <c r="Z166" s="273"/>
      <c r="AA166" s="194"/>
      <c r="AB166" s="296"/>
      <c r="AC166" s="194"/>
      <c r="AD166" s="296"/>
      <c r="AE166" s="194"/>
      <c r="AF166" s="296"/>
      <c r="AG166" s="264" t="str">
        <f aca="false">IF(SUM(T166,V166,X166,Z166,AB166,AD166,AF166)&lt;&gt;0,SUM(T166,V166,X166,Z166,AB166,AD166,AF166),"")</f>
        <v/>
      </c>
      <c r="AH166" s="301"/>
      <c r="AI166" s="302"/>
      <c r="AJ166" s="278"/>
    </row>
    <row r="167" customFormat="false" ht="12.75" hidden="false" customHeight="false" outlineLevel="0" collapsed="false">
      <c r="A167" s="291" t="str">
        <f aca="false">IF('Sub-Cpt Record'!A167="","",'Sub-Cpt Record'!A167)</f>
        <v/>
      </c>
      <c r="B167" s="292" t="str">
        <f aca="false">IF('Sub-Cpt Record'!B167="","",'Sub-Cpt Record'!B167)</f>
        <v/>
      </c>
      <c r="C167" s="293" t="str">
        <f aca="false">IF('Sub-Cpt Record'!C167="","",'Sub-Cpt Record'!C167)</f>
        <v/>
      </c>
      <c r="D167" s="293" t="str">
        <f aca="false">IF('Sub-Cpt Record'!D167="","",'Sub-Cpt Record'!D167)</f>
        <v/>
      </c>
      <c r="E167" s="293" t="str">
        <f aca="false">CODE!I167</f>
        <v/>
      </c>
      <c r="F167" s="294" t="str">
        <f aca="false">IF('Sub-Cpt Record'!K167="","",'Sub-Cpt Record'!K167)</f>
        <v/>
      </c>
      <c r="G167" s="295"/>
      <c r="H167" s="194"/>
      <c r="I167" s="256" t="str">
        <f aca="false">IF('Sub-Cpt Record'!E167&lt;&gt;"",'Sub-Cpt Record'!E167,"")</f>
        <v/>
      </c>
      <c r="J167" s="256" t="str">
        <f aca="false">IF('Sub-Cpt Record'!F167&lt;&gt;"",'Sub-Cpt Record'!F167,"")</f>
        <v/>
      </c>
      <c r="K167" s="256" t="str">
        <f aca="false">IF('Sub-Cpt Record'!G167&lt;&gt;"",'Sub-Cpt Record'!G167,"")</f>
        <v/>
      </c>
      <c r="L167" s="256" t="str">
        <f aca="false">IF('Sub-Cpt Record'!H167&lt;&gt;"",'Sub-Cpt Record'!H167,"")</f>
        <v/>
      </c>
      <c r="M167" s="256" t="str">
        <f aca="false">IF('Sub-Cpt Record'!I167&lt;&gt;"",'Sub-Cpt Record'!I167,"")</f>
        <v/>
      </c>
      <c r="N167" s="256" t="str">
        <f aca="false">IF('Sub-Cpt Record'!J167&lt;&gt;"",'Sub-Cpt Record'!J167,"")</f>
        <v/>
      </c>
      <c r="O167" s="296"/>
      <c r="P167" s="296"/>
      <c r="Q167" s="297"/>
      <c r="R167" s="298"/>
      <c r="S167" s="299"/>
      <c r="T167" s="300"/>
      <c r="U167" s="194"/>
      <c r="V167" s="296"/>
      <c r="W167" s="194"/>
      <c r="X167" s="296"/>
      <c r="Y167" s="194"/>
      <c r="Z167" s="273"/>
      <c r="AA167" s="194"/>
      <c r="AB167" s="296"/>
      <c r="AC167" s="194"/>
      <c r="AD167" s="296"/>
      <c r="AE167" s="194"/>
      <c r="AF167" s="296"/>
      <c r="AG167" s="264" t="str">
        <f aca="false">IF(SUM(T167,V167,X167,Z167,AB167,AD167,AF167)&lt;&gt;0,SUM(T167,V167,X167,Z167,AB167,AD167,AF167),"")</f>
        <v/>
      </c>
      <c r="AH167" s="301"/>
      <c r="AI167" s="302"/>
      <c r="AJ167" s="278"/>
    </row>
    <row r="168" customFormat="false" ht="12.75" hidden="false" customHeight="false" outlineLevel="0" collapsed="false">
      <c r="A168" s="291" t="str">
        <f aca="false">IF('Sub-Cpt Record'!A168="","",'Sub-Cpt Record'!A168)</f>
        <v/>
      </c>
      <c r="B168" s="292" t="str">
        <f aca="false">IF('Sub-Cpt Record'!B168="","",'Sub-Cpt Record'!B168)</f>
        <v/>
      </c>
      <c r="C168" s="293" t="str">
        <f aca="false">IF('Sub-Cpt Record'!C168="","",'Sub-Cpt Record'!C168)</f>
        <v/>
      </c>
      <c r="D168" s="293" t="str">
        <f aca="false">IF('Sub-Cpt Record'!D168="","",'Sub-Cpt Record'!D168)</f>
        <v/>
      </c>
      <c r="E168" s="293" t="str">
        <f aca="false">CODE!I168</f>
        <v/>
      </c>
      <c r="F168" s="294" t="str">
        <f aca="false">IF('Sub-Cpt Record'!K168="","",'Sub-Cpt Record'!K168)</f>
        <v/>
      </c>
      <c r="G168" s="295"/>
      <c r="H168" s="194"/>
      <c r="I168" s="256" t="str">
        <f aca="false">IF('Sub-Cpt Record'!E168&lt;&gt;"",'Sub-Cpt Record'!E168,"")</f>
        <v/>
      </c>
      <c r="J168" s="256" t="str">
        <f aca="false">IF('Sub-Cpt Record'!F168&lt;&gt;"",'Sub-Cpt Record'!F168,"")</f>
        <v/>
      </c>
      <c r="K168" s="256" t="str">
        <f aca="false">IF('Sub-Cpt Record'!G168&lt;&gt;"",'Sub-Cpt Record'!G168,"")</f>
        <v/>
      </c>
      <c r="L168" s="256" t="str">
        <f aca="false">IF('Sub-Cpt Record'!H168&lt;&gt;"",'Sub-Cpt Record'!H168,"")</f>
        <v/>
      </c>
      <c r="M168" s="256" t="str">
        <f aca="false">IF('Sub-Cpt Record'!I168&lt;&gt;"",'Sub-Cpt Record'!I168,"")</f>
        <v/>
      </c>
      <c r="N168" s="256" t="str">
        <f aca="false">IF('Sub-Cpt Record'!J168&lt;&gt;"",'Sub-Cpt Record'!J168,"")</f>
        <v/>
      </c>
      <c r="O168" s="296"/>
      <c r="P168" s="296"/>
      <c r="Q168" s="297"/>
      <c r="R168" s="298"/>
      <c r="S168" s="299"/>
      <c r="T168" s="300"/>
      <c r="U168" s="194"/>
      <c r="V168" s="296"/>
      <c r="W168" s="194"/>
      <c r="X168" s="296"/>
      <c r="Y168" s="194"/>
      <c r="Z168" s="273"/>
      <c r="AA168" s="194"/>
      <c r="AB168" s="296"/>
      <c r="AC168" s="194"/>
      <c r="AD168" s="296"/>
      <c r="AE168" s="194"/>
      <c r="AF168" s="296"/>
      <c r="AG168" s="264" t="str">
        <f aca="false">IF(SUM(T168,V168,X168,Z168,AB168,AD168,AF168)&lt;&gt;0,SUM(T168,V168,X168,Z168,AB168,AD168,AF168),"")</f>
        <v/>
      </c>
      <c r="AH168" s="301"/>
      <c r="AI168" s="302"/>
      <c r="AJ168" s="278"/>
    </row>
    <row r="169" customFormat="false" ht="12.75" hidden="false" customHeight="false" outlineLevel="0" collapsed="false">
      <c r="A169" s="291" t="str">
        <f aca="false">IF('Sub-Cpt Record'!A169="","",'Sub-Cpt Record'!A169)</f>
        <v/>
      </c>
      <c r="B169" s="292" t="str">
        <f aca="false">IF('Sub-Cpt Record'!B169="","",'Sub-Cpt Record'!B169)</f>
        <v/>
      </c>
      <c r="C169" s="293" t="str">
        <f aca="false">IF('Sub-Cpt Record'!C169="","",'Sub-Cpt Record'!C169)</f>
        <v/>
      </c>
      <c r="D169" s="293" t="str">
        <f aca="false">IF('Sub-Cpt Record'!D169="","",'Sub-Cpt Record'!D169)</f>
        <v/>
      </c>
      <c r="E169" s="293" t="str">
        <f aca="false">CODE!I169</f>
        <v/>
      </c>
      <c r="F169" s="294" t="str">
        <f aca="false">IF('Sub-Cpt Record'!K169="","",'Sub-Cpt Record'!K169)</f>
        <v/>
      </c>
      <c r="G169" s="295"/>
      <c r="H169" s="194"/>
      <c r="I169" s="256" t="str">
        <f aca="false">IF('Sub-Cpt Record'!E169&lt;&gt;"",'Sub-Cpt Record'!E169,"")</f>
        <v/>
      </c>
      <c r="J169" s="256" t="str">
        <f aca="false">IF('Sub-Cpt Record'!F169&lt;&gt;"",'Sub-Cpt Record'!F169,"")</f>
        <v/>
      </c>
      <c r="K169" s="256" t="str">
        <f aca="false">IF('Sub-Cpt Record'!G169&lt;&gt;"",'Sub-Cpt Record'!G169,"")</f>
        <v/>
      </c>
      <c r="L169" s="256" t="str">
        <f aca="false">IF('Sub-Cpt Record'!H169&lt;&gt;"",'Sub-Cpt Record'!H169,"")</f>
        <v/>
      </c>
      <c r="M169" s="256" t="str">
        <f aca="false">IF('Sub-Cpt Record'!I169&lt;&gt;"",'Sub-Cpt Record'!I169,"")</f>
        <v/>
      </c>
      <c r="N169" s="256" t="str">
        <f aca="false">IF('Sub-Cpt Record'!J169&lt;&gt;"",'Sub-Cpt Record'!J169,"")</f>
        <v/>
      </c>
      <c r="O169" s="296"/>
      <c r="P169" s="296"/>
      <c r="Q169" s="297"/>
      <c r="R169" s="298"/>
      <c r="S169" s="299"/>
      <c r="T169" s="300"/>
      <c r="U169" s="194"/>
      <c r="V169" s="296"/>
      <c r="W169" s="194"/>
      <c r="X169" s="296"/>
      <c r="Y169" s="194"/>
      <c r="Z169" s="273"/>
      <c r="AA169" s="194"/>
      <c r="AB169" s="296"/>
      <c r="AC169" s="194"/>
      <c r="AD169" s="296"/>
      <c r="AE169" s="194"/>
      <c r="AF169" s="296"/>
      <c r="AG169" s="264" t="str">
        <f aca="false">IF(SUM(T169,V169,X169,Z169,AB169,AD169,AF169)&lt;&gt;0,SUM(T169,V169,X169,Z169,AB169,AD169,AF169),"")</f>
        <v/>
      </c>
      <c r="AH169" s="301"/>
      <c r="AI169" s="302"/>
      <c r="AJ169" s="278"/>
    </row>
    <row r="170" customFormat="false" ht="12.75" hidden="false" customHeight="false" outlineLevel="0" collapsed="false">
      <c r="A170" s="291" t="str">
        <f aca="false">IF('Sub-Cpt Record'!A170="","",'Sub-Cpt Record'!A170)</f>
        <v/>
      </c>
      <c r="B170" s="292" t="str">
        <f aca="false">IF('Sub-Cpt Record'!B170="","",'Sub-Cpt Record'!B170)</f>
        <v/>
      </c>
      <c r="C170" s="293" t="str">
        <f aca="false">IF('Sub-Cpt Record'!C170="","",'Sub-Cpt Record'!C170)</f>
        <v/>
      </c>
      <c r="D170" s="293" t="str">
        <f aca="false">IF('Sub-Cpt Record'!D170="","",'Sub-Cpt Record'!D170)</f>
        <v/>
      </c>
      <c r="E170" s="293" t="str">
        <f aca="false">CODE!I170</f>
        <v/>
      </c>
      <c r="F170" s="294" t="str">
        <f aca="false">IF('Sub-Cpt Record'!K170="","",'Sub-Cpt Record'!K170)</f>
        <v/>
      </c>
      <c r="G170" s="295"/>
      <c r="H170" s="194"/>
      <c r="I170" s="256" t="str">
        <f aca="false">IF('Sub-Cpt Record'!E170&lt;&gt;"",'Sub-Cpt Record'!E170,"")</f>
        <v/>
      </c>
      <c r="J170" s="256" t="str">
        <f aca="false">IF('Sub-Cpt Record'!F170&lt;&gt;"",'Sub-Cpt Record'!F170,"")</f>
        <v/>
      </c>
      <c r="K170" s="256" t="str">
        <f aca="false">IF('Sub-Cpt Record'!G170&lt;&gt;"",'Sub-Cpt Record'!G170,"")</f>
        <v/>
      </c>
      <c r="L170" s="256" t="str">
        <f aca="false">IF('Sub-Cpt Record'!H170&lt;&gt;"",'Sub-Cpt Record'!H170,"")</f>
        <v/>
      </c>
      <c r="M170" s="256" t="str">
        <f aca="false">IF('Sub-Cpt Record'!I170&lt;&gt;"",'Sub-Cpt Record'!I170,"")</f>
        <v/>
      </c>
      <c r="N170" s="256" t="str">
        <f aca="false">IF('Sub-Cpt Record'!J170&lt;&gt;"",'Sub-Cpt Record'!J170,"")</f>
        <v/>
      </c>
      <c r="O170" s="296"/>
      <c r="P170" s="296"/>
      <c r="Q170" s="297"/>
      <c r="R170" s="298"/>
      <c r="S170" s="299"/>
      <c r="T170" s="300"/>
      <c r="U170" s="194"/>
      <c r="V170" s="296"/>
      <c r="W170" s="194"/>
      <c r="X170" s="296"/>
      <c r="Y170" s="194"/>
      <c r="Z170" s="273"/>
      <c r="AA170" s="194"/>
      <c r="AB170" s="296"/>
      <c r="AC170" s="194"/>
      <c r="AD170" s="296"/>
      <c r="AE170" s="194"/>
      <c r="AF170" s="296"/>
      <c r="AG170" s="264" t="str">
        <f aca="false">IF(SUM(T170,V170,X170,Z170,AB170,AD170,AF170)&lt;&gt;0,SUM(T170,V170,X170,Z170,AB170,AD170,AF170),"")</f>
        <v/>
      </c>
      <c r="AH170" s="301"/>
      <c r="AI170" s="302"/>
      <c r="AJ170" s="278"/>
    </row>
    <row r="171" customFormat="false" ht="12.75" hidden="false" customHeight="false" outlineLevel="0" collapsed="false">
      <c r="A171" s="291" t="str">
        <f aca="false">IF('Sub-Cpt Record'!A171="","",'Sub-Cpt Record'!A171)</f>
        <v/>
      </c>
      <c r="B171" s="292" t="str">
        <f aca="false">IF('Sub-Cpt Record'!B171="","",'Sub-Cpt Record'!B171)</f>
        <v/>
      </c>
      <c r="C171" s="293" t="str">
        <f aca="false">IF('Sub-Cpt Record'!C171="","",'Sub-Cpt Record'!C171)</f>
        <v/>
      </c>
      <c r="D171" s="293" t="str">
        <f aca="false">IF('Sub-Cpt Record'!D171="","",'Sub-Cpt Record'!D171)</f>
        <v/>
      </c>
      <c r="E171" s="293" t="str">
        <f aca="false">CODE!I171</f>
        <v/>
      </c>
      <c r="F171" s="294" t="str">
        <f aca="false">IF('Sub-Cpt Record'!K171="","",'Sub-Cpt Record'!K171)</f>
        <v/>
      </c>
      <c r="G171" s="295"/>
      <c r="H171" s="194"/>
      <c r="I171" s="256" t="str">
        <f aca="false">IF('Sub-Cpt Record'!E171&lt;&gt;"",'Sub-Cpt Record'!E171,"")</f>
        <v/>
      </c>
      <c r="J171" s="256" t="str">
        <f aca="false">IF('Sub-Cpt Record'!F171&lt;&gt;"",'Sub-Cpt Record'!F171,"")</f>
        <v/>
      </c>
      <c r="K171" s="256" t="str">
        <f aca="false">IF('Sub-Cpt Record'!G171&lt;&gt;"",'Sub-Cpt Record'!G171,"")</f>
        <v/>
      </c>
      <c r="L171" s="256" t="str">
        <f aca="false">IF('Sub-Cpt Record'!H171&lt;&gt;"",'Sub-Cpt Record'!H171,"")</f>
        <v/>
      </c>
      <c r="M171" s="256" t="str">
        <f aca="false">IF('Sub-Cpt Record'!I171&lt;&gt;"",'Sub-Cpt Record'!I171,"")</f>
        <v/>
      </c>
      <c r="N171" s="256" t="str">
        <f aca="false">IF('Sub-Cpt Record'!J171&lt;&gt;"",'Sub-Cpt Record'!J171,"")</f>
        <v/>
      </c>
      <c r="O171" s="296"/>
      <c r="P171" s="296"/>
      <c r="Q171" s="297"/>
      <c r="R171" s="298"/>
      <c r="S171" s="299"/>
      <c r="T171" s="300"/>
      <c r="U171" s="194"/>
      <c r="V171" s="296"/>
      <c r="W171" s="194"/>
      <c r="X171" s="296"/>
      <c r="Y171" s="194"/>
      <c r="Z171" s="273"/>
      <c r="AA171" s="194"/>
      <c r="AB171" s="296"/>
      <c r="AC171" s="194"/>
      <c r="AD171" s="296"/>
      <c r="AE171" s="194"/>
      <c r="AF171" s="296"/>
      <c r="AG171" s="264" t="str">
        <f aca="false">IF(SUM(T171,V171,X171,Z171,AB171,AD171,AF171)&lt;&gt;0,SUM(T171,V171,X171,Z171,AB171,AD171,AF171),"")</f>
        <v/>
      </c>
      <c r="AH171" s="301"/>
      <c r="AI171" s="302"/>
      <c r="AJ171" s="278"/>
    </row>
    <row r="172" customFormat="false" ht="12.75" hidden="false" customHeight="false" outlineLevel="0" collapsed="false">
      <c r="A172" s="291" t="str">
        <f aca="false">IF('Sub-Cpt Record'!A172="","",'Sub-Cpt Record'!A172)</f>
        <v/>
      </c>
      <c r="B172" s="292" t="str">
        <f aca="false">IF('Sub-Cpt Record'!B172="","",'Sub-Cpt Record'!B172)</f>
        <v/>
      </c>
      <c r="C172" s="293" t="str">
        <f aca="false">IF('Sub-Cpt Record'!C172="","",'Sub-Cpt Record'!C172)</f>
        <v/>
      </c>
      <c r="D172" s="293" t="str">
        <f aca="false">IF('Sub-Cpt Record'!D172="","",'Sub-Cpt Record'!D172)</f>
        <v/>
      </c>
      <c r="E172" s="293" t="str">
        <f aca="false">CODE!I172</f>
        <v/>
      </c>
      <c r="F172" s="294" t="str">
        <f aca="false">IF('Sub-Cpt Record'!K172="","",'Sub-Cpt Record'!K172)</f>
        <v/>
      </c>
      <c r="G172" s="295"/>
      <c r="H172" s="194"/>
      <c r="I172" s="256" t="str">
        <f aca="false">IF('Sub-Cpt Record'!E172&lt;&gt;"",'Sub-Cpt Record'!E172,"")</f>
        <v/>
      </c>
      <c r="J172" s="256" t="str">
        <f aca="false">IF('Sub-Cpt Record'!F172&lt;&gt;"",'Sub-Cpt Record'!F172,"")</f>
        <v/>
      </c>
      <c r="K172" s="256" t="str">
        <f aca="false">IF('Sub-Cpt Record'!G172&lt;&gt;"",'Sub-Cpt Record'!G172,"")</f>
        <v/>
      </c>
      <c r="L172" s="256" t="str">
        <f aca="false">IF('Sub-Cpt Record'!H172&lt;&gt;"",'Sub-Cpt Record'!H172,"")</f>
        <v/>
      </c>
      <c r="M172" s="256" t="str">
        <f aca="false">IF('Sub-Cpt Record'!I172&lt;&gt;"",'Sub-Cpt Record'!I172,"")</f>
        <v/>
      </c>
      <c r="N172" s="256" t="str">
        <f aca="false">IF('Sub-Cpt Record'!J172&lt;&gt;"",'Sub-Cpt Record'!J172,"")</f>
        <v/>
      </c>
      <c r="O172" s="296"/>
      <c r="P172" s="296"/>
      <c r="Q172" s="297"/>
      <c r="R172" s="298"/>
      <c r="S172" s="299"/>
      <c r="T172" s="300"/>
      <c r="U172" s="194"/>
      <c r="V172" s="296"/>
      <c r="W172" s="194"/>
      <c r="X172" s="296"/>
      <c r="Y172" s="194"/>
      <c r="Z172" s="273"/>
      <c r="AA172" s="194"/>
      <c r="AB172" s="296"/>
      <c r="AC172" s="194"/>
      <c r="AD172" s="296"/>
      <c r="AE172" s="194"/>
      <c r="AF172" s="296"/>
      <c r="AG172" s="264" t="str">
        <f aca="false">IF(SUM(T172,V172,X172,Z172,AB172,AD172,AF172)&lt;&gt;0,SUM(T172,V172,X172,Z172,AB172,AD172,AF172),"")</f>
        <v/>
      </c>
      <c r="AH172" s="301"/>
      <c r="AI172" s="302"/>
      <c r="AJ172" s="278"/>
    </row>
    <row r="173" customFormat="false" ht="12.75" hidden="false" customHeight="false" outlineLevel="0" collapsed="false">
      <c r="A173" s="291" t="str">
        <f aca="false">IF('Sub-Cpt Record'!A173="","",'Sub-Cpt Record'!A173)</f>
        <v/>
      </c>
      <c r="B173" s="292" t="str">
        <f aca="false">IF('Sub-Cpt Record'!B173="","",'Sub-Cpt Record'!B173)</f>
        <v/>
      </c>
      <c r="C173" s="293" t="str">
        <f aca="false">IF('Sub-Cpt Record'!C173="","",'Sub-Cpt Record'!C173)</f>
        <v/>
      </c>
      <c r="D173" s="293" t="str">
        <f aca="false">IF('Sub-Cpt Record'!D173="","",'Sub-Cpt Record'!D173)</f>
        <v/>
      </c>
      <c r="E173" s="293" t="str">
        <f aca="false">CODE!I173</f>
        <v/>
      </c>
      <c r="F173" s="294" t="str">
        <f aca="false">IF('Sub-Cpt Record'!K173="","",'Sub-Cpt Record'!K173)</f>
        <v/>
      </c>
      <c r="G173" s="295"/>
      <c r="H173" s="194"/>
      <c r="I173" s="256" t="str">
        <f aca="false">IF('Sub-Cpt Record'!E173&lt;&gt;"",'Sub-Cpt Record'!E173,"")</f>
        <v/>
      </c>
      <c r="J173" s="256" t="str">
        <f aca="false">IF('Sub-Cpt Record'!F173&lt;&gt;"",'Sub-Cpt Record'!F173,"")</f>
        <v/>
      </c>
      <c r="K173" s="256" t="str">
        <f aca="false">IF('Sub-Cpt Record'!G173&lt;&gt;"",'Sub-Cpt Record'!G173,"")</f>
        <v/>
      </c>
      <c r="L173" s="256" t="str">
        <f aca="false">IF('Sub-Cpt Record'!H173&lt;&gt;"",'Sub-Cpt Record'!H173,"")</f>
        <v/>
      </c>
      <c r="M173" s="256" t="str">
        <f aca="false">IF('Sub-Cpt Record'!I173&lt;&gt;"",'Sub-Cpt Record'!I173,"")</f>
        <v/>
      </c>
      <c r="N173" s="256" t="str">
        <f aca="false">IF('Sub-Cpt Record'!J173&lt;&gt;"",'Sub-Cpt Record'!J173,"")</f>
        <v/>
      </c>
      <c r="O173" s="296"/>
      <c r="P173" s="296"/>
      <c r="Q173" s="297"/>
      <c r="R173" s="298"/>
      <c r="S173" s="299"/>
      <c r="T173" s="300"/>
      <c r="U173" s="194"/>
      <c r="V173" s="296"/>
      <c r="W173" s="194"/>
      <c r="X173" s="296"/>
      <c r="Y173" s="194"/>
      <c r="Z173" s="273"/>
      <c r="AA173" s="194"/>
      <c r="AB173" s="296"/>
      <c r="AC173" s="194"/>
      <c r="AD173" s="296"/>
      <c r="AE173" s="194"/>
      <c r="AF173" s="296"/>
      <c r="AG173" s="264" t="str">
        <f aca="false">IF(SUM(T173,V173,X173,Z173,AB173,AD173,AF173)&lt;&gt;0,SUM(T173,V173,X173,Z173,AB173,AD173,AF173),"")</f>
        <v/>
      </c>
      <c r="AH173" s="301"/>
      <c r="AI173" s="302"/>
      <c r="AJ173" s="278"/>
    </row>
    <row r="174" customFormat="false" ht="12.75" hidden="false" customHeight="false" outlineLevel="0" collapsed="false">
      <c r="A174" s="291" t="str">
        <f aca="false">IF('Sub-Cpt Record'!A174="","",'Sub-Cpt Record'!A174)</f>
        <v/>
      </c>
      <c r="B174" s="292" t="str">
        <f aca="false">IF('Sub-Cpt Record'!B174="","",'Sub-Cpt Record'!B174)</f>
        <v/>
      </c>
      <c r="C174" s="293" t="str">
        <f aca="false">IF('Sub-Cpt Record'!C174="","",'Sub-Cpt Record'!C174)</f>
        <v/>
      </c>
      <c r="D174" s="293" t="str">
        <f aca="false">IF('Sub-Cpt Record'!D174="","",'Sub-Cpt Record'!D174)</f>
        <v/>
      </c>
      <c r="E174" s="293" t="str">
        <f aca="false">CODE!I174</f>
        <v/>
      </c>
      <c r="F174" s="294" t="str">
        <f aca="false">IF('Sub-Cpt Record'!K174="","",'Sub-Cpt Record'!K174)</f>
        <v/>
      </c>
      <c r="G174" s="295"/>
      <c r="H174" s="194"/>
      <c r="I174" s="256" t="str">
        <f aca="false">IF('Sub-Cpt Record'!E174&lt;&gt;"",'Sub-Cpt Record'!E174,"")</f>
        <v/>
      </c>
      <c r="J174" s="256" t="str">
        <f aca="false">IF('Sub-Cpt Record'!F174&lt;&gt;"",'Sub-Cpt Record'!F174,"")</f>
        <v/>
      </c>
      <c r="K174" s="256" t="str">
        <f aca="false">IF('Sub-Cpt Record'!G174&lt;&gt;"",'Sub-Cpt Record'!G174,"")</f>
        <v/>
      </c>
      <c r="L174" s="256" t="str">
        <f aca="false">IF('Sub-Cpt Record'!H174&lt;&gt;"",'Sub-Cpt Record'!H174,"")</f>
        <v/>
      </c>
      <c r="M174" s="256" t="str">
        <f aca="false">IF('Sub-Cpt Record'!I174&lt;&gt;"",'Sub-Cpt Record'!I174,"")</f>
        <v/>
      </c>
      <c r="N174" s="256" t="str">
        <f aca="false">IF('Sub-Cpt Record'!J174&lt;&gt;"",'Sub-Cpt Record'!J174,"")</f>
        <v/>
      </c>
      <c r="O174" s="296"/>
      <c r="P174" s="296"/>
      <c r="Q174" s="297"/>
      <c r="R174" s="298"/>
      <c r="S174" s="299"/>
      <c r="T174" s="300"/>
      <c r="U174" s="194"/>
      <c r="V174" s="296"/>
      <c r="W174" s="194"/>
      <c r="X174" s="296"/>
      <c r="Y174" s="194"/>
      <c r="Z174" s="273"/>
      <c r="AA174" s="194"/>
      <c r="AB174" s="296"/>
      <c r="AC174" s="194"/>
      <c r="AD174" s="296"/>
      <c r="AE174" s="194"/>
      <c r="AF174" s="296"/>
      <c r="AG174" s="264" t="str">
        <f aca="false">IF(SUM(T174,V174,X174,Z174,AB174,AD174,AF174)&lt;&gt;0,SUM(T174,V174,X174,Z174,AB174,AD174,AF174),"")</f>
        <v/>
      </c>
      <c r="AH174" s="301"/>
      <c r="AI174" s="302"/>
      <c r="AJ174" s="278"/>
    </row>
    <row r="175" customFormat="false" ht="12.75" hidden="false" customHeight="false" outlineLevel="0" collapsed="false">
      <c r="A175" s="291" t="str">
        <f aca="false">IF('Sub-Cpt Record'!A175="","",'Sub-Cpt Record'!A175)</f>
        <v/>
      </c>
      <c r="B175" s="292" t="str">
        <f aca="false">IF('Sub-Cpt Record'!B175="","",'Sub-Cpt Record'!B175)</f>
        <v/>
      </c>
      <c r="C175" s="293" t="str">
        <f aca="false">IF('Sub-Cpt Record'!C175="","",'Sub-Cpt Record'!C175)</f>
        <v/>
      </c>
      <c r="D175" s="293" t="str">
        <f aca="false">IF('Sub-Cpt Record'!D175="","",'Sub-Cpt Record'!D175)</f>
        <v/>
      </c>
      <c r="E175" s="293" t="str">
        <f aca="false">CODE!I175</f>
        <v/>
      </c>
      <c r="F175" s="294" t="str">
        <f aca="false">IF('Sub-Cpt Record'!K175="","",'Sub-Cpt Record'!K175)</f>
        <v/>
      </c>
      <c r="G175" s="295"/>
      <c r="H175" s="194"/>
      <c r="I175" s="256" t="str">
        <f aca="false">IF('Sub-Cpt Record'!E175&lt;&gt;"",'Sub-Cpt Record'!E175,"")</f>
        <v/>
      </c>
      <c r="J175" s="256" t="str">
        <f aca="false">IF('Sub-Cpt Record'!F175&lt;&gt;"",'Sub-Cpt Record'!F175,"")</f>
        <v/>
      </c>
      <c r="K175" s="256" t="str">
        <f aca="false">IF('Sub-Cpt Record'!G175&lt;&gt;"",'Sub-Cpt Record'!G175,"")</f>
        <v/>
      </c>
      <c r="L175" s="256" t="str">
        <f aca="false">IF('Sub-Cpt Record'!H175&lt;&gt;"",'Sub-Cpt Record'!H175,"")</f>
        <v/>
      </c>
      <c r="M175" s="256" t="str">
        <f aca="false">IF('Sub-Cpt Record'!I175&lt;&gt;"",'Sub-Cpt Record'!I175,"")</f>
        <v/>
      </c>
      <c r="N175" s="256" t="str">
        <f aca="false">IF('Sub-Cpt Record'!J175&lt;&gt;"",'Sub-Cpt Record'!J175,"")</f>
        <v/>
      </c>
      <c r="O175" s="296"/>
      <c r="P175" s="296"/>
      <c r="Q175" s="297"/>
      <c r="R175" s="298"/>
      <c r="S175" s="299"/>
      <c r="T175" s="300"/>
      <c r="U175" s="194"/>
      <c r="V175" s="296"/>
      <c r="W175" s="194"/>
      <c r="X175" s="296"/>
      <c r="Y175" s="194"/>
      <c r="Z175" s="273"/>
      <c r="AA175" s="194"/>
      <c r="AB175" s="296"/>
      <c r="AC175" s="194"/>
      <c r="AD175" s="296"/>
      <c r="AE175" s="194"/>
      <c r="AF175" s="296"/>
      <c r="AG175" s="264" t="str">
        <f aca="false">IF(SUM(T175,V175,X175,Z175,AB175,AD175,AF175)&lt;&gt;0,SUM(T175,V175,X175,Z175,AB175,AD175,AF175),"")</f>
        <v/>
      </c>
      <c r="AH175" s="301"/>
      <c r="AI175" s="302"/>
      <c r="AJ175" s="278"/>
    </row>
    <row r="176" customFormat="false" ht="12.75" hidden="false" customHeight="false" outlineLevel="0" collapsed="false">
      <c r="A176" s="291" t="str">
        <f aca="false">IF('Sub-Cpt Record'!A176="","",'Sub-Cpt Record'!A176)</f>
        <v/>
      </c>
      <c r="B176" s="292" t="str">
        <f aca="false">IF('Sub-Cpt Record'!B176="","",'Sub-Cpt Record'!B176)</f>
        <v/>
      </c>
      <c r="C176" s="293" t="str">
        <f aca="false">IF('Sub-Cpt Record'!C176="","",'Sub-Cpt Record'!C176)</f>
        <v/>
      </c>
      <c r="D176" s="293" t="str">
        <f aca="false">IF('Sub-Cpt Record'!D176="","",'Sub-Cpt Record'!D176)</f>
        <v/>
      </c>
      <c r="E176" s="293" t="str">
        <f aca="false">CODE!I176</f>
        <v/>
      </c>
      <c r="F176" s="294" t="str">
        <f aca="false">IF('Sub-Cpt Record'!K176="","",'Sub-Cpt Record'!K176)</f>
        <v/>
      </c>
      <c r="G176" s="295"/>
      <c r="H176" s="194"/>
      <c r="I176" s="256" t="str">
        <f aca="false">IF('Sub-Cpt Record'!E176&lt;&gt;"",'Sub-Cpt Record'!E176,"")</f>
        <v/>
      </c>
      <c r="J176" s="256" t="str">
        <f aca="false">IF('Sub-Cpt Record'!F176&lt;&gt;"",'Sub-Cpt Record'!F176,"")</f>
        <v/>
      </c>
      <c r="K176" s="256" t="str">
        <f aca="false">IF('Sub-Cpt Record'!G176&lt;&gt;"",'Sub-Cpt Record'!G176,"")</f>
        <v/>
      </c>
      <c r="L176" s="256" t="str">
        <f aca="false">IF('Sub-Cpt Record'!H176&lt;&gt;"",'Sub-Cpt Record'!H176,"")</f>
        <v/>
      </c>
      <c r="M176" s="256" t="str">
        <f aca="false">IF('Sub-Cpt Record'!I176&lt;&gt;"",'Sub-Cpt Record'!I176,"")</f>
        <v/>
      </c>
      <c r="N176" s="256" t="str">
        <f aca="false">IF('Sub-Cpt Record'!J176&lt;&gt;"",'Sub-Cpt Record'!J176,"")</f>
        <v/>
      </c>
      <c r="O176" s="296"/>
      <c r="P176" s="296"/>
      <c r="Q176" s="297"/>
      <c r="R176" s="298"/>
      <c r="S176" s="299"/>
      <c r="T176" s="300"/>
      <c r="U176" s="194"/>
      <c r="V176" s="296"/>
      <c r="W176" s="194"/>
      <c r="X176" s="296"/>
      <c r="Y176" s="194"/>
      <c r="Z176" s="273"/>
      <c r="AA176" s="194"/>
      <c r="AB176" s="296"/>
      <c r="AC176" s="194"/>
      <c r="AD176" s="296"/>
      <c r="AE176" s="194"/>
      <c r="AF176" s="296"/>
      <c r="AG176" s="264" t="str">
        <f aca="false">IF(SUM(T176,V176,X176,Z176,AB176,AD176,AF176)&lt;&gt;0,SUM(T176,V176,X176,Z176,AB176,AD176,AF176),"")</f>
        <v/>
      </c>
      <c r="AH176" s="301"/>
      <c r="AI176" s="302"/>
      <c r="AJ176" s="278"/>
    </row>
    <row r="177" customFormat="false" ht="12.75" hidden="false" customHeight="false" outlineLevel="0" collapsed="false">
      <c r="A177" s="291" t="str">
        <f aca="false">IF('Sub-Cpt Record'!A177="","",'Sub-Cpt Record'!A177)</f>
        <v/>
      </c>
      <c r="B177" s="292" t="str">
        <f aca="false">IF('Sub-Cpt Record'!B177="","",'Sub-Cpt Record'!B177)</f>
        <v/>
      </c>
      <c r="C177" s="293" t="str">
        <f aca="false">IF('Sub-Cpt Record'!C177="","",'Sub-Cpt Record'!C177)</f>
        <v/>
      </c>
      <c r="D177" s="293" t="str">
        <f aca="false">IF('Sub-Cpt Record'!D177="","",'Sub-Cpt Record'!D177)</f>
        <v/>
      </c>
      <c r="E177" s="293" t="str">
        <f aca="false">CODE!I177</f>
        <v/>
      </c>
      <c r="F177" s="294" t="str">
        <f aca="false">IF('Sub-Cpt Record'!K177="","",'Sub-Cpt Record'!K177)</f>
        <v/>
      </c>
      <c r="G177" s="295"/>
      <c r="H177" s="194"/>
      <c r="I177" s="256" t="str">
        <f aca="false">IF('Sub-Cpt Record'!E177&lt;&gt;"",'Sub-Cpt Record'!E177,"")</f>
        <v/>
      </c>
      <c r="J177" s="256" t="str">
        <f aca="false">IF('Sub-Cpt Record'!F177&lt;&gt;"",'Sub-Cpt Record'!F177,"")</f>
        <v/>
      </c>
      <c r="K177" s="256" t="str">
        <f aca="false">IF('Sub-Cpt Record'!G177&lt;&gt;"",'Sub-Cpt Record'!G177,"")</f>
        <v/>
      </c>
      <c r="L177" s="256" t="str">
        <f aca="false">IF('Sub-Cpt Record'!H177&lt;&gt;"",'Sub-Cpt Record'!H177,"")</f>
        <v/>
      </c>
      <c r="M177" s="256" t="str">
        <f aca="false">IF('Sub-Cpt Record'!I177&lt;&gt;"",'Sub-Cpt Record'!I177,"")</f>
        <v/>
      </c>
      <c r="N177" s="256" t="str">
        <f aca="false">IF('Sub-Cpt Record'!J177&lt;&gt;"",'Sub-Cpt Record'!J177,"")</f>
        <v/>
      </c>
      <c r="O177" s="296"/>
      <c r="P177" s="296"/>
      <c r="Q177" s="297"/>
      <c r="R177" s="298"/>
      <c r="S177" s="299"/>
      <c r="T177" s="300"/>
      <c r="U177" s="194"/>
      <c r="V177" s="296"/>
      <c r="W177" s="194"/>
      <c r="X177" s="296"/>
      <c r="Y177" s="194"/>
      <c r="Z177" s="273"/>
      <c r="AA177" s="194"/>
      <c r="AB177" s="296"/>
      <c r="AC177" s="194"/>
      <c r="AD177" s="296"/>
      <c r="AE177" s="194"/>
      <c r="AF177" s="296"/>
      <c r="AG177" s="264" t="str">
        <f aca="false">IF(SUM(T177,V177,X177,Z177,AB177,AD177,AF177)&lt;&gt;0,SUM(T177,V177,X177,Z177,AB177,AD177,AF177),"")</f>
        <v/>
      </c>
      <c r="AH177" s="301"/>
      <c r="AI177" s="302"/>
      <c r="AJ177" s="278"/>
    </row>
    <row r="178" customFormat="false" ht="12.75" hidden="false" customHeight="false" outlineLevel="0" collapsed="false">
      <c r="A178" s="291" t="str">
        <f aca="false">IF('Sub-Cpt Record'!A178="","",'Sub-Cpt Record'!A178)</f>
        <v/>
      </c>
      <c r="B178" s="292" t="str">
        <f aca="false">IF('Sub-Cpt Record'!B178="","",'Sub-Cpt Record'!B178)</f>
        <v/>
      </c>
      <c r="C178" s="293" t="str">
        <f aca="false">IF('Sub-Cpt Record'!C178="","",'Sub-Cpt Record'!C178)</f>
        <v/>
      </c>
      <c r="D178" s="293" t="str">
        <f aca="false">IF('Sub-Cpt Record'!D178="","",'Sub-Cpt Record'!D178)</f>
        <v/>
      </c>
      <c r="E178" s="293" t="str">
        <f aca="false">CODE!I178</f>
        <v/>
      </c>
      <c r="F178" s="294" t="str">
        <f aca="false">IF('Sub-Cpt Record'!K178="","",'Sub-Cpt Record'!K178)</f>
        <v/>
      </c>
      <c r="G178" s="295"/>
      <c r="H178" s="194"/>
      <c r="I178" s="256" t="str">
        <f aca="false">IF('Sub-Cpt Record'!E178&lt;&gt;"",'Sub-Cpt Record'!E178,"")</f>
        <v/>
      </c>
      <c r="J178" s="256" t="str">
        <f aca="false">IF('Sub-Cpt Record'!F178&lt;&gt;"",'Sub-Cpt Record'!F178,"")</f>
        <v/>
      </c>
      <c r="K178" s="256" t="str">
        <f aca="false">IF('Sub-Cpt Record'!G178&lt;&gt;"",'Sub-Cpt Record'!G178,"")</f>
        <v/>
      </c>
      <c r="L178" s="256" t="str">
        <f aca="false">IF('Sub-Cpt Record'!H178&lt;&gt;"",'Sub-Cpt Record'!H178,"")</f>
        <v/>
      </c>
      <c r="M178" s="256" t="str">
        <f aca="false">IF('Sub-Cpt Record'!I178&lt;&gt;"",'Sub-Cpt Record'!I178,"")</f>
        <v/>
      </c>
      <c r="N178" s="256" t="str">
        <f aca="false">IF('Sub-Cpt Record'!J178&lt;&gt;"",'Sub-Cpt Record'!J178,"")</f>
        <v/>
      </c>
      <c r="O178" s="296"/>
      <c r="P178" s="296"/>
      <c r="Q178" s="297"/>
      <c r="R178" s="298"/>
      <c r="S178" s="299"/>
      <c r="T178" s="300"/>
      <c r="U178" s="194"/>
      <c r="V178" s="296"/>
      <c r="W178" s="194"/>
      <c r="X178" s="296"/>
      <c r="Y178" s="194"/>
      <c r="Z178" s="273"/>
      <c r="AA178" s="194"/>
      <c r="AB178" s="296"/>
      <c r="AC178" s="194"/>
      <c r="AD178" s="296"/>
      <c r="AE178" s="194"/>
      <c r="AF178" s="296"/>
      <c r="AG178" s="264" t="str">
        <f aca="false">IF(SUM(T178,V178,X178,Z178,AB178,AD178,AF178)&lt;&gt;0,SUM(T178,V178,X178,Z178,AB178,AD178,AF178),"")</f>
        <v/>
      </c>
      <c r="AH178" s="301"/>
      <c r="AI178" s="302"/>
      <c r="AJ178" s="278"/>
    </row>
    <row r="179" customFormat="false" ht="12.75" hidden="false" customHeight="false" outlineLevel="0" collapsed="false">
      <c r="A179" s="291" t="str">
        <f aca="false">IF('Sub-Cpt Record'!A179="","",'Sub-Cpt Record'!A179)</f>
        <v/>
      </c>
      <c r="B179" s="292" t="str">
        <f aca="false">IF('Sub-Cpt Record'!B179="","",'Sub-Cpt Record'!B179)</f>
        <v/>
      </c>
      <c r="C179" s="293" t="str">
        <f aca="false">IF('Sub-Cpt Record'!C179="","",'Sub-Cpt Record'!C179)</f>
        <v/>
      </c>
      <c r="D179" s="293" t="str">
        <f aca="false">IF('Sub-Cpt Record'!D179="","",'Sub-Cpt Record'!D179)</f>
        <v/>
      </c>
      <c r="E179" s="293" t="str">
        <f aca="false">CODE!I179</f>
        <v/>
      </c>
      <c r="F179" s="294" t="str">
        <f aca="false">IF('Sub-Cpt Record'!K179="","",'Sub-Cpt Record'!K179)</f>
        <v/>
      </c>
      <c r="G179" s="295"/>
      <c r="H179" s="194"/>
      <c r="I179" s="256" t="str">
        <f aca="false">IF('Sub-Cpt Record'!E179&lt;&gt;"",'Sub-Cpt Record'!E179,"")</f>
        <v/>
      </c>
      <c r="J179" s="256" t="str">
        <f aca="false">IF('Sub-Cpt Record'!F179&lt;&gt;"",'Sub-Cpt Record'!F179,"")</f>
        <v/>
      </c>
      <c r="K179" s="256" t="str">
        <f aca="false">IF('Sub-Cpt Record'!G179&lt;&gt;"",'Sub-Cpt Record'!G179,"")</f>
        <v/>
      </c>
      <c r="L179" s="256" t="str">
        <f aca="false">IF('Sub-Cpt Record'!H179&lt;&gt;"",'Sub-Cpt Record'!H179,"")</f>
        <v/>
      </c>
      <c r="M179" s="256" t="str">
        <f aca="false">IF('Sub-Cpt Record'!I179&lt;&gt;"",'Sub-Cpt Record'!I179,"")</f>
        <v/>
      </c>
      <c r="N179" s="256" t="str">
        <f aca="false">IF('Sub-Cpt Record'!J179&lt;&gt;"",'Sub-Cpt Record'!J179,"")</f>
        <v/>
      </c>
      <c r="O179" s="296"/>
      <c r="P179" s="296"/>
      <c r="Q179" s="297"/>
      <c r="R179" s="298"/>
      <c r="S179" s="299"/>
      <c r="T179" s="300"/>
      <c r="U179" s="194"/>
      <c r="V179" s="296"/>
      <c r="W179" s="194"/>
      <c r="X179" s="296"/>
      <c r="Y179" s="194"/>
      <c r="Z179" s="273"/>
      <c r="AA179" s="194"/>
      <c r="AB179" s="296"/>
      <c r="AC179" s="194"/>
      <c r="AD179" s="296"/>
      <c r="AE179" s="194"/>
      <c r="AF179" s="296"/>
      <c r="AG179" s="264" t="str">
        <f aca="false">IF(SUM(T179,V179,X179,Z179,AB179,AD179,AF179)&lt;&gt;0,SUM(T179,V179,X179,Z179,AB179,AD179,AF179),"")</f>
        <v/>
      </c>
      <c r="AH179" s="301"/>
      <c r="AI179" s="302"/>
      <c r="AJ179" s="278"/>
    </row>
    <row r="180" customFormat="false" ht="12.75" hidden="false" customHeight="false" outlineLevel="0" collapsed="false">
      <c r="A180" s="291" t="str">
        <f aca="false">IF('Sub-Cpt Record'!A180="","",'Sub-Cpt Record'!A180)</f>
        <v/>
      </c>
      <c r="B180" s="292" t="str">
        <f aca="false">IF('Sub-Cpt Record'!B180="","",'Sub-Cpt Record'!B180)</f>
        <v/>
      </c>
      <c r="C180" s="293" t="str">
        <f aca="false">IF('Sub-Cpt Record'!C180="","",'Sub-Cpt Record'!C180)</f>
        <v/>
      </c>
      <c r="D180" s="293" t="str">
        <f aca="false">IF('Sub-Cpt Record'!D180="","",'Sub-Cpt Record'!D180)</f>
        <v/>
      </c>
      <c r="E180" s="293" t="str">
        <f aca="false">CODE!I180</f>
        <v/>
      </c>
      <c r="F180" s="294" t="str">
        <f aca="false">IF('Sub-Cpt Record'!K180="","",'Sub-Cpt Record'!K180)</f>
        <v/>
      </c>
      <c r="G180" s="295"/>
      <c r="H180" s="194"/>
      <c r="I180" s="256" t="str">
        <f aca="false">IF('Sub-Cpt Record'!E180&lt;&gt;"",'Sub-Cpt Record'!E180,"")</f>
        <v/>
      </c>
      <c r="J180" s="256" t="str">
        <f aca="false">IF('Sub-Cpt Record'!F180&lt;&gt;"",'Sub-Cpt Record'!F180,"")</f>
        <v/>
      </c>
      <c r="K180" s="256" t="str">
        <f aca="false">IF('Sub-Cpt Record'!G180&lt;&gt;"",'Sub-Cpt Record'!G180,"")</f>
        <v/>
      </c>
      <c r="L180" s="256" t="str">
        <f aca="false">IF('Sub-Cpt Record'!H180&lt;&gt;"",'Sub-Cpt Record'!H180,"")</f>
        <v/>
      </c>
      <c r="M180" s="256" t="str">
        <f aca="false">IF('Sub-Cpt Record'!I180&lt;&gt;"",'Sub-Cpt Record'!I180,"")</f>
        <v/>
      </c>
      <c r="N180" s="256" t="str">
        <f aca="false">IF('Sub-Cpt Record'!J180&lt;&gt;"",'Sub-Cpt Record'!J180,"")</f>
        <v/>
      </c>
      <c r="O180" s="296"/>
      <c r="P180" s="296"/>
      <c r="Q180" s="297"/>
      <c r="R180" s="298"/>
      <c r="S180" s="299"/>
      <c r="T180" s="300"/>
      <c r="U180" s="194"/>
      <c r="V180" s="296"/>
      <c r="W180" s="194"/>
      <c r="X180" s="296"/>
      <c r="Y180" s="194"/>
      <c r="Z180" s="273"/>
      <c r="AA180" s="194"/>
      <c r="AB180" s="296"/>
      <c r="AC180" s="194"/>
      <c r="AD180" s="296"/>
      <c r="AE180" s="194"/>
      <c r="AF180" s="296"/>
      <c r="AG180" s="264" t="str">
        <f aca="false">IF(SUM(T180,V180,X180,Z180,AB180,AD180,AF180)&lt;&gt;0,SUM(T180,V180,X180,Z180,AB180,AD180,AF180),"")</f>
        <v/>
      </c>
      <c r="AH180" s="301"/>
      <c r="AI180" s="302"/>
      <c r="AJ180" s="278"/>
    </row>
    <row r="181" customFormat="false" ht="12.75" hidden="false" customHeight="false" outlineLevel="0" collapsed="false">
      <c r="A181" s="291" t="str">
        <f aca="false">IF('Sub-Cpt Record'!A181="","",'Sub-Cpt Record'!A181)</f>
        <v/>
      </c>
      <c r="B181" s="292" t="str">
        <f aca="false">IF('Sub-Cpt Record'!B181="","",'Sub-Cpt Record'!B181)</f>
        <v/>
      </c>
      <c r="C181" s="293" t="str">
        <f aca="false">IF('Sub-Cpt Record'!C181="","",'Sub-Cpt Record'!C181)</f>
        <v/>
      </c>
      <c r="D181" s="293" t="str">
        <f aca="false">IF('Sub-Cpt Record'!D181="","",'Sub-Cpt Record'!D181)</f>
        <v/>
      </c>
      <c r="E181" s="293" t="str">
        <f aca="false">CODE!I181</f>
        <v/>
      </c>
      <c r="F181" s="294" t="str">
        <f aca="false">IF('Sub-Cpt Record'!K181="","",'Sub-Cpt Record'!K181)</f>
        <v/>
      </c>
      <c r="G181" s="295"/>
      <c r="H181" s="194"/>
      <c r="I181" s="256" t="str">
        <f aca="false">IF('Sub-Cpt Record'!E181&lt;&gt;"",'Sub-Cpt Record'!E181,"")</f>
        <v/>
      </c>
      <c r="J181" s="256" t="str">
        <f aca="false">IF('Sub-Cpt Record'!F181&lt;&gt;"",'Sub-Cpt Record'!F181,"")</f>
        <v/>
      </c>
      <c r="K181" s="256" t="str">
        <f aca="false">IF('Sub-Cpt Record'!G181&lt;&gt;"",'Sub-Cpt Record'!G181,"")</f>
        <v/>
      </c>
      <c r="L181" s="256" t="str">
        <f aca="false">IF('Sub-Cpt Record'!H181&lt;&gt;"",'Sub-Cpt Record'!H181,"")</f>
        <v/>
      </c>
      <c r="M181" s="256" t="str">
        <f aca="false">IF('Sub-Cpt Record'!I181&lt;&gt;"",'Sub-Cpt Record'!I181,"")</f>
        <v/>
      </c>
      <c r="N181" s="256" t="str">
        <f aca="false">IF('Sub-Cpt Record'!J181&lt;&gt;"",'Sub-Cpt Record'!J181,"")</f>
        <v/>
      </c>
      <c r="O181" s="296"/>
      <c r="P181" s="296"/>
      <c r="Q181" s="297"/>
      <c r="R181" s="298"/>
      <c r="S181" s="299"/>
      <c r="T181" s="300"/>
      <c r="U181" s="194"/>
      <c r="V181" s="296"/>
      <c r="W181" s="194"/>
      <c r="X181" s="296"/>
      <c r="Y181" s="194"/>
      <c r="Z181" s="273"/>
      <c r="AA181" s="194"/>
      <c r="AB181" s="296"/>
      <c r="AC181" s="194"/>
      <c r="AD181" s="296"/>
      <c r="AE181" s="194"/>
      <c r="AF181" s="296"/>
      <c r="AG181" s="264" t="str">
        <f aca="false">IF(SUM(T181,V181,X181,Z181,AB181,AD181,AF181)&lt;&gt;0,SUM(T181,V181,X181,Z181,AB181,AD181,AF181),"")</f>
        <v/>
      </c>
      <c r="AH181" s="301"/>
      <c r="AI181" s="302"/>
      <c r="AJ181" s="278"/>
    </row>
    <row r="182" customFormat="false" ht="12.75" hidden="false" customHeight="false" outlineLevel="0" collapsed="false">
      <c r="A182" s="291" t="str">
        <f aca="false">IF('Sub-Cpt Record'!A182="","",'Sub-Cpt Record'!A182)</f>
        <v/>
      </c>
      <c r="B182" s="292" t="str">
        <f aca="false">IF('Sub-Cpt Record'!B182="","",'Sub-Cpt Record'!B182)</f>
        <v/>
      </c>
      <c r="C182" s="293" t="str">
        <f aca="false">IF('Sub-Cpt Record'!C182="","",'Sub-Cpt Record'!C182)</f>
        <v/>
      </c>
      <c r="D182" s="293" t="str">
        <f aca="false">IF('Sub-Cpt Record'!D182="","",'Sub-Cpt Record'!D182)</f>
        <v/>
      </c>
      <c r="E182" s="293" t="str">
        <f aca="false">CODE!I182</f>
        <v/>
      </c>
      <c r="F182" s="294" t="str">
        <f aca="false">IF('Sub-Cpt Record'!K182="","",'Sub-Cpt Record'!K182)</f>
        <v/>
      </c>
      <c r="G182" s="295"/>
      <c r="H182" s="194"/>
      <c r="I182" s="256" t="str">
        <f aca="false">IF('Sub-Cpt Record'!E182&lt;&gt;"",'Sub-Cpt Record'!E182,"")</f>
        <v/>
      </c>
      <c r="J182" s="256" t="str">
        <f aca="false">IF('Sub-Cpt Record'!F182&lt;&gt;"",'Sub-Cpt Record'!F182,"")</f>
        <v/>
      </c>
      <c r="K182" s="256" t="str">
        <f aca="false">IF('Sub-Cpt Record'!G182&lt;&gt;"",'Sub-Cpt Record'!G182,"")</f>
        <v/>
      </c>
      <c r="L182" s="256" t="str">
        <f aca="false">IF('Sub-Cpt Record'!H182&lt;&gt;"",'Sub-Cpt Record'!H182,"")</f>
        <v/>
      </c>
      <c r="M182" s="256" t="str">
        <f aca="false">IF('Sub-Cpt Record'!I182&lt;&gt;"",'Sub-Cpt Record'!I182,"")</f>
        <v/>
      </c>
      <c r="N182" s="256" t="str">
        <f aca="false">IF('Sub-Cpt Record'!J182&lt;&gt;"",'Sub-Cpt Record'!J182,"")</f>
        <v/>
      </c>
      <c r="O182" s="296"/>
      <c r="P182" s="296"/>
      <c r="Q182" s="297"/>
      <c r="R182" s="298"/>
      <c r="S182" s="299"/>
      <c r="T182" s="300"/>
      <c r="U182" s="194"/>
      <c r="V182" s="296"/>
      <c r="W182" s="194"/>
      <c r="X182" s="296"/>
      <c r="Y182" s="194"/>
      <c r="Z182" s="273"/>
      <c r="AA182" s="194"/>
      <c r="AB182" s="296"/>
      <c r="AC182" s="194"/>
      <c r="AD182" s="296"/>
      <c r="AE182" s="194"/>
      <c r="AF182" s="296"/>
      <c r="AG182" s="264" t="str">
        <f aca="false">IF(SUM(T182,V182,X182,Z182,AB182,AD182,AF182)&lt;&gt;0,SUM(T182,V182,X182,Z182,AB182,AD182,AF182),"")</f>
        <v/>
      </c>
      <c r="AH182" s="301"/>
      <c r="AI182" s="302"/>
      <c r="AJ182" s="278"/>
    </row>
    <row r="183" customFormat="false" ht="12.75" hidden="false" customHeight="false" outlineLevel="0" collapsed="false">
      <c r="A183" s="291" t="str">
        <f aca="false">IF('Sub-Cpt Record'!A183="","",'Sub-Cpt Record'!A183)</f>
        <v/>
      </c>
      <c r="B183" s="292" t="str">
        <f aca="false">IF('Sub-Cpt Record'!B183="","",'Sub-Cpt Record'!B183)</f>
        <v/>
      </c>
      <c r="C183" s="293" t="str">
        <f aca="false">IF('Sub-Cpt Record'!C183="","",'Sub-Cpt Record'!C183)</f>
        <v/>
      </c>
      <c r="D183" s="293" t="str">
        <f aca="false">IF('Sub-Cpt Record'!D183="","",'Sub-Cpt Record'!D183)</f>
        <v/>
      </c>
      <c r="E183" s="293" t="str">
        <f aca="false">CODE!I183</f>
        <v/>
      </c>
      <c r="F183" s="294" t="str">
        <f aca="false">IF('Sub-Cpt Record'!K183="","",'Sub-Cpt Record'!K183)</f>
        <v/>
      </c>
      <c r="G183" s="295"/>
      <c r="H183" s="194"/>
      <c r="I183" s="256" t="str">
        <f aca="false">IF('Sub-Cpt Record'!E183&lt;&gt;"",'Sub-Cpt Record'!E183,"")</f>
        <v/>
      </c>
      <c r="J183" s="256" t="str">
        <f aca="false">IF('Sub-Cpt Record'!F183&lt;&gt;"",'Sub-Cpt Record'!F183,"")</f>
        <v/>
      </c>
      <c r="K183" s="256" t="str">
        <f aca="false">IF('Sub-Cpt Record'!G183&lt;&gt;"",'Sub-Cpt Record'!G183,"")</f>
        <v/>
      </c>
      <c r="L183" s="256" t="str">
        <f aca="false">IF('Sub-Cpt Record'!H183&lt;&gt;"",'Sub-Cpt Record'!H183,"")</f>
        <v/>
      </c>
      <c r="M183" s="256" t="str">
        <f aca="false">IF('Sub-Cpt Record'!I183&lt;&gt;"",'Sub-Cpt Record'!I183,"")</f>
        <v/>
      </c>
      <c r="N183" s="256" t="str">
        <f aca="false">IF('Sub-Cpt Record'!J183&lt;&gt;"",'Sub-Cpt Record'!J183,"")</f>
        <v/>
      </c>
      <c r="O183" s="296"/>
      <c r="P183" s="296"/>
      <c r="Q183" s="297"/>
      <c r="R183" s="298"/>
      <c r="S183" s="299"/>
      <c r="T183" s="300"/>
      <c r="U183" s="194"/>
      <c r="V183" s="296"/>
      <c r="W183" s="194"/>
      <c r="X183" s="296"/>
      <c r="Y183" s="194"/>
      <c r="Z183" s="273"/>
      <c r="AA183" s="194"/>
      <c r="AB183" s="296"/>
      <c r="AC183" s="194"/>
      <c r="AD183" s="296"/>
      <c r="AE183" s="194"/>
      <c r="AF183" s="296"/>
      <c r="AG183" s="264" t="str">
        <f aca="false">IF(SUM(T183,V183,X183,Z183,AB183,AD183,AF183)&lt;&gt;0,SUM(T183,V183,X183,Z183,AB183,AD183,AF183),"")</f>
        <v/>
      </c>
      <c r="AH183" s="301"/>
      <c r="AI183" s="302"/>
      <c r="AJ183" s="278"/>
    </row>
    <row r="184" customFormat="false" ht="12.75" hidden="false" customHeight="false" outlineLevel="0" collapsed="false">
      <c r="A184" s="291" t="str">
        <f aca="false">IF('Sub-Cpt Record'!A184="","",'Sub-Cpt Record'!A184)</f>
        <v/>
      </c>
      <c r="B184" s="292" t="str">
        <f aca="false">IF('Sub-Cpt Record'!B184="","",'Sub-Cpt Record'!B184)</f>
        <v/>
      </c>
      <c r="C184" s="293" t="str">
        <f aca="false">IF('Sub-Cpt Record'!C184="","",'Sub-Cpt Record'!C184)</f>
        <v/>
      </c>
      <c r="D184" s="293" t="str">
        <f aca="false">IF('Sub-Cpt Record'!D184="","",'Sub-Cpt Record'!D184)</f>
        <v/>
      </c>
      <c r="E184" s="293" t="str">
        <f aca="false">CODE!I184</f>
        <v/>
      </c>
      <c r="F184" s="294" t="str">
        <f aca="false">IF('Sub-Cpt Record'!K184="","",'Sub-Cpt Record'!K184)</f>
        <v/>
      </c>
      <c r="G184" s="295"/>
      <c r="H184" s="194"/>
      <c r="I184" s="256" t="str">
        <f aca="false">IF('Sub-Cpt Record'!E184&lt;&gt;"",'Sub-Cpt Record'!E184,"")</f>
        <v/>
      </c>
      <c r="J184" s="256" t="str">
        <f aca="false">IF('Sub-Cpt Record'!F184&lt;&gt;"",'Sub-Cpt Record'!F184,"")</f>
        <v/>
      </c>
      <c r="K184" s="256" t="str">
        <f aca="false">IF('Sub-Cpt Record'!G184&lt;&gt;"",'Sub-Cpt Record'!G184,"")</f>
        <v/>
      </c>
      <c r="L184" s="256" t="str">
        <f aca="false">IF('Sub-Cpt Record'!H184&lt;&gt;"",'Sub-Cpt Record'!H184,"")</f>
        <v/>
      </c>
      <c r="M184" s="256" t="str">
        <f aca="false">IF('Sub-Cpt Record'!I184&lt;&gt;"",'Sub-Cpt Record'!I184,"")</f>
        <v/>
      </c>
      <c r="N184" s="256" t="str">
        <f aca="false">IF('Sub-Cpt Record'!J184&lt;&gt;"",'Sub-Cpt Record'!J184,"")</f>
        <v/>
      </c>
      <c r="O184" s="296"/>
      <c r="P184" s="296"/>
      <c r="Q184" s="297"/>
      <c r="R184" s="298"/>
      <c r="S184" s="299"/>
      <c r="T184" s="300"/>
      <c r="U184" s="194"/>
      <c r="V184" s="296"/>
      <c r="W184" s="194"/>
      <c r="X184" s="296"/>
      <c r="Y184" s="194"/>
      <c r="Z184" s="273"/>
      <c r="AA184" s="194"/>
      <c r="AB184" s="296"/>
      <c r="AC184" s="194"/>
      <c r="AD184" s="296"/>
      <c r="AE184" s="194"/>
      <c r="AF184" s="296"/>
      <c r="AG184" s="264" t="str">
        <f aca="false">IF(SUM(T184,V184,X184,Z184,AB184,AD184,AF184)&lt;&gt;0,SUM(T184,V184,X184,Z184,AB184,AD184,AF184),"")</f>
        <v/>
      </c>
      <c r="AH184" s="301"/>
      <c r="AI184" s="302"/>
      <c r="AJ184" s="278"/>
    </row>
    <row r="185" customFormat="false" ht="12.75" hidden="false" customHeight="false" outlineLevel="0" collapsed="false">
      <c r="A185" s="291" t="str">
        <f aca="false">IF('Sub-Cpt Record'!A185="","",'Sub-Cpt Record'!A185)</f>
        <v/>
      </c>
      <c r="B185" s="292" t="str">
        <f aca="false">IF('Sub-Cpt Record'!B185="","",'Sub-Cpt Record'!B185)</f>
        <v/>
      </c>
      <c r="C185" s="293" t="str">
        <f aca="false">IF('Sub-Cpt Record'!C185="","",'Sub-Cpt Record'!C185)</f>
        <v/>
      </c>
      <c r="D185" s="293" t="str">
        <f aca="false">IF('Sub-Cpt Record'!D185="","",'Sub-Cpt Record'!D185)</f>
        <v/>
      </c>
      <c r="E185" s="293" t="str">
        <f aca="false">CODE!I185</f>
        <v/>
      </c>
      <c r="F185" s="294" t="str">
        <f aca="false">IF('Sub-Cpt Record'!K185="","",'Sub-Cpt Record'!K185)</f>
        <v/>
      </c>
      <c r="G185" s="295"/>
      <c r="H185" s="194"/>
      <c r="I185" s="256" t="str">
        <f aca="false">IF('Sub-Cpt Record'!E185&lt;&gt;"",'Sub-Cpt Record'!E185,"")</f>
        <v/>
      </c>
      <c r="J185" s="256" t="str">
        <f aca="false">IF('Sub-Cpt Record'!F185&lt;&gt;"",'Sub-Cpt Record'!F185,"")</f>
        <v/>
      </c>
      <c r="K185" s="256" t="str">
        <f aca="false">IF('Sub-Cpt Record'!G185&lt;&gt;"",'Sub-Cpt Record'!G185,"")</f>
        <v/>
      </c>
      <c r="L185" s="256" t="str">
        <f aca="false">IF('Sub-Cpt Record'!H185&lt;&gt;"",'Sub-Cpt Record'!H185,"")</f>
        <v/>
      </c>
      <c r="M185" s="256" t="str">
        <f aca="false">IF('Sub-Cpt Record'!I185&lt;&gt;"",'Sub-Cpt Record'!I185,"")</f>
        <v/>
      </c>
      <c r="N185" s="256" t="str">
        <f aca="false">IF('Sub-Cpt Record'!J185&lt;&gt;"",'Sub-Cpt Record'!J185,"")</f>
        <v/>
      </c>
      <c r="O185" s="296"/>
      <c r="P185" s="296"/>
      <c r="Q185" s="297"/>
      <c r="R185" s="298"/>
      <c r="S185" s="299"/>
      <c r="T185" s="300"/>
      <c r="U185" s="194"/>
      <c r="V185" s="296"/>
      <c r="W185" s="194"/>
      <c r="X185" s="296"/>
      <c r="Y185" s="194"/>
      <c r="Z185" s="273"/>
      <c r="AA185" s="194"/>
      <c r="AB185" s="296"/>
      <c r="AC185" s="194"/>
      <c r="AD185" s="296"/>
      <c r="AE185" s="194"/>
      <c r="AF185" s="296"/>
      <c r="AG185" s="264" t="str">
        <f aca="false">IF(SUM(T185,V185,X185,Z185,AB185,AD185,AF185)&lt;&gt;0,SUM(T185,V185,X185,Z185,AB185,AD185,AF185),"")</f>
        <v/>
      </c>
      <c r="AH185" s="301"/>
      <c r="AI185" s="302"/>
      <c r="AJ185" s="278"/>
    </row>
    <row r="186" customFormat="false" ht="12.75" hidden="false" customHeight="false" outlineLevel="0" collapsed="false">
      <c r="A186" s="291" t="str">
        <f aca="false">IF('Sub-Cpt Record'!A186="","",'Sub-Cpt Record'!A186)</f>
        <v/>
      </c>
      <c r="B186" s="292" t="str">
        <f aca="false">IF('Sub-Cpt Record'!B186="","",'Sub-Cpt Record'!B186)</f>
        <v/>
      </c>
      <c r="C186" s="293" t="str">
        <f aca="false">IF('Sub-Cpt Record'!C186="","",'Sub-Cpt Record'!C186)</f>
        <v/>
      </c>
      <c r="D186" s="293" t="str">
        <f aca="false">IF('Sub-Cpt Record'!D186="","",'Sub-Cpt Record'!D186)</f>
        <v/>
      </c>
      <c r="E186" s="293" t="str">
        <f aca="false">CODE!I186</f>
        <v/>
      </c>
      <c r="F186" s="294" t="str">
        <f aca="false">IF('Sub-Cpt Record'!K186="","",'Sub-Cpt Record'!K186)</f>
        <v/>
      </c>
      <c r="G186" s="295"/>
      <c r="H186" s="194"/>
      <c r="I186" s="256" t="str">
        <f aca="false">IF('Sub-Cpt Record'!E186&lt;&gt;"",'Sub-Cpt Record'!E186,"")</f>
        <v/>
      </c>
      <c r="J186" s="256" t="str">
        <f aca="false">IF('Sub-Cpt Record'!F186&lt;&gt;"",'Sub-Cpt Record'!F186,"")</f>
        <v/>
      </c>
      <c r="K186" s="256" t="str">
        <f aca="false">IF('Sub-Cpt Record'!G186&lt;&gt;"",'Sub-Cpt Record'!G186,"")</f>
        <v/>
      </c>
      <c r="L186" s="256" t="str">
        <f aca="false">IF('Sub-Cpt Record'!H186&lt;&gt;"",'Sub-Cpt Record'!H186,"")</f>
        <v/>
      </c>
      <c r="M186" s="256" t="str">
        <f aca="false">IF('Sub-Cpt Record'!I186&lt;&gt;"",'Sub-Cpt Record'!I186,"")</f>
        <v/>
      </c>
      <c r="N186" s="256" t="str">
        <f aca="false">IF('Sub-Cpt Record'!J186&lt;&gt;"",'Sub-Cpt Record'!J186,"")</f>
        <v/>
      </c>
      <c r="O186" s="296"/>
      <c r="P186" s="296"/>
      <c r="Q186" s="297"/>
      <c r="R186" s="298"/>
      <c r="S186" s="299"/>
      <c r="T186" s="300"/>
      <c r="U186" s="194"/>
      <c r="V186" s="296"/>
      <c r="W186" s="194"/>
      <c r="X186" s="296"/>
      <c r="Y186" s="194"/>
      <c r="Z186" s="273"/>
      <c r="AA186" s="194"/>
      <c r="AB186" s="296"/>
      <c r="AC186" s="194"/>
      <c r="AD186" s="296"/>
      <c r="AE186" s="194"/>
      <c r="AF186" s="296"/>
      <c r="AG186" s="264" t="str">
        <f aca="false">IF(SUM(T186,V186,X186,Z186,AB186,AD186,AF186)&lt;&gt;0,SUM(T186,V186,X186,Z186,AB186,AD186,AF186),"")</f>
        <v/>
      </c>
      <c r="AH186" s="301"/>
      <c r="AI186" s="302"/>
      <c r="AJ186" s="278"/>
    </row>
    <row r="187" customFormat="false" ht="12.75" hidden="false" customHeight="false" outlineLevel="0" collapsed="false">
      <c r="A187" s="291" t="str">
        <f aca="false">IF('Sub-Cpt Record'!A187="","",'Sub-Cpt Record'!A187)</f>
        <v/>
      </c>
      <c r="B187" s="292" t="str">
        <f aca="false">IF('Sub-Cpt Record'!B187="","",'Sub-Cpt Record'!B187)</f>
        <v/>
      </c>
      <c r="C187" s="293" t="str">
        <f aca="false">IF('Sub-Cpt Record'!C187="","",'Sub-Cpt Record'!C187)</f>
        <v/>
      </c>
      <c r="D187" s="293" t="str">
        <f aca="false">IF('Sub-Cpt Record'!D187="","",'Sub-Cpt Record'!D187)</f>
        <v/>
      </c>
      <c r="E187" s="293" t="str">
        <f aca="false">CODE!I187</f>
        <v/>
      </c>
      <c r="F187" s="294" t="str">
        <f aca="false">IF('Sub-Cpt Record'!K187="","",'Sub-Cpt Record'!K187)</f>
        <v/>
      </c>
      <c r="G187" s="295"/>
      <c r="H187" s="194"/>
      <c r="I187" s="256" t="str">
        <f aca="false">IF('Sub-Cpt Record'!E187&lt;&gt;"",'Sub-Cpt Record'!E187,"")</f>
        <v/>
      </c>
      <c r="J187" s="256" t="str">
        <f aca="false">IF('Sub-Cpt Record'!F187&lt;&gt;"",'Sub-Cpt Record'!F187,"")</f>
        <v/>
      </c>
      <c r="K187" s="256" t="str">
        <f aca="false">IF('Sub-Cpt Record'!G187&lt;&gt;"",'Sub-Cpt Record'!G187,"")</f>
        <v/>
      </c>
      <c r="L187" s="256" t="str">
        <f aca="false">IF('Sub-Cpt Record'!H187&lt;&gt;"",'Sub-Cpt Record'!H187,"")</f>
        <v/>
      </c>
      <c r="M187" s="256" t="str">
        <f aca="false">IF('Sub-Cpt Record'!I187&lt;&gt;"",'Sub-Cpt Record'!I187,"")</f>
        <v/>
      </c>
      <c r="N187" s="256" t="str">
        <f aca="false">IF('Sub-Cpt Record'!J187&lt;&gt;"",'Sub-Cpt Record'!J187,"")</f>
        <v/>
      </c>
      <c r="O187" s="296"/>
      <c r="P187" s="296"/>
      <c r="Q187" s="297"/>
      <c r="R187" s="298"/>
      <c r="S187" s="299"/>
      <c r="T187" s="300"/>
      <c r="U187" s="194"/>
      <c r="V187" s="296"/>
      <c r="W187" s="194"/>
      <c r="X187" s="296"/>
      <c r="Y187" s="194"/>
      <c r="Z187" s="273"/>
      <c r="AA187" s="194"/>
      <c r="AB187" s="296"/>
      <c r="AC187" s="194"/>
      <c r="AD187" s="296"/>
      <c r="AE187" s="194"/>
      <c r="AF187" s="296"/>
      <c r="AG187" s="264" t="str">
        <f aca="false">IF(SUM(T187,V187,X187,Z187,AB187,AD187,AF187)&lt;&gt;0,SUM(T187,V187,X187,Z187,AB187,AD187,AF187),"")</f>
        <v/>
      </c>
      <c r="AH187" s="301"/>
      <c r="AI187" s="302"/>
      <c r="AJ187" s="278"/>
    </row>
    <row r="188" customFormat="false" ht="12.75" hidden="false" customHeight="false" outlineLevel="0" collapsed="false">
      <c r="A188" s="291" t="str">
        <f aca="false">IF('Sub-Cpt Record'!A188="","",'Sub-Cpt Record'!A188)</f>
        <v/>
      </c>
      <c r="B188" s="292" t="str">
        <f aca="false">IF('Sub-Cpt Record'!B188="","",'Sub-Cpt Record'!B188)</f>
        <v/>
      </c>
      <c r="C188" s="293" t="str">
        <f aca="false">IF('Sub-Cpt Record'!C188="","",'Sub-Cpt Record'!C188)</f>
        <v/>
      </c>
      <c r="D188" s="293" t="str">
        <f aca="false">IF('Sub-Cpt Record'!D188="","",'Sub-Cpt Record'!D188)</f>
        <v/>
      </c>
      <c r="E188" s="293" t="str">
        <f aca="false">CODE!I188</f>
        <v/>
      </c>
      <c r="F188" s="294" t="str">
        <f aca="false">IF('Sub-Cpt Record'!K188="","",'Sub-Cpt Record'!K188)</f>
        <v/>
      </c>
      <c r="G188" s="295"/>
      <c r="H188" s="194"/>
      <c r="I188" s="256" t="str">
        <f aca="false">IF('Sub-Cpt Record'!E188&lt;&gt;"",'Sub-Cpt Record'!E188,"")</f>
        <v/>
      </c>
      <c r="J188" s="256" t="str">
        <f aca="false">IF('Sub-Cpt Record'!F188&lt;&gt;"",'Sub-Cpt Record'!F188,"")</f>
        <v/>
      </c>
      <c r="K188" s="256" t="str">
        <f aca="false">IF('Sub-Cpt Record'!G188&lt;&gt;"",'Sub-Cpt Record'!G188,"")</f>
        <v/>
      </c>
      <c r="L188" s="256" t="str">
        <f aca="false">IF('Sub-Cpt Record'!H188&lt;&gt;"",'Sub-Cpt Record'!H188,"")</f>
        <v/>
      </c>
      <c r="M188" s="256" t="str">
        <f aca="false">IF('Sub-Cpt Record'!I188&lt;&gt;"",'Sub-Cpt Record'!I188,"")</f>
        <v/>
      </c>
      <c r="N188" s="256" t="str">
        <f aca="false">IF('Sub-Cpt Record'!J188&lt;&gt;"",'Sub-Cpt Record'!J188,"")</f>
        <v/>
      </c>
      <c r="O188" s="296"/>
      <c r="P188" s="296"/>
      <c r="Q188" s="297"/>
      <c r="R188" s="298"/>
      <c r="S188" s="299"/>
      <c r="T188" s="300"/>
      <c r="U188" s="194"/>
      <c r="V188" s="296"/>
      <c r="W188" s="194"/>
      <c r="X188" s="296"/>
      <c r="Y188" s="194"/>
      <c r="Z188" s="273"/>
      <c r="AA188" s="194"/>
      <c r="AB188" s="296"/>
      <c r="AC188" s="194"/>
      <c r="AD188" s="296"/>
      <c r="AE188" s="194"/>
      <c r="AF188" s="296"/>
      <c r="AG188" s="264" t="str">
        <f aca="false">IF(SUM(T188,V188,X188,Z188,AB188,AD188,AF188)&lt;&gt;0,SUM(T188,V188,X188,Z188,AB188,AD188,AF188),"")</f>
        <v/>
      </c>
      <c r="AH188" s="301"/>
      <c r="AI188" s="302"/>
      <c r="AJ188" s="278"/>
    </row>
    <row r="189" customFormat="false" ht="12.75" hidden="false" customHeight="false" outlineLevel="0" collapsed="false">
      <c r="A189" s="291" t="str">
        <f aca="false">IF('Sub-Cpt Record'!A189="","",'Sub-Cpt Record'!A189)</f>
        <v/>
      </c>
      <c r="B189" s="292" t="str">
        <f aca="false">IF('Sub-Cpt Record'!B189="","",'Sub-Cpt Record'!B189)</f>
        <v/>
      </c>
      <c r="C189" s="293" t="str">
        <f aca="false">IF('Sub-Cpt Record'!C189="","",'Sub-Cpt Record'!C189)</f>
        <v/>
      </c>
      <c r="D189" s="293" t="str">
        <f aca="false">IF('Sub-Cpt Record'!D189="","",'Sub-Cpt Record'!D189)</f>
        <v/>
      </c>
      <c r="E189" s="293" t="str">
        <f aca="false">CODE!I189</f>
        <v/>
      </c>
      <c r="F189" s="294" t="str">
        <f aca="false">IF('Sub-Cpt Record'!K189="","",'Sub-Cpt Record'!K189)</f>
        <v/>
      </c>
      <c r="G189" s="295"/>
      <c r="H189" s="194"/>
      <c r="I189" s="256" t="str">
        <f aca="false">IF('Sub-Cpt Record'!E189&lt;&gt;"",'Sub-Cpt Record'!E189,"")</f>
        <v/>
      </c>
      <c r="J189" s="256" t="str">
        <f aca="false">IF('Sub-Cpt Record'!F189&lt;&gt;"",'Sub-Cpt Record'!F189,"")</f>
        <v/>
      </c>
      <c r="K189" s="256" t="str">
        <f aca="false">IF('Sub-Cpt Record'!G189&lt;&gt;"",'Sub-Cpt Record'!G189,"")</f>
        <v/>
      </c>
      <c r="L189" s="256" t="str">
        <f aca="false">IF('Sub-Cpt Record'!H189&lt;&gt;"",'Sub-Cpt Record'!H189,"")</f>
        <v/>
      </c>
      <c r="M189" s="256" t="str">
        <f aca="false">IF('Sub-Cpt Record'!I189&lt;&gt;"",'Sub-Cpt Record'!I189,"")</f>
        <v/>
      </c>
      <c r="N189" s="256" t="str">
        <f aca="false">IF('Sub-Cpt Record'!J189&lt;&gt;"",'Sub-Cpt Record'!J189,"")</f>
        <v/>
      </c>
      <c r="O189" s="296"/>
      <c r="P189" s="296"/>
      <c r="Q189" s="297"/>
      <c r="R189" s="298"/>
      <c r="S189" s="299"/>
      <c r="T189" s="300"/>
      <c r="U189" s="194"/>
      <c r="V189" s="296"/>
      <c r="W189" s="194"/>
      <c r="X189" s="296"/>
      <c r="Y189" s="194"/>
      <c r="Z189" s="273"/>
      <c r="AA189" s="194"/>
      <c r="AB189" s="296"/>
      <c r="AC189" s="194"/>
      <c r="AD189" s="296"/>
      <c r="AE189" s="194"/>
      <c r="AF189" s="296"/>
      <c r="AG189" s="264" t="str">
        <f aca="false">IF(SUM(T189,V189,X189,Z189,AB189,AD189,AF189)&lt;&gt;0,SUM(T189,V189,X189,Z189,AB189,AD189,AF189),"")</f>
        <v/>
      </c>
      <c r="AH189" s="301"/>
      <c r="AI189" s="302"/>
      <c r="AJ189" s="278"/>
    </row>
    <row r="190" customFormat="false" ht="12.75" hidden="false" customHeight="false" outlineLevel="0" collapsed="false">
      <c r="A190" s="291" t="str">
        <f aca="false">IF('Sub-Cpt Record'!A190="","",'Sub-Cpt Record'!A190)</f>
        <v/>
      </c>
      <c r="B190" s="292" t="str">
        <f aca="false">IF('Sub-Cpt Record'!B190="","",'Sub-Cpt Record'!B190)</f>
        <v/>
      </c>
      <c r="C190" s="293" t="str">
        <f aca="false">IF('Sub-Cpt Record'!C190="","",'Sub-Cpt Record'!C190)</f>
        <v/>
      </c>
      <c r="D190" s="293" t="str">
        <f aca="false">IF('Sub-Cpt Record'!D190="","",'Sub-Cpt Record'!D190)</f>
        <v/>
      </c>
      <c r="E190" s="293" t="str">
        <f aca="false">CODE!I190</f>
        <v/>
      </c>
      <c r="F190" s="294" t="str">
        <f aca="false">IF('Sub-Cpt Record'!K190="","",'Sub-Cpt Record'!K190)</f>
        <v/>
      </c>
      <c r="G190" s="295"/>
      <c r="H190" s="194"/>
      <c r="I190" s="256" t="str">
        <f aca="false">IF('Sub-Cpt Record'!E190&lt;&gt;"",'Sub-Cpt Record'!E190,"")</f>
        <v/>
      </c>
      <c r="J190" s="256" t="str">
        <f aca="false">IF('Sub-Cpt Record'!F190&lt;&gt;"",'Sub-Cpt Record'!F190,"")</f>
        <v/>
      </c>
      <c r="K190" s="256" t="str">
        <f aca="false">IF('Sub-Cpt Record'!G190&lt;&gt;"",'Sub-Cpt Record'!G190,"")</f>
        <v/>
      </c>
      <c r="L190" s="256" t="str">
        <f aca="false">IF('Sub-Cpt Record'!H190&lt;&gt;"",'Sub-Cpt Record'!H190,"")</f>
        <v/>
      </c>
      <c r="M190" s="256" t="str">
        <f aca="false">IF('Sub-Cpt Record'!I190&lt;&gt;"",'Sub-Cpt Record'!I190,"")</f>
        <v/>
      </c>
      <c r="N190" s="256" t="str">
        <f aca="false">IF('Sub-Cpt Record'!J190&lt;&gt;"",'Sub-Cpt Record'!J190,"")</f>
        <v/>
      </c>
      <c r="O190" s="296"/>
      <c r="P190" s="296"/>
      <c r="Q190" s="297"/>
      <c r="R190" s="298"/>
      <c r="S190" s="299"/>
      <c r="T190" s="300"/>
      <c r="U190" s="194"/>
      <c r="V190" s="296"/>
      <c r="W190" s="194"/>
      <c r="X190" s="296"/>
      <c r="Y190" s="194"/>
      <c r="Z190" s="273"/>
      <c r="AA190" s="194"/>
      <c r="AB190" s="296"/>
      <c r="AC190" s="194"/>
      <c r="AD190" s="296"/>
      <c r="AE190" s="194"/>
      <c r="AF190" s="296"/>
      <c r="AG190" s="264" t="str">
        <f aca="false">IF(SUM(T190,V190,X190,Z190,AB190,AD190,AF190)&lt;&gt;0,SUM(T190,V190,X190,Z190,AB190,AD190,AF190),"")</f>
        <v/>
      </c>
      <c r="AH190" s="301"/>
      <c r="AI190" s="302"/>
      <c r="AJ190" s="278"/>
    </row>
    <row r="191" customFormat="false" ht="12.75" hidden="false" customHeight="false" outlineLevel="0" collapsed="false">
      <c r="A191" s="291" t="str">
        <f aca="false">IF('Sub-Cpt Record'!A191="","",'Sub-Cpt Record'!A191)</f>
        <v/>
      </c>
      <c r="B191" s="292" t="str">
        <f aca="false">IF('Sub-Cpt Record'!B191="","",'Sub-Cpt Record'!B191)</f>
        <v/>
      </c>
      <c r="C191" s="293" t="str">
        <f aca="false">IF('Sub-Cpt Record'!C191="","",'Sub-Cpt Record'!C191)</f>
        <v/>
      </c>
      <c r="D191" s="293" t="str">
        <f aca="false">IF('Sub-Cpt Record'!D191="","",'Sub-Cpt Record'!D191)</f>
        <v/>
      </c>
      <c r="E191" s="293" t="str">
        <f aca="false">CODE!I191</f>
        <v/>
      </c>
      <c r="F191" s="294" t="str">
        <f aca="false">IF('Sub-Cpt Record'!K191="","",'Sub-Cpt Record'!K191)</f>
        <v/>
      </c>
      <c r="G191" s="295"/>
      <c r="H191" s="194"/>
      <c r="I191" s="256" t="str">
        <f aca="false">IF('Sub-Cpt Record'!E191&lt;&gt;"",'Sub-Cpt Record'!E191,"")</f>
        <v/>
      </c>
      <c r="J191" s="256" t="str">
        <f aca="false">IF('Sub-Cpt Record'!F191&lt;&gt;"",'Sub-Cpt Record'!F191,"")</f>
        <v/>
      </c>
      <c r="K191" s="256" t="str">
        <f aca="false">IF('Sub-Cpt Record'!G191&lt;&gt;"",'Sub-Cpt Record'!G191,"")</f>
        <v/>
      </c>
      <c r="L191" s="256" t="str">
        <f aca="false">IF('Sub-Cpt Record'!H191&lt;&gt;"",'Sub-Cpt Record'!H191,"")</f>
        <v/>
      </c>
      <c r="M191" s="256" t="str">
        <f aca="false">IF('Sub-Cpt Record'!I191&lt;&gt;"",'Sub-Cpt Record'!I191,"")</f>
        <v/>
      </c>
      <c r="N191" s="256" t="str">
        <f aca="false">IF('Sub-Cpt Record'!J191&lt;&gt;"",'Sub-Cpt Record'!J191,"")</f>
        <v/>
      </c>
      <c r="O191" s="296"/>
      <c r="P191" s="296"/>
      <c r="Q191" s="297"/>
      <c r="R191" s="298"/>
      <c r="S191" s="299"/>
      <c r="T191" s="300"/>
      <c r="U191" s="194"/>
      <c r="V191" s="296"/>
      <c r="W191" s="194"/>
      <c r="X191" s="296"/>
      <c r="Y191" s="194"/>
      <c r="Z191" s="273"/>
      <c r="AA191" s="194"/>
      <c r="AB191" s="296"/>
      <c r="AC191" s="194"/>
      <c r="AD191" s="296"/>
      <c r="AE191" s="194"/>
      <c r="AF191" s="296"/>
      <c r="AG191" s="264" t="str">
        <f aca="false">IF(SUM(T191,V191,X191,Z191,AB191,AD191,AF191)&lt;&gt;0,SUM(T191,V191,X191,Z191,AB191,AD191,AF191),"")</f>
        <v/>
      </c>
      <c r="AH191" s="301"/>
      <c r="AI191" s="302"/>
      <c r="AJ191" s="278"/>
    </row>
    <row r="192" customFormat="false" ht="12.75" hidden="false" customHeight="false" outlineLevel="0" collapsed="false">
      <c r="A192" s="291" t="str">
        <f aca="false">IF('Sub-Cpt Record'!A192="","",'Sub-Cpt Record'!A192)</f>
        <v/>
      </c>
      <c r="B192" s="292" t="str">
        <f aca="false">IF('Sub-Cpt Record'!B192="","",'Sub-Cpt Record'!B192)</f>
        <v/>
      </c>
      <c r="C192" s="293" t="str">
        <f aca="false">IF('Sub-Cpt Record'!C192="","",'Sub-Cpt Record'!C192)</f>
        <v/>
      </c>
      <c r="D192" s="293" t="str">
        <f aca="false">IF('Sub-Cpt Record'!D192="","",'Sub-Cpt Record'!D192)</f>
        <v/>
      </c>
      <c r="E192" s="293" t="str">
        <f aca="false">CODE!I192</f>
        <v/>
      </c>
      <c r="F192" s="294" t="str">
        <f aca="false">IF('Sub-Cpt Record'!K192="","",'Sub-Cpt Record'!K192)</f>
        <v/>
      </c>
      <c r="G192" s="295"/>
      <c r="H192" s="194"/>
      <c r="I192" s="256" t="str">
        <f aca="false">IF('Sub-Cpt Record'!E192&lt;&gt;"",'Sub-Cpt Record'!E192,"")</f>
        <v/>
      </c>
      <c r="J192" s="256" t="str">
        <f aca="false">IF('Sub-Cpt Record'!F192&lt;&gt;"",'Sub-Cpt Record'!F192,"")</f>
        <v/>
      </c>
      <c r="K192" s="256" t="str">
        <f aca="false">IF('Sub-Cpt Record'!G192&lt;&gt;"",'Sub-Cpt Record'!G192,"")</f>
        <v/>
      </c>
      <c r="L192" s="256" t="str">
        <f aca="false">IF('Sub-Cpt Record'!H192&lt;&gt;"",'Sub-Cpt Record'!H192,"")</f>
        <v/>
      </c>
      <c r="M192" s="256" t="str">
        <f aca="false">IF('Sub-Cpt Record'!I192&lt;&gt;"",'Sub-Cpt Record'!I192,"")</f>
        <v/>
      </c>
      <c r="N192" s="256" t="str">
        <f aca="false">IF('Sub-Cpt Record'!J192&lt;&gt;"",'Sub-Cpt Record'!J192,"")</f>
        <v/>
      </c>
      <c r="O192" s="296"/>
      <c r="P192" s="296"/>
      <c r="Q192" s="297"/>
      <c r="R192" s="298"/>
      <c r="S192" s="299"/>
      <c r="T192" s="300"/>
      <c r="U192" s="194"/>
      <c r="V192" s="296"/>
      <c r="W192" s="194"/>
      <c r="X192" s="296"/>
      <c r="Y192" s="194"/>
      <c r="Z192" s="273"/>
      <c r="AA192" s="194"/>
      <c r="AB192" s="296"/>
      <c r="AC192" s="194"/>
      <c r="AD192" s="296"/>
      <c r="AE192" s="194"/>
      <c r="AF192" s="296"/>
      <c r="AG192" s="264" t="str">
        <f aca="false">IF(SUM(T192,V192,X192,Z192,AB192,AD192,AF192)&lt;&gt;0,SUM(T192,V192,X192,Z192,AB192,AD192,AF192),"")</f>
        <v/>
      </c>
      <c r="AH192" s="301"/>
      <c r="AI192" s="302"/>
      <c r="AJ192" s="278"/>
    </row>
    <row r="193" customFormat="false" ht="12.75" hidden="false" customHeight="false" outlineLevel="0" collapsed="false">
      <c r="A193" s="291" t="str">
        <f aca="false">IF('Sub-Cpt Record'!A193="","",'Sub-Cpt Record'!A193)</f>
        <v/>
      </c>
      <c r="B193" s="292" t="str">
        <f aca="false">IF('Sub-Cpt Record'!B193="","",'Sub-Cpt Record'!B193)</f>
        <v/>
      </c>
      <c r="C193" s="293" t="str">
        <f aca="false">IF('Sub-Cpt Record'!C193="","",'Sub-Cpt Record'!C193)</f>
        <v/>
      </c>
      <c r="D193" s="293" t="str">
        <f aca="false">IF('Sub-Cpt Record'!D193="","",'Sub-Cpt Record'!D193)</f>
        <v/>
      </c>
      <c r="E193" s="293" t="str">
        <f aca="false">CODE!I193</f>
        <v/>
      </c>
      <c r="F193" s="294" t="str">
        <f aca="false">IF('Sub-Cpt Record'!K193="","",'Sub-Cpt Record'!K193)</f>
        <v/>
      </c>
      <c r="G193" s="295"/>
      <c r="H193" s="194"/>
      <c r="I193" s="256" t="str">
        <f aca="false">IF('Sub-Cpt Record'!E193&lt;&gt;"",'Sub-Cpt Record'!E193,"")</f>
        <v/>
      </c>
      <c r="J193" s="256" t="str">
        <f aca="false">IF('Sub-Cpt Record'!F193&lt;&gt;"",'Sub-Cpt Record'!F193,"")</f>
        <v/>
      </c>
      <c r="K193" s="256" t="str">
        <f aca="false">IF('Sub-Cpt Record'!G193&lt;&gt;"",'Sub-Cpt Record'!G193,"")</f>
        <v/>
      </c>
      <c r="L193" s="256" t="str">
        <f aca="false">IF('Sub-Cpt Record'!H193&lt;&gt;"",'Sub-Cpt Record'!H193,"")</f>
        <v/>
      </c>
      <c r="M193" s="256" t="str">
        <f aca="false">IF('Sub-Cpt Record'!I193&lt;&gt;"",'Sub-Cpt Record'!I193,"")</f>
        <v/>
      </c>
      <c r="N193" s="256" t="str">
        <f aca="false">IF('Sub-Cpt Record'!J193&lt;&gt;"",'Sub-Cpt Record'!J193,"")</f>
        <v/>
      </c>
      <c r="O193" s="296"/>
      <c r="P193" s="296"/>
      <c r="Q193" s="297"/>
      <c r="R193" s="298"/>
      <c r="S193" s="299"/>
      <c r="T193" s="300"/>
      <c r="U193" s="194"/>
      <c r="V193" s="296"/>
      <c r="W193" s="194"/>
      <c r="X193" s="296"/>
      <c r="Y193" s="194"/>
      <c r="Z193" s="273"/>
      <c r="AA193" s="194"/>
      <c r="AB193" s="296"/>
      <c r="AC193" s="194"/>
      <c r="AD193" s="296"/>
      <c r="AE193" s="194"/>
      <c r="AF193" s="296"/>
      <c r="AG193" s="264" t="str">
        <f aca="false">IF(SUM(T193,V193,X193,Z193,AB193,AD193,AF193)&lt;&gt;0,SUM(T193,V193,X193,Z193,AB193,AD193,AF193),"")</f>
        <v/>
      </c>
      <c r="AH193" s="301"/>
      <c r="AI193" s="302"/>
      <c r="AJ193" s="278"/>
    </row>
    <row r="194" customFormat="false" ht="12.75" hidden="false" customHeight="false" outlineLevel="0" collapsed="false">
      <c r="A194" s="291" t="str">
        <f aca="false">IF('Sub-Cpt Record'!A194="","",'Sub-Cpt Record'!A194)</f>
        <v/>
      </c>
      <c r="B194" s="292" t="str">
        <f aca="false">IF('Sub-Cpt Record'!B194="","",'Sub-Cpt Record'!B194)</f>
        <v/>
      </c>
      <c r="C194" s="293" t="str">
        <f aca="false">IF('Sub-Cpt Record'!C194="","",'Sub-Cpt Record'!C194)</f>
        <v/>
      </c>
      <c r="D194" s="293" t="str">
        <f aca="false">IF('Sub-Cpt Record'!D194="","",'Sub-Cpt Record'!D194)</f>
        <v/>
      </c>
      <c r="E194" s="293" t="str">
        <f aca="false">CODE!I194</f>
        <v/>
      </c>
      <c r="F194" s="294" t="str">
        <f aca="false">IF('Sub-Cpt Record'!K194="","",'Sub-Cpt Record'!K194)</f>
        <v/>
      </c>
      <c r="G194" s="295"/>
      <c r="H194" s="194"/>
      <c r="I194" s="256" t="str">
        <f aca="false">IF('Sub-Cpt Record'!E194&lt;&gt;"",'Sub-Cpt Record'!E194,"")</f>
        <v/>
      </c>
      <c r="J194" s="256" t="str">
        <f aca="false">IF('Sub-Cpt Record'!F194&lt;&gt;"",'Sub-Cpt Record'!F194,"")</f>
        <v/>
      </c>
      <c r="K194" s="256" t="str">
        <f aca="false">IF('Sub-Cpt Record'!G194&lt;&gt;"",'Sub-Cpt Record'!G194,"")</f>
        <v/>
      </c>
      <c r="L194" s="256" t="str">
        <f aca="false">IF('Sub-Cpt Record'!H194&lt;&gt;"",'Sub-Cpt Record'!H194,"")</f>
        <v/>
      </c>
      <c r="M194" s="256" t="str">
        <f aca="false">IF('Sub-Cpt Record'!I194&lt;&gt;"",'Sub-Cpt Record'!I194,"")</f>
        <v/>
      </c>
      <c r="N194" s="256" t="str">
        <f aca="false">IF('Sub-Cpt Record'!J194&lt;&gt;"",'Sub-Cpt Record'!J194,"")</f>
        <v/>
      </c>
      <c r="O194" s="296"/>
      <c r="P194" s="296"/>
      <c r="Q194" s="297"/>
      <c r="R194" s="298"/>
      <c r="S194" s="299"/>
      <c r="T194" s="300"/>
      <c r="U194" s="194"/>
      <c r="V194" s="296"/>
      <c r="W194" s="194"/>
      <c r="X194" s="296"/>
      <c r="Y194" s="194"/>
      <c r="Z194" s="273"/>
      <c r="AA194" s="194"/>
      <c r="AB194" s="296"/>
      <c r="AC194" s="194"/>
      <c r="AD194" s="296"/>
      <c r="AE194" s="194"/>
      <c r="AF194" s="296"/>
      <c r="AG194" s="264" t="str">
        <f aca="false">IF(SUM(T194,V194,X194,Z194,AB194,AD194,AF194)&lt;&gt;0,SUM(T194,V194,X194,Z194,AB194,AD194,AF194),"")</f>
        <v/>
      </c>
      <c r="AH194" s="301"/>
      <c r="AI194" s="302"/>
      <c r="AJ194" s="278"/>
    </row>
    <row r="195" customFormat="false" ht="12.75" hidden="false" customHeight="false" outlineLevel="0" collapsed="false">
      <c r="A195" s="291" t="str">
        <f aca="false">IF('Sub-Cpt Record'!A195="","",'Sub-Cpt Record'!A195)</f>
        <v/>
      </c>
      <c r="B195" s="292" t="str">
        <f aca="false">IF('Sub-Cpt Record'!B195="","",'Sub-Cpt Record'!B195)</f>
        <v/>
      </c>
      <c r="C195" s="293" t="str">
        <f aca="false">IF('Sub-Cpt Record'!C195="","",'Sub-Cpt Record'!C195)</f>
        <v/>
      </c>
      <c r="D195" s="293" t="str">
        <f aca="false">IF('Sub-Cpt Record'!D195="","",'Sub-Cpt Record'!D195)</f>
        <v/>
      </c>
      <c r="E195" s="293" t="str">
        <f aca="false">CODE!I195</f>
        <v/>
      </c>
      <c r="F195" s="294" t="str">
        <f aca="false">IF('Sub-Cpt Record'!K195="","",'Sub-Cpt Record'!K195)</f>
        <v/>
      </c>
      <c r="G195" s="295"/>
      <c r="H195" s="194"/>
      <c r="I195" s="256" t="str">
        <f aca="false">IF('Sub-Cpt Record'!E195&lt;&gt;"",'Sub-Cpt Record'!E195,"")</f>
        <v/>
      </c>
      <c r="J195" s="256" t="str">
        <f aca="false">IF('Sub-Cpt Record'!F195&lt;&gt;"",'Sub-Cpt Record'!F195,"")</f>
        <v/>
      </c>
      <c r="K195" s="256" t="str">
        <f aca="false">IF('Sub-Cpt Record'!G195&lt;&gt;"",'Sub-Cpt Record'!G195,"")</f>
        <v/>
      </c>
      <c r="L195" s="256" t="str">
        <f aca="false">IF('Sub-Cpt Record'!H195&lt;&gt;"",'Sub-Cpt Record'!H195,"")</f>
        <v/>
      </c>
      <c r="M195" s="256" t="str">
        <f aca="false">IF('Sub-Cpt Record'!I195&lt;&gt;"",'Sub-Cpt Record'!I195,"")</f>
        <v/>
      </c>
      <c r="N195" s="256" t="str">
        <f aca="false">IF('Sub-Cpt Record'!J195&lt;&gt;"",'Sub-Cpt Record'!J195,"")</f>
        <v/>
      </c>
      <c r="O195" s="296"/>
      <c r="P195" s="296"/>
      <c r="Q195" s="297"/>
      <c r="R195" s="298"/>
      <c r="S195" s="299"/>
      <c r="T195" s="300"/>
      <c r="U195" s="194"/>
      <c r="V195" s="296"/>
      <c r="W195" s="194"/>
      <c r="X195" s="296"/>
      <c r="Y195" s="194"/>
      <c r="Z195" s="273"/>
      <c r="AA195" s="194"/>
      <c r="AB195" s="296"/>
      <c r="AC195" s="194"/>
      <c r="AD195" s="296"/>
      <c r="AE195" s="194"/>
      <c r="AF195" s="296"/>
      <c r="AG195" s="264" t="str">
        <f aca="false">IF(SUM(T195,V195,X195,Z195,AB195,AD195,AF195)&lt;&gt;0,SUM(T195,V195,X195,Z195,AB195,AD195,AF195),"")</f>
        <v/>
      </c>
      <c r="AH195" s="301"/>
      <c r="AI195" s="302"/>
      <c r="AJ195" s="278"/>
    </row>
    <row r="196" customFormat="false" ht="12.75" hidden="false" customHeight="false" outlineLevel="0" collapsed="false">
      <c r="A196" s="291" t="str">
        <f aca="false">IF('Sub-Cpt Record'!A196="","",'Sub-Cpt Record'!A196)</f>
        <v/>
      </c>
      <c r="B196" s="292" t="str">
        <f aca="false">IF('Sub-Cpt Record'!B196="","",'Sub-Cpt Record'!B196)</f>
        <v/>
      </c>
      <c r="C196" s="293" t="str">
        <f aca="false">IF('Sub-Cpt Record'!C196="","",'Sub-Cpt Record'!C196)</f>
        <v/>
      </c>
      <c r="D196" s="293" t="str">
        <f aca="false">IF('Sub-Cpt Record'!D196="","",'Sub-Cpt Record'!D196)</f>
        <v/>
      </c>
      <c r="E196" s="293" t="str">
        <f aca="false">CODE!I196</f>
        <v/>
      </c>
      <c r="F196" s="294" t="str">
        <f aca="false">IF('Sub-Cpt Record'!K196="","",'Sub-Cpt Record'!K196)</f>
        <v/>
      </c>
      <c r="G196" s="295"/>
      <c r="H196" s="194"/>
      <c r="I196" s="256" t="str">
        <f aca="false">IF('Sub-Cpt Record'!E196&lt;&gt;"",'Sub-Cpt Record'!E196,"")</f>
        <v/>
      </c>
      <c r="J196" s="256" t="str">
        <f aca="false">IF('Sub-Cpt Record'!F196&lt;&gt;"",'Sub-Cpt Record'!F196,"")</f>
        <v/>
      </c>
      <c r="K196" s="256" t="str">
        <f aca="false">IF('Sub-Cpt Record'!G196&lt;&gt;"",'Sub-Cpt Record'!G196,"")</f>
        <v/>
      </c>
      <c r="L196" s="256" t="str">
        <f aca="false">IF('Sub-Cpt Record'!H196&lt;&gt;"",'Sub-Cpt Record'!H196,"")</f>
        <v/>
      </c>
      <c r="M196" s="256" t="str">
        <f aca="false">IF('Sub-Cpt Record'!I196&lt;&gt;"",'Sub-Cpt Record'!I196,"")</f>
        <v/>
      </c>
      <c r="N196" s="256" t="str">
        <f aca="false">IF('Sub-Cpt Record'!J196&lt;&gt;"",'Sub-Cpt Record'!J196,"")</f>
        <v/>
      </c>
      <c r="O196" s="296"/>
      <c r="P196" s="296"/>
      <c r="Q196" s="297"/>
      <c r="R196" s="298"/>
      <c r="S196" s="299"/>
      <c r="T196" s="300"/>
      <c r="U196" s="194"/>
      <c r="V196" s="296"/>
      <c r="W196" s="194"/>
      <c r="X196" s="296"/>
      <c r="Y196" s="194"/>
      <c r="Z196" s="273"/>
      <c r="AA196" s="194"/>
      <c r="AB196" s="296"/>
      <c r="AC196" s="194"/>
      <c r="AD196" s="296"/>
      <c r="AE196" s="194"/>
      <c r="AF196" s="296"/>
      <c r="AG196" s="264" t="str">
        <f aca="false">IF(SUM(T196,V196,X196,Z196,AB196,AD196,AF196)&lt;&gt;0,SUM(T196,V196,X196,Z196,AB196,AD196,AF196),"")</f>
        <v/>
      </c>
      <c r="AH196" s="301"/>
      <c r="AI196" s="302"/>
      <c r="AJ196" s="278"/>
    </row>
    <row r="197" customFormat="false" ht="12.75" hidden="false" customHeight="false" outlineLevel="0" collapsed="false">
      <c r="A197" s="291" t="str">
        <f aca="false">IF('Sub-Cpt Record'!A197="","",'Sub-Cpt Record'!A197)</f>
        <v/>
      </c>
      <c r="B197" s="292" t="str">
        <f aca="false">IF('Sub-Cpt Record'!B197="","",'Sub-Cpt Record'!B197)</f>
        <v/>
      </c>
      <c r="C197" s="293" t="str">
        <f aca="false">IF('Sub-Cpt Record'!C197="","",'Sub-Cpt Record'!C197)</f>
        <v/>
      </c>
      <c r="D197" s="293" t="str">
        <f aca="false">IF('Sub-Cpt Record'!D197="","",'Sub-Cpt Record'!D197)</f>
        <v/>
      </c>
      <c r="E197" s="293" t="str">
        <f aca="false">CODE!I197</f>
        <v/>
      </c>
      <c r="F197" s="294" t="str">
        <f aca="false">IF('Sub-Cpt Record'!K197="","",'Sub-Cpt Record'!K197)</f>
        <v/>
      </c>
      <c r="G197" s="295"/>
      <c r="H197" s="194"/>
      <c r="I197" s="256" t="str">
        <f aca="false">IF('Sub-Cpt Record'!E197&lt;&gt;"",'Sub-Cpt Record'!E197,"")</f>
        <v/>
      </c>
      <c r="J197" s="256" t="str">
        <f aca="false">IF('Sub-Cpt Record'!F197&lt;&gt;"",'Sub-Cpt Record'!F197,"")</f>
        <v/>
      </c>
      <c r="K197" s="256" t="str">
        <f aca="false">IF('Sub-Cpt Record'!G197&lt;&gt;"",'Sub-Cpt Record'!G197,"")</f>
        <v/>
      </c>
      <c r="L197" s="256" t="str">
        <f aca="false">IF('Sub-Cpt Record'!H197&lt;&gt;"",'Sub-Cpt Record'!H197,"")</f>
        <v/>
      </c>
      <c r="M197" s="256" t="str">
        <f aca="false">IF('Sub-Cpt Record'!I197&lt;&gt;"",'Sub-Cpt Record'!I197,"")</f>
        <v/>
      </c>
      <c r="N197" s="256" t="str">
        <f aca="false">IF('Sub-Cpt Record'!J197&lt;&gt;"",'Sub-Cpt Record'!J197,"")</f>
        <v/>
      </c>
      <c r="O197" s="296"/>
      <c r="P197" s="296"/>
      <c r="Q197" s="297"/>
      <c r="R197" s="298"/>
      <c r="S197" s="299"/>
      <c r="T197" s="300"/>
      <c r="U197" s="194"/>
      <c r="V197" s="296"/>
      <c r="W197" s="194"/>
      <c r="X197" s="296"/>
      <c r="Y197" s="194"/>
      <c r="Z197" s="273"/>
      <c r="AA197" s="194"/>
      <c r="AB197" s="296"/>
      <c r="AC197" s="194"/>
      <c r="AD197" s="296"/>
      <c r="AE197" s="194"/>
      <c r="AF197" s="296"/>
      <c r="AG197" s="264" t="str">
        <f aca="false">IF(SUM(T197,V197,X197,Z197,AB197,AD197,AF197)&lt;&gt;0,SUM(T197,V197,X197,Z197,AB197,AD197,AF197),"")</f>
        <v/>
      </c>
      <c r="AH197" s="301"/>
      <c r="AI197" s="302"/>
      <c r="AJ197" s="278"/>
    </row>
    <row r="198" customFormat="false" ht="12.75" hidden="false" customHeight="false" outlineLevel="0" collapsed="false">
      <c r="A198" s="291" t="str">
        <f aca="false">IF('Sub-Cpt Record'!A198="","",'Sub-Cpt Record'!A198)</f>
        <v/>
      </c>
      <c r="B198" s="292" t="str">
        <f aca="false">IF('Sub-Cpt Record'!B198="","",'Sub-Cpt Record'!B198)</f>
        <v/>
      </c>
      <c r="C198" s="293" t="str">
        <f aca="false">IF('Sub-Cpt Record'!C198="","",'Sub-Cpt Record'!C198)</f>
        <v/>
      </c>
      <c r="D198" s="293" t="str">
        <f aca="false">IF('Sub-Cpt Record'!D198="","",'Sub-Cpt Record'!D198)</f>
        <v/>
      </c>
      <c r="E198" s="293" t="str">
        <f aca="false">CODE!I198</f>
        <v/>
      </c>
      <c r="F198" s="294" t="str">
        <f aca="false">IF('Sub-Cpt Record'!K198="","",'Sub-Cpt Record'!K198)</f>
        <v/>
      </c>
      <c r="G198" s="295"/>
      <c r="H198" s="194"/>
      <c r="I198" s="256" t="str">
        <f aca="false">IF('Sub-Cpt Record'!E198&lt;&gt;"",'Sub-Cpt Record'!E198,"")</f>
        <v/>
      </c>
      <c r="J198" s="256" t="str">
        <f aca="false">IF('Sub-Cpt Record'!F198&lt;&gt;"",'Sub-Cpt Record'!F198,"")</f>
        <v/>
      </c>
      <c r="K198" s="256" t="str">
        <f aca="false">IF('Sub-Cpt Record'!G198&lt;&gt;"",'Sub-Cpt Record'!G198,"")</f>
        <v/>
      </c>
      <c r="L198" s="256" t="str">
        <f aca="false">IF('Sub-Cpt Record'!H198&lt;&gt;"",'Sub-Cpt Record'!H198,"")</f>
        <v/>
      </c>
      <c r="M198" s="256" t="str">
        <f aca="false">IF('Sub-Cpt Record'!I198&lt;&gt;"",'Sub-Cpt Record'!I198,"")</f>
        <v/>
      </c>
      <c r="N198" s="256" t="str">
        <f aca="false">IF('Sub-Cpt Record'!J198&lt;&gt;"",'Sub-Cpt Record'!J198,"")</f>
        <v/>
      </c>
      <c r="O198" s="296"/>
      <c r="P198" s="296"/>
      <c r="Q198" s="297"/>
      <c r="R198" s="298"/>
      <c r="S198" s="299"/>
      <c r="T198" s="300"/>
      <c r="U198" s="194"/>
      <c r="V198" s="296"/>
      <c r="W198" s="194"/>
      <c r="X198" s="296"/>
      <c r="Y198" s="194"/>
      <c r="Z198" s="273"/>
      <c r="AA198" s="194"/>
      <c r="AB198" s="296"/>
      <c r="AC198" s="194"/>
      <c r="AD198" s="296"/>
      <c r="AE198" s="194"/>
      <c r="AF198" s="296"/>
      <c r="AG198" s="264" t="str">
        <f aca="false">IF(SUM(T198,V198,X198,Z198,AB198,AD198,AF198)&lt;&gt;0,SUM(T198,V198,X198,Z198,AB198,AD198,AF198),"")</f>
        <v/>
      </c>
      <c r="AH198" s="301"/>
      <c r="AI198" s="302"/>
      <c r="AJ198" s="278"/>
    </row>
    <row r="199" customFormat="false" ht="12.75" hidden="false" customHeight="false" outlineLevel="0" collapsed="false">
      <c r="A199" s="291" t="str">
        <f aca="false">IF('Sub-Cpt Record'!A199="","",'Sub-Cpt Record'!A199)</f>
        <v/>
      </c>
      <c r="B199" s="292" t="str">
        <f aca="false">IF('Sub-Cpt Record'!B199="","",'Sub-Cpt Record'!B199)</f>
        <v/>
      </c>
      <c r="C199" s="293" t="str">
        <f aca="false">IF('Sub-Cpt Record'!C199="","",'Sub-Cpt Record'!C199)</f>
        <v/>
      </c>
      <c r="D199" s="293" t="str">
        <f aca="false">IF('Sub-Cpt Record'!D199="","",'Sub-Cpt Record'!D199)</f>
        <v/>
      </c>
      <c r="E199" s="293" t="str">
        <f aca="false">CODE!I199</f>
        <v/>
      </c>
      <c r="F199" s="294" t="str">
        <f aca="false">IF('Sub-Cpt Record'!K199="","",'Sub-Cpt Record'!K199)</f>
        <v/>
      </c>
      <c r="G199" s="295"/>
      <c r="H199" s="194"/>
      <c r="I199" s="256" t="str">
        <f aca="false">IF('Sub-Cpt Record'!E199&lt;&gt;"",'Sub-Cpt Record'!E199,"")</f>
        <v/>
      </c>
      <c r="J199" s="256" t="str">
        <f aca="false">IF('Sub-Cpt Record'!F199&lt;&gt;"",'Sub-Cpt Record'!F199,"")</f>
        <v/>
      </c>
      <c r="K199" s="256" t="str">
        <f aca="false">IF('Sub-Cpt Record'!G199&lt;&gt;"",'Sub-Cpt Record'!G199,"")</f>
        <v/>
      </c>
      <c r="L199" s="256" t="str">
        <f aca="false">IF('Sub-Cpt Record'!H199&lt;&gt;"",'Sub-Cpt Record'!H199,"")</f>
        <v/>
      </c>
      <c r="M199" s="256" t="str">
        <f aca="false">IF('Sub-Cpt Record'!I199&lt;&gt;"",'Sub-Cpt Record'!I199,"")</f>
        <v/>
      </c>
      <c r="N199" s="256" t="str">
        <f aca="false">IF('Sub-Cpt Record'!J199&lt;&gt;"",'Sub-Cpt Record'!J199,"")</f>
        <v/>
      </c>
      <c r="O199" s="296"/>
      <c r="P199" s="296"/>
      <c r="Q199" s="297"/>
      <c r="R199" s="298"/>
      <c r="S199" s="299"/>
      <c r="T199" s="300"/>
      <c r="U199" s="194"/>
      <c r="V199" s="296"/>
      <c r="W199" s="194"/>
      <c r="X199" s="296"/>
      <c r="Y199" s="194"/>
      <c r="Z199" s="273"/>
      <c r="AA199" s="194"/>
      <c r="AB199" s="296"/>
      <c r="AC199" s="194"/>
      <c r="AD199" s="296"/>
      <c r="AE199" s="194"/>
      <c r="AF199" s="296"/>
      <c r="AG199" s="264" t="str">
        <f aca="false">IF(SUM(T199,V199,X199,Z199,AB199,AD199,AF199)&lt;&gt;0,SUM(T199,V199,X199,Z199,AB199,AD199,AF199),"")</f>
        <v/>
      </c>
      <c r="AH199" s="301"/>
      <c r="AI199" s="302"/>
      <c r="AJ199" s="278"/>
    </row>
    <row r="200" customFormat="false" ht="12.75" hidden="false" customHeight="false" outlineLevel="0" collapsed="false">
      <c r="A200" s="291" t="str">
        <f aca="false">IF('Sub-Cpt Record'!A200="","",'Sub-Cpt Record'!A200)</f>
        <v/>
      </c>
      <c r="B200" s="292" t="str">
        <f aca="false">IF('Sub-Cpt Record'!B200="","",'Sub-Cpt Record'!B200)</f>
        <v/>
      </c>
      <c r="C200" s="293" t="str">
        <f aca="false">IF('Sub-Cpt Record'!C200="","",'Sub-Cpt Record'!C200)</f>
        <v/>
      </c>
      <c r="D200" s="293" t="str">
        <f aca="false">IF('Sub-Cpt Record'!D200="","",'Sub-Cpt Record'!D200)</f>
        <v/>
      </c>
      <c r="E200" s="293" t="str">
        <f aca="false">CODE!I200</f>
        <v/>
      </c>
      <c r="F200" s="294" t="str">
        <f aca="false">IF('Sub-Cpt Record'!K200="","",'Sub-Cpt Record'!K200)</f>
        <v/>
      </c>
      <c r="G200" s="295"/>
      <c r="H200" s="194"/>
      <c r="I200" s="256" t="str">
        <f aca="false">IF('Sub-Cpt Record'!E200&lt;&gt;"",'Sub-Cpt Record'!E200,"")</f>
        <v/>
      </c>
      <c r="J200" s="256" t="str">
        <f aca="false">IF('Sub-Cpt Record'!F200&lt;&gt;"",'Sub-Cpt Record'!F200,"")</f>
        <v/>
      </c>
      <c r="K200" s="256" t="str">
        <f aca="false">IF('Sub-Cpt Record'!G200&lt;&gt;"",'Sub-Cpt Record'!G200,"")</f>
        <v/>
      </c>
      <c r="L200" s="256" t="str">
        <f aca="false">IF('Sub-Cpt Record'!H200&lt;&gt;"",'Sub-Cpt Record'!H200,"")</f>
        <v/>
      </c>
      <c r="M200" s="256" t="str">
        <f aca="false">IF('Sub-Cpt Record'!I200&lt;&gt;"",'Sub-Cpt Record'!I200,"")</f>
        <v/>
      </c>
      <c r="N200" s="256" t="str">
        <f aca="false">IF('Sub-Cpt Record'!J200&lt;&gt;"",'Sub-Cpt Record'!J200,"")</f>
        <v/>
      </c>
      <c r="O200" s="296"/>
      <c r="P200" s="296"/>
      <c r="Q200" s="297"/>
      <c r="R200" s="298"/>
      <c r="S200" s="299"/>
      <c r="T200" s="300"/>
      <c r="U200" s="194"/>
      <c r="V200" s="296"/>
      <c r="W200" s="194"/>
      <c r="X200" s="296"/>
      <c r="Y200" s="194"/>
      <c r="Z200" s="273"/>
      <c r="AA200" s="194"/>
      <c r="AB200" s="296"/>
      <c r="AC200" s="194"/>
      <c r="AD200" s="296"/>
      <c r="AE200" s="194"/>
      <c r="AF200" s="296"/>
      <c r="AG200" s="264" t="str">
        <f aca="false">IF(SUM(T200,V200,X200,Z200,AB200,AD200,AF200)&lt;&gt;0,SUM(T200,V200,X200,Z200,AB200,AD200,AF200),"")</f>
        <v/>
      </c>
      <c r="AH200" s="301"/>
      <c r="AI200" s="302"/>
      <c r="AJ200" s="278"/>
    </row>
    <row r="201" customFormat="false" ht="12.75" hidden="false" customHeight="false" outlineLevel="0" collapsed="false">
      <c r="A201" s="291" t="str">
        <f aca="false">IF('Sub-Cpt Record'!A201="","",'Sub-Cpt Record'!A201)</f>
        <v/>
      </c>
      <c r="B201" s="292" t="str">
        <f aca="false">IF('Sub-Cpt Record'!B201="","",'Sub-Cpt Record'!B201)</f>
        <v/>
      </c>
      <c r="C201" s="293" t="str">
        <f aca="false">IF('Sub-Cpt Record'!C201="","",'Sub-Cpt Record'!C201)</f>
        <v/>
      </c>
      <c r="D201" s="293" t="str">
        <f aca="false">IF('Sub-Cpt Record'!D201="","",'Sub-Cpt Record'!D201)</f>
        <v/>
      </c>
      <c r="E201" s="293" t="str">
        <f aca="false">CODE!I201</f>
        <v/>
      </c>
      <c r="F201" s="294" t="str">
        <f aca="false">IF('Sub-Cpt Record'!K201="","",'Sub-Cpt Record'!K201)</f>
        <v/>
      </c>
      <c r="G201" s="295"/>
      <c r="H201" s="194"/>
      <c r="I201" s="256" t="str">
        <f aca="false">IF('Sub-Cpt Record'!E201&lt;&gt;"",'Sub-Cpt Record'!E201,"")</f>
        <v/>
      </c>
      <c r="J201" s="256" t="str">
        <f aca="false">IF('Sub-Cpt Record'!F201&lt;&gt;"",'Sub-Cpt Record'!F201,"")</f>
        <v/>
      </c>
      <c r="K201" s="256" t="str">
        <f aca="false">IF('Sub-Cpt Record'!G201&lt;&gt;"",'Sub-Cpt Record'!G201,"")</f>
        <v/>
      </c>
      <c r="L201" s="256" t="str">
        <f aca="false">IF('Sub-Cpt Record'!H201&lt;&gt;"",'Sub-Cpt Record'!H201,"")</f>
        <v/>
      </c>
      <c r="M201" s="256" t="str">
        <f aca="false">IF('Sub-Cpt Record'!I201&lt;&gt;"",'Sub-Cpt Record'!I201,"")</f>
        <v/>
      </c>
      <c r="N201" s="256" t="str">
        <f aca="false">IF('Sub-Cpt Record'!J201&lt;&gt;"",'Sub-Cpt Record'!J201,"")</f>
        <v/>
      </c>
      <c r="O201" s="296"/>
      <c r="P201" s="296"/>
      <c r="Q201" s="297"/>
      <c r="R201" s="298"/>
      <c r="S201" s="299"/>
      <c r="T201" s="300"/>
      <c r="U201" s="194"/>
      <c r="V201" s="296"/>
      <c r="W201" s="194"/>
      <c r="X201" s="296"/>
      <c r="Y201" s="194"/>
      <c r="Z201" s="273"/>
      <c r="AA201" s="194"/>
      <c r="AB201" s="296"/>
      <c r="AC201" s="194"/>
      <c r="AD201" s="296"/>
      <c r="AE201" s="194"/>
      <c r="AF201" s="296"/>
      <c r="AG201" s="264" t="str">
        <f aca="false">IF(SUM(T201,V201,X201,Z201,AB201,AD201,AF201)&lt;&gt;0,SUM(T201,V201,X201,Z201,AB201,AD201,AF201),"")</f>
        <v/>
      </c>
      <c r="AH201" s="301"/>
      <c r="AI201" s="302"/>
      <c r="AJ201" s="278"/>
    </row>
    <row r="202" customFormat="false" ht="12.75" hidden="false" customHeight="false" outlineLevel="0" collapsed="false">
      <c r="A202" s="291" t="str">
        <f aca="false">IF('Sub-Cpt Record'!A202="","",'Sub-Cpt Record'!A202)</f>
        <v/>
      </c>
      <c r="B202" s="292" t="str">
        <f aca="false">IF('Sub-Cpt Record'!B202="","",'Sub-Cpt Record'!B202)</f>
        <v/>
      </c>
      <c r="C202" s="293" t="str">
        <f aca="false">IF('Sub-Cpt Record'!C202="","",'Sub-Cpt Record'!C202)</f>
        <v/>
      </c>
      <c r="D202" s="293" t="str">
        <f aca="false">IF('Sub-Cpt Record'!D202="","",'Sub-Cpt Record'!D202)</f>
        <v/>
      </c>
      <c r="E202" s="293" t="str">
        <f aca="false">CODE!I202</f>
        <v/>
      </c>
      <c r="F202" s="294" t="str">
        <f aca="false">IF('Sub-Cpt Record'!K202="","",'Sub-Cpt Record'!K202)</f>
        <v/>
      </c>
      <c r="G202" s="295"/>
      <c r="H202" s="194"/>
      <c r="I202" s="256" t="str">
        <f aca="false">IF('Sub-Cpt Record'!E202&lt;&gt;"",'Sub-Cpt Record'!E202,"")</f>
        <v/>
      </c>
      <c r="J202" s="256" t="str">
        <f aca="false">IF('Sub-Cpt Record'!F202&lt;&gt;"",'Sub-Cpt Record'!F202,"")</f>
        <v/>
      </c>
      <c r="K202" s="256" t="str">
        <f aca="false">IF('Sub-Cpt Record'!G202&lt;&gt;"",'Sub-Cpt Record'!G202,"")</f>
        <v/>
      </c>
      <c r="L202" s="256" t="str">
        <f aca="false">IF('Sub-Cpt Record'!H202&lt;&gt;"",'Sub-Cpt Record'!H202,"")</f>
        <v/>
      </c>
      <c r="M202" s="256" t="str">
        <f aca="false">IF('Sub-Cpt Record'!I202&lt;&gt;"",'Sub-Cpt Record'!I202,"")</f>
        <v/>
      </c>
      <c r="N202" s="256" t="str">
        <f aca="false">IF('Sub-Cpt Record'!J202&lt;&gt;"",'Sub-Cpt Record'!J202,"")</f>
        <v/>
      </c>
      <c r="O202" s="296"/>
      <c r="P202" s="296"/>
      <c r="Q202" s="297"/>
      <c r="R202" s="298"/>
      <c r="S202" s="299"/>
      <c r="T202" s="300"/>
      <c r="U202" s="194"/>
      <c r="V202" s="296"/>
      <c r="W202" s="194"/>
      <c r="X202" s="296"/>
      <c r="Y202" s="194"/>
      <c r="Z202" s="273"/>
      <c r="AA202" s="194"/>
      <c r="AB202" s="296"/>
      <c r="AC202" s="194"/>
      <c r="AD202" s="296"/>
      <c r="AE202" s="194"/>
      <c r="AF202" s="296"/>
      <c r="AG202" s="264" t="str">
        <f aca="false">IF(SUM(T202,V202,X202,Z202,AB202,AD202,AF202)&lt;&gt;0,SUM(T202,V202,X202,Z202,AB202,AD202,AF202),"")</f>
        <v/>
      </c>
      <c r="AH202" s="301"/>
      <c r="AI202" s="302"/>
      <c r="AJ202" s="278"/>
    </row>
    <row r="203" customFormat="false" ht="12.75" hidden="false" customHeight="false" outlineLevel="0" collapsed="false">
      <c r="A203" s="291" t="str">
        <f aca="false">IF('Sub-Cpt Record'!A203="","",'Sub-Cpt Record'!A203)</f>
        <v/>
      </c>
      <c r="B203" s="292" t="str">
        <f aca="false">IF('Sub-Cpt Record'!B203="","",'Sub-Cpt Record'!B203)</f>
        <v/>
      </c>
      <c r="C203" s="293" t="str">
        <f aca="false">IF('Sub-Cpt Record'!C203="","",'Sub-Cpt Record'!C203)</f>
        <v/>
      </c>
      <c r="D203" s="293" t="str">
        <f aca="false">IF('Sub-Cpt Record'!D203="","",'Sub-Cpt Record'!D203)</f>
        <v/>
      </c>
      <c r="E203" s="293" t="str">
        <f aca="false">CODE!I203</f>
        <v/>
      </c>
      <c r="F203" s="294" t="str">
        <f aca="false">IF('Sub-Cpt Record'!K203="","",'Sub-Cpt Record'!K203)</f>
        <v/>
      </c>
      <c r="G203" s="295"/>
      <c r="H203" s="194"/>
      <c r="I203" s="256" t="str">
        <f aca="false">IF('Sub-Cpt Record'!E203&lt;&gt;"",'Sub-Cpt Record'!E203,"")</f>
        <v/>
      </c>
      <c r="J203" s="256" t="str">
        <f aca="false">IF('Sub-Cpt Record'!F203&lt;&gt;"",'Sub-Cpt Record'!F203,"")</f>
        <v/>
      </c>
      <c r="K203" s="256" t="str">
        <f aca="false">IF('Sub-Cpt Record'!G203&lt;&gt;"",'Sub-Cpt Record'!G203,"")</f>
        <v/>
      </c>
      <c r="L203" s="256" t="str">
        <f aca="false">IF('Sub-Cpt Record'!H203&lt;&gt;"",'Sub-Cpt Record'!H203,"")</f>
        <v/>
      </c>
      <c r="M203" s="256" t="str">
        <f aca="false">IF('Sub-Cpt Record'!I203&lt;&gt;"",'Sub-Cpt Record'!I203,"")</f>
        <v/>
      </c>
      <c r="N203" s="256" t="str">
        <f aca="false">IF('Sub-Cpt Record'!J203&lt;&gt;"",'Sub-Cpt Record'!J203,"")</f>
        <v/>
      </c>
      <c r="O203" s="296"/>
      <c r="P203" s="296"/>
      <c r="Q203" s="297"/>
      <c r="R203" s="298"/>
      <c r="S203" s="299"/>
      <c r="T203" s="300"/>
      <c r="U203" s="194"/>
      <c r="V203" s="296"/>
      <c r="W203" s="194"/>
      <c r="X203" s="296"/>
      <c r="Y203" s="194"/>
      <c r="Z203" s="273"/>
      <c r="AA203" s="194"/>
      <c r="AB203" s="296"/>
      <c r="AC203" s="194"/>
      <c r="AD203" s="296"/>
      <c r="AE203" s="194"/>
      <c r="AF203" s="296"/>
      <c r="AG203" s="264" t="str">
        <f aca="false">IF(SUM(T203,V203,X203,Z203,AB203,AD203,AF203)&lt;&gt;0,SUM(T203,V203,X203,Z203,AB203,AD203,AF203),"")</f>
        <v/>
      </c>
      <c r="AH203" s="301"/>
      <c r="AI203" s="302"/>
      <c r="AJ203" s="278"/>
    </row>
    <row r="204" customFormat="false" ht="12.75" hidden="false" customHeight="false" outlineLevel="0" collapsed="false">
      <c r="A204" s="291" t="str">
        <f aca="false">IF('Sub-Cpt Record'!A204="","",'Sub-Cpt Record'!A204)</f>
        <v/>
      </c>
      <c r="B204" s="292" t="str">
        <f aca="false">IF('Sub-Cpt Record'!B204="","",'Sub-Cpt Record'!B204)</f>
        <v/>
      </c>
      <c r="C204" s="293" t="str">
        <f aca="false">IF('Sub-Cpt Record'!C204="","",'Sub-Cpt Record'!C204)</f>
        <v/>
      </c>
      <c r="D204" s="293" t="str">
        <f aca="false">IF('Sub-Cpt Record'!D204="","",'Sub-Cpt Record'!D204)</f>
        <v/>
      </c>
      <c r="E204" s="293" t="str">
        <f aca="false">CODE!I204</f>
        <v/>
      </c>
      <c r="F204" s="294" t="str">
        <f aca="false">IF('Sub-Cpt Record'!K204="","",'Sub-Cpt Record'!K204)</f>
        <v/>
      </c>
      <c r="G204" s="295"/>
      <c r="H204" s="194"/>
      <c r="I204" s="256" t="str">
        <f aca="false">IF('Sub-Cpt Record'!E204&lt;&gt;"",'Sub-Cpt Record'!E204,"")</f>
        <v/>
      </c>
      <c r="J204" s="256" t="str">
        <f aca="false">IF('Sub-Cpt Record'!F204&lt;&gt;"",'Sub-Cpt Record'!F204,"")</f>
        <v/>
      </c>
      <c r="K204" s="256" t="str">
        <f aca="false">IF('Sub-Cpt Record'!G204&lt;&gt;"",'Sub-Cpt Record'!G204,"")</f>
        <v/>
      </c>
      <c r="L204" s="256" t="str">
        <f aca="false">IF('Sub-Cpt Record'!H204&lt;&gt;"",'Sub-Cpt Record'!H204,"")</f>
        <v/>
      </c>
      <c r="M204" s="256" t="str">
        <f aca="false">IF('Sub-Cpt Record'!I204&lt;&gt;"",'Sub-Cpt Record'!I204,"")</f>
        <v/>
      </c>
      <c r="N204" s="256" t="str">
        <f aca="false">IF('Sub-Cpt Record'!J204&lt;&gt;"",'Sub-Cpt Record'!J204,"")</f>
        <v/>
      </c>
      <c r="O204" s="296"/>
      <c r="P204" s="296"/>
      <c r="Q204" s="297"/>
      <c r="R204" s="298"/>
      <c r="S204" s="299"/>
      <c r="T204" s="300"/>
      <c r="U204" s="194"/>
      <c r="V204" s="296"/>
      <c r="W204" s="194"/>
      <c r="X204" s="296"/>
      <c r="Y204" s="194"/>
      <c r="Z204" s="273"/>
      <c r="AA204" s="194"/>
      <c r="AB204" s="296"/>
      <c r="AC204" s="194"/>
      <c r="AD204" s="296"/>
      <c r="AE204" s="194"/>
      <c r="AF204" s="296"/>
      <c r="AG204" s="264" t="str">
        <f aca="false">IF(SUM(T204,V204,X204,Z204,AB204,AD204,AF204)&lt;&gt;0,SUM(T204,V204,X204,Z204,AB204,AD204,AF204),"")</f>
        <v/>
      </c>
      <c r="AH204" s="301"/>
      <c r="AI204" s="302"/>
      <c r="AJ204" s="278"/>
    </row>
    <row r="205" customFormat="false" ht="12.75" hidden="false" customHeight="false" outlineLevel="0" collapsed="false">
      <c r="A205" s="291" t="str">
        <f aca="false">IF('Sub-Cpt Record'!A205="","",'Sub-Cpt Record'!A205)</f>
        <v/>
      </c>
      <c r="B205" s="292" t="str">
        <f aca="false">IF('Sub-Cpt Record'!B205="","",'Sub-Cpt Record'!B205)</f>
        <v/>
      </c>
      <c r="C205" s="293" t="str">
        <f aca="false">IF('Sub-Cpt Record'!C205="","",'Sub-Cpt Record'!C205)</f>
        <v/>
      </c>
      <c r="D205" s="293" t="str">
        <f aca="false">IF('Sub-Cpt Record'!D205="","",'Sub-Cpt Record'!D205)</f>
        <v/>
      </c>
      <c r="E205" s="293" t="str">
        <f aca="false">CODE!I205</f>
        <v/>
      </c>
      <c r="F205" s="294" t="str">
        <f aca="false">IF('Sub-Cpt Record'!K205="","",'Sub-Cpt Record'!K205)</f>
        <v/>
      </c>
      <c r="G205" s="295"/>
      <c r="H205" s="194"/>
      <c r="I205" s="256" t="str">
        <f aca="false">IF('Sub-Cpt Record'!E205&lt;&gt;"",'Sub-Cpt Record'!E205,"")</f>
        <v/>
      </c>
      <c r="J205" s="256" t="str">
        <f aca="false">IF('Sub-Cpt Record'!F205&lt;&gt;"",'Sub-Cpt Record'!F205,"")</f>
        <v/>
      </c>
      <c r="K205" s="256" t="str">
        <f aca="false">IF('Sub-Cpt Record'!G205&lt;&gt;"",'Sub-Cpt Record'!G205,"")</f>
        <v/>
      </c>
      <c r="L205" s="256" t="str">
        <f aca="false">IF('Sub-Cpt Record'!H205&lt;&gt;"",'Sub-Cpt Record'!H205,"")</f>
        <v/>
      </c>
      <c r="M205" s="256" t="str">
        <f aca="false">IF('Sub-Cpt Record'!I205&lt;&gt;"",'Sub-Cpt Record'!I205,"")</f>
        <v/>
      </c>
      <c r="N205" s="256" t="str">
        <f aca="false">IF('Sub-Cpt Record'!J205&lt;&gt;"",'Sub-Cpt Record'!J205,"")</f>
        <v/>
      </c>
      <c r="O205" s="296"/>
      <c r="P205" s="296"/>
      <c r="Q205" s="297"/>
      <c r="R205" s="298"/>
      <c r="S205" s="299"/>
      <c r="T205" s="300"/>
      <c r="U205" s="194"/>
      <c r="V205" s="296"/>
      <c r="W205" s="194"/>
      <c r="X205" s="296"/>
      <c r="Y205" s="194"/>
      <c r="Z205" s="273"/>
      <c r="AA205" s="194"/>
      <c r="AB205" s="296"/>
      <c r="AC205" s="194"/>
      <c r="AD205" s="296"/>
      <c r="AE205" s="194"/>
      <c r="AF205" s="296"/>
      <c r="AG205" s="264" t="str">
        <f aca="false">IF(SUM(T205,V205,X205,Z205,AB205,AD205,AF205)&lt;&gt;0,SUM(T205,V205,X205,Z205,AB205,AD205,AF205),"")</f>
        <v/>
      </c>
      <c r="AH205" s="301"/>
      <c r="AI205" s="302"/>
      <c r="AJ205" s="278"/>
    </row>
    <row r="206" customFormat="false" ht="12.75" hidden="false" customHeight="false" outlineLevel="0" collapsed="false">
      <c r="A206" s="291" t="str">
        <f aca="false">IF('Sub-Cpt Record'!A206="","",'Sub-Cpt Record'!A206)</f>
        <v/>
      </c>
      <c r="B206" s="292" t="str">
        <f aca="false">IF('Sub-Cpt Record'!B206="","",'Sub-Cpt Record'!B206)</f>
        <v/>
      </c>
      <c r="C206" s="293" t="str">
        <f aca="false">IF('Sub-Cpt Record'!C206="","",'Sub-Cpt Record'!C206)</f>
        <v/>
      </c>
      <c r="D206" s="293" t="str">
        <f aca="false">IF('Sub-Cpt Record'!D206="","",'Sub-Cpt Record'!D206)</f>
        <v/>
      </c>
      <c r="E206" s="293" t="str">
        <f aca="false">CODE!I206</f>
        <v/>
      </c>
      <c r="F206" s="294" t="str">
        <f aca="false">IF('Sub-Cpt Record'!K206="","",'Sub-Cpt Record'!K206)</f>
        <v/>
      </c>
      <c r="G206" s="295"/>
      <c r="H206" s="194"/>
      <c r="I206" s="256" t="str">
        <f aca="false">IF('Sub-Cpt Record'!E206&lt;&gt;"",'Sub-Cpt Record'!E206,"")</f>
        <v/>
      </c>
      <c r="J206" s="256" t="str">
        <f aca="false">IF('Sub-Cpt Record'!F206&lt;&gt;"",'Sub-Cpt Record'!F206,"")</f>
        <v/>
      </c>
      <c r="K206" s="256" t="str">
        <f aca="false">IF('Sub-Cpt Record'!G206&lt;&gt;"",'Sub-Cpt Record'!G206,"")</f>
        <v/>
      </c>
      <c r="L206" s="256" t="str">
        <f aca="false">IF('Sub-Cpt Record'!H206&lt;&gt;"",'Sub-Cpt Record'!H206,"")</f>
        <v/>
      </c>
      <c r="M206" s="256" t="str">
        <f aca="false">IF('Sub-Cpt Record'!I206&lt;&gt;"",'Sub-Cpt Record'!I206,"")</f>
        <v/>
      </c>
      <c r="N206" s="256" t="str">
        <f aca="false">IF('Sub-Cpt Record'!J206&lt;&gt;"",'Sub-Cpt Record'!J206,"")</f>
        <v/>
      </c>
      <c r="O206" s="296"/>
      <c r="P206" s="296"/>
      <c r="Q206" s="297"/>
      <c r="R206" s="298"/>
      <c r="S206" s="299"/>
      <c r="T206" s="300"/>
      <c r="U206" s="194"/>
      <c r="V206" s="296"/>
      <c r="W206" s="194"/>
      <c r="X206" s="296"/>
      <c r="Y206" s="194"/>
      <c r="Z206" s="273"/>
      <c r="AA206" s="194"/>
      <c r="AB206" s="296"/>
      <c r="AC206" s="194"/>
      <c r="AD206" s="296"/>
      <c r="AE206" s="194"/>
      <c r="AF206" s="296"/>
      <c r="AG206" s="264" t="str">
        <f aca="false">IF(SUM(T206,V206,X206,Z206,AB206,AD206,AF206)&lt;&gt;0,SUM(T206,V206,X206,Z206,AB206,AD206,AF206),"")</f>
        <v/>
      </c>
      <c r="AH206" s="301"/>
      <c r="AI206" s="302"/>
      <c r="AJ206" s="278"/>
    </row>
    <row r="207" customFormat="false" ht="12.75" hidden="false" customHeight="false" outlineLevel="0" collapsed="false">
      <c r="A207" s="291" t="str">
        <f aca="false">IF('Sub-Cpt Record'!A207="","",'Sub-Cpt Record'!A207)</f>
        <v/>
      </c>
      <c r="B207" s="292" t="str">
        <f aca="false">IF('Sub-Cpt Record'!B207="","",'Sub-Cpt Record'!B207)</f>
        <v/>
      </c>
      <c r="C207" s="293" t="str">
        <f aca="false">IF('Sub-Cpt Record'!C207="","",'Sub-Cpt Record'!C207)</f>
        <v/>
      </c>
      <c r="D207" s="293" t="str">
        <f aca="false">IF('Sub-Cpt Record'!D207="","",'Sub-Cpt Record'!D207)</f>
        <v/>
      </c>
      <c r="E207" s="293" t="str">
        <f aca="false">CODE!I207</f>
        <v/>
      </c>
      <c r="F207" s="294" t="str">
        <f aca="false">IF('Sub-Cpt Record'!K207="","",'Sub-Cpt Record'!K207)</f>
        <v/>
      </c>
      <c r="G207" s="295"/>
      <c r="H207" s="194"/>
      <c r="I207" s="256" t="str">
        <f aca="false">IF('Sub-Cpt Record'!E207&lt;&gt;"",'Sub-Cpt Record'!E207,"")</f>
        <v/>
      </c>
      <c r="J207" s="256" t="str">
        <f aca="false">IF('Sub-Cpt Record'!F207&lt;&gt;"",'Sub-Cpt Record'!F207,"")</f>
        <v/>
      </c>
      <c r="K207" s="256" t="str">
        <f aca="false">IF('Sub-Cpt Record'!G207&lt;&gt;"",'Sub-Cpt Record'!G207,"")</f>
        <v/>
      </c>
      <c r="L207" s="256" t="str">
        <f aca="false">IF('Sub-Cpt Record'!H207&lt;&gt;"",'Sub-Cpt Record'!H207,"")</f>
        <v/>
      </c>
      <c r="M207" s="256" t="str">
        <f aca="false">IF('Sub-Cpt Record'!I207&lt;&gt;"",'Sub-Cpt Record'!I207,"")</f>
        <v/>
      </c>
      <c r="N207" s="256" t="str">
        <f aca="false">IF('Sub-Cpt Record'!J207&lt;&gt;"",'Sub-Cpt Record'!J207,"")</f>
        <v/>
      </c>
      <c r="O207" s="296"/>
      <c r="P207" s="296"/>
      <c r="Q207" s="297"/>
      <c r="R207" s="298"/>
      <c r="S207" s="299"/>
      <c r="T207" s="300"/>
      <c r="U207" s="194"/>
      <c r="V207" s="296"/>
      <c r="W207" s="194"/>
      <c r="X207" s="296"/>
      <c r="Y207" s="194"/>
      <c r="Z207" s="273"/>
      <c r="AA207" s="194"/>
      <c r="AB207" s="296"/>
      <c r="AC207" s="194"/>
      <c r="AD207" s="296"/>
      <c r="AE207" s="194"/>
      <c r="AF207" s="296"/>
      <c r="AG207" s="264" t="str">
        <f aca="false">IF(SUM(T207,V207,X207,Z207,AB207,AD207,AF207)&lt;&gt;0,SUM(T207,V207,X207,Z207,AB207,AD207,AF207),"")</f>
        <v/>
      </c>
      <c r="AH207" s="301"/>
      <c r="AI207" s="302"/>
      <c r="AJ207" s="278"/>
    </row>
    <row r="208" customFormat="false" ht="12.75" hidden="false" customHeight="false" outlineLevel="0" collapsed="false">
      <c r="A208" s="291" t="str">
        <f aca="false">IF('Sub-Cpt Record'!A208="","",'Sub-Cpt Record'!A208)</f>
        <v/>
      </c>
      <c r="B208" s="292" t="str">
        <f aca="false">IF('Sub-Cpt Record'!B208="","",'Sub-Cpt Record'!B208)</f>
        <v/>
      </c>
      <c r="C208" s="293" t="str">
        <f aca="false">IF('Sub-Cpt Record'!C208="","",'Sub-Cpt Record'!C208)</f>
        <v/>
      </c>
      <c r="D208" s="293" t="str">
        <f aca="false">IF('Sub-Cpt Record'!D208="","",'Sub-Cpt Record'!D208)</f>
        <v/>
      </c>
      <c r="E208" s="293" t="str">
        <f aca="false">CODE!I208</f>
        <v/>
      </c>
      <c r="F208" s="294" t="str">
        <f aca="false">IF('Sub-Cpt Record'!K208="","",'Sub-Cpt Record'!K208)</f>
        <v/>
      </c>
      <c r="G208" s="295"/>
      <c r="H208" s="194"/>
      <c r="I208" s="256" t="str">
        <f aca="false">IF('Sub-Cpt Record'!E208&lt;&gt;"",'Sub-Cpt Record'!E208,"")</f>
        <v/>
      </c>
      <c r="J208" s="256" t="str">
        <f aca="false">IF('Sub-Cpt Record'!F208&lt;&gt;"",'Sub-Cpt Record'!F208,"")</f>
        <v/>
      </c>
      <c r="K208" s="256" t="str">
        <f aca="false">IF('Sub-Cpt Record'!G208&lt;&gt;"",'Sub-Cpt Record'!G208,"")</f>
        <v/>
      </c>
      <c r="L208" s="256" t="str">
        <f aca="false">IF('Sub-Cpt Record'!H208&lt;&gt;"",'Sub-Cpt Record'!H208,"")</f>
        <v/>
      </c>
      <c r="M208" s="256" t="str">
        <f aca="false">IF('Sub-Cpt Record'!I208&lt;&gt;"",'Sub-Cpt Record'!I208,"")</f>
        <v/>
      </c>
      <c r="N208" s="256" t="str">
        <f aca="false">IF('Sub-Cpt Record'!J208&lt;&gt;"",'Sub-Cpt Record'!J208,"")</f>
        <v/>
      </c>
      <c r="O208" s="296"/>
      <c r="P208" s="296"/>
      <c r="Q208" s="297"/>
      <c r="R208" s="298"/>
      <c r="S208" s="299"/>
      <c r="T208" s="300"/>
      <c r="U208" s="194"/>
      <c r="V208" s="296"/>
      <c r="W208" s="194"/>
      <c r="X208" s="296"/>
      <c r="Y208" s="194"/>
      <c r="Z208" s="273"/>
      <c r="AA208" s="194"/>
      <c r="AB208" s="296"/>
      <c r="AC208" s="194"/>
      <c r="AD208" s="296"/>
      <c r="AE208" s="194"/>
      <c r="AF208" s="296"/>
      <c r="AG208" s="264" t="str">
        <f aca="false">IF(SUM(T208,V208,X208,Z208,AB208,AD208,AF208)&lt;&gt;0,SUM(T208,V208,X208,Z208,AB208,AD208,AF208),"")</f>
        <v/>
      </c>
      <c r="AH208" s="301"/>
      <c r="AI208" s="302"/>
      <c r="AJ208" s="278"/>
    </row>
    <row r="209" customFormat="false" ht="12.75" hidden="false" customHeight="false" outlineLevel="0" collapsed="false">
      <c r="A209" s="291" t="str">
        <f aca="false">IF('Sub-Cpt Record'!A209="","",'Sub-Cpt Record'!A209)</f>
        <v/>
      </c>
      <c r="B209" s="292" t="str">
        <f aca="false">IF('Sub-Cpt Record'!B209="","",'Sub-Cpt Record'!B209)</f>
        <v/>
      </c>
      <c r="C209" s="293" t="str">
        <f aca="false">IF('Sub-Cpt Record'!C209="","",'Sub-Cpt Record'!C209)</f>
        <v/>
      </c>
      <c r="D209" s="293" t="str">
        <f aca="false">IF('Sub-Cpt Record'!D209="","",'Sub-Cpt Record'!D209)</f>
        <v/>
      </c>
      <c r="E209" s="293" t="str">
        <f aca="false">CODE!I209</f>
        <v/>
      </c>
      <c r="F209" s="294" t="str">
        <f aca="false">IF('Sub-Cpt Record'!K209="","",'Sub-Cpt Record'!K209)</f>
        <v/>
      </c>
      <c r="G209" s="295"/>
      <c r="H209" s="194"/>
      <c r="I209" s="256" t="str">
        <f aca="false">IF('Sub-Cpt Record'!E209&lt;&gt;"",'Sub-Cpt Record'!E209,"")</f>
        <v/>
      </c>
      <c r="J209" s="256" t="str">
        <f aca="false">IF('Sub-Cpt Record'!F209&lt;&gt;"",'Sub-Cpt Record'!F209,"")</f>
        <v/>
      </c>
      <c r="K209" s="256" t="str">
        <f aca="false">IF('Sub-Cpt Record'!G209&lt;&gt;"",'Sub-Cpt Record'!G209,"")</f>
        <v/>
      </c>
      <c r="L209" s="256" t="str">
        <f aca="false">IF('Sub-Cpt Record'!H209&lt;&gt;"",'Sub-Cpt Record'!H209,"")</f>
        <v/>
      </c>
      <c r="M209" s="256" t="str">
        <f aca="false">IF('Sub-Cpt Record'!I209&lt;&gt;"",'Sub-Cpt Record'!I209,"")</f>
        <v/>
      </c>
      <c r="N209" s="256" t="str">
        <f aca="false">IF('Sub-Cpt Record'!J209&lt;&gt;"",'Sub-Cpt Record'!J209,"")</f>
        <v/>
      </c>
      <c r="O209" s="296"/>
      <c r="P209" s="296"/>
      <c r="Q209" s="297"/>
      <c r="R209" s="298"/>
      <c r="S209" s="299"/>
      <c r="T209" s="300"/>
      <c r="U209" s="194"/>
      <c r="V209" s="296"/>
      <c r="W209" s="194"/>
      <c r="X209" s="296"/>
      <c r="Y209" s="194"/>
      <c r="Z209" s="273"/>
      <c r="AA209" s="194"/>
      <c r="AB209" s="296"/>
      <c r="AC209" s="194"/>
      <c r="AD209" s="296"/>
      <c r="AE209" s="194"/>
      <c r="AF209" s="296"/>
      <c r="AG209" s="264" t="str">
        <f aca="false">IF(SUM(T209,V209,X209,Z209,AB209,AD209,AF209)&lt;&gt;0,SUM(T209,V209,X209,Z209,AB209,AD209,AF209),"")</f>
        <v/>
      </c>
      <c r="AH209" s="301"/>
      <c r="AI209" s="302"/>
      <c r="AJ209" s="278"/>
    </row>
    <row r="210" customFormat="false" ht="12.75" hidden="false" customHeight="false" outlineLevel="0" collapsed="false">
      <c r="A210" s="291" t="str">
        <f aca="false">IF('Sub-Cpt Record'!A210="","",'Sub-Cpt Record'!A210)</f>
        <v/>
      </c>
      <c r="B210" s="292" t="str">
        <f aca="false">IF('Sub-Cpt Record'!B210="","",'Sub-Cpt Record'!B210)</f>
        <v/>
      </c>
      <c r="C210" s="293" t="str">
        <f aca="false">IF('Sub-Cpt Record'!C210="","",'Sub-Cpt Record'!C210)</f>
        <v/>
      </c>
      <c r="D210" s="293" t="str">
        <f aca="false">IF('Sub-Cpt Record'!D210="","",'Sub-Cpt Record'!D210)</f>
        <v/>
      </c>
      <c r="E210" s="293" t="str">
        <f aca="false">CODE!I210</f>
        <v/>
      </c>
      <c r="F210" s="294" t="str">
        <f aca="false">IF('Sub-Cpt Record'!K210="","",'Sub-Cpt Record'!K210)</f>
        <v/>
      </c>
      <c r="G210" s="295"/>
      <c r="H210" s="194"/>
      <c r="I210" s="256" t="str">
        <f aca="false">IF('Sub-Cpt Record'!E210&lt;&gt;"",'Sub-Cpt Record'!E210,"")</f>
        <v/>
      </c>
      <c r="J210" s="256" t="str">
        <f aca="false">IF('Sub-Cpt Record'!F210&lt;&gt;"",'Sub-Cpt Record'!F210,"")</f>
        <v/>
      </c>
      <c r="K210" s="256" t="str">
        <f aca="false">IF('Sub-Cpt Record'!G210&lt;&gt;"",'Sub-Cpt Record'!G210,"")</f>
        <v/>
      </c>
      <c r="L210" s="256" t="str">
        <f aca="false">IF('Sub-Cpt Record'!H210&lt;&gt;"",'Sub-Cpt Record'!H210,"")</f>
        <v/>
      </c>
      <c r="M210" s="256" t="str">
        <f aca="false">IF('Sub-Cpt Record'!I210&lt;&gt;"",'Sub-Cpt Record'!I210,"")</f>
        <v/>
      </c>
      <c r="N210" s="256" t="str">
        <f aca="false">IF('Sub-Cpt Record'!J210&lt;&gt;"",'Sub-Cpt Record'!J210,"")</f>
        <v/>
      </c>
      <c r="O210" s="296"/>
      <c r="P210" s="296"/>
      <c r="Q210" s="297"/>
      <c r="R210" s="298"/>
      <c r="S210" s="299"/>
      <c r="T210" s="300"/>
      <c r="U210" s="194"/>
      <c r="V210" s="296"/>
      <c r="W210" s="194"/>
      <c r="X210" s="296"/>
      <c r="Y210" s="194"/>
      <c r="Z210" s="273"/>
      <c r="AA210" s="194"/>
      <c r="AB210" s="296"/>
      <c r="AC210" s="194"/>
      <c r="AD210" s="296"/>
      <c r="AE210" s="194"/>
      <c r="AF210" s="296"/>
      <c r="AG210" s="264" t="str">
        <f aca="false">IF(SUM(T210,V210,X210,Z210,AB210,AD210,AF210)&lt;&gt;0,SUM(T210,V210,X210,Z210,AB210,AD210,AF210),"")</f>
        <v/>
      </c>
      <c r="AH210" s="301"/>
      <c r="AI210" s="302"/>
      <c r="AJ210" s="278"/>
    </row>
    <row r="211" customFormat="false" ht="12.75" hidden="false" customHeight="false" outlineLevel="0" collapsed="false">
      <c r="A211" s="291" t="str">
        <f aca="false">IF('Sub-Cpt Record'!A211="","",'Sub-Cpt Record'!A211)</f>
        <v/>
      </c>
      <c r="B211" s="292" t="str">
        <f aca="false">IF('Sub-Cpt Record'!B211="","",'Sub-Cpt Record'!B211)</f>
        <v/>
      </c>
      <c r="C211" s="293" t="str">
        <f aca="false">IF('Sub-Cpt Record'!C211="","",'Sub-Cpt Record'!C211)</f>
        <v/>
      </c>
      <c r="D211" s="293" t="str">
        <f aca="false">IF('Sub-Cpt Record'!D211="","",'Sub-Cpt Record'!D211)</f>
        <v/>
      </c>
      <c r="E211" s="293" t="str">
        <f aca="false">CODE!I211</f>
        <v/>
      </c>
      <c r="F211" s="294" t="str">
        <f aca="false">IF('Sub-Cpt Record'!K211="","",'Sub-Cpt Record'!K211)</f>
        <v/>
      </c>
      <c r="G211" s="295"/>
      <c r="H211" s="194"/>
      <c r="I211" s="256" t="str">
        <f aca="false">IF('Sub-Cpt Record'!E211&lt;&gt;"",'Sub-Cpt Record'!E211,"")</f>
        <v/>
      </c>
      <c r="J211" s="256" t="str">
        <f aca="false">IF('Sub-Cpt Record'!F211&lt;&gt;"",'Sub-Cpt Record'!F211,"")</f>
        <v/>
      </c>
      <c r="K211" s="256" t="str">
        <f aca="false">IF('Sub-Cpt Record'!G211&lt;&gt;"",'Sub-Cpt Record'!G211,"")</f>
        <v/>
      </c>
      <c r="L211" s="256" t="str">
        <f aca="false">IF('Sub-Cpt Record'!H211&lt;&gt;"",'Sub-Cpt Record'!H211,"")</f>
        <v/>
      </c>
      <c r="M211" s="256" t="str">
        <f aca="false">IF('Sub-Cpt Record'!I211&lt;&gt;"",'Sub-Cpt Record'!I211,"")</f>
        <v/>
      </c>
      <c r="N211" s="256" t="str">
        <f aca="false">IF('Sub-Cpt Record'!J211&lt;&gt;"",'Sub-Cpt Record'!J211,"")</f>
        <v/>
      </c>
      <c r="O211" s="296"/>
      <c r="P211" s="296"/>
      <c r="Q211" s="297"/>
      <c r="R211" s="298"/>
      <c r="S211" s="299"/>
      <c r="T211" s="300"/>
      <c r="U211" s="194"/>
      <c r="V211" s="296"/>
      <c r="W211" s="194"/>
      <c r="X211" s="296"/>
      <c r="Y211" s="194"/>
      <c r="Z211" s="273"/>
      <c r="AA211" s="194"/>
      <c r="AB211" s="296"/>
      <c r="AC211" s="194"/>
      <c r="AD211" s="296"/>
      <c r="AE211" s="194"/>
      <c r="AF211" s="296"/>
      <c r="AG211" s="264" t="str">
        <f aca="false">IF(SUM(T211,V211,X211,Z211,AB211,AD211,AF211)&lt;&gt;0,SUM(T211,V211,X211,Z211,AB211,AD211,AF211),"")</f>
        <v/>
      </c>
      <c r="AH211" s="301"/>
      <c r="AI211" s="302"/>
      <c r="AJ211" s="278"/>
    </row>
    <row r="212" customFormat="false" ht="12.75" hidden="false" customHeight="false" outlineLevel="0" collapsed="false">
      <c r="A212" s="291" t="str">
        <f aca="false">IF('Sub-Cpt Record'!A212="","",'Sub-Cpt Record'!A212)</f>
        <v/>
      </c>
      <c r="B212" s="292" t="str">
        <f aca="false">IF('Sub-Cpt Record'!B212="","",'Sub-Cpt Record'!B212)</f>
        <v/>
      </c>
      <c r="C212" s="293" t="str">
        <f aca="false">IF('Sub-Cpt Record'!C212="","",'Sub-Cpt Record'!C212)</f>
        <v/>
      </c>
      <c r="D212" s="293" t="str">
        <f aca="false">IF('Sub-Cpt Record'!D212="","",'Sub-Cpt Record'!D212)</f>
        <v/>
      </c>
      <c r="E212" s="293" t="str">
        <f aca="false">CODE!I212</f>
        <v/>
      </c>
      <c r="F212" s="294" t="str">
        <f aca="false">IF('Sub-Cpt Record'!K212="","",'Sub-Cpt Record'!K212)</f>
        <v/>
      </c>
      <c r="G212" s="295"/>
      <c r="H212" s="194"/>
      <c r="I212" s="256" t="str">
        <f aca="false">IF('Sub-Cpt Record'!E212&lt;&gt;"",'Sub-Cpt Record'!E212,"")</f>
        <v/>
      </c>
      <c r="J212" s="256" t="str">
        <f aca="false">IF('Sub-Cpt Record'!F212&lt;&gt;"",'Sub-Cpt Record'!F212,"")</f>
        <v/>
      </c>
      <c r="K212" s="256" t="str">
        <f aca="false">IF('Sub-Cpt Record'!G212&lt;&gt;"",'Sub-Cpt Record'!G212,"")</f>
        <v/>
      </c>
      <c r="L212" s="256" t="str">
        <f aca="false">IF('Sub-Cpt Record'!H212&lt;&gt;"",'Sub-Cpt Record'!H212,"")</f>
        <v/>
      </c>
      <c r="M212" s="256" t="str">
        <f aca="false">IF('Sub-Cpt Record'!I212&lt;&gt;"",'Sub-Cpt Record'!I212,"")</f>
        <v/>
      </c>
      <c r="N212" s="256" t="str">
        <f aca="false">IF('Sub-Cpt Record'!J212&lt;&gt;"",'Sub-Cpt Record'!J212,"")</f>
        <v/>
      </c>
      <c r="O212" s="296"/>
      <c r="P212" s="296"/>
      <c r="Q212" s="297"/>
      <c r="R212" s="298"/>
      <c r="S212" s="299"/>
      <c r="T212" s="300"/>
      <c r="U212" s="194"/>
      <c r="V212" s="296"/>
      <c r="W212" s="194"/>
      <c r="X212" s="296"/>
      <c r="Y212" s="194"/>
      <c r="Z212" s="273"/>
      <c r="AA212" s="194"/>
      <c r="AB212" s="296"/>
      <c r="AC212" s="194"/>
      <c r="AD212" s="296"/>
      <c r="AE212" s="194"/>
      <c r="AF212" s="296"/>
      <c r="AG212" s="264" t="str">
        <f aca="false">IF(SUM(T212,V212,X212,Z212,AB212,AD212,AF212)&lt;&gt;0,SUM(T212,V212,X212,Z212,AB212,AD212,AF212),"")</f>
        <v/>
      </c>
      <c r="AH212" s="301"/>
      <c r="AI212" s="302"/>
      <c r="AJ212" s="278"/>
    </row>
    <row r="213" customFormat="false" ht="12.75" hidden="false" customHeight="false" outlineLevel="0" collapsed="false">
      <c r="A213" s="291" t="str">
        <f aca="false">IF('Sub-Cpt Record'!A213="","",'Sub-Cpt Record'!A213)</f>
        <v/>
      </c>
      <c r="B213" s="292" t="str">
        <f aca="false">IF('Sub-Cpt Record'!B213="","",'Sub-Cpt Record'!B213)</f>
        <v/>
      </c>
      <c r="C213" s="293" t="str">
        <f aca="false">IF('Sub-Cpt Record'!C213="","",'Sub-Cpt Record'!C213)</f>
        <v/>
      </c>
      <c r="D213" s="293" t="str">
        <f aca="false">IF('Sub-Cpt Record'!D213="","",'Sub-Cpt Record'!D213)</f>
        <v/>
      </c>
      <c r="E213" s="293" t="str">
        <f aca="false">CODE!I213</f>
        <v/>
      </c>
      <c r="F213" s="294" t="str">
        <f aca="false">IF('Sub-Cpt Record'!K213="","",'Sub-Cpt Record'!K213)</f>
        <v/>
      </c>
      <c r="G213" s="295"/>
      <c r="H213" s="194"/>
      <c r="I213" s="256" t="str">
        <f aca="false">IF('Sub-Cpt Record'!E213&lt;&gt;"",'Sub-Cpt Record'!E213,"")</f>
        <v/>
      </c>
      <c r="J213" s="256" t="str">
        <f aca="false">IF('Sub-Cpt Record'!F213&lt;&gt;"",'Sub-Cpt Record'!F213,"")</f>
        <v/>
      </c>
      <c r="K213" s="256" t="str">
        <f aca="false">IF('Sub-Cpt Record'!G213&lt;&gt;"",'Sub-Cpt Record'!G213,"")</f>
        <v/>
      </c>
      <c r="L213" s="256" t="str">
        <f aca="false">IF('Sub-Cpt Record'!H213&lt;&gt;"",'Sub-Cpt Record'!H213,"")</f>
        <v/>
      </c>
      <c r="M213" s="256" t="str">
        <f aca="false">IF('Sub-Cpt Record'!I213&lt;&gt;"",'Sub-Cpt Record'!I213,"")</f>
        <v/>
      </c>
      <c r="N213" s="256" t="str">
        <f aca="false">IF('Sub-Cpt Record'!J213&lt;&gt;"",'Sub-Cpt Record'!J213,"")</f>
        <v/>
      </c>
      <c r="O213" s="296"/>
      <c r="P213" s="296"/>
      <c r="Q213" s="297"/>
      <c r="R213" s="298"/>
      <c r="S213" s="299"/>
      <c r="T213" s="300"/>
      <c r="U213" s="194"/>
      <c r="V213" s="296"/>
      <c r="W213" s="194"/>
      <c r="X213" s="296"/>
      <c r="Y213" s="194"/>
      <c r="Z213" s="273"/>
      <c r="AA213" s="194"/>
      <c r="AB213" s="296"/>
      <c r="AC213" s="194"/>
      <c r="AD213" s="296"/>
      <c r="AE213" s="194"/>
      <c r="AF213" s="296"/>
      <c r="AG213" s="264" t="str">
        <f aca="false">IF(SUM(T213,V213,X213,Z213,AB213,AD213,AF213)&lt;&gt;0,SUM(T213,V213,X213,Z213,AB213,AD213,AF213),"")</f>
        <v/>
      </c>
      <c r="AH213" s="301"/>
      <c r="AI213" s="302"/>
      <c r="AJ213" s="278"/>
    </row>
    <row r="214" customFormat="false" ht="12.75" hidden="false" customHeight="false" outlineLevel="0" collapsed="false">
      <c r="A214" s="291" t="str">
        <f aca="false">IF('Sub-Cpt Record'!A214="","",'Sub-Cpt Record'!A214)</f>
        <v/>
      </c>
      <c r="B214" s="292" t="str">
        <f aca="false">IF('Sub-Cpt Record'!B214="","",'Sub-Cpt Record'!B214)</f>
        <v/>
      </c>
      <c r="C214" s="293" t="str">
        <f aca="false">IF('Sub-Cpt Record'!C214="","",'Sub-Cpt Record'!C214)</f>
        <v/>
      </c>
      <c r="D214" s="293" t="str">
        <f aca="false">IF('Sub-Cpt Record'!D214="","",'Sub-Cpt Record'!D214)</f>
        <v/>
      </c>
      <c r="E214" s="293" t="str">
        <f aca="false">CODE!I214</f>
        <v/>
      </c>
      <c r="F214" s="294" t="str">
        <f aca="false">IF('Sub-Cpt Record'!K214="","",'Sub-Cpt Record'!K214)</f>
        <v/>
      </c>
      <c r="G214" s="295"/>
      <c r="H214" s="194"/>
      <c r="I214" s="256" t="str">
        <f aca="false">IF('Sub-Cpt Record'!E214&lt;&gt;"",'Sub-Cpt Record'!E214,"")</f>
        <v/>
      </c>
      <c r="J214" s="256" t="str">
        <f aca="false">IF('Sub-Cpt Record'!F214&lt;&gt;"",'Sub-Cpt Record'!F214,"")</f>
        <v/>
      </c>
      <c r="K214" s="256" t="str">
        <f aca="false">IF('Sub-Cpt Record'!G214&lt;&gt;"",'Sub-Cpt Record'!G214,"")</f>
        <v/>
      </c>
      <c r="L214" s="256" t="str">
        <f aca="false">IF('Sub-Cpt Record'!H214&lt;&gt;"",'Sub-Cpt Record'!H214,"")</f>
        <v/>
      </c>
      <c r="M214" s="256" t="str">
        <f aca="false">IF('Sub-Cpt Record'!I214&lt;&gt;"",'Sub-Cpt Record'!I214,"")</f>
        <v/>
      </c>
      <c r="N214" s="256" t="str">
        <f aca="false">IF('Sub-Cpt Record'!J214&lt;&gt;"",'Sub-Cpt Record'!J214,"")</f>
        <v/>
      </c>
      <c r="O214" s="296"/>
      <c r="P214" s="296"/>
      <c r="Q214" s="297"/>
      <c r="R214" s="298"/>
      <c r="S214" s="299"/>
      <c r="T214" s="300"/>
      <c r="U214" s="194"/>
      <c r="V214" s="296"/>
      <c r="W214" s="194"/>
      <c r="X214" s="296"/>
      <c r="Y214" s="194"/>
      <c r="Z214" s="273"/>
      <c r="AA214" s="194"/>
      <c r="AB214" s="296"/>
      <c r="AC214" s="194"/>
      <c r="AD214" s="296"/>
      <c r="AE214" s="194"/>
      <c r="AF214" s="296"/>
      <c r="AG214" s="264" t="str">
        <f aca="false">IF(SUM(T214,V214,X214,Z214,AB214,AD214,AF214)&lt;&gt;0,SUM(T214,V214,X214,Z214,AB214,AD214,AF214),"")</f>
        <v/>
      </c>
      <c r="AH214" s="301"/>
      <c r="AI214" s="302"/>
      <c r="AJ214" s="278"/>
    </row>
    <row r="215" customFormat="false" ht="12.75" hidden="false" customHeight="false" outlineLevel="0" collapsed="false">
      <c r="A215" s="291" t="str">
        <f aca="false">IF('Sub-Cpt Record'!A215="","",'Sub-Cpt Record'!A215)</f>
        <v/>
      </c>
      <c r="B215" s="292" t="str">
        <f aca="false">IF('Sub-Cpt Record'!B215="","",'Sub-Cpt Record'!B215)</f>
        <v/>
      </c>
      <c r="C215" s="293" t="str">
        <f aca="false">IF('Sub-Cpt Record'!C215="","",'Sub-Cpt Record'!C215)</f>
        <v/>
      </c>
      <c r="D215" s="293" t="str">
        <f aca="false">IF('Sub-Cpt Record'!D215="","",'Sub-Cpt Record'!D215)</f>
        <v/>
      </c>
      <c r="E215" s="293" t="str">
        <f aca="false">CODE!I215</f>
        <v/>
      </c>
      <c r="F215" s="294" t="str">
        <f aca="false">IF('Sub-Cpt Record'!K215="","",'Sub-Cpt Record'!K215)</f>
        <v/>
      </c>
      <c r="G215" s="295"/>
      <c r="H215" s="194"/>
      <c r="I215" s="256" t="str">
        <f aca="false">IF('Sub-Cpt Record'!E215&lt;&gt;"",'Sub-Cpt Record'!E215,"")</f>
        <v/>
      </c>
      <c r="J215" s="256" t="str">
        <f aca="false">IF('Sub-Cpt Record'!F215&lt;&gt;"",'Sub-Cpt Record'!F215,"")</f>
        <v/>
      </c>
      <c r="K215" s="256" t="str">
        <f aca="false">IF('Sub-Cpt Record'!G215&lt;&gt;"",'Sub-Cpt Record'!G215,"")</f>
        <v/>
      </c>
      <c r="L215" s="256" t="str">
        <f aca="false">IF('Sub-Cpt Record'!H215&lt;&gt;"",'Sub-Cpt Record'!H215,"")</f>
        <v/>
      </c>
      <c r="M215" s="256" t="str">
        <f aca="false">IF('Sub-Cpt Record'!I215&lt;&gt;"",'Sub-Cpt Record'!I215,"")</f>
        <v/>
      </c>
      <c r="N215" s="256" t="str">
        <f aca="false">IF('Sub-Cpt Record'!J215&lt;&gt;"",'Sub-Cpt Record'!J215,"")</f>
        <v/>
      </c>
      <c r="O215" s="296"/>
      <c r="P215" s="296"/>
      <c r="Q215" s="297"/>
      <c r="R215" s="298"/>
      <c r="S215" s="299"/>
      <c r="T215" s="300"/>
      <c r="U215" s="194"/>
      <c r="V215" s="296"/>
      <c r="W215" s="194"/>
      <c r="X215" s="296"/>
      <c r="Y215" s="194"/>
      <c r="Z215" s="273"/>
      <c r="AA215" s="194"/>
      <c r="AB215" s="296"/>
      <c r="AC215" s="194"/>
      <c r="AD215" s="296"/>
      <c r="AE215" s="194"/>
      <c r="AF215" s="296"/>
      <c r="AG215" s="264" t="str">
        <f aca="false">IF(SUM(T215,V215,X215,Z215,AB215,AD215,AF215)&lt;&gt;0,SUM(T215,V215,X215,Z215,AB215,AD215,AF215),"")</f>
        <v/>
      </c>
      <c r="AH215" s="301"/>
      <c r="AI215" s="302"/>
      <c r="AJ215" s="278"/>
    </row>
    <row r="216" customFormat="false" ht="12.75" hidden="false" customHeight="false" outlineLevel="0" collapsed="false">
      <c r="A216" s="291" t="str">
        <f aca="false">IF('Sub-Cpt Record'!A216="","",'Sub-Cpt Record'!A216)</f>
        <v/>
      </c>
      <c r="B216" s="292" t="str">
        <f aca="false">IF('Sub-Cpt Record'!B216="","",'Sub-Cpt Record'!B216)</f>
        <v/>
      </c>
      <c r="C216" s="293" t="str">
        <f aca="false">IF('Sub-Cpt Record'!C216="","",'Sub-Cpt Record'!C216)</f>
        <v/>
      </c>
      <c r="D216" s="293" t="str">
        <f aca="false">IF('Sub-Cpt Record'!D216="","",'Sub-Cpt Record'!D216)</f>
        <v/>
      </c>
      <c r="E216" s="293" t="str">
        <f aca="false">CODE!I216</f>
        <v/>
      </c>
      <c r="F216" s="294" t="str">
        <f aca="false">IF('Sub-Cpt Record'!K216="","",'Sub-Cpt Record'!K216)</f>
        <v/>
      </c>
      <c r="G216" s="295"/>
      <c r="H216" s="194"/>
      <c r="I216" s="256" t="str">
        <f aca="false">IF('Sub-Cpt Record'!E216&lt;&gt;"",'Sub-Cpt Record'!E216,"")</f>
        <v/>
      </c>
      <c r="J216" s="256" t="str">
        <f aca="false">IF('Sub-Cpt Record'!F216&lt;&gt;"",'Sub-Cpt Record'!F216,"")</f>
        <v/>
      </c>
      <c r="K216" s="256" t="str">
        <f aca="false">IF('Sub-Cpt Record'!G216&lt;&gt;"",'Sub-Cpt Record'!G216,"")</f>
        <v/>
      </c>
      <c r="L216" s="256" t="str">
        <f aca="false">IF('Sub-Cpt Record'!H216&lt;&gt;"",'Sub-Cpt Record'!H216,"")</f>
        <v/>
      </c>
      <c r="M216" s="256" t="str">
        <f aca="false">IF('Sub-Cpt Record'!I216&lt;&gt;"",'Sub-Cpt Record'!I216,"")</f>
        <v/>
      </c>
      <c r="N216" s="256" t="str">
        <f aca="false">IF('Sub-Cpt Record'!J216&lt;&gt;"",'Sub-Cpt Record'!J216,"")</f>
        <v/>
      </c>
      <c r="O216" s="296"/>
      <c r="P216" s="296"/>
      <c r="Q216" s="297"/>
      <c r="R216" s="298"/>
      <c r="S216" s="299"/>
      <c r="T216" s="300"/>
      <c r="U216" s="194"/>
      <c r="V216" s="296"/>
      <c r="W216" s="194"/>
      <c r="X216" s="296"/>
      <c r="Y216" s="194"/>
      <c r="Z216" s="273"/>
      <c r="AA216" s="194"/>
      <c r="AB216" s="296"/>
      <c r="AC216" s="194"/>
      <c r="AD216" s="296"/>
      <c r="AE216" s="194"/>
      <c r="AF216" s="296"/>
      <c r="AG216" s="264" t="str">
        <f aca="false">IF(SUM(T216,V216,X216,Z216,AB216,AD216,AF216)&lt;&gt;0,SUM(T216,V216,X216,Z216,AB216,AD216,AF216),"")</f>
        <v/>
      </c>
      <c r="AH216" s="301"/>
      <c r="AI216" s="302"/>
      <c r="AJ216" s="278"/>
    </row>
    <row r="217" customFormat="false" ht="12.75" hidden="false" customHeight="false" outlineLevel="0" collapsed="false">
      <c r="A217" s="291" t="str">
        <f aca="false">IF('Sub-Cpt Record'!A217="","",'Sub-Cpt Record'!A217)</f>
        <v/>
      </c>
      <c r="B217" s="292" t="str">
        <f aca="false">IF('Sub-Cpt Record'!B217="","",'Sub-Cpt Record'!B217)</f>
        <v/>
      </c>
      <c r="C217" s="293" t="str">
        <f aca="false">IF('Sub-Cpt Record'!C217="","",'Sub-Cpt Record'!C217)</f>
        <v/>
      </c>
      <c r="D217" s="293" t="str">
        <f aca="false">IF('Sub-Cpt Record'!D217="","",'Sub-Cpt Record'!D217)</f>
        <v/>
      </c>
      <c r="E217" s="293" t="str">
        <f aca="false">CODE!I217</f>
        <v/>
      </c>
      <c r="F217" s="294" t="str">
        <f aca="false">IF('Sub-Cpt Record'!K217="","",'Sub-Cpt Record'!K217)</f>
        <v/>
      </c>
      <c r="G217" s="295"/>
      <c r="H217" s="194"/>
      <c r="I217" s="256" t="str">
        <f aca="false">IF('Sub-Cpt Record'!E217&lt;&gt;"",'Sub-Cpt Record'!E217,"")</f>
        <v/>
      </c>
      <c r="J217" s="256" t="str">
        <f aca="false">IF('Sub-Cpt Record'!F217&lt;&gt;"",'Sub-Cpt Record'!F217,"")</f>
        <v/>
      </c>
      <c r="K217" s="256" t="str">
        <f aca="false">IF('Sub-Cpt Record'!G217&lt;&gt;"",'Sub-Cpt Record'!G217,"")</f>
        <v/>
      </c>
      <c r="L217" s="256" t="str">
        <f aca="false">IF('Sub-Cpt Record'!H217&lt;&gt;"",'Sub-Cpt Record'!H217,"")</f>
        <v/>
      </c>
      <c r="M217" s="256" t="str">
        <f aca="false">IF('Sub-Cpt Record'!I217&lt;&gt;"",'Sub-Cpt Record'!I217,"")</f>
        <v/>
      </c>
      <c r="N217" s="256" t="str">
        <f aca="false">IF('Sub-Cpt Record'!J217&lt;&gt;"",'Sub-Cpt Record'!J217,"")</f>
        <v/>
      </c>
      <c r="O217" s="296"/>
      <c r="P217" s="296"/>
      <c r="Q217" s="297"/>
      <c r="R217" s="298"/>
      <c r="S217" s="299"/>
      <c r="T217" s="300"/>
      <c r="U217" s="194"/>
      <c r="V217" s="296"/>
      <c r="W217" s="194"/>
      <c r="X217" s="296"/>
      <c r="Y217" s="194"/>
      <c r="Z217" s="273"/>
      <c r="AA217" s="194"/>
      <c r="AB217" s="296"/>
      <c r="AC217" s="194"/>
      <c r="AD217" s="296"/>
      <c r="AE217" s="194"/>
      <c r="AF217" s="296"/>
      <c r="AG217" s="264" t="str">
        <f aca="false">IF(SUM(T217,V217,X217,Z217,AB217,AD217,AF217)&lt;&gt;0,SUM(T217,V217,X217,Z217,AB217,AD217,AF217),"")</f>
        <v/>
      </c>
      <c r="AH217" s="301"/>
      <c r="AI217" s="302"/>
      <c r="AJ217" s="278"/>
    </row>
    <row r="218" customFormat="false" ht="12.75" hidden="false" customHeight="false" outlineLevel="0" collapsed="false">
      <c r="A218" s="291" t="str">
        <f aca="false">IF('Sub-Cpt Record'!A218="","",'Sub-Cpt Record'!A218)</f>
        <v/>
      </c>
      <c r="B218" s="292" t="str">
        <f aca="false">IF('Sub-Cpt Record'!B218="","",'Sub-Cpt Record'!B218)</f>
        <v/>
      </c>
      <c r="C218" s="293" t="str">
        <f aca="false">IF('Sub-Cpt Record'!C218="","",'Sub-Cpt Record'!C218)</f>
        <v/>
      </c>
      <c r="D218" s="293" t="str">
        <f aca="false">IF('Sub-Cpt Record'!D218="","",'Sub-Cpt Record'!D218)</f>
        <v/>
      </c>
      <c r="E218" s="293" t="str">
        <f aca="false">CODE!I218</f>
        <v/>
      </c>
      <c r="F218" s="294" t="str">
        <f aca="false">IF('Sub-Cpt Record'!K218="","",'Sub-Cpt Record'!K218)</f>
        <v/>
      </c>
      <c r="G218" s="295"/>
      <c r="H218" s="194"/>
      <c r="I218" s="256" t="str">
        <f aca="false">IF('Sub-Cpt Record'!E218&lt;&gt;"",'Sub-Cpt Record'!E218,"")</f>
        <v/>
      </c>
      <c r="J218" s="256" t="str">
        <f aca="false">IF('Sub-Cpt Record'!F218&lt;&gt;"",'Sub-Cpt Record'!F218,"")</f>
        <v/>
      </c>
      <c r="K218" s="256" t="str">
        <f aca="false">IF('Sub-Cpt Record'!G218&lt;&gt;"",'Sub-Cpt Record'!G218,"")</f>
        <v/>
      </c>
      <c r="L218" s="256" t="str">
        <f aca="false">IF('Sub-Cpt Record'!H218&lt;&gt;"",'Sub-Cpt Record'!H218,"")</f>
        <v/>
      </c>
      <c r="M218" s="256" t="str">
        <f aca="false">IF('Sub-Cpt Record'!I218&lt;&gt;"",'Sub-Cpt Record'!I218,"")</f>
        <v/>
      </c>
      <c r="N218" s="256" t="str">
        <f aca="false">IF('Sub-Cpt Record'!J218&lt;&gt;"",'Sub-Cpt Record'!J218,"")</f>
        <v/>
      </c>
      <c r="O218" s="296"/>
      <c r="P218" s="296"/>
      <c r="Q218" s="297"/>
      <c r="R218" s="298"/>
      <c r="S218" s="299"/>
      <c r="T218" s="300"/>
      <c r="U218" s="194"/>
      <c r="V218" s="296"/>
      <c r="W218" s="194"/>
      <c r="X218" s="296"/>
      <c r="Y218" s="194"/>
      <c r="Z218" s="273"/>
      <c r="AA218" s="194"/>
      <c r="AB218" s="296"/>
      <c r="AC218" s="194"/>
      <c r="AD218" s="296"/>
      <c r="AE218" s="194"/>
      <c r="AF218" s="296"/>
      <c r="AG218" s="264" t="str">
        <f aca="false">IF(SUM(T218,V218,X218,Z218,AB218,AD218,AF218)&lt;&gt;0,SUM(T218,V218,X218,Z218,AB218,AD218,AF218),"")</f>
        <v/>
      </c>
      <c r="AH218" s="301"/>
      <c r="AI218" s="302"/>
      <c r="AJ218" s="278"/>
    </row>
    <row r="219" customFormat="false" ht="12.75" hidden="false" customHeight="false" outlineLevel="0" collapsed="false">
      <c r="A219" s="291" t="str">
        <f aca="false">IF('Sub-Cpt Record'!A219="","",'Sub-Cpt Record'!A219)</f>
        <v/>
      </c>
      <c r="B219" s="292" t="str">
        <f aca="false">IF('Sub-Cpt Record'!B219="","",'Sub-Cpt Record'!B219)</f>
        <v/>
      </c>
      <c r="C219" s="293" t="str">
        <f aca="false">IF('Sub-Cpt Record'!C219="","",'Sub-Cpt Record'!C219)</f>
        <v/>
      </c>
      <c r="D219" s="293" t="str">
        <f aca="false">IF('Sub-Cpt Record'!D219="","",'Sub-Cpt Record'!D219)</f>
        <v/>
      </c>
      <c r="E219" s="293" t="str">
        <f aca="false">CODE!I219</f>
        <v/>
      </c>
      <c r="F219" s="294" t="str">
        <f aca="false">IF('Sub-Cpt Record'!K219="","",'Sub-Cpt Record'!K219)</f>
        <v/>
      </c>
      <c r="G219" s="295"/>
      <c r="H219" s="194"/>
      <c r="I219" s="256" t="str">
        <f aca="false">IF('Sub-Cpt Record'!E219&lt;&gt;"",'Sub-Cpt Record'!E219,"")</f>
        <v/>
      </c>
      <c r="J219" s="256" t="str">
        <f aca="false">IF('Sub-Cpt Record'!F219&lt;&gt;"",'Sub-Cpt Record'!F219,"")</f>
        <v/>
      </c>
      <c r="K219" s="256" t="str">
        <f aca="false">IF('Sub-Cpt Record'!G219&lt;&gt;"",'Sub-Cpt Record'!G219,"")</f>
        <v/>
      </c>
      <c r="L219" s="256" t="str">
        <f aca="false">IF('Sub-Cpt Record'!H219&lt;&gt;"",'Sub-Cpt Record'!H219,"")</f>
        <v/>
      </c>
      <c r="M219" s="256" t="str">
        <f aca="false">IF('Sub-Cpt Record'!I219&lt;&gt;"",'Sub-Cpt Record'!I219,"")</f>
        <v/>
      </c>
      <c r="N219" s="256" t="str">
        <f aca="false">IF('Sub-Cpt Record'!J219&lt;&gt;"",'Sub-Cpt Record'!J219,"")</f>
        <v/>
      </c>
      <c r="O219" s="296"/>
      <c r="P219" s="296"/>
      <c r="Q219" s="297"/>
      <c r="R219" s="298"/>
      <c r="S219" s="299"/>
      <c r="T219" s="300"/>
      <c r="U219" s="194"/>
      <c r="V219" s="296"/>
      <c r="W219" s="194"/>
      <c r="X219" s="296"/>
      <c r="Y219" s="194"/>
      <c r="Z219" s="273"/>
      <c r="AA219" s="194"/>
      <c r="AB219" s="296"/>
      <c r="AC219" s="194"/>
      <c r="AD219" s="296"/>
      <c r="AE219" s="194"/>
      <c r="AF219" s="296"/>
      <c r="AG219" s="264" t="str">
        <f aca="false">IF(SUM(T219,V219,X219,Z219,AB219,AD219,AF219)&lt;&gt;0,SUM(T219,V219,X219,Z219,AB219,AD219,AF219),"")</f>
        <v/>
      </c>
      <c r="AH219" s="301"/>
      <c r="AI219" s="302"/>
      <c r="AJ219" s="278"/>
    </row>
    <row r="220" customFormat="false" ht="12.75" hidden="false" customHeight="false" outlineLevel="0" collapsed="false">
      <c r="A220" s="291" t="str">
        <f aca="false">IF('Sub-Cpt Record'!A220="","",'Sub-Cpt Record'!A220)</f>
        <v/>
      </c>
      <c r="B220" s="292" t="str">
        <f aca="false">IF('Sub-Cpt Record'!B220="","",'Sub-Cpt Record'!B220)</f>
        <v/>
      </c>
      <c r="C220" s="293" t="str">
        <f aca="false">IF('Sub-Cpt Record'!C220="","",'Sub-Cpt Record'!C220)</f>
        <v/>
      </c>
      <c r="D220" s="293" t="str">
        <f aca="false">IF('Sub-Cpt Record'!D220="","",'Sub-Cpt Record'!D220)</f>
        <v/>
      </c>
      <c r="E220" s="293" t="str">
        <f aca="false">CODE!I220</f>
        <v/>
      </c>
      <c r="F220" s="294" t="str">
        <f aca="false">IF('Sub-Cpt Record'!K220="","",'Sub-Cpt Record'!K220)</f>
        <v/>
      </c>
      <c r="G220" s="295"/>
      <c r="H220" s="194"/>
      <c r="I220" s="256" t="str">
        <f aca="false">IF('Sub-Cpt Record'!E220&lt;&gt;"",'Sub-Cpt Record'!E220,"")</f>
        <v/>
      </c>
      <c r="J220" s="256" t="str">
        <f aca="false">IF('Sub-Cpt Record'!F220&lt;&gt;"",'Sub-Cpt Record'!F220,"")</f>
        <v/>
      </c>
      <c r="K220" s="256" t="str">
        <f aca="false">IF('Sub-Cpt Record'!G220&lt;&gt;"",'Sub-Cpt Record'!G220,"")</f>
        <v/>
      </c>
      <c r="L220" s="256" t="str">
        <f aca="false">IF('Sub-Cpt Record'!H220&lt;&gt;"",'Sub-Cpt Record'!H220,"")</f>
        <v/>
      </c>
      <c r="M220" s="256" t="str">
        <f aca="false">IF('Sub-Cpt Record'!I220&lt;&gt;"",'Sub-Cpt Record'!I220,"")</f>
        <v/>
      </c>
      <c r="N220" s="256" t="str">
        <f aca="false">IF('Sub-Cpt Record'!J220&lt;&gt;"",'Sub-Cpt Record'!J220,"")</f>
        <v/>
      </c>
      <c r="O220" s="296"/>
      <c r="P220" s="296"/>
      <c r="Q220" s="297"/>
      <c r="R220" s="298"/>
      <c r="S220" s="299"/>
      <c r="T220" s="300"/>
      <c r="U220" s="194"/>
      <c r="V220" s="296"/>
      <c r="W220" s="194"/>
      <c r="X220" s="296"/>
      <c r="Y220" s="194"/>
      <c r="Z220" s="273"/>
      <c r="AA220" s="194"/>
      <c r="AB220" s="296"/>
      <c r="AC220" s="194"/>
      <c r="AD220" s="296"/>
      <c r="AE220" s="194"/>
      <c r="AF220" s="296"/>
      <c r="AG220" s="264" t="str">
        <f aca="false">IF(SUM(T220,V220,X220,Z220,AB220,AD220,AF220)&lt;&gt;0,SUM(T220,V220,X220,Z220,AB220,AD220,AF220),"")</f>
        <v/>
      </c>
      <c r="AH220" s="301"/>
      <c r="AI220" s="302"/>
      <c r="AJ220" s="278"/>
    </row>
    <row r="221" customFormat="false" ht="12.75" hidden="false" customHeight="false" outlineLevel="0" collapsed="false">
      <c r="A221" s="291" t="str">
        <f aca="false">IF('Sub-Cpt Record'!A221="","",'Sub-Cpt Record'!A221)</f>
        <v/>
      </c>
      <c r="B221" s="292" t="str">
        <f aca="false">IF('Sub-Cpt Record'!B221="","",'Sub-Cpt Record'!B221)</f>
        <v/>
      </c>
      <c r="C221" s="293" t="str">
        <f aca="false">IF('Sub-Cpt Record'!C221="","",'Sub-Cpt Record'!C221)</f>
        <v/>
      </c>
      <c r="D221" s="293" t="str">
        <f aca="false">IF('Sub-Cpt Record'!D221="","",'Sub-Cpt Record'!D221)</f>
        <v/>
      </c>
      <c r="E221" s="293" t="str">
        <f aca="false">CODE!I221</f>
        <v/>
      </c>
      <c r="F221" s="294" t="str">
        <f aca="false">IF('Sub-Cpt Record'!K221="","",'Sub-Cpt Record'!K221)</f>
        <v/>
      </c>
      <c r="G221" s="295"/>
      <c r="H221" s="194"/>
      <c r="I221" s="256" t="str">
        <f aca="false">IF('Sub-Cpt Record'!E221&lt;&gt;"",'Sub-Cpt Record'!E221,"")</f>
        <v/>
      </c>
      <c r="J221" s="256" t="str">
        <f aca="false">IF('Sub-Cpt Record'!F221&lt;&gt;"",'Sub-Cpt Record'!F221,"")</f>
        <v/>
      </c>
      <c r="K221" s="256" t="str">
        <f aca="false">IF('Sub-Cpt Record'!G221&lt;&gt;"",'Sub-Cpt Record'!G221,"")</f>
        <v/>
      </c>
      <c r="L221" s="256" t="str">
        <f aca="false">IF('Sub-Cpt Record'!H221&lt;&gt;"",'Sub-Cpt Record'!H221,"")</f>
        <v/>
      </c>
      <c r="M221" s="256" t="str">
        <f aca="false">IF('Sub-Cpt Record'!I221&lt;&gt;"",'Sub-Cpt Record'!I221,"")</f>
        <v/>
      </c>
      <c r="N221" s="256" t="str">
        <f aca="false">IF('Sub-Cpt Record'!J221&lt;&gt;"",'Sub-Cpt Record'!J221,"")</f>
        <v/>
      </c>
      <c r="O221" s="296"/>
      <c r="P221" s="296"/>
      <c r="Q221" s="297"/>
      <c r="R221" s="298"/>
      <c r="S221" s="299"/>
      <c r="T221" s="300"/>
      <c r="U221" s="194"/>
      <c r="V221" s="296"/>
      <c r="W221" s="194"/>
      <c r="X221" s="296"/>
      <c r="Y221" s="194"/>
      <c r="Z221" s="273"/>
      <c r="AA221" s="194"/>
      <c r="AB221" s="296"/>
      <c r="AC221" s="194"/>
      <c r="AD221" s="296"/>
      <c r="AE221" s="194"/>
      <c r="AF221" s="296"/>
      <c r="AG221" s="264" t="str">
        <f aca="false">IF(SUM(T221,V221,X221,Z221,AB221,AD221,AF221)&lt;&gt;0,SUM(T221,V221,X221,Z221,AB221,AD221,AF221),"")</f>
        <v/>
      </c>
      <c r="AH221" s="301"/>
      <c r="AI221" s="302"/>
      <c r="AJ221" s="278"/>
    </row>
    <row r="222" customFormat="false" ht="12.75" hidden="false" customHeight="false" outlineLevel="0" collapsed="false">
      <c r="A222" s="291" t="str">
        <f aca="false">IF('Sub-Cpt Record'!A222="","",'Sub-Cpt Record'!A222)</f>
        <v/>
      </c>
      <c r="B222" s="292" t="str">
        <f aca="false">IF('Sub-Cpt Record'!B222="","",'Sub-Cpt Record'!B222)</f>
        <v/>
      </c>
      <c r="C222" s="293" t="str">
        <f aca="false">IF('Sub-Cpt Record'!C222="","",'Sub-Cpt Record'!C222)</f>
        <v/>
      </c>
      <c r="D222" s="293" t="str">
        <f aca="false">IF('Sub-Cpt Record'!D222="","",'Sub-Cpt Record'!D222)</f>
        <v/>
      </c>
      <c r="E222" s="293" t="str">
        <f aca="false">CODE!I222</f>
        <v/>
      </c>
      <c r="F222" s="294" t="str">
        <f aca="false">IF('Sub-Cpt Record'!K222="","",'Sub-Cpt Record'!K222)</f>
        <v/>
      </c>
      <c r="G222" s="295"/>
      <c r="H222" s="194"/>
      <c r="I222" s="256" t="str">
        <f aca="false">IF('Sub-Cpt Record'!E222&lt;&gt;"",'Sub-Cpt Record'!E222,"")</f>
        <v/>
      </c>
      <c r="J222" s="256" t="str">
        <f aca="false">IF('Sub-Cpt Record'!F222&lt;&gt;"",'Sub-Cpt Record'!F222,"")</f>
        <v/>
      </c>
      <c r="K222" s="256" t="str">
        <f aca="false">IF('Sub-Cpt Record'!G222&lt;&gt;"",'Sub-Cpt Record'!G222,"")</f>
        <v/>
      </c>
      <c r="L222" s="256" t="str">
        <f aca="false">IF('Sub-Cpt Record'!H222&lt;&gt;"",'Sub-Cpt Record'!H222,"")</f>
        <v/>
      </c>
      <c r="M222" s="256" t="str">
        <f aca="false">IF('Sub-Cpt Record'!I222&lt;&gt;"",'Sub-Cpt Record'!I222,"")</f>
        <v/>
      </c>
      <c r="N222" s="256" t="str">
        <f aca="false">IF('Sub-Cpt Record'!J222&lt;&gt;"",'Sub-Cpt Record'!J222,"")</f>
        <v/>
      </c>
      <c r="O222" s="296"/>
      <c r="P222" s="296"/>
      <c r="Q222" s="297"/>
      <c r="R222" s="298"/>
      <c r="S222" s="299"/>
      <c r="T222" s="300"/>
      <c r="U222" s="194"/>
      <c r="V222" s="296"/>
      <c r="W222" s="194"/>
      <c r="X222" s="296"/>
      <c r="Y222" s="194"/>
      <c r="Z222" s="273"/>
      <c r="AA222" s="194"/>
      <c r="AB222" s="296"/>
      <c r="AC222" s="194"/>
      <c r="AD222" s="296"/>
      <c r="AE222" s="194"/>
      <c r="AF222" s="296"/>
      <c r="AG222" s="264" t="str">
        <f aca="false">IF(SUM(T222,V222,X222,Z222,AB222,AD222,AF222)&lt;&gt;0,SUM(T222,V222,X222,Z222,AB222,AD222,AF222),"")</f>
        <v/>
      </c>
      <c r="AH222" s="301"/>
      <c r="AI222" s="302"/>
      <c r="AJ222" s="278"/>
    </row>
    <row r="223" customFormat="false" ht="12.75" hidden="false" customHeight="false" outlineLevel="0" collapsed="false">
      <c r="A223" s="291" t="str">
        <f aca="false">IF('Sub-Cpt Record'!A223="","",'Sub-Cpt Record'!A223)</f>
        <v/>
      </c>
      <c r="B223" s="292" t="str">
        <f aca="false">IF('Sub-Cpt Record'!B223="","",'Sub-Cpt Record'!B223)</f>
        <v/>
      </c>
      <c r="C223" s="293" t="str">
        <f aca="false">IF('Sub-Cpt Record'!C223="","",'Sub-Cpt Record'!C223)</f>
        <v/>
      </c>
      <c r="D223" s="293" t="str">
        <f aca="false">IF('Sub-Cpt Record'!D223="","",'Sub-Cpt Record'!D223)</f>
        <v/>
      </c>
      <c r="E223" s="293" t="str">
        <f aca="false">CODE!I223</f>
        <v/>
      </c>
      <c r="F223" s="294" t="str">
        <f aca="false">IF('Sub-Cpt Record'!K223="","",'Sub-Cpt Record'!K223)</f>
        <v/>
      </c>
      <c r="G223" s="295"/>
      <c r="H223" s="194"/>
      <c r="I223" s="256" t="str">
        <f aca="false">IF('Sub-Cpt Record'!E223&lt;&gt;"",'Sub-Cpt Record'!E223,"")</f>
        <v/>
      </c>
      <c r="J223" s="256" t="str">
        <f aca="false">IF('Sub-Cpt Record'!F223&lt;&gt;"",'Sub-Cpt Record'!F223,"")</f>
        <v/>
      </c>
      <c r="K223" s="256" t="str">
        <f aca="false">IF('Sub-Cpt Record'!G223&lt;&gt;"",'Sub-Cpt Record'!G223,"")</f>
        <v/>
      </c>
      <c r="L223" s="256" t="str">
        <f aca="false">IF('Sub-Cpt Record'!H223&lt;&gt;"",'Sub-Cpt Record'!H223,"")</f>
        <v/>
      </c>
      <c r="M223" s="256" t="str">
        <f aca="false">IF('Sub-Cpt Record'!I223&lt;&gt;"",'Sub-Cpt Record'!I223,"")</f>
        <v/>
      </c>
      <c r="N223" s="256" t="str">
        <f aca="false">IF('Sub-Cpt Record'!J223&lt;&gt;"",'Sub-Cpt Record'!J223,"")</f>
        <v/>
      </c>
      <c r="O223" s="296"/>
      <c r="P223" s="296"/>
      <c r="Q223" s="297"/>
      <c r="R223" s="298"/>
      <c r="S223" s="299"/>
      <c r="T223" s="300"/>
      <c r="U223" s="194"/>
      <c r="V223" s="296"/>
      <c r="W223" s="194"/>
      <c r="X223" s="296"/>
      <c r="Y223" s="194"/>
      <c r="Z223" s="273"/>
      <c r="AA223" s="194"/>
      <c r="AB223" s="296"/>
      <c r="AC223" s="194"/>
      <c r="AD223" s="296"/>
      <c r="AE223" s="194"/>
      <c r="AF223" s="296"/>
      <c r="AG223" s="264" t="str">
        <f aca="false">IF(SUM(T223,V223,X223,Z223,AB223,AD223,AF223)&lt;&gt;0,SUM(T223,V223,X223,Z223,AB223,AD223,AF223),"")</f>
        <v/>
      </c>
      <c r="AH223" s="301"/>
      <c r="AI223" s="302"/>
      <c r="AJ223" s="278"/>
    </row>
    <row r="224" customFormat="false" ht="12.75" hidden="false" customHeight="false" outlineLevel="0" collapsed="false">
      <c r="A224" s="291" t="str">
        <f aca="false">IF('Sub-Cpt Record'!A224="","",'Sub-Cpt Record'!A224)</f>
        <v/>
      </c>
      <c r="B224" s="292" t="str">
        <f aca="false">IF('Sub-Cpt Record'!B224="","",'Sub-Cpt Record'!B224)</f>
        <v/>
      </c>
      <c r="C224" s="293" t="str">
        <f aca="false">IF('Sub-Cpt Record'!C224="","",'Sub-Cpt Record'!C224)</f>
        <v/>
      </c>
      <c r="D224" s="293" t="str">
        <f aca="false">IF('Sub-Cpt Record'!D224="","",'Sub-Cpt Record'!D224)</f>
        <v/>
      </c>
      <c r="E224" s="293" t="str">
        <f aca="false">CODE!I224</f>
        <v/>
      </c>
      <c r="F224" s="294" t="str">
        <f aca="false">IF('Sub-Cpt Record'!K224="","",'Sub-Cpt Record'!K224)</f>
        <v/>
      </c>
      <c r="G224" s="295"/>
      <c r="H224" s="194"/>
      <c r="I224" s="256" t="str">
        <f aca="false">IF('Sub-Cpt Record'!E224&lt;&gt;"",'Sub-Cpt Record'!E224,"")</f>
        <v/>
      </c>
      <c r="J224" s="256" t="str">
        <f aca="false">IF('Sub-Cpt Record'!F224&lt;&gt;"",'Sub-Cpt Record'!F224,"")</f>
        <v/>
      </c>
      <c r="K224" s="256" t="str">
        <f aca="false">IF('Sub-Cpt Record'!G224&lt;&gt;"",'Sub-Cpt Record'!G224,"")</f>
        <v/>
      </c>
      <c r="L224" s="256" t="str">
        <f aca="false">IF('Sub-Cpt Record'!H224&lt;&gt;"",'Sub-Cpt Record'!H224,"")</f>
        <v/>
      </c>
      <c r="M224" s="256" t="str">
        <f aca="false">IF('Sub-Cpt Record'!I224&lt;&gt;"",'Sub-Cpt Record'!I224,"")</f>
        <v/>
      </c>
      <c r="N224" s="256" t="str">
        <f aca="false">IF('Sub-Cpt Record'!J224&lt;&gt;"",'Sub-Cpt Record'!J224,"")</f>
        <v/>
      </c>
      <c r="O224" s="296"/>
      <c r="P224" s="296"/>
      <c r="Q224" s="297"/>
      <c r="R224" s="298"/>
      <c r="S224" s="299"/>
      <c r="T224" s="300"/>
      <c r="U224" s="194"/>
      <c r="V224" s="296"/>
      <c r="W224" s="194"/>
      <c r="X224" s="296"/>
      <c r="Y224" s="194"/>
      <c r="Z224" s="273"/>
      <c r="AA224" s="194"/>
      <c r="AB224" s="296"/>
      <c r="AC224" s="194"/>
      <c r="AD224" s="296"/>
      <c r="AE224" s="194"/>
      <c r="AF224" s="296"/>
      <c r="AG224" s="264" t="str">
        <f aca="false">IF(SUM(T224,V224,X224,Z224,AB224,AD224,AF224)&lt;&gt;0,SUM(T224,V224,X224,Z224,AB224,AD224,AF224),"")</f>
        <v/>
      </c>
      <c r="AH224" s="301"/>
      <c r="AI224" s="302"/>
      <c r="AJ224" s="278"/>
    </row>
    <row r="225" customFormat="false" ht="12.75" hidden="false" customHeight="false" outlineLevel="0" collapsed="false">
      <c r="A225" s="291" t="str">
        <f aca="false">IF('Sub-Cpt Record'!A225="","",'Sub-Cpt Record'!A225)</f>
        <v/>
      </c>
      <c r="B225" s="292" t="str">
        <f aca="false">IF('Sub-Cpt Record'!B225="","",'Sub-Cpt Record'!B225)</f>
        <v/>
      </c>
      <c r="C225" s="293" t="str">
        <f aca="false">IF('Sub-Cpt Record'!C225="","",'Sub-Cpt Record'!C225)</f>
        <v/>
      </c>
      <c r="D225" s="293" t="str">
        <f aca="false">IF('Sub-Cpt Record'!D225="","",'Sub-Cpt Record'!D225)</f>
        <v/>
      </c>
      <c r="E225" s="293" t="str">
        <f aca="false">CODE!I225</f>
        <v/>
      </c>
      <c r="F225" s="294" t="str">
        <f aca="false">IF('Sub-Cpt Record'!K225="","",'Sub-Cpt Record'!K225)</f>
        <v/>
      </c>
      <c r="G225" s="295"/>
      <c r="H225" s="194"/>
      <c r="I225" s="256" t="str">
        <f aca="false">IF('Sub-Cpt Record'!E225&lt;&gt;"",'Sub-Cpt Record'!E225,"")</f>
        <v/>
      </c>
      <c r="J225" s="256" t="str">
        <f aca="false">IF('Sub-Cpt Record'!F225&lt;&gt;"",'Sub-Cpt Record'!F225,"")</f>
        <v/>
      </c>
      <c r="K225" s="256" t="str">
        <f aca="false">IF('Sub-Cpt Record'!G225&lt;&gt;"",'Sub-Cpt Record'!G225,"")</f>
        <v/>
      </c>
      <c r="L225" s="256" t="str">
        <f aca="false">IF('Sub-Cpt Record'!H225&lt;&gt;"",'Sub-Cpt Record'!H225,"")</f>
        <v/>
      </c>
      <c r="M225" s="256" t="str">
        <f aca="false">IF('Sub-Cpt Record'!I225&lt;&gt;"",'Sub-Cpt Record'!I225,"")</f>
        <v/>
      </c>
      <c r="N225" s="256" t="str">
        <f aca="false">IF('Sub-Cpt Record'!J225&lt;&gt;"",'Sub-Cpt Record'!J225,"")</f>
        <v/>
      </c>
      <c r="O225" s="296"/>
      <c r="P225" s="296"/>
      <c r="Q225" s="297"/>
      <c r="R225" s="298"/>
      <c r="S225" s="299"/>
      <c r="T225" s="300"/>
      <c r="U225" s="194"/>
      <c r="V225" s="296"/>
      <c r="W225" s="194"/>
      <c r="X225" s="296"/>
      <c r="Y225" s="194"/>
      <c r="Z225" s="273"/>
      <c r="AA225" s="194"/>
      <c r="AB225" s="296"/>
      <c r="AC225" s="194"/>
      <c r="AD225" s="296"/>
      <c r="AE225" s="194"/>
      <c r="AF225" s="296"/>
      <c r="AG225" s="264" t="str">
        <f aca="false">IF(SUM(T225,V225,X225,Z225,AB225,AD225,AF225)&lt;&gt;0,SUM(T225,V225,X225,Z225,AB225,AD225,AF225),"")</f>
        <v/>
      </c>
      <c r="AH225" s="301"/>
      <c r="AI225" s="302"/>
      <c r="AJ225" s="278"/>
    </row>
    <row r="226" customFormat="false" ht="12.75" hidden="false" customHeight="false" outlineLevel="0" collapsed="false">
      <c r="A226" s="291" t="str">
        <f aca="false">IF('Sub-Cpt Record'!A226="","",'Sub-Cpt Record'!A226)</f>
        <v/>
      </c>
      <c r="B226" s="292" t="str">
        <f aca="false">IF('Sub-Cpt Record'!B226="","",'Sub-Cpt Record'!B226)</f>
        <v/>
      </c>
      <c r="C226" s="293" t="str">
        <f aca="false">IF('Sub-Cpt Record'!C226="","",'Sub-Cpt Record'!C226)</f>
        <v/>
      </c>
      <c r="D226" s="293" t="str">
        <f aca="false">IF('Sub-Cpt Record'!D226="","",'Sub-Cpt Record'!D226)</f>
        <v/>
      </c>
      <c r="E226" s="293" t="str">
        <f aca="false">CODE!I226</f>
        <v/>
      </c>
      <c r="F226" s="294" t="str">
        <f aca="false">IF('Sub-Cpt Record'!K226="","",'Sub-Cpt Record'!K226)</f>
        <v/>
      </c>
      <c r="G226" s="295"/>
      <c r="H226" s="194"/>
      <c r="I226" s="256" t="str">
        <f aca="false">IF('Sub-Cpt Record'!E226&lt;&gt;"",'Sub-Cpt Record'!E226,"")</f>
        <v/>
      </c>
      <c r="J226" s="256" t="str">
        <f aca="false">IF('Sub-Cpt Record'!F226&lt;&gt;"",'Sub-Cpt Record'!F226,"")</f>
        <v/>
      </c>
      <c r="K226" s="256" t="str">
        <f aca="false">IF('Sub-Cpt Record'!G226&lt;&gt;"",'Sub-Cpt Record'!G226,"")</f>
        <v/>
      </c>
      <c r="L226" s="256" t="str">
        <f aca="false">IF('Sub-Cpt Record'!H226&lt;&gt;"",'Sub-Cpt Record'!H226,"")</f>
        <v/>
      </c>
      <c r="M226" s="256" t="str">
        <f aca="false">IF('Sub-Cpt Record'!I226&lt;&gt;"",'Sub-Cpt Record'!I226,"")</f>
        <v/>
      </c>
      <c r="N226" s="256" t="str">
        <f aca="false">IF('Sub-Cpt Record'!J226&lt;&gt;"",'Sub-Cpt Record'!J226,"")</f>
        <v/>
      </c>
      <c r="O226" s="296"/>
      <c r="P226" s="296"/>
      <c r="Q226" s="297"/>
      <c r="R226" s="298"/>
      <c r="S226" s="299"/>
      <c r="T226" s="300"/>
      <c r="U226" s="194"/>
      <c r="V226" s="296"/>
      <c r="W226" s="194"/>
      <c r="X226" s="296"/>
      <c r="Y226" s="194"/>
      <c r="Z226" s="273"/>
      <c r="AA226" s="194"/>
      <c r="AB226" s="296"/>
      <c r="AC226" s="194"/>
      <c r="AD226" s="296"/>
      <c r="AE226" s="194"/>
      <c r="AF226" s="296"/>
      <c r="AG226" s="264" t="str">
        <f aca="false">IF(SUM(T226,V226,X226,Z226,AB226,AD226,AF226)&lt;&gt;0,SUM(T226,V226,X226,Z226,AB226,AD226,AF226),"")</f>
        <v/>
      </c>
      <c r="AH226" s="301"/>
      <c r="AI226" s="302"/>
      <c r="AJ226" s="278"/>
    </row>
    <row r="227" customFormat="false" ht="12.75" hidden="false" customHeight="false" outlineLevel="0" collapsed="false">
      <c r="A227" s="291" t="str">
        <f aca="false">IF('Sub-Cpt Record'!A227="","",'Sub-Cpt Record'!A227)</f>
        <v/>
      </c>
      <c r="B227" s="292" t="str">
        <f aca="false">IF('Sub-Cpt Record'!B227="","",'Sub-Cpt Record'!B227)</f>
        <v/>
      </c>
      <c r="C227" s="293" t="str">
        <f aca="false">IF('Sub-Cpt Record'!C227="","",'Sub-Cpt Record'!C227)</f>
        <v/>
      </c>
      <c r="D227" s="293" t="str">
        <f aca="false">IF('Sub-Cpt Record'!D227="","",'Sub-Cpt Record'!D227)</f>
        <v/>
      </c>
      <c r="E227" s="293" t="str">
        <f aca="false">CODE!I227</f>
        <v/>
      </c>
      <c r="F227" s="294" t="str">
        <f aca="false">IF('Sub-Cpt Record'!K227="","",'Sub-Cpt Record'!K227)</f>
        <v/>
      </c>
      <c r="G227" s="295"/>
      <c r="H227" s="194"/>
      <c r="I227" s="256" t="str">
        <f aca="false">IF('Sub-Cpt Record'!E227&lt;&gt;"",'Sub-Cpt Record'!E227,"")</f>
        <v/>
      </c>
      <c r="J227" s="256" t="str">
        <f aca="false">IF('Sub-Cpt Record'!F227&lt;&gt;"",'Sub-Cpt Record'!F227,"")</f>
        <v/>
      </c>
      <c r="K227" s="256" t="str">
        <f aca="false">IF('Sub-Cpt Record'!G227&lt;&gt;"",'Sub-Cpt Record'!G227,"")</f>
        <v/>
      </c>
      <c r="L227" s="256" t="str">
        <f aca="false">IF('Sub-Cpt Record'!H227&lt;&gt;"",'Sub-Cpt Record'!H227,"")</f>
        <v/>
      </c>
      <c r="M227" s="256" t="str">
        <f aca="false">IF('Sub-Cpt Record'!I227&lt;&gt;"",'Sub-Cpt Record'!I227,"")</f>
        <v/>
      </c>
      <c r="N227" s="256" t="str">
        <f aca="false">IF('Sub-Cpt Record'!J227&lt;&gt;"",'Sub-Cpt Record'!J227,"")</f>
        <v/>
      </c>
      <c r="O227" s="296"/>
      <c r="P227" s="296"/>
      <c r="Q227" s="297"/>
      <c r="R227" s="298"/>
      <c r="S227" s="299"/>
      <c r="T227" s="300"/>
      <c r="U227" s="194"/>
      <c r="V227" s="296"/>
      <c r="W227" s="194"/>
      <c r="X227" s="296"/>
      <c r="Y227" s="194"/>
      <c r="Z227" s="273"/>
      <c r="AA227" s="194"/>
      <c r="AB227" s="296"/>
      <c r="AC227" s="194"/>
      <c r="AD227" s="296"/>
      <c r="AE227" s="194"/>
      <c r="AF227" s="296"/>
      <c r="AG227" s="264" t="str">
        <f aca="false">IF(SUM(T227,V227,X227,Z227,AB227,AD227,AF227)&lt;&gt;0,SUM(T227,V227,X227,Z227,AB227,AD227,AF227),"")</f>
        <v/>
      </c>
      <c r="AH227" s="301"/>
      <c r="AI227" s="302"/>
      <c r="AJ227" s="278"/>
    </row>
    <row r="228" customFormat="false" ht="12.75" hidden="false" customHeight="false" outlineLevel="0" collapsed="false">
      <c r="A228" s="291" t="str">
        <f aca="false">IF('Sub-Cpt Record'!A228="","",'Sub-Cpt Record'!A228)</f>
        <v/>
      </c>
      <c r="B228" s="292" t="str">
        <f aca="false">IF('Sub-Cpt Record'!B228="","",'Sub-Cpt Record'!B228)</f>
        <v/>
      </c>
      <c r="C228" s="293" t="str">
        <f aca="false">IF('Sub-Cpt Record'!C228="","",'Sub-Cpt Record'!C228)</f>
        <v/>
      </c>
      <c r="D228" s="293" t="str">
        <f aca="false">IF('Sub-Cpt Record'!D228="","",'Sub-Cpt Record'!D228)</f>
        <v/>
      </c>
      <c r="E228" s="293" t="str">
        <f aca="false">CODE!I228</f>
        <v/>
      </c>
      <c r="F228" s="294" t="str">
        <f aca="false">IF('Sub-Cpt Record'!K228="","",'Sub-Cpt Record'!K228)</f>
        <v/>
      </c>
      <c r="G228" s="295"/>
      <c r="H228" s="194"/>
      <c r="I228" s="256" t="str">
        <f aca="false">IF('Sub-Cpt Record'!E228&lt;&gt;"",'Sub-Cpt Record'!E228,"")</f>
        <v/>
      </c>
      <c r="J228" s="256" t="str">
        <f aca="false">IF('Sub-Cpt Record'!F228&lt;&gt;"",'Sub-Cpt Record'!F228,"")</f>
        <v/>
      </c>
      <c r="K228" s="256" t="str">
        <f aca="false">IF('Sub-Cpt Record'!G228&lt;&gt;"",'Sub-Cpt Record'!G228,"")</f>
        <v/>
      </c>
      <c r="L228" s="256" t="str">
        <f aca="false">IF('Sub-Cpt Record'!H228&lt;&gt;"",'Sub-Cpt Record'!H228,"")</f>
        <v/>
      </c>
      <c r="M228" s="256" t="str">
        <f aca="false">IF('Sub-Cpt Record'!I228&lt;&gt;"",'Sub-Cpt Record'!I228,"")</f>
        <v/>
      </c>
      <c r="N228" s="256" t="str">
        <f aca="false">IF('Sub-Cpt Record'!J228&lt;&gt;"",'Sub-Cpt Record'!J228,"")</f>
        <v/>
      </c>
      <c r="O228" s="296"/>
      <c r="P228" s="296"/>
      <c r="Q228" s="297"/>
      <c r="R228" s="298"/>
      <c r="S228" s="299"/>
      <c r="T228" s="300"/>
      <c r="U228" s="194"/>
      <c r="V228" s="296"/>
      <c r="W228" s="194"/>
      <c r="X228" s="296"/>
      <c r="Y228" s="194"/>
      <c r="Z228" s="273"/>
      <c r="AA228" s="194"/>
      <c r="AB228" s="296"/>
      <c r="AC228" s="194"/>
      <c r="AD228" s="296"/>
      <c r="AE228" s="194"/>
      <c r="AF228" s="296"/>
      <c r="AG228" s="264" t="str">
        <f aca="false">IF(SUM(T228,V228,X228,Z228,AB228,AD228,AF228)&lt;&gt;0,SUM(T228,V228,X228,Z228,AB228,AD228,AF228),"")</f>
        <v/>
      </c>
      <c r="AH228" s="301"/>
      <c r="AI228" s="302"/>
      <c r="AJ228" s="278"/>
    </row>
    <row r="229" customFormat="false" ht="12.75" hidden="false" customHeight="false" outlineLevel="0" collapsed="false">
      <c r="A229" s="291" t="str">
        <f aca="false">IF('Sub-Cpt Record'!A229="","",'Sub-Cpt Record'!A229)</f>
        <v/>
      </c>
      <c r="B229" s="292" t="str">
        <f aca="false">IF('Sub-Cpt Record'!B229="","",'Sub-Cpt Record'!B229)</f>
        <v/>
      </c>
      <c r="C229" s="293" t="str">
        <f aca="false">IF('Sub-Cpt Record'!C229="","",'Sub-Cpt Record'!C229)</f>
        <v/>
      </c>
      <c r="D229" s="293" t="str">
        <f aca="false">IF('Sub-Cpt Record'!D229="","",'Sub-Cpt Record'!D229)</f>
        <v/>
      </c>
      <c r="E229" s="293" t="str">
        <f aca="false">CODE!I229</f>
        <v/>
      </c>
      <c r="F229" s="294" t="str">
        <f aca="false">IF('Sub-Cpt Record'!K229="","",'Sub-Cpt Record'!K229)</f>
        <v/>
      </c>
      <c r="G229" s="295"/>
      <c r="H229" s="194"/>
      <c r="I229" s="256" t="str">
        <f aca="false">IF('Sub-Cpt Record'!E229&lt;&gt;"",'Sub-Cpt Record'!E229,"")</f>
        <v/>
      </c>
      <c r="J229" s="256" t="str">
        <f aca="false">IF('Sub-Cpt Record'!F229&lt;&gt;"",'Sub-Cpt Record'!F229,"")</f>
        <v/>
      </c>
      <c r="K229" s="256" t="str">
        <f aca="false">IF('Sub-Cpt Record'!G229&lt;&gt;"",'Sub-Cpt Record'!G229,"")</f>
        <v/>
      </c>
      <c r="L229" s="256" t="str">
        <f aca="false">IF('Sub-Cpt Record'!H229&lt;&gt;"",'Sub-Cpt Record'!H229,"")</f>
        <v/>
      </c>
      <c r="M229" s="256" t="str">
        <f aca="false">IF('Sub-Cpt Record'!I229&lt;&gt;"",'Sub-Cpt Record'!I229,"")</f>
        <v/>
      </c>
      <c r="N229" s="256" t="str">
        <f aca="false">IF('Sub-Cpt Record'!J229&lt;&gt;"",'Sub-Cpt Record'!J229,"")</f>
        <v/>
      </c>
      <c r="O229" s="296"/>
      <c r="P229" s="296"/>
      <c r="Q229" s="297"/>
      <c r="R229" s="298"/>
      <c r="S229" s="299"/>
      <c r="T229" s="300"/>
      <c r="U229" s="194"/>
      <c r="V229" s="296"/>
      <c r="W229" s="194"/>
      <c r="X229" s="296"/>
      <c r="Y229" s="194"/>
      <c r="Z229" s="273"/>
      <c r="AA229" s="194"/>
      <c r="AB229" s="296"/>
      <c r="AC229" s="194"/>
      <c r="AD229" s="296"/>
      <c r="AE229" s="194"/>
      <c r="AF229" s="296"/>
      <c r="AG229" s="264" t="str">
        <f aca="false">IF(SUM(T229,V229,X229,Z229,AB229,AD229,AF229)&lt;&gt;0,SUM(T229,V229,X229,Z229,AB229,AD229,AF229),"")</f>
        <v/>
      </c>
      <c r="AH229" s="301"/>
      <c r="AI229" s="302"/>
      <c r="AJ229" s="278"/>
    </row>
    <row r="230" customFormat="false" ht="12.75" hidden="false" customHeight="false" outlineLevel="0" collapsed="false">
      <c r="A230" s="291" t="str">
        <f aca="false">IF('Sub-Cpt Record'!A230="","",'Sub-Cpt Record'!A230)</f>
        <v/>
      </c>
      <c r="B230" s="292" t="str">
        <f aca="false">IF('Sub-Cpt Record'!B230="","",'Sub-Cpt Record'!B230)</f>
        <v/>
      </c>
      <c r="C230" s="293" t="str">
        <f aca="false">IF('Sub-Cpt Record'!C230="","",'Sub-Cpt Record'!C230)</f>
        <v/>
      </c>
      <c r="D230" s="293" t="str">
        <f aca="false">IF('Sub-Cpt Record'!D230="","",'Sub-Cpt Record'!D230)</f>
        <v/>
      </c>
      <c r="E230" s="293" t="str">
        <f aca="false">CODE!I230</f>
        <v/>
      </c>
      <c r="F230" s="294" t="str">
        <f aca="false">IF('Sub-Cpt Record'!K230="","",'Sub-Cpt Record'!K230)</f>
        <v/>
      </c>
      <c r="G230" s="295"/>
      <c r="H230" s="194"/>
      <c r="I230" s="256" t="str">
        <f aca="false">IF('Sub-Cpt Record'!E230&lt;&gt;"",'Sub-Cpt Record'!E230,"")</f>
        <v/>
      </c>
      <c r="J230" s="256" t="str">
        <f aca="false">IF('Sub-Cpt Record'!F230&lt;&gt;"",'Sub-Cpt Record'!F230,"")</f>
        <v/>
      </c>
      <c r="K230" s="256" t="str">
        <f aca="false">IF('Sub-Cpt Record'!G230&lt;&gt;"",'Sub-Cpt Record'!G230,"")</f>
        <v/>
      </c>
      <c r="L230" s="256" t="str">
        <f aca="false">IF('Sub-Cpt Record'!H230&lt;&gt;"",'Sub-Cpt Record'!H230,"")</f>
        <v/>
      </c>
      <c r="M230" s="256" t="str">
        <f aca="false">IF('Sub-Cpt Record'!I230&lt;&gt;"",'Sub-Cpt Record'!I230,"")</f>
        <v/>
      </c>
      <c r="N230" s="256" t="str">
        <f aca="false">IF('Sub-Cpt Record'!J230&lt;&gt;"",'Sub-Cpt Record'!J230,"")</f>
        <v/>
      </c>
      <c r="O230" s="296"/>
      <c r="P230" s="296"/>
      <c r="Q230" s="297"/>
      <c r="R230" s="298"/>
      <c r="S230" s="299"/>
      <c r="T230" s="300"/>
      <c r="U230" s="194"/>
      <c r="V230" s="296"/>
      <c r="W230" s="194"/>
      <c r="X230" s="296"/>
      <c r="Y230" s="194"/>
      <c r="Z230" s="273"/>
      <c r="AA230" s="194"/>
      <c r="AB230" s="296"/>
      <c r="AC230" s="194"/>
      <c r="AD230" s="296"/>
      <c r="AE230" s="194"/>
      <c r="AF230" s="296"/>
      <c r="AG230" s="264" t="str">
        <f aca="false">IF(SUM(T230,V230,X230,Z230,AB230,AD230,AF230)&lt;&gt;0,SUM(T230,V230,X230,Z230,AB230,AD230,AF230),"")</f>
        <v/>
      </c>
      <c r="AH230" s="301"/>
      <c r="AI230" s="302"/>
      <c r="AJ230" s="278"/>
    </row>
    <row r="231" customFormat="false" ht="12.75" hidden="false" customHeight="false" outlineLevel="0" collapsed="false">
      <c r="A231" s="291" t="str">
        <f aca="false">IF('Sub-Cpt Record'!A231="","",'Sub-Cpt Record'!A231)</f>
        <v/>
      </c>
      <c r="B231" s="292" t="str">
        <f aca="false">IF('Sub-Cpt Record'!B231="","",'Sub-Cpt Record'!B231)</f>
        <v/>
      </c>
      <c r="C231" s="293" t="str">
        <f aca="false">IF('Sub-Cpt Record'!C231="","",'Sub-Cpt Record'!C231)</f>
        <v/>
      </c>
      <c r="D231" s="293" t="str">
        <f aca="false">IF('Sub-Cpt Record'!D231="","",'Sub-Cpt Record'!D231)</f>
        <v/>
      </c>
      <c r="E231" s="293" t="str">
        <f aca="false">CODE!I231</f>
        <v/>
      </c>
      <c r="F231" s="294" t="str">
        <f aca="false">IF('Sub-Cpt Record'!K231="","",'Sub-Cpt Record'!K231)</f>
        <v/>
      </c>
      <c r="G231" s="295"/>
      <c r="H231" s="194"/>
      <c r="I231" s="256" t="str">
        <f aca="false">IF('Sub-Cpt Record'!E231&lt;&gt;"",'Sub-Cpt Record'!E231,"")</f>
        <v/>
      </c>
      <c r="J231" s="256" t="str">
        <f aca="false">IF('Sub-Cpt Record'!F231&lt;&gt;"",'Sub-Cpt Record'!F231,"")</f>
        <v/>
      </c>
      <c r="K231" s="256" t="str">
        <f aca="false">IF('Sub-Cpt Record'!G231&lt;&gt;"",'Sub-Cpt Record'!G231,"")</f>
        <v/>
      </c>
      <c r="L231" s="256" t="str">
        <f aca="false">IF('Sub-Cpt Record'!H231&lt;&gt;"",'Sub-Cpt Record'!H231,"")</f>
        <v/>
      </c>
      <c r="M231" s="256" t="str">
        <f aca="false">IF('Sub-Cpt Record'!I231&lt;&gt;"",'Sub-Cpt Record'!I231,"")</f>
        <v/>
      </c>
      <c r="N231" s="256" t="str">
        <f aca="false">IF('Sub-Cpt Record'!J231&lt;&gt;"",'Sub-Cpt Record'!J231,"")</f>
        <v/>
      </c>
      <c r="O231" s="296"/>
      <c r="P231" s="296"/>
      <c r="Q231" s="297"/>
      <c r="R231" s="298"/>
      <c r="S231" s="299"/>
      <c r="T231" s="300"/>
      <c r="U231" s="194"/>
      <c r="V231" s="296"/>
      <c r="W231" s="194"/>
      <c r="X231" s="296"/>
      <c r="Y231" s="194"/>
      <c r="Z231" s="273"/>
      <c r="AA231" s="194"/>
      <c r="AB231" s="296"/>
      <c r="AC231" s="194"/>
      <c r="AD231" s="296"/>
      <c r="AE231" s="194"/>
      <c r="AF231" s="296"/>
      <c r="AG231" s="264" t="str">
        <f aca="false">IF(SUM(T231,V231,X231,Z231,AB231,AD231,AF231)&lt;&gt;0,SUM(T231,V231,X231,Z231,AB231,AD231,AF231),"")</f>
        <v/>
      </c>
      <c r="AH231" s="301"/>
      <c r="AI231" s="302"/>
      <c r="AJ231" s="278"/>
    </row>
    <row r="232" customFormat="false" ht="12.75" hidden="false" customHeight="false" outlineLevel="0" collapsed="false">
      <c r="A232" s="291" t="str">
        <f aca="false">IF('Sub-Cpt Record'!A232="","",'Sub-Cpt Record'!A232)</f>
        <v/>
      </c>
      <c r="B232" s="292" t="str">
        <f aca="false">IF('Sub-Cpt Record'!B232="","",'Sub-Cpt Record'!B232)</f>
        <v/>
      </c>
      <c r="C232" s="293" t="str">
        <f aca="false">IF('Sub-Cpt Record'!C232="","",'Sub-Cpt Record'!C232)</f>
        <v/>
      </c>
      <c r="D232" s="293" t="str">
        <f aca="false">IF('Sub-Cpt Record'!D232="","",'Sub-Cpt Record'!D232)</f>
        <v/>
      </c>
      <c r="E232" s="293" t="str">
        <f aca="false">CODE!I232</f>
        <v/>
      </c>
      <c r="F232" s="294" t="str">
        <f aca="false">IF('Sub-Cpt Record'!K232="","",'Sub-Cpt Record'!K232)</f>
        <v/>
      </c>
      <c r="G232" s="295"/>
      <c r="H232" s="194"/>
      <c r="I232" s="256" t="str">
        <f aca="false">IF('Sub-Cpt Record'!E232&lt;&gt;"",'Sub-Cpt Record'!E232,"")</f>
        <v/>
      </c>
      <c r="J232" s="256" t="str">
        <f aca="false">IF('Sub-Cpt Record'!F232&lt;&gt;"",'Sub-Cpt Record'!F232,"")</f>
        <v/>
      </c>
      <c r="K232" s="256" t="str">
        <f aca="false">IF('Sub-Cpt Record'!G232&lt;&gt;"",'Sub-Cpt Record'!G232,"")</f>
        <v/>
      </c>
      <c r="L232" s="256" t="str">
        <f aca="false">IF('Sub-Cpt Record'!H232&lt;&gt;"",'Sub-Cpt Record'!H232,"")</f>
        <v/>
      </c>
      <c r="M232" s="256" t="str">
        <f aca="false">IF('Sub-Cpt Record'!I232&lt;&gt;"",'Sub-Cpt Record'!I232,"")</f>
        <v/>
      </c>
      <c r="N232" s="256" t="str">
        <f aca="false">IF('Sub-Cpt Record'!J232&lt;&gt;"",'Sub-Cpt Record'!J232,"")</f>
        <v/>
      </c>
      <c r="O232" s="296"/>
      <c r="P232" s="296"/>
      <c r="Q232" s="297"/>
      <c r="R232" s="298"/>
      <c r="S232" s="299"/>
      <c r="T232" s="300"/>
      <c r="U232" s="194"/>
      <c r="V232" s="296"/>
      <c r="W232" s="194"/>
      <c r="X232" s="296"/>
      <c r="Y232" s="194"/>
      <c r="Z232" s="273"/>
      <c r="AA232" s="194"/>
      <c r="AB232" s="296"/>
      <c r="AC232" s="194"/>
      <c r="AD232" s="296"/>
      <c r="AE232" s="194"/>
      <c r="AF232" s="296"/>
      <c r="AG232" s="264" t="str">
        <f aca="false">IF(SUM(T232,V232,X232,Z232,AB232,AD232,AF232)&lt;&gt;0,SUM(T232,V232,X232,Z232,AB232,AD232,AF232),"")</f>
        <v/>
      </c>
      <c r="AH232" s="301"/>
      <c r="AI232" s="302"/>
      <c r="AJ232" s="278"/>
    </row>
    <row r="233" customFormat="false" ht="12.75" hidden="false" customHeight="false" outlineLevel="0" collapsed="false">
      <c r="A233" s="291" t="str">
        <f aca="false">IF('Sub-Cpt Record'!A233="","",'Sub-Cpt Record'!A233)</f>
        <v/>
      </c>
      <c r="B233" s="292" t="str">
        <f aca="false">IF('Sub-Cpt Record'!B233="","",'Sub-Cpt Record'!B233)</f>
        <v/>
      </c>
      <c r="C233" s="293" t="str">
        <f aca="false">IF('Sub-Cpt Record'!C233="","",'Sub-Cpt Record'!C233)</f>
        <v/>
      </c>
      <c r="D233" s="293" t="str">
        <f aca="false">IF('Sub-Cpt Record'!D233="","",'Sub-Cpt Record'!D233)</f>
        <v/>
      </c>
      <c r="E233" s="293" t="str">
        <f aca="false">CODE!I233</f>
        <v/>
      </c>
      <c r="F233" s="294" t="str">
        <f aca="false">IF('Sub-Cpt Record'!K233="","",'Sub-Cpt Record'!K233)</f>
        <v/>
      </c>
      <c r="G233" s="295"/>
      <c r="H233" s="194"/>
      <c r="I233" s="256" t="str">
        <f aca="false">IF('Sub-Cpt Record'!E233&lt;&gt;"",'Sub-Cpt Record'!E233,"")</f>
        <v/>
      </c>
      <c r="J233" s="256" t="str">
        <f aca="false">IF('Sub-Cpt Record'!F233&lt;&gt;"",'Sub-Cpt Record'!F233,"")</f>
        <v/>
      </c>
      <c r="K233" s="256" t="str">
        <f aca="false">IF('Sub-Cpt Record'!G233&lt;&gt;"",'Sub-Cpt Record'!G233,"")</f>
        <v/>
      </c>
      <c r="L233" s="256" t="str">
        <f aca="false">IF('Sub-Cpt Record'!H233&lt;&gt;"",'Sub-Cpt Record'!H233,"")</f>
        <v/>
      </c>
      <c r="M233" s="256" t="str">
        <f aca="false">IF('Sub-Cpt Record'!I233&lt;&gt;"",'Sub-Cpt Record'!I233,"")</f>
        <v/>
      </c>
      <c r="N233" s="256" t="str">
        <f aca="false">IF('Sub-Cpt Record'!J233&lt;&gt;"",'Sub-Cpt Record'!J233,"")</f>
        <v/>
      </c>
      <c r="O233" s="296"/>
      <c r="P233" s="296"/>
      <c r="Q233" s="297"/>
      <c r="R233" s="298"/>
      <c r="S233" s="299"/>
      <c r="T233" s="300"/>
      <c r="U233" s="194"/>
      <c r="V233" s="296"/>
      <c r="W233" s="194"/>
      <c r="X233" s="296"/>
      <c r="Y233" s="194"/>
      <c r="Z233" s="273"/>
      <c r="AA233" s="194"/>
      <c r="AB233" s="296"/>
      <c r="AC233" s="194"/>
      <c r="AD233" s="296"/>
      <c r="AE233" s="194"/>
      <c r="AF233" s="296"/>
      <c r="AG233" s="264" t="str">
        <f aca="false">IF(SUM(T233,V233,X233,Z233,AB233,AD233,AF233)&lt;&gt;0,SUM(T233,V233,X233,Z233,AB233,AD233,AF233),"")</f>
        <v/>
      </c>
      <c r="AH233" s="301"/>
      <c r="AI233" s="302"/>
      <c r="AJ233" s="278"/>
    </row>
    <row r="234" customFormat="false" ht="12.75" hidden="false" customHeight="false" outlineLevel="0" collapsed="false">
      <c r="A234" s="291" t="str">
        <f aca="false">IF('Sub-Cpt Record'!A234="","",'Sub-Cpt Record'!A234)</f>
        <v/>
      </c>
      <c r="B234" s="292" t="str">
        <f aca="false">IF('Sub-Cpt Record'!B234="","",'Sub-Cpt Record'!B234)</f>
        <v/>
      </c>
      <c r="C234" s="293" t="str">
        <f aca="false">IF('Sub-Cpt Record'!C234="","",'Sub-Cpt Record'!C234)</f>
        <v/>
      </c>
      <c r="D234" s="293" t="str">
        <f aca="false">IF('Sub-Cpt Record'!D234="","",'Sub-Cpt Record'!D234)</f>
        <v/>
      </c>
      <c r="E234" s="293" t="str">
        <f aca="false">CODE!I234</f>
        <v/>
      </c>
      <c r="F234" s="294" t="str">
        <f aca="false">IF('Sub-Cpt Record'!K234="","",'Sub-Cpt Record'!K234)</f>
        <v/>
      </c>
      <c r="G234" s="295"/>
      <c r="H234" s="194"/>
      <c r="I234" s="256" t="str">
        <f aca="false">IF('Sub-Cpt Record'!E234&lt;&gt;"",'Sub-Cpt Record'!E234,"")</f>
        <v/>
      </c>
      <c r="J234" s="256" t="str">
        <f aca="false">IF('Sub-Cpt Record'!F234&lt;&gt;"",'Sub-Cpt Record'!F234,"")</f>
        <v/>
      </c>
      <c r="K234" s="256" t="str">
        <f aca="false">IF('Sub-Cpt Record'!G234&lt;&gt;"",'Sub-Cpt Record'!G234,"")</f>
        <v/>
      </c>
      <c r="L234" s="256" t="str">
        <f aca="false">IF('Sub-Cpt Record'!H234&lt;&gt;"",'Sub-Cpt Record'!H234,"")</f>
        <v/>
      </c>
      <c r="M234" s="256" t="str">
        <f aca="false">IF('Sub-Cpt Record'!I234&lt;&gt;"",'Sub-Cpt Record'!I234,"")</f>
        <v/>
      </c>
      <c r="N234" s="256" t="str">
        <f aca="false">IF('Sub-Cpt Record'!J234&lt;&gt;"",'Sub-Cpt Record'!J234,"")</f>
        <v/>
      </c>
      <c r="O234" s="296"/>
      <c r="P234" s="296"/>
      <c r="Q234" s="297"/>
      <c r="R234" s="298"/>
      <c r="S234" s="299"/>
      <c r="T234" s="300"/>
      <c r="U234" s="194"/>
      <c r="V234" s="296"/>
      <c r="W234" s="194"/>
      <c r="X234" s="296"/>
      <c r="Y234" s="194"/>
      <c r="Z234" s="273"/>
      <c r="AA234" s="194"/>
      <c r="AB234" s="296"/>
      <c r="AC234" s="194"/>
      <c r="AD234" s="296"/>
      <c r="AE234" s="194"/>
      <c r="AF234" s="296"/>
      <c r="AG234" s="264" t="str">
        <f aca="false">IF(SUM(T234,V234,X234,Z234,AB234,AD234,AF234)&lt;&gt;0,SUM(T234,V234,X234,Z234,AB234,AD234,AF234),"")</f>
        <v/>
      </c>
      <c r="AH234" s="301"/>
      <c r="AI234" s="302"/>
      <c r="AJ234" s="278"/>
    </row>
    <row r="235" customFormat="false" ht="12.75" hidden="false" customHeight="false" outlineLevel="0" collapsed="false">
      <c r="A235" s="291" t="str">
        <f aca="false">IF('Sub-Cpt Record'!A235="","",'Sub-Cpt Record'!A235)</f>
        <v/>
      </c>
      <c r="B235" s="292" t="str">
        <f aca="false">IF('Sub-Cpt Record'!B235="","",'Sub-Cpt Record'!B235)</f>
        <v/>
      </c>
      <c r="C235" s="293" t="str">
        <f aca="false">IF('Sub-Cpt Record'!C235="","",'Sub-Cpt Record'!C235)</f>
        <v/>
      </c>
      <c r="D235" s="293" t="str">
        <f aca="false">IF('Sub-Cpt Record'!D235="","",'Sub-Cpt Record'!D235)</f>
        <v/>
      </c>
      <c r="E235" s="293" t="str">
        <f aca="false">CODE!I235</f>
        <v/>
      </c>
      <c r="F235" s="294" t="str">
        <f aca="false">IF('Sub-Cpt Record'!K235="","",'Sub-Cpt Record'!K235)</f>
        <v/>
      </c>
      <c r="G235" s="295"/>
      <c r="H235" s="194"/>
      <c r="I235" s="256" t="str">
        <f aca="false">IF('Sub-Cpt Record'!E235&lt;&gt;"",'Sub-Cpt Record'!E235,"")</f>
        <v/>
      </c>
      <c r="J235" s="256" t="str">
        <f aca="false">IF('Sub-Cpt Record'!F235&lt;&gt;"",'Sub-Cpt Record'!F235,"")</f>
        <v/>
      </c>
      <c r="K235" s="256" t="str">
        <f aca="false">IF('Sub-Cpt Record'!G235&lt;&gt;"",'Sub-Cpt Record'!G235,"")</f>
        <v/>
      </c>
      <c r="L235" s="256" t="str">
        <f aca="false">IF('Sub-Cpt Record'!H235&lt;&gt;"",'Sub-Cpt Record'!H235,"")</f>
        <v/>
      </c>
      <c r="M235" s="256" t="str">
        <f aca="false">IF('Sub-Cpt Record'!I235&lt;&gt;"",'Sub-Cpt Record'!I235,"")</f>
        <v/>
      </c>
      <c r="N235" s="256" t="str">
        <f aca="false">IF('Sub-Cpt Record'!J235&lt;&gt;"",'Sub-Cpt Record'!J235,"")</f>
        <v/>
      </c>
      <c r="O235" s="296"/>
      <c r="P235" s="296"/>
      <c r="Q235" s="297"/>
      <c r="R235" s="298"/>
      <c r="S235" s="299"/>
      <c r="T235" s="300"/>
      <c r="U235" s="194"/>
      <c r="V235" s="296"/>
      <c r="W235" s="194"/>
      <c r="X235" s="296"/>
      <c r="Y235" s="194"/>
      <c r="Z235" s="273"/>
      <c r="AA235" s="194"/>
      <c r="AB235" s="296"/>
      <c r="AC235" s="194"/>
      <c r="AD235" s="296"/>
      <c r="AE235" s="194"/>
      <c r="AF235" s="296"/>
      <c r="AG235" s="264" t="str">
        <f aca="false">IF(SUM(T235,V235,X235,Z235,AB235,AD235,AF235)&lt;&gt;0,SUM(T235,V235,X235,Z235,AB235,AD235,AF235),"")</f>
        <v/>
      </c>
      <c r="AH235" s="301"/>
      <c r="AI235" s="302"/>
      <c r="AJ235" s="278"/>
    </row>
    <row r="236" customFormat="false" ht="12.75" hidden="false" customHeight="false" outlineLevel="0" collapsed="false">
      <c r="A236" s="291" t="str">
        <f aca="false">IF('Sub-Cpt Record'!A236="","",'Sub-Cpt Record'!A236)</f>
        <v/>
      </c>
      <c r="B236" s="292" t="str">
        <f aca="false">IF('Sub-Cpt Record'!B236="","",'Sub-Cpt Record'!B236)</f>
        <v/>
      </c>
      <c r="C236" s="293" t="str">
        <f aca="false">IF('Sub-Cpt Record'!C236="","",'Sub-Cpt Record'!C236)</f>
        <v/>
      </c>
      <c r="D236" s="293" t="str">
        <f aca="false">IF('Sub-Cpt Record'!D236="","",'Sub-Cpt Record'!D236)</f>
        <v/>
      </c>
      <c r="E236" s="293" t="str">
        <f aca="false">CODE!I236</f>
        <v/>
      </c>
      <c r="F236" s="294" t="str">
        <f aca="false">IF('Sub-Cpt Record'!K236="","",'Sub-Cpt Record'!K236)</f>
        <v/>
      </c>
      <c r="G236" s="295"/>
      <c r="H236" s="194"/>
      <c r="I236" s="256" t="str">
        <f aca="false">IF('Sub-Cpt Record'!E236&lt;&gt;"",'Sub-Cpt Record'!E236,"")</f>
        <v/>
      </c>
      <c r="J236" s="256" t="str">
        <f aca="false">IF('Sub-Cpt Record'!F236&lt;&gt;"",'Sub-Cpt Record'!F236,"")</f>
        <v/>
      </c>
      <c r="K236" s="256" t="str">
        <f aca="false">IF('Sub-Cpt Record'!G236&lt;&gt;"",'Sub-Cpt Record'!G236,"")</f>
        <v/>
      </c>
      <c r="L236" s="256" t="str">
        <f aca="false">IF('Sub-Cpt Record'!H236&lt;&gt;"",'Sub-Cpt Record'!H236,"")</f>
        <v/>
      </c>
      <c r="M236" s="256" t="str">
        <f aca="false">IF('Sub-Cpt Record'!I236&lt;&gt;"",'Sub-Cpt Record'!I236,"")</f>
        <v/>
      </c>
      <c r="N236" s="256" t="str">
        <f aca="false">IF('Sub-Cpt Record'!J236&lt;&gt;"",'Sub-Cpt Record'!J236,"")</f>
        <v/>
      </c>
      <c r="O236" s="296"/>
      <c r="P236" s="296"/>
      <c r="Q236" s="297"/>
      <c r="R236" s="298"/>
      <c r="S236" s="299"/>
      <c r="T236" s="300"/>
      <c r="U236" s="194"/>
      <c r="V236" s="296"/>
      <c r="W236" s="194"/>
      <c r="X236" s="296"/>
      <c r="Y236" s="194"/>
      <c r="Z236" s="273"/>
      <c r="AA236" s="194"/>
      <c r="AB236" s="296"/>
      <c r="AC236" s="194"/>
      <c r="AD236" s="296"/>
      <c r="AE236" s="194"/>
      <c r="AF236" s="296"/>
      <c r="AG236" s="264" t="str">
        <f aca="false">IF(SUM(T236,V236,X236,Z236,AB236,AD236,AF236)&lt;&gt;0,SUM(T236,V236,X236,Z236,AB236,AD236,AF236),"")</f>
        <v/>
      </c>
      <c r="AH236" s="301"/>
      <c r="AI236" s="302"/>
      <c r="AJ236" s="278"/>
    </row>
    <row r="237" customFormat="false" ht="12.75" hidden="false" customHeight="false" outlineLevel="0" collapsed="false">
      <c r="A237" s="291" t="str">
        <f aca="false">IF('Sub-Cpt Record'!A237="","",'Sub-Cpt Record'!A237)</f>
        <v/>
      </c>
      <c r="B237" s="292" t="str">
        <f aca="false">IF('Sub-Cpt Record'!B237="","",'Sub-Cpt Record'!B237)</f>
        <v/>
      </c>
      <c r="C237" s="293" t="str">
        <f aca="false">IF('Sub-Cpt Record'!C237="","",'Sub-Cpt Record'!C237)</f>
        <v/>
      </c>
      <c r="D237" s="293" t="str">
        <f aca="false">IF('Sub-Cpt Record'!D237="","",'Sub-Cpt Record'!D237)</f>
        <v/>
      </c>
      <c r="E237" s="293" t="str">
        <f aca="false">CODE!I237</f>
        <v/>
      </c>
      <c r="F237" s="294" t="str">
        <f aca="false">IF('Sub-Cpt Record'!K237="","",'Sub-Cpt Record'!K237)</f>
        <v/>
      </c>
      <c r="G237" s="295"/>
      <c r="H237" s="194"/>
      <c r="I237" s="256" t="str">
        <f aca="false">IF('Sub-Cpt Record'!E237&lt;&gt;"",'Sub-Cpt Record'!E237,"")</f>
        <v/>
      </c>
      <c r="J237" s="256" t="str">
        <f aca="false">IF('Sub-Cpt Record'!F237&lt;&gt;"",'Sub-Cpt Record'!F237,"")</f>
        <v/>
      </c>
      <c r="K237" s="256" t="str">
        <f aca="false">IF('Sub-Cpt Record'!G237&lt;&gt;"",'Sub-Cpt Record'!G237,"")</f>
        <v/>
      </c>
      <c r="L237" s="256" t="str">
        <f aca="false">IF('Sub-Cpt Record'!H237&lt;&gt;"",'Sub-Cpt Record'!H237,"")</f>
        <v/>
      </c>
      <c r="M237" s="256" t="str">
        <f aca="false">IF('Sub-Cpt Record'!I237&lt;&gt;"",'Sub-Cpt Record'!I237,"")</f>
        <v/>
      </c>
      <c r="N237" s="256" t="str">
        <f aca="false">IF('Sub-Cpt Record'!J237&lt;&gt;"",'Sub-Cpt Record'!J237,"")</f>
        <v/>
      </c>
      <c r="O237" s="296"/>
      <c r="P237" s="296"/>
      <c r="Q237" s="297"/>
      <c r="R237" s="298"/>
      <c r="S237" s="299"/>
      <c r="T237" s="300"/>
      <c r="U237" s="194"/>
      <c r="V237" s="296"/>
      <c r="W237" s="194"/>
      <c r="X237" s="296"/>
      <c r="Y237" s="194"/>
      <c r="Z237" s="273"/>
      <c r="AA237" s="194"/>
      <c r="AB237" s="296"/>
      <c r="AC237" s="194"/>
      <c r="AD237" s="296"/>
      <c r="AE237" s="194"/>
      <c r="AF237" s="296"/>
      <c r="AG237" s="264" t="str">
        <f aca="false">IF(SUM(T237,V237,X237,Z237,AB237,AD237,AF237)&lt;&gt;0,SUM(T237,V237,X237,Z237,AB237,AD237,AF237),"")</f>
        <v/>
      </c>
      <c r="AH237" s="301"/>
      <c r="AI237" s="302"/>
      <c r="AJ237" s="278"/>
    </row>
    <row r="238" customFormat="false" ht="12.75" hidden="false" customHeight="false" outlineLevel="0" collapsed="false">
      <c r="A238" s="291" t="str">
        <f aca="false">IF('Sub-Cpt Record'!A238="","",'Sub-Cpt Record'!A238)</f>
        <v/>
      </c>
      <c r="B238" s="292" t="str">
        <f aca="false">IF('Sub-Cpt Record'!B238="","",'Sub-Cpt Record'!B238)</f>
        <v/>
      </c>
      <c r="C238" s="293" t="str">
        <f aca="false">IF('Sub-Cpt Record'!C238="","",'Sub-Cpt Record'!C238)</f>
        <v/>
      </c>
      <c r="D238" s="293" t="str">
        <f aca="false">IF('Sub-Cpt Record'!D238="","",'Sub-Cpt Record'!D238)</f>
        <v/>
      </c>
      <c r="E238" s="293" t="str">
        <f aca="false">CODE!I238</f>
        <v/>
      </c>
      <c r="F238" s="294" t="str">
        <f aca="false">IF('Sub-Cpt Record'!K238="","",'Sub-Cpt Record'!K238)</f>
        <v/>
      </c>
      <c r="G238" s="295"/>
      <c r="H238" s="194"/>
      <c r="I238" s="256" t="str">
        <f aca="false">IF('Sub-Cpt Record'!E238&lt;&gt;"",'Sub-Cpt Record'!E238,"")</f>
        <v/>
      </c>
      <c r="J238" s="256" t="str">
        <f aca="false">IF('Sub-Cpt Record'!F238&lt;&gt;"",'Sub-Cpt Record'!F238,"")</f>
        <v/>
      </c>
      <c r="K238" s="256" t="str">
        <f aca="false">IF('Sub-Cpt Record'!G238&lt;&gt;"",'Sub-Cpt Record'!G238,"")</f>
        <v/>
      </c>
      <c r="L238" s="256" t="str">
        <f aca="false">IF('Sub-Cpt Record'!H238&lt;&gt;"",'Sub-Cpt Record'!H238,"")</f>
        <v/>
      </c>
      <c r="M238" s="256" t="str">
        <f aca="false">IF('Sub-Cpt Record'!I238&lt;&gt;"",'Sub-Cpt Record'!I238,"")</f>
        <v/>
      </c>
      <c r="N238" s="256" t="str">
        <f aca="false">IF('Sub-Cpt Record'!J238&lt;&gt;"",'Sub-Cpt Record'!J238,"")</f>
        <v/>
      </c>
      <c r="O238" s="296"/>
      <c r="P238" s="296"/>
      <c r="Q238" s="297"/>
      <c r="R238" s="298"/>
      <c r="S238" s="299"/>
      <c r="T238" s="300"/>
      <c r="U238" s="194"/>
      <c r="V238" s="296"/>
      <c r="W238" s="194"/>
      <c r="X238" s="296"/>
      <c r="Y238" s="194"/>
      <c r="Z238" s="273"/>
      <c r="AA238" s="194"/>
      <c r="AB238" s="296"/>
      <c r="AC238" s="194"/>
      <c r="AD238" s="296"/>
      <c r="AE238" s="194"/>
      <c r="AF238" s="296"/>
      <c r="AG238" s="264" t="str">
        <f aca="false">IF(SUM(T238,V238,X238,Z238,AB238,AD238,AF238)&lt;&gt;0,SUM(T238,V238,X238,Z238,AB238,AD238,AF238),"")</f>
        <v/>
      </c>
      <c r="AH238" s="301"/>
      <c r="AI238" s="302"/>
      <c r="AJ238" s="278"/>
    </row>
    <row r="239" customFormat="false" ht="12.75" hidden="false" customHeight="false" outlineLevel="0" collapsed="false">
      <c r="A239" s="291" t="str">
        <f aca="false">IF('Sub-Cpt Record'!A239="","",'Sub-Cpt Record'!A239)</f>
        <v/>
      </c>
      <c r="B239" s="292" t="str">
        <f aca="false">IF('Sub-Cpt Record'!B239="","",'Sub-Cpt Record'!B239)</f>
        <v/>
      </c>
      <c r="C239" s="293" t="str">
        <f aca="false">IF('Sub-Cpt Record'!C239="","",'Sub-Cpt Record'!C239)</f>
        <v/>
      </c>
      <c r="D239" s="293" t="str">
        <f aca="false">IF('Sub-Cpt Record'!D239="","",'Sub-Cpt Record'!D239)</f>
        <v/>
      </c>
      <c r="E239" s="293" t="str">
        <f aca="false">CODE!I239</f>
        <v/>
      </c>
      <c r="F239" s="294" t="str">
        <f aca="false">IF('Sub-Cpt Record'!K239="","",'Sub-Cpt Record'!K239)</f>
        <v/>
      </c>
      <c r="G239" s="295"/>
      <c r="H239" s="194"/>
      <c r="I239" s="256" t="str">
        <f aca="false">IF('Sub-Cpt Record'!E239&lt;&gt;"",'Sub-Cpt Record'!E239,"")</f>
        <v/>
      </c>
      <c r="J239" s="256" t="str">
        <f aca="false">IF('Sub-Cpt Record'!F239&lt;&gt;"",'Sub-Cpt Record'!F239,"")</f>
        <v/>
      </c>
      <c r="K239" s="256" t="str">
        <f aca="false">IF('Sub-Cpt Record'!G239&lt;&gt;"",'Sub-Cpt Record'!G239,"")</f>
        <v/>
      </c>
      <c r="L239" s="256" t="str">
        <f aca="false">IF('Sub-Cpt Record'!H239&lt;&gt;"",'Sub-Cpt Record'!H239,"")</f>
        <v/>
      </c>
      <c r="M239" s="256" t="str">
        <f aca="false">IF('Sub-Cpt Record'!I239&lt;&gt;"",'Sub-Cpt Record'!I239,"")</f>
        <v/>
      </c>
      <c r="N239" s="256" t="str">
        <f aca="false">IF('Sub-Cpt Record'!J239&lt;&gt;"",'Sub-Cpt Record'!J239,"")</f>
        <v/>
      </c>
      <c r="O239" s="296"/>
      <c r="P239" s="296"/>
      <c r="Q239" s="297"/>
      <c r="R239" s="298"/>
      <c r="S239" s="299"/>
      <c r="T239" s="300"/>
      <c r="U239" s="194"/>
      <c r="V239" s="296"/>
      <c r="W239" s="194"/>
      <c r="X239" s="296"/>
      <c r="Y239" s="194"/>
      <c r="Z239" s="273"/>
      <c r="AA239" s="194"/>
      <c r="AB239" s="296"/>
      <c r="AC239" s="194"/>
      <c r="AD239" s="296"/>
      <c r="AE239" s="194"/>
      <c r="AF239" s="296"/>
      <c r="AG239" s="264" t="str">
        <f aca="false">IF(SUM(T239,V239,X239,Z239,AB239,AD239,AF239)&lt;&gt;0,SUM(T239,V239,X239,Z239,AB239,AD239,AF239),"")</f>
        <v/>
      </c>
      <c r="AH239" s="301"/>
      <c r="AI239" s="302"/>
      <c r="AJ239" s="278"/>
    </row>
    <row r="240" customFormat="false" ht="12.75" hidden="false" customHeight="false" outlineLevel="0" collapsed="false">
      <c r="A240" s="291" t="str">
        <f aca="false">IF('Sub-Cpt Record'!A240="","",'Sub-Cpt Record'!A240)</f>
        <v/>
      </c>
      <c r="B240" s="292" t="str">
        <f aca="false">IF('Sub-Cpt Record'!B240="","",'Sub-Cpt Record'!B240)</f>
        <v/>
      </c>
      <c r="C240" s="293" t="str">
        <f aca="false">IF('Sub-Cpt Record'!C240="","",'Sub-Cpt Record'!C240)</f>
        <v/>
      </c>
      <c r="D240" s="293" t="str">
        <f aca="false">IF('Sub-Cpt Record'!D240="","",'Sub-Cpt Record'!D240)</f>
        <v/>
      </c>
      <c r="E240" s="293" t="str">
        <f aca="false">CODE!I240</f>
        <v/>
      </c>
      <c r="F240" s="294" t="str">
        <f aca="false">IF('Sub-Cpt Record'!K240="","",'Sub-Cpt Record'!K240)</f>
        <v/>
      </c>
      <c r="G240" s="295"/>
      <c r="H240" s="194"/>
      <c r="I240" s="256" t="str">
        <f aca="false">IF('Sub-Cpt Record'!E240&lt;&gt;"",'Sub-Cpt Record'!E240,"")</f>
        <v/>
      </c>
      <c r="J240" s="256" t="str">
        <f aca="false">IF('Sub-Cpt Record'!F240&lt;&gt;"",'Sub-Cpt Record'!F240,"")</f>
        <v/>
      </c>
      <c r="K240" s="256" t="str">
        <f aca="false">IF('Sub-Cpt Record'!G240&lt;&gt;"",'Sub-Cpt Record'!G240,"")</f>
        <v/>
      </c>
      <c r="L240" s="256" t="str">
        <f aca="false">IF('Sub-Cpt Record'!H240&lt;&gt;"",'Sub-Cpt Record'!H240,"")</f>
        <v/>
      </c>
      <c r="M240" s="256" t="str">
        <f aca="false">IF('Sub-Cpt Record'!I240&lt;&gt;"",'Sub-Cpt Record'!I240,"")</f>
        <v/>
      </c>
      <c r="N240" s="256" t="str">
        <f aca="false">IF('Sub-Cpt Record'!J240&lt;&gt;"",'Sub-Cpt Record'!J240,"")</f>
        <v/>
      </c>
      <c r="O240" s="296"/>
      <c r="P240" s="296"/>
      <c r="Q240" s="297"/>
      <c r="R240" s="298"/>
      <c r="S240" s="299"/>
      <c r="T240" s="300"/>
      <c r="U240" s="194"/>
      <c r="V240" s="296"/>
      <c r="W240" s="194"/>
      <c r="X240" s="296"/>
      <c r="Y240" s="194"/>
      <c r="Z240" s="273"/>
      <c r="AA240" s="194"/>
      <c r="AB240" s="296"/>
      <c r="AC240" s="194"/>
      <c r="AD240" s="296"/>
      <c r="AE240" s="194"/>
      <c r="AF240" s="296"/>
      <c r="AG240" s="264" t="str">
        <f aca="false">IF(SUM(T240,V240,X240,Z240,AB240,AD240,AF240)&lt;&gt;0,SUM(T240,V240,X240,Z240,AB240,AD240,AF240),"")</f>
        <v/>
      </c>
      <c r="AH240" s="301"/>
      <c r="AI240" s="302"/>
      <c r="AJ240" s="278"/>
    </row>
    <row r="241" customFormat="false" ht="12.75" hidden="false" customHeight="false" outlineLevel="0" collapsed="false">
      <c r="A241" s="291" t="str">
        <f aca="false">IF('Sub-Cpt Record'!A241="","",'Sub-Cpt Record'!A241)</f>
        <v/>
      </c>
      <c r="B241" s="292" t="str">
        <f aca="false">IF('Sub-Cpt Record'!B241="","",'Sub-Cpt Record'!B241)</f>
        <v/>
      </c>
      <c r="C241" s="293" t="str">
        <f aca="false">IF('Sub-Cpt Record'!C241="","",'Sub-Cpt Record'!C241)</f>
        <v/>
      </c>
      <c r="D241" s="293" t="str">
        <f aca="false">IF('Sub-Cpt Record'!D241="","",'Sub-Cpt Record'!D241)</f>
        <v/>
      </c>
      <c r="E241" s="293" t="str">
        <f aca="false">CODE!I241</f>
        <v/>
      </c>
      <c r="F241" s="294" t="str">
        <f aca="false">IF('Sub-Cpt Record'!K241="","",'Sub-Cpt Record'!K241)</f>
        <v/>
      </c>
      <c r="G241" s="295"/>
      <c r="H241" s="194"/>
      <c r="I241" s="256" t="str">
        <f aca="false">IF('Sub-Cpt Record'!E241&lt;&gt;"",'Sub-Cpt Record'!E241,"")</f>
        <v/>
      </c>
      <c r="J241" s="256" t="str">
        <f aca="false">IF('Sub-Cpt Record'!F241&lt;&gt;"",'Sub-Cpt Record'!F241,"")</f>
        <v/>
      </c>
      <c r="K241" s="256" t="str">
        <f aca="false">IF('Sub-Cpt Record'!G241&lt;&gt;"",'Sub-Cpt Record'!G241,"")</f>
        <v/>
      </c>
      <c r="L241" s="256" t="str">
        <f aca="false">IF('Sub-Cpt Record'!H241&lt;&gt;"",'Sub-Cpt Record'!H241,"")</f>
        <v/>
      </c>
      <c r="M241" s="256" t="str">
        <f aca="false">IF('Sub-Cpt Record'!I241&lt;&gt;"",'Sub-Cpt Record'!I241,"")</f>
        <v/>
      </c>
      <c r="N241" s="256" t="str">
        <f aca="false">IF('Sub-Cpt Record'!J241&lt;&gt;"",'Sub-Cpt Record'!J241,"")</f>
        <v/>
      </c>
      <c r="O241" s="296"/>
      <c r="P241" s="296"/>
      <c r="Q241" s="297"/>
      <c r="R241" s="298"/>
      <c r="S241" s="299"/>
      <c r="T241" s="300"/>
      <c r="U241" s="194"/>
      <c r="V241" s="296"/>
      <c r="W241" s="194"/>
      <c r="X241" s="296"/>
      <c r="Y241" s="194"/>
      <c r="Z241" s="273"/>
      <c r="AA241" s="194"/>
      <c r="AB241" s="296"/>
      <c r="AC241" s="194"/>
      <c r="AD241" s="296"/>
      <c r="AE241" s="194"/>
      <c r="AF241" s="296"/>
      <c r="AG241" s="264" t="str">
        <f aca="false">IF(SUM(T241,V241,X241,Z241,AB241,AD241,AF241)&lt;&gt;0,SUM(T241,V241,X241,Z241,AB241,AD241,AF241),"")</f>
        <v/>
      </c>
      <c r="AH241" s="301"/>
      <c r="AI241" s="302"/>
      <c r="AJ241" s="278"/>
    </row>
    <row r="242" customFormat="false" ht="12.75" hidden="false" customHeight="false" outlineLevel="0" collapsed="false">
      <c r="A242" s="291" t="str">
        <f aca="false">IF('Sub-Cpt Record'!A242="","",'Sub-Cpt Record'!A242)</f>
        <v/>
      </c>
      <c r="B242" s="292" t="str">
        <f aca="false">IF('Sub-Cpt Record'!B242="","",'Sub-Cpt Record'!B242)</f>
        <v/>
      </c>
      <c r="C242" s="293" t="str">
        <f aca="false">IF('Sub-Cpt Record'!C242="","",'Sub-Cpt Record'!C242)</f>
        <v/>
      </c>
      <c r="D242" s="293" t="str">
        <f aca="false">IF('Sub-Cpt Record'!D242="","",'Sub-Cpt Record'!D242)</f>
        <v/>
      </c>
      <c r="E242" s="293" t="str">
        <f aca="false">CODE!I242</f>
        <v/>
      </c>
      <c r="F242" s="294" t="str">
        <f aca="false">IF('Sub-Cpt Record'!K242="","",'Sub-Cpt Record'!K242)</f>
        <v/>
      </c>
      <c r="G242" s="295"/>
      <c r="H242" s="194"/>
      <c r="I242" s="256" t="str">
        <f aca="false">IF('Sub-Cpt Record'!E242&lt;&gt;"",'Sub-Cpt Record'!E242,"")</f>
        <v/>
      </c>
      <c r="J242" s="256" t="str">
        <f aca="false">IF('Sub-Cpt Record'!F242&lt;&gt;"",'Sub-Cpt Record'!F242,"")</f>
        <v/>
      </c>
      <c r="K242" s="256" t="str">
        <f aca="false">IF('Sub-Cpt Record'!G242&lt;&gt;"",'Sub-Cpt Record'!G242,"")</f>
        <v/>
      </c>
      <c r="L242" s="256" t="str">
        <f aca="false">IF('Sub-Cpt Record'!H242&lt;&gt;"",'Sub-Cpt Record'!H242,"")</f>
        <v/>
      </c>
      <c r="M242" s="256" t="str">
        <f aca="false">IF('Sub-Cpt Record'!I242&lt;&gt;"",'Sub-Cpt Record'!I242,"")</f>
        <v/>
      </c>
      <c r="N242" s="256" t="str">
        <f aca="false">IF('Sub-Cpt Record'!J242&lt;&gt;"",'Sub-Cpt Record'!J242,"")</f>
        <v/>
      </c>
      <c r="O242" s="296"/>
      <c r="P242" s="296"/>
      <c r="Q242" s="297"/>
      <c r="R242" s="298"/>
      <c r="S242" s="299"/>
      <c r="T242" s="300"/>
      <c r="U242" s="194"/>
      <c r="V242" s="296"/>
      <c r="W242" s="194"/>
      <c r="X242" s="296"/>
      <c r="Y242" s="194"/>
      <c r="Z242" s="273"/>
      <c r="AA242" s="194"/>
      <c r="AB242" s="296"/>
      <c r="AC242" s="194"/>
      <c r="AD242" s="296"/>
      <c r="AE242" s="194"/>
      <c r="AF242" s="296"/>
      <c r="AG242" s="264" t="str">
        <f aca="false">IF(SUM(T242,V242,X242,Z242,AB242,AD242,AF242)&lt;&gt;0,SUM(T242,V242,X242,Z242,AB242,AD242,AF242),"")</f>
        <v/>
      </c>
      <c r="AH242" s="301"/>
      <c r="AI242" s="302"/>
      <c r="AJ242" s="278"/>
    </row>
    <row r="243" customFormat="false" ht="12.75" hidden="false" customHeight="false" outlineLevel="0" collapsed="false">
      <c r="A243" s="291" t="str">
        <f aca="false">IF('Sub-Cpt Record'!A243="","",'Sub-Cpt Record'!A243)</f>
        <v/>
      </c>
      <c r="B243" s="292" t="str">
        <f aca="false">IF('Sub-Cpt Record'!B243="","",'Sub-Cpt Record'!B243)</f>
        <v/>
      </c>
      <c r="C243" s="293" t="str">
        <f aca="false">IF('Sub-Cpt Record'!C243="","",'Sub-Cpt Record'!C243)</f>
        <v/>
      </c>
      <c r="D243" s="293" t="str">
        <f aca="false">IF('Sub-Cpt Record'!D243="","",'Sub-Cpt Record'!D243)</f>
        <v/>
      </c>
      <c r="E243" s="293" t="str">
        <f aca="false">CODE!I243</f>
        <v/>
      </c>
      <c r="F243" s="294" t="str">
        <f aca="false">IF('Sub-Cpt Record'!K243="","",'Sub-Cpt Record'!K243)</f>
        <v/>
      </c>
      <c r="G243" s="295"/>
      <c r="H243" s="194"/>
      <c r="I243" s="256" t="str">
        <f aca="false">IF('Sub-Cpt Record'!E243&lt;&gt;"",'Sub-Cpt Record'!E243,"")</f>
        <v/>
      </c>
      <c r="J243" s="256" t="str">
        <f aca="false">IF('Sub-Cpt Record'!F243&lt;&gt;"",'Sub-Cpt Record'!F243,"")</f>
        <v/>
      </c>
      <c r="K243" s="256" t="str">
        <f aca="false">IF('Sub-Cpt Record'!G243&lt;&gt;"",'Sub-Cpt Record'!G243,"")</f>
        <v/>
      </c>
      <c r="L243" s="256" t="str">
        <f aca="false">IF('Sub-Cpt Record'!H243&lt;&gt;"",'Sub-Cpt Record'!H243,"")</f>
        <v/>
      </c>
      <c r="M243" s="256" t="str">
        <f aca="false">IF('Sub-Cpt Record'!I243&lt;&gt;"",'Sub-Cpt Record'!I243,"")</f>
        <v/>
      </c>
      <c r="N243" s="256" t="str">
        <f aca="false">IF('Sub-Cpt Record'!J243&lt;&gt;"",'Sub-Cpt Record'!J243,"")</f>
        <v/>
      </c>
      <c r="O243" s="296"/>
      <c r="P243" s="296"/>
      <c r="Q243" s="297"/>
      <c r="R243" s="298"/>
      <c r="S243" s="299"/>
      <c r="T243" s="300"/>
      <c r="U243" s="194"/>
      <c r="V243" s="296"/>
      <c r="W243" s="194"/>
      <c r="X243" s="296"/>
      <c r="Y243" s="194"/>
      <c r="Z243" s="273"/>
      <c r="AA243" s="194"/>
      <c r="AB243" s="296"/>
      <c r="AC243" s="194"/>
      <c r="AD243" s="296"/>
      <c r="AE243" s="194"/>
      <c r="AF243" s="296"/>
      <c r="AG243" s="264" t="str">
        <f aca="false">IF(SUM(T243,V243,X243,Z243,AB243,AD243,AF243)&lt;&gt;0,SUM(T243,V243,X243,Z243,AB243,AD243,AF243),"")</f>
        <v/>
      </c>
      <c r="AH243" s="301"/>
      <c r="AI243" s="302"/>
      <c r="AJ243" s="278"/>
    </row>
    <row r="244" customFormat="false" ht="12.75" hidden="false" customHeight="false" outlineLevel="0" collapsed="false">
      <c r="A244" s="291" t="str">
        <f aca="false">IF('Sub-Cpt Record'!A244="","",'Sub-Cpt Record'!A244)</f>
        <v/>
      </c>
      <c r="B244" s="292" t="str">
        <f aca="false">IF('Sub-Cpt Record'!B244="","",'Sub-Cpt Record'!B244)</f>
        <v/>
      </c>
      <c r="C244" s="293" t="str">
        <f aca="false">IF('Sub-Cpt Record'!C244="","",'Sub-Cpt Record'!C244)</f>
        <v/>
      </c>
      <c r="D244" s="293" t="str">
        <f aca="false">IF('Sub-Cpt Record'!D244="","",'Sub-Cpt Record'!D244)</f>
        <v/>
      </c>
      <c r="E244" s="293" t="str">
        <f aca="false">CODE!I244</f>
        <v/>
      </c>
      <c r="F244" s="294" t="str">
        <f aca="false">IF('Sub-Cpt Record'!K244="","",'Sub-Cpt Record'!K244)</f>
        <v/>
      </c>
      <c r="G244" s="295"/>
      <c r="H244" s="194"/>
      <c r="I244" s="256" t="str">
        <f aca="false">IF('Sub-Cpt Record'!E244&lt;&gt;"",'Sub-Cpt Record'!E244,"")</f>
        <v/>
      </c>
      <c r="J244" s="256" t="str">
        <f aca="false">IF('Sub-Cpt Record'!F244&lt;&gt;"",'Sub-Cpt Record'!F244,"")</f>
        <v/>
      </c>
      <c r="K244" s="256" t="str">
        <f aca="false">IF('Sub-Cpt Record'!G244&lt;&gt;"",'Sub-Cpt Record'!G244,"")</f>
        <v/>
      </c>
      <c r="L244" s="256" t="str">
        <f aca="false">IF('Sub-Cpt Record'!H244&lt;&gt;"",'Sub-Cpt Record'!H244,"")</f>
        <v/>
      </c>
      <c r="M244" s="256" t="str">
        <f aca="false">IF('Sub-Cpt Record'!I244&lt;&gt;"",'Sub-Cpt Record'!I244,"")</f>
        <v/>
      </c>
      <c r="N244" s="256" t="str">
        <f aca="false">IF('Sub-Cpt Record'!J244&lt;&gt;"",'Sub-Cpt Record'!J244,"")</f>
        <v/>
      </c>
      <c r="O244" s="296"/>
      <c r="P244" s="296"/>
      <c r="Q244" s="297"/>
      <c r="R244" s="298"/>
      <c r="S244" s="299"/>
      <c r="T244" s="300"/>
      <c r="U244" s="194"/>
      <c r="V244" s="296"/>
      <c r="W244" s="194"/>
      <c r="X244" s="296"/>
      <c r="Y244" s="194"/>
      <c r="Z244" s="273"/>
      <c r="AA244" s="194"/>
      <c r="AB244" s="296"/>
      <c r="AC244" s="194"/>
      <c r="AD244" s="296"/>
      <c r="AE244" s="194"/>
      <c r="AF244" s="296"/>
      <c r="AG244" s="264" t="str">
        <f aca="false">IF(SUM(T244,V244,X244,Z244,AB244,AD244,AF244)&lt;&gt;0,SUM(T244,V244,X244,Z244,AB244,AD244,AF244),"")</f>
        <v/>
      </c>
      <c r="AH244" s="301"/>
      <c r="AI244" s="302"/>
      <c r="AJ244" s="278"/>
    </row>
    <row r="245" customFormat="false" ht="12.75" hidden="false" customHeight="false" outlineLevel="0" collapsed="false">
      <c r="A245" s="291" t="str">
        <f aca="false">IF('Sub-Cpt Record'!A245="","",'Sub-Cpt Record'!A245)</f>
        <v/>
      </c>
      <c r="B245" s="292" t="str">
        <f aca="false">IF('Sub-Cpt Record'!B245="","",'Sub-Cpt Record'!B245)</f>
        <v/>
      </c>
      <c r="C245" s="293" t="str">
        <f aca="false">IF('Sub-Cpt Record'!C245="","",'Sub-Cpt Record'!C245)</f>
        <v/>
      </c>
      <c r="D245" s="293" t="str">
        <f aca="false">IF('Sub-Cpt Record'!D245="","",'Sub-Cpt Record'!D245)</f>
        <v/>
      </c>
      <c r="E245" s="293" t="str">
        <f aca="false">CODE!I245</f>
        <v/>
      </c>
      <c r="F245" s="294" t="str">
        <f aca="false">IF('Sub-Cpt Record'!K245="","",'Sub-Cpt Record'!K245)</f>
        <v/>
      </c>
      <c r="G245" s="295"/>
      <c r="H245" s="194"/>
      <c r="I245" s="256" t="str">
        <f aca="false">IF('Sub-Cpt Record'!E245&lt;&gt;"",'Sub-Cpt Record'!E245,"")</f>
        <v/>
      </c>
      <c r="J245" s="256" t="str">
        <f aca="false">IF('Sub-Cpt Record'!F245&lt;&gt;"",'Sub-Cpt Record'!F245,"")</f>
        <v/>
      </c>
      <c r="K245" s="256" t="str">
        <f aca="false">IF('Sub-Cpt Record'!G245&lt;&gt;"",'Sub-Cpt Record'!G245,"")</f>
        <v/>
      </c>
      <c r="L245" s="256" t="str">
        <f aca="false">IF('Sub-Cpt Record'!H245&lt;&gt;"",'Sub-Cpt Record'!H245,"")</f>
        <v/>
      </c>
      <c r="M245" s="256" t="str">
        <f aca="false">IF('Sub-Cpt Record'!I245&lt;&gt;"",'Sub-Cpt Record'!I245,"")</f>
        <v/>
      </c>
      <c r="N245" s="256" t="str">
        <f aca="false">IF('Sub-Cpt Record'!J245&lt;&gt;"",'Sub-Cpt Record'!J245,"")</f>
        <v/>
      </c>
      <c r="O245" s="296"/>
      <c r="P245" s="296"/>
      <c r="Q245" s="297"/>
      <c r="R245" s="298"/>
      <c r="S245" s="299"/>
      <c r="T245" s="300"/>
      <c r="U245" s="194"/>
      <c r="V245" s="296"/>
      <c r="W245" s="194"/>
      <c r="X245" s="296"/>
      <c r="Y245" s="194"/>
      <c r="Z245" s="273"/>
      <c r="AA245" s="194"/>
      <c r="AB245" s="296"/>
      <c r="AC245" s="194"/>
      <c r="AD245" s="296"/>
      <c r="AE245" s="194"/>
      <c r="AF245" s="296"/>
      <c r="AG245" s="264" t="str">
        <f aca="false">IF(SUM(T245,V245,X245,Z245,AB245,AD245,AF245)&lt;&gt;0,SUM(T245,V245,X245,Z245,AB245,AD245,AF245),"")</f>
        <v/>
      </c>
      <c r="AH245" s="301"/>
      <c r="AI245" s="302"/>
      <c r="AJ245" s="278"/>
    </row>
    <row r="246" customFormat="false" ht="12.75" hidden="false" customHeight="false" outlineLevel="0" collapsed="false">
      <c r="A246" s="291" t="str">
        <f aca="false">IF('Sub-Cpt Record'!A246="","",'Sub-Cpt Record'!A246)</f>
        <v/>
      </c>
      <c r="B246" s="292" t="str">
        <f aca="false">IF('Sub-Cpt Record'!B246="","",'Sub-Cpt Record'!B246)</f>
        <v/>
      </c>
      <c r="C246" s="293" t="str">
        <f aca="false">IF('Sub-Cpt Record'!C246="","",'Sub-Cpt Record'!C246)</f>
        <v/>
      </c>
      <c r="D246" s="293" t="str">
        <f aca="false">IF('Sub-Cpt Record'!D246="","",'Sub-Cpt Record'!D246)</f>
        <v/>
      </c>
      <c r="E246" s="293" t="str">
        <f aca="false">CODE!I246</f>
        <v/>
      </c>
      <c r="F246" s="294" t="str">
        <f aca="false">IF('Sub-Cpt Record'!K246="","",'Sub-Cpt Record'!K246)</f>
        <v/>
      </c>
      <c r="G246" s="295"/>
      <c r="H246" s="194"/>
      <c r="I246" s="256" t="str">
        <f aca="false">IF('Sub-Cpt Record'!E246&lt;&gt;"",'Sub-Cpt Record'!E246,"")</f>
        <v/>
      </c>
      <c r="J246" s="256" t="str">
        <f aca="false">IF('Sub-Cpt Record'!F246&lt;&gt;"",'Sub-Cpt Record'!F246,"")</f>
        <v/>
      </c>
      <c r="K246" s="256" t="str">
        <f aca="false">IF('Sub-Cpt Record'!G246&lt;&gt;"",'Sub-Cpt Record'!G246,"")</f>
        <v/>
      </c>
      <c r="L246" s="256" t="str">
        <f aca="false">IF('Sub-Cpt Record'!H246&lt;&gt;"",'Sub-Cpt Record'!H246,"")</f>
        <v/>
      </c>
      <c r="M246" s="256" t="str">
        <f aca="false">IF('Sub-Cpt Record'!I246&lt;&gt;"",'Sub-Cpt Record'!I246,"")</f>
        <v/>
      </c>
      <c r="N246" s="256" t="str">
        <f aca="false">IF('Sub-Cpt Record'!J246&lt;&gt;"",'Sub-Cpt Record'!J246,"")</f>
        <v/>
      </c>
      <c r="O246" s="296"/>
      <c r="P246" s="296"/>
      <c r="Q246" s="297"/>
      <c r="R246" s="298"/>
      <c r="S246" s="299"/>
      <c r="T246" s="300"/>
      <c r="U246" s="194"/>
      <c r="V246" s="296"/>
      <c r="W246" s="194"/>
      <c r="X246" s="296"/>
      <c r="Y246" s="194"/>
      <c r="Z246" s="273"/>
      <c r="AA246" s="194"/>
      <c r="AB246" s="296"/>
      <c r="AC246" s="194"/>
      <c r="AD246" s="296"/>
      <c r="AE246" s="194"/>
      <c r="AF246" s="296"/>
      <c r="AG246" s="264" t="str">
        <f aca="false">IF(SUM(T246,V246,X246,Z246,AB246,AD246,AF246)&lt;&gt;0,SUM(T246,V246,X246,Z246,AB246,AD246,AF246),"")</f>
        <v/>
      </c>
      <c r="AH246" s="301"/>
      <c r="AI246" s="302"/>
      <c r="AJ246" s="278"/>
    </row>
    <row r="247" customFormat="false" ht="12.75" hidden="false" customHeight="false" outlineLevel="0" collapsed="false">
      <c r="A247" s="291" t="str">
        <f aca="false">IF('Sub-Cpt Record'!A247="","",'Sub-Cpt Record'!A247)</f>
        <v/>
      </c>
      <c r="B247" s="292" t="str">
        <f aca="false">IF('Sub-Cpt Record'!B247="","",'Sub-Cpt Record'!B247)</f>
        <v/>
      </c>
      <c r="C247" s="293" t="str">
        <f aca="false">IF('Sub-Cpt Record'!C247="","",'Sub-Cpt Record'!C247)</f>
        <v/>
      </c>
      <c r="D247" s="293" t="str">
        <f aca="false">IF('Sub-Cpt Record'!D247="","",'Sub-Cpt Record'!D247)</f>
        <v/>
      </c>
      <c r="E247" s="293" t="str">
        <f aca="false">CODE!I247</f>
        <v/>
      </c>
      <c r="F247" s="294" t="str">
        <f aca="false">IF('Sub-Cpt Record'!K247="","",'Sub-Cpt Record'!K247)</f>
        <v/>
      </c>
      <c r="G247" s="295"/>
      <c r="H247" s="194"/>
      <c r="I247" s="256" t="str">
        <f aca="false">IF('Sub-Cpt Record'!E247&lt;&gt;"",'Sub-Cpt Record'!E247,"")</f>
        <v/>
      </c>
      <c r="J247" s="256" t="str">
        <f aca="false">IF('Sub-Cpt Record'!F247&lt;&gt;"",'Sub-Cpt Record'!F247,"")</f>
        <v/>
      </c>
      <c r="K247" s="256" t="str">
        <f aca="false">IF('Sub-Cpt Record'!G247&lt;&gt;"",'Sub-Cpt Record'!G247,"")</f>
        <v/>
      </c>
      <c r="L247" s="256" t="str">
        <f aca="false">IF('Sub-Cpt Record'!H247&lt;&gt;"",'Sub-Cpt Record'!H247,"")</f>
        <v/>
      </c>
      <c r="M247" s="256" t="str">
        <f aca="false">IF('Sub-Cpt Record'!I247&lt;&gt;"",'Sub-Cpt Record'!I247,"")</f>
        <v/>
      </c>
      <c r="N247" s="256" t="str">
        <f aca="false">IF('Sub-Cpt Record'!J247&lt;&gt;"",'Sub-Cpt Record'!J247,"")</f>
        <v/>
      </c>
      <c r="O247" s="296"/>
      <c r="P247" s="296"/>
      <c r="Q247" s="297"/>
      <c r="R247" s="298"/>
      <c r="S247" s="299"/>
      <c r="T247" s="300"/>
      <c r="U247" s="194"/>
      <c r="V247" s="296"/>
      <c r="W247" s="194"/>
      <c r="X247" s="296"/>
      <c r="Y247" s="194"/>
      <c r="Z247" s="273"/>
      <c r="AA247" s="194"/>
      <c r="AB247" s="296"/>
      <c r="AC247" s="194"/>
      <c r="AD247" s="296"/>
      <c r="AE247" s="194"/>
      <c r="AF247" s="296"/>
      <c r="AG247" s="264" t="str">
        <f aca="false">IF(SUM(T247,V247,X247,Z247,AB247,AD247,AF247)&lt;&gt;0,SUM(T247,V247,X247,Z247,AB247,AD247,AF247),"")</f>
        <v/>
      </c>
      <c r="AH247" s="301"/>
      <c r="AI247" s="302"/>
      <c r="AJ247" s="278"/>
    </row>
    <row r="248" customFormat="false" ht="12.75" hidden="false" customHeight="false" outlineLevel="0" collapsed="false">
      <c r="A248" s="291" t="str">
        <f aca="false">IF('Sub-Cpt Record'!A248="","",'Sub-Cpt Record'!A248)</f>
        <v/>
      </c>
      <c r="B248" s="292" t="str">
        <f aca="false">IF('Sub-Cpt Record'!B248="","",'Sub-Cpt Record'!B248)</f>
        <v/>
      </c>
      <c r="C248" s="293" t="str">
        <f aca="false">IF('Sub-Cpt Record'!C248="","",'Sub-Cpt Record'!C248)</f>
        <v/>
      </c>
      <c r="D248" s="293" t="str">
        <f aca="false">IF('Sub-Cpt Record'!D248="","",'Sub-Cpt Record'!D248)</f>
        <v/>
      </c>
      <c r="E248" s="293" t="str">
        <f aca="false">CODE!I248</f>
        <v/>
      </c>
      <c r="F248" s="294" t="str">
        <f aca="false">IF('Sub-Cpt Record'!K248="","",'Sub-Cpt Record'!K248)</f>
        <v/>
      </c>
      <c r="G248" s="295"/>
      <c r="H248" s="194"/>
      <c r="I248" s="256" t="str">
        <f aca="false">IF('Sub-Cpt Record'!E248&lt;&gt;"",'Sub-Cpt Record'!E248,"")</f>
        <v/>
      </c>
      <c r="J248" s="256" t="str">
        <f aca="false">IF('Sub-Cpt Record'!F248&lt;&gt;"",'Sub-Cpt Record'!F248,"")</f>
        <v/>
      </c>
      <c r="K248" s="256" t="str">
        <f aca="false">IF('Sub-Cpt Record'!G248&lt;&gt;"",'Sub-Cpt Record'!G248,"")</f>
        <v/>
      </c>
      <c r="L248" s="256" t="str">
        <f aca="false">IF('Sub-Cpt Record'!H248&lt;&gt;"",'Sub-Cpt Record'!H248,"")</f>
        <v/>
      </c>
      <c r="M248" s="256" t="str">
        <f aca="false">IF('Sub-Cpt Record'!I248&lt;&gt;"",'Sub-Cpt Record'!I248,"")</f>
        <v/>
      </c>
      <c r="N248" s="256" t="str">
        <f aca="false">IF('Sub-Cpt Record'!J248&lt;&gt;"",'Sub-Cpt Record'!J248,"")</f>
        <v/>
      </c>
      <c r="O248" s="296"/>
      <c r="P248" s="296"/>
      <c r="Q248" s="297"/>
      <c r="R248" s="298"/>
      <c r="S248" s="299"/>
      <c r="T248" s="300"/>
      <c r="U248" s="194"/>
      <c r="V248" s="296"/>
      <c r="W248" s="194"/>
      <c r="X248" s="296"/>
      <c r="Y248" s="194"/>
      <c r="Z248" s="273"/>
      <c r="AA248" s="194"/>
      <c r="AB248" s="296"/>
      <c r="AC248" s="194"/>
      <c r="AD248" s="296"/>
      <c r="AE248" s="194"/>
      <c r="AF248" s="296"/>
      <c r="AG248" s="264" t="str">
        <f aca="false">IF(SUM(T248,V248,X248,Z248,AB248,AD248,AF248)&lt;&gt;0,SUM(T248,V248,X248,Z248,AB248,AD248,AF248),"")</f>
        <v/>
      </c>
      <c r="AH248" s="301"/>
      <c r="AI248" s="302"/>
      <c r="AJ248" s="278"/>
    </row>
    <row r="249" customFormat="false" ht="12.75" hidden="false" customHeight="false" outlineLevel="0" collapsed="false">
      <c r="A249" s="291" t="str">
        <f aca="false">IF('Sub-Cpt Record'!A249="","",'Sub-Cpt Record'!A249)</f>
        <v/>
      </c>
      <c r="B249" s="292" t="str">
        <f aca="false">IF('Sub-Cpt Record'!B249="","",'Sub-Cpt Record'!B249)</f>
        <v/>
      </c>
      <c r="C249" s="293" t="str">
        <f aca="false">IF('Sub-Cpt Record'!C249="","",'Sub-Cpt Record'!C249)</f>
        <v/>
      </c>
      <c r="D249" s="293" t="str">
        <f aca="false">IF('Sub-Cpt Record'!D249="","",'Sub-Cpt Record'!D249)</f>
        <v/>
      </c>
      <c r="E249" s="293" t="str">
        <f aca="false">CODE!I249</f>
        <v/>
      </c>
      <c r="F249" s="294" t="str">
        <f aca="false">IF('Sub-Cpt Record'!K249="","",'Sub-Cpt Record'!K249)</f>
        <v/>
      </c>
      <c r="G249" s="295"/>
      <c r="H249" s="194"/>
      <c r="I249" s="256" t="str">
        <f aca="false">IF('Sub-Cpt Record'!E249&lt;&gt;"",'Sub-Cpt Record'!E249,"")</f>
        <v/>
      </c>
      <c r="J249" s="256" t="str">
        <f aca="false">IF('Sub-Cpt Record'!F249&lt;&gt;"",'Sub-Cpt Record'!F249,"")</f>
        <v/>
      </c>
      <c r="K249" s="256" t="str">
        <f aca="false">IF('Sub-Cpt Record'!G249&lt;&gt;"",'Sub-Cpt Record'!G249,"")</f>
        <v/>
      </c>
      <c r="L249" s="256" t="str">
        <f aca="false">IF('Sub-Cpt Record'!H249&lt;&gt;"",'Sub-Cpt Record'!H249,"")</f>
        <v/>
      </c>
      <c r="M249" s="256" t="str">
        <f aca="false">IF('Sub-Cpt Record'!I249&lt;&gt;"",'Sub-Cpt Record'!I249,"")</f>
        <v/>
      </c>
      <c r="N249" s="256" t="str">
        <f aca="false">IF('Sub-Cpt Record'!J249&lt;&gt;"",'Sub-Cpt Record'!J249,"")</f>
        <v/>
      </c>
      <c r="O249" s="296"/>
      <c r="P249" s="296"/>
      <c r="Q249" s="297"/>
      <c r="R249" s="298"/>
      <c r="S249" s="299"/>
      <c r="T249" s="300"/>
      <c r="U249" s="194"/>
      <c r="V249" s="296"/>
      <c r="W249" s="194"/>
      <c r="X249" s="296"/>
      <c r="Y249" s="194"/>
      <c r="Z249" s="273"/>
      <c r="AA249" s="194"/>
      <c r="AB249" s="296"/>
      <c r="AC249" s="194"/>
      <c r="AD249" s="296"/>
      <c r="AE249" s="194"/>
      <c r="AF249" s="296"/>
      <c r="AG249" s="264" t="str">
        <f aca="false">IF(SUM(T249,V249,X249,Z249,AB249,AD249,AF249)&lt;&gt;0,SUM(T249,V249,X249,Z249,AB249,AD249,AF249),"")</f>
        <v/>
      </c>
      <c r="AH249" s="301"/>
      <c r="AI249" s="302"/>
      <c r="AJ249" s="278"/>
    </row>
    <row r="250" customFormat="false" ht="12.75" hidden="false" customHeight="false" outlineLevel="0" collapsed="false">
      <c r="A250" s="291" t="str">
        <f aca="false">IF('Sub-Cpt Record'!A250="","",'Sub-Cpt Record'!A250)</f>
        <v/>
      </c>
      <c r="B250" s="292" t="str">
        <f aca="false">IF('Sub-Cpt Record'!B250="","",'Sub-Cpt Record'!B250)</f>
        <v/>
      </c>
      <c r="C250" s="293" t="str">
        <f aca="false">IF('Sub-Cpt Record'!C250="","",'Sub-Cpt Record'!C250)</f>
        <v/>
      </c>
      <c r="D250" s="293" t="str">
        <f aca="false">IF('Sub-Cpt Record'!D250="","",'Sub-Cpt Record'!D250)</f>
        <v/>
      </c>
      <c r="E250" s="293" t="str">
        <f aca="false">CODE!I250</f>
        <v/>
      </c>
      <c r="F250" s="294" t="str">
        <f aca="false">IF('Sub-Cpt Record'!K250="","",'Sub-Cpt Record'!K250)</f>
        <v/>
      </c>
      <c r="G250" s="295"/>
      <c r="H250" s="194"/>
      <c r="I250" s="256" t="str">
        <f aca="false">IF('Sub-Cpt Record'!E250&lt;&gt;"",'Sub-Cpt Record'!E250,"")</f>
        <v/>
      </c>
      <c r="J250" s="256" t="str">
        <f aca="false">IF('Sub-Cpt Record'!F250&lt;&gt;"",'Sub-Cpt Record'!F250,"")</f>
        <v/>
      </c>
      <c r="K250" s="256" t="str">
        <f aca="false">IF('Sub-Cpt Record'!G250&lt;&gt;"",'Sub-Cpt Record'!G250,"")</f>
        <v/>
      </c>
      <c r="L250" s="256" t="str">
        <f aca="false">IF('Sub-Cpt Record'!H250&lt;&gt;"",'Sub-Cpt Record'!H250,"")</f>
        <v/>
      </c>
      <c r="M250" s="256" t="str">
        <f aca="false">IF('Sub-Cpt Record'!I250&lt;&gt;"",'Sub-Cpt Record'!I250,"")</f>
        <v/>
      </c>
      <c r="N250" s="256" t="str">
        <f aca="false">IF('Sub-Cpt Record'!J250&lt;&gt;"",'Sub-Cpt Record'!J250,"")</f>
        <v/>
      </c>
      <c r="O250" s="296"/>
      <c r="P250" s="296"/>
      <c r="Q250" s="297"/>
      <c r="R250" s="298"/>
      <c r="S250" s="299"/>
      <c r="T250" s="300"/>
      <c r="U250" s="194"/>
      <c r="V250" s="296"/>
      <c r="W250" s="194"/>
      <c r="X250" s="296"/>
      <c r="Y250" s="194"/>
      <c r="Z250" s="273"/>
      <c r="AA250" s="194"/>
      <c r="AB250" s="296"/>
      <c r="AC250" s="194"/>
      <c r="AD250" s="296"/>
      <c r="AE250" s="194"/>
      <c r="AF250" s="296"/>
      <c r="AG250" s="264" t="str">
        <f aca="false">IF(SUM(T250,V250,X250,Z250,AB250,AD250,AF250)&lt;&gt;0,SUM(T250,V250,X250,Z250,AB250,AD250,AF250),"")</f>
        <v/>
      </c>
      <c r="AH250" s="301"/>
      <c r="AI250" s="302"/>
      <c r="AJ250" s="278"/>
    </row>
    <row r="251" customFormat="false" ht="12.75" hidden="false" customHeight="false" outlineLevel="0" collapsed="false">
      <c r="A251" s="291" t="str">
        <f aca="false">IF('Sub-Cpt Record'!A251="","",'Sub-Cpt Record'!A251)</f>
        <v/>
      </c>
      <c r="B251" s="292" t="str">
        <f aca="false">IF('Sub-Cpt Record'!B251="","",'Sub-Cpt Record'!B251)</f>
        <v/>
      </c>
      <c r="C251" s="293" t="str">
        <f aca="false">IF('Sub-Cpt Record'!C251="","",'Sub-Cpt Record'!C251)</f>
        <v/>
      </c>
      <c r="D251" s="293" t="str">
        <f aca="false">IF('Sub-Cpt Record'!D251="","",'Sub-Cpt Record'!D251)</f>
        <v/>
      </c>
      <c r="E251" s="293" t="str">
        <f aca="false">CODE!I251</f>
        <v/>
      </c>
      <c r="F251" s="294" t="str">
        <f aca="false">IF('Sub-Cpt Record'!K251="","",'Sub-Cpt Record'!K251)</f>
        <v/>
      </c>
      <c r="G251" s="295"/>
      <c r="H251" s="194"/>
      <c r="I251" s="256" t="str">
        <f aca="false">IF('Sub-Cpt Record'!E251&lt;&gt;"",'Sub-Cpt Record'!E251,"")</f>
        <v/>
      </c>
      <c r="J251" s="256" t="str">
        <f aca="false">IF('Sub-Cpt Record'!F251&lt;&gt;"",'Sub-Cpt Record'!F251,"")</f>
        <v/>
      </c>
      <c r="K251" s="256" t="str">
        <f aca="false">IF('Sub-Cpt Record'!G251&lt;&gt;"",'Sub-Cpt Record'!G251,"")</f>
        <v/>
      </c>
      <c r="L251" s="256" t="str">
        <f aca="false">IF('Sub-Cpt Record'!H251&lt;&gt;"",'Sub-Cpt Record'!H251,"")</f>
        <v/>
      </c>
      <c r="M251" s="256" t="str">
        <f aca="false">IF('Sub-Cpt Record'!I251&lt;&gt;"",'Sub-Cpt Record'!I251,"")</f>
        <v/>
      </c>
      <c r="N251" s="256" t="str">
        <f aca="false">IF('Sub-Cpt Record'!J251&lt;&gt;"",'Sub-Cpt Record'!J251,"")</f>
        <v/>
      </c>
      <c r="O251" s="296"/>
      <c r="P251" s="296"/>
      <c r="Q251" s="297"/>
      <c r="R251" s="298"/>
      <c r="S251" s="299"/>
      <c r="T251" s="300"/>
      <c r="U251" s="194"/>
      <c r="V251" s="296"/>
      <c r="W251" s="194"/>
      <c r="X251" s="296"/>
      <c r="Y251" s="194"/>
      <c r="Z251" s="273"/>
      <c r="AA251" s="194"/>
      <c r="AB251" s="296"/>
      <c r="AC251" s="194"/>
      <c r="AD251" s="296"/>
      <c r="AE251" s="194"/>
      <c r="AF251" s="296"/>
      <c r="AG251" s="264" t="str">
        <f aca="false">IF(SUM(T251,V251,X251,Z251,AB251,AD251,AF251)&lt;&gt;0,SUM(T251,V251,X251,Z251,AB251,AD251,AF251),"")</f>
        <v/>
      </c>
      <c r="AH251" s="301"/>
      <c r="AI251" s="302"/>
      <c r="AJ251" s="278"/>
    </row>
    <row r="252" customFormat="false" ht="12.75" hidden="false" customHeight="false" outlineLevel="0" collapsed="false">
      <c r="A252" s="291" t="str">
        <f aca="false">IF('Sub-Cpt Record'!A252="","",'Sub-Cpt Record'!A252)</f>
        <v/>
      </c>
      <c r="B252" s="292" t="str">
        <f aca="false">IF('Sub-Cpt Record'!B252="","",'Sub-Cpt Record'!B252)</f>
        <v/>
      </c>
      <c r="C252" s="293" t="str">
        <f aca="false">IF('Sub-Cpt Record'!C252="","",'Sub-Cpt Record'!C252)</f>
        <v/>
      </c>
      <c r="D252" s="293" t="str">
        <f aca="false">IF('Sub-Cpt Record'!D252="","",'Sub-Cpt Record'!D252)</f>
        <v/>
      </c>
      <c r="E252" s="293" t="str">
        <f aca="false">CODE!I252</f>
        <v/>
      </c>
      <c r="F252" s="294" t="str">
        <f aca="false">IF('Sub-Cpt Record'!K252="","",'Sub-Cpt Record'!K252)</f>
        <v/>
      </c>
      <c r="G252" s="295"/>
      <c r="H252" s="194"/>
      <c r="I252" s="256" t="str">
        <f aca="false">IF('Sub-Cpt Record'!E252&lt;&gt;"",'Sub-Cpt Record'!E252,"")</f>
        <v/>
      </c>
      <c r="J252" s="256" t="str">
        <f aca="false">IF('Sub-Cpt Record'!F252&lt;&gt;"",'Sub-Cpt Record'!F252,"")</f>
        <v/>
      </c>
      <c r="K252" s="256" t="str">
        <f aca="false">IF('Sub-Cpt Record'!G252&lt;&gt;"",'Sub-Cpt Record'!G252,"")</f>
        <v/>
      </c>
      <c r="L252" s="256" t="str">
        <f aca="false">IF('Sub-Cpt Record'!H252&lt;&gt;"",'Sub-Cpt Record'!H252,"")</f>
        <v/>
      </c>
      <c r="M252" s="256" t="str">
        <f aca="false">IF('Sub-Cpt Record'!I252&lt;&gt;"",'Sub-Cpt Record'!I252,"")</f>
        <v/>
      </c>
      <c r="N252" s="256" t="str">
        <f aca="false">IF('Sub-Cpt Record'!J252&lt;&gt;"",'Sub-Cpt Record'!J252,"")</f>
        <v/>
      </c>
      <c r="O252" s="296"/>
      <c r="P252" s="296"/>
      <c r="Q252" s="297"/>
      <c r="R252" s="298"/>
      <c r="S252" s="299"/>
      <c r="T252" s="300"/>
      <c r="U252" s="194"/>
      <c r="V252" s="296"/>
      <c r="W252" s="194"/>
      <c r="X252" s="296"/>
      <c r="Y252" s="194"/>
      <c r="Z252" s="273"/>
      <c r="AA252" s="194"/>
      <c r="AB252" s="296"/>
      <c r="AC252" s="194"/>
      <c r="AD252" s="296"/>
      <c r="AE252" s="194"/>
      <c r="AF252" s="296"/>
      <c r="AG252" s="264" t="str">
        <f aca="false">IF(SUM(T252,V252,X252,Z252,AB252,AD252,AF252)&lt;&gt;0,SUM(T252,V252,X252,Z252,AB252,AD252,AF252),"")</f>
        <v/>
      </c>
      <c r="AH252" s="301"/>
      <c r="AI252" s="302"/>
      <c r="AJ252" s="278"/>
    </row>
    <row r="253" customFormat="false" ht="12.75" hidden="false" customHeight="false" outlineLevel="0" collapsed="false">
      <c r="A253" s="291" t="str">
        <f aca="false">IF('Sub-Cpt Record'!A253="","",'Sub-Cpt Record'!A253)</f>
        <v/>
      </c>
      <c r="B253" s="292" t="str">
        <f aca="false">IF('Sub-Cpt Record'!B253="","",'Sub-Cpt Record'!B253)</f>
        <v/>
      </c>
      <c r="C253" s="293" t="str">
        <f aca="false">IF('Sub-Cpt Record'!C253="","",'Sub-Cpt Record'!C253)</f>
        <v/>
      </c>
      <c r="D253" s="293" t="str">
        <f aca="false">IF('Sub-Cpt Record'!D253="","",'Sub-Cpt Record'!D253)</f>
        <v/>
      </c>
      <c r="E253" s="293" t="str">
        <f aca="false">CODE!I253</f>
        <v/>
      </c>
      <c r="F253" s="294" t="str">
        <f aca="false">IF('Sub-Cpt Record'!K253="","",'Sub-Cpt Record'!K253)</f>
        <v/>
      </c>
      <c r="G253" s="295"/>
      <c r="H253" s="194"/>
      <c r="I253" s="256" t="str">
        <f aca="false">IF('Sub-Cpt Record'!E253&lt;&gt;"",'Sub-Cpt Record'!E253,"")</f>
        <v/>
      </c>
      <c r="J253" s="256" t="str">
        <f aca="false">IF('Sub-Cpt Record'!F253&lt;&gt;"",'Sub-Cpt Record'!F253,"")</f>
        <v/>
      </c>
      <c r="K253" s="256" t="str">
        <f aca="false">IF('Sub-Cpt Record'!G253&lt;&gt;"",'Sub-Cpt Record'!G253,"")</f>
        <v/>
      </c>
      <c r="L253" s="256" t="str">
        <f aca="false">IF('Sub-Cpt Record'!H253&lt;&gt;"",'Sub-Cpt Record'!H253,"")</f>
        <v/>
      </c>
      <c r="M253" s="256" t="str">
        <f aca="false">IF('Sub-Cpt Record'!I253&lt;&gt;"",'Sub-Cpt Record'!I253,"")</f>
        <v/>
      </c>
      <c r="N253" s="256" t="str">
        <f aca="false">IF('Sub-Cpt Record'!J253&lt;&gt;"",'Sub-Cpt Record'!J253,"")</f>
        <v/>
      </c>
      <c r="O253" s="296"/>
      <c r="P253" s="296"/>
      <c r="Q253" s="297"/>
      <c r="R253" s="298"/>
      <c r="S253" s="299"/>
      <c r="T253" s="300"/>
      <c r="U253" s="194"/>
      <c r="V253" s="296"/>
      <c r="W253" s="194"/>
      <c r="X253" s="296"/>
      <c r="Y253" s="194"/>
      <c r="Z253" s="273"/>
      <c r="AA253" s="194"/>
      <c r="AB253" s="296"/>
      <c r="AC253" s="194"/>
      <c r="AD253" s="296"/>
      <c r="AE253" s="194"/>
      <c r="AF253" s="296"/>
      <c r="AG253" s="264" t="str">
        <f aca="false">IF(SUM(T253,V253,X253,Z253,AB253,AD253,AF253)&lt;&gt;0,SUM(T253,V253,X253,Z253,AB253,AD253,AF253),"")</f>
        <v/>
      </c>
      <c r="AH253" s="301"/>
      <c r="AI253" s="302"/>
      <c r="AJ253" s="278"/>
    </row>
    <row r="254" customFormat="false" ht="12.75" hidden="false" customHeight="false" outlineLevel="0" collapsed="false">
      <c r="A254" s="291" t="str">
        <f aca="false">IF('Sub-Cpt Record'!A254="","",'Sub-Cpt Record'!A254)</f>
        <v/>
      </c>
      <c r="B254" s="292" t="str">
        <f aca="false">IF('Sub-Cpt Record'!B254="","",'Sub-Cpt Record'!B254)</f>
        <v/>
      </c>
      <c r="C254" s="293" t="str">
        <f aca="false">IF('Sub-Cpt Record'!C254="","",'Sub-Cpt Record'!C254)</f>
        <v/>
      </c>
      <c r="D254" s="293" t="str">
        <f aca="false">IF('Sub-Cpt Record'!D254="","",'Sub-Cpt Record'!D254)</f>
        <v/>
      </c>
      <c r="E254" s="293" t="str">
        <f aca="false">CODE!I254</f>
        <v/>
      </c>
      <c r="F254" s="294" t="str">
        <f aca="false">IF('Sub-Cpt Record'!K254="","",'Sub-Cpt Record'!K254)</f>
        <v/>
      </c>
      <c r="G254" s="295"/>
      <c r="H254" s="194"/>
      <c r="I254" s="256" t="str">
        <f aca="false">IF('Sub-Cpt Record'!E254&lt;&gt;"",'Sub-Cpt Record'!E254,"")</f>
        <v/>
      </c>
      <c r="J254" s="256" t="str">
        <f aca="false">IF('Sub-Cpt Record'!F254&lt;&gt;"",'Sub-Cpt Record'!F254,"")</f>
        <v/>
      </c>
      <c r="K254" s="256" t="str">
        <f aca="false">IF('Sub-Cpt Record'!G254&lt;&gt;"",'Sub-Cpt Record'!G254,"")</f>
        <v/>
      </c>
      <c r="L254" s="256" t="str">
        <f aca="false">IF('Sub-Cpt Record'!H254&lt;&gt;"",'Sub-Cpt Record'!H254,"")</f>
        <v/>
      </c>
      <c r="M254" s="256" t="str">
        <f aca="false">IF('Sub-Cpt Record'!I254&lt;&gt;"",'Sub-Cpt Record'!I254,"")</f>
        <v/>
      </c>
      <c r="N254" s="256" t="str">
        <f aca="false">IF('Sub-Cpt Record'!J254&lt;&gt;"",'Sub-Cpt Record'!J254,"")</f>
        <v/>
      </c>
      <c r="O254" s="296"/>
      <c r="P254" s="296"/>
      <c r="Q254" s="297"/>
      <c r="R254" s="298"/>
      <c r="S254" s="299"/>
      <c r="T254" s="300"/>
      <c r="U254" s="194"/>
      <c r="V254" s="296"/>
      <c r="W254" s="194"/>
      <c r="X254" s="296"/>
      <c r="Y254" s="194"/>
      <c r="Z254" s="273"/>
      <c r="AA254" s="194"/>
      <c r="AB254" s="296"/>
      <c r="AC254" s="194"/>
      <c r="AD254" s="296"/>
      <c r="AE254" s="194"/>
      <c r="AF254" s="296"/>
      <c r="AG254" s="264" t="str">
        <f aca="false">IF(SUM(T254,V254,X254,Z254,AB254,AD254,AF254)&lt;&gt;0,SUM(T254,V254,X254,Z254,AB254,AD254,AF254),"")</f>
        <v/>
      </c>
      <c r="AH254" s="301"/>
      <c r="AI254" s="302"/>
      <c r="AJ254" s="278"/>
    </row>
    <row r="255" customFormat="false" ht="12.75" hidden="false" customHeight="false" outlineLevel="0" collapsed="false">
      <c r="A255" s="291" t="str">
        <f aca="false">IF('Sub-Cpt Record'!A255="","",'Sub-Cpt Record'!A255)</f>
        <v/>
      </c>
      <c r="B255" s="292" t="str">
        <f aca="false">IF('Sub-Cpt Record'!B255="","",'Sub-Cpt Record'!B255)</f>
        <v/>
      </c>
      <c r="C255" s="293" t="str">
        <f aca="false">IF('Sub-Cpt Record'!C255="","",'Sub-Cpt Record'!C255)</f>
        <v/>
      </c>
      <c r="D255" s="293" t="str">
        <f aca="false">IF('Sub-Cpt Record'!D255="","",'Sub-Cpt Record'!D255)</f>
        <v/>
      </c>
      <c r="E255" s="293" t="str">
        <f aca="false">CODE!I255</f>
        <v/>
      </c>
      <c r="F255" s="294" t="str">
        <f aca="false">IF('Sub-Cpt Record'!K255="","",'Sub-Cpt Record'!K255)</f>
        <v/>
      </c>
      <c r="G255" s="295"/>
      <c r="H255" s="194"/>
      <c r="I255" s="256" t="str">
        <f aca="false">IF('Sub-Cpt Record'!E255&lt;&gt;"",'Sub-Cpt Record'!E255,"")</f>
        <v/>
      </c>
      <c r="J255" s="256" t="str">
        <f aca="false">IF('Sub-Cpt Record'!F255&lt;&gt;"",'Sub-Cpt Record'!F255,"")</f>
        <v/>
      </c>
      <c r="K255" s="256" t="str">
        <f aca="false">IF('Sub-Cpt Record'!G255&lt;&gt;"",'Sub-Cpt Record'!G255,"")</f>
        <v/>
      </c>
      <c r="L255" s="256" t="str">
        <f aca="false">IF('Sub-Cpt Record'!H255&lt;&gt;"",'Sub-Cpt Record'!H255,"")</f>
        <v/>
      </c>
      <c r="M255" s="256" t="str">
        <f aca="false">IF('Sub-Cpt Record'!I255&lt;&gt;"",'Sub-Cpt Record'!I255,"")</f>
        <v/>
      </c>
      <c r="N255" s="256" t="str">
        <f aca="false">IF('Sub-Cpt Record'!J255&lt;&gt;"",'Sub-Cpt Record'!J255,"")</f>
        <v/>
      </c>
      <c r="O255" s="296"/>
      <c r="P255" s="296"/>
      <c r="Q255" s="297"/>
      <c r="R255" s="298"/>
      <c r="S255" s="299"/>
      <c r="T255" s="300"/>
      <c r="U255" s="194"/>
      <c r="V255" s="296"/>
      <c r="W255" s="194"/>
      <c r="X255" s="296"/>
      <c r="Y255" s="194"/>
      <c r="Z255" s="273"/>
      <c r="AA255" s="194"/>
      <c r="AB255" s="296"/>
      <c r="AC255" s="194"/>
      <c r="AD255" s="296"/>
      <c r="AE255" s="194"/>
      <c r="AF255" s="296"/>
      <c r="AG255" s="264" t="str">
        <f aca="false">IF(SUM(T255,V255,X255,Z255,AB255,AD255,AF255)&lt;&gt;0,SUM(T255,V255,X255,Z255,AB255,AD255,AF255),"")</f>
        <v/>
      </c>
      <c r="AH255" s="301"/>
      <c r="AI255" s="302"/>
      <c r="AJ255" s="278"/>
    </row>
    <row r="256" customFormat="false" ht="12.75" hidden="false" customHeight="false" outlineLevel="0" collapsed="false">
      <c r="A256" s="291" t="str">
        <f aca="false">IF('Sub-Cpt Record'!A256="","",'Sub-Cpt Record'!A256)</f>
        <v/>
      </c>
      <c r="B256" s="292" t="str">
        <f aca="false">IF('Sub-Cpt Record'!B256="","",'Sub-Cpt Record'!B256)</f>
        <v/>
      </c>
      <c r="C256" s="293" t="str">
        <f aca="false">IF('Sub-Cpt Record'!C256="","",'Sub-Cpt Record'!C256)</f>
        <v/>
      </c>
      <c r="D256" s="293" t="str">
        <f aca="false">IF('Sub-Cpt Record'!D256="","",'Sub-Cpt Record'!D256)</f>
        <v/>
      </c>
      <c r="E256" s="293" t="str">
        <f aca="false">CODE!I256</f>
        <v/>
      </c>
      <c r="F256" s="294" t="str">
        <f aca="false">IF('Sub-Cpt Record'!K256="","",'Sub-Cpt Record'!K256)</f>
        <v/>
      </c>
      <c r="G256" s="295"/>
      <c r="H256" s="194"/>
      <c r="I256" s="256" t="str">
        <f aca="false">IF('Sub-Cpt Record'!E256&lt;&gt;"",'Sub-Cpt Record'!E256,"")</f>
        <v/>
      </c>
      <c r="J256" s="256" t="str">
        <f aca="false">IF('Sub-Cpt Record'!F256&lt;&gt;"",'Sub-Cpt Record'!F256,"")</f>
        <v/>
      </c>
      <c r="K256" s="256" t="str">
        <f aca="false">IF('Sub-Cpt Record'!G256&lt;&gt;"",'Sub-Cpt Record'!G256,"")</f>
        <v/>
      </c>
      <c r="L256" s="256" t="str">
        <f aca="false">IF('Sub-Cpt Record'!H256&lt;&gt;"",'Sub-Cpt Record'!H256,"")</f>
        <v/>
      </c>
      <c r="M256" s="256" t="str">
        <f aca="false">IF('Sub-Cpt Record'!I256&lt;&gt;"",'Sub-Cpt Record'!I256,"")</f>
        <v/>
      </c>
      <c r="N256" s="256" t="str">
        <f aca="false">IF('Sub-Cpt Record'!J256&lt;&gt;"",'Sub-Cpt Record'!J256,"")</f>
        <v/>
      </c>
      <c r="O256" s="296"/>
      <c r="P256" s="296"/>
      <c r="Q256" s="297"/>
      <c r="R256" s="298"/>
      <c r="S256" s="299"/>
      <c r="T256" s="300"/>
      <c r="U256" s="194"/>
      <c r="V256" s="296"/>
      <c r="W256" s="194"/>
      <c r="X256" s="296"/>
      <c r="Y256" s="194"/>
      <c r="Z256" s="273"/>
      <c r="AA256" s="194"/>
      <c r="AB256" s="296"/>
      <c r="AC256" s="194"/>
      <c r="AD256" s="296"/>
      <c r="AE256" s="194"/>
      <c r="AF256" s="296"/>
      <c r="AG256" s="264" t="str">
        <f aca="false">IF(SUM(T256,V256,X256,Z256,AB256,AD256,AF256)&lt;&gt;0,SUM(T256,V256,X256,Z256,AB256,AD256,AF256),"")</f>
        <v/>
      </c>
      <c r="AH256" s="301"/>
      <c r="AI256" s="302"/>
      <c r="AJ256" s="278"/>
    </row>
    <row r="257" customFormat="false" ht="12.75" hidden="false" customHeight="false" outlineLevel="0" collapsed="false">
      <c r="A257" s="291" t="str">
        <f aca="false">IF('Sub-Cpt Record'!A257="","",'Sub-Cpt Record'!A257)</f>
        <v/>
      </c>
      <c r="B257" s="292" t="str">
        <f aca="false">IF('Sub-Cpt Record'!B257="","",'Sub-Cpt Record'!B257)</f>
        <v/>
      </c>
      <c r="C257" s="293" t="str">
        <f aca="false">IF('Sub-Cpt Record'!C257="","",'Sub-Cpt Record'!C257)</f>
        <v/>
      </c>
      <c r="D257" s="293" t="str">
        <f aca="false">IF('Sub-Cpt Record'!D257="","",'Sub-Cpt Record'!D257)</f>
        <v/>
      </c>
      <c r="E257" s="293" t="str">
        <f aca="false">CODE!I257</f>
        <v/>
      </c>
      <c r="F257" s="294" t="str">
        <f aca="false">IF('Sub-Cpt Record'!K257="","",'Sub-Cpt Record'!K257)</f>
        <v/>
      </c>
      <c r="G257" s="295"/>
      <c r="H257" s="194"/>
      <c r="I257" s="256" t="str">
        <f aca="false">IF('Sub-Cpt Record'!E257&lt;&gt;"",'Sub-Cpt Record'!E257,"")</f>
        <v/>
      </c>
      <c r="J257" s="256" t="str">
        <f aca="false">IF('Sub-Cpt Record'!F257&lt;&gt;"",'Sub-Cpt Record'!F257,"")</f>
        <v/>
      </c>
      <c r="K257" s="256" t="str">
        <f aca="false">IF('Sub-Cpt Record'!G257&lt;&gt;"",'Sub-Cpt Record'!G257,"")</f>
        <v/>
      </c>
      <c r="L257" s="256" t="str">
        <f aca="false">IF('Sub-Cpt Record'!H257&lt;&gt;"",'Sub-Cpt Record'!H257,"")</f>
        <v/>
      </c>
      <c r="M257" s="256" t="str">
        <f aca="false">IF('Sub-Cpt Record'!I257&lt;&gt;"",'Sub-Cpt Record'!I257,"")</f>
        <v/>
      </c>
      <c r="N257" s="256" t="str">
        <f aca="false">IF('Sub-Cpt Record'!J257&lt;&gt;"",'Sub-Cpt Record'!J257,"")</f>
        <v/>
      </c>
      <c r="O257" s="296"/>
      <c r="P257" s="296"/>
      <c r="Q257" s="297"/>
      <c r="R257" s="298"/>
      <c r="S257" s="299"/>
      <c r="T257" s="300"/>
      <c r="U257" s="194"/>
      <c r="V257" s="296"/>
      <c r="W257" s="194"/>
      <c r="X257" s="296"/>
      <c r="Y257" s="194"/>
      <c r="Z257" s="273"/>
      <c r="AA257" s="194"/>
      <c r="AB257" s="296"/>
      <c r="AC257" s="194"/>
      <c r="AD257" s="296"/>
      <c r="AE257" s="194"/>
      <c r="AF257" s="296"/>
      <c r="AG257" s="264" t="str">
        <f aca="false">IF(SUM(T257,V257,X257,Z257,AB257,AD257,AF257)&lt;&gt;0,SUM(T257,V257,X257,Z257,AB257,AD257,AF257),"")</f>
        <v/>
      </c>
      <c r="AH257" s="301"/>
      <c r="AI257" s="302"/>
      <c r="AJ257" s="278"/>
    </row>
    <row r="258" customFormat="false" ht="12.75" hidden="false" customHeight="false" outlineLevel="0" collapsed="false">
      <c r="A258" s="291" t="str">
        <f aca="false">IF('Sub-Cpt Record'!A258="","",'Sub-Cpt Record'!A258)</f>
        <v/>
      </c>
      <c r="B258" s="292" t="str">
        <f aca="false">IF('Sub-Cpt Record'!B258="","",'Sub-Cpt Record'!B258)</f>
        <v/>
      </c>
      <c r="C258" s="293" t="str">
        <f aca="false">IF('Sub-Cpt Record'!C258="","",'Sub-Cpt Record'!C258)</f>
        <v/>
      </c>
      <c r="D258" s="293" t="str">
        <f aca="false">IF('Sub-Cpt Record'!D258="","",'Sub-Cpt Record'!D258)</f>
        <v/>
      </c>
      <c r="E258" s="293" t="str">
        <f aca="false">CODE!I258</f>
        <v/>
      </c>
      <c r="F258" s="294" t="str">
        <f aca="false">IF('Sub-Cpt Record'!K258="","",'Sub-Cpt Record'!K258)</f>
        <v/>
      </c>
      <c r="G258" s="295"/>
      <c r="H258" s="194"/>
      <c r="I258" s="256" t="str">
        <f aca="false">IF('Sub-Cpt Record'!E258&lt;&gt;"",'Sub-Cpt Record'!E258,"")</f>
        <v/>
      </c>
      <c r="J258" s="256" t="str">
        <f aca="false">IF('Sub-Cpt Record'!F258&lt;&gt;"",'Sub-Cpt Record'!F258,"")</f>
        <v/>
      </c>
      <c r="K258" s="256" t="str">
        <f aca="false">IF('Sub-Cpt Record'!G258&lt;&gt;"",'Sub-Cpt Record'!G258,"")</f>
        <v/>
      </c>
      <c r="L258" s="256" t="str">
        <f aca="false">IF('Sub-Cpt Record'!H258&lt;&gt;"",'Sub-Cpt Record'!H258,"")</f>
        <v/>
      </c>
      <c r="M258" s="256" t="str">
        <f aca="false">IF('Sub-Cpt Record'!I258&lt;&gt;"",'Sub-Cpt Record'!I258,"")</f>
        <v/>
      </c>
      <c r="N258" s="256" t="str">
        <f aca="false">IF('Sub-Cpt Record'!J258&lt;&gt;"",'Sub-Cpt Record'!J258,"")</f>
        <v/>
      </c>
      <c r="O258" s="296"/>
      <c r="P258" s="296"/>
      <c r="Q258" s="297"/>
      <c r="R258" s="298"/>
      <c r="S258" s="299"/>
      <c r="T258" s="300"/>
      <c r="U258" s="194"/>
      <c r="V258" s="296"/>
      <c r="W258" s="194"/>
      <c r="X258" s="296"/>
      <c r="Y258" s="194"/>
      <c r="Z258" s="273"/>
      <c r="AA258" s="194"/>
      <c r="AB258" s="296"/>
      <c r="AC258" s="194"/>
      <c r="AD258" s="296"/>
      <c r="AE258" s="194"/>
      <c r="AF258" s="296"/>
      <c r="AG258" s="264" t="str">
        <f aca="false">IF(SUM(T258,V258,X258,Z258,AB258,AD258,AF258)&lt;&gt;0,SUM(T258,V258,X258,Z258,AB258,AD258,AF258),"")</f>
        <v/>
      </c>
      <c r="AH258" s="301"/>
      <c r="AI258" s="302"/>
      <c r="AJ258" s="278"/>
    </row>
    <row r="259" customFormat="false" ht="12.75" hidden="false" customHeight="false" outlineLevel="0" collapsed="false">
      <c r="A259" s="291" t="str">
        <f aca="false">IF('Sub-Cpt Record'!A259="","",'Sub-Cpt Record'!A259)</f>
        <v/>
      </c>
      <c r="B259" s="292" t="str">
        <f aca="false">IF('Sub-Cpt Record'!B259="","",'Sub-Cpt Record'!B259)</f>
        <v/>
      </c>
      <c r="C259" s="293" t="str">
        <f aca="false">IF('Sub-Cpt Record'!C259="","",'Sub-Cpt Record'!C259)</f>
        <v/>
      </c>
      <c r="D259" s="293" t="str">
        <f aca="false">IF('Sub-Cpt Record'!D259="","",'Sub-Cpt Record'!D259)</f>
        <v/>
      </c>
      <c r="E259" s="293" t="str">
        <f aca="false">CODE!I259</f>
        <v/>
      </c>
      <c r="F259" s="294" t="str">
        <f aca="false">IF('Sub-Cpt Record'!K259="","",'Sub-Cpt Record'!K259)</f>
        <v/>
      </c>
      <c r="G259" s="295"/>
      <c r="H259" s="194"/>
      <c r="I259" s="256" t="str">
        <f aca="false">IF('Sub-Cpt Record'!E259&lt;&gt;"",'Sub-Cpt Record'!E259,"")</f>
        <v/>
      </c>
      <c r="J259" s="256" t="str">
        <f aca="false">IF('Sub-Cpt Record'!F259&lt;&gt;"",'Sub-Cpt Record'!F259,"")</f>
        <v/>
      </c>
      <c r="K259" s="256" t="str">
        <f aca="false">IF('Sub-Cpt Record'!G259&lt;&gt;"",'Sub-Cpt Record'!G259,"")</f>
        <v/>
      </c>
      <c r="L259" s="256" t="str">
        <f aca="false">IF('Sub-Cpt Record'!H259&lt;&gt;"",'Sub-Cpt Record'!H259,"")</f>
        <v/>
      </c>
      <c r="M259" s="256" t="str">
        <f aca="false">IF('Sub-Cpt Record'!I259&lt;&gt;"",'Sub-Cpt Record'!I259,"")</f>
        <v/>
      </c>
      <c r="N259" s="256" t="str">
        <f aca="false">IF('Sub-Cpt Record'!J259&lt;&gt;"",'Sub-Cpt Record'!J259,"")</f>
        <v/>
      </c>
      <c r="O259" s="296"/>
      <c r="P259" s="296"/>
      <c r="Q259" s="297"/>
      <c r="R259" s="298"/>
      <c r="S259" s="299"/>
      <c r="T259" s="300"/>
      <c r="U259" s="194"/>
      <c r="V259" s="296"/>
      <c r="W259" s="194"/>
      <c r="X259" s="296"/>
      <c r="Y259" s="194"/>
      <c r="Z259" s="273"/>
      <c r="AA259" s="194"/>
      <c r="AB259" s="296"/>
      <c r="AC259" s="194"/>
      <c r="AD259" s="296"/>
      <c r="AE259" s="194"/>
      <c r="AF259" s="296"/>
      <c r="AG259" s="264" t="str">
        <f aca="false">IF(SUM(T259,V259,X259,Z259,AB259,AD259,AF259)&lt;&gt;0,SUM(T259,V259,X259,Z259,AB259,AD259,AF259),"")</f>
        <v/>
      </c>
      <c r="AH259" s="301"/>
      <c r="AI259" s="302"/>
      <c r="AJ259" s="278"/>
    </row>
    <row r="260" customFormat="false" ht="12.75" hidden="false" customHeight="false" outlineLevel="0" collapsed="false">
      <c r="A260" s="291" t="str">
        <f aca="false">IF('Sub-Cpt Record'!A260="","",'Sub-Cpt Record'!A260)</f>
        <v/>
      </c>
      <c r="B260" s="292" t="str">
        <f aca="false">IF('Sub-Cpt Record'!B260="","",'Sub-Cpt Record'!B260)</f>
        <v/>
      </c>
      <c r="C260" s="293" t="str">
        <f aca="false">IF('Sub-Cpt Record'!C260="","",'Sub-Cpt Record'!C260)</f>
        <v/>
      </c>
      <c r="D260" s="293" t="str">
        <f aca="false">IF('Sub-Cpt Record'!D260="","",'Sub-Cpt Record'!D260)</f>
        <v/>
      </c>
      <c r="E260" s="293" t="str">
        <f aca="false">CODE!I260</f>
        <v/>
      </c>
      <c r="F260" s="294" t="str">
        <f aca="false">IF('Sub-Cpt Record'!K260="","",'Sub-Cpt Record'!K260)</f>
        <v/>
      </c>
      <c r="G260" s="295"/>
      <c r="H260" s="194"/>
      <c r="I260" s="256" t="str">
        <f aca="false">IF('Sub-Cpt Record'!E260&lt;&gt;"",'Sub-Cpt Record'!E260,"")</f>
        <v/>
      </c>
      <c r="J260" s="256" t="str">
        <f aca="false">IF('Sub-Cpt Record'!F260&lt;&gt;"",'Sub-Cpt Record'!F260,"")</f>
        <v/>
      </c>
      <c r="K260" s="256" t="str">
        <f aca="false">IF('Sub-Cpt Record'!G260&lt;&gt;"",'Sub-Cpt Record'!G260,"")</f>
        <v/>
      </c>
      <c r="L260" s="256" t="str">
        <f aca="false">IF('Sub-Cpt Record'!H260&lt;&gt;"",'Sub-Cpt Record'!H260,"")</f>
        <v/>
      </c>
      <c r="M260" s="256" t="str">
        <f aca="false">IF('Sub-Cpt Record'!I260&lt;&gt;"",'Sub-Cpt Record'!I260,"")</f>
        <v/>
      </c>
      <c r="N260" s="256" t="str">
        <f aca="false">IF('Sub-Cpt Record'!J260&lt;&gt;"",'Sub-Cpt Record'!J260,"")</f>
        <v/>
      </c>
      <c r="O260" s="296"/>
      <c r="P260" s="296"/>
      <c r="Q260" s="297"/>
      <c r="R260" s="298"/>
      <c r="S260" s="299"/>
      <c r="T260" s="300"/>
      <c r="U260" s="194"/>
      <c r="V260" s="296"/>
      <c r="W260" s="194"/>
      <c r="X260" s="296"/>
      <c r="Y260" s="194"/>
      <c r="Z260" s="273"/>
      <c r="AA260" s="194"/>
      <c r="AB260" s="296"/>
      <c r="AC260" s="194"/>
      <c r="AD260" s="296"/>
      <c r="AE260" s="194"/>
      <c r="AF260" s="296"/>
      <c r="AG260" s="264" t="str">
        <f aca="false">IF(SUM(T260,V260,X260,Z260,AB260,AD260,AF260)&lt;&gt;0,SUM(T260,V260,X260,Z260,AB260,AD260,AF260),"")</f>
        <v/>
      </c>
      <c r="AH260" s="301"/>
      <c r="AI260" s="302"/>
      <c r="AJ260" s="278"/>
    </row>
    <row r="261" customFormat="false" ht="12.75" hidden="false" customHeight="false" outlineLevel="0" collapsed="false">
      <c r="A261" s="291" t="str">
        <f aca="false">IF('Sub-Cpt Record'!A261="","",'Sub-Cpt Record'!A261)</f>
        <v/>
      </c>
      <c r="B261" s="292" t="str">
        <f aca="false">IF('Sub-Cpt Record'!B261="","",'Sub-Cpt Record'!B261)</f>
        <v/>
      </c>
      <c r="C261" s="293" t="str">
        <f aca="false">IF('Sub-Cpt Record'!C261="","",'Sub-Cpt Record'!C261)</f>
        <v/>
      </c>
      <c r="D261" s="293" t="str">
        <f aca="false">IF('Sub-Cpt Record'!D261="","",'Sub-Cpt Record'!D261)</f>
        <v/>
      </c>
      <c r="E261" s="293" t="str">
        <f aca="false">CODE!I261</f>
        <v/>
      </c>
      <c r="F261" s="294" t="str">
        <f aca="false">IF('Sub-Cpt Record'!K261="","",'Sub-Cpt Record'!K261)</f>
        <v/>
      </c>
      <c r="G261" s="295"/>
      <c r="H261" s="194"/>
      <c r="I261" s="256" t="str">
        <f aca="false">IF('Sub-Cpt Record'!E261&lt;&gt;"",'Sub-Cpt Record'!E261,"")</f>
        <v/>
      </c>
      <c r="J261" s="256" t="str">
        <f aca="false">IF('Sub-Cpt Record'!F261&lt;&gt;"",'Sub-Cpt Record'!F261,"")</f>
        <v/>
      </c>
      <c r="K261" s="256" t="str">
        <f aca="false">IF('Sub-Cpt Record'!G261&lt;&gt;"",'Sub-Cpt Record'!G261,"")</f>
        <v/>
      </c>
      <c r="L261" s="256" t="str">
        <f aca="false">IF('Sub-Cpt Record'!H261&lt;&gt;"",'Sub-Cpt Record'!H261,"")</f>
        <v/>
      </c>
      <c r="M261" s="256" t="str">
        <f aca="false">IF('Sub-Cpt Record'!I261&lt;&gt;"",'Sub-Cpt Record'!I261,"")</f>
        <v/>
      </c>
      <c r="N261" s="256" t="str">
        <f aca="false">IF('Sub-Cpt Record'!J261&lt;&gt;"",'Sub-Cpt Record'!J261,"")</f>
        <v/>
      </c>
      <c r="O261" s="296"/>
      <c r="P261" s="296"/>
      <c r="Q261" s="297"/>
      <c r="R261" s="298"/>
      <c r="S261" s="299"/>
      <c r="T261" s="300"/>
      <c r="U261" s="194"/>
      <c r="V261" s="296"/>
      <c r="W261" s="194"/>
      <c r="X261" s="296"/>
      <c r="Y261" s="194"/>
      <c r="Z261" s="273"/>
      <c r="AA261" s="194"/>
      <c r="AB261" s="296"/>
      <c r="AC261" s="194"/>
      <c r="AD261" s="296"/>
      <c r="AE261" s="194"/>
      <c r="AF261" s="296"/>
      <c r="AG261" s="264" t="str">
        <f aca="false">IF(SUM(T261,V261,X261,Z261,AB261,AD261,AF261)&lt;&gt;0,SUM(T261,V261,X261,Z261,AB261,AD261,AF261),"")</f>
        <v/>
      </c>
      <c r="AH261" s="301"/>
      <c r="AI261" s="302"/>
      <c r="AJ261" s="278"/>
    </row>
    <row r="262" customFormat="false" ht="12.75" hidden="false" customHeight="false" outlineLevel="0" collapsed="false">
      <c r="A262" s="291" t="str">
        <f aca="false">IF('Sub-Cpt Record'!A262="","",'Sub-Cpt Record'!A262)</f>
        <v/>
      </c>
      <c r="B262" s="292" t="str">
        <f aca="false">IF('Sub-Cpt Record'!B262="","",'Sub-Cpt Record'!B262)</f>
        <v/>
      </c>
      <c r="C262" s="293" t="str">
        <f aca="false">IF('Sub-Cpt Record'!C262="","",'Sub-Cpt Record'!C262)</f>
        <v/>
      </c>
      <c r="D262" s="293" t="str">
        <f aca="false">IF('Sub-Cpt Record'!D262="","",'Sub-Cpt Record'!D262)</f>
        <v/>
      </c>
      <c r="E262" s="293" t="str">
        <f aca="false">CODE!I262</f>
        <v/>
      </c>
      <c r="F262" s="294" t="str">
        <f aca="false">IF('Sub-Cpt Record'!K262="","",'Sub-Cpt Record'!K262)</f>
        <v/>
      </c>
      <c r="G262" s="295"/>
      <c r="H262" s="194"/>
      <c r="I262" s="256" t="str">
        <f aca="false">IF('Sub-Cpt Record'!E262&lt;&gt;"",'Sub-Cpt Record'!E262,"")</f>
        <v/>
      </c>
      <c r="J262" s="256" t="str">
        <f aca="false">IF('Sub-Cpt Record'!F262&lt;&gt;"",'Sub-Cpt Record'!F262,"")</f>
        <v/>
      </c>
      <c r="K262" s="256" t="str">
        <f aca="false">IF('Sub-Cpt Record'!G262&lt;&gt;"",'Sub-Cpt Record'!G262,"")</f>
        <v/>
      </c>
      <c r="L262" s="256" t="str">
        <f aca="false">IF('Sub-Cpt Record'!H262&lt;&gt;"",'Sub-Cpt Record'!H262,"")</f>
        <v/>
      </c>
      <c r="M262" s="256" t="str">
        <f aca="false">IF('Sub-Cpt Record'!I262&lt;&gt;"",'Sub-Cpt Record'!I262,"")</f>
        <v/>
      </c>
      <c r="N262" s="256" t="str">
        <f aca="false">IF('Sub-Cpt Record'!J262&lt;&gt;"",'Sub-Cpt Record'!J262,"")</f>
        <v/>
      </c>
      <c r="O262" s="296"/>
      <c r="P262" s="296"/>
      <c r="Q262" s="297"/>
      <c r="R262" s="298"/>
      <c r="S262" s="299"/>
      <c r="T262" s="300"/>
      <c r="U262" s="194"/>
      <c r="V262" s="296"/>
      <c r="W262" s="194"/>
      <c r="X262" s="296"/>
      <c r="Y262" s="194"/>
      <c r="Z262" s="273"/>
      <c r="AA262" s="194"/>
      <c r="AB262" s="296"/>
      <c r="AC262" s="194"/>
      <c r="AD262" s="296"/>
      <c r="AE262" s="194"/>
      <c r="AF262" s="296"/>
      <c r="AG262" s="264" t="str">
        <f aca="false">IF(SUM(T262,V262,X262,Z262,AB262,AD262,AF262)&lt;&gt;0,SUM(T262,V262,X262,Z262,AB262,AD262,AF262),"")</f>
        <v/>
      </c>
      <c r="AH262" s="301"/>
      <c r="AI262" s="302"/>
      <c r="AJ262" s="278"/>
    </row>
    <row r="263" customFormat="false" ht="12.75" hidden="false" customHeight="false" outlineLevel="0" collapsed="false">
      <c r="A263" s="291" t="str">
        <f aca="false">IF('Sub-Cpt Record'!A263="","",'Sub-Cpt Record'!A263)</f>
        <v/>
      </c>
      <c r="B263" s="292" t="str">
        <f aca="false">IF('Sub-Cpt Record'!B263="","",'Sub-Cpt Record'!B263)</f>
        <v/>
      </c>
      <c r="C263" s="293" t="str">
        <f aca="false">IF('Sub-Cpt Record'!C263="","",'Sub-Cpt Record'!C263)</f>
        <v/>
      </c>
      <c r="D263" s="293" t="str">
        <f aca="false">IF('Sub-Cpt Record'!D263="","",'Sub-Cpt Record'!D263)</f>
        <v/>
      </c>
      <c r="E263" s="293" t="str">
        <f aca="false">CODE!I263</f>
        <v/>
      </c>
      <c r="F263" s="294" t="str">
        <f aca="false">IF('Sub-Cpt Record'!K263="","",'Sub-Cpt Record'!K263)</f>
        <v/>
      </c>
      <c r="G263" s="295"/>
      <c r="H263" s="194"/>
      <c r="I263" s="256" t="str">
        <f aca="false">IF('Sub-Cpt Record'!E263&lt;&gt;"",'Sub-Cpt Record'!E263,"")</f>
        <v/>
      </c>
      <c r="J263" s="256" t="str">
        <f aca="false">IF('Sub-Cpt Record'!F263&lt;&gt;"",'Sub-Cpt Record'!F263,"")</f>
        <v/>
      </c>
      <c r="K263" s="256" t="str">
        <f aca="false">IF('Sub-Cpt Record'!G263&lt;&gt;"",'Sub-Cpt Record'!G263,"")</f>
        <v/>
      </c>
      <c r="L263" s="256" t="str">
        <f aca="false">IF('Sub-Cpt Record'!H263&lt;&gt;"",'Sub-Cpt Record'!H263,"")</f>
        <v/>
      </c>
      <c r="M263" s="256" t="str">
        <f aca="false">IF('Sub-Cpt Record'!I263&lt;&gt;"",'Sub-Cpt Record'!I263,"")</f>
        <v/>
      </c>
      <c r="N263" s="256" t="str">
        <f aca="false">IF('Sub-Cpt Record'!J263&lt;&gt;"",'Sub-Cpt Record'!J263,"")</f>
        <v/>
      </c>
      <c r="O263" s="296"/>
      <c r="P263" s="296"/>
      <c r="Q263" s="297"/>
      <c r="R263" s="298"/>
      <c r="S263" s="299"/>
      <c r="T263" s="300"/>
      <c r="U263" s="194"/>
      <c r="V263" s="296"/>
      <c r="W263" s="194"/>
      <c r="X263" s="296"/>
      <c r="Y263" s="194"/>
      <c r="Z263" s="273"/>
      <c r="AA263" s="194"/>
      <c r="AB263" s="296"/>
      <c r="AC263" s="194"/>
      <c r="AD263" s="296"/>
      <c r="AE263" s="194"/>
      <c r="AF263" s="296"/>
      <c r="AG263" s="264" t="str">
        <f aca="false">IF(SUM(T263,V263,X263,Z263,AB263,AD263,AF263)&lt;&gt;0,SUM(T263,V263,X263,Z263,AB263,AD263,AF263),"")</f>
        <v/>
      </c>
      <c r="AH263" s="301"/>
      <c r="AI263" s="302"/>
      <c r="AJ263" s="278"/>
    </row>
    <row r="264" customFormat="false" ht="12.75" hidden="false" customHeight="false" outlineLevel="0" collapsed="false">
      <c r="A264" s="291" t="str">
        <f aca="false">IF('Sub-Cpt Record'!A264="","",'Sub-Cpt Record'!A264)</f>
        <v/>
      </c>
      <c r="B264" s="292" t="str">
        <f aca="false">IF('Sub-Cpt Record'!B264="","",'Sub-Cpt Record'!B264)</f>
        <v/>
      </c>
      <c r="C264" s="293" t="str">
        <f aca="false">IF('Sub-Cpt Record'!C264="","",'Sub-Cpt Record'!C264)</f>
        <v/>
      </c>
      <c r="D264" s="293" t="str">
        <f aca="false">IF('Sub-Cpt Record'!D264="","",'Sub-Cpt Record'!D264)</f>
        <v/>
      </c>
      <c r="E264" s="293" t="str">
        <f aca="false">CODE!I264</f>
        <v/>
      </c>
      <c r="F264" s="294" t="str">
        <f aca="false">IF('Sub-Cpt Record'!K264="","",'Sub-Cpt Record'!K264)</f>
        <v/>
      </c>
      <c r="G264" s="295"/>
      <c r="H264" s="194"/>
      <c r="I264" s="256" t="str">
        <f aca="false">IF('Sub-Cpt Record'!E264&lt;&gt;"",'Sub-Cpt Record'!E264,"")</f>
        <v/>
      </c>
      <c r="J264" s="256" t="str">
        <f aca="false">IF('Sub-Cpt Record'!F264&lt;&gt;"",'Sub-Cpt Record'!F264,"")</f>
        <v/>
      </c>
      <c r="K264" s="256" t="str">
        <f aca="false">IF('Sub-Cpt Record'!G264&lt;&gt;"",'Sub-Cpt Record'!G264,"")</f>
        <v/>
      </c>
      <c r="L264" s="256" t="str">
        <f aca="false">IF('Sub-Cpt Record'!H264&lt;&gt;"",'Sub-Cpt Record'!H264,"")</f>
        <v/>
      </c>
      <c r="M264" s="256" t="str">
        <f aca="false">IF('Sub-Cpt Record'!I264&lt;&gt;"",'Sub-Cpt Record'!I264,"")</f>
        <v/>
      </c>
      <c r="N264" s="256" t="str">
        <f aca="false">IF('Sub-Cpt Record'!J264&lt;&gt;"",'Sub-Cpt Record'!J264,"")</f>
        <v/>
      </c>
      <c r="O264" s="296"/>
      <c r="P264" s="296"/>
      <c r="Q264" s="297"/>
      <c r="R264" s="298"/>
      <c r="S264" s="299"/>
      <c r="T264" s="300"/>
      <c r="U264" s="194"/>
      <c r="V264" s="296"/>
      <c r="W264" s="194"/>
      <c r="X264" s="296"/>
      <c r="Y264" s="194"/>
      <c r="Z264" s="273"/>
      <c r="AA264" s="194"/>
      <c r="AB264" s="296"/>
      <c r="AC264" s="194"/>
      <c r="AD264" s="296"/>
      <c r="AE264" s="194"/>
      <c r="AF264" s="296"/>
      <c r="AG264" s="264" t="str">
        <f aca="false">IF(SUM(T264,V264,X264,Z264,AB264,AD264,AF264)&lt;&gt;0,SUM(T264,V264,X264,Z264,AB264,AD264,AF264),"")</f>
        <v/>
      </c>
      <c r="AH264" s="301"/>
      <c r="AI264" s="302"/>
      <c r="AJ264" s="278"/>
    </row>
    <row r="265" customFormat="false" ht="12.75" hidden="false" customHeight="false" outlineLevel="0" collapsed="false">
      <c r="A265" s="291" t="str">
        <f aca="false">IF('Sub-Cpt Record'!A265="","",'Sub-Cpt Record'!A265)</f>
        <v/>
      </c>
      <c r="B265" s="292" t="str">
        <f aca="false">IF('Sub-Cpt Record'!B265="","",'Sub-Cpt Record'!B265)</f>
        <v/>
      </c>
      <c r="C265" s="293" t="str">
        <f aca="false">IF('Sub-Cpt Record'!C265="","",'Sub-Cpt Record'!C265)</f>
        <v/>
      </c>
      <c r="D265" s="293" t="str">
        <f aca="false">IF('Sub-Cpt Record'!D265="","",'Sub-Cpt Record'!D265)</f>
        <v/>
      </c>
      <c r="E265" s="293" t="str">
        <f aca="false">CODE!I265</f>
        <v/>
      </c>
      <c r="F265" s="294" t="str">
        <f aca="false">IF('Sub-Cpt Record'!K265="","",'Sub-Cpt Record'!K265)</f>
        <v/>
      </c>
      <c r="G265" s="295"/>
      <c r="H265" s="194"/>
      <c r="I265" s="256" t="str">
        <f aca="false">IF('Sub-Cpt Record'!E265&lt;&gt;"",'Sub-Cpt Record'!E265,"")</f>
        <v/>
      </c>
      <c r="J265" s="256" t="str">
        <f aca="false">IF('Sub-Cpt Record'!F265&lt;&gt;"",'Sub-Cpt Record'!F265,"")</f>
        <v/>
      </c>
      <c r="K265" s="256" t="str">
        <f aca="false">IF('Sub-Cpt Record'!G265&lt;&gt;"",'Sub-Cpt Record'!G265,"")</f>
        <v/>
      </c>
      <c r="L265" s="256" t="str">
        <f aca="false">IF('Sub-Cpt Record'!H265&lt;&gt;"",'Sub-Cpt Record'!H265,"")</f>
        <v/>
      </c>
      <c r="M265" s="256" t="str">
        <f aca="false">IF('Sub-Cpt Record'!I265&lt;&gt;"",'Sub-Cpt Record'!I265,"")</f>
        <v/>
      </c>
      <c r="N265" s="256" t="str">
        <f aca="false">IF('Sub-Cpt Record'!J265&lt;&gt;"",'Sub-Cpt Record'!J265,"")</f>
        <v/>
      </c>
      <c r="O265" s="296"/>
      <c r="P265" s="296"/>
      <c r="Q265" s="297"/>
      <c r="R265" s="298"/>
      <c r="S265" s="299"/>
      <c r="T265" s="300"/>
      <c r="U265" s="194"/>
      <c r="V265" s="296"/>
      <c r="W265" s="194"/>
      <c r="X265" s="296"/>
      <c r="Y265" s="194"/>
      <c r="Z265" s="273"/>
      <c r="AA265" s="194"/>
      <c r="AB265" s="296"/>
      <c r="AC265" s="194"/>
      <c r="AD265" s="296"/>
      <c r="AE265" s="194"/>
      <c r="AF265" s="296"/>
      <c r="AG265" s="264" t="str">
        <f aca="false">IF(SUM(T265,V265,X265,Z265,AB265,AD265,AF265)&lt;&gt;0,SUM(T265,V265,X265,Z265,AB265,AD265,AF265),"")</f>
        <v/>
      </c>
      <c r="AH265" s="301"/>
      <c r="AI265" s="302"/>
      <c r="AJ265" s="278"/>
    </row>
    <row r="266" customFormat="false" ht="12.75" hidden="false" customHeight="false" outlineLevel="0" collapsed="false">
      <c r="A266" s="291" t="str">
        <f aca="false">IF('Sub-Cpt Record'!A266="","",'Sub-Cpt Record'!A266)</f>
        <v/>
      </c>
      <c r="B266" s="292" t="str">
        <f aca="false">IF('Sub-Cpt Record'!B266="","",'Sub-Cpt Record'!B266)</f>
        <v/>
      </c>
      <c r="C266" s="293" t="str">
        <f aca="false">IF('Sub-Cpt Record'!C266="","",'Sub-Cpt Record'!C266)</f>
        <v/>
      </c>
      <c r="D266" s="293" t="str">
        <f aca="false">IF('Sub-Cpt Record'!D266="","",'Sub-Cpt Record'!D266)</f>
        <v/>
      </c>
      <c r="E266" s="293" t="str">
        <f aca="false">CODE!I266</f>
        <v/>
      </c>
      <c r="F266" s="294" t="str">
        <f aca="false">IF('Sub-Cpt Record'!K266="","",'Sub-Cpt Record'!K266)</f>
        <v/>
      </c>
      <c r="G266" s="295"/>
      <c r="H266" s="194"/>
      <c r="I266" s="256" t="str">
        <f aca="false">IF('Sub-Cpt Record'!E266&lt;&gt;"",'Sub-Cpt Record'!E266,"")</f>
        <v/>
      </c>
      <c r="J266" s="256" t="str">
        <f aca="false">IF('Sub-Cpt Record'!F266&lt;&gt;"",'Sub-Cpt Record'!F266,"")</f>
        <v/>
      </c>
      <c r="K266" s="256" t="str">
        <f aca="false">IF('Sub-Cpt Record'!G266&lt;&gt;"",'Sub-Cpt Record'!G266,"")</f>
        <v/>
      </c>
      <c r="L266" s="256" t="str">
        <f aca="false">IF('Sub-Cpt Record'!H266&lt;&gt;"",'Sub-Cpt Record'!H266,"")</f>
        <v/>
      </c>
      <c r="M266" s="256" t="str">
        <f aca="false">IF('Sub-Cpt Record'!I266&lt;&gt;"",'Sub-Cpt Record'!I266,"")</f>
        <v/>
      </c>
      <c r="N266" s="256" t="str">
        <f aca="false">IF('Sub-Cpt Record'!J266&lt;&gt;"",'Sub-Cpt Record'!J266,"")</f>
        <v/>
      </c>
      <c r="O266" s="296"/>
      <c r="P266" s="296"/>
      <c r="Q266" s="297"/>
      <c r="R266" s="298"/>
      <c r="S266" s="299"/>
      <c r="T266" s="300"/>
      <c r="U266" s="194"/>
      <c r="V266" s="296"/>
      <c r="W266" s="194"/>
      <c r="X266" s="296"/>
      <c r="Y266" s="194"/>
      <c r="Z266" s="273"/>
      <c r="AA266" s="194"/>
      <c r="AB266" s="296"/>
      <c r="AC266" s="194"/>
      <c r="AD266" s="296"/>
      <c r="AE266" s="194"/>
      <c r="AF266" s="296"/>
      <c r="AG266" s="264" t="str">
        <f aca="false">IF(SUM(T266,V266,X266,Z266,AB266,AD266,AF266)&lt;&gt;0,SUM(T266,V266,X266,Z266,AB266,AD266,AF266),"")</f>
        <v/>
      </c>
      <c r="AH266" s="301"/>
      <c r="AI266" s="302"/>
      <c r="AJ266" s="278"/>
    </row>
    <row r="267" customFormat="false" ht="12.75" hidden="false" customHeight="false" outlineLevel="0" collapsed="false">
      <c r="A267" s="291" t="str">
        <f aca="false">IF('Sub-Cpt Record'!A267="","",'Sub-Cpt Record'!A267)</f>
        <v/>
      </c>
      <c r="B267" s="292" t="str">
        <f aca="false">IF('Sub-Cpt Record'!B267="","",'Sub-Cpt Record'!B267)</f>
        <v/>
      </c>
      <c r="C267" s="293" t="str">
        <f aca="false">IF('Sub-Cpt Record'!C267="","",'Sub-Cpt Record'!C267)</f>
        <v/>
      </c>
      <c r="D267" s="293" t="str">
        <f aca="false">IF('Sub-Cpt Record'!D267="","",'Sub-Cpt Record'!D267)</f>
        <v/>
      </c>
      <c r="E267" s="293" t="str">
        <f aca="false">CODE!I267</f>
        <v/>
      </c>
      <c r="F267" s="294" t="str">
        <f aca="false">IF('Sub-Cpt Record'!K267="","",'Sub-Cpt Record'!K267)</f>
        <v/>
      </c>
      <c r="G267" s="295"/>
      <c r="H267" s="194"/>
      <c r="I267" s="256" t="str">
        <f aca="false">IF('Sub-Cpt Record'!E267&lt;&gt;"",'Sub-Cpt Record'!E267,"")</f>
        <v/>
      </c>
      <c r="J267" s="256" t="str">
        <f aca="false">IF('Sub-Cpt Record'!F267&lt;&gt;"",'Sub-Cpt Record'!F267,"")</f>
        <v/>
      </c>
      <c r="K267" s="256" t="str">
        <f aca="false">IF('Sub-Cpt Record'!G267&lt;&gt;"",'Sub-Cpt Record'!G267,"")</f>
        <v/>
      </c>
      <c r="L267" s="256" t="str">
        <f aca="false">IF('Sub-Cpt Record'!H267&lt;&gt;"",'Sub-Cpt Record'!H267,"")</f>
        <v/>
      </c>
      <c r="M267" s="256" t="str">
        <f aca="false">IF('Sub-Cpt Record'!I267&lt;&gt;"",'Sub-Cpt Record'!I267,"")</f>
        <v/>
      </c>
      <c r="N267" s="256" t="str">
        <f aca="false">IF('Sub-Cpt Record'!J267&lt;&gt;"",'Sub-Cpt Record'!J267,"")</f>
        <v/>
      </c>
      <c r="O267" s="296"/>
      <c r="P267" s="296"/>
      <c r="Q267" s="297"/>
      <c r="R267" s="298"/>
      <c r="S267" s="299"/>
      <c r="T267" s="300"/>
      <c r="U267" s="194"/>
      <c r="V267" s="296"/>
      <c r="W267" s="194"/>
      <c r="X267" s="296"/>
      <c r="Y267" s="194"/>
      <c r="Z267" s="273"/>
      <c r="AA267" s="194"/>
      <c r="AB267" s="296"/>
      <c r="AC267" s="194"/>
      <c r="AD267" s="296"/>
      <c r="AE267" s="194"/>
      <c r="AF267" s="296"/>
      <c r="AG267" s="264" t="str">
        <f aca="false">IF(SUM(T267,V267,X267,Z267,AB267,AD267,AF267)&lt;&gt;0,SUM(T267,V267,X267,Z267,AB267,AD267,AF267),"")</f>
        <v/>
      </c>
      <c r="AH267" s="301"/>
      <c r="AI267" s="302"/>
      <c r="AJ267" s="278"/>
    </row>
    <row r="268" customFormat="false" ht="12.75" hidden="false" customHeight="false" outlineLevel="0" collapsed="false">
      <c r="A268" s="291" t="str">
        <f aca="false">IF('Sub-Cpt Record'!A268="","",'Sub-Cpt Record'!A268)</f>
        <v/>
      </c>
      <c r="B268" s="292" t="str">
        <f aca="false">IF('Sub-Cpt Record'!B268="","",'Sub-Cpt Record'!B268)</f>
        <v/>
      </c>
      <c r="C268" s="293" t="str">
        <f aca="false">IF('Sub-Cpt Record'!C268="","",'Sub-Cpt Record'!C268)</f>
        <v/>
      </c>
      <c r="D268" s="293" t="str">
        <f aca="false">IF('Sub-Cpt Record'!D268="","",'Sub-Cpt Record'!D268)</f>
        <v/>
      </c>
      <c r="E268" s="293" t="str">
        <f aca="false">CODE!I268</f>
        <v/>
      </c>
      <c r="F268" s="294" t="str">
        <f aca="false">IF('Sub-Cpt Record'!K268="","",'Sub-Cpt Record'!K268)</f>
        <v/>
      </c>
      <c r="G268" s="295"/>
      <c r="H268" s="194"/>
      <c r="I268" s="256" t="str">
        <f aca="false">IF('Sub-Cpt Record'!E268&lt;&gt;"",'Sub-Cpt Record'!E268,"")</f>
        <v/>
      </c>
      <c r="J268" s="256" t="str">
        <f aca="false">IF('Sub-Cpt Record'!F268&lt;&gt;"",'Sub-Cpt Record'!F268,"")</f>
        <v/>
      </c>
      <c r="K268" s="256" t="str">
        <f aca="false">IF('Sub-Cpt Record'!G268&lt;&gt;"",'Sub-Cpt Record'!G268,"")</f>
        <v/>
      </c>
      <c r="L268" s="256" t="str">
        <f aca="false">IF('Sub-Cpt Record'!H268&lt;&gt;"",'Sub-Cpt Record'!H268,"")</f>
        <v/>
      </c>
      <c r="M268" s="256" t="str">
        <f aca="false">IF('Sub-Cpt Record'!I268&lt;&gt;"",'Sub-Cpt Record'!I268,"")</f>
        <v/>
      </c>
      <c r="N268" s="256" t="str">
        <f aca="false">IF('Sub-Cpt Record'!J268&lt;&gt;"",'Sub-Cpt Record'!J268,"")</f>
        <v/>
      </c>
      <c r="O268" s="296"/>
      <c r="P268" s="296"/>
      <c r="Q268" s="297"/>
      <c r="R268" s="298"/>
      <c r="S268" s="299"/>
      <c r="T268" s="300"/>
      <c r="U268" s="194"/>
      <c r="V268" s="296"/>
      <c r="W268" s="194"/>
      <c r="X268" s="296"/>
      <c r="Y268" s="194"/>
      <c r="Z268" s="273"/>
      <c r="AA268" s="194"/>
      <c r="AB268" s="296"/>
      <c r="AC268" s="194"/>
      <c r="AD268" s="296"/>
      <c r="AE268" s="194"/>
      <c r="AF268" s="296"/>
      <c r="AG268" s="264" t="str">
        <f aca="false">IF(SUM(T268,V268,X268,Z268,AB268,AD268,AF268)&lt;&gt;0,SUM(T268,V268,X268,Z268,AB268,AD268,AF268),"")</f>
        <v/>
      </c>
      <c r="AH268" s="301"/>
      <c r="AI268" s="302"/>
      <c r="AJ268" s="278"/>
    </row>
    <row r="269" customFormat="false" ht="12.75" hidden="false" customHeight="false" outlineLevel="0" collapsed="false">
      <c r="A269" s="291" t="str">
        <f aca="false">IF('Sub-Cpt Record'!A269="","",'Sub-Cpt Record'!A269)</f>
        <v/>
      </c>
      <c r="B269" s="292" t="str">
        <f aca="false">IF('Sub-Cpt Record'!B269="","",'Sub-Cpt Record'!B269)</f>
        <v/>
      </c>
      <c r="C269" s="293" t="str">
        <f aca="false">IF('Sub-Cpt Record'!C269="","",'Sub-Cpt Record'!C269)</f>
        <v/>
      </c>
      <c r="D269" s="293" t="str">
        <f aca="false">IF('Sub-Cpt Record'!D269="","",'Sub-Cpt Record'!D269)</f>
        <v/>
      </c>
      <c r="E269" s="293" t="str">
        <f aca="false">CODE!I269</f>
        <v/>
      </c>
      <c r="F269" s="294" t="str">
        <f aca="false">IF('Sub-Cpt Record'!K269="","",'Sub-Cpt Record'!K269)</f>
        <v/>
      </c>
      <c r="G269" s="295"/>
      <c r="H269" s="194"/>
      <c r="I269" s="256" t="str">
        <f aca="false">IF('Sub-Cpt Record'!E269&lt;&gt;"",'Sub-Cpt Record'!E269,"")</f>
        <v/>
      </c>
      <c r="J269" s="256" t="str">
        <f aca="false">IF('Sub-Cpt Record'!F269&lt;&gt;"",'Sub-Cpt Record'!F269,"")</f>
        <v/>
      </c>
      <c r="K269" s="256" t="str">
        <f aca="false">IF('Sub-Cpt Record'!G269&lt;&gt;"",'Sub-Cpt Record'!G269,"")</f>
        <v/>
      </c>
      <c r="L269" s="256" t="str">
        <f aca="false">IF('Sub-Cpt Record'!H269&lt;&gt;"",'Sub-Cpt Record'!H269,"")</f>
        <v/>
      </c>
      <c r="M269" s="256" t="str">
        <f aca="false">IF('Sub-Cpt Record'!I269&lt;&gt;"",'Sub-Cpt Record'!I269,"")</f>
        <v/>
      </c>
      <c r="N269" s="256" t="str">
        <f aca="false">IF('Sub-Cpt Record'!J269&lt;&gt;"",'Sub-Cpt Record'!J269,"")</f>
        <v/>
      </c>
      <c r="O269" s="296"/>
      <c r="P269" s="296"/>
      <c r="Q269" s="297"/>
      <c r="R269" s="298"/>
      <c r="S269" s="299"/>
      <c r="T269" s="300"/>
      <c r="U269" s="194"/>
      <c r="V269" s="296"/>
      <c r="W269" s="194"/>
      <c r="X269" s="296"/>
      <c r="Y269" s="194"/>
      <c r="Z269" s="273"/>
      <c r="AA269" s="194"/>
      <c r="AB269" s="296"/>
      <c r="AC269" s="194"/>
      <c r="AD269" s="296"/>
      <c r="AE269" s="194"/>
      <c r="AF269" s="296"/>
      <c r="AG269" s="264" t="str">
        <f aca="false">IF(SUM(T269,V269,X269,Z269,AB269,AD269,AF269)&lt;&gt;0,SUM(T269,V269,X269,Z269,AB269,AD269,AF269),"")</f>
        <v/>
      </c>
      <c r="AH269" s="301"/>
      <c r="AI269" s="302"/>
      <c r="AJ269" s="278"/>
    </row>
    <row r="270" customFormat="false" ht="12.75" hidden="false" customHeight="false" outlineLevel="0" collapsed="false">
      <c r="A270" s="291" t="str">
        <f aca="false">IF('Sub-Cpt Record'!A270="","",'Sub-Cpt Record'!A270)</f>
        <v/>
      </c>
      <c r="B270" s="292" t="str">
        <f aca="false">IF('Sub-Cpt Record'!B270="","",'Sub-Cpt Record'!B270)</f>
        <v/>
      </c>
      <c r="C270" s="293" t="str">
        <f aca="false">IF('Sub-Cpt Record'!C270="","",'Sub-Cpt Record'!C270)</f>
        <v/>
      </c>
      <c r="D270" s="293" t="str">
        <f aca="false">IF('Sub-Cpt Record'!D270="","",'Sub-Cpt Record'!D270)</f>
        <v/>
      </c>
      <c r="E270" s="293" t="str">
        <f aca="false">CODE!I270</f>
        <v/>
      </c>
      <c r="F270" s="294" t="str">
        <f aca="false">IF('Sub-Cpt Record'!K270="","",'Sub-Cpt Record'!K270)</f>
        <v/>
      </c>
      <c r="G270" s="295"/>
      <c r="H270" s="194"/>
      <c r="I270" s="256" t="str">
        <f aca="false">IF('Sub-Cpt Record'!E270&lt;&gt;"",'Sub-Cpt Record'!E270,"")</f>
        <v/>
      </c>
      <c r="J270" s="256" t="str">
        <f aca="false">IF('Sub-Cpt Record'!F270&lt;&gt;"",'Sub-Cpt Record'!F270,"")</f>
        <v/>
      </c>
      <c r="K270" s="256" t="str">
        <f aca="false">IF('Sub-Cpt Record'!G270&lt;&gt;"",'Sub-Cpt Record'!G270,"")</f>
        <v/>
      </c>
      <c r="L270" s="256" t="str">
        <f aca="false">IF('Sub-Cpt Record'!H270&lt;&gt;"",'Sub-Cpt Record'!H270,"")</f>
        <v/>
      </c>
      <c r="M270" s="256" t="str">
        <f aca="false">IF('Sub-Cpt Record'!I270&lt;&gt;"",'Sub-Cpt Record'!I270,"")</f>
        <v/>
      </c>
      <c r="N270" s="256" t="str">
        <f aca="false">IF('Sub-Cpt Record'!J270&lt;&gt;"",'Sub-Cpt Record'!J270,"")</f>
        <v/>
      </c>
      <c r="O270" s="296"/>
      <c r="P270" s="296"/>
      <c r="Q270" s="297"/>
      <c r="R270" s="298"/>
      <c r="S270" s="299"/>
      <c r="T270" s="300"/>
      <c r="U270" s="194"/>
      <c r="V270" s="296"/>
      <c r="W270" s="194"/>
      <c r="X270" s="296"/>
      <c r="Y270" s="194"/>
      <c r="Z270" s="273"/>
      <c r="AA270" s="194"/>
      <c r="AB270" s="296"/>
      <c r="AC270" s="194"/>
      <c r="AD270" s="296"/>
      <c r="AE270" s="194"/>
      <c r="AF270" s="296"/>
      <c r="AG270" s="264" t="str">
        <f aca="false">IF(SUM(T270,V270,X270,Z270,AB270,AD270,AF270)&lt;&gt;0,SUM(T270,V270,X270,Z270,AB270,AD270,AF270),"")</f>
        <v/>
      </c>
      <c r="AH270" s="301"/>
      <c r="AI270" s="302"/>
      <c r="AJ270" s="278"/>
    </row>
    <row r="271" customFormat="false" ht="12.75" hidden="false" customHeight="false" outlineLevel="0" collapsed="false">
      <c r="A271" s="291" t="str">
        <f aca="false">IF('Sub-Cpt Record'!A271="","",'Sub-Cpt Record'!A271)</f>
        <v/>
      </c>
      <c r="B271" s="292" t="str">
        <f aca="false">IF('Sub-Cpt Record'!B271="","",'Sub-Cpt Record'!B271)</f>
        <v/>
      </c>
      <c r="C271" s="293" t="str">
        <f aca="false">IF('Sub-Cpt Record'!C271="","",'Sub-Cpt Record'!C271)</f>
        <v/>
      </c>
      <c r="D271" s="293" t="str">
        <f aca="false">IF('Sub-Cpt Record'!D271="","",'Sub-Cpt Record'!D271)</f>
        <v/>
      </c>
      <c r="E271" s="293" t="str">
        <f aca="false">CODE!I271</f>
        <v/>
      </c>
      <c r="F271" s="294" t="str">
        <f aca="false">IF('Sub-Cpt Record'!K271="","",'Sub-Cpt Record'!K271)</f>
        <v/>
      </c>
      <c r="G271" s="295"/>
      <c r="H271" s="194"/>
      <c r="I271" s="256" t="str">
        <f aca="false">IF('Sub-Cpt Record'!E271&lt;&gt;"",'Sub-Cpt Record'!E271,"")</f>
        <v/>
      </c>
      <c r="J271" s="256" t="str">
        <f aca="false">IF('Sub-Cpt Record'!F271&lt;&gt;"",'Sub-Cpt Record'!F271,"")</f>
        <v/>
      </c>
      <c r="K271" s="256" t="str">
        <f aca="false">IF('Sub-Cpt Record'!G271&lt;&gt;"",'Sub-Cpt Record'!G271,"")</f>
        <v/>
      </c>
      <c r="L271" s="256" t="str">
        <f aca="false">IF('Sub-Cpt Record'!H271&lt;&gt;"",'Sub-Cpt Record'!H271,"")</f>
        <v/>
      </c>
      <c r="M271" s="256" t="str">
        <f aca="false">IF('Sub-Cpt Record'!I271&lt;&gt;"",'Sub-Cpt Record'!I271,"")</f>
        <v/>
      </c>
      <c r="N271" s="256" t="str">
        <f aca="false">IF('Sub-Cpt Record'!J271&lt;&gt;"",'Sub-Cpt Record'!J271,"")</f>
        <v/>
      </c>
      <c r="O271" s="296"/>
      <c r="P271" s="296"/>
      <c r="Q271" s="297"/>
      <c r="R271" s="298"/>
      <c r="S271" s="299"/>
      <c r="T271" s="300"/>
      <c r="U271" s="194"/>
      <c r="V271" s="296"/>
      <c r="W271" s="194"/>
      <c r="X271" s="296"/>
      <c r="Y271" s="194"/>
      <c r="Z271" s="273"/>
      <c r="AA271" s="194"/>
      <c r="AB271" s="296"/>
      <c r="AC271" s="194"/>
      <c r="AD271" s="296"/>
      <c r="AE271" s="194"/>
      <c r="AF271" s="296"/>
      <c r="AG271" s="264" t="str">
        <f aca="false">IF(SUM(T271,V271,X271,Z271,AB271,AD271,AF271)&lt;&gt;0,SUM(T271,V271,X271,Z271,AB271,AD271,AF271),"")</f>
        <v/>
      </c>
      <c r="AH271" s="301"/>
      <c r="AI271" s="302"/>
      <c r="AJ271" s="278"/>
    </row>
    <row r="272" customFormat="false" ht="12.75" hidden="false" customHeight="false" outlineLevel="0" collapsed="false">
      <c r="A272" s="291" t="str">
        <f aca="false">IF('Sub-Cpt Record'!A272="","",'Sub-Cpt Record'!A272)</f>
        <v/>
      </c>
      <c r="B272" s="292" t="str">
        <f aca="false">IF('Sub-Cpt Record'!B272="","",'Sub-Cpt Record'!B272)</f>
        <v/>
      </c>
      <c r="C272" s="293" t="str">
        <f aca="false">IF('Sub-Cpt Record'!C272="","",'Sub-Cpt Record'!C272)</f>
        <v/>
      </c>
      <c r="D272" s="293" t="str">
        <f aca="false">IF('Sub-Cpt Record'!D272="","",'Sub-Cpt Record'!D272)</f>
        <v/>
      </c>
      <c r="E272" s="293" t="str">
        <f aca="false">CODE!I272</f>
        <v/>
      </c>
      <c r="F272" s="294" t="str">
        <f aca="false">IF('Sub-Cpt Record'!K272="","",'Sub-Cpt Record'!K272)</f>
        <v/>
      </c>
      <c r="G272" s="295"/>
      <c r="H272" s="194"/>
      <c r="I272" s="256" t="str">
        <f aca="false">IF('Sub-Cpt Record'!E272&lt;&gt;"",'Sub-Cpt Record'!E272,"")</f>
        <v/>
      </c>
      <c r="J272" s="256" t="str">
        <f aca="false">IF('Sub-Cpt Record'!F272&lt;&gt;"",'Sub-Cpt Record'!F272,"")</f>
        <v/>
      </c>
      <c r="K272" s="256" t="str">
        <f aca="false">IF('Sub-Cpt Record'!G272&lt;&gt;"",'Sub-Cpt Record'!G272,"")</f>
        <v/>
      </c>
      <c r="L272" s="256" t="str">
        <f aca="false">IF('Sub-Cpt Record'!H272&lt;&gt;"",'Sub-Cpt Record'!H272,"")</f>
        <v/>
      </c>
      <c r="M272" s="256" t="str">
        <f aca="false">IF('Sub-Cpt Record'!I272&lt;&gt;"",'Sub-Cpt Record'!I272,"")</f>
        <v/>
      </c>
      <c r="N272" s="256" t="str">
        <f aca="false">IF('Sub-Cpt Record'!J272&lt;&gt;"",'Sub-Cpt Record'!J272,"")</f>
        <v/>
      </c>
      <c r="O272" s="296"/>
      <c r="P272" s="296"/>
      <c r="Q272" s="297"/>
      <c r="R272" s="298"/>
      <c r="S272" s="299"/>
      <c r="T272" s="300"/>
      <c r="U272" s="194"/>
      <c r="V272" s="296"/>
      <c r="W272" s="194"/>
      <c r="X272" s="296"/>
      <c r="Y272" s="194"/>
      <c r="Z272" s="273"/>
      <c r="AA272" s="194"/>
      <c r="AB272" s="296"/>
      <c r="AC272" s="194"/>
      <c r="AD272" s="296"/>
      <c r="AE272" s="194"/>
      <c r="AF272" s="296"/>
      <c r="AG272" s="264" t="str">
        <f aca="false">IF(SUM(T272,V272,X272,Z272,AB272,AD272,AF272)&lt;&gt;0,SUM(T272,V272,X272,Z272,AB272,AD272,AF272),"")</f>
        <v/>
      </c>
      <c r="AH272" s="301"/>
      <c r="AI272" s="302"/>
      <c r="AJ272" s="278"/>
    </row>
    <row r="273" customFormat="false" ht="12.75" hidden="false" customHeight="false" outlineLevel="0" collapsed="false">
      <c r="A273" s="291" t="str">
        <f aca="false">IF('Sub-Cpt Record'!A273="","",'Sub-Cpt Record'!A273)</f>
        <v/>
      </c>
      <c r="B273" s="292" t="str">
        <f aca="false">IF('Sub-Cpt Record'!B273="","",'Sub-Cpt Record'!B273)</f>
        <v/>
      </c>
      <c r="C273" s="293" t="str">
        <f aca="false">IF('Sub-Cpt Record'!C273="","",'Sub-Cpt Record'!C273)</f>
        <v/>
      </c>
      <c r="D273" s="293" t="str">
        <f aca="false">IF('Sub-Cpt Record'!D273="","",'Sub-Cpt Record'!D273)</f>
        <v/>
      </c>
      <c r="E273" s="293" t="str">
        <f aca="false">CODE!I273</f>
        <v/>
      </c>
      <c r="F273" s="294" t="str">
        <f aca="false">IF('Sub-Cpt Record'!K273="","",'Sub-Cpt Record'!K273)</f>
        <v/>
      </c>
      <c r="G273" s="295"/>
      <c r="H273" s="194"/>
      <c r="I273" s="256" t="str">
        <f aca="false">IF('Sub-Cpt Record'!E273&lt;&gt;"",'Sub-Cpt Record'!E273,"")</f>
        <v/>
      </c>
      <c r="J273" s="256" t="str">
        <f aca="false">IF('Sub-Cpt Record'!F273&lt;&gt;"",'Sub-Cpt Record'!F273,"")</f>
        <v/>
      </c>
      <c r="K273" s="256" t="str">
        <f aca="false">IF('Sub-Cpt Record'!G273&lt;&gt;"",'Sub-Cpt Record'!G273,"")</f>
        <v/>
      </c>
      <c r="L273" s="256" t="str">
        <f aca="false">IF('Sub-Cpt Record'!H273&lt;&gt;"",'Sub-Cpt Record'!H273,"")</f>
        <v/>
      </c>
      <c r="M273" s="256" t="str">
        <f aca="false">IF('Sub-Cpt Record'!I273&lt;&gt;"",'Sub-Cpt Record'!I273,"")</f>
        <v/>
      </c>
      <c r="N273" s="256" t="str">
        <f aca="false">IF('Sub-Cpt Record'!J273&lt;&gt;"",'Sub-Cpt Record'!J273,"")</f>
        <v/>
      </c>
      <c r="O273" s="296"/>
      <c r="P273" s="296"/>
      <c r="Q273" s="297"/>
      <c r="R273" s="298"/>
      <c r="S273" s="299"/>
      <c r="T273" s="300"/>
      <c r="U273" s="194"/>
      <c r="V273" s="296"/>
      <c r="W273" s="194"/>
      <c r="X273" s="296"/>
      <c r="Y273" s="194"/>
      <c r="Z273" s="273"/>
      <c r="AA273" s="194"/>
      <c r="AB273" s="296"/>
      <c r="AC273" s="194"/>
      <c r="AD273" s="296"/>
      <c r="AE273" s="194"/>
      <c r="AF273" s="296"/>
      <c r="AG273" s="264" t="str">
        <f aca="false">IF(SUM(T273,V273,X273,Z273,AB273,AD273,AF273)&lt;&gt;0,SUM(T273,V273,X273,Z273,AB273,AD273,AF273),"")</f>
        <v/>
      </c>
      <c r="AH273" s="301"/>
      <c r="AI273" s="302"/>
      <c r="AJ273" s="278"/>
    </row>
    <row r="274" customFormat="false" ht="12.75" hidden="false" customHeight="false" outlineLevel="0" collapsed="false">
      <c r="A274" s="291" t="str">
        <f aca="false">IF('Sub-Cpt Record'!A274="","",'Sub-Cpt Record'!A274)</f>
        <v/>
      </c>
      <c r="B274" s="292" t="str">
        <f aca="false">IF('Sub-Cpt Record'!B274="","",'Sub-Cpt Record'!B274)</f>
        <v/>
      </c>
      <c r="C274" s="293" t="str">
        <f aca="false">IF('Sub-Cpt Record'!C274="","",'Sub-Cpt Record'!C274)</f>
        <v/>
      </c>
      <c r="D274" s="293" t="str">
        <f aca="false">IF('Sub-Cpt Record'!D274="","",'Sub-Cpt Record'!D274)</f>
        <v/>
      </c>
      <c r="E274" s="293" t="str">
        <f aca="false">CODE!I274</f>
        <v/>
      </c>
      <c r="F274" s="294" t="str">
        <f aca="false">IF('Sub-Cpt Record'!K274="","",'Sub-Cpt Record'!K274)</f>
        <v/>
      </c>
      <c r="G274" s="295"/>
      <c r="H274" s="194"/>
      <c r="I274" s="256" t="str">
        <f aca="false">IF('Sub-Cpt Record'!E274&lt;&gt;"",'Sub-Cpt Record'!E274,"")</f>
        <v/>
      </c>
      <c r="J274" s="256" t="str">
        <f aca="false">IF('Sub-Cpt Record'!F274&lt;&gt;"",'Sub-Cpt Record'!F274,"")</f>
        <v/>
      </c>
      <c r="K274" s="256" t="str">
        <f aca="false">IF('Sub-Cpt Record'!G274&lt;&gt;"",'Sub-Cpt Record'!G274,"")</f>
        <v/>
      </c>
      <c r="L274" s="256" t="str">
        <f aca="false">IF('Sub-Cpt Record'!H274&lt;&gt;"",'Sub-Cpt Record'!H274,"")</f>
        <v/>
      </c>
      <c r="M274" s="256" t="str">
        <f aca="false">IF('Sub-Cpt Record'!I274&lt;&gt;"",'Sub-Cpt Record'!I274,"")</f>
        <v/>
      </c>
      <c r="N274" s="256" t="str">
        <f aca="false">IF('Sub-Cpt Record'!J274&lt;&gt;"",'Sub-Cpt Record'!J274,"")</f>
        <v/>
      </c>
      <c r="O274" s="296"/>
      <c r="P274" s="296"/>
      <c r="Q274" s="297"/>
      <c r="R274" s="298"/>
      <c r="S274" s="299"/>
      <c r="T274" s="300"/>
      <c r="U274" s="194"/>
      <c r="V274" s="296"/>
      <c r="W274" s="194"/>
      <c r="X274" s="296"/>
      <c r="Y274" s="194"/>
      <c r="Z274" s="273"/>
      <c r="AA274" s="194"/>
      <c r="AB274" s="296"/>
      <c r="AC274" s="194"/>
      <c r="AD274" s="296"/>
      <c r="AE274" s="194"/>
      <c r="AF274" s="296"/>
      <c r="AG274" s="264" t="str">
        <f aca="false">IF(SUM(T274,V274,X274,Z274,AB274,AD274,AF274)&lt;&gt;0,SUM(T274,V274,X274,Z274,AB274,AD274,AF274),"")</f>
        <v/>
      </c>
      <c r="AH274" s="301"/>
      <c r="AI274" s="302"/>
      <c r="AJ274" s="278"/>
    </row>
    <row r="275" customFormat="false" ht="12.75" hidden="false" customHeight="false" outlineLevel="0" collapsed="false">
      <c r="A275" s="291" t="str">
        <f aca="false">IF('Sub-Cpt Record'!A275="","",'Sub-Cpt Record'!A275)</f>
        <v/>
      </c>
      <c r="B275" s="292" t="str">
        <f aca="false">IF('Sub-Cpt Record'!B275="","",'Sub-Cpt Record'!B275)</f>
        <v/>
      </c>
      <c r="C275" s="293" t="str">
        <f aca="false">IF('Sub-Cpt Record'!C275="","",'Sub-Cpt Record'!C275)</f>
        <v/>
      </c>
      <c r="D275" s="293" t="str">
        <f aca="false">IF('Sub-Cpt Record'!D275="","",'Sub-Cpt Record'!D275)</f>
        <v/>
      </c>
      <c r="E275" s="293" t="str">
        <f aca="false">CODE!I275</f>
        <v/>
      </c>
      <c r="F275" s="294" t="str">
        <f aca="false">IF('Sub-Cpt Record'!K275="","",'Sub-Cpt Record'!K275)</f>
        <v/>
      </c>
      <c r="G275" s="295"/>
      <c r="H275" s="194"/>
      <c r="I275" s="256" t="str">
        <f aca="false">IF('Sub-Cpt Record'!E275&lt;&gt;"",'Sub-Cpt Record'!E275,"")</f>
        <v/>
      </c>
      <c r="J275" s="256" t="str">
        <f aca="false">IF('Sub-Cpt Record'!F275&lt;&gt;"",'Sub-Cpt Record'!F275,"")</f>
        <v/>
      </c>
      <c r="K275" s="256" t="str">
        <f aca="false">IF('Sub-Cpt Record'!G275&lt;&gt;"",'Sub-Cpt Record'!G275,"")</f>
        <v/>
      </c>
      <c r="L275" s="256" t="str">
        <f aca="false">IF('Sub-Cpt Record'!H275&lt;&gt;"",'Sub-Cpt Record'!H275,"")</f>
        <v/>
      </c>
      <c r="M275" s="256" t="str">
        <f aca="false">IF('Sub-Cpt Record'!I275&lt;&gt;"",'Sub-Cpt Record'!I275,"")</f>
        <v/>
      </c>
      <c r="N275" s="256" t="str">
        <f aca="false">IF('Sub-Cpt Record'!J275&lt;&gt;"",'Sub-Cpt Record'!J275,"")</f>
        <v/>
      </c>
      <c r="O275" s="296"/>
      <c r="P275" s="296"/>
      <c r="Q275" s="297"/>
      <c r="R275" s="298"/>
      <c r="S275" s="299"/>
      <c r="T275" s="300"/>
      <c r="U275" s="194"/>
      <c r="V275" s="296"/>
      <c r="W275" s="194"/>
      <c r="X275" s="296"/>
      <c r="Y275" s="194"/>
      <c r="Z275" s="273"/>
      <c r="AA275" s="194"/>
      <c r="AB275" s="296"/>
      <c r="AC275" s="194"/>
      <c r="AD275" s="296"/>
      <c r="AE275" s="194"/>
      <c r="AF275" s="296"/>
      <c r="AG275" s="264" t="str">
        <f aca="false">IF(SUM(T275,V275,X275,Z275,AB275,AD275,AF275)&lt;&gt;0,SUM(T275,V275,X275,Z275,AB275,AD275,AF275),"")</f>
        <v/>
      </c>
      <c r="AH275" s="301"/>
      <c r="AI275" s="302"/>
      <c r="AJ275" s="278"/>
    </row>
    <row r="276" customFormat="false" ht="12.75" hidden="false" customHeight="false" outlineLevel="0" collapsed="false">
      <c r="A276" s="291" t="str">
        <f aca="false">IF('Sub-Cpt Record'!A276="","",'Sub-Cpt Record'!A276)</f>
        <v/>
      </c>
      <c r="B276" s="292" t="str">
        <f aca="false">IF('Sub-Cpt Record'!B276="","",'Sub-Cpt Record'!B276)</f>
        <v/>
      </c>
      <c r="C276" s="293" t="str">
        <f aca="false">IF('Sub-Cpt Record'!C276="","",'Sub-Cpt Record'!C276)</f>
        <v/>
      </c>
      <c r="D276" s="293" t="str">
        <f aca="false">IF('Sub-Cpt Record'!D276="","",'Sub-Cpt Record'!D276)</f>
        <v/>
      </c>
      <c r="E276" s="293" t="str">
        <f aca="false">CODE!I276</f>
        <v/>
      </c>
      <c r="F276" s="294" t="str">
        <f aca="false">IF('Sub-Cpt Record'!K276="","",'Sub-Cpt Record'!K276)</f>
        <v/>
      </c>
      <c r="G276" s="295"/>
      <c r="H276" s="194"/>
      <c r="I276" s="256" t="str">
        <f aca="false">IF('Sub-Cpt Record'!E276&lt;&gt;"",'Sub-Cpt Record'!E276,"")</f>
        <v/>
      </c>
      <c r="J276" s="256" t="str">
        <f aca="false">IF('Sub-Cpt Record'!F276&lt;&gt;"",'Sub-Cpt Record'!F276,"")</f>
        <v/>
      </c>
      <c r="K276" s="256" t="str">
        <f aca="false">IF('Sub-Cpt Record'!G276&lt;&gt;"",'Sub-Cpt Record'!G276,"")</f>
        <v/>
      </c>
      <c r="L276" s="256" t="str">
        <f aca="false">IF('Sub-Cpt Record'!H276&lt;&gt;"",'Sub-Cpt Record'!H276,"")</f>
        <v/>
      </c>
      <c r="M276" s="256" t="str">
        <f aca="false">IF('Sub-Cpt Record'!I276&lt;&gt;"",'Sub-Cpt Record'!I276,"")</f>
        <v/>
      </c>
      <c r="N276" s="256" t="str">
        <f aca="false">IF('Sub-Cpt Record'!J276&lt;&gt;"",'Sub-Cpt Record'!J276,"")</f>
        <v/>
      </c>
      <c r="O276" s="296"/>
      <c r="P276" s="296"/>
      <c r="Q276" s="297"/>
      <c r="R276" s="298"/>
      <c r="S276" s="299"/>
      <c r="T276" s="300"/>
      <c r="U276" s="194"/>
      <c r="V276" s="296"/>
      <c r="W276" s="194"/>
      <c r="X276" s="296"/>
      <c r="Y276" s="194"/>
      <c r="Z276" s="273"/>
      <c r="AA276" s="194"/>
      <c r="AB276" s="296"/>
      <c r="AC276" s="194"/>
      <c r="AD276" s="296"/>
      <c r="AE276" s="194"/>
      <c r="AF276" s="296"/>
      <c r="AG276" s="264" t="str">
        <f aca="false">IF(SUM(T276,V276,X276,Z276,AB276,AD276,AF276)&lt;&gt;0,SUM(T276,V276,X276,Z276,AB276,AD276,AF276),"")</f>
        <v/>
      </c>
      <c r="AH276" s="301"/>
      <c r="AI276" s="302"/>
      <c r="AJ276" s="278"/>
    </row>
    <row r="277" customFormat="false" ht="12.75" hidden="false" customHeight="false" outlineLevel="0" collapsed="false">
      <c r="A277" s="291" t="str">
        <f aca="false">IF('Sub-Cpt Record'!A277="","",'Sub-Cpt Record'!A277)</f>
        <v/>
      </c>
      <c r="B277" s="292" t="str">
        <f aca="false">IF('Sub-Cpt Record'!B277="","",'Sub-Cpt Record'!B277)</f>
        <v/>
      </c>
      <c r="C277" s="293" t="str">
        <f aca="false">IF('Sub-Cpt Record'!C277="","",'Sub-Cpt Record'!C277)</f>
        <v/>
      </c>
      <c r="D277" s="293" t="str">
        <f aca="false">IF('Sub-Cpt Record'!D277="","",'Sub-Cpt Record'!D277)</f>
        <v/>
      </c>
      <c r="E277" s="293" t="str">
        <f aca="false">CODE!I277</f>
        <v/>
      </c>
      <c r="F277" s="294" t="str">
        <f aca="false">IF('Sub-Cpt Record'!K277="","",'Sub-Cpt Record'!K277)</f>
        <v/>
      </c>
      <c r="G277" s="295"/>
      <c r="H277" s="194"/>
      <c r="I277" s="256" t="str">
        <f aca="false">IF('Sub-Cpt Record'!E277&lt;&gt;"",'Sub-Cpt Record'!E277,"")</f>
        <v/>
      </c>
      <c r="J277" s="256" t="str">
        <f aca="false">IF('Sub-Cpt Record'!F277&lt;&gt;"",'Sub-Cpt Record'!F277,"")</f>
        <v/>
      </c>
      <c r="K277" s="256" t="str">
        <f aca="false">IF('Sub-Cpt Record'!G277&lt;&gt;"",'Sub-Cpt Record'!G277,"")</f>
        <v/>
      </c>
      <c r="L277" s="256" t="str">
        <f aca="false">IF('Sub-Cpt Record'!H277&lt;&gt;"",'Sub-Cpt Record'!H277,"")</f>
        <v/>
      </c>
      <c r="M277" s="256" t="str">
        <f aca="false">IF('Sub-Cpt Record'!I277&lt;&gt;"",'Sub-Cpt Record'!I277,"")</f>
        <v/>
      </c>
      <c r="N277" s="256" t="str">
        <f aca="false">IF('Sub-Cpt Record'!J277&lt;&gt;"",'Sub-Cpt Record'!J277,"")</f>
        <v/>
      </c>
      <c r="O277" s="296"/>
      <c r="P277" s="296"/>
      <c r="Q277" s="297"/>
      <c r="R277" s="298"/>
      <c r="S277" s="299"/>
      <c r="T277" s="300"/>
      <c r="U277" s="194"/>
      <c r="V277" s="296"/>
      <c r="W277" s="194"/>
      <c r="X277" s="296"/>
      <c r="Y277" s="194"/>
      <c r="Z277" s="273"/>
      <c r="AA277" s="194"/>
      <c r="AB277" s="296"/>
      <c r="AC277" s="194"/>
      <c r="AD277" s="296"/>
      <c r="AE277" s="194"/>
      <c r="AF277" s="296"/>
      <c r="AG277" s="264" t="str">
        <f aca="false">IF(SUM(T277,V277,X277,Z277,AB277,AD277,AF277)&lt;&gt;0,SUM(T277,V277,X277,Z277,AB277,AD277,AF277),"")</f>
        <v/>
      </c>
      <c r="AH277" s="301"/>
      <c r="AI277" s="302"/>
      <c r="AJ277" s="278"/>
    </row>
    <row r="278" customFormat="false" ht="12.75" hidden="false" customHeight="false" outlineLevel="0" collapsed="false">
      <c r="A278" s="291" t="str">
        <f aca="false">IF('Sub-Cpt Record'!A278="","",'Sub-Cpt Record'!A278)</f>
        <v/>
      </c>
      <c r="B278" s="292" t="str">
        <f aca="false">IF('Sub-Cpt Record'!B278="","",'Sub-Cpt Record'!B278)</f>
        <v/>
      </c>
      <c r="C278" s="293" t="str">
        <f aca="false">IF('Sub-Cpt Record'!C278="","",'Sub-Cpt Record'!C278)</f>
        <v/>
      </c>
      <c r="D278" s="293" t="str">
        <f aca="false">IF('Sub-Cpt Record'!D278="","",'Sub-Cpt Record'!D278)</f>
        <v/>
      </c>
      <c r="E278" s="293" t="str">
        <f aca="false">CODE!I278</f>
        <v/>
      </c>
      <c r="F278" s="294" t="str">
        <f aca="false">IF('Sub-Cpt Record'!K278="","",'Sub-Cpt Record'!K278)</f>
        <v/>
      </c>
      <c r="G278" s="295"/>
      <c r="H278" s="194"/>
      <c r="I278" s="256" t="str">
        <f aca="false">IF('Sub-Cpt Record'!E278&lt;&gt;"",'Sub-Cpt Record'!E278,"")</f>
        <v/>
      </c>
      <c r="J278" s="256" t="str">
        <f aca="false">IF('Sub-Cpt Record'!F278&lt;&gt;"",'Sub-Cpt Record'!F278,"")</f>
        <v/>
      </c>
      <c r="K278" s="256" t="str">
        <f aca="false">IF('Sub-Cpt Record'!G278&lt;&gt;"",'Sub-Cpt Record'!G278,"")</f>
        <v/>
      </c>
      <c r="L278" s="256" t="str">
        <f aca="false">IF('Sub-Cpt Record'!H278&lt;&gt;"",'Sub-Cpt Record'!H278,"")</f>
        <v/>
      </c>
      <c r="M278" s="256" t="str">
        <f aca="false">IF('Sub-Cpt Record'!I278&lt;&gt;"",'Sub-Cpt Record'!I278,"")</f>
        <v/>
      </c>
      <c r="N278" s="256" t="str">
        <f aca="false">IF('Sub-Cpt Record'!J278&lt;&gt;"",'Sub-Cpt Record'!J278,"")</f>
        <v/>
      </c>
      <c r="O278" s="296"/>
      <c r="P278" s="296"/>
      <c r="Q278" s="297"/>
      <c r="R278" s="298"/>
      <c r="S278" s="299"/>
      <c r="T278" s="300"/>
      <c r="U278" s="194"/>
      <c r="V278" s="296"/>
      <c r="W278" s="194"/>
      <c r="X278" s="296"/>
      <c r="Y278" s="194"/>
      <c r="Z278" s="273"/>
      <c r="AA278" s="194"/>
      <c r="AB278" s="296"/>
      <c r="AC278" s="194"/>
      <c r="AD278" s="296"/>
      <c r="AE278" s="194"/>
      <c r="AF278" s="296"/>
      <c r="AG278" s="264" t="str">
        <f aca="false">IF(SUM(T278,V278,X278,Z278,AB278,AD278,AF278)&lt;&gt;0,SUM(T278,V278,X278,Z278,AB278,AD278,AF278),"")</f>
        <v/>
      </c>
      <c r="AH278" s="301"/>
      <c r="AI278" s="302"/>
      <c r="AJ278" s="278"/>
    </row>
    <row r="279" customFormat="false" ht="12.75" hidden="false" customHeight="false" outlineLevel="0" collapsed="false">
      <c r="A279" s="291" t="str">
        <f aca="false">IF('Sub-Cpt Record'!A279="","",'Sub-Cpt Record'!A279)</f>
        <v/>
      </c>
      <c r="B279" s="292" t="str">
        <f aca="false">IF('Sub-Cpt Record'!B279="","",'Sub-Cpt Record'!B279)</f>
        <v/>
      </c>
      <c r="C279" s="293" t="str">
        <f aca="false">IF('Sub-Cpt Record'!C279="","",'Sub-Cpt Record'!C279)</f>
        <v/>
      </c>
      <c r="D279" s="293" t="str">
        <f aca="false">IF('Sub-Cpt Record'!D279="","",'Sub-Cpt Record'!D279)</f>
        <v/>
      </c>
      <c r="E279" s="293" t="str">
        <f aca="false">CODE!I279</f>
        <v/>
      </c>
      <c r="F279" s="294" t="str">
        <f aca="false">IF('Sub-Cpt Record'!K279="","",'Sub-Cpt Record'!K279)</f>
        <v/>
      </c>
      <c r="G279" s="295"/>
      <c r="H279" s="194"/>
      <c r="I279" s="256" t="str">
        <f aca="false">IF('Sub-Cpt Record'!E279&lt;&gt;"",'Sub-Cpt Record'!E279,"")</f>
        <v/>
      </c>
      <c r="J279" s="256" t="str">
        <f aca="false">IF('Sub-Cpt Record'!F279&lt;&gt;"",'Sub-Cpt Record'!F279,"")</f>
        <v/>
      </c>
      <c r="K279" s="256" t="str">
        <f aca="false">IF('Sub-Cpt Record'!G279&lt;&gt;"",'Sub-Cpt Record'!G279,"")</f>
        <v/>
      </c>
      <c r="L279" s="256" t="str">
        <f aca="false">IF('Sub-Cpt Record'!H279&lt;&gt;"",'Sub-Cpt Record'!H279,"")</f>
        <v/>
      </c>
      <c r="M279" s="256" t="str">
        <f aca="false">IF('Sub-Cpt Record'!I279&lt;&gt;"",'Sub-Cpt Record'!I279,"")</f>
        <v/>
      </c>
      <c r="N279" s="256" t="str">
        <f aca="false">IF('Sub-Cpt Record'!J279&lt;&gt;"",'Sub-Cpt Record'!J279,"")</f>
        <v/>
      </c>
      <c r="O279" s="296"/>
      <c r="P279" s="296"/>
      <c r="Q279" s="297"/>
      <c r="R279" s="298"/>
      <c r="S279" s="299"/>
      <c r="T279" s="300"/>
      <c r="U279" s="194"/>
      <c r="V279" s="296"/>
      <c r="W279" s="194"/>
      <c r="X279" s="296"/>
      <c r="Y279" s="194"/>
      <c r="Z279" s="273"/>
      <c r="AA279" s="194"/>
      <c r="AB279" s="296"/>
      <c r="AC279" s="194"/>
      <c r="AD279" s="296"/>
      <c r="AE279" s="194"/>
      <c r="AF279" s="296"/>
      <c r="AG279" s="264" t="str">
        <f aca="false">IF(SUM(T279,V279,X279,Z279,AB279,AD279,AF279)&lt;&gt;0,SUM(T279,V279,X279,Z279,AB279,AD279,AF279),"")</f>
        <v/>
      </c>
      <c r="AH279" s="301"/>
      <c r="AI279" s="302"/>
      <c r="AJ279" s="278"/>
    </row>
    <row r="280" customFormat="false" ht="12.75" hidden="false" customHeight="false" outlineLevel="0" collapsed="false">
      <c r="A280" s="291" t="str">
        <f aca="false">IF('Sub-Cpt Record'!A280="","",'Sub-Cpt Record'!A280)</f>
        <v/>
      </c>
      <c r="B280" s="292" t="str">
        <f aca="false">IF('Sub-Cpt Record'!B280="","",'Sub-Cpt Record'!B280)</f>
        <v/>
      </c>
      <c r="C280" s="293" t="str">
        <f aca="false">IF('Sub-Cpt Record'!C280="","",'Sub-Cpt Record'!C280)</f>
        <v/>
      </c>
      <c r="D280" s="293" t="str">
        <f aca="false">IF('Sub-Cpt Record'!D280="","",'Sub-Cpt Record'!D280)</f>
        <v/>
      </c>
      <c r="E280" s="293" t="str">
        <f aca="false">CODE!I280</f>
        <v/>
      </c>
      <c r="F280" s="294" t="str">
        <f aca="false">IF('Sub-Cpt Record'!K280="","",'Sub-Cpt Record'!K280)</f>
        <v/>
      </c>
      <c r="G280" s="295"/>
      <c r="H280" s="194"/>
      <c r="I280" s="256" t="str">
        <f aca="false">IF('Sub-Cpt Record'!E280&lt;&gt;"",'Sub-Cpt Record'!E280,"")</f>
        <v/>
      </c>
      <c r="J280" s="256" t="str">
        <f aca="false">IF('Sub-Cpt Record'!F280&lt;&gt;"",'Sub-Cpt Record'!F280,"")</f>
        <v/>
      </c>
      <c r="K280" s="256" t="str">
        <f aca="false">IF('Sub-Cpt Record'!G280&lt;&gt;"",'Sub-Cpt Record'!G280,"")</f>
        <v/>
      </c>
      <c r="L280" s="256" t="str">
        <f aca="false">IF('Sub-Cpt Record'!H280&lt;&gt;"",'Sub-Cpt Record'!H280,"")</f>
        <v/>
      </c>
      <c r="M280" s="256" t="str">
        <f aca="false">IF('Sub-Cpt Record'!I280&lt;&gt;"",'Sub-Cpt Record'!I280,"")</f>
        <v/>
      </c>
      <c r="N280" s="256" t="str">
        <f aca="false">IF('Sub-Cpt Record'!J280&lt;&gt;"",'Sub-Cpt Record'!J280,"")</f>
        <v/>
      </c>
      <c r="O280" s="296"/>
      <c r="P280" s="296"/>
      <c r="Q280" s="297"/>
      <c r="R280" s="298"/>
      <c r="S280" s="299"/>
      <c r="T280" s="300"/>
      <c r="U280" s="194"/>
      <c r="V280" s="296"/>
      <c r="W280" s="194"/>
      <c r="X280" s="296"/>
      <c r="Y280" s="194"/>
      <c r="Z280" s="273"/>
      <c r="AA280" s="194"/>
      <c r="AB280" s="296"/>
      <c r="AC280" s="194"/>
      <c r="AD280" s="296"/>
      <c r="AE280" s="194"/>
      <c r="AF280" s="296"/>
      <c r="AG280" s="264" t="str">
        <f aca="false">IF(SUM(T280,V280,X280,Z280,AB280,AD280,AF280)&lt;&gt;0,SUM(T280,V280,X280,Z280,AB280,AD280,AF280),"")</f>
        <v/>
      </c>
      <c r="AH280" s="301"/>
      <c r="AI280" s="302"/>
      <c r="AJ280" s="278"/>
    </row>
    <row r="281" customFormat="false" ht="12.75" hidden="false" customHeight="false" outlineLevel="0" collapsed="false">
      <c r="A281" s="291" t="str">
        <f aca="false">IF('Sub-Cpt Record'!A281="","",'Sub-Cpt Record'!A281)</f>
        <v/>
      </c>
      <c r="B281" s="292" t="str">
        <f aca="false">IF('Sub-Cpt Record'!B281="","",'Sub-Cpt Record'!B281)</f>
        <v/>
      </c>
      <c r="C281" s="293" t="str">
        <f aca="false">IF('Sub-Cpt Record'!C281="","",'Sub-Cpt Record'!C281)</f>
        <v/>
      </c>
      <c r="D281" s="293" t="str">
        <f aca="false">IF('Sub-Cpt Record'!D281="","",'Sub-Cpt Record'!D281)</f>
        <v/>
      </c>
      <c r="E281" s="293" t="str">
        <f aca="false">CODE!I281</f>
        <v/>
      </c>
      <c r="F281" s="294" t="str">
        <f aca="false">IF('Sub-Cpt Record'!K281="","",'Sub-Cpt Record'!K281)</f>
        <v/>
      </c>
      <c r="G281" s="295"/>
      <c r="H281" s="194"/>
      <c r="I281" s="256" t="str">
        <f aca="false">IF('Sub-Cpt Record'!E281&lt;&gt;"",'Sub-Cpt Record'!E281,"")</f>
        <v/>
      </c>
      <c r="J281" s="256" t="str">
        <f aca="false">IF('Sub-Cpt Record'!F281&lt;&gt;"",'Sub-Cpt Record'!F281,"")</f>
        <v/>
      </c>
      <c r="K281" s="256" t="str">
        <f aca="false">IF('Sub-Cpt Record'!G281&lt;&gt;"",'Sub-Cpt Record'!G281,"")</f>
        <v/>
      </c>
      <c r="L281" s="256" t="str">
        <f aca="false">IF('Sub-Cpt Record'!H281&lt;&gt;"",'Sub-Cpt Record'!H281,"")</f>
        <v/>
      </c>
      <c r="M281" s="256" t="str">
        <f aca="false">IF('Sub-Cpt Record'!I281&lt;&gt;"",'Sub-Cpt Record'!I281,"")</f>
        <v/>
      </c>
      <c r="N281" s="256" t="str">
        <f aca="false">IF('Sub-Cpt Record'!J281&lt;&gt;"",'Sub-Cpt Record'!J281,"")</f>
        <v/>
      </c>
      <c r="O281" s="296"/>
      <c r="P281" s="296"/>
      <c r="Q281" s="297"/>
      <c r="R281" s="298"/>
      <c r="S281" s="299"/>
      <c r="T281" s="300"/>
      <c r="U281" s="194"/>
      <c r="V281" s="296"/>
      <c r="W281" s="194"/>
      <c r="X281" s="296"/>
      <c r="Y281" s="194"/>
      <c r="Z281" s="273"/>
      <c r="AA281" s="194"/>
      <c r="AB281" s="296"/>
      <c r="AC281" s="194"/>
      <c r="AD281" s="296"/>
      <c r="AE281" s="194"/>
      <c r="AF281" s="296"/>
      <c r="AG281" s="264" t="str">
        <f aca="false">IF(SUM(T281,V281,X281,Z281,AB281,AD281,AF281)&lt;&gt;0,SUM(T281,V281,X281,Z281,AB281,AD281,AF281),"")</f>
        <v/>
      </c>
      <c r="AH281" s="301"/>
      <c r="AI281" s="302"/>
      <c r="AJ281" s="278"/>
    </row>
    <row r="282" customFormat="false" ht="12.75" hidden="false" customHeight="false" outlineLevel="0" collapsed="false">
      <c r="A282" s="291" t="str">
        <f aca="false">IF('Sub-Cpt Record'!A282="","",'Sub-Cpt Record'!A282)</f>
        <v/>
      </c>
      <c r="B282" s="292" t="str">
        <f aca="false">IF('Sub-Cpt Record'!B282="","",'Sub-Cpt Record'!B282)</f>
        <v/>
      </c>
      <c r="C282" s="293" t="str">
        <f aca="false">IF('Sub-Cpt Record'!C282="","",'Sub-Cpt Record'!C282)</f>
        <v/>
      </c>
      <c r="D282" s="293" t="str">
        <f aca="false">IF('Sub-Cpt Record'!D282="","",'Sub-Cpt Record'!D282)</f>
        <v/>
      </c>
      <c r="E282" s="293" t="str">
        <f aca="false">CODE!I282</f>
        <v/>
      </c>
      <c r="F282" s="294" t="str">
        <f aca="false">IF('Sub-Cpt Record'!K282="","",'Sub-Cpt Record'!K282)</f>
        <v/>
      </c>
      <c r="G282" s="295"/>
      <c r="H282" s="194"/>
      <c r="I282" s="256" t="str">
        <f aca="false">IF('Sub-Cpt Record'!E282&lt;&gt;"",'Sub-Cpt Record'!E282,"")</f>
        <v/>
      </c>
      <c r="J282" s="256" t="str">
        <f aca="false">IF('Sub-Cpt Record'!F282&lt;&gt;"",'Sub-Cpt Record'!F282,"")</f>
        <v/>
      </c>
      <c r="K282" s="256" t="str">
        <f aca="false">IF('Sub-Cpt Record'!G282&lt;&gt;"",'Sub-Cpt Record'!G282,"")</f>
        <v/>
      </c>
      <c r="L282" s="256" t="str">
        <f aca="false">IF('Sub-Cpt Record'!H282&lt;&gt;"",'Sub-Cpt Record'!H282,"")</f>
        <v/>
      </c>
      <c r="M282" s="256" t="str">
        <f aca="false">IF('Sub-Cpt Record'!I282&lt;&gt;"",'Sub-Cpt Record'!I282,"")</f>
        <v/>
      </c>
      <c r="N282" s="256" t="str">
        <f aca="false">IF('Sub-Cpt Record'!J282&lt;&gt;"",'Sub-Cpt Record'!J282,"")</f>
        <v/>
      </c>
      <c r="O282" s="296"/>
      <c r="P282" s="296"/>
      <c r="Q282" s="297"/>
      <c r="R282" s="298"/>
      <c r="S282" s="299"/>
      <c r="T282" s="300"/>
      <c r="U282" s="194"/>
      <c r="V282" s="296"/>
      <c r="W282" s="194"/>
      <c r="X282" s="296"/>
      <c r="Y282" s="194"/>
      <c r="Z282" s="273"/>
      <c r="AA282" s="194"/>
      <c r="AB282" s="296"/>
      <c r="AC282" s="194"/>
      <c r="AD282" s="296"/>
      <c r="AE282" s="194"/>
      <c r="AF282" s="296"/>
      <c r="AG282" s="264" t="str">
        <f aca="false">IF(SUM(T282,V282,X282,Z282,AB282,AD282,AF282)&lt;&gt;0,SUM(T282,V282,X282,Z282,AB282,AD282,AF282),"")</f>
        <v/>
      </c>
      <c r="AH282" s="301"/>
      <c r="AI282" s="302"/>
      <c r="AJ282" s="278"/>
    </row>
    <row r="283" customFormat="false" ht="12.75" hidden="false" customHeight="false" outlineLevel="0" collapsed="false">
      <c r="A283" s="291" t="str">
        <f aca="false">IF('Sub-Cpt Record'!A283="","",'Sub-Cpt Record'!A283)</f>
        <v/>
      </c>
      <c r="B283" s="292" t="str">
        <f aca="false">IF('Sub-Cpt Record'!B283="","",'Sub-Cpt Record'!B283)</f>
        <v/>
      </c>
      <c r="C283" s="293" t="str">
        <f aca="false">IF('Sub-Cpt Record'!C283="","",'Sub-Cpt Record'!C283)</f>
        <v/>
      </c>
      <c r="D283" s="293" t="str">
        <f aca="false">IF('Sub-Cpt Record'!D283="","",'Sub-Cpt Record'!D283)</f>
        <v/>
      </c>
      <c r="E283" s="293" t="str">
        <f aca="false">CODE!I283</f>
        <v/>
      </c>
      <c r="F283" s="294" t="str">
        <f aca="false">IF('Sub-Cpt Record'!K283="","",'Sub-Cpt Record'!K283)</f>
        <v/>
      </c>
      <c r="G283" s="295"/>
      <c r="H283" s="194"/>
      <c r="I283" s="256" t="str">
        <f aca="false">IF('Sub-Cpt Record'!E283&lt;&gt;"",'Sub-Cpt Record'!E283,"")</f>
        <v/>
      </c>
      <c r="J283" s="256" t="str">
        <f aca="false">IF('Sub-Cpt Record'!F283&lt;&gt;"",'Sub-Cpt Record'!F283,"")</f>
        <v/>
      </c>
      <c r="K283" s="256" t="str">
        <f aca="false">IF('Sub-Cpt Record'!G283&lt;&gt;"",'Sub-Cpt Record'!G283,"")</f>
        <v/>
      </c>
      <c r="L283" s="256" t="str">
        <f aca="false">IF('Sub-Cpt Record'!H283&lt;&gt;"",'Sub-Cpt Record'!H283,"")</f>
        <v/>
      </c>
      <c r="M283" s="256" t="str">
        <f aca="false">IF('Sub-Cpt Record'!I283&lt;&gt;"",'Sub-Cpt Record'!I283,"")</f>
        <v/>
      </c>
      <c r="N283" s="256" t="str">
        <f aca="false">IF('Sub-Cpt Record'!J283&lt;&gt;"",'Sub-Cpt Record'!J283,"")</f>
        <v/>
      </c>
      <c r="O283" s="296"/>
      <c r="P283" s="296"/>
      <c r="Q283" s="297"/>
      <c r="R283" s="298"/>
      <c r="S283" s="299"/>
      <c r="T283" s="300"/>
      <c r="U283" s="194"/>
      <c r="V283" s="296"/>
      <c r="W283" s="194"/>
      <c r="X283" s="296"/>
      <c r="Y283" s="194"/>
      <c r="Z283" s="273"/>
      <c r="AA283" s="194"/>
      <c r="AB283" s="296"/>
      <c r="AC283" s="194"/>
      <c r="AD283" s="296"/>
      <c r="AE283" s="194"/>
      <c r="AF283" s="296"/>
      <c r="AG283" s="264" t="str">
        <f aca="false">IF(SUM(T283,V283,X283,Z283,AB283,AD283,AF283)&lt;&gt;0,SUM(T283,V283,X283,Z283,AB283,AD283,AF283),"")</f>
        <v/>
      </c>
      <c r="AH283" s="301"/>
      <c r="AI283" s="302"/>
      <c r="AJ283" s="278"/>
    </row>
    <row r="284" customFormat="false" ht="12.75" hidden="false" customHeight="false" outlineLevel="0" collapsed="false">
      <c r="A284" s="291" t="str">
        <f aca="false">IF('Sub-Cpt Record'!A284="","",'Sub-Cpt Record'!A284)</f>
        <v/>
      </c>
      <c r="B284" s="292" t="str">
        <f aca="false">IF('Sub-Cpt Record'!B284="","",'Sub-Cpt Record'!B284)</f>
        <v/>
      </c>
      <c r="C284" s="293" t="str">
        <f aca="false">IF('Sub-Cpt Record'!C284="","",'Sub-Cpt Record'!C284)</f>
        <v/>
      </c>
      <c r="D284" s="293" t="str">
        <f aca="false">IF('Sub-Cpt Record'!D284="","",'Sub-Cpt Record'!D284)</f>
        <v/>
      </c>
      <c r="E284" s="293" t="str">
        <f aca="false">CODE!I284</f>
        <v/>
      </c>
      <c r="F284" s="294" t="str">
        <f aca="false">IF('Sub-Cpt Record'!K284="","",'Sub-Cpt Record'!K284)</f>
        <v/>
      </c>
      <c r="G284" s="295"/>
      <c r="H284" s="194"/>
      <c r="I284" s="256" t="str">
        <f aca="false">IF('Sub-Cpt Record'!E284&lt;&gt;"",'Sub-Cpt Record'!E284,"")</f>
        <v/>
      </c>
      <c r="J284" s="256" t="str">
        <f aca="false">IF('Sub-Cpt Record'!F284&lt;&gt;"",'Sub-Cpt Record'!F284,"")</f>
        <v/>
      </c>
      <c r="K284" s="256" t="str">
        <f aca="false">IF('Sub-Cpt Record'!G284&lt;&gt;"",'Sub-Cpt Record'!G284,"")</f>
        <v/>
      </c>
      <c r="L284" s="256" t="str">
        <f aca="false">IF('Sub-Cpt Record'!H284&lt;&gt;"",'Sub-Cpt Record'!H284,"")</f>
        <v/>
      </c>
      <c r="M284" s="256" t="str">
        <f aca="false">IF('Sub-Cpt Record'!I284&lt;&gt;"",'Sub-Cpt Record'!I284,"")</f>
        <v/>
      </c>
      <c r="N284" s="256" t="str">
        <f aca="false">IF('Sub-Cpt Record'!J284&lt;&gt;"",'Sub-Cpt Record'!J284,"")</f>
        <v/>
      </c>
      <c r="O284" s="296"/>
      <c r="P284" s="296"/>
      <c r="Q284" s="297"/>
      <c r="R284" s="298"/>
      <c r="S284" s="299"/>
      <c r="T284" s="300"/>
      <c r="U284" s="194"/>
      <c r="V284" s="296"/>
      <c r="W284" s="194"/>
      <c r="X284" s="296"/>
      <c r="Y284" s="194"/>
      <c r="Z284" s="273"/>
      <c r="AA284" s="194"/>
      <c r="AB284" s="296"/>
      <c r="AC284" s="194"/>
      <c r="AD284" s="296"/>
      <c r="AE284" s="194"/>
      <c r="AF284" s="296"/>
      <c r="AG284" s="264" t="str">
        <f aca="false">IF(SUM(T284,V284,X284,Z284,AB284,AD284,AF284)&lt;&gt;0,SUM(T284,V284,X284,Z284,AB284,AD284,AF284),"")</f>
        <v/>
      </c>
      <c r="AH284" s="301"/>
      <c r="AI284" s="302"/>
      <c r="AJ284" s="278"/>
    </row>
    <row r="285" customFormat="false" ht="12.75" hidden="false" customHeight="false" outlineLevel="0" collapsed="false">
      <c r="A285" s="291" t="str">
        <f aca="false">IF('Sub-Cpt Record'!A285="","",'Sub-Cpt Record'!A285)</f>
        <v/>
      </c>
      <c r="B285" s="292" t="str">
        <f aca="false">IF('Sub-Cpt Record'!B285="","",'Sub-Cpt Record'!B285)</f>
        <v/>
      </c>
      <c r="C285" s="293" t="str">
        <f aca="false">IF('Sub-Cpt Record'!C285="","",'Sub-Cpt Record'!C285)</f>
        <v/>
      </c>
      <c r="D285" s="293" t="str">
        <f aca="false">IF('Sub-Cpt Record'!D285="","",'Sub-Cpt Record'!D285)</f>
        <v/>
      </c>
      <c r="E285" s="293" t="str">
        <f aca="false">CODE!I285</f>
        <v/>
      </c>
      <c r="F285" s="294" t="str">
        <f aca="false">IF('Sub-Cpt Record'!K285="","",'Sub-Cpt Record'!K285)</f>
        <v/>
      </c>
      <c r="G285" s="295"/>
      <c r="H285" s="194"/>
      <c r="I285" s="256" t="str">
        <f aca="false">IF('Sub-Cpt Record'!E285&lt;&gt;"",'Sub-Cpt Record'!E285,"")</f>
        <v/>
      </c>
      <c r="J285" s="256" t="str">
        <f aca="false">IF('Sub-Cpt Record'!F285&lt;&gt;"",'Sub-Cpt Record'!F285,"")</f>
        <v/>
      </c>
      <c r="K285" s="256" t="str">
        <f aca="false">IF('Sub-Cpt Record'!G285&lt;&gt;"",'Sub-Cpt Record'!G285,"")</f>
        <v/>
      </c>
      <c r="L285" s="256" t="str">
        <f aca="false">IF('Sub-Cpt Record'!H285&lt;&gt;"",'Sub-Cpt Record'!H285,"")</f>
        <v/>
      </c>
      <c r="M285" s="256" t="str">
        <f aca="false">IF('Sub-Cpt Record'!I285&lt;&gt;"",'Sub-Cpt Record'!I285,"")</f>
        <v/>
      </c>
      <c r="N285" s="256" t="str">
        <f aca="false">IF('Sub-Cpt Record'!J285&lt;&gt;"",'Sub-Cpt Record'!J285,"")</f>
        <v/>
      </c>
      <c r="O285" s="296"/>
      <c r="P285" s="296"/>
      <c r="Q285" s="297"/>
      <c r="R285" s="298"/>
      <c r="S285" s="299"/>
      <c r="T285" s="300"/>
      <c r="U285" s="194"/>
      <c r="V285" s="296"/>
      <c r="W285" s="194"/>
      <c r="X285" s="296"/>
      <c r="Y285" s="194"/>
      <c r="Z285" s="273"/>
      <c r="AA285" s="194"/>
      <c r="AB285" s="296"/>
      <c r="AC285" s="194"/>
      <c r="AD285" s="296"/>
      <c r="AE285" s="194"/>
      <c r="AF285" s="296"/>
      <c r="AG285" s="264" t="str">
        <f aca="false">IF(SUM(T285,V285,X285,Z285,AB285,AD285,AF285)&lt;&gt;0,SUM(T285,V285,X285,Z285,AB285,AD285,AF285),"")</f>
        <v/>
      </c>
      <c r="AH285" s="301"/>
      <c r="AI285" s="302"/>
      <c r="AJ285" s="278"/>
    </row>
    <row r="286" customFormat="false" ht="12.75" hidden="false" customHeight="false" outlineLevel="0" collapsed="false">
      <c r="A286" s="291" t="str">
        <f aca="false">IF('Sub-Cpt Record'!A286="","",'Sub-Cpt Record'!A286)</f>
        <v/>
      </c>
      <c r="B286" s="292" t="str">
        <f aca="false">IF('Sub-Cpt Record'!B286="","",'Sub-Cpt Record'!B286)</f>
        <v/>
      </c>
      <c r="C286" s="293" t="str">
        <f aca="false">IF('Sub-Cpt Record'!C286="","",'Sub-Cpt Record'!C286)</f>
        <v/>
      </c>
      <c r="D286" s="293" t="str">
        <f aca="false">IF('Sub-Cpt Record'!D286="","",'Sub-Cpt Record'!D286)</f>
        <v/>
      </c>
      <c r="E286" s="293" t="str">
        <f aca="false">CODE!I286</f>
        <v/>
      </c>
      <c r="F286" s="294" t="str">
        <f aca="false">IF('Sub-Cpt Record'!K286="","",'Sub-Cpt Record'!K286)</f>
        <v/>
      </c>
      <c r="G286" s="295"/>
      <c r="H286" s="194"/>
      <c r="I286" s="256" t="str">
        <f aca="false">IF('Sub-Cpt Record'!E286&lt;&gt;"",'Sub-Cpt Record'!E286,"")</f>
        <v/>
      </c>
      <c r="J286" s="256" t="str">
        <f aca="false">IF('Sub-Cpt Record'!F286&lt;&gt;"",'Sub-Cpt Record'!F286,"")</f>
        <v/>
      </c>
      <c r="K286" s="256" t="str">
        <f aca="false">IF('Sub-Cpt Record'!G286&lt;&gt;"",'Sub-Cpt Record'!G286,"")</f>
        <v/>
      </c>
      <c r="L286" s="256" t="str">
        <f aca="false">IF('Sub-Cpt Record'!H286&lt;&gt;"",'Sub-Cpt Record'!H286,"")</f>
        <v/>
      </c>
      <c r="M286" s="256" t="str">
        <f aca="false">IF('Sub-Cpt Record'!I286&lt;&gt;"",'Sub-Cpt Record'!I286,"")</f>
        <v/>
      </c>
      <c r="N286" s="256" t="str">
        <f aca="false">IF('Sub-Cpt Record'!J286&lt;&gt;"",'Sub-Cpt Record'!J286,"")</f>
        <v/>
      </c>
      <c r="O286" s="296"/>
      <c r="P286" s="296"/>
      <c r="Q286" s="297"/>
      <c r="R286" s="298"/>
      <c r="S286" s="299"/>
      <c r="T286" s="300"/>
      <c r="U286" s="194"/>
      <c r="V286" s="296"/>
      <c r="W286" s="194"/>
      <c r="X286" s="296"/>
      <c r="Y286" s="194"/>
      <c r="Z286" s="273"/>
      <c r="AA286" s="194"/>
      <c r="AB286" s="296"/>
      <c r="AC286" s="194"/>
      <c r="AD286" s="296"/>
      <c r="AE286" s="194"/>
      <c r="AF286" s="296"/>
      <c r="AG286" s="264" t="str">
        <f aca="false">IF(SUM(T286,V286,X286,Z286,AB286,AD286,AF286)&lt;&gt;0,SUM(T286,V286,X286,Z286,AB286,AD286,AF286),"")</f>
        <v/>
      </c>
      <c r="AH286" s="301"/>
      <c r="AI286" s="302"/>
      <c r="AJ286" s="278"/>
    </row>
    <row r="287" customFormat="false" ht="12.75" hidden="false" customHeight="false" outlineLevel="0" collapsed="false">
      <c r="A287" s="291" t="str">
        <f aca="false">IF('Sub-Cpt Record'!A287="","",'Sub-Cpt Record'!A287)</f>
        <v/>
      </c>
      <c r="B287" s="292" t="str">
        <f aca="false">IF('Sub-Cpt Record'!B287="","",'Sub-Cpt Record'!B287)</f>
        <v/>
      </c>
      <c r="C287" s="293" t="str">
        <f aca="false">IF('Sub-Cpt Record'!C287="","",'Sub-Cpt Record'!C287)</f>
        <v/>
      </c>
      <c r="D287" s="293" t="str">
        <f aca="false">IF('Sub-Cpt Record'!D287="","",'Sub-Cpt Record'!D287)</f>
        <v/>
      </c>
      <c r="E287" s="293" t="str">
        <f aca="false">CODE!I287</f>
        <v/>
      </c>
      <c r="F287" s="294" t="str">
        <f aca="false">IF('Sub-Cpt Record'!K287="","",'Sub-Cpt Record'!K287)</f>
        <v/>
      </c>
      <c r="G287" s="295"/>
      <c r="H287" s="194"/>
      <c r="I287" s="256" t="str">
        <f aca="false">IF('Sub-Cpt Record'!E287&lt;&gt;"",'Sub-Cpt Record'!E287,"")</f>
        <v/>
      </c>
      <c r="J287" s="256" t="str">
        <f aca="false">IF('Sub-Cpt Record'!F287&lt;&gt;"",'Sub-Cpt Record'!F287,"")</f>
        <v/>
      </c>
      <c r="K287" s="256" t="str">
        <f aca="false">IF('Sub-Cpt Record'!G287&lt;&gt;"",'Sub-Cpt Record'!G287,"")</f>
        <v/>
      </c>
      <c r="L287" s="256" t="str">
        <f aca="false">IF('Sub-Cpt Record'!H287&lt;&gt;"",'Sub-Cpt Record'!H287,"")</f>
        <v/>
      </c>
      <c r="M287" s="256" t="str">
        <f aca="false">IF('Sub-Cpt Record'!I287&lt;&gt;"",'Sub-Cpt Record'!I287,"")</f>
        <v/>
      </c>
      <c r="N287" s="256" t="str">
        <f aca="false">IF('Sub-Cpt Record'!J287&lt;&gt;"",'Sub-Cpt Record'!J287,"")</f>
        <v/>
      </c>
      <c r="O287" s="296"/>
      <c r="P287" s="296"/>
      <c r="Q287" s="297"/>
      <c r="R287" s="298"/>
      <c r="S287" s="299"/>
      <c r="T287" s="300"/>
      <c r="U287" s="194"/>
      <c r="V287" s="296"/>
      <c r="W287" s="194"/>
      <c r="X287" s="296"/>
      <c r="Y287" s="194"/>
      <c r="Z287" s="273"/>
      <c r="AA287" s="194"/>
      <c r="AB287" s="296"/>
      <c r="AC287" s="194"/>
      <c r="AD287" s="296"/>
      <c r="AE287" s="194"/>
      <c r="AF287" s="296"/>
      <c r="AG287" s="264" t="str">
        <f aca="false">IF(SUM(T287,V287,X287,Z287,AB287,AD287,AF287)&lt;&gt;0,SUM(T287,V287,X287,Z287,AB287,AD287,AF287),"")</f>
        <v/>
      </c>
      <c r="AH287" s="301"/>
      <c r="AI287" s="302"/>
      <c r="AJ287" s="278"/>
    </row>
    <row r="288" customFormat="false" ht="12.75" hidden="false" customHeight="false" outlineLevel="0" collapsed="false">
      <c r="A288" s="291" t="str">
        <f aca="false">IF('Sub-Cpt Record'!A288="","",'Sub-Cpt Record'!A288)</f>
        <v/>
      </c>
      <c r="B288" s="292" t="str">
        <f aca="false">IF('Sub-Cpt Record'!B288="","",'Sub-Cpt Record'!B288)</f>
        <v/>
      </c>
      <c r="C288" s="293" t="str">
        <f aca="false">IF('Sub-Cpt Record'!C288="","",'Sub-Cpt Record'!C288)</f>
        <v/>
      </c>
      <c r="D288" s="293" t="str">
        <f aca="false">IF('Sub-Cpt Record'!D288="","",'Sub-Cpt Record'!D288)</f>
        <v/>
      </c>
      <c r="E288" s="293" t="str">
        <f aca="false">CODE!I288</f>
        <v/>
      </c>
      <c r="F288" s="294" t="str">
        <f aca="false">IF('Sub-Cpt Record'!K288="","",'Sub-Cpt Record'!K288)</f>
        <v/>
      </c>
      <c r="G288" s="295"/>
      <c r="H288" s="194"/>
      <c r="I288" s="256" t="str">
        <f aca="false">IF('Sub-Cpt Record'!E288&lt;&gt;"",'Sub-Cpt Record'!E288,"")</f>
        <v/>
      </c>
      <c r="J288" s="256" t="str">
        <f aca="false">IF('Sub-Cpt Record'!F288&lt;&gt;"",'Sub-Cpt Record'!F288,"")</f>
        <v/>
      </c>
      <c r="K288" s="256" t="str">
        <f aca="false">IF('Sub-Cpt Record'!G288&lt;&gt;"",'Sub-Cpt Record'!G288,"")</f>
        <v/>
      </c>
      <c r="L288" s="256" t="str">
        <f aca="false">IF('Sub-Cpt Record'!H288&lt;&gt;"",'Sub-Cpt Record'!H288,"")</f>
        <v/>
      </c>
      <c r="M288" s="256" t="str">
        <f aca="false">IF('Sub-Cpt Record'!I288&lt;&gt;"",'Sub-Cpt Record'!I288,"")</f>
        <v/>
      </c>
      <c r="N288" s="256" t="str">
        <f aca="false">IF('Sub-Cpt Record'!J288&lt;&gt;"",'Sub-Cpt Record'!J288,"")</f>
        <v/>
      </c>
      <c r="O288" s="296"/>
      <c r="P288" s="296"/>
      <c r="Q288" s="297"/>
      <c r="R288" s="298"/>
      <c r="S288" s="299"/>
      <c r="T288" s="300"/>
      <c r="U288" s="194"/>
      <c r="V288" s="296"/>
      <c r="W288" s="194"/>
      <c r="X288" s="296"/>
      <c r="Y288" s="194"/>
      <c r="Z288" s="273"/>
      <c r="AA288" s="194"/>
      <c r="AB288" s="296"/>
      <c r="AC288" s="194"/>
      <c r="AD288" s="296"/>
      <c r="AE288" s="194"/>
      <c r="AF288" s="296"/>
      <c r="AG288" s="264" t="str">
        <f aca="false">IF(SUM(T288,V288,X288,Z288,AB288,AD288,AF288)&lt;&gt;0,SUM(T288,V288,X288,Z288,AB288,AD288,AF288),"")</f>
        <v/>
      </c>
      <c r="AH288" s="301"/>
      <c r="AI288" s="302"/>
      <c r="AJ288" s="278"/>
    </row>
    <row r="289" customFormat="false" ht="12.75" hidden="false" customHeight="false" outlineLevel="0" collapsed="false">
      <c r="A289" s="291" t="str">
        <f aca="false">IF('Sub-Cpt Record'!A289="","",'Sub-Cpt Record'!A289)</f>
        <v/>
      </c>
      <c r="B289" s="292" t="str">
        <f aca="false">IF('Sub-Cpt Record'!B289="","",'Sub-Cpt Record'!B289)</f>
        <v/>
      </c>
      <c r="C289" s="293" t="str">
        <f aca="false">IF('Sub-Cpt Record'!C289="","",'Sub-Cpt Record'!C289)</f>
        <v/>
      </c>
      <c r="D289" s="293" t="str">
        <f aca="false">IF('Sub-Cpt Record'!D289="","",'Sub-Cpt Record'!D289)</f>
        <v/>
      </c>
      <c r="E289" s="293" t="str">
        <f aca="false">CODE!I289</f>
        <v/>
      </c>
      <c r="F289" s="294" t="str">
        <f aca="false">IF('Sub-Cpt Record'!K289="","",'Sub-Cpt Record'!K289)</f>
        <v/>
      </c>
      <c r="G289" s="295"/>
      <c r="H289" s="194"/>
      <c r="I289" s="256" t="str">
        <f aca="false">IF('Sub-Cpt Record'!E289&lt;&gt;"",'Sub-Cpt Record'!E289,"")</f>
        <v/>
      </c>
      <c r="J289" s="256" t="str">
        <f aca="false">IF('Sub-Cpt Record'!F289&lt;&gt;"",'Sub-Cpt Record'!F289,"")</f>
        <v/>
      </c>
      <c r="K289" s="256" t="str">
        <f aca="false">IF('Sub-Cpt Record'!G289&lt;&gt;"",'Sub-Cpt Record'!G289,"")</f>
        <v/>
      </c>
      <c r="L289" s="256" t="str">
        <f aca="false">IF('Sub-Cpt Record'!H289&lt;&gt;"",'Sub-Cpt Record'!H289,"")</f>
        <v/>
      </c>
      <c r="M289" s="256" t="str">
        <f aca="false">IF('Sub-Cpt Record'!I289&lt;&gt;"",'Sub-Cpt Record'!I289,"")</f>
        <v/>
      </c>
      <c r="N289" s="256" t="str">
        <f aca="false">IF('Sub-Cpt Record'!J289&lt;&gt;"",'Sub-Cpt Record'!J289,"")</f>
        <v/>
      </c>
      <c r="O289" s="296"/>
      <c r="P289" s="296"/>
      <c r="Q289" s="297"/>
      <c r="R289" s="298"/>
      <c r="S289" s="299"/>
      <c r="T289" s="300"/>
      <c r="U289" s="194"/>
      <c r="V289" s="296"/>
      <c r="W289" s="194"/>
      <c r="X289" s="296"/>
      <c r="Y289" s="194"/>
      <c r="Z289" s="273"/>
      <c r="AA289" s="194"/>
      <c r="AB289" s="296"/>
      <c r="AC289" s="194"/>
      <c r="AD289" s="296"/>
      <c r="AE289" s="194"/>
      <c r="AF289" s="296"/>
      <c r="AG289" s="264" t="str">
        <f aca="false">IF(SUM(T289,V289,X289,Z289,AB289,AD289,AF289)&lt;&gt;0,SUM(T289,V289,X289,Z289,AB289,AD289,AF289),"")</f>
        <v/>
      </c>
      <c r="AH289" s="301"/>
      <c r="AI289" s="302"/>
      <c r="AJ289" s="278"/>
    </row>
    <row r="290" customFormat="false" ht="12.75" hidden="false" customHeight="false" outlineLevel="0" collapsed="false">
      <c r="A290" s="291" t="str">
        <f aca="false">IF('Sub-Cpt Record'!A290="","",'Sub-Cpt Record'!A290)</f>
        <v/>
      </c>
      <c r="B290" s="292" t="str">
        <f aca="false">IF('Sub-Cpt Record'!B290="","",'Sub-Cpt Record'!B290)</f>
        <v/>
      </c>
      <c r="C290" s="293" t="str">
        <f aca="false">IF('Sub-Cpt Record'!C290="","",'Sub-Cpt Record'!C290)</f>
        <v/>
      </c>
      <c r="D290" s="293" t="str">
        <f aca="false">IF('Sub-Cpt Record'!D290="","",'Sub-Cpt Record'!D290)</f>
        <v/>
      </c>
      <c r="E290" s="293" t="str">
        <f aca="false">CODE!I290</f>
        <v/>
      </c>
      <c r="F290" s="294" t="str">
        <f aca="false">IF('Sub-Cpt Record'!K290="","",'Sub-Cpt Record'!K290)</f>
        <v/>
      </c>
      <c r="G290" s="295"/>
      <c r="H290" s="194"/>
      <c r="I290" s="256" t="str">
        <f aca="false">IF('Sub-Cpt Record'!E290&lt;&gt;"",'Sub-Cpt Record'!E290,"")</f>
        <v/>
      </c>
      <c r="J290" s="256" t="str">
        <f aca="false">IF('Sub-Cpt Record'!F290&lt;&gt;"",'Sub-Cpt Record'!F290,"")</f>
        <v/>
      </c>
      <c r="K290" s="256" t="str">
        <f aca="false">IF('Sub-Cpt Record'!G290&lt;&gt;"",'Sub-Cpt Record'!G290,"")</f>
        <v/>
      </c>
      <c r="L290" s="256" t="str">
        <f aca="false">IF('Sub-Cpt Record'!H290&lt;&gt;"",'Sub-Cpt Record'!H290,"")</f>
        <v/>
      </c>
      <c r="M290" s="256" t="str">
        <f aca="false">IF('Sub-Cpt Record'!I290&lt;&gt;"",'Sub-Cpt Record'!I290,"")</f>
        <v/>
      </c>
      <c r="N290" s="256" t="str">
        <f aca="false">IF('Sub-Cpt Record'!J290&lt;&gt;"",'Sub-Cpt Record'!J290,"")</f>
        <v/>
      </c>
      <c r="O290" s="296"/>
      <c r="P290" s="296"/>
      <c r="Q290" s="297"/>
      <c r="R290" s="298"/>
      <c r="S290" s="299"/>
      <c r="T290" s="300"/>
      <c r="U290" s="194"/>
      <c r="V290" s="296"/>
      <c r="W290" s="194"/>
      <c r="X290" s="296"/>
      <c r="Y290" s="194"/>
      <c r="Z290" s="273"/>
      <c r="AA290" s="194"/>
      <c r="AB290" s="296"/>
      <c r="AC290" s="194"/>
      <c r="AD290" s="296"/>
      <c r="AE290" s="194"/>
      <c r="AF290" s="296"/>
      <c r="AG290" s="264" t="str">
        <f aca="false">IF(SUM(T290,V290,X290,Z290,AB290,AD290,AF290)&lt;&gt;0,SUM(T290,V290,X290,Z290,AB290,AD290,AF290),"")</f>
        <v/>
      </c>
      <c r="AH290" s="301"/>
      <c r="AI290" s="302"/>
      <c r="AJ290" s="278"/>
    </row>
    <row r="291" customFormat="false" ht="12.75" hidden="false" customHeight="false" outlineLevel="0" collapsed="false">
      <c r="A291" s="291" t="str">
        <f aca="false">IF('Sub-Cpt Record'!A291="","",'Sub-Cpt Record'!A291)</f>
        <v/>
      </c>
      <c r="B291" s="292" t="str">
        <f aca="false">IF('Sub-Cpt Record'!B291="","",'Sub-Cpt Record'!B291)</f>
        <v/>
      </c>
      <c r="C291" s="293" t="str">
        <f aca="false">IF('Sub-Cpt Record'!C291="","",'Sub-Cpt Record'!C291)</f>
        <v/>
      </c>
      <c r="D291" s="293" t="str">
        <f aca="false">IF('Sub-Cpt Record'!D291="","",'Sub-Cpt Record'!D291)</f>
        <v/>
      </c>
      <c r="E291" s="293" t="str">
        <f aca="false">CODE!I291</f>
        <v/>
      </c>
      <c r="F291" s="294" t="str">
        <f aca="false">IF('Sub-Cpt Record'!K291="","",'Sub-Cpt Record'!K291)</f>
        <v/>
      </c>
      <c r="G291" s="295"/>
      <c r="H291" s="194"/>
      <c r="I291" s="256" t="str">
        <f aca="false">IF('Sub-Cpt Record'!E291&lt;&gt;"",'Sub-Cpt Record'!E291,"")</f>
        <v/>
      </c>
      <c r="J291" s="256" t="str">
        <f aca="false">IF('Sub-Cpt Record'!F291&lt;&gt;"",'Sub-Cpt Record'!F291,"")</f>
        <v/>
      </c>
      <c r="K291" s="256" t="str">
        <f aca="false">IF('Sub-Cpt Record'!G291&lt;&gt;"",'Sub-Cpt Record'!G291,"")</f>
        <v/>
      </c>
      <c r="L291" s="256" t="str">
        <f aca="false">IF('Sub-Cpt Record'!H291&lt;&gt;"",'Sub-Cpt Record'!H291,"")</f>
        <v/>
      </c>
      <c r="M291" s="256" t="str">
        <f aca="false">IF('Sub-Cpt Record'!I291&lt;&gt;"",'Sub-Cpt Record'!I291,"")</f>
        <v/>
      </c>
      <c r="N291" s="256" t="str">
        <f aca="false">IF('Sub-Cpt Record'!J291&lt;&gt;"",'Sub-Cpt Record'!J291,"")</f>
        <v/>
      </c>
      <c r="O291" s="296"/>
      <c r="P291" s="296"/>
      <c r="Q291" s="297"/>
      <c r="R291" s="298"/>
      <c r="S291" s="299"/>
      <c r="T291" s="300"/>
      <c r="U291" s="194"/>
      <c r="V291" s="296"/>
      <c r="W291" s="194"/>
      <c r="X291" s="296"/>
      <c r="Y291" s="194"/>
      <c r="Z291" s="273"/>
      <c r="AA291" s="194"/>
      <c r="AB291" s="296"/>
      <c r="AC291" s="194"/>
      <c r="AD291" s="296"/>
      <c r="AE291" s="194"/>
      <c r="AF291" s="296"/>
      <c r="AG291" s="264" t="str">
        <f aca="false">IF(SUM(T291,V291,X291,Z291,AB291,AD291,AF291)&lt;&gt;0,SUM(T291,V291,X291,Z291,AB291,AD291,AF291),"")</f>
        <v/>
      </c>
      <c r="AH291" s="301"/>
      <c r="AI291" s="302"/>
      <c r="AJ291" s="278"/>
    </row>
    <row r="292" customFormat="false" ht="12.75" hidden="false" customHeight="false" outlineLevel="0" collapsed="false">
      <c r="A292" s="291" t="str">
        <f aca="false">IF('Sub-Cpt Record'!A292="","",'Sub-Cpt Record'!A292)</f>
        <v/>
      </c>
      <c r="B292" s="292" t="str">
        <f aca="false">IF('Sub-Cpt Record'!B292="","",'Sub-Cpt Record'!B292)</f>
        <v/>
      </c>
      <c r="C292" s="293" t="str">
        <f aca="false">IF('Sub-Cpt Record'!C292="","",'Sub-Cpt Record'!C292)</f>
        <v/>
      </c>
      <c r="D292" s="293" t="str">
        <f aca="false">IF('Sub-Cpt Record'!D292="","",'Sub-Cpt Record'!D292)</f>
        <v/>
      </c>
      <c r="E292" s="293" t="str">
        <f aca="false">CODE!I292</f>
        <v/>
      </c>
      <c r="F292" s="294" t="str">
        <f aca="false">IF('Sub-Cpt Record'!K292="","",'Sub-Cpt Record'!K292)</f>
        <v/>
      </c>
      <c r="G292" s="295"/>
      <c r="H292" s="194"/>
      <c r="I292" s="256" t="str">
        <f aca="false">IF('Sub-Cpt Record'!E292&lt;&gt;"",'Sub-Cpt Record'!E292,"")</f>
        <v/>
      </c>
      <c r="J292" s="256" t="str">
        <f aca="false">IF('Sub-Cpt Record'!F292&lt;&gt;"",'Sub-Cpt Record'!F292,"")</f>
        <v/>
      </c>
      <c r="K292" s="256" t="str">
        <f aca="false">IF('Sub-Cpt Record'!G292&lt;&gt;"",'Sub-Cpt Record'!G292,"")</f>
        <v/>
      </c>
      <c r="L292" s="256" t="str">
        <f aca="false">IF('Sub-Cpt Record'!H292&lt;&gt;"",'Sub-Cpt Record'!H292,"")</f>
        <v/>
      </c>
      <c r="M292" s="256" t="str">
        <f aca="false">IF('Sub-Cpt Record'!I292&lt;&gt;"",'Sub-Cpt Record'!I292,"")</f>
        <v/>
      </c>
      <c r="N292" s="256" t="str">
        <f aca="false">IF('Sub-Cpt Record'!J292&lt;&gt;"",'Sub-Cpt Record'!J292,"")</f>
        <v/>
      </c>
      <c r="O292" s="296"/>
      <c r="P292" s="296"/>
      <c r="Q292" s="297"/>
      <c r="R292" s="298"/>
      <c r="S292" s="299"/>
      <c r="T292" s="300"/>
      <c r="U292" s="194"/>
      <c r="V292" s="296"/>
      <c r="W292" s="194"/>
      <c r="X292" s="296"/>
      <c r="Y292" s="194"/>
      <c r="Z292" s="273"/>
      <c r="AA292" s="194"/>
      <c r="AB292" s="296"/>
      <c r="AC292" s="194"/>
      <c r="AD292" s="296"/>
      <c r="AE292" s="194"/>
      <c r="AF292" s="296"/>
      <c r="AG292" s="264" t="str">
        <f aca="false">IF(SUM(T292,V292,X292,Z292,AB292,AD292,AF292)&lt;&gt;0,SUM(T292,V292,X292,Z292,AB292,AD292,AF292),"")</f>
        <v/>
      </c>
      <c r="AH292" s="301"/>
      <c r="AI292" s="302"/>
      <c r="AJ292" s="278"/>
    </row>
    <row r="293" customFormat="false" ht="12.75" hidden="false" customHeight="false" outlineLevel="0" collapsed="false">
      <c r="A293" s="291" t="str">
        <f aca="false">IF('Sub-Cpt Record'!A293="","",'Sub-Cpt Record'!A293)</f>
        <v/>
      </c>
      <c r="B293" s="292" t="str">
        <f aca="false">IF('Sub-Cpt Record'!B293="","",'Sub-Cpt Record'!B293)</f>
        <v/>
      </c>
      <c r="C293" s="293" t="str">
        <f aca="false">IF('Sub-Cpt Record'!C293="","",'Sub-Cpt Record'!C293)</f>
        <v/>
      </c>
      <c r="D293" s="293" t="str">
        <f aca="false">IF('Sub-Cpt Record'!D293="","",'Sub-Cpt Record'!D293)</f>
        <v/>
      </c>
      <c r="E293" s="293" t="str">
        <f aca="false">CODE!I293</f>
        <v/>
      </c>
      <c r="F293" s="294" t="str">
        <f aca="false">IF('Sub-Cpt Record'!K293="","",'Sub-Cpt Record'!K293)</f>
        <v/>
      </c>
      <c r="G293" s="295"/>
      <c r="H293" s="194"/>
      <c r="I293" s="256" t="str">
        <f aca="false">IF('Sub-Cpt Record'!E293&lt;&gt;"",'Sub-Cpt Record'!E293,"")</f>
        <v/>
      </c>
      <c r="J293" s="256" t="str">
        <f aca="false">IF('Sub-Cpt Record'!F293&lt;&gt;"",'Sub-Cpt Record'!F293,"")</f>
        <v/>
      </c>
      <c r="K293" s="256" t="str">
        <f aca="false">IF('Sub-Cpt Record'!G293&lt;&gt;"",'Sub-Cpt Record'!G293,"")</f>
        <v/>
      </c>
      <c r="L293" s="256" t="str">
        <f aca="false">IF('Sub-Cpt Record'!H293&lt;&gt;"",'Sub-Cpt Record'!H293,"")</f>
        <v/>
      </c>
      <c r="M293" s="256" t="str">
        <f aca="false">IF('Sub-Cpt Record'!I293&lt;&gt;"",'Sub-Cpt Record'!I293,"")</f>
        <v/>
      </c>
      <c r="N293" s="256" t="str">
        <f aca="false">IF('Sub-Cpt Record'!J293&lt;&gt;"",'Sub-Cpt Record'!J293,"")</f>
        <v/>
      </c>
      <c r="O293" s="296"/>
      <c r="P293" s="296"/>
      <c r="Q293" s="297"/>
      <c r="R293" s="298"/>
      <c r="S293" s="299"/>
      <c r="T293" s="300"/>
      <c r="U293" s="194"/>
      <c r="V293" s="296"/>
      <c r="W293" s="194"/>
      <c r="X293" s="296"/>
      <c r="Y293" s="194"/>
      <c r="Z293" s="273"/>
      <c r="AA293" s="194"/>
      <c r="AB293" s="296"/>
      <c r="AC293" s="194"/>
      <c r="AD293" s="296"/>
      <c r="AE293" s="194"/>
      <c r="AF293" s="296"/>
      <c r="AG293" s="264" t="str">
        <f aca="false">IF(SUM(T293,V293,X293,Z293,AB293,AD293,AF293)&lt;&gt;0,SUM(T293,V293,X293,Z293,AB293,AD293,AF293),"")</f>
        <v/>
      </c>
      <c r="AH293" s="301"/>
      <c r="AI293" s="302"/>
      <c r="AJ293" s="278"/>
    </row>
    <row r="294" customFormat="false" ht="12.75" hidden="false" customHeight="false" outlineLevel="0" collapsed="false">
      <c r="A294" s="291" t="str">
        <f aca="false">IF('Sub-Cpt Record'!A294="","",'Sub-Cpt Record'!A294)</f>
        <v/>
      </c>
      <c r="B294" s="292" t="str">
        <f aca="false">IF('Sub-Cpt Record'!B294="","",'Sub-Cpt Record'!B294)</f>
        <v/>
      </c>
      <c r="C294" s="293" t="str">
        <f aca="false">IF('Sub-Cpt Record'!C294="","",'Sub-Cpt Record'!C294)</f>
        <v/>
      </c>
      <c r="D294" s="293" t="str">
        <f aca="false">IF('Sub-Cpt Record'!D294="","",'Sub-Cpt Record'!D294)</f>
        <v/>
      </c>
      <c r="E294" s="293" t="str">
        <f aca="false">CODE!I294</f>
        <v/>
      </c>
      <c r="F294" s="294" t="str">
        <f aca="false">IF('Sub-Cpt Record'!K294="","",'Sub-Cpt Record'!K294)</f>
        <v/>
      </c>
      <c r="G294" s="295"/>
      <c r="H294" s="194"/>
      <c r="I294" s="256" t="str">
        <f aca="false">IF('Sub-Cpt Record'!E294&lt;&gt;"",'Sub-Cpt Record'!E294,"")</f>
        <v/>
      </c>
      <c r="J294" s="256" t="str">
        <f aca="false">IF('Sub-Cpt Record'!F294&lt;&gt;"",'Sub-Cpt Record'!F294,"")</f>
        <v/>
      </c>
      <c r="K294" s="256" t="str">
        <f aca="false">IF('Sub-Cpt Record'!G294&lt;&gt;"",'Sub-Cpt Record'!G294,"")</f>
        <v/>
      </c>
      <c r="L294" s="256" t="str">
        <f aca="false">IF('Sub-Cpt Record'!H294&lt;&gt;"",'Sub-Cpt Record'!H294,"")</f>
        <v/>
      </c>
      <c r="M294" s="256" t="str">
        <f aca="false">IF('Sub-Cpt Record'!I294&lt;&gt;"",'Sub-Cpt Record'!I294,"")</f>
        <v/>
      </c>
      <c r="N294" s="256" t="str">
        <f aca="false">IF('Sub-Cpt Record'!J294&lt;&gt;"",'Sub-Cpt Record'!J294,"")</f>
        <v/>
      </c>
      <c r="O294" s="296"/>
      <c r="P294" s="296"/>
      <c r="Q294" s="297"/>
      <c r="R294" s="298"/>
      <c r="S294" s="299"/>
      <c r="T294" s="300"/>
      <c r="U294" s="194"/>
      <c r="V294" s="296"/>
      <c r="W294" s="194"/>
      <c r="X294" s="296"/>
      <c r="Y294" s="194"/>
      <c r="Z294" s="273"/>
      <c r="AA294" s="194"/>
      <c r="AB294" s="296"/>
      <c r="AC294" s="194"/>
      <c r="AD294" s="296"/>
      <c r="AE294" s="194"/>
      <c r="AF294" s="296"/>
      <c r="AG294" s="264" t="str">
        <f aca="false">IF(SUM(T294,V294,X294,Z294,AB294,AD294,AF294)&lt;&gt;0,SUM(T294,V294,X294,Z294,AB294,AD294,AF294),"")</f>
        <v/>
      </c>
      <c r="AH294" s="301"/>
      <c r="AI294" s="302"/>
      <c r="AJ294" s="278"/>
    </row>
    <row r="295" customFormat="false" ht="12.75" hidden="false" customHeight="false" outlineLevel="0" collapsed="false">
      <c r="A295" s="291" t="str">
        <f aca="false">IF('Sub-Cpt Record'!A295="","",'Sub-Cpt Record'!A295)</f>
        <v/>
      </c>
      <c r="B295" s="292" t="str">
        <f aca="false">IF('Sub-Cpt Record'!B295="","",'Sub-Cpt Record'!B295)</f>
        <v/>
      </c>
      <c r="C295" s="293" t="str">
        <f aca="false">IF('Sub-Cpt Record'!C295="","",'Sub-Cpt Record'!C295)</f>
        <v/>
      </c>
      <c r="D295" s="293" t="str">
        <f aca="false">IF('Sub-Cpt Record'!D295="","",'Sub-Cpt Record'!D295)</f>
        <v/>
      </c>
      <c r="E295" s="293" t="str">
        <f aca="false">CODE!I295</f>
        <v/>
      </c>
      <c r="F295" s="294" t="str">
        <f aca="false">IF('Sub-Cpt Record'!K295="","",'Sub-Cpt Record'!K295)</f>
        <v/>
      </c>
      <c r="G295" s="295"/>
      <c r="H295" s="194"/>
      <c r="I295" s="256" t="str">
        <f aca="false">IF('Sub-Cpt Record'!E295&lt;&gt;"",'Sub-Cpt Record'!E295,"")</f>
        <v/>
      </c>
      <c r="J295" s="256" t="str">
        <f aca="false">IF('Sub-Cpt Record'!F295&lt;&gt;"",'Sub-Cpt Record'!F295,"")</f>
        <v/>
      </c>
      <c r="K295" s="256" t="str">
        <f aca="false">IF('Sub-Cpt Record'!G295&lt;&gt;"",'Sub-Cpt Record'!G295,"")</f>
        <v/>
      </c>
      <c r="L295" s="256" t="str">
        <f aca="false">IF('Sub-Cpt Record'!H295&lt;&gt;"",'Sub-Cpt Record'!H295,"")</f>
        <v/>
      </c>
      <c r="M295" s="256" t="str">
        <f aca="false">IF('Sub-Cpt Record'!I295&lt;&gt;"",'Sub-Cpt Record'!I295,"")</f>
        <v/>
      </c>
      <c r="N295" s="256" t="str">
        <f aca="false">IF('Sub-Cpt Record'!J295&lt;&gt;"",'Sub-Cpt Record'!J295,"")</f>
        <v/>
      </c>
      <c r="O295" s="296"/>
      <c r="P295" s="296"/>
      <c r="Q295" s="297"/>
      <c r="R295" s="298"/>
      <c r="S295" s="299"/>
      <c r="T295" s="300"/>
      <c r="U295" s="194"/>
      <c r="V295" s="296"/>
      <c r="W295" s="194"/>
      <c r="X295" s="296"/>
      <c r="Y295" s="194"/>
      <c r="Z295" s="273"/>
      <c r="AA295" s="194"/>
      <c r="AB295" s="296"/>
      <c r="AC295" s="194"/>
      <c r="AD295" s="296"/>
      <c r="AE295" s="194"/>
      <c r="AF295" s="296"/>
      <c r="AG295" s="264" t="str">
        <f aca="false">IF(SUM(T295,V295,X295,Z295,AB295,AD295,AF295)&lt;&gt;0,SUM(T295,V295,X295,Z295,AB295,AD295,AF295),"")</f>
        <v/>
      </c>
      <c r="AH295" s="301"/>
      <c r="AI295" s="302"/>
      <c r="AJ295" s="278"/>
    </row>
    <row r="296" customFormat="false" ht="12.75" hidden="false" customHeight="false" outlineLevel="0" collapsed="false">
      <c r="A296" s="291" t="str">
        <f aca="false">IF('Sub-Cpt Record'!A296="","",'Sub-Cpt Record'!A296)</f>
        <v/>
      </c>
      <c r="B296" s="292" t="str">
        <f aca="false">IF('Sub-Cpt Record'!B296="","",'Sub-Cpt Record'!B296)</f>
        <v/>
      </c>
      <c r="C296" s="293" t="str">
        <f aca="false">IF('Sub-Cpt Record'!C296="","",'Sub-Cpt Record'!C296)</f>
        <v/>
      </c>
      <c r="D296" s="293" t="str">
        <f aca="false">IF('Sub-Cpt Record'!D296="","",'Sub-Cpt Record'!D296)</f>
        <v/>
      </c>
      <c r="E296" s="293" t="str">
        <f aca="false">CODE!I296</f>
        <v/>
      </c>
      <c r="F296" s="294" t="str">
        <f aca="false">IF('Sub-Cpt Record'!K296="","",'Sub-Cpt Record'!K296)</f>
        <v/>
      </c>
      <c r="G296" s="295"/>
      <c r="H296" s="194"/>
      <c r="I296" s="256" t="str">
        <f aca="false">IF('Sub-Cpt Record'!E296&lt;&gt;"",'Sub-Cpt Record'!E296,"")</f>
        <v/>
      </c>
      <c r="J296" s="256" t="str">
        <f aca="false">IF('Sub-Cpt Record'!F296&lt;&gt;"",'Sub-Cpt Record'!F296,"")</f>
        <v/>
      </c>
      <c r="K296" s="256" t="str">
        <f aca="false">IF('Sub-Cpt Record'!G296&lt;&gt;"",'Sub-Cpt Record'!G296,"")</f>
        <v/>
      </c>
      <c r="L296" s="256" t="str">
        <f aca="false">IF('Sub-Cpt Record'!H296&lt;&gt;"",'Sub-Cpt Record'!H296,"")</f>
        <v/>
      </c>
      <c r="M296" s="256" t="str">
        <f aca="false">IF('Sub-Cpt Record'!I296&lt;&gt;"",'Sub-Cpt Record'!I296,"")</f>
        <v/>
      </c>
      <c r="N296" s="256" t="str">
        <f aca="false">IF('Sub-Cpt Record'!J296&lt;&gt;"",'Sub-Cpt Record'!J296,"")</f>
        <v/>
      </c>
      <c r="O296" s="296"/>
      <c r="P296" s="296"/>
      <c r="Q296" s="297"/>
      <c r="R296" s="298"/>
      <c r="S296" s="299"/>
      <c r="T296" s="300"/>
      <c r="U296" s="194"/>
      <c r="V296" s="296"/>
      <c r="W296" s="194"/>
      <c r="X296" s="296"/>
      <c r="Y296" s="194"/>
      <c r="Z296" s="273"/>
      <c r="AA296" s="194"/>
      <c r="AB296" s="296"/>
      <c r="AC296" s="194"/>
      <c r="AD296" s="296"/>
      <c r="AE296" s="194"/>
      <c r="AF296" s="296"/>
      <c r="AG296" s="264" t="str">
        <f aca="false">IF(SUM(T296,V296,X296,Z296,AB296,AD296,AF296)&lt;&gt;0,SUM(T296,V296,X296,Z296,AB296,AD296,AF296),"")</f>
        <v/>
      </c>
      <c r="AH296" s="301"/>
      <c r="AI296" s="302"/>
      <c r="AJ296" s="278"/>
    </row>
    <row r="297" customFormat="false" ht="12.75" hidden="false" customHeight="false" outlineLevel="0" collapsed="false">
      <c r="A297" s="291" t="str">
        <f aca="false">IF('Sub-Cpt Record'!A297="","",'Sub-Cpt Record'!A297)</f>
        <v/>
      </c>
      <c r="B297" s="292" t="str">
        <f aca="false">IF('Sub-Cpt Record'!B297="","",'Sub-Cpt Record'!B297)</f>
        <v/>
      </c>
      <c r="C297" s="293" t="str">
        <f aca="false">IF('Sub-Cpt Record'!C297="","",'Sub-Cpt Record'!C297)</f>
        <v/>
      </c>
      <c r="D297" s="293" t="str">
        <f aca="false">IF('Sub-Cpt Record'!D297="","",'Sub-Cpt Record'!D297)</f>
        <v/>
      </c>
      <c r="E297" s="293" t="str">
        <f aca="false">CODE!I297</f>
        <v/>
      </c>
      <c r="F297" s="294" t="str">
        <f aca="false">IF('Sub-Cpt Record'!K297="","",'Sub-Cpt Record'!K297)</f>
        <v/>
      </c>
      <c r="G297" s="295"/>
      <c r="H297" s="194"/>
      <c r="I297" s="256" t="str">
        <f aca="false">IF('Sub-Cpt Record'!E297&lt;&gt;"",'Sub-Cpt Record'!E297,"")</f>
        <v/>
      </c>
      <c r="J297" s="256" t="str">
        <f aca="false">IF('Sub-Cpt Record'!F297&lt;&gt;"",'Sub-Cpt Record'!F297,"")</f>
        <v/>
      </c>
      <c r="K297" s="256" t="str">
        <f aca="false">IF('Sub-Cpt Record'!G297&lt;&gt;"",'Sub-Cpt Record'!G297,"")</f>
        <v/>
      </c>
      <c r="L297" s="256" t="str">
        <f aca="false">IF('Sub-Cpt Record'!H297&lt;&gt;"",'Sub-Cpt Record'!H297,"")</f>
        <v/>
      </c>
      <c r="M297" s="256" t="str">
        <f aca="false">IF('Sub-Cpt Record'!I297&lt;&gt;"",'Sub-Cpt Record'!I297,"")</f>
        <v/>
      </c>
      <c r="N297" s="256" t="str">
        <f aca="false">IF('Sub-Cpt Record'!J297&lt;&gt;"",'Sub-Cpt Record'!J297,"")</f>
        <v/>
      </c>
      <c r="O297" s="296"/>
      <c r="P297" s="296"/>
      <c r="Q297" s="297"/>
      <c r="R297" s="298"/>
      <c r="S297" s="299"/>
      <c r="T297" s="300"/>
      <c r="U297" s="194"/>
      <c r="V297" s="296"/>
      <c r="W297" s="194"/>
      <c r="X297" s="296"/>
      <c r="Y297" s="194"/>
      <c r="Z297" s="273"/>
      <c r="AA297" s="194"/>
      <c r="AB297" s="296"/>
      <c r="AC297" s="194"/>
      <c r="AD297" s="296"/>
      <c r="AE297" s="194"/>
      <c r="AF297" s="296"/>
      <c r="AG297" s="264" t="str">
        <f aca="false">IF(SUM(T297,V297,X297,Z297,AB297,AD297,AF297)&lt;&gt;0,SUM(T297,V297,X297,Z297,AB297,AD297,AF297),"")</f>
        <v/>
      </c>
      <c r="AH297" s="301"/>
      <c r="AI297" s="302"/>
      <c r="AJ297" s="278"/>
    </row>
    <row r="298" customFormat="false" ht="12.75" hidden="false" customHeight="false" outlineLevel="0" collapsed="false">
      <c r="A298" s="291" t="str">
        <f aca="false">IF('Sub-Cpt Record'!A298="","",'Sub-Cpt Record'!A298)</f>
        <v/>
      </c>
      <c r="B298" s="292" t="str">
        <f aca="false">IF('Sub-Cpt Record'!B298="","",'Sub-Cpt Record'!B298)</f>
        <v/>
      </c>
      <c r="C298" s="293" t="str">
        <f aca="false">IF('Sub-Cpt Record'!C298="","",'Sub-Cpt Record'!C298)</f>
        <v/>
      </c>
      <c r="D298" s="293" t="str">
        <f aca="false">IF('Sub-Cpt Record'!D298="","",'Sub-Cpt Record'!D298)</f>
        <v/>
      </c>
      <c r="E298" s="293" t="str">
        <f aca="false">CODE!I298</f>
        <v/>
      </c>
      <c r="F298" s="294" t="str">
        <f aca="false">IF('Sub-Cpt Record'!K298="","",'Sub-Cpt Record'!K298)</f>
        <v/>
      </c>
      <c r="G298" s="295"/>
      <c r="H298" s="194"/>
      <c r="I298" s="256" t="str">
        <f aca="false">IF('Sub-Cpt Record'!E298&lt;&gt;"",'Sub-Cpt Record'!E298,"")</f>
        <v/>
      </c>
      <c r="J298" s="256" t="str">
        <f aca="false">IF('Sub-Cpt Record'!F298&lt;&gt;"",'Sub-Cpt Record'!F298,"")</f>
        <v/>
      </c>
      <c r="K298" s="256" t="str">
        <f aca="false">IF('Sub-Cpt Record'!G298&lt;&gt;"",'Sub-Cpt Record'!G298,"")</f>
        <v/>
      </c>
      <c r="L298" s="256" t="str">
        <f aca="false">IF('Sub-Cpt Record'!H298&lt;&gt;"",'Sub-Cpt Record'!H298,"")</f>
        <v/>
      </c>
      <c r="M298" s="256" t="str">
        <f aca="false">IF('Sub-Cpt Record'!I298&lt;&gt;"",'Sub-Cpt Record'!I298,"")</f>
        <v/>
      </c>
      <c r="N298" s="256" t="str">
        <f aca="false">IF('Sub-Cpt Record'!J298&lt;&gt;"",'Sub-Cpt Record'!J298,"")</f>
        <v/>
      </c>
      <c r="O298" s="296"/>
      <c r="P298" s="296"/>
      <c r="Q298" s="297"/>
      <c r="R298" s="298"/>
      <c r="S298" s="299"/>
      <c r="T298" s="300"/>
      <c r="U298" s="194"/>
      <c r="V298" s="296"/>
      <c r="W298" s="194"/>
      <c r="X298" s="296"/>
      <c r="Y298" s="194"/>
      <c r="Z298" s="273"/>
      <c r="AA298" s="194"/>
      <c r="AB298" s="296"/>
      <c r="AC298" s="194"/>
      <c r="AD298" s="296"/>
      <c r="AE298" s="194"/>
      <c r="AF298" s="296"/>
      <c r="AG298" s="264" t="str">
        <f aca="false">IF(SUM(T298,V298,X298,Z298,AB298,AD298,AF298)&lt;&gt;0,SUM(T298,V298,X298,Z298,AB298,AD298,AF298),"")</f>
        <v/>
      </c>
      <c r="AH298" s="301"/>
      <c r="AI298" s="302"/>
      <c r="AJ298" s="278"/>
    </row>
    <row r="299" customFormat="false" ht="12.75" hidden="false" customHeight="false" outlineLevel="0" collapsed="false">
      <c r="A299" s="291" t="str">
        <f aca="false">IF('Sub-Cpt Record'!A299="","",'Sub-Cpt Record'!A299)</f>
        <v/>
      </c>
      <c r="B299" s="292" t="str">
        <f aca="false">IF('Sub-Cpt Record'!B299="","",'Sub-Cpt Record'!B299)</f>
        <v/>
      </c>
      <c r="C299" s="293" t="str">
        <f aca="false">IF('Sub-Cpt Record'!C299="","",'Sub-Cpt Record'!C299)</f>
        <v/>
      </c>
      <c r="D299" s="293" t="str">
        <f aca="false">IF('Sub-Cpt Record'!D299="","",'Sub-Cpt Record'!D299)</f>
        <v/>
      </c>
      <c r="E299" s="293" t="str">
        <f aca="false">CODE!I299</f>
        <v/>
      </c>
      <c r="F299" s="294" t="str">
        <f aca="false">IF('Sub-Cpt Record'!K299="","",'Sub-Cpt Record'!K299)</f>
        <v/>
      </c>
      <c r="G299" s="295"/>
      <c r="H299" s="194"/>
      <c r="I299" s="256" t="str">
        <f aca="false">IF('Sub-Cpt Record'!E299&lt;&gt;"",'Sub-Cpt Record'!E299,"")</f>
        <v/>
      </c>
      <c r="J299" s="256" t="str">
        <f aca="false">IF('Sub-Cpt Record'!F299&lt;&gt;"",'Sub-Cpt Record'!F299,"")</f>
        <v/>
      </c>
      <c r="K299" s="256" t="str">
        <f aca="false">IF('Sub-Cpt Record'!G299&lt;&gt;"",'Sub-Cpt Record'!G299,"")</f>
        <v/>
      </c>
      <c r="L299" s="256" t="str">
        <f aca="false">IF('Sub-Cpt Record'!H299&lt;&gt;"",'Sub-Cpt Record'!H299,"")</f>
        <v/>
      </c>
      <c r="M299" s="256" t="str">
        <f aca="false">IF('Sub-Cpt Record'!I299&lt;&gt;"",'Sub-Cpt Record'!I299,"")</f>
        <v/>
      </c>
      <c r="N299" s="256" t="str">
        <f aca="false">IF('Sub-Cpt Record'!J299&lt;&gt;"",'Sub-Cpt Record'!J299,"")</f>
        <v/>
      </c>
      <c r="O299" s="296"/>
      <c r="P299" s="296"/>
      <c r="Q299" s="297"/>
      <c r="R299" s="298"/>
      <c r="S299" s="299"/>
      <c r="T299" s="300"/>
      <c r="U299" s="194"/>
      <c r="V299" s="296"/>
      <c r="W299" s="194"/>
      <c r="X299" s="296"/>
      <c r="Y299" s="194"/>
      <c r="Z299" s="273"/>
      <c r="AA299" s="194"/>
      <c r="AB299" s="296"/>
      <c r="AC299" s="194"/>
      <c r="AD299" s="296"/>
      <c r="AE299" s="194"/>
      <c r="AF299" s="296"/>
      <c r="AG299" s="264" t="str">
        <f aca="false">IF(SUM(T299,V299,X299,Z299,AB299,AD299,AF299)&lt;&gt;0,SUM(T299,V299,X299,Z299,AB299,AD299,AF299),"")</f>
        <v/>
      </c>
      <c r="AH299" s="301"/>
      <c r="AI299" s="302"/>
      <c r="AJ299" s="278"/>
    </row>
    <row r="300" customFormat="false" ht="12.75" hidden="false" customHeight="false" outlineLevel="0" collapsed="false">
      <c r="A300" s="291" t="str">
        <f aca="false">IF('Sub-Cpt Record'!A300="","",'Sub-Cpt Record'!A300)</f>
        <v/>
      </c>
      <c r="B300" s="292" t="str">
        <f aca="false">IF('Sub-Cpt Record'!B300="","",'Sub-Cpt Record'!B300)</f>
        <v/>
      </c>
      <c r="C300" s="293" t="str">
        <f aca="false">IF('Sub-Cpt Record'!C300="","",'Sub-Cpt Record'!C300)</f>
        <v/>
      </c>
      <c r="D300" s="293" t="str">
        <f aca="false">IF('Sub-Cpt Record'!D300="","",'Sub-Cpt Record'!D300)</f>
        <v/>
      </c>
      <c r="E300" s="293" t="str">
        <f aca="false">CODE!I300</f>
        <v/>
      </c>
      <c r="F300" s="294" t="str">
        <f aca="false">IF('Sub-Cpt Record'!K300="","",'Sub-Cpt Record'!K300)</f>
        <v/>
      </c>
      <c r="G300" s="295"/>
      <c r="H300" s="194"/>
      <c r="I300" s="256" t="str">
        <f aca="false">IF('Sub-Cpt Record'!E300&lt;&gt;"",'Sub-Cpt Record'!E300,"")</f>
        <v/>
      </c>
      <c r="J300" s="256" t="str">
        <f aca="false">IF('Sub-Cpt Record'!F300&lt;&gt;"",'Sub-Cpt Record'!F300,"")</f>
        <v/>
      </c>
      <c r="K300" s="256" t="str">
        <f aca="false">IF('Sub-Cpt Record'!G300&lt;&gt;"",'Sub-Cpt Record'!G300,"")</f>
        <v/>
      </c>
      <c r="L300" s="256" t="str">
        <f aca="false">IF('Sub-Cpt Record'!H300&lt;&gt;"",'Sub-Cpt Record'!H300,"")</f>
        <v/>
      </c>
      <c r="M300" s="256" t="str">
        <f aca="false">IF('Sub-Cpt Record'!I300&lt;&gt;"",'Sub-Cpt Record'!I300,"")</f>
        <v/>
      </c>
      <c r="N300" s="256" t="str">
        <f aca="false">IF('Sub-Cpt Record'!J300&lt;&gt;"",'Sub-Cpt Record'!J300,"")</f>
        <v/>
      </c>
      <c r="O300" s="296"/>
      <c r="P300" s="296"/>
      <c r="Q300" s="297"/>
      <c r="R300" s="298"/>
      <c r="S300" s="299"/>
      <c r="T300" s="300"/>
      <c r="U300" s="194"/>
      <c r="V300" s="296"/>
      <c r="W300" s="194"/>
      <c r="X300" s="296"/>
      <c r="Y300" s="194"/>
      <c r="Z300" s="273"/>
      <c r="AA300" s="194"/>
      <c r="AB300" s="296"/>
      <c r="AC300" s="194"/>
      <c r="AD300" s="296"/>
      <c r="AE300" s="194"/>
      <c r="AF300" s="296"/>
      <c r="AG300" s="264" t="str">
        <f aca="false">IF(SUM(T300,V300,X300,Z300,AB300,AD300,AF300)&lt;&gt;0,SUM(T300,V300,X300,Z300,AB300,AD300,AF300),"")</f>
        <v/>
      </c>
      <c r="AH300" s="301"/>
      <c r="AI300" s="302"/>
      <c r="AJ300" s="278"/>
    </row>
    <row r="301" customFormat="false" ht="12.75" hidden="false" customHeight="false" outlineLevel="0" collapsed="false">
      <c r="A301" s="291" t="str">
        <f aca="false">IF('Sub-Cpt Record'!A301="","",'Sub-Cpt Record'!A301)</f>
        <v/>
      </c>
      <c r="B301" s="292" t="str">
        <f aca="false">IF('Sub-Cpt Record'!B301="","",'Sub-Cpt Record'!B301)</f>
        <v/>
      </c>
      <c r="C301" s="293" t="str">
        <f aca="false">IF('Sub-Cpt Record'!C301="","",'Sub-Cpt Record'!C301)</f>
        <v/>
      </c>
      <c r="D301" s="293" t="str">
        <f aca="false">IF('Sub-Cpt Record'!D301="","",'Sub-Cpt Record'!D301)</f>
        <v/>
      </c>
      <c r="E301" s="293" t="str">
        <f aca="false">CODE!I301</f>
        <v/>
      </c>
      <c r="F301" s="294" t="str">
        <f aca="false">IF('Sub-Cpt Record'!K301="","",'Sub-Cpt Record'!K301)</f>
        <v/>
      </c>
      <c r="G301" s="295"/>
      <c r="H301" s="194"/>
      <c r="I301" s="256" t="str">
        <f aca="false">IF('Sub-Cpt Record'!E301&lt;&gt;"",'Sub-Cpt Record'!E301,"")</f>
        <v/>
      </c>
      <c r="J301" s="256" t="str">
        <f aca="false">IF('Sub-Cpt Record'!F301&lt;&gt;"",'Sub-Cpt Record'!F301,"")</f>
        <v/>
      </c>
      <c r="K301" s="256" t="str">
        <f aca="false">IF('Sub-Cpt Record'!G301&lt;&gt;"",'Sub-Cpt Record'!G301,"")</f>
        <v/>
      </c>
      <c r="L301" s="256" t="str">
        <f aca="false">IF('Sub-Cpt Record'!H301&lt;&gt;"",'Sub-Cpt Record'!H301,"")</f>
        <v/>
      </c>
      <c r="M301" s="256" t="str">
        <f aca="false">IF('Sub-Cpt Record'!I301&lt;&gt;"",'Sub-Cpt Record'!I301,"")</f>
        <v/>
      </c>
      <c r="N301" s="256" t="str">
        <f aca="false">IF('Sub-Cpt Record'!J301&lt;&gt;"",'Sub-Cpt Record'!J301,"")</f>
        <v/>
      </c>
      <c r="O301" s="296"/>
      <c r="P301" s="296"/>
      <c r="Q301" s="297"/>
      <c r="R301" s="298"/>
      <c r="S301" s="299"/>
      <c r="T301" s="300"/>
      <c r="U301" s="194"/>
      <c r="V301" s="296"/>
      <c r="W301" s="194"/>
      <c r="X301" s="296"/>
      <c r="Y301" s="194"/>
      <c r="Z301" s="273"/>
      <c r="AA301" s="194"/>
      <c r="AB301" s="296"/>
      <c r="AC301" s="194"/>
      <c r="AD301" s="296"/>
      <c r="AE301" s="194"/>
      <c r="AF301" s="296"/>
      <c r="AG301" s="264" t="str">
        <f aca="false">IF(SUM(T301,V301,X301,Z301,AB301,AD301,AF301)&lt;&gt;0,SUM(T301,V301,X301,Z301,AB301,AD301,AF301),"")</f>
        <v/>
      </c>
      <c r="AH301" s="301"/>
      <c r="AI301" s="302"/>
      <c r="AJ301" s="278"/>
    </row>
    <row r="302" customFormat="false" ht="12.75" hidden="false" customHeight="false" outlineLevel="0" collapsed="false">
      <c r="A302" s="291" t="str">
        <f aca="false">IF('Sub-Cpt Record'!A302="","",'Sub-Cpt Record'!A302)</f>
        <v/>
      </c>
      <c r="B302" s="292" t="str">
        <f aca="false">IF('Sub-Cpt Record'!B302="","",'Sub-Cpt Record'!B302)</f>
        <v/>
      </c>
      <c r="C302" s="293" t="str">
        <f aca="false">IF('Sub-Cpt Record'!C302="","",'Sub-Cpt Record'!C302)</f>
        <v/>
      </c>
      <c r="D302" s="293" t="str">
        <f aca="false">IF('Sub-Cpt Record'!D302="","",'Sub-Cpt Record'!D302)</f>
        <v/>
      </c>
      <c r="E302" s="293" t="str">
        <f aca="false">CODE!I302</f>
        <v/>
      </c>
      <c r="F302" s="294" t="str">
        <f aca="false">IF('Sub-Cpt Record'!K302="","",'Sub-Cpt Record'!K302)</f>
        <v/>
      </c>
      <c r="G302" s="295"/>
      <c r="H302" s="194"/>
      <c r="I302" s="256" t="str">
        <f aca="false">IF('Sub-Cpt Record'!E302&lt;&gt;"",'Sub-Cpt Record'!E302,"")</f>
        <v/>
      </c>
      <c r="J302" s="256" t="str">
        <f aca="false">IF('Sub-Cpt Record'!F302&lt;&gt;"",'Sub-Cpt Record'!F302,"")</f>
        <v/>
      </c>
      <c r="K302" s="256" t="str">
        <f aca="false">IF('Sub-Cpt Record'!G302&lt;&gt;"",'Sub-Cpt Record'!G302,"")</f>
        <v/>
      </c>
      <c r="L302" s="256" t="str">
        <f aca="false">IF('Sub-Cpt Record'!H302&lt;&gt;"",'Sub-Cpt Record'!H302,"")</f>
        <v/>
      </c>
      <c r="M302" s="256" t="str">
        <f aca="false">IF('Sub-Cpt Record'!I302&lt;&gt;"",'Sub-Cpt Record'!I302,"")</f>
        <v/>
      </c>
      <c r="N302" s="256" t="str">
        <f aca="false">IF('Sub-Cpt Record'!J302&lt;&gt;"",'Sub-Cpt Record'!J302,"")</f>
        <v/>
      </c>
      <c r="O302" s="296"/>
      <c r="P302" s="296"/>
      <c r="Q302" s="297"/>
      <c r="R302" s="298"/>
      <c r="S302" s="299"/>
      <c r="T302" s="300"/>
      <c r="U302" s="194"/>
      <c r="V302" s="296"/>
      <c r="W302" s="194"/>
      <c r="X302" s="296"/>
      <c r="Y302" s="194"/>
      <c r="Z302" s="273"/>
      <c r="AA302" s="194"/>
      <c r="AB302" s="296"/>
      <c r="AC302" s="194"/>
      <c r="AD302" s="296"/>
      <c r="AE302" s="194"/>
      <c r="AF302" s="296"/>
      <c r="AG302" s="264" t="str">
        <f aca="false">IF(SUM(T302,V302,X302,Z302,AB302,AD302,AF302)&lt;&gt;0,SUM(T302,V302,X302,Z302,AB302,AD302,AF302),"")</f>
        <v/>
      </c>
      <c r="AH302" s="301"/>
      <c r="AI302" s="302"/>
      <c r="AJ302" s="278"/>
    </row>
    <row r="303" customFormat="false" ht="12.75" hidden="false" customHeight="false" outlineLevel="0" collapsed="false">
      <c r="A303" s="291" t="str">
        <f aca="false">IF('Sub-Cpt Record'!A303="","",'Sub-Cpt Record'!A303)</f>
        <v/>
      </c>
      <c r="B303" s="292" t="str">
        <f aca="false">IF('Sub-Cpt Record'!B303="","",'Sub-Cpt Record'!B303)</f>
        <v/>
      </c>
      <c r="C303" s="293" t="str">
        <f aca="false">IF('Sub-Cpt Record'!C303="","",'Sub-Cpt Record'!C303)</f>
        <v/>
      </c>
      <c r="D303" s="293" t="str">
        <f aca="false">IF('Sub-Cpt Record'!D303="","",'Sub-Cpt Record'!D303)</f>
        <v/>
      </c>
      <c r="E303" s="293" t="str">
        <f aca="false">CODE!I303</f>
        <v/>
      </c>
      <c r="F303" s="294" t="str">
        <f aca="false">IF('Sub-Cpt Record'!K303="","",'Sub-Cpt Record'!K303)</f>
        <v/>
      </c>
      <c r="G303" s="295"/>
      <c r="H303" s="194"/>
      <c r="I303" s="256" t="str">
        <f aca="false">IF('Sub-Cpt Record'!E303&lt;&gt;"",'Sub-Cpt Record'!E303,"")</f>
        <v/>
      </c>
      <c r="J303" s="256" t="str">
        <f aca="false">IF('Sub-Cpt Record'!F303&lt;&gt;"",'Sub-Cpt Record'!F303,"")</f>
        <v/>
      </c>
      <c r="K303" s="256" t="str">
        <f aca="false">IF('Sub-Cpt Record'!G303&lt;&gt;"",'Sub-Cpt Record'!G303,"")</f>
        <v/>
      </c>
      <c r="L303" s="256" t="str">
        <f aca="false">IF('Sub-Cpt Record'!H303&lt;&gt;"",'Sub-Cpt Record'!H303,"")</f>
        <v/>
      </c>
      <c r="M303" s="256" t="str">
        <f aca="false">IF('Sub-Cpt Record'!I303&lt;&gt;"",'Sub-Cpt Record'!I303,"")</f>
        <v/>
      </c>
      <c r="N303" s="256" t="str">
        <f aca="false">IF('Sub-Cpt Record'!J303&lt;&gt;"",'Sub-Cpt Record'!J303,"")</f>
        <v/>
      </c>
      <c r="O303" s="296"/>
      <c r="P303" s="296"/>
      <c r="Q303" s="297"/>
      <c r="R303" s="298"/>
      <c r="S303" s="299"/>
      <c r="T303" s="300"/>
      <c r="U303" s="194"/>
      <c r="V303" s="296"/>
      <c r="W303" s="194"/>
      <c r="X303" s="296"/>
      <c r="Y303" s="194"/>
      <c r="Z303" s="273"/>
      <c r="AA303" s="194"/>
      <c r="AB303" s="296"/>
      <c r="AC303" s="194"/>
      <c r="AD303" s="296"/>
      <c r="AE303" s="194"/>
      <c r="AF303" s="296"/>
      <c r="AG303" s="264" t="str">
        <f aca="false">IF(SUM(T303,V303,X303,Z303,AB303,AD303,AF303)&lt;&gt;0,SUM(T303,V303,X303,Z303,AB303,AD303,AF303),"")</f>
        <v/>
      </c>
      <c r="AH303" s="301"/>
      <c r="AI303" s="302"/>
      <c r="AJ303" s="278"/>
    </row>
    <row r="304" customFormat="false" ht="12.75" hidden="false" customHeight="false" outlineLevel="0" collapsed="false">
      <c r="A304" s="291" t="str">
        <f aca="false">IF('Sub-Cpt Record'!A304="","",'Sub-Cpt Record'!A304)</f>
        <v/>
      </c>
      <c r="B304" s="292" t="str">
        <f aca="false">IF('Sub-Cpt Record'!B304="","",'Sub-Cpt Record'!B304)</f>
        <v/>
      </c>
      <c r="C304" s="293" t="str">
        <f aca="false">IF('Sub-Cpt Record'!C304="","",'Sub-Cpt Record'!C304)</f>
        <v/>
      </c>
      <c r="D304" s="293" t="str">
        <f aca="false">IF('Sub-Cpt Record'!D304="","",'Sub-Cpt Record'!D304)</f>
        <v/>
      </c>
      <c r="E304" s="293" t="str">
        <f aca="false">CODE!I304</f>
        <v/>
      </c>
      <c r="F304" s="294" t="str">
        <f aca="false">IF('Sub-Cpt Record'!K304="","",'Sub-Cpt Record'!K304)</f>
        <v/>
      </c>
      <c r="G304" s="295"/>
      <c r="H304" s="194"/>
      <c r="I304" s="256" t="str">
        <f aca="false">IF('Sub-Cpt Record'!E304&lt;&gt;"",'Sub-Cpt Record'!E304,"")</f>
        <v/>
      </c>
      <c r="J304" s="256" t="str">
        <f aca="false">IF('Sub-Cpt Record'!F304&lt;&gt;"",'Sub-Cpt Record'!F304,"")</f>
        <v/>
      </c>
      <c r="K304" s="256" t="str">
        <f aca="false">IF('Sub-Cpt Record'!G304&lt;&gt;"",'Sub-Cpt Record'!G304,"")</f>
        <v/>
      </c>
      <c r="L304" s="256" t="str">
        <f aca="false">IF('Sub-Cpt Record'!H304&lt;&gt;"",'Sub-Cpt Record'!H304,"")</f>
        <v/>
      </c>
      <c r="M304" s="256" t="str">
        <f aca="false">IF('Sub-Cpt Record'!I304&lt;&gt;"",'Sub-Cpt Record'!I304,"")</f>
        <v/>
      </c>
      <c r="N304" s="256" t="str">
        <f aca="false">IF('Sub-Cpt Record'!J304&lt;&gt;"",'Sub-Cpt Record'!J304,"")</f>
        <v/>
      </c>
      <c r="O304" s="296"/>
      <c r="P304" s="296"/>
      <c r="Q304" s="297"/>
      <c r="R304" s="298"/>
      <c r="S304" s="299"/>
      <c r="T304" s="300"/>
      <c r="U304" s="194"/>
      <c r="V304" s="296"/>
      <c r="W304" s="194"/>
      <c r="X304" s="296"/>
      <c r="Y304" s="194"/>
      <c r="Z304" s="273"/>
      <c r="AA304" s="194"/>
      <c r="AB304" s="296"/>
      <c r="AC304" s="194"/>
      <c r="AD304" s="296"/>
      <c r="AE304" s="194"/>
      <c r="AF304" s="296"/>
      <c r="AG304" s="264" t="str">
        <f aca="false">IF(SUM(T304,V304,X304,Z304,AB304,AD304,AF304)&lt;&gt;0,SUM(T304,V304,X304,Z304,AB304,AD304,AF304),"")</f>
        <v/>
      </c>
      <c r="AH304" s="301"/>
      <c r="AI304" s="302"/>
      <c r="AJ304" s="278"/>
    </row>
    <row r="305" customFormat="false" ht="12.75" hidden="false" customHeight="false" outlineLevel="0" collapsed="false">
      <c r="A305" s="291" t="str">
        <f aca="false">IF('Sub-Cpt Record'!A305="","",'Sub-Cpt Record'!A305)</f>
        <v/>
      </c>
      <c r="B305" s="292" t="str">
        <f aca="false">IF('Sub-Cpt Record'!B305="","",'Sub-Cpt Record'!B305)</f>
        <v/>
      </c>
      <c r="C305" s="293" t="str">
        <f aca="false">IF('Sub-Cpt Record'!C305="","",'Sub-Cpt Record'!C305)</f>
        <v/>
      </c>
      <c r="D305" s="293" t="str">
        <f aca="false">IF('Sub-Cpt Record'!D305="","",'Sub-Cpt Record'!D305)</f>
        <v/>
      </c>
      <c r="E305" s="293" t="str">
        <f aca="false">CODE!I305</f>
        <v/>
      </c>
      <c r="F305" s="294" t="str">
        <f aca="false">IF('Sub-Cpt Record'!K305="","",'Sub-Cpt Record'!K305)</f>
        <v/>
      </c>
      <c r="G305" s="295"/>
      <c r="H305" s="194"/>
      <c r="I305" s="256" t="str">
        <f aca="false">IF('Sub-Cpt Record'!E305&lt;&gt;"",'Sub-Cpt Record'!E305,"")</f>
        <v/>
      </c>
      <c r="J305" s="256" t="str">
        <f aca="false">IF('Sub-Cpt Record'!F305&lt;&gt;"",'Sub-Cpt Record'!F305,"")</f>
        <v/>
      </c>
      <c r="K305" s="256" t="str">
        <f aca="false">IF('Sub-Cpt Record'!G305&lt;&gt;"",'Sub-Cpt Record'!G305,"")</f>
        <v/>
      </c>
      <c r="L305" s="256" t="str">
        <f aca="false">IF('Sub-Cpt Record'!H305&lt;&gt;"",'Sub-Cpt Record'!H305,"")</f>
        <v/>
      </c>
      <c r="M305" s="256" t="str">
        <f aca="false">IF('Sub-Cpt Record'!I305&lt;&gt;"",'Sub-Cpt Record'!I305,"")</f>
        <v/>
      </c>
      <c r="N305" s="256" t="str">
        <f aca="false">IF('Sub-Cpt Record'!J305&lt;&gt;"",'Sub-Cpt Record'!J305,"")</f>
        <v/>
      </c>
      <c r="O305" s="296"/>
      <c r="P305" s="296"/>
      <c r="Q305" s="297"/>
      <c r="R305" s="298"/>
      <c r="S305" s="299"/>
      <c r="T305" s="300"/>
      <c r="U305" s="194"/>
      <c r="V305" s="296"/>
      <c r="W305" s="194"/>
      <c r="X305" s="296"/>
      <c r="Y305" s="194"/>
      <c r="Z305" s="273"/>
      <c r="AA305" s="194"/>
      <c r="AB305" s="296"/>
      <c r="AC305" s="194"/>
      <c r="AD305" s="296"/>
      <c r="AE305" s="194"/>
      <c r="AF305" s="296"/>
      <c r="AG305" s="264" t="str">
        <f aca="false">IF(SUM(T305,V305,X305,Z305,AB305,AD305,AF305)&lt;&gt;0,SUM(T305,V305,X305,Z305,AB305,AD305,AF305),"")</f>
        <v/>
      </c>
      <c r="AH305" s="301"/>
      <c r="AI305" s="302"/>
      <c r="AJ305" s="278"/>
    </row>
    <row r="306" customFormat="false" ht="12.75" hidden="false" customHeight="false" outlineLevel="0" collapsed="false">
      <c r="A306" s="291" t="str">
        <f aca="false">IF('Sub-Cpt Record'!A306="","",'Sub-Cpt Record'!A306)</f>
        <v/>
      </c>
      <c r="B306" s="292" t="str">
        <f aca="false">IF('Sub-Cpt Record'!B306="","",'Sub-Cpt Record'!B306)</f>
        <v/>
      </c>
      <c r="C306" s="293" t="str">
        <f aca="false">IF('Sub-Cpt Record'!C306="","",'Sub-Cpt Record'!C306)</f>
        <v/>
      </c>
      <c r="D306" s="293" t="str">
        <f aca="false">IF('Sub-Cpt Record'!D306="","",'Sub-Cpt Record'!D306)</f>
        <v/>
      </c>
      <c r="E306" s="293" t="str">
        <f aca="false">CODE!I306</f>
        <v/>
      </c>
      <c r="F306" s="294" t="str">
        <f aca="false">IF('Sub-Cpt Record'!K306="","",'Sub-Cpt Record'!K306)</f>
        <v/>
      </c>
      <c r="G306" s="295"/>
      <c r="H306" s="194"/>
      <c r="I306" s="256" t="str">
        <f aca="false">IF('Sub-Cpt Record'!E306&lt;&gt;"",'Sub-Cpt Record'!E306,"")</f>
        <v/>
      </c>
      <c r="J306" s="256" t="str">
        <f aca="false">IF('Sub-Cpt Record'!F306&lt;&gt;"",'Sub-Cpt Record'!F306,"")</f>
        <v/>
      </c>
      <c r="K306" s="256" t="str">
        <f aca="false">IF('Sub-Cpt Record'!G306&lt;&gt;"",'Sub-Cpt Record'!G306,"")</f>
        <v/>
      </c>
      <c r="L306" s="256" t="str">
        <f aca="false">IF('Sub-Cpt Record'!H306&lt;&gt;"",'Sub-Cpt Record'!H306,"")</f>
        <v/>
      </c>
      <c r="M306" s="256" t="str">
        <f aca="false">IF('Sub-Cpt Record'!I306&lt;&gt;"",'Sub-Cpt Record'!I306,"")</f>
        <v/>
      </c>
      <c r="N306" s="256" t="str">
        <f aca="false">IF('Sub-Cpt Record'!J306&lt;&gt;"",'Sub-Cpt Record'!J306,"")</f>
        <v/>
      </c>
      <c r="O306" s="296"/>
      <c r="P306" s="296"/>
      <c r="Q306" s="297"/>
      <c r="R306" s="298"/>
      <c r="S306" s="299"/>
      <c r="T306" s="300"/>
      <c r="U306" s="194"/>
      <c r="V306" s="296"/>
      <c r="W306" s="194"/>
      <c r="X306" s="296"/>
      <c r="Y306" s="194"/>
      <c r="Z306" s="273"/>
      <c r="AA306" s="194"/>
      <c r="AB306" s="296"/>
      <c r="AC306" s="194"/>
      <c r="AD306" s="296"/>
      <c r="AE306" s="194"/>
      <c r="AF306" s="296"/>
      <c r="AG306" s="264" t="str">
        <f aca="false">IF(SUM(T306,V306,X306,Z306,AB306,AD306,AF306)&lt;&gt;0,SUM(T306,V306,X306,Z306,AB306,AD306,AF306),"")</f>
        <v/>
      </c>
      <c r="AH306" s="301"/>
      <c r="AI306" s="302"/>
      <c r="AJ306" s="278"/>
    </row>
    <row r="307" customFormat="false" ht="12.75" hidden="false" customHeight="false" outlineLevel="0" collapsed="false">
      <c r="A307" s="291" t="str">
        <f aca="false">IF('Sub-Cpt Record'!A307="","",'Sub-Cpt Record'!A307)</f>
        <v/>
      </c>
      <c r="B307" s="292" t="str">
        <f aca="false">IF('Sub-Cpt Record'!B307="","",'Sub-Cpt Record'!B307)</f>
        <v/>
      </c>
      <c r="C307" s="293" t="str">
        <f aca="false">IF('Sub-Cpt Record'!C307="","",'Sub-Cpt Record'!C307)</f>
        <v/>
      </c>
      <c r="D307" s="293" t="str">
        <f aca="false">IF('Sub-Cpt Record'!D307="","",'Sub-Cpt Record'!D307)</f>
        <v/>
      </c>
      <c r="E307" s="293" t="str">
        <f aca="false">CODE!I307</f>
        <v/>
      </c>
      <c r="F307" s="294" t="str">
        <f aca="false">IF('Sub-Cpt Record'!K307="","",'Sub-Cpt Record'!K307)</f>
        <v/>
      </c>
      <c r="G307" s="295"/>
      <c r="H307" s="194"/>
      <c r="I307" s="256" t="str">
        <f aca="false">IF('Sub-Cpt Record'!E307&lt;&gt;"",'Sub-Cpt Record'!E307,"")</f>
        <v/>
      </c>
      <c r="J307" s="256" t="str">
        <f aca="false">IF('Sub-Cpt Record'!F307&lt;&gt;"",'Sub-Cpt Record'!F307,"")</f>
        <v/>
      </c>
      <c r="K307" s="256" t="str">
        <f aca="false">IF('Sub-Cpt Record'!G307&lt;&gt;"",'Sub-Cpt Record'!G307,"")</f>
        <v/>
      </c>
      <c r="L307" s="256" t="str">
        <f aca="false">IF('Sub-Cpt Record'!H307&lt;&gt;"",'Sub-Cpt Record'!H307,"")</f>
        <v/>
      </c>
      <c r="M307" s="256" t="str">
        <f aca="false">IF('Sub-Cpt Record'!I307&lt;&gt;"",'Sub-Cpt Record'!I307,"")</f>
        <v/>
      </c>
      <c r="N307" s="256" t="str">
        <f aca="false">IF('Sub-Cpt Record'!J307&lt;&gt;"",'Sub-Cpt Record'!J307,"")</f>
        <v/>
      </c>
      <c r="O307" s="296"/>
      <c r="P307" s="296"/>
      <c r="Q307" s="297"/>
      <c r="R307" s="298"/>
      <c r="S307" s="299"/>
      <c r="T307" s="300"/>
      <c r="U307" s="194"/>
      <c r="V307" s="296"/>
      <c r="W307" s="194"/>
      <c r="X307" s="296"/>
      <c r="Y307" s="194"/>
      <c r="Z307" s="273"/>
      <c r="AA307" s="194"/>
      <c r="AB307" s="296"/>
      <c r="AC307" s="194"/>
      <c r="AD307" s="296"/>
      <c r="AE307" s="194"/>
      <c r="AF307" s="296"/>
      <c r="AG307" s="264" t="str">
        <f aca="false">IF(SUM(T307,V307,X307,Z307,AB307,AD307,AF307)&lt;&gt;0,SUM(T307,V307,X307,Z307,AB307,AD307,AF307),"")</f>
        <v/>
      </c>
      <c r="AH307" s="301"/>
      <c r="AI307" s="302"/>
      <c r="AJ307" s="278"/>
    </row>
    <row r="308" customFormat="false" ht="12.75" hidden="false" customHeight="false" outlineLevel="0" collapsed="false">
      <c r="A308" s="291" t="str">
        <f aca="false">IF('Sub-Cpt Record'!A308="","",'Sub-Cpt Record'!A308)</f>
        <v/>
      </c>
      <c r="B308" s="292" t="str">
        <f aca="false">IF('Sub-Cpt Record'!B308="","",'Sub-Cpt Record'!B308)</f>
        <v/>
      </c>
      <c r="C308" s="293" t="str">
        <f aca="false">IF('Sub-Cpt Record'!C308="","",'Sub-Cpt Record'!C308)</f>
        <v/>
      </c>
      <c r="D308" s="293" t="str">
        <f aca="false">IF('Sub-Cpt Record'!D308="","",'Sub-Cpt Record'!D308)</f>
        <v/>
      </c>
      <c r="E308" s="293" t="str">
        <f aca="false">CODE!I308</f>
        <v/>
      </c>
      <c r="F308" s="294" t="str">
        <f aca="false">IF('Sub-Cpt Record'!K308="","",'Sub-Cpt Record'!K308)</f>
        <v/>
      </c>
      <c r="G308" s="295"/>
      <c r="H308" s="194"/>
      <c r="I308" s="256" t="str">
        <f aca="false">IF('Sub-Cpt Record'!E308&lt;&gt;"",'Sub-Cpt Record'!E308,"")</f>
        <v/>
      </c>
      <c r="J308" s="256" t="str">
        <f aca="false">IF('Sub-Cpt Record'!F308&lt;&gt;"",'Sub-Cpt Record'!F308,"")</f>
        <v/>
      </c>
      <c r="K308" s="256" t="str">
        <f aca="false">IF('Sub-Cpt Record'!G308&lt;&gt;"",'Sub-Cpt Record'!G308,"")</f>
        <v/>
      </c>
      <c r="L308" s="256" t="str">
        <f aca="false">IF('Sub-Cpt Record'!H308&lt;&gt;"",'Sub-Cpt Record'!H308,"")</f>
        <v/>
      </c>
      <c r="M308" s="256" t="str">
        <f aca="false">IF('Sub-Cpt Record'!I308&lt;&gt;"",'Sub-Cpt Record'!I308,"")</f>
        <v/>
      </c>
      <c r="N308" s="256" t="str">
        <f aca="false">IF('Sub-Cpt Record'!J308&lt;&gt;"",'Sub-Cpt Record'!J308,"")</f>
        <v/>
      </c>
      <c r="O308" s="296"/>
      <c r="P308" s="296"/>
      <c r="Q308" s="297"/>
      <c r="R308" s="298"/>
      <c r="S308" s="299"/>
      <c r="T308" s="300"/>
      <c r="U308" s="194"/>
      <c r="V308" s="296"/>
      <c r="W308" s="194"/>
      <c r="X308" s="296"/>
      <c r="Y308" s="194"/>
      <c r="Z308" s="273"/>
      <c r="AA308" s="194"/>
      <c r="AB308" s="296"/>
      <c r="AC308" s="194"/>
      <c r="AD308" s="296"/>
      <c r="AE308" s="194"/>
      <c r="AF308" s="296"/>
      <c r="AG308" s="264" t="str">
        <f aca="false">IF(SUM(T308,V308,X308,Z308,AB308,AD308,AF308)&lt;&gt;0,SUM(T308,V308,X308,Z308,AB308,AD308,AF308),"")</f>
        <v/>
      </c>
      <c r="AH308" s="301"/>
      <c r="AI308" s="302"/>
      <c r="AJ308" s="278"/>
    </row>
    <row r="309" customFormat="false" ht="12.75" hidden="false" customHeight="false" outlineLevel="0" collapsed="false">
      <c r="A309" s="291" t="str">
        <f aca="false">IF('Sub-Cpt Record'!A309="","",'Sub-Cpt Record'!A309)</f>
        <v/>
      </c>
      <c r="B309" s="292" t="str">
        <f aca="false">IF('Sub-Cpt Record'!B309="","",'Sub-Cpt Record'!B309)</f>
        <v/>
      </c>
      <c r="C309" s="293" t="str">
        <f aca="false">IF('Sub-Cpt Record'!C309="","",'Sub-Cpt Record'!C309)</f>
        <v/>
      </c>
      <c r="D309" s="293" t="str">
        <f aca="false">IF('Sub-Cpt Record'!D309="","",'Sub-Cpt Record'!D309)</f>
        <v/>
      </c>
      <c r="E309" s="293" t="str">
        <f aca="false">CODE!I309</f>
        <v/>
      </c>
      <c r="F309" s="294" t="str">
        <f aca="false">IF('Sub-Cpt Record'!K309="","",'Sub-Cpt Record'!K309)</f>
        <v/>
      </c>
      <c r="G309" s="295"/>
      <c r="H309" s="194"/>
      <c r="I309" s="256" t="str">
        <f aca="false">IF('Sub-Cpt Record'!E309&lt;&gt;"",'Sub-Cpt Record'!E309,"")</f>
        <v/>
      </c>
      <c r="J309" s="256" t="str">
        <f aca="false">IF('Sub-Cpt Record'!F309&lt;&gt;"",'Sub-Cpt Record'!F309,"")</f>
        <v/>
      </c>
      <c r="K309" s="256" t="str">
        <f aca="false">IF('Sub-Cpt Record'!G309&lt;&gt;"",'Sub-Cpt Record'!G309,"")</f>
        <v/>
      </c>
      <c r="L309" s="256" t="str">
        <f aca="false">IF('Sub-Cpt Record'!H309&lt;&gt;"",'Sub-Cpt Record'!H309,"")</f>
        <v/>
      </c>
      <c r="M309" s="256" t="str">
        <f aca="false">IF('Sub-Cpt Record'!I309&lt;&gt;"",'Sub-Cpt Record'!I309,"")</f>
        <v/>
      </c>
      <c r="N309" s="256" t="str">
        <f aca="false">IF('Sub-Cpt Record'!J309&lt;&gt;"",'Sub-Cpt Record'!J309,"")</f>
        <v/>
      </c>
      <c r="O309" s="296"/>
      <c r="P309" s="296"/>
      <c r="Q309" s="297"/>
      <c r="R309" s="298"/>
      <c r="S309" s="299"/>
      <c r="T309" s="300"/>
      <c r="U309" s="194"/>
      <c r="V309" s="296"/>
      <c r="W309" s="194"/>
      <c r="X309" s="296"/>
      <c r="Y309" s="194"/>
      <c r="Z309" s="273"/>
      <c r="AA309" s="194"/>
      <c r="AB309" s="296"/>
      <c r="AC309" s="194"/>
      <c r="AD309" s="296"/>
      <c r="AE309" s="194"/>
      <c r="AF309" s="296"/>
      <c r="AG309" s="264" t="str">
        <f aca="false">IF(SUM(T309,V309,X309,Z309,AB309,AD309,AF309)&lt;&gt;0,SUM(T309,V309,X309,Z309,AB309,AD309,AF309),"")</f>
        <v/>
      </c>
      <c r="AH309" s="301"/>
      <c r="AI309" s="302"/>
      <c r="AJ309" s="278"/>
    </row>
    <row r="310" customFormat="false" ht="12.75" hidden="false" customHeight="false" outlineLevel="0" collapsed="false">
      <c r="A310" s="291" t="str">
        <f aca="false">IF('Sub-Cpt Record'!A310="","",'Sub-Cpt Record'!A310)</f>
        <v/>
      </c>
      <c r="B310" s="292" t="str">
        <f aca="false">IF('Sub-Cpt Record'!B310="","",'Sub-Cpt Record'!B310)</f>
        <v/>
      </c>
      <c r="C310" s="293" t="str">
        <f aca="false">IF('Sub-Cpt Record'!C310="","",'Sub-Cpt Record'!C310)</f>
        <v/>
      </c>
      <c r="D310" s="293" t="str">
        <f aca="false">IF('Sub-Cpt Record'!D310="","",'Sub-Cpt Record'!D310)</f>
        <v/>
      </c>
      <c r="E310" s="293" t="str">
        <f aca="false">CODE!I310</f>
        <v/>
      </c>
      <c r="F310" s="294" t="str">
        <f aca="false">IF('Sub-Cpt Record'!K310="","",'Sub-Cpt Record'!K310)</f>
        <v/>
      </c>
      <c r="G310" s="295"/>
      <c r="H310" s="194"/>
      <c r="I310" s="256" t="str">
        <f aca="false">IF('Sub-Cpt Record'!E310&lt;&gt;"",'Sub-Cpt Record'!E310,"")</f>
        <v/>
      </c>
      <c r="J310" s="256" t="str">
        <f aca="false">IF('Sub-Cpt Record'!F310&lt;&gt;"",'Sub-Cpt Record'!F310,"")</f>
        <v/>
      </c>
      <c r="K310" s="256" t="str">
        <f aca="false">IF('Sub-Cpt Record'!G310&lt;&gt;"",'Sub-Cpt Record'!G310,"")</f>
        <v/>
      </c>
      <c r="L310" s="256" t="str">
        <f aca="false">IF('Sub-Cpt Record'!H310&lt;&gt;"",'Sub-Cpt Record'!H310,"")</f>
        <v/>
      </c>
      <c r="M310" s="256" t="str">
        <f aca="false">IF('Sub-Cpt Record'!I310&lt;&gt;"",'Sub-Cpt Record'!I310,"")</f>
        <v/>
      </c>
      <c r="N310" s="256" t="str">
        <f aca="false">IF('Sub-Cpt Record'!J310&lt;&gt;"",'Sub-Cpt Record'!J310,"")</f>
        <v/>
      </c>
      <c r="O310" s="296"/>
      <c r="P310" s="296"/>
      <c r="Q310" s="297"/>
      <c r="R310" s="298"/>
      <c r="S310" s="299"/>
      <c r="T310" s="300"/>
      <c r="U310" s="194"/>
      <c r="V310" s="296"/>
      <c r="W310" s="194"/>
      <c r="X310" s="296"/>
      <c r="Y310" s="194"/>
      <c r="Z310" s="273"/>
      <c r="AA310" s="194"/>
      <c r="AB310" s="296"/>
      <c r="AC310" s="194"/>
      <c r="AD310" s="296"/>
      <c r="AE310" s="194"/>
      <c r="AF310" s="296"/>
      <c r="AG310" s="264" t="str">
        <f aca="false">IF(SUM(T310,V310,X310,Z310,AB310,AD310,AF310)&lt;&gt;0,SUM(T310,V310,X310,Z310,AB310,AD310,AF310),"")</f>
        <v/>
      </c>
      <c r="AH310" s="301"/>
      <c r="AI310" s="302"/>
      <c r="AJ310" s="278"/>
    </row>
    <row r="311" customFormat="false" ht="12.75" hidden="false" customHeight="false" outlineLevel="0" collapsed="false">
      <c r="A311" s="291" t="str">
        <f aca="false">IF('Sub-Cpt Record'!A311="","",'Sub-Cpt Record'!A311)</f>
        <v/>
      </c>
      <c r="B311" s="292" t="str">
        <f aca="false">IF('Sub-Cpt Record'!B311="","",'Sub-Cpt Record'!B311)</f>
        <v/>
      </c>
      <c r="C311" s="293" t="str">
        <f aca="false">IF('Sub-Cpt Record'!C311="","",'Sub-Cpt Record'!C311)</f>
        <v/>
      </c>
      <c r="D311" s="293" t="str">
        <f aca="false">IF('Sub-Cpt Record'!D311="","",'Sub-Cpt Record'!D311)</f>
        <v/>
      </c>
      <c r="E311" s="293" t="str">
        <f aca="false">CODE!I311</f>
        <v/>
      </c>
      <c r="F311" s="294" t="str">
        <f aca="false">IF('Sub-Cpt Record'!K311="","",'Sub-Cpt Record'!K311)</f>
        <v/>
      </c>
      <c r="G311" s="295"/>
      <c r="H311" s="194"/>
      <c r="I311" s="256" t="str">
        <f aca="false">IF('Sub-Cpt Record'!E311&lt;&gt;"",'Sub-Cpt Record'!E311,"")</f>
        <v/>
      </c>
      <c r="J311" s="256" t="str">
        <f aca="false">IF('Sub-Cpt Record'!F311&lt;&gt;"",'Sub-Cpt Record'!F311,"")</f>
        <v/>
      </c>
      <c r="K311" s="256" t="str">
        <f aca="false">IF('Sub-Cpt Record'!G311&lt;&gt;"",'Sub-Cpt Record'!G311,"")</f>
        <v/>
      </c>
      <c r="L311" s="256" t="str">
        <f aca="false">IF('Sub-Cpt Record'!H311&lt;&gt;"",'Sub-Cpt Record'!H311,"")</f>
        <v/>
      </c>
      <c r="M311" s="256" t="str">
        <f aca="false">IF('Sub-Cpt Record'!I311&lt;&gt;"",'Sub-Cpt Record'!I311,"")</f>
        <v/>
      </c>
      <c r="N311" s="256" t="str">
        <f aca="false">IF('Sub-Cpt Record'!J311&lt;&gt;"",'Sub-Cpt Record'!J311,"")</f>
        <v/>
      </c>
      <c r="O311" s="296"/>
      <c r="P311" s="296"/>
      <c r="Q311" s="297"/>
      <c r="R311" s="298"/>
      <c r="S311" s="299"/>
      <c r="T311" s="300"/>
      <c r="U311" s="194"/>
      <c r="V311" s="296"/>
      <c r="W311" s="194"/>
      <c r="X311" s="296"/>
      <c r="Y311" s="194"/>
      <c r="Z311" s="273"/>
      <c r="AA311" s="194"/>
      <c r="AB311" s="296"/>
      <c r="AC311" s="194"/>
      <c r="AD311" s="296"/>
      <c r="AE311" s="194"/>
      <c r="AF311" s="296"/>
      <c r="AG311" s="264" t="str">
        <f aca="false">IF(SUM(T311,V311,X311,Z311,AB311,AD311,AF311)&lt;&gt;0,SUM(T311,V311,X311,Z311,AB311,AD311,AF311),"")</f>
        <v/>
      </c>
      <c r="AH311" s="301"/>
      <c r="AI311" s="302"/>
      <c r="AJ311" s="278"/>
    </row>
    <row r="312" customFormat="false" ht="12.75" hidden="false" customHeight="false" outlineLevel="0" collapsed="false">
      <c r="A312" s="291" t="str">
        <f aca="false">IF('Sub-Cpt Record'!A312="","",'Sub-Cpt Record'!A312)</f>
        <v/>
      </c>
      <c r="B312" s="292" t="str">
        <f aca="false">IF('Sub-Cpt Record'!B312="","",'Sub-Cpt Record'!B312)</f>
        <v/>
      </c>
      <c r="C312" s="293" t="str">
        <f aca="false">IF('Sub-Cpt Record'!C312="","",'Sub-Cpt Record'!C312)</f>
        <v/>
      </c>
      <c r="D312" s="293" t="str">
        <f aca="false">IF('Sub-Cpt Record'!D312="","",'Sub-Cpt Record'!D312)</f>
        <v/>
      </c>
      <c r="E312" s="293" t="str">
        <f aca="false">CODE!I312</f>
        <v/>
      </c>
      <c r="F312" s="294" t="str">
        <f aca="false">IF('Sub-Cpt Record'!K312="","",'Sub-Cpt Record'!K312)</f>
        <v/>
      </c>
      <c r="G312" s="295"/>
      <c r="H312" s="194"/>
      <c r="I312" s="256" t="str">
        <f aca="false">IF('Sub-Cpt Record'!E312&lt;&gt;"",'Sub-Cpt Record'!E312,"")</f>
        <v/>
      </c>
      <c r="J312" s="256" t="str">
        <f aca="false">IF('Sub-Cpt Record'!F312&lt;&gt;"",'Sub-Cpt Record'!F312,"")</f>
        <v/>
      </c>
      <c r="K312" s="256" t="str">
        <f aca="false">IF('Sub-Cpt Record'!G312&lt;&gt;"",'Sub-Cpt Record'!G312,"")</f>
        <v/>
      </c>
      <c r="L312" s="256" t="str">
        <f aca="false">IF('Sub-Cpt Record'!H312&lt;&gt;"",'Sub-Cpt Record'!H312,"")</f>
        <v/>
      </c>
      <c r="M312" s="256" t="str">
        <f aca="false">IF('Sub-Cpt Record'!I312&lt;&gt;"",'Sub-Cpt Record'!I312,"")</f>
        <v/>
      </c>
      <c r="N312" s="256" t="str">
        <f aca="false">IF('Sub-Cpt Record'!J312&lt;&gt;"",'Sub-Cpt Record'!J312,"")</f>
        <v/>
      </c>
      <c r="O312" s="296"/>
      <c r="P312" s="296"/>
      <c r="Q312" s="297"/>
      <c r="R312" s="298"/>
      <c r="S312" s="299"/>
      <c r="T312" s="300"/>
      <c r="U312" s="194"/>
      <c r="V312" s="296"/>
      <c r="W312" s="194"/>
      <c r="X312" s="296"/>
      <c r="Y312" s="194"/>
      <c r="Z312" s="273"/>
      <c r="AA312" s="194"/>
      <c r="AB312" s="296"/>
      <c r="AC312" s="194"/>
      <c r="AD312" s="296"/>
      <c r="AE312" s="194"/>
      <c r="AF312" s="296"/>
      <c r="AG312" s="264" t="str">
        <f aca="false">IF(SUM(T312,V312,X312,Z312,AB312,AD312,AF312)&lt;&gt;0,SUM(T312,V312,X312,Z312,AB312,AD312,AF312),"")</f>
        <v/>
      </c>
      <c r="AH312" s="301"/>
      <c r="AI312" s="302"/>
      <c r="AJ312" s="278"/>
    </row>
    <row r="313" customFormat="false" ht="12.75" hidden="false" customHeight="false" outlineLevel="0" collapsed="false">
      <c r="A313" s="291" t="str">
        <f aca="false">IF('Sub-Cpt Record'!A313="","",'Sub-Cpt Record'!A313)</f>
        <v/>
      </c>
      <c r="B313" s="292" t="str">
        <f aca="false">IF('Sub-Cpt Record'!B313="","",'Sub-Cpt Record'!B313)</f>
        <v/>
      </c>
      <c r="C313" s="293" t="str">
        <f aca="false">IF('Sub-Cpt Record'!C313="","",'Sub-Cpt Record'!C313)</f>
        <v/>
      </c>
      <c r="D313" s="293" t="str">
        <f aca="false">IF('Sub-Cpt Record'!D313="","",'Sub-Cpt Record'!D313)</f>
        <v/>
      </c>
      <c r="E313" s="293" t="str">
        <f aca="false">CODE!I313</f>
        <v/>
      </c>
      <c r="F313" s="294" t="str">
        <f aca="false">IF('Sub-Cpt Record'!K313="","",'Sub-Cpt Record'!K313)</f>
        <v/>
      </c>
      <c r="G313" s="295"/>
      <c r="H313" s="194"/>
      <c r="I313" s="256" t="str">
        <f aca="false">IF('Sub-Cpt Record'!E313&lt;&gt;"",'Sub-Cpt Record'!E313,"")</f>
        <v/>
      </c>
      <c r="J313" s="256" t="str">
        <f aca="false">IF('Sub-Cpt Record'!F313&lt;&gt;"",'Sub-Cpt Record'!F313,"")</f>
        <v/>
      </c>
      <c r="K313" s="256" t="str">
        <f aca="false">IF('Sub-Cpt Record'!G313&lt;&gt;"",'Sub-Cpt Record'!G313,"")</f>
        <v/>
      </c>
      <c r="L313" s="256" t="str">
        <f aca="false">IF('Sub-Cpt Record'!H313&lt;&gt;"",'Sub-Cpt Record'!H313,"")</f>
        <v/>
      </c>
      <c r="M313" s="256" t="str">
        <f aca="false">IF('Sub-Cpt Record'!I313&lt;&gt;"",'Sub-Cpt Record'!I313,"")</f>
        <v/>
      </c>
      <c r="N313" s="256" t="str">
        <f aca="false">IF('Sub-Cpt Record'!J313&lt;&gt;"",'Sub-Cpt Record'!J313,"")</f>
        <v/>
      </c>
      <c r="O313" s="296"/>
      <c r="P313" s="296"/>
      <c r="Q313" s="297"/>
      <c r="R313" s="298"/>
      <c r="S313" s="299"/>
      <c r="T313" s="300"/>
      <c r="U313" s="194"/>
      <c r="V313" s="296"/>
      <c r="W313" s="194"/>
      <c r="X313" s="296"/>
      <c r="Y313" s="194"/>
      <c r="Z313" s="273"/>
      <c r="AA313" s="194"/>
      <c r="AB313" s="296"/>
      <c r="AC313" s="194"/>
      <c r="AD313" s="296"/>
      <c r="AE313" s="194"/>
      <c r="AF313" s="296"/>
      <c r="AG313" s="264" t="str">
        <f aca="false">IF(SUM(T313,V313,X313,Z313,AB313,AD313,AF313)&lt;&gt;0,SUM(T313,V313,X313,Z313,AB313,AD313,AF313),"")</f>
        <v/>
      </c>
      <c r="AH313" s="301"/>
      <c r="AI313" s="302"/>
      <c r="AJ313" s="278"/>
    </row>
    <row r="314" customFormat="false" ht="12.75" hidden="false" customHeight="false" outlineLevel="0" collapsed="false">
      <c r="A314" s="291" t="str">
        <f aca="false">IF('Sub-Cpt Record'!A314="","",'Sub-Cpt Record'!A314)</f>
        <v/>
      </c>
      <c r="B314" s="292" t="str">
        <f aca="false">IF('Sub-Cpt Record'!B314="","",'Sub-Cpt Record'!B314)</f>
        <v/>
      </c>
      <c r="C314" s="293" t="str">
        <f aca="false">IF('Sub-Cpt Record'!C314="","",'Sub-Cpt Record'!C314)</f>
        <v/>
      </c>
      <c r="D314" s="293" t="str">
        <f aca="false">IF('Sub-Cpt Record'!D314="","",'Sub-Cpt Record'!D314)</f>
        <v/>
      </c>
      <c r="E314" s="293" t="str">
        <f aca="false">CODE!I314</f>
        <v/>
      </c>
      <c r="F314" s="294" t="str">
        <f aca="false">IF('Sub-Cpt Record'!K314="","",'Sub-Cpt Record'!K314)</f>
        <v/>
      </c>
      <c r="G314" s="295"/>
      <c r="H314" s="194"/>
      <c r="I314" s="256" t="str">
        <f aca="false">IF('Sub-Cpt Record'!E314&lt;&gt;"",'Sub-Cpt Record'!E314,"")</f>
        <v/>
      </c>
      <c r="J314" s="256" t="str">
        <f aca="false">IF('Sub-Cpt Record'!F314&lt;&gt;"",'Sub-Cpt Record'!F314,"")</f>
        <v/>
      </c>
      <c r="K314" s="256" t="str">
        <f aca="false">IF('Sub-Cpt Record'!G314&lt;&gt;"",'Sub-Cpt Record'!G314,"")</f>
        <v/>
      </c>
      <c r="L314" s="256" t="str">
        <f aca="false">IF('Sub-Cpt Record'!H314&lt;&gt;"",'Sub-Cpt Record'!H314,"")</f>
        <v/>
      </c>
      <c r="M314" s="256" t="str">
        <f aca="false">IF('Sub-Cpt Record'!I314&lt;&gt;"",'Sub-Cpt Record'!I314,"")</f>
        <v/>
      </c>
      <c r="N314" s="256" t="str">
        <f aca="false">IF('Sub-Cpt Record'!J314&lt;&gt;"",'Sub-Cpt Record'!J314,"")</f>
        <v/>
      </c>
      <c r="O314" s="296"/>
      <c r="P314" s="296"/>
      <c r="Q314" s="297"/>
      <c r="R314" s="298"/>
      <c r="S314" s="299"/>
      <c r="T314" s="300"/>
      <c r="U314" s="194"/>
      <c r="V314" s="296"/>
      <c r="W314" s="194"/>
      <c r="X314" s="296"/>
      <c r="Y314" s="194"/>
      <c r="Z314" s="273"/>
      <c r="AA314" s="194"/>
      <c r="AB314" s="296"/>
      <c r="AC314" s="194"/>
      <c r="AD314" s="296"/>
      <c r="AE314" s="194"/>
      <c r="AF314" s="296"/>
      <c r="AG314" s="264" t="str">
        <f aca="false">IF(SUM(T314,V314,X314,Z314,AB314,AD314,AF314)&lt;&gt;0,SUM(T314,V314,X314,Z314,AB314,AD314,AF314),"")</f>
        <v/>
      </c>
      <c r="AH314" s="301"/>
      <c r="AI314" s="302"/>
      <c r="AJ314" s="278"/>
    </row>
    <row r="315" customFormat="false" ht="12.75" hidden="false" customHeight="false" outlineLevel="0" collapsed="false">
      <c r="A315" s="291" t="str">
        <f aca="false">IF('Sub-Cpt Record'!A315="","",'Sub-Cpt Record'!A315)</f>
        <v/>
      </c>
      <c r="B315" s="292" t="str">
        <f aca="false">IF('Sub-Cpt Record'!B315="","",'Sub-Cpt Record'!B315)</f>
        <v/>
      </c>
      <c r="C315" s="293" t="str">
        <f aca="false">IF('Sub-Cpt Record'!C315="","",'Sub-Cpt Record'!C315)</f>
        <v/>
      </c>
      <c r="D315" s="293" t="str">
        <f aca="false">IF('Sub-Cpt Record'!D315="","",'Sub-Cpt Record'!D315)</f>
        <v/>
      </c>
      <c r="E315" s="293" t="str">
        <f aca="false">CODE!I315</f>
        <v/>
      </c>
      <c r="F315" s="294" t="str">
        <f aca="false">IF('Sub-Cpt Record'!K315="","",'Sub-Cpt Record'!K315)</f>
        <v/>
      </c>
      <c r="G315" s="295"/>
      <c r="H315" s="194"/>
      <c r="I315" s="256" t="str">
        <f aca="false">IF('Sub-Cpt Record'!E315&lt;&gt;"",'Sub-Cpt Record'!E315,"")</f>
        <v/>
      </c>
      <c r="J315" s="256" t="str">
        <f aca="false">IF('Sub-Cpt Record'!F315&lt;&gt;"",'Sub-Cpt Record'!F315,"")</f>
        <v/>
      </c>
      <c r="K315" s="256" t="str">
        <f aca="false">IF('Sub-Cpt Record'!G315&lt;&gt;"",'Sub-Cpt Record'!G315,"")</f>
        <v/>
      </c>
      <c r="L315" s="256" t="str">
        <f aca="false">IF('Sub-Cpt Record'!H315&lt;&gt;"",'Sub-Cpt Record'!H315,"")</f>
        <v/>
      </c>
      <c r="M315" s="256" t="str">
        <f aca="false">IF('Sub-Cpt Record'!I315&lt;&gt;"",'Sub-Cpt Record'!I315,"")</f>
        <v/>
      </c>
      <c r="N315" s="256" t="str">
        <f aca="false">IF('Sub-Cpt Record'!J315&lt;&gt;"",'Sub-Cpt Record'!J315,"")</f>
        <v/>
      </c>
      <c r="O315" s="296"/>
      <c r="P315" s="296"/>
      <c r="Q315" s="297"/>
      <c r="R315" s="298"/>
      <c r="S315" s="299"/>
      <c r="T315" s="300"/>
      <c r="U315" s="194"/>
      <c r="V315" s="296"/>
      <c r="W315" s="194"/>
      <c r="X315" s="296"/>
      <c r="Y315" s="194"/>
      <c r="Z315" s="273"/>
      <c r="AA315" s="194"/>
      <c r="AB315" s="296"/>
      <c r="AC315" s="194"/>
      <c r="AD315" s="296"/>
      <c r="AE315" s="194"/>
      <c r="AF315" s="296"/>
      <c r="AG315" s="264" t="str">
        <f aca="false">IF(SUM(T315,V315,X315,Z315,AB315,AD315,AF315)&lt;&gt;0,SUM(T315,V315,X315,Z315,AB315,AD315,AF315),"")</f>
        <v/>
      </c>
      <c r="AH315" s="301"/>
      <c r="AI315" s="302"/>
      <c r="AJ315" s="278"/>
    </row>
    <row r="316" customFormat="false" ht="12.75" hidden="false" customHeight="false" outlineLevel="0" collapsed="false">
      <c r="A316" s="291" t="str">
        <f aca="false">IF('Sub-Cpt Record'!A316="","",'Sub-Cpt Record'!A316)</f>
        <v/>
      </c>
      <c r="B316" s="292" t="str">
        <f aca="false">IF('Sub-Cpt Record'!B316="","",'Sub-Cpt Record'!B316)</f>
        <v/>
      </c>
      <c r="C316" s="293" t="str">
        <f aca="false">IF('Sub-Cpt Record'!C316="","",'Sub-Cpt Record'!C316)</f>
        <v/>
      </c>
      <c r="D316" s="293" t="str">
        <f aca="false">IF('Sub-Cpt Record'!D316="","",'Sub-Cpt Record'!D316)</f>
        <v/>
      </c>
      <c r="E316" s="293" t="str">
        <f aca="false">CODE!I316</f>
        <v/>
      </c>
      <c r="F316" s="294" t="str">
        <f aca="false">IF('Sub-Cpt Record'!K316="","",'Sub-Cpt Record'!K316)</f>
        <v/>
      </c>
      <c r="G316" s="295"/>
      <c r="H316" s="194"/>
      <c r="I316" s="256" t="str">
        <f aca="false">IF('Sub-Cpt Record'!E316&lt;&gt;"",'Sub-Cpt Record'!E316,"")</f>
        <v/>
      </c>
      <c r="J316" s="256" t="str">
        <f aca="false">IF('Sub-Cpt Record'!F316&lt;&gt;"",'Sub-Cpt Record'!F316,"")</f>
        <v/>
      </c>
      <c r="K316" s="256" t="str">
        <f aca="false">IF('Sub-Cpt Record'!G316&lt;&gt;"",'Sub-Cpt Record'!G316,"")</f>
        <v/>
      </c>
      <c r="L316" s="256" t="str">
        <f aca="false">IF('Sub-Cpt Record'!H316&lt;&gt;"",'Sub-Cpt Record'!H316,"")</f>
        <v/>
      </c>
      <c r="M316" s="256" t="str">
        <f aca="false">IF('Sub-Cpt Record'!I316&lt;&gt;"",'Sub-Cpt Record'!I316,"")</f>
        <v/>
      </c>
      <c r="N316" s="256" t="str">
        <f aca="false">IF('Sub-Cpt Record'!J316&lt;&gt;"",'Sub-Cpt Record'!J316,"")</f>
        <v/>
      </c>
      <c r="O316" s="296"/>
      <c r="P316" s="296"/>
      <c r="Q316" s="297"/>
      <c r="R316" s="298"/>
      <c r="S316" s="299"/>
      <c r="T316" s="300"/>
      <c r="U316" s="194"/>
      <c r="V316" s="296"/>
      <c r="W316" s="194"/>
      <c r="X316" s="296"/>
      <c r="Y316" s="194"/>
      <c r="Z316" s="273"/>
      <c r="AA316" s="194"/>
      <c r="AB316" s="296"/>
      <c r="AC316" s="194"/>
      <c r="AD316" s="296"/>
      <c r="AE316" s="194"/>
      <c r="AF316" s="296"/>
      <c r="AG316" s="264" t="str">
        <f aca="false">IF(SUM(T316,V316,X316,Z316,AB316,AD316,AF316)&lt;&gt;0,SUM(T316,V316,X316,Z316,AB316,AD316,AF316),"")</f>
        <v/>
      </c>
      <c r="AH316" s="301"/>
      <c r="AI316" s="302"/>
      <c r="AJ316" s="278"/>
    </row>
    <row r="317" customFormat="false" ht="12.75" hidden="false" customHeight="false" outlineLevel="0" collapsed="false">
      <c r="A317" s="291" t="str">
        <f aca="false">IF('Sub-Cpt Record'!A317="","",'Sub-Cpt Record'!A317)</f>
        <v/>
      </c>
      <c r="B317" s="292" t="str">
        <f aca="false">IF('Sub-Cpt Record'!B317="","",'Sub-Cpt Record'!B317)</f>
        <v/>
      </c>
      <c r="C317" s="293" t="str">
        <f aca="false">IF('Sub-Cpt Record'!C317="","",'Sub-Cpt Record'!C317)</f>
        <v/>
      </c>
      <c r="D317" s="293" t="str">
        <f aca="false">IF('Sub-Cpt Record'!D317="","",'Sub-Cpt Record'!D317)</f>
        <v/>
      </c>
      <c r="E317" s="293" t="str">
        <f aca="false">CODE!I317</f>
        <v/>
      </c>
      <c r="F317" s="294" t="str">
        <f aca="false">IF('Sub-Cpt Record'!K317="","",'Sub-Cpt Record'!K317)</f>
        <v/>
      </c>
      <c r="G317" s="295"/>
      <c r="H317" s="194"/>
      <c r="I317" s="256" t="str">
        <f aca="false">IF('Sub-Cpt Record'!E317&lt;&gt;"",'Sub-Cpt Record'!E317,"")</f>
        <v/>
      </c>
      <c r="J317" s="256" t="str">
        <f aca="false">IF('Sub-Cpt Record'!F317&lt;&gt;"",'Sub-Cpt Record'!F317,"")</f>
        <v/>
      </c>
      <c r="K317" s="256" t="str">
        <f aca="false">IF('Sub-Cpt Record'!G317&lt;&gt;"",'Sub-Cpt Record'!G317,"")</f>
        <v/>
      </c>
      <c r="L317" s="256" t="str">
        <f aca="false">IF('Sub-Cpt Record'!H317&lt;&gt;"",'Sub-Cpt Record'!H317,"")</f>
        <v/>
      </c>
      <c r="M317" s="256" t="str">
        <f aca="false">IF('Sub-Cpt Record'!I317&lt;&gt;"",'Sub-Cpt Record'!I317,"")</f>
        <v/>
      </c>
      <c r="N317" s="256" t="str">
        <f aca="false">IF('Sub-Cpt Record'!J317&lt;&gt;"",'Sub-Cpt Record'!J317,"")</f>
        <v/>
      </c>
      <c r="O317" s="296"/>
      <c r="P317" s="296"/>
      <c r="Q317" s="297"/>
      <c r="R317" s="298"/>
      <c r="S317" s="299"/>
      <c r="T317" s="300"/>
      <c r="U317" s="194"/>
      <c r="V317" s="296"/>
      <c r="W317" s="194"/>
      <c r="X317" s="296"/>
      <c r="Y317" s="194"/>
      <c r="Z317" s="273"/>
      <c r="AA317" s="194"/>
      <c r="AB317" s="296"/>
      <c r="AC317" s="194"/>
      <c r="AD317" s="296"/>
      <c r="AE317" s="194"/>
      <c r="AF317" s="296"/>
      <c r="AG317" s="264" t="str">
        <f aca="false">IF(SUM(T317,V317,X317,Z317,AB317,AD317,AF317)&lt;&gt;0,SUM(T317,V317,X317,Z317,AB317,AD317,AF317),"")</f>
        <v/>
      </c>
      <c r="AH317" s="301"/>
      <c r="AI317" s="302"/>
      <c r="AJ317" s="278"/>
    </row>
    <row r="318" customFormat="false" ht="12.75" hidden="false" customHeight="false" outlineLevel="0" collapsed="false">
      <c r="A318" s="291" t="str">
        <f aca="false">IF('Sub-Cpt Record'!A318="","",'Sub-Cpt Record'!A318)</f>
        <v/>
      </c>
      <c r="B318" s="292" t="str">
        <f aca="false">IF('Sub-Cpt Record'!B318="","",'Sub-Cpt Record'!B318)</f>
        <v/>
      </c>
      <c r="C318" s="293" t="str">
        <f aca="false">IF('Sub-Cpt Record'!C318="","",'Sub-Cpt Record'!C318)</f>
        <v/>
      </c>
      <c r="D318" s="293" t="str">
        <f aca="false">IF('Sub-Cpt Record'!D318="","",'Sub-Cpt Record'!D318)</f>
        <v/>
      </c>
      <c r="E318" s="293" t="str">
        <f aca="false">CODE!I318</f>
        <v/>
      </c>
      <c r="F318" s="294" t="str">
        <f aca="false">IF('Sub-Cpt Record'!K318="","",'Sub-Cpt Record'!K318)</f>
        <v/>
      </c>
      <c r="G318" s="295"/>
      <c r="H318" s="194"/>
      <c r="I318" s="256" t="str">
        <f aca="false">IF('Sub-Cpt Record'!E318&lt;&gt;"",'Sub-Cpt Record'!E318,"")</f>
        <v/>
      </c>
      <c r="J318" s="256" t="str">
        <f aca="false">IF('Sub-Cpt Record'!F318&lt;&gt;"",'Sub-Cpt Record'!F318,"")</f>
        <v/>
      </c>
      <c r="K318" s="256" t="str">
        <f aca="false">IF('Sub-Cpt Record'!G318&lt;&gt;"",'Sub-Cpt Record'!G318,"")</f>
        <v/>
      </c>
      <c r="L318" s="256" t="str">
        <f aca="false">IF('Sub-Cpt Record'!H318&lt;&gt;"",'Sub-Cpt Record'!H318,"")</f>
        <v/>
      </c>
      <c r="M318" s="256" t="str">
        <f aca="false">IF('Sub-Cpt Record'!I318&lt;&gt;"",'Sub-Cpt Record'!I318,"")</f>
        <v/>
      </c>
      <c r="N318" s="256" t="str">
        <f aca="false">IF('Sub-Cpt Record'!J318&lt;&gt;"",'Sub-Cpt Record'!J318,"")</f>
        <v/>
      </c>
      <c r="O318" s="296"/>
      <c r="P318" s="296"/>
      <c r="Q318" s="297"/>
      <c r="R318" s="298"/>
      <c r="S318" s="299"/>
      <c r="T318" s="300"/>
      <c r="U318" s="194"/>
      <c r="V318" s="296"/>
      <c r="W318" s="194"/>
      <c r="X318" s="296"/>
      <c r="Y318" s="194"/>
      <c r="Z318" s="273"/>
      <c r="AA318" s="194"/>
      <c r="AB318" s="296"/>
      <c r="AC318" s="194"/>
      <c r="AD318" s="296"/>
      <c r="AE318" s="194"/>
      <c r="AF318" s="296"/>
      <c r="AG318" s="264" t="str">
        <f aca="false">IF(SUM(T318,V318,X318,Z318,AB318,AD318,AF318)&lt;&gt;0,SUM(T318,V318,X318,Z318,AB318,AD318,AF318),"")</f>
        <v/>
      </c>
      <c r="AH318" s="301"/>
      <c r="AI318" s="302"/>
      <c r="AJ318" s="278"/>
    </row>
    <row r="319" customFormat="false" ht="12.75" hidden="false" customHeight="false" outlineLevel="0" collapsed="false">
      <c r="A319" s="291" t="str">
        <f aca="false">IF('Sub-Cpt Record'!A319="","",'Sub-Cpt Record'!A319)</f>
        <v/>
      </c>
      <c r="B319" s="292" t="str">
        <f aca="false">IF('Sub-Cpt Record'!B319="","",'Sub-Cpt Record'!B319)</f>
        <v/>
      </c>
      <c r="C319" s="293" t="str">
        <f aca="false">IF('Sub-Cpt Record'!C319="","",'Sub-Cpt Record'!C319)</f>
        <v/>
      </c>
      <c r="D319" s="293" t="str">
        <f aca="false">IF('Sub-Cpt Record'!D319="","",'Sub-Cpt Record'!D319)</f>
        <v/>
      </c>
      <c r="E319" s="293" t="str">
        <f aca="false">CODE!I319</f>
        <v/>
      </c>
      <c r="F319" s="294" t="str">
        <f aca="false">IF('Sub-Cpt Record'!K319="","",'Sub-Cpt Record'!K319)</f>
        <v/>
      </c>
      <c r="G319" s="295"/>
      <c r="H319" s="194"/>
      <c r="I319" s="256" t="str">
        <f aca="false">IF('Sub-Cpt Record'!E319&lt;&gt;"",'Sub-Cpt Record'!E319,"")</f>
        <v/>
      </c>
      <c r="J319" s="256" t="str">
        <f aca="false">IF('Sub-Cpt Record'!F319&lt;&gt;"",'Sub-Cpt Record'!F319,"")</f>
        <v/>
      </c>
      <c r="K319" s="256" t="str">
        <f aca="false">IF('Sub-Cpt Record'!G319&lt;&gt;"",'Sub-Cpt Record'!G319,"")</f>
        <v/>
      </c>
      <c r="L319" s="256" t="str">
        <f aca="false">IF('Sub-Cpt Record'!H319&lt;&gt;"",'Sub-Cpt Record'!H319,"")</f>
        <v/>
      </c>
      <c r="M319" s="256" t="str">
        <f aca="false">IF('Sub-Cpt Record'!I319&lt;&gt;"",'Sub-Cpt Record'!I319,"")</f>
        <v/>
      </c>
      <c r="N319" s="256" t="str">
        <f aca="false">IF('Sub-Cpt Record'!J319&lt;&gt;"",'Sub-Cpt Record'!J319,"")</f>
        <v/>
      </c>
      <c r="O319" s="296"/>
      <c r="P319" s="296"/>
      <c r="Q319" s="297"/>
      <c r="R319" s="298"/>
      <c r="S319" s="299"/>
      <c r="T319" s="300"/>
      <c r="U319" s="194"/>
      <c r="V319" s="296"/>
      <c r="W319" s="194"/>
      <c r="X319" s="296"/>
      <c r="Y319" s="194"/>
      <c r="Z319" s="273"/>
      <c r="AA319" s="194"/>
      <c r="AB319" s="296"/>
      <c r="AC319" s="194"/>
      <c r="AD319" s="296"/>
      <c r="AE319" s="194"/>
      <c r="AF319" s="296"/>
      <c r="AG319" s="264" t="str">
        <f aca="false">IF(SUM(T319,V319,X319,Z319,AB319,AD319,AF319)&lt;&gt;0,SUM(T319,V319,X319,Z319,AB319,AD319,AF319),"")</f>
        <v/>
      </c>
      <c r="AH319" s="301"/>
      <c r="AI319" s="302"/>
      <c r="AJ319" s="278"/>
    </row>
    <row r="320" customFormat="false" ht="12.75" hidden="false" customHeight="false" outlineLevel="0" collapsed="false">
      <c r="A320" s="291" t="str">
        <f aca="false">IF('Sub-Cpt Record'!A320="","",'Sub-Cpt Record'!A320)</f>
        <v/>
      </c>
      <c r="B320" s="292" t="str">
        <f aca="false">IF('Sub-Cpt Record'!B320="","",'Sub-Cpt Record'!B320)</f>
        <v/>
      </c>
      <c r="C320" s="293" t="str">
        <f aca="false">IF('Sub-Cpt Record'!C320="","",'Sub-Cpt Record'!C320)</f>
        <v/>
      </c>
      <c r="D320" s="293" t="str">
        <f aca="false">IF('Sub-Cpt Record'!D320="","",'Sub-Cpt Record'!D320)</f>
        <v/>
      </c>
      <c r="E320" s="293" t="str">
        <f aca="false">CODE!I320</f>
        <v/>
      </c>
      <c r="F320" s="294" t="str">
        <f aca="false">IF('Sub-Cpt Record'!K320="","",'Sub-Cpt Record'!K320)</f>
        <v/>
      </c>
      <c r="G320" s="295"/>
      <c r="H320" s="194"/>
      <c r="I320" s="256" t="str">
        <f aca="false">IF('Sub-Cpt Record'!E320&lt;&gt;"",'Sub-Cpt Record'!E320,"")</f>
        <v/>
      </c>
      <c r="J320" s="256" t="str">
        <f aca="false">IF('Sub-Cpt Record'!F320&lt;&gt;"",'Sub-Cpt Record'!F320,"")</f>
        <v/>
      </c>
      <c r="K320" s="256" t="str">
        <f aca="false">IF('Sub-Cpt Record'!G320&lt;&gt;"",'Sub-Cpt Record'!G320,"")</f>
        <v/>
      </c>
      <c r="L320" s="256" t="str">
        <f aca="false">IF('Sub-Cpt Record'!H320&lt;&gt;"",'Sub-Cpt Record'!H320,"")</f>
        <v/>
      </c>
      <c r="M320" s="256" t="str">
        <f aca="false">IF('Sub-Cpt Record'!I320&lt;&gt;"",'Sub-Cpt Record'!I320,"")</f>
        <v/>
      </c>
      <c r="N320" s="256" t="str">
        <f aca="false">IF('Sub-Cpt Record'!J320&lt;&gt;"",'Sub-Cpt Record'!J320,"")</f>
        <v/>
      </c>
      <c r="O320" s="296"/>
      <c r="P320" s="296"/>
      <c r="Q320" s="297"/>
      <c r="R320" s="298"/>
      <c r="S320" s="299"/>
      <c r="T320" s="300"/>
      <c r="U320" s="194"/>
      <c r="V320" s="296"/>
      <c r="W320" s="194"/>
      <c r="X320" s="296"/>
      <c r="Y320" s="194"/>
      <c r="Z320" s="273"/>
      <c r="AA320" s="194"/>
      <c r="AB320" s="296"/>
      <c r="AC320" s="194"/>
      <c r="AD320" s="296"/>
      <c r="AE320" s="194"/>
      <c r="AF320" s="296"/>
      <c r="AG320" s="264" t="str">
        <f aca="false">IF(SUM(T320,V320,X320,Z320,AB320,AD320,AF320)&lt;&gt;0,SUM(T320,V320,X320,Z320,AB320,AD320,AF320),"")</f>
        <v/>
      </c>
      <c r="AH320" s="301"/>
      <c r="AI320" s="302"/>
      <c r="AJ320" s="278"/>
    </row>
    <row r="321" customFormat="false" ht="12.75" hidden="false" customHeight="false" outlineLevel="0" collapsed="false">
      <c r="A321" s="291" t="str">
        <f aca="false">IF('Sub-Cpt Record'!A321="","",'Sub-Cpt Record'!A321)</f>
        <v/>
      </c>
      <c r="B321" s="292" t="str">
        <f aca="false">IF('Sub-Cpt Record'!B321="","",'Sub-Cpt Record'!B321)</f>
        <v/>
      </c>
      <c r="C321" s="293" t="str">
        <f aca="false">IF('Sub-Cpt Record'!C321="","",'Sub-Cpt Record'!C321)</f>
        <v/>
      </c>
      <c r="D321" s="293" t="str">
        <f aca="false">IF('Sub-Cpt Record'!D321="","",'Sub-Cpt Record'!D321)</f>
        <v/>
      </c>
      <c r="E321" s="293" t="str">
        <f aca="false">CODE!I321</f>
        <v/>
      </c>
      <c r="F321" s="294" t="str">
        <f aca="false">IF('Sub-Cpt Record'!K321="","",'Sub-Cpt Record'!K321)</f>
        <v/>
      </c>
      <c r="G321" s="295"/>
      <c r="H321" s="194"/>
      <c r="I321" s="256" t="str">
        <f aca="false">IF('Sub-Cpt Record'!E321&lt;&gt;"",'Sub-Cpt Record'!E321,"")</f>
        <v/>
      </c>
      <c r="J321" s="256" t="str">
        <f aca="false">IF('Sub-Cpt Record'!F321&lt;&gt;"",'Sub-Cpt Record'!F321,"")</f>
        <v/>
      </c>
      <c r="K321" s="256" t="str">
        <f aca="false">IF('Sub-Cpt Record'!G321&lt;&gt;"",'Sub-Cpt Record'!G321,"")</f>
        <v/>
      </c>
      <c r="L321" s="256" t="str">
        <f aca="false">IF('Sub-Cpt Record'!H321&lt;&gt;"",'Sub-Cpt Record'!H321,"")</f>
        <v/>
      </c>
      <c r="M321" s="256" t="str">
        <f aca="false">IF('Sub-Cpt Record'!I321&lt;&gt;"",'Sub-Cpt Record'!I321,"")</f>
        <v/>
      </c>
      <c r="N321" s="256" t="str">
        <f aca="false">IF('Sub-Cpt Record'!J321&lt;&gt;"",'Sub-Cpt Record'!J321,"")</f>
        <v/>
      </c>
      <c r="O321" s="296"/>
      <c r="P321" s="296"/>
      <c r="Q321" s="297"/>
      <c r="R321" s="298"/>
      <c r="S321" s="299"/>
      <c r="T321" s="300"/>
      <c r="U321" s="194"/>
      <c r="V321" s="296"/>
      <c r="W321" s="194"/>
      <c r="X321" s="296"/>
      <c r="Y321" s="194"/>
      <c r="Z321" s="273"/>
      <c r="AA321" s="194"/>
      <c r="AB321" s="296"/>
      <c r="AC321" s="194"/>
      <c r="AD321" s="296"/>
      <c r="AE321" s="194"/>
      <c r="AF321" s="296"/>
      <c r="AG321" s="264" t="str">
        <f aca="false">IF(SUM(T321,V321,X321,Z321,AB321,AD321,AF321)&lt;&gt;0,SUM(T321,V321,X321,Z321,AB321,AD321,AF321),"")</f>
        <v/>
      </c>
      <c r="AH321" s="301"/>
      <c r="AI321" s="302"/>
      <c r="AJ321" s="278"/>
    </row>
    <row r="322" customFormat="false" ht="12.75" hidden="false" customHeight="false" outlineLevel="0" collapsed="false">
      <c r="A322" s="291" t="str">
        <f aca="false">IF('Sub-Cpt Record'!A322="","",'Sub-Cpt Record'!A322)</f>
        <v/>
      </c>
      <c r="B322" s="292" t="str">
        <f aca="false">IF('Sub-Cpt Record'!B322="","",'Sub-Cpt Record'!B322)</f>
        <v/>
      </c>
      <c r="C322" s="293" t="str">
        <f aca="false">IF('Sub-Cpt Record'!C322="","",'Sub-Cpt Record'!C322)</f>
        <v/>
      </c>
      <c r="D322" s="293" t="str">
        <f aca="false">IF('Sub-Cpt Record'!D322="","",'Sub-Cpt Record'!D322)</f>
        <v/>
      </c>
      <c r="E322" s="293" t="str">
        <f aca="false">CODE!I322</f>
        <v/>
      </c>
      <c r="F322" s="294" t="str">
        <f aca="false">IF('Sub-Cpt Record'!K322="","",'Sub-Cpt Record'!K322)</f>
        <v/>
      </c>
      <c r="G322" s="295"/>
      <c r="H322" s="194"/>
      <c r="I322" s="256" t="str">
        <f aca="false">IF('Sub-Cpt Record'!E322&lt;&gt;"",'Sub-Cpt Record'!E322,"")</f>
        <v/>
      </c>
      <c r="J322" s="256" t="str">
        <f aca="false">IF('Sub-Cpt Record'!F322&lt;&gt;"",'Sub-Cpt Record'!F322,"")</f>
        <v/>
      </c>
      <c r="K322" s="256" t="str">
        <f aca="false">IF('Sub-Cpt Record'!G322&lt;&gt;"",'Sub-Cpt Record'!G322,"")</f>
        <v/>
      </c>
      <c r="L322" s="256" t="str">
        <f aca="false">IF('Sub-Cpt Record'!H322&lt;&gt;"",'Sub-Cpt Record'!H322,"")</f>
        <v/>
      </c>
      <c r="M322" s="256" t="str">
        <f aca="false">IF('Sub-Cpt Record'!I322&lt;&gt;"",'Sub-Cpt Record'!I322,"")</f>
        <v/>
      </c>
      <c r="N322" s="256" t="str">
        <f aca="false">IF('Sub-Cpt Record'!J322&lt;&gt;"",'Sub-Cpt Record'!J322,"")</f>
        <v/>
      </c>
      <c r="O322" s="296"/>
      <c r="P322" s="296"/>
      <c r="Q322" s="297"/>
      <c r="R322" s="298"/>
      <c r="S322" s="299"/>
      <c r="T322" s="300"/>
      <c r="U322" s="194"/>
      <c r="V322" s="296"/>
      <c r="W322" s="194"/>
      <c r="X322" s="296"/>
      <c r="Y322" s="194"/>
      <c r="Z322" s="273"/>
      <c r="AA322" s="194"/>
      <c r="AB322" s="296"/>
      <c r="AC322" s="194"/>
      <c r="AD322" s="296"/>
      <c r="AE322" s="194"/>
      <c r="AF322" s="296"/>
      <c r="AG322" s="264" t="str">
        <f aca="false">IF(SUM(T322,V322,X322,Z322,AB322,AD322,AF322)&lt;&gt;0,SUM(T322,V322,X322,Z322,AB322,AD322,AF322),"")</f>
        <v/>
      </c>
      <c r="AH322" s="301"/>
      <c r="AI322" s="302"/>
      <c r="AJ322" s="278"/>
    </row>
    <row r="323" customFormat="false" ht="12.75" hidden="false" customHeight="false" outlineLevel="0" collapsed="false">
      <c r="A323" s="291" t="str">
        <f aca="false">IF('Sub-Cpt Record'!A323="","",'Sub-Cpt Record'!A323)</f>
        <v/>
      </c>
      <c r="B323" s="292" t="str">
        <f aca="false">IF('Sub-Cpt Record'!B323="","",'Sub-Cpt Record'!B323)</f>
        <v/>
      </c>
      <c r="C323" s="293" t="str">
        <f aca="false">IF('Sub-Cpt Record'!C323="","",'Sub-Cpt Record'!C323)</f>
        <v/>
      </c>
      <c r="D323" s="293" t="str">
        <f aca="false">IF('Sub-Cpt Record'!D323="","",'Sub-Cpt Record'!D323)</f>
        <v/>
      </c>
      <c r="E323" s="293" t="str">
        <f aca="false">CODE!I323</f>
        <v/>
      </c>
      <c r="F323" s="294" t="str">
        <f aca="false">IF('Sub-Cpt Record'!K323="","",'Sub-Cpt Record'!K323)</f>
        <v/>
      </c>
      <c r="G323" s="295"/>
      <c r="H323" s="194"/>
      <c r="I323" s="256" t="str">
        <f aca="false">IF('Sub-Cpt Record'!E323&lt;&gt;"",'Sub-Cpt Record'!E323,"")</f>
        <v/>
      </c>
      <c r="J323" s="256" t="str">
        <f aca="false">IF('Sub-Cpt Record'!F323&lt;&gt;"",'Sub-Cpt Record'!F323,"")</f>
        <v/>
      </c>
      <c r="K323" s="256" t="str">
        <f aca="false">IF('Sub-Cpt Record'!G323&lt;&gt;"",'Sub-Cpt Record'!G323,"")</f>
        <v/>
      </c>
      <c r="L323" s="256" t="str">
        <f aca="false">IF('Sub-Cpt Record'!H323&lt;&gt;"",'Sub-Cpt Record'!H323,"")</f>
        <v/>
      </c>
      <c r="M323" s="256" t="str">
        <f aca="false">IF('Sub-Cpt Record'!I323&lt;&gt;"",'Sub-Cpt Record'!I323,"")</f>
        <v/>
      </c>
      <c r="N323" s="256" t="str">
        <f aca="false">IF('Sub-Cpt Record'!J323&lt;&gt;"",'Sub-Cpt Record'!J323,"")</f>
        <v/>
      </c>
      <c r="O323" s="296"/>
      <c r="P323" s="296"/>
      <c r="Q323" s="297"/>
      <c r="R323" s="298"/>
      <c r="S323" s="299"/>
      <c r="T323" s="300"/>
      <c r="U323" s="194"/>
      <c r="V323" s="296"/>
      <c r="W323" s="194"/>
      <c r="X323" s="296"/>
      <c r="Y323" s="194"/>
      <c r="Z323" s="273"/>
      <c r="AA323" s="194"/>
      <c r="AB323" s="296"/>
      <c r="AC323" s="194"/>
      <c r="AD323" s="296"/>
      <c r="AE323" s="194"/>
      <c r="AF323" s="296"/>
      <c r="AG323" s="264" t="str">
        <f aca="false">IF(SUM(T323,V323,X323,Z323,AB323,AD323,AF323)&lt;&gt;0,SUM(T323,V323,X323,Z323,AB323,AD323,AF323),"")</f>
        <v/>
      </c>
      <c r="AH323" s="301"/>
      <c r="AI323" s="302"/>
      <c r="AJ323" s="278"/>
    </row>
    <row r="324" customFormat="false" ht="12.75" hidden="false" customHeight="false" outlineLevel="0" collapsed="false">
      <c r="A324" s="291" t="str">
        <f aca="false">IF('Sub-Cpt Record'!A324="","",'Sub-Cpt Record'!A324)</f>
        <v/>
      </c>
      <c r="B324" s="292" t="str">
        <f aca="false">IF('Sub-Cpt Record'!B324="","",'Sub-Cpt Record'!B324)</f>
        <v/>
      </c>
      <c r="C324" s="293" t="str">
        <f aca="false">IF('Sub-Cpt Record'!C324="","",'Sub-Cpt Record'!C324)</f>
        <v/>
      </c>
      <c r="D324" s="293" t="str">
        <f aca="false">IF('Sub-Cpt Record'!D324="","",'Sub-Cpt Record'!D324)</f>
        <v/>
      </c>
      <c r="E324" s="293" t="str">
        <f aca="false">CODE!I324</f>
        <v/>
      </c>
      <c r="F324" s="294" t="str">
        <f aca="false">IF('Sub-Cpt Record'!K324="","",'Sub-Cpt Record'!K324)</f>
        <v/>
      </c>
      <c r="G324" s="295"/>
      <c r="H324" s="194"/>
      <c r="I324" s="256" t="str">
        <f aca="false">IF('Sub-Cpt Record'!E324&lt;&gt;"",'Sub-Cpt Record'!E324,"")</f>
        <v/>
      </c>
      <c r="J324" s="256" t="str">
        <f aca="false">IF('Sub-Cpt Record'!F324&lt;&gt;"",'Sub-Cpt Record'!F324,"")</f>
        <v/>
      </c>
      <c r="K324" s="256" t="str">
        <f aca="false">IF('Sub-Cpt Record'!G324&lt;&gt;"",'Sub-Cpt Record'!G324,"")</f>
        <v/>
      </c>
      <c r="L324" s="256" t="str">
        <f aca="false">IF('Sub-Cpt Record'!H324&lt;&gt;"",'Sub-Cpt Record'!H324,"")</f>
        <v/>
      </c>
      <c r="M324" s="256" t="str">
        <f aca="false">IF('Sub-Cpt Record'!I324&lt;&gt;"",'Sub-Cpt Record'!I324,"")</f>
        <v/>
      </c>
      <c r="N324" s="256" t="str">
        <f aca="false">IF('Sub-Cpt Record'!J324&lt;&gt;"",'Sub-Cpt Record'!J324,"")</f>
        <v/>
      </c>
      <c r="O324" s="296"/>
      <c r="P324" s="296"/>
      <c r="Q324" s="297"/>
      <c r="R324" s="298"/>
      <c r="S324" s="299"/>
      <c r="T324" s="300"/>
      <c r="U324" s="194"/>
      <c r="V324" s="296"/>
      <c r="W324" s="194"/>
      <c r="X324" s="296"/>
      <c r="Y324" s="194"/>
      <c r="Z324" s="273"/>
      <c r="AA324" s="194"/>
      <c r="AB324" s="296"/>
      <c r="AC324" s="194"/>
      <c r="AD324" s="296"/>
      <c r="AE324" s="194"/>
      <c r="AF324" s="296"/>
      <c r="AG324" s="264" t="str">
        <f aca="false">IF(SUM(T324,V324,X324,Z324,AB324,AD324,AF324)&lt;&gt;0,SUM(T324,V324,X324,Z324,AB324,AD324,AF324),"")</f>
        <v/>
      </c>
      <c r="AH324" s="301"/>
      <c r="AI324" s="302"/>
      <c r="AJ324" s="278"/>
    </row>
    <row r="325" customFormat="false" ht="12.75" hidden="false" customHeight="false" outlineLevel="0" collapsed="false">
      <c r="A325" s="291" t="str">
        <f aca="false">IF('Sub-Cpt Record'!A325="","",'Sub-Cpt Record'!A325)</f>
        <v/>
      </c>
      <c r="B325" s="292" t="str">
        <f aca="false">IF('Sub-Cpt Record'!B325="","",'Sub-Cpt Record'!B325)</f>
        <v/>
      </c>
      <c r="C325" s="293" t="str">
        <f aca="false">IF('Sub-Cpt Record'!C325="","",'Sub-Cpt Record'!C325)</f>
        <v/>
      </c>
      <c r="D325" s="293" t="str">
        <f aca="false">IF('Sub-Cpt Record'!D325="","",'Sub-Cpt Record'!D325)</f>
        <v/>
      </c>
      <c r="E325" s="293" t="str">
        <f aca="false">CODE!I325</f>
        <v/>
      </c>
      <c r="F325" s="294" t="str">
        <f aca="false">IF('Sub-Cpt Record'!K325="","",'Sub-Cpt Record'!K325)</f>
        <v/>
      </c>
      <c r="G325" s="295"/>
      <c r="H325" s="194"/>
      <c r="I325" s="256" t="str">
        <f aca="false">IF('Sub-Cpt Record'!E325&lt;&gt;"",'Sub-Cpt Record'!E325,"")</f>
        <v/>
      </c>
      <c r="J325" s="256" t="str">
        <f aca="false">IF('Sub-Cpt Record'!F325&lt;&gt;"",'Sub-Cpt Record'!F325,"")</f>
        <v/>
      </c>
      <c r="K325" s="256" t="str">
        <f aca="false">IF('Sub-Cpt Record'!G325&lt;&gt;"",'Sub-Cpt Record'!G325,"")</f>
        <v/>
      </c>
      <c r="L325" s="256" t="str">
        <f aca="false">IF('Sub-Cpt Record'!H325&lt;&gt;"",'Sub-Cpt Record'!H325,"")</f>
        <v/>
      </c>
      <c r="M325" s="256" t="str">
        <f aca="false">IF('Sub-Cpt Record'!I325&lt;&gt;"",'Sub-Cpt Record'!I325,"")</f>
        <v/>
      </c>
      <c r="N325" s="256" t="str">
        <f aca="false">IF('Sub-Cpt Record'!J325&lt;&gt;"",'Sub-Cpt Record'!J325,"")</f>
        <v/>
      </c>
      <c r="O325" s="296"/>
      <c r="P325" s="296"/>
      <c r="Q325" s="297"/>
      <c r="R325" s="298"/>
      <c r="S325" s="299"/>
      <c r="T325" s="300"/>
      <c r="U325" s="194"/>
      <c r="V325" s="296"/>
      <c r="W325" s="194"/>
      <c r="X325" s="296"/>
      <c r="Y325" s="194"/>
      <c r="Z325" s="273"/>
      <c r="AA325" s="194"/>
      <c r="AB325" s="296"/>
      <c r="AC325" s="194"/>
      <c r="AD325" s="296"/>
      <c r="AE325" s="194"/>
      <c r="AF325" s="296"/>
      <c r="AG325" s="264" t="str">
        <f aca="false">IF(SUM(T325,V325,X325,Z325,AB325,AD325,AF325)&lt;&gt;0,SUM(T325,V325,X325,Z325,AB325,AD325,AF325),"")</f>
        <v/>
      </c>
      <c r="AH325" s="301"/>
      <c r="AI325" s="302"/>
      <c r="AJ325" s="278"/>
    </row>
    <row r="326" customFormat="false" ht="12.75" hidden="false" customHeight="false" outlineLevel="0" collapsed="false">
      <c r="A326" s="291" t="str">
        <f aca="false">IF('Sub-Cpt Record'!A326="","",'Sub-Cpt Record'!A326)</f>
        <v/>
      </c>
      <c r="B326" s="292" t="str">
        <f aca="false">IF('Sub-Cpt Record'!B326="","",'Sub-Cpt Record'!B326)</f>
        <v/>
      </c>
      <c r="C326" s="293" t="str">
        <f aca="false">IF('Sub-Cpt Record'!C326="","",'Sub-Cpt Record'!C326)</f>
        <v/>
      </c>
      <c r="D326" s="293" t="str">
        <f aca="false">IF('Sub-Cpt Record'!D326="","",'Sub-Cpt Record'!D326)</f>
        <v/>
      </c>
      <c r="E326" s="293" t="str">
        <f aca="false">CODE!I326</f>
        <v/>
      </c>
      <c r="F326" s="294" t="str">
        <f aca="false">IF('Sub-Cpt Record'!K326="","",'Sub-Cpt Record'!K326)</f>
        <v/>
      </c>
      <c r="G326" s="295"/>
      <c r="H326" s="194"/>
      <c r="I326" s="256" t="str">
        <f aca="false">IF('Sub-Cpt Record'!E326&lt;&gt;"",'Sub-Cpt Record'!E326,"")</f>
        <v/>
      </c>
      <c r="J326" s="256" t="str">
        <f aca="false">IF('Sub-Cpt Record'!F326&lt;&gt;"",'Sub-Cpt Record'!F326,"")</f>
        <v/>
      </c>
      <c r="K326" s="256" t="str">
        <f aca="false">IF('Sub-Cpt Record'!G326&lt;&gt;"",'Sub-Cpt Record'!G326,"")</f>
        <v/>
      </c>
      <c r="L326" s="256" t="str">
        <f aca="false">IF('Sub-Cpt Record'!H326&lt;&gt;"",'Sub-Cpt Record'!H326,"")</f>
        <v/>
      </c>
      <c r="M326" s="256" t="str">
        <f aca="false">IF('Sub-Cpt Record'!I326&lt;&gt;"",'Sub-Cpt Record'!I326,"")</f>
        <v/>
      </c>
      <c r="N326" s="256" t="str">
        <f aca="false">IF('Sub-Cpt Record'!J326&lt;&gt;"",'Sub-Cpt Record'!J326,"")</f>
        <v/>
      </c>
      <c r="O326" s="296"/>
      <c r="P326" s="296"/>
      <c r="Q326" s="297"/>
      <c r="R326" s="298"/>
      <c r="S326" s="299"/>
      <c r="T326" s="300"/>
      <c r="U326" s="194"/>
      <c r="V326" s="296"/>
      <c r="W326" s="194"/>
      <c r="X326" s="296"/>
      <c r="Y326" s="194"/>
      <c r="Z326" s="273"/>
      <c r="AA326" s="194"/>
      <c r="AB326" s="296"/>
      <c r="AC326" s="194"/>
      <c r="AD326" s="296"/>
      <c r="AE326" s="194"/>
      <c r="AF326" s="296"/>
      <c r="AG326" s="264" t="str">
        <f aca="false">IF(SUM(T326,V326,X326,Z326,AB326,AD326,AF326)&lt;&gt;0,SUM(T326,V326,X326,Z326,AB326,AD326,AF326),"")</f>
        <v/>
      </c>
      <c r="AH326" s="301"/>
      <c r="AI326" s="302"/>
      <c r="AJ326" s="278"/>
    </row>
    <row r="327" customFormat="false" ht="12.75" hidden="false" customHeight="false" outlineLevel="0" collapsed="false">
      <c r="A327" s="291" t="str">
        <f aca="false">IF('Sub-Cpt Record'!A327="","",'Sub-Cpt Record'!A327)</f>
        <v/>
      </c>
      <c r="B327" s="292" t="str">
        <f aca="false">IF('Sub-Cpt Record'!B327="","",'Sub-Cpt Record'!B327)</f>
        <v/>
      </c>
      <c r="C327" s="293" t="str">
        <f aca="false">IF('Sub-Cpt Record'!C327="","",'Sub-Cpt Record'!C327)</f>
        <v/>
      </c>
      <c r="D327" s="293" t="str">
        <f aca="false">IF('Sub-Cpt Record'!D327="","",'Sub-Cpt Record'!D327)</f>
        <v/>
      </c>
      <c r="E327" s="293" t="str">
        <f aca="false">CODE!I327</f>
        <v/>
      </c>
      <c r="F327" s="294" t="str">
        <f aca="false">IF('Sub-Cpt Record'!K327="","",'Sub-Cpt Record'!K327)</f>
        <v/>
      </c>
      <c r="G327" s="295"/>
      <c r="H327" s="194"/>
      <c r="I327" s="256" t="str">
        <f aca="false">IF('Sub-Cpt Record'!E327&lt;&gt;"",'Sub-Cpt Record'!E327,"")</f>
        <v/>
      </c>
      <c r="J327" s="256" t="str">
        <f aca="false">IF('Sub-Cpt Record'!F327&lt;&gt;"",'Sub-Cpt Record'!F327,"")</f>
        <v/>
      </c>
      <c r="K327" s="256" t="str">
        <f aca="false">IF('Sub-Cpt Record'!G327&lt;&gt;"",'Sub-Cpt Record'!G327,"")</f>
        <v/>
      </c>
      <c r="L327" s="256" t="str">
        <f aca="false">IF('Sub-Cpt Record'!H327&lt;&gt;"",'Sub-Cpt Record'!H327,"")</f>
        <v/>
      </c>
      <c r="M327" s="256" t="str">
        <f aca="false">IF('Sub-Cpt Record'!I327&lt;&gt;"",'Sub-Cpt Record'!I327,"")</f>
        <v/>
      </c>
      <c r="N327" s="256" t="str">
        <f aca="false">IF('Sub-Cpt Record'!J327&lt;&gt;"",'Sub-Cpt Record'!J327,"")</f>
        <v/>
      </c>
      <c r="O327" s="296"/>
      <c r="P327" s="296"/>
      <c r="Q327" s="297"/>
      <c r="R327" s="298"/>
      <c r="S327" s="299"/>
      <c r="T327" s="300"/>
      <c r="U327" s="194"/>
      <c r="V327" s="296"/>
      <c r="W327" s="194"/>
      <c r="X327" s="296"/>
      <c r="Y327" s="194"/>
      <c r="Z327" s="273"/>
      <c r="AA327" s="194"/>
      <c r="AB327" s="296"/>
      <c r="AC327" s="194"/>
      <c r="AD327" s="296"/>
      <c r="AE327" s="194"/>
      <c r="AF327" s="296"/>
      <c r="AG327" s="264" t="str">
        <f aca="false">IF(SUM(T327,V327,X327,Z327,AB327,AD327,AF327)&lt;&gt;0,SUM(T327,V327,X327,Z327,AB327,AD327,AF327),"")</f>
        <v/>
      </c>
      <c r="AH327" s="301"/>
      <c r="AI327" s="302"/>
      <c r="AJ327" s="278"/>
    </row>
    <row r="328" customFormat="false" ht="12.75" hidden="false" customHeight="false" outlineLevel="0" collapsed="false">
      <c r="A328" s="291" t="str">
        <f aca="false">IF('Sub-Cpt Record'!A328="","",'Sub-Cpt Record'!A328)</f>
        <v/>
      </c>
      <c r="B328" s="292" t="str">
        <f aca="false">IF('Sub-Cpt Record'!B328="","",'Sub-Cpt Record'!B328)</f>
        <v/>
      </c>
      <c r="C328" s="293" t="str">
        <f aca="false">IF('Sub-Cpt Record'!C328="","",'Sub-Cpt Record'!C328)</f>
        <v/>
      </c>
      <c r="D328" s="293" t="str">
        <f aca="false">IF('Sub-Cpt Record'!D328="","",'Sub-Cpt Record'!D328)</f>
        <v/>
      </c>
      <c r="E328" s="293" t="str">
        <f aca="false">CODE!I328</f>
        <v/>
      </c>
      <c r="F328" s="294" t="str">
        <f aca="false">IF('Sub-Cpt Record'!K328="","",'Sub-Cpt Record'!K328)</f>
        <v/>
      </c>
      <c r="G328" s="295"/>
      <c r="H328" s="194"/>
      <c r="I328" s="256" t="str">
        <f aca="false">IF('Sub-Cpt Record'!E328&lt;&gt;"",'Sub-Cpt Record'!E328,"")</f>
        <v/>
      </c>
      <c r="J328" s="256" t="str">
        <f aca="false">IF('Sub-Cpt Record'!F328&lt;&gt;"",'Sub-Cpt Record'!F328,"")</f>
        <v/>
      </c>
      <c r="K328" s="256" t="str">
        <f aca="false">IF('Sub-Cpt Record'!G328&lt;&gt;"",'Sub-Cpt Record'!G328,"")</f>
        <v/>
      </c>
      <c r="L328" s="256" t="str">
        <f aca="false">IF('Sub-Cpt Record'!H328&lt;&gt;"",'Sub-Cpt Record'!H328,"")</f>
        <v/>
      </c>
      <c r="M328" s="256" t="str">
        <f aca="false">IF('Sub-Cpt Record'!I328&lt;&gt;"",'Sub-Cpt Record'!I328,"")</f>
        <v/>
      </c>
      <c r="N328" s="256" t="str">
        <f aca="false">IF('Sub-Cpt Record'!J328&lt;&gt;"",'Sub-Cpt Record'!J328,"")</f>
        <v/>
      </c>
      <c r="O328" s="296"/>
      <c r="P328" s="296"/>
      <c r="Q328" s="297"/>
      <c r="R328" s="298"/>
      <c r="S328" s="299"/>
      <c r="T328" s="300"/>
      <c r="U328" s="194"/>
      <c r="V328" s="296"/>
      <c r="W328" s="194"/>
      <c r="X328" s="296"/>
      <c r="Y328" s="194"/>
      <c r="Z328" s="273"/>
      <c r="AA328" s="194"/>
      <c r="AB328" s="296"/>
      <c r="AC328" s="194"/>
      <c r="AD328" s="296"/>
      <c r="AE328" s="194"/>
      <c r="AF328" s="296"/>
      <c r="AG328" s="264" t="str">
        <f aca="false">IF(SUM(T328,V328,X328,Z328,AB328,AD328,AF328)&lt;&gt;0,SUM(T328,V328,X328,Z328,AB328,AD328,AF328),"")</f>
        <v/>
      </c>
      <c r="AH328" s="301"/>
      <c r="AI328" s="302"/>
      <c r="AJ328" s="278"/>
    </row>
    <row r="329" customFormat="false" ht="12.75" hidden="false" customHeight="false" outlineLevel="0" collapsed="false">
      <c r="A329" s="291" t="str">
        <f aca="false">IF('Sub-Cpt Record'!A329="","",'Sub-Cpt Record'!A329)</f>
        <v/>
      </c>
      <c r="B329" s="292" t="str">
        <f aca="false">IF('Sub-Cpt Record'!B329="","",'Sub-Cpt Record'!B329)</f>
        <v/>
      </c>
      <c r="C329" s="293" t="str">
        <f aca="false">IF('Sub-Cpt Record'!C329="","",'Sub-Cpt Record'!C329)</f>
        <v/>
      </c>
      <c r="D329" s="293" t="str">
        <f aca="false">IF('Sub-Cpt Record'!D329="","",'Sub-Cpt Record'!D329)</f>
        <v/>
      </c>
      <c r="E329" s="293" t="str">
        <f aca="false">CODE!I329</f>
        <v/>
      </c>
      <c r="F329" s="294" t="str">
        <f aca="false">IF('Sub-Cpt Record'!K329="","",'Sub-Cpt Record'!K329)</f>
        <v/>
      </c>
      <c r="G329" s="295"/>
      <c r="H329" s="194"/>
      <c r="I329" s="256" t="str">
        <f aca="false">IF('Sub-Cpt Record'!E329&lt;&gt;"",'Sub-Cpt Record'!E329,"")</f>
        <v/>
      </c>
      <c r="J329" s="256" t="str">
        <f aca="false">IF('Sub-Cpt Record'!F329&lt;&gt;"",'Sub-Cpt Record'!F329,"")</f>
        <v/>
      </c>
      <c r="K329" s="256" t="str">
        <f aca="false">IF('Sub-Cpt Record'!G329&lt;&gt;"",'Sub-Cpt Record'!G329,"")</f>
        <v/>
      </c>
      <c r="L329" s="256" t="str">
        <f aca="false">IF('Sub-Cpt Record'!H329&lt;&gt;"",'Sub-Cpt Record'!H329,"")</f>
        <v/>
      </c>
      <c r="M329" s="256" t="str">
        <f aca="false">IF('Sub-Cpt Record'!I329&lt;&gt;"",'Sub-Cpt Record'!I329,"")</f>
        <v/>
      </c>
      <c r="N329" s="256" t="str">
        <f aca="false">IF('Sub-Cpt Record'!J329&lt;&gt;"",'Sub-Cpt Record'!J329,"")</f>
        <v/>
      </c>
      <c r="O329" s="296"/>
      <c r="P329" s="296"/>
      <c r="Q329" s="297"/>
      <c r="R329" s="298"/>
      <c r="S329" s="299"/>
      <c r="T329" s="300"/>
      <c r="U329" s="194"/>
      <c r="V329" s="296"/>
      <c r="W329" s="194"/>
      <c r="X329" s="296"/>
      <c r="Y329" s="194"/>
      <c r="Z329" s="273"/>
      <c r="AA329" s="194"/>
      <c r="AB329" s="296"/>
      <c r="AC329" s="194"/>
      <c r="AD329" s="296"/>
      <c r="AE329" s="194"/>
      <c r="AF329" s="296"/>
      <c r="AG329" s="264" t="str">
        <f aca="false">IF(SUM(T329,V329,X329,Z329,AB329,AD329,AF329)&lt;&gt;0,SUM(T329,V329,X329,Z329,AB329,AD329,AF329),"")</f>
        <v/>
      </c>
      <c r="AH329" s="301"/>
      <c r="AI329" s="302"/>
      <c r="AJ329" s="278"/>
    </row>
    <row r="330" customFormat="false" ht="12.75" hidden="false" customHeight="false" outlineLevel="0" collapsed="false">
      <c r="A330" s="291" t="str">
        <f aca="false">IF('Sub-Cpt Record'!A330="","",'Sub-Cpt Record'!A330)</f>
        <v/>
      </c>
      <c r="B330" s="292" t="str">
        <f aca="false">IF('Sub-Cpt Record'!B330="","",'Sub-Cpt Record'!B330)</f>
        <v/>
      </c>
      <c r="C330" s="293" t="str">
        <f aca="false">IF('Sub-Cpt Record'!C330="","",'Sub-Cpt Record'!C330)</f>
        <v/>
      </c>
      <c r="D330" s="293" t="str">
        <f aca="false">IF('Sub-Cpt Record'!D330="","",'Sub-Cpt Record'!D330)</f>
        <v/>
      </c>
      <c r="E330" s="293" t="str">
        <f aca="false">CODE!I330</f>
        <v/>
      </c>
      <c r="F330" s="294" t="str">
        <f aca="false">IF('Sub-Cpt Record'!K330="","",'Sub-Cpt Record'!K330)</f>
        <v/>
      </c>
      <c r="G330" s="295"/>
      <c r="H330" s="194"/>
      <c r="I330" s="256" t="str">
        <f aca="false">IF('Sub-Cpt Record'!E330&lt;&gt;"",'Sub-Cpt Record'!E330,"")</f>
        <v/>
      </c>
      <c r="J330" s="256" t="str">
        <f aca="false">IF('Sub-Cpt Record'!F330&lt;&gt;"",'Sub-Cpt Record'!F330,"")</f>
        <v/>
      </c>
      <c r="K330" s="256" t="str">
        <f aca="false">IF('Sub-Cpt Record'!G330&lt;&gt;"",'Sub-Cpt Record'!G330,"")</f>
        <v/>
      </c>
      <c r="L330" s="256" t="str">
        <f aca="false">IF('Sub-Cpt Record'!H330&lt;&gt;"",'Sub-Cpt Record'!H330,"")</f>
        <v/>
      </c>
      <c r="M330" s="256" t="str">
        <f aca="false">IF('Sub-Cpt Record'!I330&lt;&gt;"",'Sub-Cpt Record'!I330,"")</f>
        <v/>
      </c>
      <c r="N330" s="256" t="str">
        <f aca="false">IF('Sub-Cpt Record'!J330&lt;&gt;"",'Sub-Cpt Record'!J330,"")</f>
        <v/>
      </c>
      <c r="O330" s="296"/>
      <c r="P330" s="296"/>
      <c r="Q330" s="297"/>
      <c r="R330" s="298"/>
      <c r="S330" s="299"/>
      <c r="T330" s="300"/>
      <c r="U330" s="194"/>
      <c r="V330" s="296"/>
      <c r="W330" s="194"/>
      <c r="X330" s="296"/>
      <c r="Y330" s="194"/>
      <c r="Z330" s="273"/>
      <c r="AA330" s="194"/>
      <c r="AB330" s="296"/>
      <c r="AC330" s="194"/>
      <c r="AD330" s="296"/>
      <c r="AE330" s="194"/>
      <c r="AF330" s="296"/>
      <c r="AG330" s="264" t="str">
        <f aca="false">IF(SUM(T330,V330,X330,Z330,AB330,AD330,AF330)&lt;&gt;0,SUM(T330,V330,X330,Z330,AB330,AD330,AF330),"")</f>
        <v/>
      </c>
      <c r="AH330" s="301"/>
      <c r="AI330" s="302"/>
      <c r="AJ330" s="278"/>
    </row>
    <row r="331" customFormat="false" ht="12.75" hidden="false" customHeight="false" outlineLevel="0" collapsed="false">
      <c r="A331" s="291" t="str">
        <f aca="false">IF('Sub-Cpt Record'!A331="","",'Sub-Cpt Record'!A331)</f>
        <v/>
      </c>
      <c r="B331" s="292" t="str">
        <f aca="false">IF('Sub-Cpt Record'!B331="","",'Sub-Cpt Record'!B331)</f>
        <v/>
      </c>
      <c r="C331" s="293" t="str">
        <f aca="false">IF('Sub-Cpt Record'!C331="","",'Sub-Cpt Record'!C331)</f>
        <v/>
      </c>
      <c r="D331" s="293" t="str">
        <f aca="false">IF('Sub-Cpt Record'!D331="","",'Sub-Cpt Record'!D331)</f>
        <v/>
      </c>
      <c r="E331" s="293" t="str">
        <f aca="false">CODE!I331</f>
        <v/>
      </c>
      <c r="F331" s="294" t="str">
        <f aca="false">IF('Sub-Cpt Record'!K331="","",'Sub-Cpt Record'!K331)</f>
        <v/>
      </c>
      <c r="G331" s="295"/>
      <c r="H331" s="194"/>
      <c r="I331" s="256" t="str">
        <f aca="false">IF('Sub-Cpt Record'!E331&lt;&gt;"",'Sub-Cpt Record'!E331,"")</f>
        <v/>
      </c>
      <c r="J331" s="256" t="str">
        <f aca="false">IF('Sub-Cpt Record'!F331&lt;&gt;"",'Sub-Cpt Record'!F331,"")</f>
        <v/>
      </c>
      <c r="K331" s="256" t="str">
        <f aca="false">IF('Sub-Cpt Record'!G331&lt;&gt;"",'Sub-Cpt Record'!G331,"")</f>
        <v/>
      </c>
      <c r="L331" s="256" t="str">
        <f aca="false">IF('Sub-Cpt Record'!H331&lt;&gt;"",'Sub-Cpt Record'!H331,"")</f>
        <v/>
      </c>
      <c r="M331" s="256" t="str">
        <f aca="false">IF('Sub-Cpt Record'!I331&lt;&gt;"",'Sub-Cpt Record'!I331,"")</f>
        <v/>
      </c>
      <c r="N331" s="256" t="str">
        <f aca="false">IF('Sub-Cpt Record'!J331&lt;&gt;"",'Sub-Cpt Record'!J331,"")</f>
        <v/>
      </c>
      <c r="O331" s="296"/>
      <c r="P331" s="296"/>
      <c r="Q331" s="297"/>
      <c r="R331" s="298"/>
      <c r="S331" s="299"/>
      <c r="T331" s="300"/>
      <c r="U331" s="194"/>
      <c r="V331" s="296"/>
      <c r="W331" s="194"/>
      <c r="X331" s="296"/>
      <c r="Y331" s="194"/>
      <c r="Z331" s="273"/>
      <c r="AA331" s="194"/>
      <c r="AB331" s="296"/>
      <c r="AC331" s="194"/>
      <c r="AD331" s="296"/>
      <c r="AE331" s="194"/>
      <c r="AF331" s="296"/>
      <c r="AG331" s="264" t="str">
        <f aca="false">IF(SUM(T331,V331,X331,Z331,AB331,AD331,AF331)&lt;&gt;0,SUM(T331,V331,X331,Z331,AB331,AD331,AF331),"")</f>
        <v/>
      </c>
      <c r="AH331" s="301"/>
      <c r="AI331" s="302"/>
      <c r="AJ331" s="278"/>
    </row>
    <row r="332" customFormat="false" ht="12.75" hidden="false" customHeight="false" outlineLevel="0" collapsed="false">
      <c r="A332" s="291" t="str">
        <f aca="false">IF('Sub-Cpt Record'!A332="","",'Sub-Cpt Record'!A332)</f>
        <v/>
      </c>
      <c r="B332" s="292" t="str">
        <f aca="false">IF('Sub-Cpt Record'!B332="","",'Sub-Cpt Record'!B332)</f>
        <v/>
      </c>
      <c r="C332" s="293" t="str">
        <f aca="false">IF('Sub-Cpt Record'!C332="","",'Sub-Cpt Record'!C332)</f>
        <v/>
      </c>
      <c r="D332" s="293" t="str">
        <f aca="false">IF('Sub-Cpt Record'!D332="","",'Sub-Cpt Record'!D332)</f>
        <v/>
      </c>
      <c r="E332" s="293" t="str">
        <f aca="false">CODE!I332</f>
        <v/>
      </c>
      <c r="F332" s="294" t="str">
        <f aca="false">IF('Sub-Cpt Record'!K332="","",'Sub-Cpt Record'!K332)</f>
        <v/>
      </c>
      <c r="G332" s="295"/>
      <c r="H332" s="194"/>
      <c r="I332" s="256" t="str">
        <f aca="false">IF('Sub-Cpt Record'!E332&lt;&gt;"",'Sub-Cpt Record'!E332,"")</f>
        <v/>
      </c>
      <c r="J332" s="256" t="str">
        <f aca="false">IF('Sub-Cpt Record'!F332&lt;&gt;"",'Sub-Cpt Record'!F332,"")</f>
        <v/>
      </c>
      <c r="K332" s="256" t="str">
        <f aca="false">IF('Sub-Cpt Record'!G332&lt;&gt;"",'Sub-Cpt Record'!G332,"")</f>
        <v/>
      </c>
      <c r="L332" s="256" t="str">
        <f aca="false">IF('Sub-Cpt Record'!H332&lt;&gt;"",'Sub-Cpt Record'!H332,"")</f>
        <v/>
      </c>
      <c r="M332" s="256" t="str">
        <f aca="false">IF('Sub-Cpt Record'!I332&lt;&gt;"",'Sub-Cpt Record'!I332,"")</f>
        <v/>
      </c>
      <c r="N332" s="256" t="str">
        <f aca="false">IF('Sub-Cpt Record'!J332&lt;&gt;"",'Sub-Cpt Record'!J332,"")</f>
        <v/>
      </c>
      <c r="O332" s="296"/>
      <c r="P332" s="296"/>
      <c r="Q332" s="297"/>
      <c r="R332" s="298"/>
      <c r="S332" s="299"/>
      <c r="T332" s="300"/>
      <c r="U332" s="194"/>
      <c r="V332" s="296"/>
      <c r="W332" s="194"/>
      <c r="X332" s="296"/>
      <c r="Y332" s="194"/>
      <c r="Z332" s="273"/>
      <c r="AA332" s="194"/>
      <c r="AB332" s="296"/>
      <c r="AC332" s="194"/>
      <c r="AD332" s="296"/>
      <c r="AE332" s="194"/>
      <c r="AF332" s="296"/>
      <c r="AG332" s="264" t="str">
        <f aca="false">IF(SUM(T332,V332,X332,Z332,AB332,AD332,AF332)&lt;&gt;0,SUM(T332,V332,X332,Z332,AB332,AD332,AF332),"")</f>
        <v/>
      </c>
      <c r="AH332" s="301"/>
      <c r="AI332" s="302"/>
      <c r="AJ332" s="278"/>
    </row>
    <row r="333" customFormat="false" ht="12.75" hidden="false" customHeight="false" outlineLevel="0" collapsed="false">
      <c r="A333" s="291" t="str">
        <f aca="false">IF('Sub-Cpt Record'!A333="","",'Sub-Cpt Record'!A333)</f>
        <v/>
      </c>
      <c r="B333" s="292" t="str">
        <f aca="false">IF('Sub-Cpt Record'!B333="","",'Sub-Cpt Record'!B333)</f>
        <v/>
      </c>
      <c r="C333" s="293" t="str">
        <f aca="false">IF('Sub-Cpt Record'!C333="","",'Sub-Cpt Record'!C333)</f>
        <v/>
      </c>
      <c r="D333" s="293" t="str">
        <f aca="false">IF('Sub-Cpt Record'!D333="","",'Sub-Cpt Record'!D333)</f>
        <v/>
      </c>
      <c r="E333" s="293" t="str">
        <f aca="false">CODE!I333</f>
        <v/>
      </c>
      <c r="F333" s="294" t="str">
        <f aca="false">IF('Sub-Cpt Record'!K333="","",'Sub-Cpt Record'!K333)</f>
        <v/>
      </c>
      <c r="G333" s="295"/>
      <c r="H333" s="194"/>
      <c r="I333" s="256" t="str">
        <f aca="false">IF('Sub-Cpt Record'!E333&lt;&gt;"",'Sub-Cpt Record'!E333,"")</f>
        <v/>
      </c>
      <c r="J333" s="256" t="str">
        <f aca="false">IF('Sub-Cpt Record'!F333&lt;&gt;"",'Sub-Cpt Record'!F333,"")</f>
        <v/>
      </c>
      <c r="K333" s="256" t="str">
        <f aca="false">IF('Sub-Cpt Record'!G333&lt;&gt;"",'Sub-Cpt Record'!G333,"")</f>
        <v/>
      </c>
      <c r="L333" s="256" t="str">
        <f aca="false">IF('Sub-Cpt Record'!H333&lt;&gt;"",'Sub-Cpt Record'!H333,"")</f>
        <v/>
      </c>
      <c r="M333" s="256" t="str">
        <f aca="false">IF('Sub-Cpt Record'!I333&lt;&gt;"",'Sub-Cpt Record'!I333,"")</f>
        <v/>
      </c>
      <c r="N333" s="256" t="str">
        <f aca="false">IF('Sub-Cpt Record'!J333&lt;&gt;"",'Sub-Cpt Record'!J333,"")</f>
        <v/>
      </c>
      <c r="O333" s="296"/>
      <c r="P333" s="296"/>
      <c r="Q333" s="297"/>
      <c r="R333" s="298"/>
      <c r="S333" s="299"/>
      <c r="T333" s="300"/>
      <c r="U333" s="194"/>
      <c r="V333" s="296"/>
      <c r="W333" s="194"/>
      <c r="X333" s="296"/>
      <c r="Y333" s="194"/>
      <c r="Z333" s="273"/>
      <c r="AA333" s="194"/>
      <c r="AB333" s="296"/>
      <c r="AC333" s="194"/>
      <c r="AD333" s="296"/>
      <c r="AE333" s="194"/>
      <c r="AF333" s="296"/>
      <c r="AG333" s="264" t="str">
        <f aca="false">IF(SUM(T333,V333,X333,Z333,AB333,AD333,AF333)&lt;&gt;0,SUM(T333,V333,X333,Z333,AB333,AD333,AF333),"")</f>
        <v/>
      </c>
      <c r="AH333" s="301"/>
      <c r="AI333" s="302"/>
      <c r="AJ333" s="278"/>
    </row>
    <row r="334" customFormat="false" ht="12.75" hidden="false" customHeight="false" outlineLevel="0" collapsed="false">
      <c r="A334" s="291" t="str">
        <f aca="false">IF('Sub-Cpt Record'!A334="","",'Sub-Cpt Record'!A334)</f>
        <v/>
      </c>
      <c r="B334" s="292" t="str">
        <f aca="false">IF('Sub-Cpt Record'!B334="","",'Sub-Cpt Record'!B334)</f>
        <v/>
      </c>
      <c r="C334" s="293" t="str">
        <f aca="false">IF('Sub-Cpt Record'!C334="","",'Sub-Cpt Record'!C334)</f>
        <v/>
      </c>
      <c r="D334" s="293" t="str">
        <f aca="false">IF('Sub-Cpt Record'!D334="","",'Sub-Cpt Record'!D334)</f>
        <v/>
      </c>
      <c r="E334" s="293" t="str">
        <f aca="false">CODE!I334</f>
        <v/>
      </c>
      <c r="F334" s="294" t="str">
        <f aca="false">IF('Sub-Cpt Record'!K334="","",'Sub-Cpt Record'!K334)</f>
        <v/>
      </c>
      <c r="G334" s="295"/>
      <c r="H334" s="194"/>
      <c r="I334" s="256" t="str">
        <f aca="false">IF('Sub-Cpt Record'!E334&lt;&gt;"",'Sub-Cpt Record'!E334,"")</f>
        <v/>
      </c>
      <c r="J334" s="256" t="str">
        <f aca="false">IF('Sub-Cpt Record'!F334&lt;&gt;"",'Sub-Cpt Record'!F334,"")</f>
        <v/>
      </c>
      <c r="K334" s="256" t="str">
        <f aca="false">IF('Sub-Cpt Record'!G334&lt;&gt;"",'Sub-Cpt Record'!G334,"")</f>
        <v/>
      </c>
      <c r="L334" s="256" t="str">
        <f aca="false">IF('Sub-Cpt Record'!H334&lt;&gt;"",'Sub-Cpt Record'!H334,"")</f>
        <v/>
      </c>
      <c r="M334" s="256" t="str">
        <f aca="false">IF('Sub-Cpt Record'!I334&lt;&gt;"",'Sub-Cpt Record'!I334,"")</f>
        <v/>
      </c>
      <c r="N334" s="256" t="str">
        <f aca="false">IF('Sub-Cpt Record'!J334&lt;&gt;"",'Sub-Cpt Record'!J334,"")</f>
        <v/>
      </c>
      <c r="O334" s="296"/>
      <c r="P334" s="296"/>
      <c r="Q334" s="297"/>
      <c r="R334" s="298"/>
      <c r="S334" s="299"/>
      <c r="T334" s="300"/>
      <c r="U334" s="194"/>
      <c r="V334" s="296"/>
      <c r="W334" s="194"/>
      <c r="X334" s="296"/>
      <c r="Y334" s="194"/>
      <c r="Z334" s="273"/>
      <c r="AA334" s="194"/>
      <c r="AB334" s="296"/>
      <c r="AC334" s="194"/>
      <c r="AD334" s="296"/>
      <c r="AE334" s="194"/>
      <c r="AF334" s="296"/>
      <c r="AG334" s="264" t="str">
        <f aca="false">IF(SUM(T334,V334,X334,Z334,AB334,AD334,AF334)&lt;&gt;0,SUM(T334,V334,X334,Z334,AB334,AD334,AF334),"")</f>
        <v/>
      </c>
      <c r="AH334" s="301"/>
      <c r="AI334" s="302"/>
      <c r="AJ334" s="278"/>
    </row>
    <row r="335" customFormat="false" ht="12.75" hidden="false" customHeight="false" outlineLevel="0" collapsed="false">
      <c r="A335" s="291" t="str">
        <f aca="false">IF('Sub-Cpt Record'!A335="","",'Sub-Cpt Record'!A335)</f>
        <v/>
      </c>
      <c r="B335" s="292" t="str">
        <f aca="false">IF('Sub-Cpt Record'!B335="","",'Sub-Cpt Record'!B335)</f>
        <v/>
      </c>
      <c r="C335" s="293" t="str">
        <f aca="false">IF('Sub-Cpt Record'!C335="","",'Sub-Cpt Record'!C335)</f>
        <v/>
      </c>
      <c r="D335" s="293" t="str">
        <f aca="false">IF('Sub-Cpt Record'!D335="","",'Sub-Cpt Record'!D335)</f>
        <v/>
      </c>
      <c r="E335" s="293" t="str">
        <f aca="false">CODE!I335</f>
        <v/>
      </c>
      <c r="F335" s="294" t="str">
        <f aca="false">IF('Sub-Cpt Record'!K335="","",'Sub-Cpt Record'!K335)</f>
        <v/>
      </c>
      <c r="G335" s="295"/>
      <c r="H335" s="194"/>
      <c r="I335" s="256" t="str">
        <f aca="false">IF('Sub-Cpt Record'!E335&lt;&gt;"",'Sub-Cpt Record'!E335,"")</f>
        <v/>
      </c>
      <c r="J335" s="256" t="str">
        <f aca="false">IF('Sub-Cpt Record'!F335&lt;&gt;"",'Sub-Cpt Record'!F335,"")</f>
        <v/>
      </c>
      <c r="K335" s="256" t="str">
        <f aca="false">IF('Sub-Cpt Record'!G335&lt;&gt;"",'Sub-Cpt Record'!G335,"")</f>
        <v/>
      </c>
      <c r="L335" s="256" t="str">
        <f aca="false">IF('Sub-Cpt Record'!H335&lt;&gt;"",'Sub-Cpt Record'!H335,"")</f>
        <v/>
      </c>
      <c r="M335" s="256" t="str">
        <f aca="false">IF('Sub-Cpt Record'!I335&lt;&gt;"",'Sub-Cpt Record'!I335,"")</f>
        <v/>
      </c>
      <c r="N335" s="256" t="str">
        <f aca="false">IF('Sub-Cpt Record'!J335&lt;&gt;"",'Sub-Cpt Record'!J335,"")</f>
        <v/>
      </c>
      <c r="O335" s="296"/>
      <c r="P335" s="296"/>
      <c r="Q335" s="297"/>
      <c r="R335" s="298"/>
      <c r="S335" s="299"/>
      <c r="T335" s="300"/>
      <c r="U335" s="194"/>
      <c r="V335" s="296"/>
      <c r="W335" s="194"/>
      <c r="X335" s="296"/>
      <c r="Y335" s="194"/>
      <c r="Z335" s="273"/>
      <c r="AA335" s="194"/>
      <c r="AB335" s="296"/>
      <c r="AC335" s="194"/>
      <c r="AD335" s="296"/>
      <c r="AE335" s="194"/>
      <c r="AF335" s="296"/>
      <c r="AG335" s="264" t="str">
        <f aca="false">IF(SUM(T335,V335,X335,Z335,AB335,AD335,AF335)&lt;&gt;0,SUM(T335,V335,X335,Z335,AB335,AD335,AF335),"")</f>
        <v/>
      </c>
      <c r="AH335" s="301"/>
      <c r="AI335" s="302"/>
      <c r="AJ335" s="278"/>
    </row>
    <row r="336" customFormat="false" ht="12.75" hidden="false" customHeight="false" outlineLevel="0" collapsed="false">
      <c r="A336" s="291" t="str">
        <f aca="false">IF('Sub-Cpt Record'!A336="","",'Sub-Cpt Record'!A336)</f>
        <v/>
      </c>
      <c r="B336" s="292" t="str">
        <f aca="false">IF('Sub-Cpt Record'!B336="","",'Sub-Cpt Record'!B336)</f>
        <v/>
      </c>
      <c r="C336" s="293" t="str">
        <f aca="false">IF('Sub-Cpt Record'!C336="","",'Sub-Cpt Record'!C336)</f>
        <v/>
      </c>
      <c r="D336" s="293" t="str">
        <f aca="false">IF('Sub-Cpt Record'!D336="","",'Sub-Cpt Record'!D336)</f>
        <v/>
      </c>
      <c r="E336" s="293" t="str">
        <f aca="false">CODE!I336</f>
        <v/>
      </c>
      <c r="F336" s="294" t="str">
        <f aca="false">IF('Sub-Cpt Record'!K336="","",'Sub-Cpt Record'!K336)</f>
        <v/>
      </c>
      <c r="G336" s="295"/>
      <c r="H336" s="194"/>
      <c r="I336" s="256" t="str">
        <f aca="false">IF('Sub-Cpt Record'!E336&lt;&gt;"",'Sub-Cpt Record'!E336,"")</f>
        <v/>
      </c>
      <c r="J336" s="256" t="str">
        <f aca="false">IF('Sub-Cpt Record'!F336&lt;&gt;"",'Sub-Cpt Record'!F336,"")</f>
        <v/>
      </c>
      <c r="K336" s="256" t="str">
        <f aca="false">IF('Sub-Cpt Record'!G336&lt;&gt;"",'Sub-Cpt Record'!G336,"")</f>
        <v/>
      </c>
      <c r="L336" s="256" t="str">
        <f aca="false">IF('Sub-Cpt Record'!H336&lt;&gt;"",'Sub-Cpt Record'!H336,"")</f>
        <v/>
      </c>
      <c r="M336" s="256" t="str">
        <f aca="false">IF('Sub-Cpt Record'!I336&lt;&gt;"",'Sub-Cpt Record'!I336,"")</f>
        <v/>
      </c>
      <c r="N336" s="256" t="str">
        <f aca="false">IF('Sub-Cpt Record'!J336&lt;&gt;"",'Sub-Cpt Record'!J336,"")</f>
        <v/>
      </c>
      <c r="O336" s="296"/>
      <c r="P336" s="296"/>
      <c r="Q336" s="297"/>
      <c r="R336" s="298"/>
      <c r="S336" s="299"/>
      <c r="T336" s="300"/>
      <c r="U336" s="194"/>
      <c r="V336" s="296"/>
      <c r="W336" s="194"/>
      <c r="X336" s="296"/>
      <c r="Y336" s="194"/>
      <c r="Z336" s="273"/>
      <c r="AA336" s="194"/>
      <c r="AB336" s="296"/>
      <c r="AC336" s="194"/>
      <c r="AD336" s="296"/>
      <c r="AE336" s="194"/>
      <c r="AF336" s="296"/>
      <c r="AG336" s="264" t="str">
        <f aca="false">IF(SUM(T336,V336,X336,Z336,AB336,AD336,AF336)&lt;&gt;0,SUM(T336,V336,X336,Z336,AB336,AD336,AF336),"")</f>
        <v/>
      </c>
      <c r="AH336" s="301"/>
      <c r="AI336" s="302"/>
      <c r="AJ336" s="278"/>
    </row>
    <row r="337" customFormat="false" ht="12.75" hidden="false" customHeight="false" outlineLevel="0" collapsed="false">
      <c r="A337" s="291" t="str">
        <f aca="false">IF('Sub-Cpt Record'!A337="","",'Sub-Cpt Record'!A337)</f>
        <v/>
      </c>
      <c r="B337" s="292" t="str">
        <f aca="false">IF('Sub-Cpt Record'!B337="","",'Sub-Cpt Record'!B337)</f>
        <v/>
      </c>
      <c r="C337" s="293" t="str">
        <f aca="false">IF('Sub-Cpt Record'!C337="","",'Sub-Cpt Record'!C337)</f>
        <v/>
      </c>
      <c r="D337" s="293" t="str">
        <f aca="false">IF('Sub-Cpt Record'!D337="","",'Sub-Cpt Record'!D337)</f>
        <v/>
      </c>
      <c r="E337" s="293" t="str">
        <f aca="false">CODE!I337</f>
        <v/>
      </c>
      <c r="F337" s="294" t="str">
        <f aca="false">IF('Sub-Cpt Record'!K337="","",'Sub-Cpt Record'!K337)</f>
        <v/>
      </c>
      <c r="G337" s="295"/>
      <c r="H337" s="194"/>
      <c r="I337" s="256" t="str">
        <f aca="false">IF('Sub-Cpt Record'!E337&lt;&gt;"",'Sub-Cpt Record'!E337,"")</f>
        <v/>
      </c>
      <c r="J337" s="256" t="str">
        <f aca="false">IF('Sub-Cpt Record'!F337&lt;&gt;"",'Sub-Cpt Record'!F337,"")</f>
        <v/>
      </c>
      <c r="K337" s="256" t="str">
        <f aca="false">IF('Sub-Cpt Record'!G337&lt;&gt;"",'Sub-Cpt Record'!G337,"")</f>
        <v/>
      </c>
      <c r="L337" s="256" t="str">
        <f aca="false">IF('Sub-Cpt Record'!H337&lt;&gt;"",'Sub-Cpt Record'!H337,"")</f>
        <v/>
      </c>
      <c r="M337" s="256" t="str">
        <f aca="false">IF('Sub-Cpt Record'!I337&lt;&gt;"",'Sub-Cpt Record'!I337,"")</f>
        <v/>
      </c>
      <c r="N337" s="256" t="str">
        <f aca="false">IF('Sub-Cpt Record'!J337&lt;&gt;"",'Sub-Cpt Record'!J337,"")</f>
        <v/>
      </c>
      <c r="O337" s="296"/>
      <c r="P337" s="296"/>
      <c r="Q337" s="297"/>
      <c r="R337" s="298"/>
      <c r="S337" s="299"/>
      <c r="T337" s="300"/>
      <c r="U337" s="194"/>
      <c r="V337" s="296"/>
      <c r="W337" s="194"/>
      <c r="X337" s="296"/>
      <c r="Y337" s="194"/>
      <c r="Z337" s="273"/>
      <c r="AA337" s="194"/>
      <c r="AB337" s="296"/>
      <c r="AC337" s="194"/>
      <c r="AD337" s="296"/>
      <c r="AE337" s="194"/>
      <c r="AF337" s="296"/>
      <c r="AG337" s="264" t="str">
        <f aca="false">IF(SUM(T337,V337,X337,Z337,AB337,AD337,AF337)&lt;&gt;0,SUM(T337,V337,X337,Z337,AB337,AD337,AF337),"")</f>
        <v/>
      </c>
      <c r="AH337" s="301"/>
      <c r="AI337" s="302"/>
      <c r="AJ337" s="278"/>
    </row>
    <row r="338" customFormat="false" ht="12.75" hidden="false" customHeight="false" outlineLevel="0" collapsed="false">
      <c r="A338" s="291" t="str">
        <f aca="false">IF('Sub-Cpt Record'!A338="","",'Sub-Cpt Record'!A338)</f>
        <v/>
      </c>
      <c r="B338" s="292" t="str">
        <f aca="false">IF('Sub-Cpt Record'!B338="","",'Sub-Cpt Record'!B338)</f>
        <v/>
      </c>
      <c r="C338" s="293" t="str">
        <f aca="false">IF('Sub-Cpt Record'!C338="","",'Sub-Cpt Record'!C338)</f>
        <v/>
      </c>
      <c r="D338" s="293" t="str">
        <f aca="false">IF('Sub-Cpt Record'!D338="","",'Sub-Cpt Record'!D338)</f>
        <v/>
      </c>
      <c r="E338" s="293" t="str">
        <f aca="false">CODE!I338</f>
        <v/>
      </c>
      <c r="F338" s="294" t="str">
        <f aca="false">IF('Sub-Cpt Record'!K338="","",'Sub-Cpt Record'!K338)</f>
        <v/>
      </c>
      <c r="G338" s="295"/>
      <c r="H338" s="194"/>
      <c r="I338" s="256" t="str">
        <f aca="false">IF('Sub-Cpt Record'!E338&lt;&gt;"",'Sub-Cpt Record'!E338,"")</f>
        <v/>
      </c>
      <c r="J338" s="256" t="str">
        <f aca="false">IF('Sub-Cpt Record'!F338&lt;&gt;"",'Sub-Cpt Record'!F338,"")</f>
        <v/>
      </c>
      <c r="K338" s="256" t="str">
        <f aca="false">IF('Sub-Cpt Record'!G338&lt;&gt;"",'Sub-Cpt Record'!G338,"")</f>
        <v/>
      </c>
      <c r="L338" s="256" t="str">
        <f aca="false">IF('Sub-Cpt Record'!H338&lt;&gt;"",'Sub-Cpt Record'!H338,"")</f>
        <v/>
      </c>
      <c r="M338" s="256" t="str">
        <f aca="false">IF('Sub-Cpt Record'!I338&lt;&gt;"",'Sub-Cpt Record'!I338,"")</f>
        <v/>
      </c>
      <c r="N338" s="256" t="str">
        <f aca="false">IF('Sub-Cpt Record'!J338&lt;&gt;"",'Sub-Cpt Record'!J338,"")</f>
        <v/>
      </c>
      <c r="O338" s="296"/>
      <c r="P338" s="296"/>
      <c r="Q338" s="297"/>
      <c r="R338" s="298"/>
      <c r="S338" s="299"/>
      <c r="T338" s="300"/>
      <c r="U338" s="194"/>
      <c r="V338" s="296"/>
      <c r="W338" s="194"/>
      <c r="X338" s="296"/>
      <c r="Y338" s="194"/>
      <c r="Z338" s="273"/>
      <c r="AA338" s="194"/>
      <c r="AB338" s="296"/>
      <c r="AC338" s="194"/>
      <c r="AD338" s="296"/>
      <c r="AE338" s="194"/>
      <c r="AF338" s="296"/>
      <c r="AG338" s="264" t="str">
        <f aca="false">IF(SUM(T338,V338,X338,Z338,AB338,AD338,AF338)&lt;&gt;0,SUM(T338,V338,X338,Z338,AB338,AD338,AF338),"")</f>
        <v/>
      </c>
      <c r="AH338" s="301"/>
      <c r="AI338" s="302"/>
      <c r="AJ338" s="278"/>
    </row>
    <row r="339" customFormat="false" ht="12.75" hidden="false" customHeight="false" outlineLevel="0" collapsed="false">
      <c r="A339" s="291" t="str">
        <f aca="false">IF('Sub-Cpt Record'!A339="","",'Sub-Cpt Record'!A339)</f>
        <v/>
      </c>
      <c r="B339" s="292" t="str">
        <f aca="false">IF('Sub-Cpt Record'!B339="","",'Sub-Cpt Record'!B339)</f>
        <v/>
      </c>
      <c r="C339" s="293" t="str">
        <f aca="false">IF('Sub-Cpt Record'!C339="","",'Sub-Cpt Record'!C339)</f>
        <v/>
      </c>
      <c r="D339" s="293" t="str">
        <f aca="false">IF('Sub-Cpt Record'!D339="","",'Sub-Cpt Record'!D339)</f>
        <v/>
      </c>
      <c r="E339" s="293" t="str">
        <f aca="false">CODE!I339</f>
        <v/>
      </c>
      <c r="F339" s="294" t="str">
        <f aca="false">IF('Sub-Cpt Record'!K339="","",'Sub-Cpt Record'!K339)</f>
        <v/>
      </c>
      <c r="G339" s="295"/>
      <c r="H339" s="194"/>
      <c r="I339" s="256" t="str">
        <f aca="false">IF('Sub-Cpt Record'!E339&lt;&gt;"",'Sub-Cpt Record'!E339,"")</f>
        <v/>
      </c>
      <c r="J339" s="256" t="str">
        <f aca="false">IF('Sub-Cpt Record'!F339&lt;&gt;"",'Sub-Cpt Record'!F339,"")</f>
        <v/>
      </c>
      <c r="K339" s="256" t="str">
        <f aca="false">IF('Sub-Cpt Record'!G339&lt;&gt;"",'Sub-Cpt Record'!G339,"")</f>
        <v/>
      </c>
      <c r="L339" s="256" t="str">
        <f aca="false">IF('Sub-Cpt Record'!H339&lt;&gt;"",'Sub-Cpt Record'!H339,"")</f>
        <v/>
      </c>
      <c r="M339" s="256" t="str">
        <f aca="false">IF('Sub-Cpt Record'!I339&lt;&gt;"",'Sub-Cpt Record'!I339,"")</f>
        <v/>
      </c>
      <c r="N339" s="256" t="str">
        <f aca="false">IF('Sub-Cpt Record'!J339&lt;&gt;"",'Sub-Cpt Record'!J339,"")</f>
        <v/>
      </c>
      <c r="O339" s="296"/>
      <c r="P339" s="296"/>
      <c r="Q339" s="297"/>
      <c r="R339" s="298"/>
      <c r="S339" s="299"/>
      <c r="T339" s="300"/>
      <c r="U339" s="194"/>
      <c r="V339" s="296"/>
      <c r="W339" s="194"/>
      <c r="X339" s="296"/>
      <c r="Y339" s="194"/>
      <c r="Z339" s="273"/>
      <c r="AA339" s="194"/>
      <c r="AB339" s="296"/>
      <c r="AC339" s="194"/>
      <c r="AD339" s="296"/>
      <c r="AE339" s="194"/>
      <c r="AF339" s="296"/>
      <c r="AG339" s="264" t="str">
        <f aca="false">IF(SUM(T339,V339,X339,Z339,AB339,AD339,AF339)&lt;&gt;0,SUM(T339,V339,X339,Z339,AB339,AD339,AF339),"")</f>
        <v/>
      </c>
      <c r="AH339" s="301"/>
      <c r="AI339" s="302"/>
      <c r="AJ339" s="278"/>
    </row>
    <row r="340" customFormat="false" ht="12.75" hidden="false" customHeight="false" outlineLevel="0" collapsed="false">
      <c r="A340" s="291" t="str">
        <f aca="false">IF('Sub-Cpt Record'!A340="","",'Sub-Cpt Record'!A340)</f>
        <v/>
      </c>
      <c r="B340" s="292" t="str">
        <f aca="false">IF('Sub-Cpt Record'!B340="","",'Sub-Cpt Record'!B340)</f>
        <v/>
      </c>
      <c r="C340" s="293" t="str">
        <f aca="false">IF('Sub-Cpt Record'!C340="","",'Sub-Cpt Record'!C340)</f>
        <v/>
      </c>
      <c r="D340" s="293" t="str">
        <f aca="false">IF('Sub-Cpt Record'!D340="","",'Sub-Cpt Record'!D340)</f>
        <v/>
      </c>
      <c r="E340" s="293" t="str">
        <f aca="false">CODE!I340</f>
        <v/>
      </c>
      <c r="F340" s="294" t="str">
        <f aca="false">IF('Sub-Cpt Record'!K340="","",'Sub-Cpt Record'!K340)</f>
        <v/>
      </c>
      <c r="G340" s="295"/>
      <c r="H340" s="194"/>
      <c r="I340" s="256" t="str">
        <f aca="false">IF('Sub-Cpt Record'!E340&lt;&gt;"",'Sub-Cpt Record'!E340,"")</f>
        <v/>
      </c>
      <c r="J340" s="256" t="str">
        <f aca="false">IF('Sub-Cpt Record'!F340&lt;&gt;"",'Sub-Cpt Record'!F340,"")</f>
        <v/>
      </c>
      <c r="K340" s="256" t="str">
        <f aca="false">IF('Sub-Cpt Record'!G340&lt;&gt;"",'Sub-Cpt Record'!G340,"")</f>
        <v/>
      </c>
      <c r="L340" s="256" t="str">
        <f aca="false">IF('Sub-Cpt Record'!H340&lt;&gt;"",'Sub-Cpt Record'!H340,"")</f>
        <v/>
      </c>
      <c r="M340" s="256" t="str">
        <f aca="false">IF('Sub-Cpt Record'!I340&lt;&gt;"",'Sub-Cpt Record'!I340,"")</f>
        <v/>
      </c>
      <c r="N340" s="256" t="str">
        <f aca="false">IF('Sub-Cpt Record'!J340&lt;&gt;"",'Sub-Cpt Record'!J340,"")</f>
        <v/>
      </c>
      <c r="O340" s="296"/>
      <c r="P340" s="296"/>
      <c r="Q340" s="297"/>
      <c r="R340" s="298"/>
      <c r="S340" s="299"/>
      <c r="T340" s="300"/>
      <c r="U340" s="194"/>
      <c r="V340" s="296"/>
      <c r="W340" s="194"/>
      <c r="X340" s="296"/>
      <c r="Y340" s="194"/>
      <c r="Z340" s="273"/>
      <c r="AA340" s="194"/>
      <c r="AB340" s="296"/>
      <c r="AC340" s="194"/>
      <c r="AD340" s="296"/>
      <c r="AE340" s="194"/>
      <c r="AF340" s="296"/>
      <c r="AG340" s="264" t="str">
        <f aca="false">IF(SUM(T340,V340,X340,Z340,AB340,AD340,AF340)&lt;&gt;0,SUM(T340,V340,X340,Z340,AB340,AD340,AF340),"")</f>
        <v/>
      </c>
      <c r="AH340" s="301"/>
      <c r="AI340" s="302"/>
      <c r="AJ340" s="278"/>
    </row>
    <row r="341" customFormat="false" ht="12.75" hidden="false" customHeight="false" outlineLevel="0" collapsed="false">
      <c r="A341" s="291" t="str">
        <f aca="false">IF('Sub-Cpt Record'!A341="","",'Sub-Cpt Record'!A341)</f>
        <v/>
      </c>
      <c r="B341" s="292" t="str">
        <f aca="false">IF('Sub-Cpt Record'!B341="","",'Sub-Cpt Record'!B341)</f>
        <v/>
      </c>
      <c r="C341" s="293" t="str">
        <f aca="false">IF('Sub-Cpt Record'!C341="","",'Sub-Cpt Record'!C341)</f>
        <v/>
      </c>
      <c r="D341" s="293" t="str">
        <f aca="false">IF('Sub-Cpt Record'!D341="","",'Sub-Cpt Record'!D341)</f>
        <v/>
      </c>
      <c r="E341" s="293" t="str">
        <f aca="false">CODE!I341</f>
        <v/>
      </c>
      <c r="F341" s="294" t="str">
        <f aca="false">IF('Sub-Cpt Record'!K341="","",'Sub-Cpt Record'!K341)</f>
        <v/>
      </c>
      <c r="G341" s="295"/>
      <c r="H341" s="194"/>
      <c r="I341" s="256" t="str">
        <f aca="false">IF('Sub-Cpt Record'!E341&lt;&gt;"",'Sub-Cpt Record'!E341,"")</f>
        <v/>
      </c>
      <c r="J341" s="256" t="str">
        <f aca="false">IF('Sub-Cpt Record'!F341&lt;&gt;"",'Sub-Cpt Record'!F341,"")</f>
        <v/>
      </c>
      <c r="K341" s="256" t="str">
        <f aca="false">IF('Sub-Cpt Record'!G341&lt;&gt;"",'Sub-Cpt Record'!G341,"")</f>
        <v/>
      </c>
      <c r="L341" s="256" t="str">
        <f aca="false">IF('Sub-Cpt Record'!H341&lt;&gt;"",'Sub-Cpt Record'!H341,"")</f>
        <v/>
      </c>
      <c r="M341" s="256" t="str">
        <f aca="false">IF('Sub-Cpt Record'!I341&lt;&gt;"",'Sub-Cpt Record'!I341,"")</f>
        <v/>
      </c>
      <c r="N341" s="256" t="str">
        <f aca="false">IF('Sub-Cpt Record'!J341&lt;&gt;"",'Sub-Cpt Record'!J341,"")</f>
        <v/>
      </c>
      <c r="O341" s="296"/>
      <c r="P341" s="296"/>
      <c r="Q341" s="297"/>
      <c r="R341" s="298"/>
      <c r="S341" s="299"/>
      <c r="T341" s="300"/>
      <c r="U341" s="194"/>
      <c r="V341" s="296"/>
      <c r="W341" s="194"/>
      <c r="X341" s="296"/>
      <c r="Y341" s="194"/>
      <c r="Z341" s="273"/>
      <c r="AA341" s="194"/>
      <c r="AB341" s="296"/>
      <c r="AC341" s="194"/>
      <c r="AD341" s="296"/>
      <c r="AE341" s="194"/>
      <c r="AF341" s="296"/>
      <c r="AG341" s="264" t="str">
        <f aca="false">IF(SUM(T341,V341,X341,Z341,AB341,AD341,AF341)&lt;&gt;0,SUM(T341,V341,X341,Z341,AB341,AD341,AF341),"")</f>
        <v/>
      </c>
      <c r="AH341" s="301"/>
      <c r="AI341" s="302"/>
      <c r="AJ341" s="278"/>
    </row>
    <row r="342" customFormat="false" ht="12.75" hidden="false" customHeight="false" outlineLevel="0" collapsed="false">
      <c r="A342" s="291" t="str">
        <f aca="false">IF('Sub-Cpt Record'!A342="","",'Sub-Cpt Record'!A342)</f>
        <v/>
      </c>
      <c r="B342" s="292" t="str">
        <f aca="false">IF('Sub-Cpt Record'!B342="","",'Sub-Cpt Record'!B342)</f>
        <v/>
      </c>
      <c r="C342" s="293" t="str">
        <f aca="false">IF('Sub-Cpt Record'!C342="","",'Sub-Cpt Record'!C342)</f>
        <v/>
      </c>
      <c r="D342" s="293" t="str">
        <f aca="false">IF('Sub-Cpt Record'!D342="","",'Sub-Cpt Record'!D342)</f>
        <v/>
      </c>
      <c r="E342" s="293" t="str">
        <f aca="false">CODE!I342</f>
        <v/>
      </c>
      <c r="F342" s="294" t="str">
        <f aca="false">IF('Sub-Cpt Record'!K342="","",'Sub-Cpt Record'!K342)</f>
        <v/>
      </c>
      <c r="G342" s="295"/>
      <c r="H342" s="194"/>
      <c r="I342" s="256" t="str">
        <f aca="false">IF('Sub-Cpt Record'!E342&lt;&gt;"",'Sub-Cpt Record'!E342,"")</f>
        <v/>
      </c>
      <c r="J342" s="256" t="str">
        <f aca="false">IF('Sub-Cpt Record'!F342&lt;&gt;"",'Sub-Cpt Record'!F342,"")</f>
        <v/>
      </c>
      <c r="K342" s="256" t="str">
        <f aca="false">IF('Sub-Cpt Record'!G342&lt;&gt;"",'Sub-Cpt Record'!G342,"")</f>
        <v/>
      </c>
      <c r="L342" s="256" t="str">
        <f aca="false">IF('Sub-Cpt Record'!H342&lt;&gt;"",'Sub-Cpt Record'!H342,"")</f>
        <v/>
      </c>
      <c r="M342" s="256" t="str">
        <f aca="false">IF('Sub-Cpt Record'!I342&lt;&gt;"",'Sub-Cpt Record'!I342,"")</f>
        <v/>
      </c>
      <c r="N342" s="256" t="str">
        <f aca="false">IF('Sub-Cpt Record'!J342&lt;&gt;"",'Sub-Cpt Record'!J342,"")</f>
        <v/>
      </c>
      <c r="O342" s="296"/>
      <c r="P342" s="296"/>
      <c r="Q342" s="297"/>
      <c r="R342" s="298"/>
      <c r="S342" s="299"/>
      <c r="T342" s="300"/>
      <c r="U342" s="194"/>
      <c r="V342" s="296"/>
      <c r="W342" s="194"/>
      <c r="X342" s="296"/>
      <c r="Y342" s="194"/>
      <c r="Z342" s="273"/>
      <c r="AA342" s="194"/>
      <c r="AB342" s="296"/>
      <c r="AC342" s="194"/>
      <c r="AD342" s="296"/>
      <c r="AE342" s="194"/>
      <c r="AF342" s="296"/>
      <c r="AG342" s="264" t="str">
        <f aca="false">IF(SUM(T342,V342,X342,Z342,AB342,AD342,AF342)&lt;&gt;0,SUM(T342,V342,X342,Z342,AB342,AD342,AF342),"")</f>
        <v/>
      </c>
      <c r="AH342" s="301"/>
      <c r="AI342" s="302"/>
      <c r="AJ342" s="278"/>
    </row>
    <row r="343" customFormat="false" ht="12.75" hidden="false" customHeight="false" outlineLevel="0" collapsed="false">
      <c r="A343" s="291" t="str">
        <f aca="false">IF('Sub-Cpt Record'!A343="","",'Sub-Cpt Record'!A343)</f>
        <v/>
      </c>
      <c r="B343" s="292" t="str">
        <f aca="false">IF('Sub-Cpt Record'!B343="","",'Sub-Cpt Record'!B343)</f>
        <v/>
      </c>
      <c r="C343" s="293" t="str">
        <f aca="false">IF('Sub-Cpt Record'!C343="","",'Sub-Cpt Record'!C343)</f>
        <v/>
      </c>
      <c r="D343" s="293" t="str">
        <f aca="false">IF('Sub-Cpt Record'!D343="","",'Sub-Cpt Record'!D343)</f>
        <v/>
      </c>
      <c r="E343" s="293" t="str">
        <f aca="false">CODE!I343</f>
        <v/>
      </c>
      <c r="F343" s="294" t="str">
        <f aca="false">IF('Sub-Cpt Record'!K343="","",'Sub-Cpt Record'!K343)</f>
        <v/>
      </c>
      <c r="G343" s="295"/>
      <c r="H343" s="194"/>
      <c r="I343" s="256" t="str">
        <f aca="false">IF('Sub-Cpt Record'!E343&lt;&gt;"",'Sub-Cpt Record'!E343,"")</f>
        <v/>
      </c>
      <c r="J343" s="256" t="str">
        <f aca="false">IF('Sub-Cpt Record'!F343&lt;&gt;"",'Sub-Cpt Record'!F343,"")</f>
        <v/>
      </c>
      <c r="K343" s="256" t="str">
        <f aca="false">IF('Sub-Cpt Record'!G343&lt;&gt;"",'Sub-Cpt Record'!G343,"")</f>
        <v/>
      </c>
      <c r="L343" s="256" t="str">
        <f aca="false">IF('Sub-Cpt Record'!H343&lt;&gt;"",'Sub-Cpt Record'!H343,"")</f>
        <v/>
      </c>
      <c r="M343" s="256" t="str">
        <f aca="false">IF('Sub-Cpt Record'!I343&lt;&gt;"",'Sub-Cpt Record'!I343,"")</f>
        <v/>
      </c>
      <c r="N343" s="256" t="str">
        <f aca="false">IF('Sub-Cpt Record'!J343&lt;&gt;"",'Sub-Cpt Record'!J343,"")</f>
        <v/>
      </c>
      <c r="O343" s="296"/>
      <c r="P343" s="296"/>
      <c r="Q343" s="297"/>
      <c r="R343" s="298"/>
      <c r="S343" s="299"/>
      <c r="T343" s="300"/>
      <c r="U343" s="194"/>
      <c r="V343" s="296"/>
      <c r="W343" s="194"/>
      <c r="X343" s="296"/>
      <c r="Y343" s="194"/>
      <c r="Z343" s="273"/>
      <c r="AA343" s="194"/>
      <c r="AB343" s="296"/>
      <c r="AC343" s="194"/>
      <c r="AD343" s="296"/>
      <c r="AE343" s="194"/>
      <c r="AF343" s="296"/>
      <c r="AG343" s="264" t="str">
        <f aca="false">IF(SUM(T343,V343,X343,Z343,AB343,AD343,AF343)&lt;&gt;0,SUM(T343,V343,X343,Z343,AB343,AD343,AF343),"")</f>
        <v/>
      </c>
      <c r="AH343" s="301"/>
      <c r="AI343" s="302"/>
      <c r="AJ343" s="278"/>
    </row>
    <row r="344" customFormat="false" ht="12.75" hidden="false" customHeight="false" outlineLevel="0" collapsed="false">
      <c r="A344" s="291" t="str">
        <f aca="false">IF('Sub-Cpt Record'!A344="","",'Sub-Cpt Record'!A344)</f>
        <v/>
      </c>
      <c r="B344" s="292" t="str">
        <f aca="false">IF('Sub-Cpt Record'!B344="","",'Sub-Cpt Record'!B344)</f>
        <v/>
      </c>
      <c r="C344" s="293" t="str">
        <f aca="false">IF('Sub-Cpt Record'!C344="","",'Sub-Cpt Record'!C344)</f>
        <v/>
      </c>
      <c r="D344" s="293" t="str">
        <f aca="false">IF('Sub-Cpt Record'!D344="","",'Sub-Cpt Record'!D344)</f>
        <v/>
      </c>
      <c r="E344" s="293" t="str">
        <f aca="false">CODE!I344</f>
        <v/>
      </c>
      <c r="F344" s="294" t="str">
        <f aca="false">IF('Sub-Cpt Record'!K344="","",'Sub-Cpt Record'!K344)</f>
        <v/>
      </c>
      <c r="G344" s="295"/>
      <c r="H344" s="194"/>
      <c r="I344" s="256" t="str">
        <f aca="false">IF('Sub-Cpt Record'!E344&lt;&gt;"",'Sub-Cpt Record'!E344,"")</f>
        <v/>
      </c>
      <c r="J344" s="256" t="str">
        <f aca="false">IF('Sub-Cpt Record'!F344&lt;&gt;"",'Sub-Cpt Record'!F344,"")</f>
        <v/>
      </c>
      <c r="K344" s="256" t="str">
        <f aca="false">IF('Sub-Cpt Record'!G344&lt;&gt;"",'Sub-Cpt Record'!G344,"")</f>
        <v/>
      </c>
      <c r="L344" s="256" t="str">
        <f aca="false">IF('Sub-Cpt Record'!H344&lt;&gt;"",'Sub-Cpt Record'!H344,"")</f>
        <v/>
      </c>
      <c r="M344" s="256" t="str">
        <f aca="false">IF('Sub-Cpt Record'!I344&lt;&gt;"",'Sub-Cpt Record'!I344,"")</f>
        <v/>
      </c>
      <c r="N344" s="256" t="str">
        <f aca="false">IF('Sub-Cpt Record'!J344&lt;&gt;"",'Sub-Cpt Record'!J344,"")</f>
        <v/>
      </c>
      <c r="O344" s="296"/>
      <c r="P344" s="296"/>
      <c r="Q344" s="297"/>
      <c r="R344" s="298"/>
      <c r="S344" s="299"/>
      <c r="T344" s="300"/>
      <c r="U344" s="194"/>
      <c r="V344" s="296"/>
      <c r="W344" s="194"/>
      <c r="X344" s="296"/>
      <c r="Y344" s="194"/>
      <c r="Z344" s="273"/>
      <c r="AA344" s="194"/>
      <c r="AB344" s="296"/>
      <c r="AC344" s="194"/>
      <c r="AD344" s="296"/>
      <c r="AE344" s="194"/>
      <c r="AF344" s="296"/>
      <c r="AG344" s="264" t="str">
        <f aca="false">IF(SUM(T344,V344,X344,Z344,AB344,AD344,AF344)&lt;&gt;0,SUM(T344,V344,X344,Z344,AB344,AD344,AF344),"")</f>
        <v/>
      </c>
      <c r="AH344" s="301"/>
      <c r="AI344" s="302"/>
      <c r="AJ344" s="278"/>
    </row>
    <row r="345" customFormat="false" ht="12.75" hidden="false" customHeight="false" outlineLevel="0" collapsed="false">
      <c r="A345" s="291" t="str">
        <f aca="false">IF('Sub-Cpt Record'!A345="","",'Sub-Cpt Record'!A345)</f>
        <v/>
      </c>
      <c r="B345" s="292" t="str">
        <f aca="false">IF('Sub-Cpt Record'!B345="","",'Sub-Cpt Record'!B345)</f>
        <v/>
      </c>
      <c r="C345" s="293" t="str">
        <f aca="false">IF('Sub-Cpt Record'!C345="","",'Sub-Cpt Record'!C345)</f>
        <v/>
      </c>
      <c r="D345" s="293" t="str">
        <f aca="false">IF('Sub-Cpt Record'!D345="","",'Sub-Cpt Record'!D345)</f>
        <v/>
      </c>
      <c r="E345" s="293" t="str">
        <f aca="false">CODE!I345</f>
        <v/>
      </c>
      <c r="F345" s="294" t="str">
        <f aca="false">IF('Sub-Cpt Record'!K345="","",'Sub-Cpt Record'!K345)</f>
        <v/>
      </c>
      <c r="G345" s="295"/>
      <c r="H345" s="194"/>
      <c r="I345" s="256" t="str">
        <f aca="false">IF('Sub-Cpt Record'!E345&lt;&gt;"",'Sub-Cpt Record'!E345,"")</f>
        <v/>
      </c>
      <c r="J345" s="256" t="str">
        <f aca="false">IF('Sub-Cpt Record'!F345&lt;&gt;"",'Sub-Cpt Record'!F345,"")</f>
        <v/>
      </c>
      <c r="K345" s="256" t="str">
        <f aca="false">IF('Sub-Cpt Record'!G345&lt;&gt;"",'Sub-Cpt Record'!G345,"")</f>
        <v/>
      </c>
      <c r="L345" s="256" t="str">
        <f aca="false">IF('Sub-Cpt Record'!H345&lt;&gt;"",'Sub-Cpt Record'!H345,"")</f>
        <v/>
      </c>
      <c r="M345" s="256" t="str">
        <f aca="false">IF('Sub-Cpt Record'!I345&lt;&gt;"",'Sub-Cpt Record'!I345,"")</f>
        <v/>
      </c>
      <c r="N345" s="256" t="str">
        <f aca="false">IF('Sub-Cpt Record'!J345&lt;&gt;"",'Sub-Cpt Record'!J345,"")</f>
        <v/>
      </c>
      <c r="O345" s="296"/>
      <c r="P345" s="296"/>
      <c r="Q345" s="297"/>
      <c r="R345" s="298"/>
      <c r="S345" s="299"/>
      <c r="T345" s="300"/>
      <c r="U345" s="194"/>
      <c r="V345" s="296"/>
      <c r="W345" s="194"/>
      <c r="X345" s="296"/>
      <c r="Y345" s="194"/>
      <c r="Z345" s="273"/>
      <c r="AA345" s="194"/>
      <c r="AB345" s="296"/>
      <c r="AC345" s="194"/>
      <c r="AD345" s="296"/>
      <c r="AE345" s="194"/>
      <c r="AF345" s="296"/>
      <c r="AG345" s="264" t="str">
        <f aca="false">IF(SUM(T345,V345,X345,Z345,AB345,AD345,AF345)&lt;&gt;0,SUM(T345,V345,X345,Z345,AB345,AD345,AF345),"")</f>
        <v/>
      </c>
      <c r="AH345" s="301"/>
      <c r="AI345" s="302"/>
      <c r="AJ345" s="278"/>
    </row>
    <row r="346" customFormat="false" ht="12.75" hidden="false" customHeight="false" outlineLevel="0" collapsed="false">
      <c r="A346" s="291" t="str">
        <f aca="false">IF('Sub-Cpt Record'!A346="","",'Sub-Cpt Record'!A346)</f>
        <v/>
      </c>
      <c r="B346" s="292" t="str">
        <f aca="false">IF('Sub-Cpt Record'!B346="","",'Sub-Cpt Record'!B346)</f>
        <v/>
      </c>
      <c r="C346" s="293" t="str">
        <f aca="false">IF('Sub-Cpt Record'!C346="","",'Sub-Cpt Record'!C346)</f>
        <v/>
      </c>
      <c r="D346" s="293" t="str">
        <f aca="false">IF('Sub-Cpt Record'!D346="","",'Sub-Cpt Record'!D346)</f>
        <v/>
      </c>
      <c r="E346" s="293" t="str">
        <f aca="false">CODE!I346</f>
        <v/>
      </c>
      <c r="F346" s="294" t="str">
        <f aca="false">IF('Sub-Cpt Record'!K346="","",'Sub-Cpt Record'!K346)</f>
        <v/>
      </c>
      <c r="G346" s="295"/>
      <c r="H346" s="194"/>
      <c r="I346" s="256" t="str">
        <f aca="false">IF('Sub-Cpt Record'!E346&lt;&gt;"",'Sub-Cpt Record'!E346,"")</f>
        <v/>
      </c>
      <c r="J346" s="256" t="str">
        <f aca="false">IF('Sub-Cpt Record'!F346&lt;&gt;"",'Sub-Cpt Record'!F346,"")</f>
        <v/>
      </c>
      <c r="K346" s="256" t="str">
        <f aca="false">IF('Sub-Cpt Record'!G346&lt;&gt;"",'Sub-Cpt Record'!G346,"")</f>
        <v/>
      </c>
      <c r="L346" s="256" t="str">
        <f aca="false">IF('Sub-Cpt Record'!H346&lt;&gt;"",'Sub-Cpt Record'!H346,"")</f>
        <v/>
      </c>
      <c r="M346" s="256" t="str">
        <f aca="false">IF('Sub-Cpt Record'!I346&lt;&gt;"",'Sub-Cpt Record'!I346,"")</f>
        <v/>
      </c>
      <c r="N346" s="256" t="str">
        <f aca="false">IF('Sub-Cpt Record'!J346&lt;&gt;"",'Sub-Cpt Record'!J346,"")</f>
        <v/>
      </c>
      <c r="O346" s="296"/>
      <c r="P346" s="296"/>
      <c r="Q346" s="297"/>
      <c r="R346" s="298"/>
      <c r="S346" s="299"/>
      <c r="T346" s="300"/>
      <c r="U346" s="194"/>
      <c r="V346" s="296"/>
      <c r="W346" s="194"/>
      <c r="X346" s="296"/>
      <c r="Y346" s="194"/>
      <c r="Z346" s="273"/>
      <c r="AA346" s="194"/>
      <c r="AB346" s="296"/>
      <c r="AC346" s="194"/>
      <c r="AD346" s="296"/>
      <c r="AE346" s="194"/>
      <c r="AF346" s="296"/>
      <c r="AG346" s="264" t="str">
        <f aca="false">IF(SUM(T346,V346,X346,Z346,AB346,AD346,AF346)&lt;&gt;0,SUM(T346,V346,X346,Z346,AB346,AD346,AF346),"")</f>
        <v/>
      </c>
      <c r="AH346" s="301"/>
      <c r="AI346" s="302"/>
      <c r="AJ346" s="278"/>
    </row>
    <row r="347" customFormat="false" ht="12.75" hidden="false" customHeight="false" outlineLevel="0" collapsed="false">
      <c r="A347" s="291" t="str">
        <f aca="false">IF('Sub-Cpt Record'!A347="","",'Sub-Cpt Record'!A347)</f>
        <v/>
      </c>
      <c r="B347" s="292" t="str">
        <f aca="false">IF('Sub-Cpt Record'!B347="","",'Sub-Cpt Record'!B347)</f>
        <v/>
      </c>
      <c r="C347" s="293" t="str">
        <f aca="false">IF('Sub-Cpt Record'!C347="","",'Sub-Cpt Record'!C347)</f>
        <v/>
      </c>
      <c r="D347" s="293" t="str">
        <f aca="false">IF('Sub-Cpt Record'!D347="","",'Sub-Cpt Record'!D347)</f>
        <v/>
      </c>
      <c r="E347" s="293" t="str">
        <f aca="false">CODE!I347</f>
        <v/>
      </c>
      <c r="F347" s="294" t="str">
        <f aca="false">IF('Sub-Cpt Record'!K347="","",'Sub-Cpt Record'!K347)</f>
        <v/>
      </c>
      <c r="G347" s="295"/>
      <c r="H347" s="194"/>
      <c r="I347" s="256" t="str">
        <f aca="false">IF('Sub-Cpt Record'!E347&lt;&gt;"",'Sub-Cpt Record'!E347,"")</f>
        <v/>
      </c>
      <c r="J347" s="256" t="str">
        <f aca="false">IF('Sub-Cpt Record'!F347&lt;&gt;"",'Sub-Cpt Record'!F347,"")</f>
        <v/>
      </c>
      <c r="K347" s="256" t="str">
        <f aca="false">IF('Sub-Cpt Record'!G347&lt;&gt;"",'Sub-Cpt Record'!G347,"")</f>
        <v/>
      </c>
      <c r="L347" s="256" t="str">
        <f aca="false">IF('Sub-Cpt Record'!H347&lt;&gt;"",'Sub-Cpt Record'!H347,"")</f>
        <v/>
      </c>
      <c r="M347" s="256" t="str">
        <f aca="false">IF('Sub-Cpt Record'!I347&lt;&gt;"",'Sub-Cpt Record'!I347,"")</f>
        <v/>
      </c>
      <c r="N347" s="256" t="str">
        <f aca="false">IF('Sub-Cpt Record'!J347&lt;&gt;"",'Sub-Cpt Record'!J347,"")</f>
        <v/>
      </c>
      <c r="O347" s="296"/>
      <c r="P347" s="296"/>
      <c r="Q347" s="297"/>
      <c r="R347" s="298"/>
      <c r="S347" s="299"/>
      <c r="T347" s="300"/>
      <c r="U347" s="194"/>
      <c r="V347" s="296"/>
      <c r="W347" s="194"/>
      <c r="X347" s="296"/>
      <c r="Y347" s="194"/>
      <c r="Z347" s="273"/>
      <c r="AA347" s="194"/>
      <c r="AB347" s="296"/>
      <c r="AC347" s="194"/>
      <c r="AD347" s="296"/>
      <c r="AE347" s="194"/>
      <c r="AF347" s="296"/>
      <c r="AG347" s="264" t="str">
        <f aca="false">IF(SUM(T347,V347,X347,Z347,AB347,AD347,AF347)&lt;&gt;0,SUM(T347,V347,X347,Z347,AB347,AD347,AF347),"")</f>
        <v/>
      </c>
      <c r="AH347" s="301"/>
      <c r="AI347" s="302"/>
      <c r="AJ347" s="278"/>
    </row>
    <row r="348" customFormat="false" ht="12.75" hidden="false" customHeight="false" outlineLevel="0" collapsed="false">
      <c r="A348" s="291" t="str">
        <f aca="false">IF('Sub-Cpt Record'!A348="","",'Sub-Cpt Record'!A348)</f>
        <v/>
      </c>
      <c r="B348" s="292" t="str">
        <f aca="false">IF('Sub-Cpt Record'!B348="","",'Sub-Cpt Record'!B348)</f>
        <v/>
      </c>
      <c r="C348" s="293" t="str">
        <f aca="false">IF('Sub-Cpt Record'!C348="","",'Sub-Cpt Record'!C348)</f>
        <v/>
      </c>
      <c r="D348" s="293" t="str">
        <f aca="false">IF('Sub-Cpt Record'!D348="","",'Sub-Cpt Record'!D348)</f>
        <v/>
      </c>
      <c r="E348" s="293" t="str">
        <f aca="false">CODE!I348</f>
        <v/>
      </c>
      <c r="F348" s="294" t="str">
        <f aca="false">IF('Sub-Cpt Record'!K348="","",'Sub-Cpt Record'!K348)</f>
        <v/>
      </c>
      <c r="G348" s="295"/>
      <c r="H348" s="194"/>
      <c r="I348" s="256" t="str">
        <f aca="false">IF('Sub-Cpt Record'!E348&lt;&gt;"",'Sub-Cpt Record'!E348,"")</f>
        <v/>
      </c>
      <c r="J348" s="256" t="str">
        <f aca="false">IF('Sub-Cpt Record'!F348&lt;&gt;"",'Sub-Cpt Record'!F348,"")</f>
        <v/>
      </c>
      <c r="K348" s="256" t="str">
        <f aca="false">IF('Sub-Cpt Record'!G348&lt;&gt;"",'Sub-Cpt Record'!G348,"")</f>
        <v/>
      </c>
      <c r="L348" s="256" t="str">
        <f aca="false">IF('Sub-Cpt Record'!H348&lt;&gt;"",'Sub-Cpt Record'!H348,"")</f>
        <v/>
      </c>
      <c r="M348" s="256" t="str">
        <f aca="false">IF('Sub-Cpt Record'!I348&lt;&gt;"",'Sub-Cpt Record'!I348,"")</f>
        <v/>
      </c>
      <c r="N348" s="256" t="str">
        <f aca="false">IF('Sub-Cpt Record'!J348&lt;&gt;"",'Sub-Cpt Record'!J348,"")</f>
        <v/>
      </c>
      <c r="O348" s="296"/>
      <c r="P348" s="296"/>
      <c r="Q348" s="297"/>
      <c r="R348" s="298"/>
      <c r="S348" s="299"/>
      <c r="T348" s="300"/>
      <c r="U348" s="194"/>
      <c r="V348" s="296"/>
      <c r="W348" s="194"/>
      <c r="X348" s="296"/>
      <c r="Y348" s="194"/>
      <c r="Z348" s="273"/>
      <c r="AA348" s="194"/>
      <c r="AB348" s="296"/>
      <c r="AC348" s="194"/>
      <c r="AD348" s="296"/>
      <c r="AE348" s="194"/>
      <c r="AF348" s="296"/>
      <c r="AG348" s="264" t="str">
        <f aca="false">IF(SUM(T348,V348,X348,Z348,AB348,AD348,AF348)&lt;&gt;0,SUM(T348,V348,X348,Z348,AB348,AD348,AF348),"")</f>
        <v/>
      </c>
      <c r="AH348" s="301"/>
      <c r="AI348" s="302"/>
      <c r="AJ348" s="278"/>
    </row>
    <row r="349" customFormat="false" ht="12.75" hidden="false" customHeight="false" outlineLevel="0" collapsed="false">
      <c r="A349" s="291" t="str">
        <f aca="false">IF('Sub-Cpt Record'!A349="","",'Sub-Cpt Record'!A349)</f>
        <v/>
      </c>
      <c r="B349" s="292" t="str">
        <f aca="false">IF('Sub-Cpt Record'!B349="","",'Sub-Cpt Record'!B349)</f>
        <v/>
      </c>
      <c r="C349" s="293" t="str">
        <f aca="false">IF('Sub-Cpt Record'!C349="","",'Sub-Cpt Record'!C349)</f>
        <v/>
      </c>
      <c r="D349" s="293" t="str">
        <f aca="false">IF('Sub-Cpt Record'!D349="","",'Sub-Cpt Record'!D349)</f>
        <v/>
      </c>
      <c r="E349" s="293" t="str">
        <f aca="false">CODE!I349</f>
        <v/>
      </c>
      <c r="F349" s="294" t="str">
        <f aca="false">IF('Sub-Cpt Record'!K349="","",'Sub-Cpt Record'!K349)</f>
        <v/>
      </c>
      <c r="G349" s="295"/>
      <c r="H349" s="194"/>
      <c r="I349" s="256" t="str">
        <f aca="false">IF('Sub-Cpt Record'!E349&lt;&gt;"",'Sub-Cpt Record'!E349,"")</f>
        <v/>
      </c>
      <c r="J349" s="256" t="str">
        <f aca="false">IF('Sub-Cpt Record'!F349&lt;&gt;"",'Sub-Cpt Record'!F349,"")</f>
        <v/>
      </c>
      <c r="K349" s="256" t="str">
        <f aca="false">IF('Sub-Cpt Record'!G349&lt;&gt;"",'Sub-Cpt Record'!G349,"")</f>
        <v/>
      </c>
      <c r="L349" s="256" t="str">
        <f aca="false">IF('Sub-Cpt Record'!H349&lt;&gt;"",'Sub-Cpt Record'!H349,"")</f>
        <v/>
      </c>
      <c r="M349" s="256" t="str">
        <f aca="false">IF('Sub-Cpt Record'!I349&lt;&gt;"",'Sub-Cpt Record'!I349,"")</f>
        <v/>
      </c>
      <c r="N349" s="256" t="str">
        <f aca="false">IF('Sub-Cpt Record'!J349&lt;&gt;"",'Sub-Cpt Record'!J349,"")</f>
        <v/>
      </c>
      <c r="O349" s="296"/>
      <c r="P349" s="296"/>
      <c r="Q349" s="297"/>
      <c r="R349" s="298"/>
      <c r="S349" s="299"/>
      <c r="T349" s="300"/>
      <c r="U349" s="194"/>
      <c r="V349" s="296"/>
      <c r="W349" s="194"/>
      <c r="X349" s="296"/>
      <c r="Y349" s="194"/>
      <c r="Z349" s="273"/>
      <c r="AA349" s="194"/>
      <c r="AB349" s="296"/>
      <c r="AC349" s="194"/>
      <c r="AD349" s="296"/>
      <c r="AE349" s="194"/>
      <c r="AF349" s="296"/>
      <c r="AG349" s="264" t="str">
        <f aca="false">IF(SUM(T349,V349,X349,Z349,AB349,AD349,AF349)&lt;&gt;0,SUM(T349,V349,X349,Z349,AB349,AD349,AF349),"")</f>
        <v/>
      </c>
      <c r="AH349" s="301"/>
      <c r="AI349" s="302"/>
      <c r="AJ349" s="278"/>
    </row>
    <row r="350" customFormat="false" ht="12.75" hidden="false" customHeight="false" outlineLevel="0" collapsed="false">
      <c r="A350" s="291" t="str">
        <f aca="false">IF('Sub-Cpt Record'!A350="","",'Sub-Cpt Record'!A350)</f>
        <v/>
      </c>
      <c r="B350" s="292" t="str">
        <f aca="false">IF('Sub-Cpt Record'!B350="","",'Sub-Cpt Record'!B350)</f>
        <v/>
      </c>
      <c r="C350" s="293" t="str">
        <f aca="false">IF('Sub-Cpt Record'!C350="","",'Sub-Cpt Record'!C350)</f>
        <v/>
      </c>
      <c r="D350" s="293" t="str">
        <f aca="false">IF('Sub-Cpt Record'!D350="","",'Sub-Cpt Record'!D350)</f>
        <v/>
      </c>
      <c r="E350" s="293" t="str">
        <f aca="false">CODE!I350</f>
        <v/>
      </c>
      <c r="F350" s="294" t="str">
        <f aca="false">IF('Sub-Cpt Record'!K350="","",'Sub-Cpt Record'!K350)</f>
        <v/>
      </c>
      <c r="G350" s="295"/>
      <c r="H350" s="194"/>
      <c r="I350" s="256" t="str">
        <f aca="false">IF('Sub-Cpt Record'!E350&lt;&gt;"",'Sub-Cpt Record'!E350,"")</f>
        <v/>
      </c>
      <c r="J350" s="256" t="str">
        <f aca="false">IF('Sub-Cpt Record'!F350&lt;&gt;"",'Sub-Cpt Record'!F350,"")</f>
        <v/>
      </c>
      <c r="K350" s="256" t="str">
        <f aca="false">IF('Sub-Cpt Record'!G350&lt;&gt;"",'Sub-Cpt Record'!G350,"")</f>
        <v/>
      </c>
      <c r="L350" s="256" t="str">
        <f aca="false">IF('Sub-Cpt Record'!H350&lt;&gt;"",'Sub-Cpt Record'!H350,"")</f>
        <v/>
      </c>
      <c r="M350" s="256" t="str">
        <f aca="false">IF('Sub-Cpt Record'!I350&lt;&gt;"",'Sub-Cpt Record'!I350,"")</f>
        <v/>
      </c>
      <c r="N350" s="256" t="str">
        <f aca="false">IF('Sub-Cpt Record'!J350&lt;&gt;"",'Sub-Cpt Record'!J350,"")</f>
        <v/>
      </c>
      <c r="O350" s="296"/>
      <c r="P350" s="296"/>
      <c r="Q350" s="297"/>
      <c r="R350" s="298"/>
      <c r="S350" s="299"/>
      <c r="T350" s="300"/>
      <c r="U350" s="194"/>
      <c r="V350" s="296"/>
      <c r="W350" s="194"/>
      <c r="X350" s="296"/>
      <c r="Y350" s="194"/>
      <c r="Z350" s="273"/>
      <c r="AA350" s="194"/>
      <c r="AB350" s="296"/>
      <c r="AC350" s="194"/>
      <c r="AD350" s="296"/>
      <c r="AE350" s="194"/>
      <c r="AF350" s="296"/>
      <c r="AG350" s="264" t="str">
        <f aca="false">IF(SUM(T350,V350,X350,Z350,AB350,AD350,AF350)&lt;&gt;0,SUM(T350,V350,X350,Z350,AB350,AD350,AF350),"")</f>
        <v/>
      </c>
      <c r="AH350" s="301"/>
      <c r="AI350" s="302"/>
      <c r="AJ350" s="278"/>
    </row>
    <row r="351" customFormat="false" ht="12.75" hidden="false" customHeight="false" outlineLevel="0" collapsed="false">
      <c r="A351" s="291" t="str">
        <f aca="false">IF('Sub-Cpt Record'!A351="","",'Sub-Cpt Record'!A351)</f>
        <v/>
      </c>
      <c r="B351" s="292" t="str">
        <f aca="false">IF('Sub-Cpt Record'!B351="","",'Sub-Cpt Record'!B351)</f>
        <v/>
      </c>
      <c r="C351" s="293" t="str">
        <f aca="false">IF('Sub-Cpt Record'!C351="","",'Sub-Cpt Record'!C351)</f>
        <v/>
      </c>
      <c r="D351" s="293" t="str">
        <f aca="false">IF('Sub-Cpt Record'!D351="","",'Sub-Cpt Record'!D351)</f>
        <v/>
      </c>
      <c r="E351" s="293" t="str">
        <f aca="false">CODE!I351</f>
        <v/>
      </c>
      <c r="F351" s="294" t="str">
        <f aca="false">IF('Sub-Cpt Record'!K351="","",'Sub-Cpt Record'!K351)</f>
        <v/>
      </c>
      <c r="G351" s="295"/>
      <c r="H351" s="194"/>
      <c r="I351" s="256" t="str">
        <f aca="false">IF('Sub-Cpt Record'!E351&lt;&gt;"",'Sub-Cpt Record'!E351,"")</f>
        <v/>
      </c>
      <c r="J351" s="256" t="str">
        <f aca="false">IF('Sub-Cpt Record'!F351&lt;&gt;"",'Sub-Cpt Record'!F351,"")</f>
        <v/>
      </c>
      <c r="K351" s="256" t="str">
        <f aca="false">IF('Sub-Cpt Record'!G351&lt;&gt;"",'Sub-Cpt Record'!G351,"")</f>
        <v/>
      </c>
      <c r="L351" s="256" t="str">
        <f aca="false">IF('Sub-Cpt Record'!H351&lt;&gt;"",'Sub-Cpt Record'!H351,"")</f>
        <v/>
      </c>
      <c r="M351" s="256" t="str">
        <f aca="false">IF('Sub-Cpt Record'!I351&lt;&gt;"",'Sub-Cpt Record'!I351,"")</f>
        <v/>
      </c>
      <c r="N351" s="256" t="str">
        <f aca="false">IF('Sub-Cpt Record'!J351&lt;&gt;"",'Sub-Cpt Record'!J351,"")</f>
        <v/>
      </c>
      <c r="O351" s="296"/>
      <c r="P351" s="296"/>
      <c r="Q351" s="297"/>
      <c r="R351" s="298"/>
      <c r="S351" s="299"/>
      <c r="T351" s="300"/>
      <c r="U351" s="194"/>
      <c r="V351" s="296"/>
      <c r="W351" s="194"/>
      <c r="X351" s="296"/>
      <c r="Y351" s="194"/>
      <c r="Z351" s="273"/>
      <c r="AA351" s="194"/>
      <c r="AB351" s="296"/>
      <c r="AC351" s="194"/>
      <c r="AD351" s="296"/>
      <c r="AE351" s="194"/>
      <c r="AF351" s="296"/>
      <c r="AG351" s="264" t="str">
        <f aca="false">IF(SUM(T351,V351,X351,Z351,AB351,AD351,AF351)&lt;&gt;0,SUM(T351,V351,X351,Z351,AB351,AD351,AF351),"")</f>
        <v/>
      </c>
      <c r="AH351" s="301"/>
      <c r="AI351" s="302"/>
      <c r="AJ351" s="278"/>
    </row>
    <row r="352" customFormat="false" ht="12.75" hidden="false" customHeight="false" outlineLevel="0" collapsed="false">
      <c r="A352" s="291" t="str">
        <f aca="false">IF('Sub-Cpt Record'!A352="","",'Sub-Cpt Record'!A352)</f>
        <v/>
      </c>
      <c r="B352" s="292" t="str">
        <f aca="false">IF('Sub-Cpt Record'!B352="","",'Sub-Cpt Record'!B352)</f>
        <v/>
      </c>
      <c r="C352" s="293" t="str">
        <f aca="false">IF('Sub-Cpt Record'!C352="","",'Sub-Cpt Record'!C352)</f>
        <v/>
      </c>
      <c r="D352" s="293" t="str">
        <f aca="false">IF('Sub-Cpt Record'!D352="","",'Sub-Cpt Record'!D352)</f>
        <v/>
      </c>
      <c r="E352" s="293" t="str">
        <f aca="false">CODE!I352</f>
        <v/>
      </c>
      <c r="F352" s="294" t="str">
        <f aca="false">IF('Sub-Cpt Record'!K352="","",'Sub-Cpt Record'!K352)</f>
        <v/>
      </c>
      <c r="G352" s="295"/>
      <c r="H352" s="194"/>
      <c r="I352" s="256" t="str">
        <f aca="false">IF('Sub-Cpt Record'!E352&lt;&gt;"",'Sub-Cpt Record'!E352,"")</f>
        <v/>
      </c>
      <c r="J352" s="256" t="str">
        <f aca="false">IF('Sub-Cpt Record'!F352&lt;&gt;"",'Sub-Cpt Record'!F352,"")</f>
        <v/>
      </c>
      <c r="K352" s="256" t="str">
        <f aca="false">IF('Sub-Cpt Record'!G352&lt;&gt;"",'Sub-Cpt Record'!G352,"")</f>
        <v/>
      </c>
      <c r="L352" s="256" t="str">
        <f aca="false">IF('Sub-Cpt Record'!H352&lt;&gt;"",'Sub-Cpt Record'!H352,"")</f>
        <v/>
      </c>
      <c r="M352" s="256" t="str">
        <f aca="false">IF('Sub-Cpt Record'!I352&lt;&gt;"",'Sub-Cpt Record'!I352,"")</f>
        <v/>
      </c>
      <c r="N352" s="256" t="str">
        <f aca="false">IF('Sub-Cpt Record'!J352&lt;&gt;"",'Sub-Cpt Record'!J352,"")</f>
        <v/>
      </c>
      <c r="O352" s="296"/>
      <c r="P352" s="296"/>
      <c r="Q352" s="297"/>
      <c r="R352" s="298"/>
      <c r="S352" s="299"/>
      <c r="T352" s="300"/>
      <c r="U352" s="194"/>
      <c r="V352" s="296"/>
      <c r="W352" s="194"/>
      <c r="X352" s="296"/>
      <c r="Y352" s="194"/>
      <c r="Z352" s="273"/>
      <c r="AA352" s="194"/>
      <c r="AB352" s="296"/>
      <c r="AC352" s="194"/>
      <c r="AD352" s="296"/>
      <c r="AE352" s="194"/>
      <c r="AF352" s="296"/>
      <c r="AG352" s="264" t="str">
        <f aca="false">IF(SUM(T352,V352,X352,Z352,AB352,AD352,AF352)&lt;&gt;0,SUM(T352,V352,X352,Z352,AB352,AD352,AF352),"")</f>
        <v/>
      </c>
      <c r="AH352" s="301"/>
      <c r="AI352" s="302"/>
      <c r="AJ352" s="278"/>
    </row>
    <row r="353" customFormat="false" ht="12.75" hidden="false" customHeight="false" outlineLevel="0" collapsed="false">
      <c r="A353" s="291" t="str">
        <f aca="false">IF('Sub-Cpt Record'!A353="","",'Sub-Cpt Record'!A353)</f>
        <v/>
      </c>
      <c r="B353" s="292" t="str">
        <f aca="false">IF('Sub-Cpt Record'!B353="","",'Sub-Cpt Record'!B353)</f>
        <v/>
      </c>
      <c r="C353" s="293" t="str">
        <f aca="false">IF('Sub-Cpt Record'!C353="","",'Sub-Cpt Record'!C353)</f>
        <v/>
      </c>
      <c r="D353" s="293" t="str">
        <f aca="false">IF('Sub-Cpt Record'!D353="","",'Sub-Cpt Record'!D353)</f>
        <v/>
      </c>
      <c r="E353" s="293" t="str">
        <f aca="false">CODE!I353</f>
        <v/>
      </c>
      <c r="F353" s="294" t="str">
        <f aca="false">IF('Sub-Cpt Record'!K353="","",'Sub-Cpt Record'!K353)</f>
        <v/>
      </c>
      <c r="G353" s="295"/>
      <c r="H353" s="194"/>
      <c r="I353" s="256" t="str">
        <f aca="false">IF('Sub-Cpt Record'!E353&lt;&gt;"",'Sub-Cpt Record'!E353,"")</f>
        <v/>
      </c>
      <c r="J353" s="256" t="str">
        <f aca="false">IF('Sub-Cpt Record'!F353&lt;&gt;"",'Sub-Cpt Record'!F353,"")</f>
        <v/>
      </c>
      <c r="K353" s="256" t="str">
        <f aca="false">IF('Sub-Cpt Record'!G353&lt;&gt;"",'Sub-Cpt Record'!G353,"")</f>
        <v/>
      </c>
      <c r="L353" s="256" t="str">
        <f aca="false">IF('Sub-Cpt Record'!H353&lt;&gt;"",'Sub-Cpt Record'!H353,"")</f>
        <v/>
      </c>
      <c r="M353" s="256" t="str">
        <f aca="false">IF('Sub-Cpt Record'!I353&lt;&gt;"",'Sub-Cpt Record'!I353,"")</f>
        <v/>
      </c>
      <c r="N353" s="256" t="str">
        <f aca="false">IF('Sub-Cpt Record'!J353&lt;&gt;"",'Sub-Cpt Record'!J353,"")</f>
        <v/>
      </c>
      <c r="O353" s="296"/>
      <c r="P353" s="296"/>
      <c r="Q353" s="297"/>
      <c r="R353" s="298"/>
      <c r="S353" s="299"/>
      <c r="T353" s="300"/>
      <c r="U353" s="194"/>
      <c r="V353" s="296"/>
      <c r="W353" s="194"/>
      <c r="X353" s="296"/>
      <c r="Y353" s="194"/>
      <c r="Z353" s="273"/>
      <c r="AA353" s="194"/>
      <c r="AB353" s="296"/>
      <c r="AC353" s="194"/>
      <c r="AD353" s="296"/>
      <c r="AE353" s="194"/>
      <c r="AF353" s="296"/>
      <c r="AG353" s="264" t="str">
        <f aca="false">IF(SUM(T353,V353,X353,Z353,AB353,AD353,AF353)&lt;&gt;0,SUM(T353,V353,X353,Z353,AB353,AD353,AF353),"")</f>
        <v/>
      </c>
      <c r="AH353" s="301"/>
      <c r="AI353" s="302"/>
      <c r="AJ353" s="278"/>
    </row>
    <row r="354" customFormat="false" ht="12.75" hidden="false" customHeight="false" outlineLevel="0" collapsed="false">
      <c r="A354" s="291" t="str">
        <f aca="false">IF('Sub-Cpt Record'!A354="","",'Sub-Cpt Record'!A354)</f>
        <v/>
      </c>
      <c r="B354" s="292" t="str">
        <f aca="false">IF('Sub-Cpt Record'!B354="","",'Sub-Cpt Record'!B354)</f>
        <v/>
      </c>
      <c r="C354" s="293" t="str">
        <f aca="false">IF('Sub-Cpt Record'!C354="","",'Sub-Cpt Record'!C354)</f>
        <v/>
      </c>
      <c r="D354" s="293" t="str">
        <f aca="false">IF('Sub-Cpt Record'!D354="","",'Sub-Cpt Record'!D354)</f>
        <v/>
      </c>
      <c r="E354" s="293" t="str">
        <f aca="false">CODE!I354</f>
        <v/>
      </c>
      <c r="F354" s="294" t="str">
        <f aca="false">IF('Sub-Cpt Record'!K354="","",'Sub-Cpt Record'!K354)</f>
        <v/>
      </c>
      <c r="G354" s="295"/>
      <c r="H354" s="194"/>
      <c r="I354" s="256" t="str">
        <f aca="false">IF('Sub-Cpt Record'!E354&lt;&gt;"",'Sub-Cpt Record'!E354,"")</f>
        <v/>
      </c>
      <c r="J354" s="256" t="str">
        <f aca="false">IF('Sub-Cpt Record'!F354&lt;&gt;"",'Sub-Cpt Record'!F354,"")</f>
        <v/>
      </c>
      <c r="K354" s="256" t="str">
        <f aca="false">IF('Sub-Cpt Record'!G354&lt;&gt;"",'Sub-Cpt Record'!G354,"")</f>
        <v/>
      </c>
      <c r="L354" s="256" t="str">
        <f aca="false">IF('Sub-Cpt Record'!H354&lt;&gt;"",'Sub-Cpt Record'!H354,"")</f>
        <v/>
      </c>
      <c r="M354" s="256" t="str">
        <f aca="false">IF('Sub-Cpt Record'!I354&lt;&gt;"",'Sub-Cpt Record'!I354,"")</f>
        <v/>
      </c>
      <c r="N354" s="256" t="str">
        <f aca="false">IF('Sub-Cpt Record'!J354&lt;&gt;"",'Sub-Cpt Record'!J354,"")</f>
        <v/>
      </c>
      <c r="O354" s="296"/>
      <c r="P354" s="296"/>
      <c r="Q354" s="297"/>
      <c r="R354" s="298"/>
      <c r="S354" s="299"/>
      <c r="T354" s="300"/>
      <c r="U354" s="194"/>
      <c r="V354" s="296"/>
      <c r="W354" s="194"/>
      <c r="X354" s="296"/>
      <c r="Y354" s="194"/>
      <c r="Z354" s="273"/>
      <c r="AA354" s="194"/>
      <c r="AB354" s="296"/>
      <c r="AC354" s="194"/>
      <c r="AD354" s="296"/>
      <c r="AE354" s="194"/>
      <c r="AF354" s="296"/>
      <c r="AG354" s="264" t="str">
        <f aca="false">IF(SUM(T354,V354,X354,Z354,AB354,AD354,AF354)&lt;&gt;0,SUM(T354,V354,X354,Z354,AB354,AD354,AF354),"")</f>
        <v/>
      </c>
      <c r="AH354" s="301"/>
      <c r="AI354" s="302"/>
      <c r="AJ354" s="278"/>
    </row>
    <row r="355" customFormat="false" ht="12.75" hidden="false" customHeight="false" outlineLevel="0" collapsed="false">
      <c r="A355" s="291" t="str">
        <f aca="false">IF('Sub-Cpt Record'!A355="","",'Sub-Cpt Record'!A355)</f>
        <v/>
      </c>
      <c r="B355" s="292" t="str">
        <f aca="false">IF('Sub-Cpt Record'!B355="","",'Sub-Cpt Record'!B355)</f>
        <v/>
      </c>
      <c r="C355" s="293" t="str">
        <f aca="false">IF('Sub-Cpt Record'!C355="","",'Sub-Cpt Record'!C355)</f>
        <v/>
      </c>
      <c r="D355" s="293" t="str">
        <f aca="false">IF('Sub-Cpt Record'!D355="","",'Sub-Cpt Record'!D355)</f>
        <v/>
      </c>
      <c r="E355" s="293" t="str">
        <f aca="false">CODE!I355</f>
        <v/>
      </c>
      <c r="F355" s="294" t="str">
        <f aca="false">IF('Sub-Cpt Record'!K355="","",'Sub-Cpt Record'!K355)</f>
        <v/>
      </c>
      <c r="G355" s="295"/>
      <c r="H355" s="194"/>
      <c r="I355" s="256" t="str">
        <f aca="false">IF('Sub-Cpt Record'!E355&lt;&gt;"",'Sub-Cpt Record'!E355,"")</f>
        <v/>
      </c>
      <c r="J355" s="256" t="str">
        <f aca="false">IF('Sub-Cpt Record'!F355&lt;&gt;"",'Sub-Cpt Record'!F355,"")</f>
        <v/>
      </c>
      <c r="K355" s="256" t="str">
        <f aca="false">IF('Sub-Cpt Record'!G355&lt;&gt;"",'Sub-Cpt Record'!G355,"")</f>
        <v/>
      </c>
      <c r="L355" s="256" t="str">
        <f aca="false">IF('Sub-Cpt Record'!H355&lt;&gt;"",'Sub-Cpt Record'!H355,"")</f>
        <v/>
      </c>
      <c r="M355" s="256" t="str">
        <f aca="false">IF('Sub-Cpt Record'!I355&lt;&gt;"",'Sub-Cpt Record'!I355,"")</f>
        <v/>
      </c>
      <c r="N355" s="256" t="str">
        <f aca="false">IF('Sub-Cpt Record'!J355&lt;&gt;"",'Sub-Cpt Record'!J355,"")</f>
        <v/>
      </c>
      <c r="O355" s="296"/>
      <c r="P355" s="296"/>
      <c r="Q355" s="297"/>
      <c r="R355" s="298"/>
      <c r="S355" s="299"/>
      <c r="T355" s="300"/>
      <c r="U355" s="194"/>
      <c r="V355" s="296"/>
      <c r="W355" s="194"/>
      <c r="X355" s="296"/>
      <c r="Y355" s="194"/>
      <c r="Z355" s="273"/>
      <c r="AA355" s="194"/>
      <c r="AB355" s="296"/>
      <c r="AC355" s="194"/>
      <c r="AD355" s="296"/>
      <c r="AE355" s="194"/>
      <c r="AF355" s="296"/>
      <c r="AG355" s="264" t="str">
        <f aca="false">IF(SUM(T355,V355,X355,Z355,AB355,AD355,AF355)&lt;&gt;0,SUM(T355,V355,X355,Z355,AB355,AD355,AF355),"")</f>
        <v/>
      </c>
      <c r="AH355" s="301"/>
      <c r="AI355" s="302"/>
      <c r="AJ355" s="278"/>
    </row>
    <row r="356" customFormat="false" ht="12.75" hidden="false" customHeight="false" outlineLevel="0" collapsed="false">
      <c r="A356" s="291" t="str">
        <f aca="false">IF('Sub-Cpt Record'!A356="","",'Sub-Cpt Record'!A356)</f>
        <v/>
      </c>
      <c r="B356" s="292" t="str">
        <f aca="false">IF('Sub-Cpt Record'!B356="","",'Sub-Cpt Record'!B356)</f>
        <v/>
      </c>
      <c r="C356" s="293" t="str">
        <f aca="false">IF('Sub-Cpt Record'!C356="","",'Sub-Cpt Record'!C356)</f>
        <v/>
      </c>
      <c r="D356" s="293" t="str">
        <f aca="false">IF('Sub-Cpt Record'!D356="","",'Sub-Cpt Record'!D356)</f>
        <v/>
      </c>
      <c r="E356" s="293" t="str">
        <f aca="false">CODE!I356</f>
        <v/>
      </c>
      <c r="F356" s="294" t="str">
        <f aca="false">IF('Sub-Cpt Record'!K356="","",'Sub-Cpt Record'!K356)</f>
        <v/>
      </c>
      <c r="G356" s="295"/>
      <c r="H356" s="194"/>
      <c r="I356" s="256" t="str">
        <f aca="false">IF('Sub-Cpt Record'!E356&lt;&gt;"",'Sub-Cpt Record'!E356,"")</f>
        <v/>
      </c>
      <c r="J356" s="256" t="str">
        <f aca="false">IF('Sub-Cpt Record'!F356&lt;&gt;"",'Sub-Cpt Record'!F356,"")</f>
        <v/>
      </c>
      <c r="K356" s="256" t="str">
        <f aca="false">IF('Sub-Cpt Record'!G356&lt;&gt;"",'Sub-Cpt Record'!G356,"")</f>
        <v/>
      </c>
      <c r="L356" s="256" t="str">
        <f aca="false">IF('Sub-Cpt Record'!H356&lt;&gt;"",'Sub-Cpt Record'!H356,"")</f>
        <v/>
      </c>
      <c r="M356" s="256" t="str">
        <f aca="false">IF('Sub-Cpt Record'!I356&lt;&gt;"",'Sub-Cpt Record'!I356,"")</f>
        <v/>
      </c>
      <c r="N356" s="256" t="str">
        <f aca="false">IF('Sub-Cpt Record'!J356&lt;&gt;"",'Sub-Cpt Record'!J356,"")</f>
        <v/>
      </c>
      <c r="O356" s="296"/>
      <c r="P356" s="296"/>
      <c r="Q356" s="297"/>
      <c r="R356" s="298"/>
      <c r="S356" s="299"/>
      <c r="T356" s="300"/>
      <c r="U356" s="194"/>
      <c r="V356" s="296"/>
      <c r="W356" s="194"/>
      <c r="X356" s="296"/>
      <c r="Y356" s="194"/>
      <c r="Z356" s="273"/>
      <c r="AA356" s="194"/>
      <c r="AB356" s="296"/>
      <c r="AC356" s="194"/>
      <c r="AD356" s="296"/>
      <c r="AE356" s="194"/>
      <c r="AF356" s="296"/>
      <c r="AG356" s="264" t="str">
        <f aca="false">IF(SUM(T356,V356,X356,Z356,AB356,AD356,AF356)&lt;&gt;0,SUM(T356,V356,X356,Z356,AB356,AD356,AF356),"")</f>
        <v/>
      </c>
      <c r="AH356" s="301"/>
      <c r="AI356" s="302"/>
      <c r="AJ356" s="278"/>
    </row>
    <row r="357" customFormat="false" ht="12.75" hidden="false" customHeight="false" outlineLevel="0" collapsed="false">
      <c r="A357" s="291" t="str">
        <f aca="false">IF('Sub-Cpt Record'!A357="","",'Sub-Cpt Record'!A357)</f>
        <v/>
      </c>
      <c r="B357" s="292" t="str">
        <f aca="false">IF('Sub-Cpt Record'!B357="","",'Sub-Cpt Record'!B357)</f>
        <v/>
      </c>
      <c r="C357" s="293" t="str">
        <f aca="false">IF('Sub-Cpt Record'!C357="","",'Sub-Cpt Record'!C357)</f>
        <v/>
      </c>
      <c r="D357" s="293" t="str">
        <f aca="false">IF('Sub-Cpt Record'!D357="","",'Sub-Cpt Record'!D357)</f>
        <v/>
      </c>
      <c r="E357" s="293" t="str">
        <f aca="false">CODE!I357</f>
        <v/>
      </c>
      <c r="F357" s="294" t="str">
        <f aca="false">IF('Sub-Cpt Record'!K357="","",'Sub-Cpt Record'!K357)</f>
        <v/>
      </c>
      <c r="G357" s="295"/>
      <c r="H357" s="194"/>
      <c r="I357" s="256" t="str">
        <f aca="false">IF('Sub-Cpt Record'!E357&lt;&gt;"",'Sub-Cpt Record'!E357,"")</f>
        <v/>
      </c>
      <c r="J357" s="256" t="str">
        <f aca="false">IF('Sub-Cpt Record'!F357&lt;&gt;"",'Sub-Cpt Record'!F357,"")</f>
        <v/>
      </c>
      <c r="K357" s="256" t="str">
        <f aca="false">IF('Sub-Cpt Record'!G357&lt;&gt;"",'Sub-Cpt Record'!G357,"")</f>
        <v/>
      </c>
      <c r="L357" s="256" t="str">
        <f aca="false">IF('Sub-Cpt Record'!H357&lt;&gt;"",'Sub-Cpt Record'!H357,"")</f>
        <v/>
      </c>
      <c r="M357" s="256" t="str">
        <f aca="false">IF('Sub-Cpt Record'!I357&lt;&gt;"",'Sub-Cpt Record'!I357,"")</f>
        <v/>
      </c>
      <c r="N357" s="256" t="str">
        <f aca="false">IF('Sub-Cpt Record'!J357&lt;&gt;"",'Sub-Cpt Record'!J357,"")</f>
        <v/>
      </c>
      <c r="O357" s="296"/>
      <c r="P357" s="296"/>
      <c r="Q357" s="297"/>
      <c r="R357" s="298"/>
      <c r="S357" s="299"/>
      <c r="T357" s="300"/>
      <c r="U357" s="194"/>
      <c r="V357" s="296"/>
      <c r="W357" s="194"/>
      <c r="X357" s="296"/>
      <c r="Y357" s="194"/>
      <c r="Z357" s="273"/>
      <c r="AA357" s="194"/>
      <c r="AB357" s="296"/>
      <c r="AC357" s="194"/>
      <c r="AD357" s="296"/>
      <c r="AE357" s="194"/>
      <c r="AF357" s="296"/>
      <c r="AG357" s="264" t="str">
        <f aca="false">IF(SUM(T357,V357,X357,Z357,AB357,AD357,AF357)&lt;&gt;0,SUM(T357,V357,X357,Z357,AB357,AD357,AF357),"")</f>
        <v/>
      </c>
      <c r="AH357" s="301"/>
      <c r="AI357" s="302"/>
      <c r="AJ357" s="278"/>
    </row>
    <row r="358" customFormat="false" ht="12.75" hidden="false" customHeight="false" outlineLevel="0" collapsed="false">
      <c r="A358" s="291" t="str">
        <f aca="false">IF('Sub-Cpt Record'!A358="","",'Sub-Cpt Record'!A358)</f>
        <v/>
      </c>
      <c r="B358" s="292" t="str">
        <f aca="false">IF('Sub-Cpt Record'!B358="","",'Sub-Cpt Record'!B358)</f>
        <v/>
      </c>
      <c r="C358" s="293" t="str">
        <f aca="false">IF('Sub-Cpt Record'!C358="","",'Sub-Cpt Record'!C358)</f>
        <v/>
      </c>
      <c r="D358" s="293" t="str">
        <f aca="false">IF('Sub-Cpt Record'!D358="","",'Sub-Cpt Record'!D358)</f>
        <v/>
      </c>
      <c r="E358" s="293" t="str">
        <f aca="false">CODE!I358</f>
        <v/>
      </c>
      <c r="F358" s="294" t="str">
        <f aca="false">IF('Sub-Cpt Record'!K358="","",'Sub-Cpt Record'!K358)</f>
        <v/>
      </c>
      <c r="G358" s="295"/>
      <c r="H358" s="194"/>
      <c r="I358" s="256" t="str">
        <f aca="false">IF('Sub-Cpt Record'!E358&lt;&gt;"",'Sub-Cpt Record'!E358,"")</f>
        <v/>
      </c>
      <c r="J358" s="256" t="str">
        <f aca="false">IF('Sub-Cpt Record'!F358&lt;&gt;"",'Sub-Cpt Record'!F358,"")</f>
        <v/>
      </c>
      <c r="K358" s="256" t="str">
        <f aca="false">IF('Sub-Cpt Record'!G358&lt;&gt;"",'Sub-Cpt Record'!G358,"")</f>
        <v/>
      </c>
      <c r="L358" s="256" t="str">
        <f aca="false">IF('Sub-Cpt Record'!H358&lt;&gt;"",'Sub-Cpt Record'!H358,"")</f>
        <v/>
      </c>
      <c r="M358" s="256" t="str">
        <f aca="false">IF('Sub-Cpt Record'!I358&lt;&gt;"",'Sub-Cpt Record'!I358,"")</f>
        <v/>
      </c>
      <c r="N358" s="256" t="str">
        <f aca="false">IF('Sub-Cpt Record'!J358&lt;&gt;"",'Sub-Cpt Record'!J358,"")</f>
        <v/>
      </c>
      <c r="O358" s="296"/>
      <c r="P358" s="296"/>
      <c r="Q358" s="297"/>
      <c r="R358" s="298"/>
      <c r="S358" s="299"/>
      <c r="T358" s="300"/>
      <c r="U358" s="194"/>
      <c r="V358" s="296"/>
      <c r="W358" s="194"/>
      <c r="X358" s="296"/>
      <c r="Y358" s="194"/>
      <c r="Z358" s="273"/>
      <c r="AA358" s="194"/>
      <c r="AB358" s="296"/>
      <c r="AC358" s="194"/>
      <c r="AD358" s="296"/>
      <c r="AE358" s="194"/>
      <c r="AF358" s="296"/>
      <c r="AG358" s="264" t="str">
        <f aca="false">IF(SUM(T358,V358,X358,Z358,AB358,AD358,AF358)&lt;&gt;0,SUM(T358,V358,X358,Z358,AB358,AD358,AF358),"")</f>
        <v/>
      </c>
      <c r="AH358" s="301"/>
      <c r="AI358" s="302"/>
      <c r="AJ358" s="278"/>
    </row>
    <row r="359" customFormat="false" ht="12.75" hidden="false" customHeight="false" outlineLevel="0" collapsed="false">
      <c r="A359" s="291" t="str">
        <f aca="false">IF('Sub-Cpt Record'!A359="","",'Sub-Cpt Record'!A359)</f>
        <v/>
      </c>
      <c r="B359" s="292" t="str">
        <f aca="false">IF('Sub-Cpt Record'!B359="","",'Sub-Cpt Record'!B359)</f>
        <v/>
      </c>
      <c r="C359" s="293" t="str">
        <f aca="false">IF('Sub-Cpt Record'!C359="","",'Sub-Cpt Record'!C359)</f>
        <v/>
      </c>
      <c r="D359" s="293" t="str">
        <f aca="false">IF('Sub-Cpt Record'!D359="","",'Sub-Cpt Record'!D359)</f>
        <v/>
      </c>
      <c r="E359" s="293" t="str">
        <f aca="false">CODE!I359</f>
        <v/>
      </c>
      <c r="F359" s="294" t="str">
        <f aca="false">IF('Sub-Cpt Record'!K359="","",'Sub-Cpt Record'!K359)</f>
        <v/>
      </c>
      <c r="G359" s="295"/>
      <c r="H359" s="194"/>
      <c r="I359" s="256" t="str">
        <f aca="false">IF('Sub-Cpt Record'!E359&lt;&gt;"",'Sub-Cpt Record'!E359,"")</f>
        <v/>
      </c>
      <c r="J359" s="256" t="str">
        <f aca="false">IF('Sub-Cpt Record'!F359&lt;&gt;"",'Sub-Cpt Record'!F359,"")</f>
        <v/>
      </c>
      <c r="K359" s="256" t="str">
        <f aca="false">IF('Sub-Cpt Record'!G359&lt;&gt;"",'Sub-Cpt Record'!G359,"")</f>
        <v/>
      </c>
      <c r="L359" s="256" t="str">
        <f aca="false">IF('Sub-Cpt Record'!H359&lt;&gt;"",'Sub-Cpt Record'!H359,"")</f>
        <v/>
      </c>
      <c r="M359" s="256" t="str">
        <f aca="false">IF('Sub-Cpt Record'!I359&lt;&gt;"",'Sub-Cpt Record'!I359,"")</f>
        <v/>
      </c>
      <c r="N359" s="256" t="str">
        <f aca="false">IF('Sub-Cpt Record'!J359&lt;&gt;"",'Sub-Cpt Record'!J359,"")</f>
        <v/>
      </c>
      <c r="O359" s="296"/>
      <c r="P359" s="296"/>
      <c r="Q359" s="297"/>
      <c r="R359" s="298"/>
      <c r="S359" s="299"/>
      <c r="T359" s="300"/>
      <c r="U359" s="194"/>
      <c r="V359" s="296"/>
      <c r="W359" s="194"/>
      <c r="X359" s="296"/>
      <c r="Y359" s="194"/>
      <c r="Z359" s="273"/>
      <c r="AA359" s="194"/>
      <c r="AB359" s="296"/>
      <c r="AC359" s="194"/>
      <c r="AD359" s="296"/>
      <c r="AE359" s="194"/>
      <c r="AF359" s="296"/>
      <c r="AG359" s="264" t="str">
        <f aca="false">IF(SUM(T359,V359,X359,Z359,AB359,AD359,AF359)&lt;&gt;0,SUM(T359,V359,X359,Z359,AB359,AD359,AF359),"")</f>
        <v/>
      </c>
      <c r="AH359" s="301"/>
      <c r="AI359" s="302"/>
      <c r="AJ359" s="278"/>
    </row>
    <row r="360" customFormat="false" ht="12.75" hidden="false" customHeight="false" outlineLevel="0" collapsed="false">
      <c r="A360" s="291" t="str">
        <f aca="false">IF('Sub-Cpt Record'!A360="","",'Sub-Cpt Record'!A360)</f>
        <v/>
      </c>
      <c r="B360" s="292" t="str">
        <f aca="false">IF('Sub-Cpt Record'!B360="","",'Sub-Cpt Record'!B360)</f>
        <v/>
      </c>
      <c r="C360" s="293" t="str">
        <f aca="false">IF('Sub-Cpt Record'!C360="","",'Sub-Cpt Record'!C360)</f>
        <v/>
      </c>
      <c r="D360" s="293" t="str">
        <f aca="false">IF('Sub-Cpt Record'!D360="","",'Sub-Cpt Record'!D360)</f>
        <v/>
      </c>
      <c r="E360" s="293" t="str">
        <f aca="false">CODE!I360</f>
        <v/>
      </c>
      <c r="F360" s="294" t="str">
        <f aca="false">IF('Sub-Cpt Record'!K360="","",'Sub-Cpt Record'!K360)</f>
        <v/>
      </c>
      <c r="G360" s="295"/>
      <c r="H360" s="194"/>
      <c r="I360" s="256" t="str">
        <f aca="false">IF('Sub-Cpt Record'!E360&lt;&gt;"",'Sub-Cpt Record'!E360,"")</f>
        <v/>
      </c>
      <c r="J360" s="256" t="str">
        <f aca="false">IF('Sub-Cpt Record'!F360&lt;&gt;"",'Sub-Cpt Record'!F360,"")</f>
        <v/>
      </c>
      <c r="K360" s="256" t="str">
        <f aca="false">IF('Sub-Cpt Record'!G360&lt;&gt;"",'Sub-Cpt Record'!G360,"")</f>
        <v/>
      </c>
      <c r="L360" s="256" t="str">
        <f aca="false">IF('Sub-Cpt Record'!H360&lt;&gt;"",'Sub-Cpt Record'!H360,"")</f>
        <v/>
      </c>
      <c r="M360" s="256" t="str">
        <f aca="false">IF('Sub-Cpt Record'!I360&lt;&gt;"",'Sub-Cpt Record'!I360,"")</f>
        <v/>
      </c>
      <c r="N360" s="256" t="str">
        <f aca="false">IF('Sub-Cpt Record'!J360&lt;&gt;"",'Sub-Cpt Record'!J360,"")</f>
        <v/>
      </c>
      <c r="O360" s="296"/>
      <c r="P360" s="296"/>
      <c r="Q360" s="297"/>
      <c r="R360" s="298"/>
      <c r="S360" s="299"/>
      <c r="T360" s="300"/>
      <c r="U360" s="194"/>
      <c r="V360" s="296"/>
      <c r="W360" s="194"/>
      <c r="X360" s="296"/>
      <c r="Y360" s="194"/>
      <c r="Z360" s="273"/>
      <c r="AA360" s="194"/>
      <c r="AB360" s="296"/>
      <c r="AC360" s="194"/>
      <c r="AD360" s="296"/>
      <c r="AE360" s="194"/>
      <c r="AF360" s="296"/>
      <c r="AG360" s="264" t="str">
        <f aca="false">IF(SUM(T360,V360,X360,Z360,AB360,AD360,AF360)&lt;&gt;0,SUM(T360,V360,X360,Z360,AB360,AD360,AF360),"")</f>
        <v/>
      </c>
      <c r="AH360" s="301"/>
      <c r="AI360" s="302"/>
      <c r="AJ360" s="278"/>
    </row>
    <row r="361" customFormat="false" ht="12.75" hidden="false" customHeight="false" outlineLevel="0" collapsed="false">
      <c r="A361" s="291" t="str">
        <f aca="false">IF('Sub-Cpt Record'!A361="","",'Sub-Cpt Record'!A361)</f>
        <v/>
      </c>
      <c r="B361" s="292" t="str">
        <f aca="false">IF('Sub-Cpt Record'!B361="","",'Sub-Cpt Record'!B361)</f>
        <v/>
      </c>
      <c r="C361" s="293" t="str">
        <f aca="false">IF('Sub-Cpt Record'!C361="","",'Sub-Cpt Record'!C361)</f>
        <v/>
      </c>
      <c r="D361" s="293" t="str">
        <f aca="false">IF('Sub-Cpt Record'!D361="","",'Sub-Cpt Record'!D361)</f>
        <v/>
      </c>
      <c r="E361" s="293" t="str">
        <f aca="false">CODE!I361</f>
        <v/>
      </c>
      <c r="F361" s="294" t="str">
        <f aca="false">IF('Sub-Cpt Record'!K361="","",'Sub-Cpt Record'!K361)</f>
        <v/>
      </c>
      <c r="G361" s="295"/>
      <c r="H361" s="194"/>
      <c r="I361" s="256" t="str">
        <f aca="false">IF('Sub-Cpt Record'!E361&lt;&gt;"",'Sub-Cpt Record'!E361,"")</f>
        <v/>
      </c>
      <c r="J361" s="256" t="str">
        <f aca="false">IF('Sub-Cpt Record'!F361&lt;&gt;"",'Sub-Cpt Record'!F361,"")</f>
        <v/>
      </c>
      <c r="K361" s="256" t="str">
        <f aca="false">IF('Sub-Cpt Record'!G361&lt;&gt;"",'Sub-Cpt Record'!G361,"")</f>
        <v/>
      </c>
      <c r="L361" s="256" t="str">
        <f aca="false">IF('Sub-Cpt Record'!H361&lt;&gt;"",'Sub-Cpt Record'!H361,"")</f>
        <v/>
      </c>
      <c r="M361" s="256" t="str">
        <f aca="false">IF('Sub-Cpt Record'!I361&lt;&gt;"",'Sub-Cpt Record'!I361,"")</f>
        <v/>
      </c>
      <c r="N361" s="256" t="str">
        <f aca="false">IF('Sub-Cpt Record'!J361&lt;&gt;"",'Sub-Cpt Record'!J361,"")</f>
        <v/>
      </c>
      <c r="O361" s="296"/>
      <c r="P361" s="296"/>
      <c r="Q361" s="297"/>
      <c r="R361" s="298"/>
      <c r="S361" s="299"/>
      <c r="T361" s="300"/>
      <c r="U361" s="194"/>
      <c r="V361" s="296"/>
      <c r="W361" s="194"/>
      <c r="X361" s="296"/>
      <c r="Y361" s="194"/>
      <c r="Z361" s="273"/>
      <c r="AA361" s="194"/>
      <c r="AB361" s="296"/>
      <c r="AC361" s="194"/>
      <c r="AD361" s="296"/>
      <c r="AE361" s="194"/>
      <c r="AF361" s="296"/>
      <c r="AG361" s="264" t="str">
        <f aca="false">IF(SUM(T361,V361,X361,Z361,AB361,AD361,AF361)&lt;&gt;0,SUM(T361,V361,X361,Z361,AB361,AD361,AF361),"")</f>
        <v/>
      </c>
      <c r="AH361" s="301"/>
      <c r="AI361" s="302"/>
      <c r="AJ361" s="278"/>
    </row>
    <row r="362" customFormat="false" ht="12.75" hidden="false" customHeight="false" outlineLevel="0" collapsed="false">
      <c r="A362" s="291" t="str">
        <f aca="false">IF('Sub-Cpt Record'!A362="","",'Sub-Cpt Record'!A362)</f>
        <v/>
      </c>
      <c r="B362" s="292" t="str">
        <f aca="false">IF('Sub-Cpt Record'!B362="","",'Sub-Cpt Record'!B362)</f>
        <v/>
      </c>
      <c r="C362" s="293" t="str">
        <f aca="false">IF('Sub-Cpt Record'!C362="","",'Sub-Cpt Record'!C362)</f>
        <v/>
      </c>
      <c r="D362" s="293" t="str">
        <f aca="false">IF('Sub-Cpt Record'!D362="","",'Sub-Cpt Record'!D362)</f>
        <v/>
      </c>
      <c r="E362" s="293" t="str">
        <f aca="false">CODE!I362</f>
        <v/>
      </c>
      <c r="F362" s="294" t="str">
        <f aca="false">IF('Sub-Cpt Record'!K362="","",'Sub-Cpt Record'!K362)</f>
        <v/>
      </c>
      <c r="G362" s="295"/>
      <c r="H362" s="194"/>
      <c r="I362" s="256" t="str">
        <f aca="false">IF('Sub-Cpt Record'!E362&lt;&gt;"",'Sub-Cpt Record'!E362,"")</f>
        <v/>
      </c>
      <c r="J362" s="256" t="str">
        <f aca="false">IF('Sub-Cpt Record'!F362&lt;&gt;"",'Sub-Cpt Record'!F362,"")</f>
        <v/>
      </c>
      <c r="K362" s="256" t="str">
        <f aca="false">IF('Sub-Cpt Record'!G362&lt;&gt;"",'Sub-Cpt Record'!G362,"")</f>
        <v/>
      </c>
      <c r="L362" s="256" t="str">
        <f aca="false">IF('Sub-Cpt Record'!H362&lt;&gt;"",'Sub-Cpt Record'!H362,"")</f>
        <v/>
      </c>
      <c r="M362" s="256" t="str">
        <f aca="false">IF('Sub-Cpt Record'!I362&lt;&gt;"",'Sub-Cpt Record'!I362,"")</f>
        <v/>
      </c>
      <c r="N362" s="256" t="str">
        <f aca="false">IF('Sub-Cpt Record'!J362&lt;&gt;"",'Sub-Cpt Record'!J362,"")</f>
        <v/>
      </c>
      <c r="O362" s="296"/>
      <c r="P362" s="296"/>
      <c r="Q362" s="297"/>
      <c r="R362" s="298"/>
      <c r="S362" s="299"/>
      <c r="T362" s="300"/>
      <c r="U362" s="194"/>
      <c r="V362" s="296"/>
      <c r="W362" s="194"/>
      <c r="X362" s="296"/>
      <c r="Y362" s="194"/>
      <c r="Z362" s="273"/>
      <c r="AA362" s="194"/>
      <c r="AB362" s="296"/>
      <c r="AC362" s="194"/>
      <c r="AD362" s="296"/>
      <c r="AE362" s="194"/>
      <c r="AF362" s="296"/>
      <c r="AG362" s="264" t="str">
        <f aca="false">IF(SUM(T362,V362,X362,Z362,AB362,AD362,AF362)&lt;&gt;0,SUM(T362,V362,X362,Z362,AB362,AD362,AF362),"")</f>
        <v/>
      </c>
      <c r="AH362" s="301"/>
      <c r="AI362" s="302"/>
      <c r="AJ362" s="278"/>
    </row>
    <row r="363" customFormat="false" ht="12.75" hidden="false" customHeight="false" outlineLevel="0" collapsed="false">
      <c r="A363" s="291" t="str">
        <f aca="false">IF('Sub-Cpt Record'!A363="","",'Sub-Cpt Record'!A363)</f>
        <v/>
      </c>
      <c r="B363" s="292" t="str">
        <f aca="false">IF('Sub-Cpt Record'!B363="","",'Sub-Cpt Record'!B363)</f>
        <v/>
      </c>
      <c r="C363" s="293" t="str">
        <f aca="false">IF('Sub-Cpt Record'!C363="","",'Sub-Cpt Record'!C363)</f>
        <v/>
      </c>
      <c r="D363" s="293" t="str">
        <f aca="false">IF('Sub-Cpt Record'!D363="","",'Sub-Cpt Record'!D363)</f>
        <v/>
      </c>
      <c r="E363" s="293" t="str">
        <f aca="false">CODE!I363</f>
        <v/>
      </c>
      <c r="F363" s="294" t="str">
        <f aca="false">IF('Sub-Cpt Record'!K363="","",'Sub-Cpt Record'!K363)</f>
        <v/>
      </c>
      <c r="G363" s="295"/>
      <c r="H363" s="194"/>
      <c r="I363" s="256" t="str">
        <f aca="false">IF('Sub-Cpt Record'!E363&lt;&gt;"",'Sub-Cpt Record'!E363,"")</f>
        <v/>
      </c>
      <c r="J363" s="256" t="str">
        <f aca="false">IF('Sub-Cpt Record'!F363&lt;&gt;"",'Sub-Cpt Record'!F363,"")</f>
        <v/>
      </c>
      <c r="K363" s="256" t="str">
        <f aca="false">IF('Sub-Cpt Record'!G363&lt;&gt;"",'Sub-Cpt Record'!G363,"")</f>
        <v/>
      </c>
      <c r="L363" s="256" t="str">
        <f aca="false">IF('Sub-Cpt Record'!H363&lt;&gt;"",'Sub-Cpt Record'!H363,"")</f>
        <v/>
      </c>
      <c r="M363" s="256" t="str">
        <f aca="false">IF('Sub-Cpt Record'!I363&lt;&gt;"",'Sub-Cpt Record'!I363,"")</f>
        <v/>
      </c>
      <c r="N363" s="256" t="str">
        <f aca="false">IF('Sub-Cpt Record'!J363&lt;&gt;"",'Sub-Cpt Record'!J363,"")</f>
        <v/>
      </c>
      <c r="O363" s="296"/>
      <c r="P363" s="296"/>
      <c r="Q363" s="297"/>
      <c r="R363" s="298"/>
      <c r="S363" s="299"/>
      <c r="T363" s="300"/>
      <c r="U363" s="194"/>
      <c r="V363" s="296"/>
      <c r="W363" s="194"/>
      <c r="X363" s="296"/>
      <c r="Y363" s="194"/>
      <c r="Z363" s="273"/>
      <c r="AA363" s="194"/>
      <c r="AB363" s="296"/>
      <c r="AC363" s="194"/>
      <c r="AD363" s="296"/>
      <c r="AE363" s="194"/>
      <c r="AF363" s="296"/>
      <c r="AG363" s="264" t="str">
        <f aca="false">IF(SUM(T363,V363,X363,Z363,AB363,AD363,AF363)&lt;&gt;0,SUM(T363,V363,X363,Z363,AB363,AD363,AF363),"")</f>
        <v/>
      </c>
      <c r="AH363" s="301"/>
      <c r="AI363" s="302"/>
      <c r="AJ363" s="278"/>
    </row>
    <row r="364" customFormat="false" ht="12.75" hidden="false" customHeight="false" outlineLevel="0" collapsed="false">
      <c r="A364" s="291" t="str">
        <f aca="false">IF('Sub-Cpt Record'!A364="","",'Sub-Cpt Record'!A364)</f>
        <v/>
      </c>
      <c r="B364" s="292" t="str">
        <f aca="false">IF('Sub-Cpt Record'!B364="","",'Sub-Cpt Record'!B364)</f>
        <v/>
      </c>
      <c r="C364" s="293" t="str">
        <f aca="false">IF('Sub-Cpt Record'!C364="","",'Sub-Cpt Record'!C364)</f>
        <v/>
      </c>
      <c r="D364" s="293" t="str">
        <f aca="false">IF('Sub-Cpt Record'!D364="","",'Sub-Cpt Record'!D364)</f>
        <v/>
      </c>
      <c r="E364" s="293" t="str">
        <f aca="false">CODE!I364</f>
        <v/>
      </c>
      <c r="F364" s="294" t="str">
        <f aca="false">IF('Sub-Cpt Record'!K364="","",'Sub-Cpt Record'!K364)</f>
        <v/>
      </c>
      <c r="G364" s="295"/>
      <c r="H364" s="194"/>
      <c r="I364" s="256" t="str">
        <f aca="false">IF('Sub-Cpt Record'!E364&lt;&gt;"",'Sub-Cpt Record'!E364,"")</f>
        <v/>
      </c>
      <c r="J364" s="256" t="str">
        <f aca="false">IF('Sub-Cpt Record'!F364&lt;&gt;"",'Sub-Cpt Record'!F364,"")</f>
        <v/>
      </c>
      <c r="K364" s="256" t="str">
        <f aca="false">IF('Sub-Cpt Record'!G364&lt;&gt;"",'Sub-Cpt Record'!G364,"")</f>
        <v/>
      </c>
      <c r="L364" s="256" t="str">
        <f aca="false">IF('Sub-Cpt Record'!H364&lt;&gt;"",'Sub-Cpt Record'!H364,"")</f>
        <v/>
      </c>
      <c r="M364" s="256" t="str">
        <f aca="false">IF('Sub-Cpt Record'!I364&lt;&gt;"",'Sub-Cpt Record'!I364,"")</f>
        <v/>
      </c>
      <c r="N364" s="256" t="str">
        <f aca="false">IF('Sub-Cpt Record'!J364&lt;&gt;"",'Sub-Cpt Record'!J364,"")</f>
        <v/>
      </c>
      <c r="O364" s="296"/>
      <c r="P364" s="296"/>
      <c r="Q364" s="297"/>
      <c r="R364" s="298"/>
      <c r="S364" s="299"/>
      <c r="T364" s="300"/>
      <c r="U364" s="194"/>
      <c r="V364" s="296"/>
      <c r="W364" s="194"/>
      <c r="X364" s="296"/>
      <c r="Y364" s="194"/>
      <c r="Z364" s="273"/>
      <c r="AA364" s="194"/>
      <c r="AB364" s="296"/>
      <c r="AC364" s="194"/>
      <c r="AD364" s="296"/>
      <c r="AE364" s="194"/>
      <c r="AF364" s="296"/>
      <c r="AG364" s="264" t="str">
        <f aca="false">IF(SUM(T364,V364,X364,Z364,AB364,AD364,AF364)&lt;&gt;0,SUM(T364,V364,X364,Z364,AB364,AD364,AF364),"")</f>
        <v/>
      </c>
      <c r="AH364" s="301"/>
      <c r="AI364" s="302"/>
      <c r="AJ364" s="278"/>
    </row>
    <row r="365" customFormat="false" ht="12.75" hidden="false" customHeight="false" outlineLevel="0" collapsed="false">
      <c r="A365" s="291" t="str">
        <f aca="false">IF('Sub-Cpt Record'!A365="","",'Sub-Cpt Record'!A365)</f>
        <v/>
      </c>
      <c r="B365" s="292" t="str">
        <f aca="false">IF('Sub-Cpt Record'!B365="","",'Sub-Cpt Record'!B365)</f>
        <v/>
      </c>
      <c r="C365" s="293" t="str">
        <f aca="false">IF('Sub-Cpt Record'!C365="","",'Sub-Cpt Record'!C365)</f>
        <v/>
      </c>
      <c r="D365" s="293" t="str">
        <f aca="false">IF('Sub-Cpt Record'!D365="","",'Sub-Cpt Record'!D365)</f>
        <v/>
      </c>
      <c r="E365" s="293" t="str">
        <f aca="false">CODE!I365</f>
        <v/>
      </c>
      <c r="F365" s="294" t="str">
        <f aca="false">IF('Sub-Cpt Record'!K365="","",'Sub-Cpt Record'!K365)</f>
        <v/>
      </c>
      <c r="G365" s="295"/>
      <c r="H365" s="194"/>
      <c r="I365" s="256" t="str">
        <f aca="false">IF('Sub-Cpt Record'!E365&lt;&gt;"",'Sub-Cpt Record'!E365,"")</f>
        <v/>
      </c>
      <c r="J365" s="256" t="str">
        <f aca="false">IF('Sub-Cpt Record'!F365&lt;&gt;"",'Sub-Cpt Record'!F365,"")</f>
        <v/>
      </c>
      <c r="K365" s="256" t="str">
        <f aca="false">IF('Sub-Cpt Record'!G365&lt;&gt;"",'Sub-Cpt Record'!G365,"")</f>
        <v/>
      </c>
      <c r="L365" s="256" t="str">
        <f aca="false">IF('Sub-Cpt Record'!H365&lt;&gt;"",'Sub-Cpt Record'!H365,"")</f>
        <v/>
      </c>
      <c r="M365" s="256" t="str">
        <f aca="false">IF('Sub-Cpt Record'!I365&lt;&gt;"",'Sub-Cpt Record'!I365,"")</f>
        <v/>
      </c>
      <c r="N365" s="256" t="str">
        <f aca="false">IF('Sub-Cpt Record'!J365&lt;&gt;"",'Sub-Cpt Record'!J365,"")</f>
        <v/>
      </c>
      <c r="O365" s="296"/>
      <c r="P365" s="296"/>
      <c r="Q365" s="297"/>
      <c r="R365" s="298"/>
      <c r="S365" s="299"/>
      <c r="T365" s="300"/>
      <c r="U365" s="194"/>
      <c r="V365" s="296"/>
      <c r="W365" s="194"/>
      <c r="X365" s="296"/>
      <c r="Y365" s="194"/>
      <c r="Z365" s="273"/>
      <c r="AA365" s="194"/>
      <c r="AB365" s="296"/>
      <c r="AC365" s="194"/>
      <c r="AD365" s="296"/>
      <c r="AE365" s="194"/>
      <c r="AF365" s="296"/>
      <c r="AG365" s="264" t="str">
        <f aca="false">IF(SUM(T365,V365,X365,Z365,AB365,AD365,AF365)&lt;&gt;0,SUM(T365,V365,X365,Z365,AB365,AD365,AF365),"")</f>
        <v/>
      </c>
      <c r="AH365" s="301"/>
      <c r="AI365" s="302"/>
      <c r="AJ365" s="278"/>
    </row>
    <row r="366" customFormat="false" ht="12.75" hidden="false" customHeight="false" outlineLevel="0" collapsed="false">
      <c r="A366" s="291" t="str">
        <f aca="false">IF('Sub-Cpt Record'!A366="","",'Sub-Cpt Record'!A366)</f>
        <v/>
      </c>
      <c r="B366" s="292" t="str">
        <f aca="false">IF('Sub-Cpt Record'!B366="","",'Sub-Cpt Record'!B366)</f>
        <v/>
      </c>
      <c r="C366" s="293" t="str">
        <f aca="false">IF('Sub-Cpt Record'!C366="","",'Sub-Cpt Record'!C366)</f>
        <v/>
      </c>
      <c r="D366" s="293" t="str">
        <f aca="false">IF('Sub-Cpt Record'!D366="","",'Sub-Cpt Record'!D366)</f>
        <v/>
      </c>
      <c r="E366" s="293" t="str">
        <f aca="false">CODE!I366</f>
        <v/>
      </c>
      <c r="F366" s="294" t="str">
        <f aca="false">IF('Sub-Cpt Record'!K366="","",'Sub-Cpt Record'!K366)</f>
        <v/>
      </c>
      <c r="G366" s="295"/>
      <c r="H366" s="194"/>
      <c r="I366" s="256" t="str">
        <f aca="false">IF('Sub-Cpt Record'!E366&lt;&gt;"",'Sub-Cpt Record'!E366,"")</f>
        <v/>
      </c>
      <c r="J366" s="256" t="str">
        <f aca="false">IF('Sub-Cpt Record'!F366&lt;&gt;"",'Sub-Cpt Record'!F366,"")</f>
        <v/>
      </c>
      <c r="K366" s="256" t="str">
        <f aca="false">IF('Sub-Cpt Record'!G366&lt;&gt;"",'Sub-Cpt Record'!G366,"")</f>
        <v/>
      </c>
      <c r="L366" s="256" t="str">
        <f aca="false">IF('Sub-Cpt Record'!H366&lt;&gt;"",'Sub-Cpt Record'!H366,"")</f>
        <v/>
      </c>
      <c r="M366" s="256" t="str">
        <f aca="false">IF('Sub-Cpt Record'!I366&lt;&gt;"",'Sub-Cpt Record'!I366,"")</f>
        <v/>
      </c>
      <c r="N366" s="256" t="str">
        <f aca="false">IF('Sub-Cpt Record'!J366&lt;&gt;"",'Sub-Cpt Record'!J366,"")</f>
        <v/>
      </c>
      <c r="O366" s="296"/>
      <c r="P366" s="296"/>
      <c r="Q366" s="297"/>
      <c r="R366" s="298"/>
      <c r="S366" s="299"/>
      <c r="T366" s="300"/>
      <c r="U366" s="194"/>
      <c r="V366" s="296"/>
      <c r="W366" s="194"/>
      <c r="X366" s="296"/>
      <c r="Y366" s="194"/>
      <c r="Z366" s="273"/>
      <c r="AA366" s="194"/>
      <c r="AB366" s="296"/>
      <c r="AC366" s="194"/>
      <c r="AD366" s="296"/>
      <c r="AE366" s="194"/>
      <c r="AF366" s="296"/>
      <c r="AG366" s="264" t="str">
        <f aca="false">IF(SUM(T366,V366,X366,Z366,AB366,AD366,AF366)&lt;&gt;0,SUM(T366,V366,X366,Z366,AB366,AD366,AF366),"")</f>
        <v/>
      </c>
      <c r="AH366" s="301"/>
      <c r="AI366" s="302"/>
      <c r="AJ366" s="278"/>
    </row>
    <row r="367" customFormat="false" ht="12.75" hidden="false" customHeight="false" outlineLevel="0" collapsed="false">
      <c r="A367" s="291" t="str">
        <f aca="false">IF('Sub-Cpt Record'!A367="","",'Sub-Cpt Record'!A367)</f>
        <v/>
      </c>
      <c r="B367" s="292" t="str">
        <f aca="false">IF('Sub-Cpt Record'!B367="","",'Sub-Cpt Record'!B367)</f>
        <v/>
      </c>
      <c r="C367" s="293" t="str">
        <f aca="false">IF('Sub-Cpt Record'!C367="","",'Sub-Cpt Record'!C367)</f>
        <v/>
      </c>
      <c r="D367" s="293" t="str">
        <f aca="false">IF('Sub-Cpt Record'!D367="","",'Sub-Cpt Record'!D367)</f>
        <v/>
      </c>
      <c r="E367" s="293" t="str">
        <f aca="false">CODE!I367</f>
        <v/>
      </c>
      <c r="F367" s="294" t="str">
        <f aca="false">IF('Sub-Cpt Record'!K367="","",'Sub-Cpt Record'!K367)</f>
        <v/>
      </c>
      <c r="G367" s="295"/>
      <c r="H367" s="194"/>
      <c r="I367" s="256" t="str">
        <f aca="false">IF('Sub-Cpt Record'!E367&lt;&gt;"",'Sub-Cpt Record'!E367,"")</f>
        <v/>
      </c>
      <c r="J367" s="256" t="str">
        <f aca="false">IF('Sub-Cpt Record'!F367&lt;&gt;"",'Sub-Cpt Record'!F367,"")</f>
        <v/>
      </c>
      <c r="K367" s="256" t="str">
        <f aca="false">IF('Sub-Cpt Record'!G367&lt;&gt;"",'Sub-Cpt Record'!G367,"")</f>
        <v/>
      </c>
      <c r="L367" s="256" t="str">
        <f aca="false">IF('Sub-Cpt Record'!H367&lt;&gt;"",'Sub-Cpt Record'!H367,"")</f>
        <v/>
      </c>
      <c r="M367" s="256" t="str">
        <f aca="false">IF('Sub-Cpt Record'!I367&lt;&gt;"",'Sub-Cpt Record'!I367,"")</f>
        <v/>
      </c>
      <c r="N367" s="256" t="str">
        <f aca="false">IF('Sub-Cpt Record'!J367&lt;&gt;"",'Sub-Cpt Record'!J367,"")</f>
        <v/>
      </c>
      <c r="O367" s="296"/>
      <c r="P367" s="296"/>
      <c r="Q367" s="297"/>
      <c r="R367" s="298"/>
      <c r="S367" s="299"/>
      <c r="T367" s="300"/>
      <c r="U367" s="194"/>
      <c r="V367" s="296"/>
      <c r="W367" s="194"/>
      <c r="X367" s="296"/>
      <c r="Y367" s="194"/>
      <c r="Z367" s="273"/>
      <c r="AA367" s="194"/>
      <c r="AB367" s="296"/>
      <c r="AC367" s="194"/>
      <c r="AD367" s="296"/>
      <c r="AE367" s="194"/>
      <c r="AF367" s="296"/>
      <c r="AG367" s="264" t="str">
        <f aca="false">IF(SUM(T367,V367,X367,Z367,AB367,AD367,AF367)&lt;&gt;0,SUM(T367,V367,X367,Z367,AB367,AD367,AF367),"")</f>
        <v/>
      </c>
      <c r="AH367" s="301"/>
      <c r="AI367" s="302"/>
      <c r="AJ367" s="278"/>
    </row>
    <row r="368" customFormat="false" ht="12.75" hidden="false" customHeight="false" outlineLevel="0" collapsed="false">
      <c r="A368" s="291" t="str">
        <f aca="false">IF('Sub-Cpt Record'!A368="","",'Sub-Cpt Record'!A368)</f>
        <v/>
      </c>
      <c r="B368" s="292" t="str">
        <f aca="false">IF('Sub-Cpt Record'!B368="","",'Sub-Cpt Record'!B368)</f>
        <v/>
      </c>
      <c r="C368" s="293" t="str">
        <f aca="false">IF('Sub-Cpt Record'!C368="","",'Sub-Cpt Record'!C368)</f>
        <v/>
      </c>
      <c r="D368" s="293" t="str">
        <f aca="false">IF('Sub-Cpt Record'!D368="","",'Sub-Cpt Record'!D368)</f>
        <v/>
      </c>
      <c r="E368" s="293" t="str">
        <f aca="false">CODE!I368</f>
        <v/>
      </c>
      <c r="F368" s="294" t="str">
        <f aca="false">IF('Sub-Cpt Record'!K368="","",'Sub-Cpt Record'!K368)</f>
        <v/>
      </c>
      <c r="G368" s="295"/>
      <c r="H368" s="194"/>
      <c r="I368" s="256" t="str">
        <f aca="false">IF('Sub-Cpt Record'!E368&lt;&gt;"",'Sub-Cpt Record'!E368,"")</f>
        <v/>
      </c>
      <c r="J368" s="256" t="str">
        <f aca="false">IF('Sub-Cpt Record'!F368&lt;&gt;"",'Sub-Cpt Record'!F368,"")</f>
        <v/>
      </c>
      <c r="K368" s="256" t="str">
        <f aca="false">IF('Sub-Cpt Record'!G368&lt;&gt;"",'Sub-Cpt Record'!G368,"")</f>
        <v/>
      </c>
      <c r="L368" s="256" t="str">
        <f aca="false">IF('Sub-Cpt Record'!H368&lt;&gt;"",'Sub-Cpt Record'!H368,"")</f>
        <v/>
      </c>
      <c r="M368" s="256" t="str">
        <f aca="false">IF('Sub-Cpt Record'!I368&lt;&gt;"",'Sub-Cpt Record'!I368,"")</f>
        <v/>
      </c>
      <c r="N368" s="256" t="str">
        <f aca="false">IF('Sub-Cpt Record'!J368&lt;&gt;"",'Sub-Cpt Record'!J368,"")</f>
        <v/>
      </c>
      <c r="O368" s="296"/>
      <c r="P368" s="296"/>
      <c r="Q368" s="297"/>
      <c r="R368" s="298"/>
      <c r="S368" s="299"/>
      <c r="T368" s="300"/>
      <c r="U368" s="194"/>
      <c r="V368" s="296"/>
      <c r="W368" s="194"/>
      <c r="X368" s="296"/>
      <c r="Y368" s="194"/>
      <c r="Z368" s="273"/>
      <c r="AA368" s="194"/>
      <c r="AB368" s="296"/>
      <c r="AC368" s="194"/>
      <c r="AD368" s="296"/>
      <c r="AE368" s="194"/>
      <c r="AF368" s="296"/>
      <c r="AG368" s="264" t="str">
        <f aca="false">IF(SUM(T368,V368,X368,Z368,AB368,AD368,AF368)&lt;&gt;0,SUM(T368,V368,X368,Z368,AB368,AD368,AF368),"")</f>
        <v/>
      </c>
      <c r="AH368" s="301"/>
      <c r="AI368" s="302"/>
      <c r="AJ368" s="278"/>
    </row>
    <row r="369" customFormat="false" ht="12.75" hidden="false" customHeight="false" outlineLevel="0" collapsed="false">
      <c r="A369" s="291" t="str">
        <f aca="false">IF('Sub-Cpt Record'!A369="","",'Sub-Cpt Record'!A369)</f>
        <v/>
      </c>
      <c r="B369" s="292" t="str">
        <f aca="false">IF('Sub-Cpt Record'!B369="","",'Sub-Cpt Record'!B369)</f>
        <v/>
      </c>
      <c r="C369" s="293" t="str">
        <f aca="false">IF('Sub-Cpt Record'!C369="","",'Sub-Cpt Record'!C369)</f>
        <v/>
      </c>
      <c r="D369" s="293" t="str">
        <f aca="false">IF('Sub-Cpt Record'!D369="","",'Sub-Cpt Record'!D369)</f>
        <v/>
      </c>
      <c r="E369" s="293" t="str">
        <f aca="false">CODE!I369</f>
        <v/>
      </c>
      <c r="F369" s="294" t="str">
        <f aca="false">IF('Sub-Cpt Record'!K369="","",'Sub-Cpt Record'!K369)</f>
        <v/>
      </c>
      <c r="G369" s="295"/>
      <c r="H369" s="194"/>
      <c r="I369" s="256" t="str">
        <f aca="false">IF('Sub-Cpt Record'!E369&lt;&gt;"",'Sub-Cpt Record'!E369,"")</f>
        <v/>
      </c>
      <c r="J369" s="256" t="str">
        <f aca="false">IF('Sub-Cpt Record'!F369&lt;&gt;"",'Sub-Cpt Record'!F369,"")</f>
        <v/>
      </c>
      <c r="K369" s="256" t="str">
        <f aca="false">IF('Sub-Cpt Record'!G369&lt;&gt;"",'Sub-Cpt Record'!G369,"")</f>
        <v/>
      </c>
      <c r="L369" s="256" t="str">
        <f aca="false">IF('Sub-Cpt Record'!H369&lt;&gt;"",'Sub-Cpt Record'!H369,"")</f>
        <v/>
      </c>
      <c r="M369" s="256" t="str">
        <f aca="false">IF('Sub-Cpt Record'!I369&lt;&gt;"",'Sub-Cpt Record'!I369,"")</f>
        <v/>
      </c>
      <c r="N369" s="256" t="str">
        <f aca="false">IF('Sub-Cpt Record'!J369&lt;&gt;"",'Sub-Cpt Record'!J369,"")</f>
        <v/>
      </c>
      <c r="O369" s="296"/>
      <c r="P369" s="296"/>
      <c r="Q369" s="297"/>
      <c r="R369" s="298"/>
      <c r="S369" s="299"/>
      <c r="T369" s="300"/>
      <c r="U369" s="194"/>
      <c r="V369" s="296"/>
      <c r="W369" s="194"/>
      <c r="X369" s="296"/>
      <c r="Y369" s="194"/>
      <c r="Z369" s="273"/>
      <c r="AA369" s="194"/>
      <c r="AB369" s="296"/>
      <c r="AC369" s="194"/>
      <c r="AD369" s="296"/>
      <c r="AE369" s="194"/>
      <c r="AF369" s="296"/>
      <c r="AG369" s="264" t="str">
        <f aca="false">IF(SUM(T369,V369,X369,Z369,AB369,AD369,AF369)&lt;&gt;0,SUM(T369,V369,X369,Z369,AB369,AD369,AF369),"")</f>
        <v/>
      </c>
      <c r="AH369" s="301"/>
      <c r="AI369" s="302"/>
      <c r="AJ369" s="278"/>
    </row>
    <row r="370" customFormat="false" ht="12.75" hidden="false" customHeight="false" outlineLevel="0" collapsed="false">
      <c r="A370" s="291" t="str">
        <f aca="false">IF('Sub-Cpt Record'!A370="","",'Sub-Cpt Record'!A370)</f>
        <v/>
      </c>
      <c r="B370" s="292" t="str">
        <f aca="false">IF('Sub-Cpt Record'!B370="","",'Sub-Cpt Record'!B370)</f>
        <v/>
      </c>
      <c r="C370" s="293" t="str">
        <f aca="false">IF('Sub-Cpt Record'!C370="","",'Sub-Cpt Record'!C370)</f>
        <v/>
      </c>
      <c r="D370" s="293" t="str">
        <f aca="false">IF('Sub-Cpt Record'!D370="","",'Sub-Cpt Record'!D370)</f>
        <v/>
      </c>
      <c r="E370" s="293" t="str">
        <f aca="false">CODE!I370</f>
        <v/>
      </c>
      <c r="F370" s="294" t="str">
        <f aca="false">IF('Sub-Cpt Record'!K370="","",'Sub-Cpt Record'!K370)</f>
        <v/>
      </c>
      <c r="G370" s="295"/>
      <c r="H370" s="194"/>
      <c r="I370" s="256" t="str">
        <f aca="false">IF('Sub-Cpt Record'!E370&lt;&gt;"",'Sub-Cpt Record'!E370,"")</f>
        <v/>
      </c>
      <c r="J370" s="256" t="str">
        <f aca="false">IF('Sub-Cpt Record'!F370&lt;&gt;"",'Sub-Cpt Record'!F370,"")</f>
        <v/>
      </c>
      <c r="K370" s="256" t="str">
        <f aca="false">IF('Sub-Cpt Record'!G370&lt;&gt;"",'Sub-Cpt Record'!G370,"")</f>
        <v/>
      </c>
      <c r="L370" s="256" t="str">
        <f aca="false">IF('Sub-Cpt Record'!H370&lt;&gt;"",'Sub-Cpt Record'!H370,"")</f>
        <v/>
      </c>
      <c r="M370" s="256" t="str">
        <f aca="false">IF('Sub-Cpt Record'!I370&lt;&gt;"",'Sub-Cpt Record'!I370,"")</f>
        <v/>
      </c>
      <c r="N370" s="256" t="str">
        <f aca="false">IF('Sub-Cpt Record'!J370&lt;&gt;"",'Sub-Cpt Record'!J370,"")</f>
        <v/>
      </c>
      <c r="O370" s="296"/>
      <c r="P370" s="296"/>
      <c r="Q370" s="297"/>
      <c r="R370" s="298"/>
      <c r="S370" s="299"/>
      <c r="T370" s="300"/>
      <c r="U370" s="194"/>
      <c r="V370" s="296"/>
      <c r="W370" s="194"/>
      <c r="X370" s="296"/>
      <c r="Y370" s="194"/>
      <c r="Z370" s="273"/>
      <c r="AA370" s="194"/>
      <c r="AB370" s="296"/>
      <c r="AC370" s="194"/>
      <c r="AD370" s="296"/>
      <c r="AE370" s="194"/>
      <c r="AF370" s="296"/>
      <c r="AG370" s="264" t="str">
        <f aca="false">IF(SUM(T370,V370,X370,Z370,AB370,AD370,AF370)&lt;&gt;0,SUM(T370,V370,X370,Z370,AB370,AD370,AF370),"")</f>
        <v/>
      </c>
      <c r="AH370" s="301"/>
      <c r="AI370" s="302"/>
      <c r="AJ370" s="278"/>
    </row>
    <row r="371" customFormat="false" ht="12.75" hidden="false" customHeight="false" outlineLevel="0" collapsed="false">
      <c r="A371" s="291" t="str">
        <f aca="false">IF('Sub-Cpt Record'!A371="","",'Sub-Cpt Record'!A371)</f>
        <v/>
      </c>
      <c r="B371" s="292" t="str">
        <f aca="false">IF('Sub-Cpt Record'!B371="","",'Sub-Cpt Record'!B371)</f>
        <v/>
      </c>
      <c r="C371" s="293" t="str">
        <f aca="false">IF('Sub-Cpt Record'!C371="","",'Sub-Cpt Record'!C371)</f>
        <v/>
      </c>
      <c r="D371" s="293" t="str">
        <f aca="false">IF('Sub-Cpt Record'!D371="","",'Sub-Cpt Record'!D371)</f>
        <v/>
      </c>
      <c r="E371" s="293" t="str">
        <f aca="false">CODE!I371</f>
        <v/>
      </c>
      <c r="F371" s="294" t="str">
        <f aca="false">IF('Sub-Cpt Record'!K371="","",'Sub-Cpt Record'!K371)</f>
        <v/>
      </c>
      <c r="G371" s="295"/>
      <c r="H371" s="194"/>
      <c r="I371" s="256" t="str">
        <f aca="false">IF('Sub-Cpt Record'!E371&lt;&gt;"",'Sub-Cpt Record'!E371,"")</f>
        <v/>
      </c>
      <c r="J371" s="256" t="str">
        <f aca="false">IF('Sub-Cpt Record'!F371&lt;&gt;"",'Sub-Cpt Record'!F371,"")</f>
        <v/>
      </c>
      <c r="K371" s="256" t="str">
        <f aca="false">IF('Sub-Cpt Record'!G371&lt;&gt;"",'Sub-Cpt Record'!G371,"")</f>
        <v/>
      </c>
      <c r="L371" s="256" t="str">
        <f aca="false">IF('Sub-Cpt Record'!H371&lt;&gt;"",'Sub-Cpt Record'!H371,"")</f>
        <v/>
      </c>
      <c r="M371" s="256" t="str">
        <f aca="false">IF('Sub-Cpt Record'!I371&lt;&gt;"",'Sub-Cpt Record'!I371,"")</f>
        <v/>
      </c>
      <c r="N371" s="256" t="str">
        <f aca="false">IF('Sub-Cpt Record'!J371&lt;&gt;"",'Sub-Cpt Record'!J371,"")</f>
        <v/>
      </c>
      <c r="O371" s="296"/>
      <c r="P371" s="296"/>
      <c r="Q371" s="297"/>
      <c r="R371" s="298"/>
      <c r="S371" s="299"/>
      <c r="T371" s="300"/>
      <c r="U371" s="194"/>
      <c r="V371" s="296"/>
      <c r="W371" s="194"/>
      <c r="X371" s="296"/>
      <c r="Y371" s="194"/>
      <c r="Z371" s="273"/>
      <c r="AA371" s="194"/>
      <c r="AB371" s="296"/>
      <c r="AC371" s="194"/>
      <c r="AD371" s="296"/>
      <c r="AE371" s="194"/>
      <c r="AF371" s="296"/>
      <c r="AG371" s="264" t="str">
        <f aca="false">IF(SUM(T371,V371,X371,Z371,AB371,AD371,AF371)&lt;&gt;0,SUM(T371,V371,X371,Z371,AB371,AD371,AF371),"")</f>
        <v/>
      </c>
      <c r="AH371" s="301"/>
      <c r="AI371" s="302"/>
      <c r="AJ371" s="278"/>
    </row>
    <row r="372" customFormat="false" ht="12.75" hidden="false" customHeight="false" outlineLevel="0" collapsed="false">
      <c r="A372" s="291" t="str">
        <f aca="false">IF('Sub-Cpt Record'!A372="","",'Sub-Cpt Record'!A372)</f>
        <v/>
      </c>
      <c r="B372" s="292" t="str">
        <f aca="false">IF('Sub-Cpt Record'!B372="","",'Sub-Cpt Record'!B372)</f>
        <v/>
      </c>
      <c r="C372" s="293" t="str">
        <f aca="false">IF('Sub-Cpt Record'!C372="","",'Sub-Cpt Record'!C372)</f>
        <v/>
      </c>
      <c r="D372" s="293" t="str">
        <f aca="false">IF('Sub-Cpt Record'!D372="","",'Sub-Cpt Record'!D372)</f>
        <v/>
      </c>
      <c r="E372" s="293" t="str">
        <f aca="false">CODE!I372</f>
        <v/>
      </c>
      <c r="F372" s="294" t="str">
        <f aca="false">IF('Sub-Cpt Record'!K372="","",'Sub-Cpt Record'!K372)</f>
        <v/>
      </c>
      <c r="G372" s="295"/>
      <c r="H372" s="194"/>
      <c r="I372" s="256" t="str">
        <f aca="false">IF('Sub-Cpt Record'!E372&lt;&gt;"",'Sub-Cpt Record'!E372,"")</f>
        <v/>
      </c>
      <c r="J372" s="256" t="str">
        <f aca="false">IF('Sub-Cpt Record'!F372&lt;&gt;"",'Sub-Cpt Record'!F372,"")</f>
        <v/>
      </c>
      <c r="K372" s="256" t="str">
        <f aca="false">IF('Sub-Cpt Record'!G372&lt;&gt;"",'Sub-Cpt Record'!G372,"")</f>
        <v/>
      </c>
      <c r="L372" s="256" t="str">
        <f aca="false">IF('Sub-Cpt Record'!H372&lt;&gt;"",'Sub-Cpt Record'!H372,"")</f>
        <v/>
      </c>
      <c r="M372" s="256" t="str">
        <f aca="false">IF('Sub-Cpt Record'!I372&lt;&gt;"",'Sub-Cpt Record'!I372,"")</f>
        <v/>
      </c>
      <c r="N372" s="256" t="str">
        <f aca="false">IF('Sub-Cpt Record'!J372&lt;&gt;"",'Sub-Cpt Record'!J372,"")</f>
        <v/>
      </c>
      <c r="O372" s="296"/>
      <c r="P372" s="296"/>
      <c r="Q372" s="297"/>
      <c r="R372" s="298"/>
      <c r="S372" s="299"/>
      <c r="T372" s="300"/>
      <c r="U372" s="194"/>
      <c r="V372" s="296"/>
      <c r="W372" s="194"/>
      <c r="X372" s="296"/>
      <c r="Y372" s="194"/>
      <c r="Z372" s="273"/>
      <c r="AA372" s="194"/>
      <c r="AB372" s="296"/>
      <c r="AC372" s="194"/>
      <c r="AD372" s="296"/>
      <c r="AE372" s="194"/>
      <c r="AF372" s="296"/>
      <c r="AG372" s="264" t="str">
        <f aca="false">IF(SUM(T372,V372,X372,Z372,AB372,AD372,AF372)&lt;&gt;0,SUM(T372,V372,X372,Z372,AB372,AD372,AF372),"")</f>
        <v/>
      </c>
      <c r="AH372" s="301"/>
      <c r="AI372" s="302"/>
      <c r="AJ372" s="278"/>
    </row>
    <row r="373" customFormat="false" ht="12.75" hidden="false" customHeight="false" outlineLevel="0" collapsed="false">
      <c r="A373" s="291" t="str">
        <f aca="false">IF('Sub-Cpt Record'!A373="","",'Sub-Cpt Record'!A373)</f>
        <v/>
      </c>
      <c r="B373" s="292" t="str">
        <f aca="false">IF('Sub-Cpt Record'!B373="","",'Sub-Cpt Record'!B373)</f>
        <v/>
      </c>
      <c r="C373" s="293" t="str">
        <f aca="false">IF('Sub-Cpt Record'!C373="","",'Sub-Cpt Record'!C373)</f>
        <v/>
      </c>
      <c r="D373" s="293" t="str">
        <f aca="false">IF('Sub-Cpt Record'!D373="","",'Sub-Cpt Record'!D373)</f>
        <v/>
      </c>
      <c r="E373" s="293" t="str">
        <f aca="false">CODE!I373</f>
        <v/>
      </c>
      <c r="F373" s="294" t="str">
        <f aca="false">IF('Sub-Cpt Record'!K373="","",'Sub-Cpt Record'!K373)</f>
        <v/>
      </c>
      <c r="G373" s="295"/>
      <c r="H373" s="194"/>
      <c r="I373" s="256" t="str">
        <f aca="false">IF('Sub-Cpt Record'!E373&lt;&gt;"",'Sub-Cpt Record'!E373,"")</f>
        <v/>
      </c>
      <c r="J373" s="256" t="str">
        <f aca="false">IF('Sub-Cpt Record'!F373&lt;&gt;"",'Sub-Cpt Record'!F373,"")</f>
        <v/>
      </c>
      <c r="K373" s="256" t="str">
        <f aca="false">IF('Sub-Cpt Record'!G373&lt;&gt;"",'Sub-Cpt Record'!G373,"")</f>
        <v/>
      </c>
      <c r="L373" s="256" t="str">
        <f aca="false">IF('Sub-Cpt Record'!H373&lt;&gt;"",'Sub-Cpt Record'!H373,"")</f>
        <v/>
      </c>
      <c r="M373" s="256" t="str">
        <f aca="false">IF('Sub-Cpt Record'!I373&lt;&gt;"",'Sub-Cpt Record'!I373,"")</f>
        <v/>
      </c>
      <c r="N373" s="256" t="str">
        <f aca="false">IF('Sub-Cpt Record'!J373&lt;&gt;"",'Sub-Cpt Record'!J373,"")</f>
        <v/>
      </c>
      <c r="O373" s="296"/>
      <c r="P373" s="296"/>
      <c r="Q373" s="297"/>
      <c r="R373" s="298"/>
      <c r="S373" s="299"/>
      <c r="T373" s="300"/>
      <c r="U373" s="194"/>
      <c r="V373" s="296"/>
      <c r="W373" s="194"/>
      <c r="X373" s="296"/>
      <c r="Y373" s="194"/>
      <c r="Z373" s="273"/>
      <c r="AA373" s="194"/>
      <c r="AB373" s="296"/>
      <c r="AC373" s="194"/>
      <c r="AD373" s="296"/>
      <c r="AE373" s="194"/>
      <c r="AF373" s="296"/>
      <c r="AG373" s="264" t="str">
        <f aca="false">IF(SUM(T373,V373,X373,Z373,AB373,AD373,AF373)&lt;&gt;0,SUM(T373,V373,X373,Z373,AB373,AD373,AF373),"")</f>
        <v/>
      </c>
      <c r="AH373" s="301"/>
      <c r="AI373" s="302"/>
      <c r="AJ373" s="278"/>
    </row>
    <row r="374" customFormat="false" ht="12.75" hidden="false" customHeight="false" outlineLevel="0" collapsed="false">
      <c r="A374" s="291" t="str">
        <f aca="false">IF('Sub-Cpt Record'!A374="","",'Sub-Cpt Record'!A374)</f>
        <v/>
      </c>
      <c r="B374" s="292" t="str">
        <f aca="false">IF('Sub-Cpt Record'!B374="","",'Sub-Cpt Record'!B374)</f>
        <v/>
      </c>
      <c r="C374" s="293" t="str">
        <f aca="false">IF('Sub-Cpt Record'!C374="","",'Sub-Cpt Record'!C374)</f>
        <v/>
      </c>
      <c r="D374" s="293" t="str">
        <f aca="false">IF('Sub-Cpt Record'!D374="","",'Sub-Cpt Record'!D374)</f>
        <v/>
      </c>
      <c r="E374" s="293" t="str">
        <f aca="false">CODE!I374</f>
        <v/>
      </c>
      <c r="F374" s="294" t="str">
        <f aca="false">IF('Sub-Cpt Record'!K374="","",'Sub-Cpt Record'!K374)</f>
        <v/>
      </c>
      <c r="G374" s="295"/>
      <c r="H374" s="194"/>
      <c r="I374" s="256" t="str">
        <f aca="false">IF('Sub-Cpt Record'!E374&lt;&gt;"",'Sub-Cpt Record'!E374,"")</f>
        <v/>
      </c>
      <c r="J374" s="256" t="str">
        <f aca="false">IF('Sub-Cpt Record'!F374&lt;&gt;"",'Sub-Cpt Record'!F374,"")</f>
        <v/>
      </c>
      <c r="K374" s="256" t="str">
        <f aca="false">IF('Sub-Cpt Record'!G374&lt;&gt;"",'Sub-Cpt Record'!G374,"")</f>
        <v/>
      </c>
      <c r="L374" s="256" t="str">
        <f aca="false">IF('Sub-Cpt Record'!H374&lt;&gt;"",'Sub-Cpt Record'!H374,"")</f>
        <v/>
      </c>
      <c r="M374" s="256" t="str">
        <f aca="false">IF('Sub-Cpt Record'!I374&lt;&gt;"",'Sub-Cpt Record'!I374,"")</f>
        <v/>
      </c>
      <c r="N374" s="256" t="str">
        <f aca="false">IF('Sub-Cpt Record'!J374&lt;&gt;"",'Sub-Cpt Record'!J374,"")</f>
        <v/>
      </c>
      <c r="O374" s="296"/>
      <c r="P374" s="296"/>
      <c r="Q374" s="297"/>
      <c r="R374" s="298"/>
      <c r="S374" s="299"/>
      <c r="T374" s="300"/>
      <c r="U374" s="194"/>
      <c r="V374" s="296"/>
      <c r="W374" s="194"/>
      <c r="X374" s="296"/>
      <c r="Y374" s="194"/>
      <c r="Z374" s="273"/>
      <c r="AA374" s="194"/>
      <c r="AB374" s="296"/>
      <c r="AC374" s="194"/>
      <c r="AD374" s="296"/>
      <c r="AE374" s="194"/>
      <c r="AF374" s="296"/>
      <c r="AG374" s="264" t="str">
        <f aca="false">IF(SUM(T374,V374,X374,Z374,AB374,AD374,AF374)&lt;&gt;0,SUM(T374,V374,X374,Z374,AB374,AD374,AF374),"")</f>
        <v/>
      </c>
      <c r="AH374" s="301"/>
      <c r="AI374" s="302"/>
      <c r="AJ374" s="278"/>
    </row>
    <row r="375" customFormat="false" ht="12.75" hidden="false" customHeight="false" outlineLevel="0" collapsed="false">
      <c r="A375" s="291" t="str">
        <f aca="false">IF('Sub-Cpt Record'!A375="","",'Sub-Cpt Record'!A375)</f>
        <v/>
      </c>
      <c r="B375" s="292" t="str">
        <f aca="false">IF('Sub-Cpt Record'!B375="","",'Sub-Cpt Record'!B375)</f>
        <v/>
      </c>
      <c r="C375" s="293" t="str">
        <f aca="false">IF('Sub-Cpt Record'!C375="","",'Sub-Cpt Record'!C375)</f>
        <v/>
      </c>
      <c r="D375" s="293" t="str">
        <f aca="false">IF('Sub-Cpt Record'!D375="","",'Sub-Cpt Record'!D375)</f>
        <v/>
      </c>
      <c r="E375" s="293" t="str">
        <f aca="false">CODE!I375</f>
        <v/>
      </c>
      <c r="F375" s="294" t="str">
        <f aca="false">IF('Sub-Cpt Record'!K375="","",'Sub-Cpt Record'!K375)</f>
        <v/>
      </c>
      <c r="G375" s="295"/>
      <c r="H375" s="194"/>
      <c r="I375" s="256" t="str">
        <f aca="false">IF('Sub-Cpt Record'!E375&lt;&gt;"",'Sub-Cpt Record'!E375,"")</f>
        <v/>
      </c>
      <c r="J375" s="256" t="str">
        <f aca="false">IF('Sub-Cpt Record'!F375&lt;&gt;"",'Sub-Cpt Record'!F375,"")</f>
        <v/>
      </c>
      <c r="K375" s="256" t="str">
        <f aca="false">IF('Sub-Cpt Record'!G375&lt;&gt;"",'Sub-Cpt Record'!G375,"")</f>
        <v/>
      </c>
      <c r="L375" s="256" t="str">
        <f aca="false">IF('Sub-Cpt Record'!H375&lt;&gt;"",'Sub-Cpt Record'!H375,"")</f>
        <v/>
      </c>
      <c r="M375" s="256" t="str">
        <f aca="false">IF('Sub-Cpt Record'!I375&lt;&gt;"",'Sub-Cpt Record'!I375,"")</f>
        <v/>
      </c>
      <c r="N375" s="256" t="str">
        <f aca="false">IF('Sub-Cpt Record'!J375&lt;&gt;"",'Sub-Cpt Record'!J375,"")</f>
        <v/>
      </c>
      <c r="O375" s="296"/>
      <c r="P375" s="296"/>
      <c r="Q375" s="297"/>
      <c r="R375" s="298"/>
      <c r="S375" s="299"/>
      <c r="T375" s="300"/>
      <c r="U375" s="194"/>
      <c r="V375" s="296"/>
      <c r="W375" s="194"/>
      <c r="X375" s="296"/>
      <c r="Y375" s="194"/>
      <c r="Z375" s="273"/>
      <c r="AA375" s="194"/>
      <c r="AB375" s="296"/>
      <c r="AC375" s="194"/>
      <c r="AD375" s="296"/>
      <c r="AE375" s="194"/>
      <c r="AF375" s="296"/>
      <c r="AG375" s="264" t="str">
        <f aca="false">IF(SUM(T375,V375,X375,Z375,AB375,AD375,AF375)&lt;&gt;0,SUM(T375,V375,X375,Z375,AB375,AD375,AF375),"")</f>
        <v/>
      </c>
      <c r="AH375" s="301"/>
      <c r="AI375" s="302"/>
      <c r="AJ375" s="278"/>
    </row>
    <row r="376" customFormat="false" ht="12.75" hidden="false" customHeight="false" outlineLevel="0" collapsed="false">
      <c r="A376" s="291" t="str">
        <f aca="false">IF('Sub-Cpt Record'!A376="","",'Sub-Cpt Record'!A376)</f>
        <v/>
      </c>
      <c r="B376" s="292" t="str">
        <f aca="false">IF('Sub-Cpt Record'!B376="","",'Sub-Cpt Record'!B376)</f>
        <v/>
      </c>
      <c r="C376" s="293" t="str">
        <f aca="false">IF('Sub-Cpt Record'!C376="","",'Sub-Cpt Record'!C376)</f>
        <v/>
      </c>
      <c r="D376" s="293" t="str">
        <f aca="false">IF('Sub-Cpt Record'!D376="","",'Sub-Cpt Record'!D376)</f>
        <v/>
      </c>
      <c r="E376" s="293" t="str">
        <f aca="false">CODE!I376</f>
        <v/>
      </c>
      <c r="F376" s="294" t="str">
        <f aca="false">IF('Sub-Cpt Record'!K376="","",'Sub-Cpt Record'!K376)</f>
        <v/>
      </c>
      <c r="G376" s="295"/>
      <c r="H376" s="194"/>
      <c r="I376" s="256" t="str">
        <f aca="false">IF('Sub-Cpt Record'!E376&lt;&gt;"",'Sub-Cpt Record'!E376,"")</f>
        <v/>
      </c>
      <c r="J376" s="256" t="str">
        <f aca="false">IF('Sub-Cpt Record'!F376&lt;&gt;"",'Sub-Cpt Record'!F376,"")</f>
        <v/>
      </c>
      <c r="K376" s="256" t="str">
        <f aca="false">IF('Sub-Cpt Record'!G376&lt;&gt;"",'Sub-Cpt Record'!G376,"")</f>
        <v/>
      </c>
      <c r="L376" s="256" t="str">
        <f aca="false">IF('Sub-Cpt Record'!H376&lt;&gt;"",'Sub-Cpt Record'!H376,"")</f>
        <v/>
      </c>
      <c r="M376" s="256" t="str">
        <f aca="false">IF('Sub-Cpt Record'!I376&lt;&gt;"",'Sub-Cpt Record'!I376,"")</f>
        <v/>
      </c>
      <c r="N376" s="256" t="str">
        <f aca="false">IF('Sub-Cpt Record'!J376&lt;&gt;"",'Sub-Cpt Record'!J376,"")</f>
        <v/>
      </c>
      <c r="O376" s="296"/>
      <c r="P376" s="296"/>
      <c r="Q376" s="297"/>
      <c r="R376" s="298"/>
      <c r="S376" s="299"/>
      <c r="T376" s="300"/>
      <c r="U376" s="194"/>
      <c r="V376" s="296"/>
      <c r="W376" s="194"/>
      <c r="X376" s="296"/>
      <c r="Y376" s="194"/>
      <c r="Z376" s="273"/>
      <c r="AA376" s="194"/>
      <c r="AB376" s="296"/>
      <c r="AC376" s="194"/>
      <c r="AD376" s="296"/>
      <c r="AE376" s="194"/>
      <c r="AF376" s="296"/>
      <c r="AG376" s="264" t="str">
        <f aca="false">IF(SUM(T376,V376,X376,Z376,AB376,AD376,AF376)&lt;&gt;0,SUM(T376,V376,X376,Z376,AB376,AD376,AF376),"")</f>
        <v/>
      </c>
      <c r="AH376" s="301"/>
      <c r="AI376" s="302"/>
      <c r="AJ376" s="278"/>
    </row>
    <row r="377" customFormat="false" ht="12.75" hidden="false" customHeight="false" outlineLevel="0" collapsed="false">
      <c r="A377" s="291" t="str">
        <f aca="false">IF('Sub-Cpt Record'!A377="","",'Sub-Cpt Record'!A377)</f>
        <v/>
      </c>
      <c r="B377" s="292" t="str">
        <f aca="false">IF('Sub-Cpt Record'!B377="","",'Sub-Cpt Record'!B377)</f>
        <v/>
      </c>
      <c r="C377" s="293" t="str">
        <f aca="false">IF('Sub-Cpt Record'!C377="","",'Sub-Cpt Record'!C377)</f>
        <v/>
      </c>
      <c r="D377" s="293" t="str">
        <f aca="false">IF('Sub-Cpt Record'!D377="","",'Sub-Cpt Record'!D377)</f>
        <v/>
      </c>
      <c r="E377" s="293" t="str">
        <f aca="false">CODE!I377</f>
        <v/>
      </c>
      <c r="F377" s="294" t="str">
        <f aca="false">IF('Sub-Cpt Record'!K377="","",'Sub-Cpt Record'!K377)</f>
        <v/>
      </c>
      <c r="G377" s="295"/>
      <c r="H377" s="194"/>
      <c r="I377" s="256" t="str">
        <f aca="false">IF('Sub-Cpt Record'!E377&lt;&gt;"",'Sub-Cpt Record'!E377,"")</f>
        <v/>
      </c>
      <c r="J377" s="256" t="str">
        <f aca="false">IF('Sub-Cpt Record'!F377&lt;&gt;"",'Sub-Cpt Record'!F377,"")</f>
        <v/>
      </c>
      <c r="K377" s="256" t="str">
        <f aca="false">IF('Sub-Cpt Record'!G377&lt;&gt;"",'Sub-Cpt Record'!G377,"")</f>
        <v/>
      </c>
      <c r="L377" s="256" t="str">
        <f aca="false">IF('Sub-Cpt Record'!H377&lt;&gt;"",'Sub-Cpt Record'!H377,"")</f>
        <v/>
      </c>
      <c r="M377" s="256" t="str">
        <f aca="false">IF('Sub-Cpt Record'!I377&lt;&gt;"",'Sub-Cpt Record'!I377,"")</f>
        <v/>
      </c>
      <c r="N377" s="256" t="str">
        <f aca="false">IF('Sub-Cpt Record'!J377&lt;&gt;"",'Sub-Cpt Record'!J377,"")</f>
        <v/>
      </c>
      <c r="O377" s="296"/>
      <c r="P377" s="296"/>
      <c r="Q377" s="297"/>
      <c r="R377" s="298"/>
      <c r="S377" s="299"/>
      <c r="T377" s="300"/>
      <c r="U377" s="194"/>
      <c r="V377" s="296"/>
      <c r="W377" s="194"/>
      <c r="X377" s="296"/>
      <c r="Y377" s="194"/>
      <c r="Z377" s="273"/>
      <c r="AA377" s="194"/>
      <c r="AB377" s="296"/>
      <c r="AC377" s="194"/>
      <c r="AD377" s="296"/>
      <c r="AE377" s="194"/>
      <c r="AF377" s="296"/>
      <c r="AG377" s="264" t="str">
        <f aca="false">IF(SUM(T377,V377,X377,Z377,AB377,AD377,AF377)&lt;&gt;0,SUM(T377,V377,X377,Z377,AB377,AD377,AF377),"")</f>
        <v/>
      </c>
      <c r="AH377" s="301"/>
      <c r="AI377" s="302"/>
      <c r="AJ377" s="278"/>
    </row>
    <row r="378" customFormat="false" ht="12.75" hidden="false" customHeight="false" outlineLevel="0" collapsed="false">
      <c r="A378" s="291" t="str">
        <f aca="false">IF('Sub-Cpt Record'!A378="","",'Sub-Cpt Record'!A378)</f>
        <v/>
      </c>
      <c r="B378" s="292" t="str">
        <f aca="false">IF('Sub-Cpt Record'!B378="","",'Sub-Cpt Record'!B378)</f>
        <v/>
      </c>
      <c r="C378" s="293" t="str">
        <f aca="false">IF('Sub-Cpt Record'!C378="","",'Sub-Cpt Record'!C378)</f>
        <v/>
      </c>
      <c r="D378" s="293" t="str">
        <f aca="false">IF('Sub-Cpt Record'!D378="","",'Sub-Cpt Record'!D378)</f>
        <v/>
      </c>
      <c r="E378" s="293" t="str">
        <f aca="false">CODE!I378</f>
        <v/>
      </c>
      <c r="F378" s="294" t="str">
        <f aca="false">IF('Sub-Cpt Record'!K378="","",'Sub-Cpt Record'!K378)</f>
        <v/>
      </c>
      <c r="G378" s="295"/>
      <c r="H378" s="194"/>
      <c r="I378" s="256" t="str">
        <f aca="false">IF('Sub-Cpt Record'!E378&lt;&gt;"",'Sub-Cpt Record'!E378,"")</f>
        <v/>
      </c>
      <c r="J378" s="256" t="str">
        <f aca="false">IF('Sub-Cpt Record'!F378&lt;&gt;"",'Sub-Cpt Record'!F378,"")</f>
        <v/>
      </c>
      <c r="K378" s="256" t="str">
        <f aca="false">IF('Sub-Cpt Record'!G378&lt;&gt;"",'Sub-Cpt Record'!G378,"")</f>
        <v/>
      </c>
      <c r="L378" s="256" t="str">
        <f aca="false">IF('Sub-Cpt Record'!H378&lt;&gt;"",'Sub-Cpt Record'!H378,"")</f>
        <v/>
      </c>
      <c r="M378" s="256" t="str">
        <f aca="false">IF('Sub-Cpt Record'!I378&lt;&gt;"",'Sub-Cpt Record'!I378,"")</f>
        <v/>
      </c>
      <c r="N378" s="256" t="str">
        <f aca="false">IF('Sub-Cpt Record'!J378&lt;&gt;"",'Sub-Cpt Record'!J378,"")</f>
        <v/>
      </c>
      <c r="O378" s="296"/>
      <c r="P378" s="296"/>
      <c r="Q378" s="297"/>
      <c r="R378" s="298"/>
      <c r="S378" s="299"/>
      <c r="T378" s="300"/>
      <c r="U378" s="194"/>
      <c r="V378" s="296"/>
      <c r="W378" s="194"/>
      <c r="X378" s="296"/>
      <c r="Y378" s="194"/>
      <c r="Z378" s="273"/>
      <c r="AA378" s="194"/>
      <c r="AB378" s="296"/>
      <c r="AC378" s="194"/>
      <c r="AD378" s="296"/>
      <c r="AE378" s="194"/>
      <c r="AF378" s="296"/>
      <c r="AG378" s="264" t="str">
        <f aca="false">IF(SUM(T378,V378,X378,Z378,AB378,AD378,AF378)&lt;&gt;0,SUM(T378,V378,X378,Z378,AB378,AD378,AF378),"")</f>
        <v/>
      </c>
      <c r="AH378" s="301"/>
      <c r="AI378" s="302"/>
      <c r="AJ378" s="278"/>
    </row>
    <row r="379" customFormat="false" ht="12.75" hidden="false" customHeight="false" outlineLevel="0" collapsed="false">
      <c r="A379" s="291" t="str">
        <f aca="false">IF('Sub-Cpt Record'!A379="","",'Sub-Cpt Record'!A379)</f>
        <v/>
      </c>
      <c r="B379" s="292" t="str">
        <f aca="false">IF('Sub-Cpt Record'!B379="","",'Sub-Cpt Record'!B379)</f>
        <v/>
      </c>
      <c r="C379" s="293" t="str">
        <f aca="false">IF('Sub-Cpt Record'!C379="","",'Sub-Cpt Record'!C379)</f>
        <v/>
      </c>
      <c r="D379" s="293" t="str">
        <f aca="false">IF('Sub-Cpt Record'!D379="","",'Sub-Cpt Record'!D379)</f>
        <v/>
      </c>
      <c r="E379" s="293" t="str">
        <f aca="false">CODE!I379</f>
        <v/>
      </c>
      <c r="F379" s="294" t="str">
        <f aca="false">IF('Sub-Cpt Record'!K379="","",'Sub-Cpt Record'!K379)</f>
        <v/>
      </c>
      <c r="G379" s="295"/>
      <c r="H379" s="194"/>
      <c r="I379" s="256" t="str">
        <f aca="false">IF('Sub-Cpt Record'!E379&lt;&gt;"",'Sub-Cpt Record'!E379,"")</f>
        <v/>
      </c>
      <c r="J379" s="256" t="str">
        <f aca="false">IF('Sub-Cpt Record'!F379&lt;&gt;"",'Sub-Cpt Record'!F379,"")</f>
        <v/>
      </c>
      <c r="K379" s="256" t="str">
        <f aca="false">IF('Sub-Cpt Record'!G379&lt;&gt;"",'Sub-Cpt Record'!G379,"")</f>
        <v/>
      </c>
      <c r="L379" s="256" t="str">
        <f aca="false">IF('Sub-Cpt Record'!H379&lt;&gt;"",'Sub-Cpt Record'!H379,"")</f>
        <v/>
      </c>
      <c r="M379" s="256" t="str">
        <f aca="false">IF('Sub-Cpt Record'!I379&lt;&gt;"",'Sub-Cpt Record'!I379,"")</f>
        <v/>
      </c>
      <c r="N379" s="256" t="str">
        <f aca="false">IF('Sub-Cpt Record'!J379&lt;&gt;"",'Sub-Cpt Record'!J379,"")</f>
        <v/>
      </c>
      <c r="O379" s="296"/>
      <c r="P379" s="296"/>
      <c r="Q379" s="297"/>
      <c r="R379" s="298"/>
      <c r="S379" s="299"/>
      <c r="T379" s="300"/>
      <c r="U379" s="194"/>
      <c r="V379" s="296"/>
      <c r="W379" s="194"/>
      <c r="X379" s="296"/>
      <c r="Y379" s="194"/>
      <c r="Z379" s="273"/>
      <c r="AA379" s="194"/>
      <c r="AB379" s="296"/>
      <c r="AC379" s="194"/>
      <c r="AD379" s="296"/>
      <c r="AE379" s="194"/>
      <c r="AF379" s="296"/>
      <c r="AG379" s="264" t="str">
        <f aca="false">IF(SUM(T379,V379,X379,Z379,AB379,AD379,AF379)&lt;&gt;0,SUM(T379,V379,X379,Z379,AB379,AD379,AF379),"")</f>
        <v/>
      </c>
      <c r="AH379" s="301"/>
      <c r="AI379" s="302"/>
      <c r="AJ379" s="278"/>
    </row>
    <row r="380" customFormat="false" ht="12.75" hidden="false" customHeight="false" outlineLevel="0" collapsed="false">
      <c r="A380" s="291" t="str">
        <f aca="false">IF('Sub-Cpt Record'!A380="","",'Sub-Cpt Record'!A380)</f>
        <v/>
      </c>
      <c r="B380" s="292" t="str">
        <f aca="false">IF('Sub-Cpt Record'!B380="","",'Sub-Cpt Record'!B380)</f>
        <v/>
      </c>
      <c r="C380" s="293" t="str">
        <f aca="false">IF('Sub-Cpt Record'!C380="","",'Sub-Cpt Record'!C380)</f>
        <v/>
      </c>
      <c r="D380" s="293" t="str">
        <f aca="false">IF('Sub-Cpt Record'!D380="","",'Sub-Cpt Record'!D380)</f>
        <v/>
      </c>
      <c r="E380" s="293" t="str">
        <f aca="false">CODE!I380</f>
        <v/>
      </c>
      <c r="F380" s="294" t="str">
        <f aca="false">IF('Sub-Cpt Record'!K380="","",'Sub-Cpt Record'!K380)</f>
        <v/>
      </c>
      <c r="G380" s="295"/>
      <c r="H380" s="194"/>
      <c r="I380" s="256" t="str">
        <f aca="false">IF('Sub-Cpt Record'!E380&lt;&gt;"",'Sub-Cpt Record'!E380,"")</f>
        <v/>
      </c>
      <c r="J380" s="256" t="str">
        <f aca="false">IF('Sub-Cpt Record'!F380&lt;&gt;"",'Sub-Cpt Record'!F380,"")</f>
        <v/>
      </c>
      <c r="K380" s="256" t="str">
        <f aca="false">IF('Sub-Cpt Record'!G380&lt;&gt;"",'Sub-Cpt Record'!G380,"")</f>
        <v/>
      </c>
      <c r="L380" s="256" t="str">
        <f aca="false">IF('Sub-Cpt Record'!H380&lt;&gt;"",'Sub-Cpt Record'!H380,"")</f>
        <v/>
      </c>
      <c r="M380" s="256" t="str">
        <f aca="false">IF('Sub-Cpt Record'!I380&lt;&gt;"",'Sub-Cpt Record'!I380,"")</f>
        <v/>
      </c>
      <c r="N380" s="256" t="str">
        <f aca="false">IF('Sub-Cpt Record'!J380&lt;&gt;"",'Sub-Cpt Record'!J380,"")</f>
        <v/>
      </c>
      <c r="O380" s="296"/>
      <c r="P380" s="296"/>
      <c r="Q380" s="297"/>
      <c r="R380" s="298"/>
      <c r="S380" s="299"/>
      <c r="T380" s="300"/>
      <c r="U380" s="194"/>
      <c r="V380" s="296"/>
      <c r="W380" s="194"/>
      <c r="X380" s="296"/>
      <c r="Y380" s="194"/>
      <c r="Z380" s="273"/>
      <c r="AA380" s="194"/>
      <c r="AB380" s="296"/>
      <c r="AC380" s="194"/>
      <c r="AD380" s="296"/>
      <c r="AE380" s="194"/>
      <c r="AF380" s="296"/>
      <c r="AG380" s="264" t="str">
        <f aca="false">IF(SUM(T380,V380,X380,Z380,AB380,AD380,AF380)&lt;&gt;0,SUM(T380,V380,X380,Z380,AB380,AD380,AF380),"")</f>
        <v/>
      </c>
      <c r="AH380" s="301"/>
      <c r="AI380" s="302"/>
      <c r="AJ380" s="278"/>
    </row>
    <row r="381" customFormat="false" ht="12.75" hidden="false" customHeight="false" outlineLevel="0" collapsed="false">
      <c r="A381" s="291" t="str">
        <f aca="false">IF('Sub-Cpt Record'!A381="","",'Sub-Cpt Record'!A381)</f>
        <v/>
      </c>
      <c r="B381" s="292" t="str">
        <f aca="false">IF('Sub-Cpt Record'!B381="","",'Sub-Cpt Record'!B381)</f>
        <v/>
      </c>
      <c r="C381" s="293" t="str">
        <f aca="false">IF('Sub-Cpt Record'!C381="","",'Sub-Cpt Record'!C381)</f>
        <v/>
      </c>
      <c r="D381" s="293" t="str">
        <f aca="false">IF('Sub-Cpt Record'!D381="","",'Sub-Cpt Record'!D381)</f>
        <v/>
      </c>
      <c r="E381" s="293" t="str">
        <f aca="false">CODE!I381</f>
        <v/>
      </c>
      <c r="F381" s="294" t="str">
        <f aca="false">IF('Sub-Cpt Record'!K381="","",'Sub-Cpt Record'!K381)</f>
        <v/>
      </c>
      <c r="G381" s="295"/>
      <c r="H381" s="194"/>
      <c r="I381" s="256" t="str">
        <f aca="false">IF('Sub-Cpt Record'!E381&lt;&gt;"",'Sub-Cpt Record'!E381,"")</f>
        <v/>
      </c>
      <c r="J381" s="256" t="str">
        <f aca="false">IF('Sub-Cpt Record'!F381&lt;&gt;"",'Sub-Cpt Record'!F381,"")</f>
        <v/>
      </c>
      <c r="K381" s="256" t="str">
        <f aca="false">IF('Sub-Cpt Record'!G381&lt;&gt;"",'Sub-Cpt Record'!G381,"")</f>
        <v/>
      </c>
      <c r="L381" s="256" t="str">
        <f aca="false">IF('Sub-Cpt Record'!H381&lt;&gt;"",'Sub-Cpt Record'!H381,"")</f>
        <v/>
      </c>
      <c r="M381" s="256" t="str">
        <f aca="false">IF('Sub-Cpt Record'!I381&lt;&gt;"",'Sub-Cpt Record'!I381,"")</f>
        <v/>
      </c>
      <c r="N381" s="256" t="str">
        <f aca="false">IF('Sub-Cpt Record'!J381&lt;&gt;"",'Sub-Cpt Record'!J381,"")</f>
        <v/>
      </c>
      <c r="O381" s="296"/>
      <c r="P381" s="296"/>
      <c r="Q381" s="297"/>
      <c r="R381" s="298"/>
      <c r="S381" s="299"/>
      <c r="T381" s="300"/>
      <c r="U381" s="194"/>
      <c r="V381" s="296"/>
      <c r="W381" s="194"/>
      <c r="X381" s="296"/>
      <c r="Y381" s="194"/>
      <c r="Z381" s="273"/>
      <c r="AA381" s="194"/>
      <c r="AB381" s="296"/>
      <c r="AC381" s="194"/>
      <c r="AD381" s="296"/>
      <c r="AE381" s="194"/>
      <c r="AF381" s="296"/>
      <c r="AG381" s="264" t="str">
        <f aca="false">IF(SUM(T381,V381,X381,Z381,AB381,AD381,AF381)&lt;&gt;0,SUM(T381,V381,X381,Z381,AB381,AD381,AF381),"")</f>
        <v/>
      </c>
      <c r="AH381" s="301"/>
      <c r="AI381" s="302"/>
      <c r="AJ381" s="278"/>
    </row>
    <row r="382" customFormat="false" ht="12.75" hidden="false" customHeight="false" outlineLevel="0" collapsed="false">
      <c r="A382" s="291" t="str">
        <f aca="false">IF('Sub-Cpt Record'!A382="","",'Sub-Cpt Record'!A382)</f>
        <v/>
      </c>
      <c r="B382" s="292" t="str">
        <f aca="false">IF('Sub-Cpt Record'!B382="","",'Sub-Cpt Record'!B382)</f>
        <v/>
      </c>
      <c r="C382" s="293" t="str">
        <f aca="false">IF('Sub-Cpt Record'!C382="","",'Sub-Cpt Record'!C382)</f>
        <v/>
      </c>
      <c r="D382" s="293" t="str">
        <f aca="false">IF('Sub-Cpt Record'!D382="","",'Sub-Cpt Record'!D382)</f>
        <v/>
      </c>
      <c r="E382" s="293" t="str">
        <f aca="false">CODE!I382</f>
        <v/>
      </c>
      <c r="F382" s="294" t="str">
        <f aca="false">IF('Sub-Cpt Record'!K382="","",'Sub-Cpt Record'!K382)</f>
        <v/>
      </c>
      <c r="G382" s="295"/>
      <c r="H382" s="194"/>
      <c r="I382" s="256" t="str">
        <f aca="false">IF('Sub-Cpt Record'!E382&lt;&gt;"",'Sub-Cpt Record'!E382,"")</f>
        <v/>
      </c>
      <c r="J382" s="256" t="str">
        <f aca="false">IF('Sub-Cpt Record'!F382&lt;&gt;"",'Sub-Cpt Record'!F382,"")</f>
        <v/>
      </c>
      <c r="K382" s="256" t="str">
        <f aca="false">IF('Sub-Cpt Record'!G382&lt;&gt;"",'Sub-Cpt Record'!G382,"")</f>
        <v/>
      </c>
      <c r="L382" s="256" t="str">
        <f aca="false">IF('Sub-Cpt Record'!H382&lt;&gt;"",'Sub-Cpt Record'!H382,"")</f>
        <v/>
      </c>
      <c r="M382" s="256" t="str">
        <f aca="false">IF('Sub-Cpt Record'!I382&lt;&gt;"",'Sub-Cpt Record'!I382,"")</f>
        <v/>
      </c>
      <c r="N382" s="256" t="str">
        <f aca="false">IF('Sub-Cpt Record'!J382&lt;&gt;"",'Sub-Cpt Record'!J382,"")</f>
        <v/>
      </c>
      <c r="O382" s="296"/>
      <c r="P382" s="296"/>
      <c r="Q382" s="297"/>
      <c r="R382" s="298"/>
      <c r="S382" s="299"/>
      <c r="T382" s="300"/>
      <c r="U382" s="194"/>
      <c r="V382" s="296"/>
      <c r="W382" s="194"/>
      <c r="X382" s="296"/>
      <c r="Y382" s="194"/>
      <c r="Z382" s="273"/>
      <c r="AA382" s="194"/>
      <c r="AB382" s="296"/>
      <c r="AC382" s="194"/>
      <c r="AD382" s="296"/>
      <c r="AE382" s="194"/>
      <c r="AF382" s="296"/>
      <c r="AG382" s="264" t="str">
        <f aca="false">IF(SUM(T382,V382,X382,Z382,AB382,AD382,AF382)&lt;&gt;0,SUM(T382,V382,X382,Z382,AB382,AD382,AF382),"")</f>
        <v/>
      </c>
      <c r="AH382" s="301"/>
      <c r="AI382" s="302"/>
      <c r="AJ382" s="278"/>
    </row>
    <row r="383" customFormat="false" ht="12.75" hidden="false" customHeight="false" outlineLevel="0" collapsed="false">
      <c r="A383" s="291" t="str">
        <f aca="false">IF('Sub-Cpt Record'!A383="","",'Sub-Cpt Record'!A383)</f>
        <v/>
      </c>
      <c r="B383" s="292" t="str">
        <f aca="false">IF('Sub-Cpt Record'!B383="","",'Sub-Cpt Record'!B383)</f>
        <v/>
      </c>
      <c r="C383" s="293" t="str">
        <f aca="false">IF('Sub-Cpt Record'!C383="","",'Sub-Cpt Record'!C383)</f>
        <v/>
      </c>
      <c r="D383" s="293" t="str">
        <f aca="false">IF('Sub-Cpt Record'!D383="","",'Sub-Cpt Record'!D383)</f>
        <v/>
      </c>
      <c r="E383" s="293" t="str">
        <f aca="false">CODE!I383</f>
        <v/>
      </c>
      <c r="F383" s="294" t="str">
        <f aca="false">IF('Sub-Cpt Record'!K383="","",'Sub-Cpt Record'!K383)</f>
        <v/>
      </c>
      <c r="G383" s="295"/>
      <c r="H383" s="194"/>
      <c r="I383" s="256" t="str">
        <f aca="false">IF('Sub-Cpt Record'!E383&lt;&gt;"",'Sub-Cpt Record'!E383,"")</f>
        <v/>
      </c>
      <c r="J383" s="256" t="str">
        <f aca="false">IF('Sub-Cpt Record'!F383&lt;&gt;"",'Sub-Cpt Record'!F383,"")</f>
        <v/>
      </c>
      <c r="K383" s="256" t="str">
        <f aca="false">IF('Sub-Cpt Record'!G383&lt;&gt;"",'Sub-Cpt Record'!G383,"")</f>
        <v/>
      </c>
      <c r="L383" s="256" t="str">
        <f aca="false">IF('Sub-Cpt Record'!H383&lt;&gt;"",'Sub-Cpt Record'!H383,"")</f>
        <v/>
      </c>
      <c r="M383" s="256" t="str">
        <f aca="false">IF('Sub-Cpt Record'!I383&lt;&gt;"",'Sub-Cpt Record'!I383,"")</f>
        <v/>
      </c>
      <c r="N383" s="256" t="str">
        <f aca="false">IF('Sub-Cpt Record'!J383&lt;&gt;"",'Sub-Cpt Record'!J383,"")</f>
        <v/>
      </c>
      <c r="O383" s="296"/>
      <c r="P383" s="296"/>
      <c r="Q383" s="297"/>
      <c r="R383" s="298"/>
      <c r="S383" s="299"/>
      <c r="T383" s="300"/>
      <c r="U383" s="194"/>
      <c r="V383" s="296"/>
      <c r="W383" s="194"/>
      <c r="X383" s="296"/>
      <c r="Y383" s="194"/>
      <c r="Z383" s="273"/>
      <c r="AA383" s="194"/>
      <c r="AB383" s="296"/>
      <c r="AC383" s="194"/>
      <c r="AD383" s="296"/>
      <c r="AE383" s="194"/>
      <c r="AF383" s="296"/>
      <c r="AG383" s="264" t="str">
        <f aca="false">IF(SUM(T383,V383,X383,Z383,AB383,AD383,AF383)&lt;&gt;0,SUM(T383,V383,X383,Z383,AB383,AD383,AF383),"")</f>
        <v/>
      </c>
      <c r="AH383" s="301"/>
      <c r="AI383" s="302"/>
      <c r="AJ383" s="278"/>
    </row>
    <row r="384" customFormat="false" ht="12.75" hidden="false" customHeight="false" outlineLevel="0" collapsed="false">
      <c r="A384" s="291" t="str">
        <f aca="false">IF('Sub-Cpt Record'!A384="","",'Sub-Cpt Record'!A384)</f>
        <v/>
      </c>
      <c r="B384" s="292" t="str">
        <f aca="false">IF('Sub-Cpt Record'!B384="","",'Sub-Cpt Record'!B384)</f>
        <v/>
      </c>
      <c r="C384" s="293" t="str">
        <f aca="false">IF('Sub-Cpt Record'!C384="","",'Sub-Cpt Record'!C384)</f>
        <v/>
      </c>
      <c r="D384" s="293" t="str">
        <f aca="false">IF('Sub-Cpt Record'!D384="","",'Sub-Cpt Record'!D384)</f>
        <v/>
      </c>
      <c r="E384" s="293" t="str">
        <f aca="false">CODE!I384</f>
        <v/>
      </c>
      <c r="F384" s="294" t="str">
        <f aca="false">IF('Sub-Cpt Record'!K384="","",'Sub-Cpt Record'!K384)</f>
        <v/>
      </c>
      <c r="G384" s="295"/>
      <c r="H384" s="194"/>
      <c r="I384" s="256" t="str">
        <f aca="false">IF('Sub-Cpt Record'!E384&lt;&gt;"",'Sub-Cpt Record'!E384,"")</f>
        <v/>
      </c>
      <c r="J384" s="256" t="str">
        <f aca="false">IF('Sub-Cpt Record'!F384&lt;&gt;"",'Sub-Cpt Record'!F384,"")</f>
        <v/>
      </c>
      <c r="K384" s="256" t="str">
        <f aca="false">IF('Sub-Cpt Record'!G384&lt;&gt;"",'Sub-Cpt Record'!G384,"")</f>
        <v/>
      </c>
      <c r="L384" s="256" t="str">
        <f aca="false">IF('Sub-Cpt Record'!H384&lt;&gt;"",'Sub-Cpt Record'!H384,"")</f>
        <v/>
      </c>
      <c r="M384" s="256" t="str">
        <f aca="false">IF('Sub-Cpt Record'!I384&lt;&gt;"",'Sub-Cpt Record'!I384,"")</f>
        <v/>
      </c>
      <c r="N384" s="256" t="str">
        <f aca="false">IF('Sub-Cpt Record'!J384&lt;&gt;"",'Sub-Cpt Record'!J384,"")</f>
        <v/>
      </c>
      <c r="O384" s="296"/>
      <c r="P384" s="296"/>
      <c r="Q384" s="297"/>
      <c r="R384" s="298"/>
      <c r="S384" s="299"/>
      <c r="T384" s="300"/>
      <c r="U384" s="194"/>
      <c r="V384" s="296"/>
      <c r="W384" s="194"/>
      <c r="X384" s="296"/>
      <c r="Y384" s="194"/>
      <c r="Z384" s="273"/>
      <c r="AA384" s="194"/>
      <c r="AB384" s="296"/>
      <c r="AC384" s="194"/>
      <c r="AD384" s="296"/>
      <c r="AE384" s="194"/>
      <c r="AF384" s="296"/>
      <c r="AG384" s="264" t="str">
        <f aca="false">IF(SUM(T384,V384,X384,Z384,AB384,AD384,AF384)&lt;&gt;0,SUM(T384,V384,X384,Z384,AB384,AD384,AF384),"")</f>
        <v/>
      </c>
      <c r="AH384" s="301"/>
      <c r="AI384" s="302"/>
      <c r="AJ384" s="278"/>
    </row>
    <row r="385" customFormat="false" ht="12.75" hidden="false" customHeight="false" outlineLevel="0" collapsed="false">
      <c r="A385" s="291" t="str">
        <f aca="false">IF('Sub-Cpt Record'!A385="","",'Sub-Cpt Record'!A385)</f>
        <v/>
      </c>
      <c r="B385" s="292" t="str">
        <f aca="false">IF('Sub-Cpt Record'!B385="","",'Sub-Cpt Record'!B385)</f>
        <v/>
      </c>
      <c r="C385" s="293" t="str">
        <f aca="false">IF('Sub-Cpt Record'!C385="","",'Sub-Cpt Record'!C385)</f>
        <v/>
      </c>
      <c r="D385" s="293" t="str">
        <f aca="false">IF('Sub-Cpt Record'!D385="","",'Sub-Cpt Record'!D385)</f>
        <v/>
      </c>
      <c r="E385" s="293" t="str">
        <f aca="false">CODE!I385</f>
        <v/>
      </c>
      <c r="F385" s="294" t="str">
        <f aca="false">IF('Sub-Cpt Record'!K385="","",'Sub-Cpt Record'!K385)</f>
        <v/>
      </c>
      <c r="G385" s="295"/>
      <c r="H385" s="194"/>
      <c r="I385" s="256" t="str">
        <f aca="false">IF('Sub-Cpt Record'!E385&lt;&gt;"",'Sub-Cpt Record'!E385,"")</f>
        <v/>
      </c>
      <c r="J385" s="256" t="str">
        <f aca="false">IF('Sub-Cpt Record'!F385&lt;&gt;"",'Sub-Cpt Record'!F385,"")</f>
        <v/>
      </c>
      <c r="K385" s="256" t="str">
        <f aca="false">IF('Sub-Cpt Record'!G385&lt;&gt;"",'Sub-Cpt Record'!G385,"")</f>
        <v/>
      </c>
      <c r="L385" s="256" t="str">
        <f aca="false">IF('Sub-Cpt Record'!H385&lt;&gt;"",'Sub-Cpt Record'!H385,"")</f>
        <v/>
      </c>
      <c r="M385" s="256" t="str">
        <f aca="false">IF('Sub-Cpt Record'!I385&lt;&gt;"",'Sub-Cpt Record'!I385,"")</f>
        <v/>
      </c>
      <c r="N385" s="256" t="str">
        <f aca="false">IF('Sub-Cpt Record'!J385&lt;&gt;"",'Sub-Cpt Record'!J385,"")</f>
        <v/>
      </c>
      <c r="O385" s="296"/>
      <c r="P385" s="296"/>
      <c r="Q385" s="297"/>
      <c r="R385" s="298"/>
      <c r="S385" s="299"/>
      <c r="T385" s="300"/>
      <c r="U385" s="194"/>
      <c r="V385" s="296"/>
      <c r="W385" s="194"/>
      <c r="X385" s="296"/>
      <c r="Y385" s="194"/>
      <c r="Z385" s="273"/>
      <c r="AA385" s="194"/>
      <c r="AB385" s="296"/>
      <c r="AC385" s="194"/>
      <c r="AD385" s="296"/>
      <c r="AE385" s="194"/>
      <c r="AF385" s="296"/>
      <c r="AG385" s="264" t="str">
        <f aca="false">IF(SUM(T385,V385,X385,Z385,AB385,AD385,AF385)&lt;&gt;0,SUM(T385,V385,X385,Z385,AB385,AD385,AF385),"")</f>
        <v/>
      </c>
      <c r="AH385" s="301"/>
      <c r="AI385" s="302"/>
      <c r="AJ385" s="278"/>
    </row>
    <row r="386" customFormat="false" ht="12.75" hidden="false" customHeight="false" outlineLevel="0" collapsed="false">
      <c r="A386" s="291" t="str">
        <f aca="false">IF('Sub-Cpt Record'!A386="","",'Sub-Cpt Record'!A386)</f>
        <v/>
      </c>
      <c r="B386" s="292" t="str">
        <f aca="false">IF('Sub-Cpt Record'!B386="","",'Sub-Cpt Record'!B386)</f>
        <v/>
      </c>
      <c r="C386" s="293" t="str">
        <f aca="false">IF('Sub-Cpt Record'!C386="","",'Sub-Cpt Record'!C386)</f>
        <v/>
      </c>
      <c r="D386" s="293" t="str">
        <f aca="false">IF('Sub-Cpt Record'!D386="","",'Sub-Cpt Record'!D386)</f>
        <v/>
      </c>
      <c r="E386" s="293" t="str">
        <f aca="false">CODE!I386</f>
        <v/>
      </c>
      <c r="F386" s="294" t="str">
        <f aca="false">IF('Sub-Cpt Record'!K386="","",'Sub-Cpt Record'!K386)</f>
        <v/>
      </c>
      <c r="G386" s="295"/>
      <c r="H386" s="194"/>
      <c r="I386" s="256" t="str">
        <f aca="false">IF('Sub-Cpt Record'!E386&lt;&gt;"",'Sub-Cpt Record'!E386,"")</f>
        <v/>
      </c>
      <c r="J386" s="256" t="str">
        <f aca="false">IF('Sub-Cpt Record'!F386&lt;&gt;"",'Sub-Cpt Record'!F386,"")</f>
        <v/>
      </c>
      <c r="K386" s="256" t="str">
        <f aca="false">IF('Sub-Cpt Record'!G386&lt;&gt;"",'Sub-Cpt Record'!G386,"")</f>
        <v/>
      </c>
      <c r="L386" s="256" t="str">
        <f aca="false">IF('Sub-Cpt Record'!H386&lt;&gt;"",'Sub-Cpt Record'!H386,"")</f>
        <v/>
      </c>
      <c r="M386" s="256" t="str">
        <f aca="false">IF('Sub-Cpt Record'!I386&lt;&gt;"",'Sub-Cpt Record'!I386,"")</f>
        <v/>
      </c>
      <c r="N386" s="256" t="str">
        <f aca="false">IF('Sub-Cpt Record'!J386&lt;&gt;"",'Sub-Cpt Record'!J386,"")</f>
        <v/>
      </c>
      <c r="O386" s="296"/>
      <c r="P386" s="296"/>
      <c r="Q386" s="297"/>
      <c r="R386" s="298"/>
      <c r="S386" s="299"/>
      <c r="T386" s="300"/>
      <c r="U386" s="194"/>
      <c r="V386" s="296"/>
      <c r="W386" s="194"/>
      <c r="X386" s="296"/>
      <c r="Y386" s="194"/>
      <c r="Z386" s="273"/>
      <c r="AA386" s="194"/>
      <c r="AB386" s="296"/>
      <c r="AC386" s="194"/>
      <c r="AD386" s="296"/>
      <c r="AE386" s="194"/>
      <c r="AF386" s="296"/>
      <c r="AG386" s="264" t="str">
        <f aca="false">IF(SUM(T386,V386,X386,Z386,AB386,AD386,AF386)&lt;&gt;0,SUM(T386,V386,X386,Z386,AB386,AD386,AF386),"")</f>
        <v/>
      </c>
      <c r="AH386" s="301"/>
      <c r="AI386" s="302"/>
      <c r="AJ386" s="278"/>
    </row>
    <row r="387" customFormat="false" ht="12.75" hidden="false" customHeight="false" outlineLevel="0" collapsed="false">
      <c r="A387" s="291" t="str">
        <f aca="false">IF('Sub-Cpt Record'!A387="","",'Sub-Cpt Record'!A387)</f>
        <v/>
      </c>
      <c r="B387" s="292" t="str">
        <f aca="false">IF('Sub-Cpt Record'!B387="","",'Sub-Cpt Record'!B387)</f>
        <v/>
      </c>
      <c r="C387" s="293" t="str">
        <f aca="false">IF('Sub-Cpt Record'!C387="","",'Sub-Cpt Record'!C387)</f>
        <v/>
      </c>
      <c r="D387" s="293" t="str">
        <f aca="false">IF('Sub-Cpt Record'!D387="","",'Sub-Cpt Record'!D387)</f>
        <v/>
      </c>
      <c r="E387" s="293" t="str">
        <f aca="false">CODE!I387</f>
        <v/>
      </c>
      <c r="F387" s="294" t="str">
        <f aca="false">IF('Sub-Cpt Record'!K387="","",'Sub-Cpt Record'!K387)</f>
        <v/>
      </c>
      <c r="G387" s="295"/>
      <c r="H387" s="194"/>
      <c r="I387" s="256" t="str">
        <f aca="false">IF('Sub-Cpt Record'!E387&lt;&gt;"",'Sub-Cpt Record'!E387,"")</f>
        <v/>
      </c>
      <c r="J387" s="256" t="str">
        <f aca="false">IF('Sub-Cpt Record'!F387&lt;&gt;"",'Sub-Cpt Record'!F387,"")</f>
        <v/>
      </c>
      <c r="K387" s="256" t="str">
        <f aca="false">IF('Sub-Cpt Record'!G387&lt;&gt;"",'Sub-Cpt Record'!G387,"")</f>
        <v/>
      </c>
      <c r="L387" s="256" t="str">
        <f aca="false">IF('Sub-Cpt Record'!H387&lt;&gt;"",'Sub-Cpt Record'!H387,"")</f>
        <v/>
      </c>
      <c r="M387" s="256" t="str">
        <f aca="false">IF('Sub-Cpt Record'!I387&lt;&gt;"",'Sub-Cpt Record'!I387,"")</f>
        <v/>
      </c>
      <c r="N387" s="256" t="str">
        <f aca="false">IF('Sub-Cpt Record'!J387&lt;&gt;"",'Sub-Cpt Record'!J387,"")</f>
        <v/>
      </c>
      <c r="O387" s="296"/>
      <c r="P387" s="296"/>
      <c r="Q387" s="297"/>
      <c r="R387" s="298"/>
      <c r="S387" s="299"/>
      <c r="T387" s="300"/>
      <c r="U387" s="194"/>
      <c r="V387" s="296"/>
      <c r="W387" s="194"/>
      <c r="X387" s="296"/>
      <c r="Y387" s="194"/>
      <c r="Z387" s="273"/>
      <c r="AA387" s="194"/>
      <c r="AB387" s="296"/>
      <c r="AC387" s="194"/>
      <c r="AD387" s="296"/>
      <c r="AE387" s="194"/>
      <c r="AF387" s="296"/>
      <c r="AG387" s="264" t="str">
        <f aca="false">IF(SUM(T387,V387,X387,Z387,AB387,AD387,AF387)&lt;&gt;0,SUM(T387,V387,X387,Z387,AB387,AD387,AF387),"")</f>
        <v/>
      </c>
      <c r="AH387" s="301"/>
      <c r="AI387" s="302"/>
      <c r="AJ387" s="278"/>
    </row>
    <row r="388" customFormat="false" ht="12.75" hidden="false" customHeight="false" outlineLevel="0" collapsed="false">
      <c r="A388" s="291" t="str">
        <f aca="false">IF('Sub-Cpt Record'!A388="","",'Sub-Cpt Record'!A388)</f>
        <v/>
      </c>
      <c r="B388" s="292" t="str">
        <f aca="false">IF('Sub-Cpt Record'!B388="","",'Sub-Cpt Record'!B388)</f>
        <v/>
      </c>
      <c r="C388" s="293" t="str">
        <f aca="false">IF('Sub-Cpt Record'!C388="","",'Sub-Cpt Record'!C388)</f>
        <v/>
      </c>
      <c r="D388" s="293" t="str">
        <f aca="false">IF('Sub-Cpt Record'!D388="","",'Sub-Cpt Record'!D388)</f>
        <v/>
      </c>
      <c r="E388" s="293" t="str">
        <f aca="false">CODE!I388</f>
        <v/>
      </c>
      <c r="F388" s="294" t="str">
        <f aca="false">IF('Sub-Cpt Record'!K388="","",'Sub-Cpt Record'!K388)</f>
        <v/>
      </c>
      <c r="G388" s="295"/>
      <c r="H388" s="194"/>
      <c r="I388" s="256" t="str">
        <f aca="false">IF('Sub-Cpt Record'!E388&lt;&gt;"",'Sub-Cpt Record'!E388,"")</f>
        <v/>
      </c>
      <c r="J388" s="256" t="str">
        <f aca="false">IF('Sub-Cpt Record'!F388&lt;&gt;"",'Sub-Cpt Record'!F388,"")</f>
        <v/>
      </c>
      <c r="K388" s="256" t="str">
        <f aca="false">IF('Sub-Cpt Record'!G388&lt;&gt;"",'Sub-Cpt Record'!G388,"")</f>
        <v/>
      </c>
      <c r="L388" s="256" t="str">
        <f aca="false">IF('Sub-Cpt Record'!H388&lt;&gt;"",'Sub-Cpt Record'!H388,"")</f>
        <v/>
      </c>
      <c r="M388" s="256" t="str">
        <f aca="false">IF('Sub-Cpt Record'!I388&lt;&gt;"",'Sub-Cpt Record'!I388,"")</f>
        <v/>
      </c>
      <c r="N388" s="256" t="str">
        <f aca="false">IF('Sub-Cpt Record'!J388&lt;&gt;"",'Sub-Cpt Record'!J388,"")</f>
        <v/>
      </c>
      <c r="O388" s="296"/>
      <c r="P388" s="296"/>
      <c r="Q388" s="297"/>
      <c r="R388" s="298"/>
      <c r="S388" s="299"/>
      <c r="T388" s="300"/>
      <c r="U388" s="194"/>
      <c r="V388" s="296"/>
      <c r="W388" s="194"/>
      <c r="X388" s="296"/>
      <c r="Y388" s="194"/>
      <c r="Z388" s="273"/>
      <c r="AA388" s="194"/>
      <c r="AB388" s="296"/>
      <c r="AC388" s="194"/>
      <c r="AD388" s="296"/>
      <c r="AE388" s="194"/>
      <c r="AF388" s="296"/>
      <c r="AG388" s="264" t="str">
        <f aca="false">IF(SUM(T388,V388,X388,Z388,AB388,AD388,AF388)&lt;&gt;0,SUM(T388,V388,X388,Z388,AB388,AD388,AF388),"")</f>
        <v/>
      </c>
      <c r="AH388" s="301"/>
      <c r="AI388" s="302"/>
      <c r="AJ388" s="278"/>
    </row>
    <row r="389" customFormat="false" ht="12.75" hidden="false" customHeight="false" outlineLevel="0" collapsed="false">
      <c r="A389" s="291" t="str">
        <f aca="false">IF('Sub-Cpt Record'!A389="","",'Sub-Cpt Record'!A389)</f>
        <v/>
      </c>
      <c r="B389" s="292" t="str">
        <f aca="false">IF('Sub-Cpt Record'!B389="","",'Sub-Cpt Record'!B389)</f>
        <v/>
      </c>
      <c r="C389" s="293" t="str">
        <f aca="false">IF('Sub-Cpt Record'!C389="","",'Sub-Cpt Record'!C389)</f>
        <v/>
      </c>
      <c r="D389" s="293" t="str">
        <f aca="false">IF('Sub-Cpt Record'!D389="","",'Sub-Cpt Record'!D389)</f>
        <v/>
      </c>
      <c r="E389" s="293" t="str">
        <f aca="false">CODE!I389</f>
        <v/>
      </c>
      <c r="F389" s="294" t="str">
        <f aca="false">IF('Sub-Cpt Record'!K389="","",'Sub-Cpt Record'!K389)</f>
        <v/>
      </c>
      <c r="G389" s="295"/>
      <c r="H389" s="194"/>
      <c r="I389" s="256" t="str">
        <f aca="false">IF('Sub-Cpt Record'!E389&lt;&gt;"",'Sub-Cpt Record'!E389,"")</f>
        <v/>
      </c>
      <c r="J389" s="256" t="str">
        <f aca="false">IF('Sub-Cpt Record'!F389&lt;&gt;"",'Sub-Cpt Record'!F389,"")</f>
        <v/>
      </c>
      <c r="K389" s="256" t="str">
        <f aca="false">IF('Sub-Cpt Record'!G389&lt;&gt;"",'Sub-Cpt Record'!G389,"")</f>
        <v/>
      </c>
      <c r="L389" s="256" t="str">
        <f aca="false">IF('Sub-Cpt Record'!H389&lt;&gt;"",'Sub-Cpt Record'!H389,"")</f>
        <v/>
      </c>
      <c r="M389" s="256" t="str">
        <f aca="false">IF('Sub-Cpt Record'!I389&lt;&gt;"",'Sub-Cpt Record'!I389,"")</f>
        <v/>
      </c>
      <c r="N389" s="256" t="str">
        <f aca="false">IF('Sub-Cpt Record'!J389&lt;&gt;"",'Sub-Cpt Record'!J389,"")</f>
        <v/>
      </c>
      <c r="O389" s="296"/>
      <c r="P389" s="296"/>
      <c r="Q389" s="297"/>
      <c r="R389" s="298"/>
      <c r="S389" s="299"/>
      <c r="T389" s="300"/>
      <c r="U389" s="194"/>
      <c r="V389" s="296"/>
      <c r="W389" s="194"/>
      <c r="X389" s="296"/>
      <c r="Y389" s="194"/>
      <c r="Z389" s="273"/>
      <c r="AA389" s="194"/>
      <c r="AB389" s="296"/>
      <c r="AC389" s="194"/>
      <c r="AD389" s="296"/>
      <c r="AE389" s="194"/>
      <c r="AF389" s="296"/>
      <c r="AG389" s="264" t="str">
        <f aca="false">IF(SUM(T389,V389,X389,Z389,AB389,AD389,AF389)&lt;&gt;0,SUM(T389,V389,X389,Z389,AB389,AD389,AF389),"")</f>
        <v/>
      </c>
      <c r="AH389" s="301"/>
      <c r="AI389" s="302"/>
      <c r="AJ389" s="278"/>
    </row>
    <row r="390" customFormat="false" ht="12.75" hidden="false" customHeight="false" outlineLevel="0" collapsed="false">
      <c r="A390" s="291" t="str">
        <f aca="false">IF('Sub-Cpt Record'!A390="","",'Sub-Cpt Record'!A390)</f>
        <v/>
      </c>
      <c r="B390" s="292" t="str">
        <f aca="false">IF('Sub-Cpt Record'!B390="","",'Sub-Cpt Record'!B390)</f>
        <v/>
      </c>
      <c r="C390" s="293" t="str">
        <f aca="false">IF('Sub-Cpt Record'!C390="","",'Sub-Cpt Record'!C390)</f>
        <v/>
      </c>
      <c r="D390" s="293" t="str">
        <f aca="false">IF('Sub-Cpt Record'!D390="","",'Sub-Cpt Record'!D390)</f>
        <v/>
      </c>
      <c r="E390" s="293" t="str">
        <f aca="false">CODE!I390</f>
        <v/>
      </c>
      <c r="F390" s="294" t="str">
        <f aca="false">IF('Sub-Cpt Record'!K390="","",'Sub-Cpt Record'!K390)</f>
        <v/>
      </c>
      <c r="G390" s="295"/>
      <c r="H390" s="194"/>
      <c r="I390" s="256" t="str">
        <f aca="false">IF('Sub-Cpt Record'!E390&lt;&gt;"",'Sub-Cpt Record'!E390,"")</f>
        <v/>
      </c>
      <c r="J390" s="256" t="str">
        <f aca="false">IF('Sub-Cpt Record'!F390&lt;&gt;"",'Sub-Cpt Record'!F390,"")</f>
        <v/>
      </c>
      <c r="K390" s="256" t="str">
        <f aca="false">IF('Sub-Cpt Record'!G390&lt;&gt;"",'Sub-Cpt Record'!G390,"")</f>
        <v/>
      </c>
      <c r="L390" s="256" t="str">
        <f aca="false">IF('Sub-Cpt Record'!H390&lt;&gt;"",'Sub-Cpt Record'!H390,"")</f>
        <v/>
      </c>
      <c r="M390" s="256" t="str">
        <f aca="false">IF('Sub-Cpt Record'!I390&lt;&gt;"",'Sub-Cpt Record'!I390,"")</f>
        <v/>
      </c>
      <c r="N390" s="256" t="str">
        <f aca="false">IF('Sub-Cpt Record'!J390&lt;&gt;"",'Sub-Cpt Record'!J390,"")</f>
        <v/>
      </c>
      <c r="O390" s="296"/>
      <c r="P390" s="296"/>
      <c r="Q390" s="297"/>
      <c r="R390" s="298"/>
      <c r="S390" s="299"/>
      <c r="T390" s="300"/>
      <c r="U390" s="194"/>
      <c r="V390" s="296"/>
      <c r="W390" s="194"/>
      <c r="X390" s="296"/>
      <c r="Y390" s="194"/>
      <c r="Z390" s="273"/>
      <c r="AA390" s="194"/>
      <c r="AB390" s="296"/>
      <c r="AC390" s="194"/>
      <c r="AD390" s="296"/>
      <c r="AE390" s="194"/>
      <c r="AF390" s="296"/>
      <c r="AG390" s="264" t="str">
        <f aca="false">IF(SUM(T390,V390,X390,Z390,AB390,AD390,AF390)&lt;&gt;0,SUM(T390,V390,X390,Z390,AB390,AD390,AF390),"")</f>
        <v/>
      </c>
      <c r="AH390" s="301"/>
      <c r="AI390" s="302"/>
      <c r="AJ390" s="278"/>
    </row>
    <row r="391" customFormat="false" ht="12.75" hidden="false" customHeight="false" outlineLevel="0" collapsed="false">
      <c r="A391" s="291" t="str">
        <f aca="false">IF('Sub-Cpt Record'!A391="","",'Sub-Cpt Record'!A391)</f>
        <v/>
      </c>
      <c r="B391" s="292" t="str">
        <f aca="false">IF('Sub-Cpt Record'!B391="","",'Sub-Cpt Record'!B391)</f>
        <v/>
      </c>
      <c r="C391" s="293" t="str">
        <f aca="false">IF('Sub-Cpt Record'!C391="","",'Sub-Cpt Record'!C391)</f>
        <v/>
      </c>
      <c r="D391" s="293" t="str">
        <f aca="false">IF('Sub-Cpt Record'!D391="","",'Sub-Cpt Record'!D391)</f>
        <v/>
      </c>
      <c r="E391" s="293" t="str">
        <f aca="false">CODE!I391</f>
        <v/>
      </c>
      <c r="F391" s="294" t="str">
        <f aca="false">IF('Sub-Cpt Record'!K391="","",'Sub-Cpt Record'!K391)</f>
        <v/>
      </c>
      <c r="G391" s="295"/>
      <c r="H391" s="194"/>
      <c r="I391" s="256" t="str">
        <f aca="false">IF('Sub-Cpt Record'!E391&lt;&gt;"",'Sub-Cpt Record'!E391,"")</f>
        <v/>
      </c>
      <c r="J391" s="256" t="str">
        <f aca="false">IF('Sub-Cpt Record'!F391&lt;&gt;"",'Sub-Cpt Record'!F391,"")</f>
        <v/>
      </c>
      <c r="K391" s="256" t="str">
        <f aca="false">IF('Sub-Cpt Record'!G391&lt;&gt;"",'Sub-Cpt Record'!G391,"")</f>
        <v/>
      </c>
      <c r="L391" s="256" t="str">
        <f aca="false">IF('Sub-Cpt Record'!H391&lt;&gt;"",'Sub-Cpt Record'!H391,"")</f>
        <v/>
      </c>
      <c r="M391" s="256" t="str">
        <f aca="false">IF('Sub-Cpt Record'!I391&lt;&gt;"",'Sub-Cpt Record'!I391,"")</f>
        <v/>
      </c>
      <c r="N391" s="256" t="str">
        <f aca="false">IF('Sub-Cpt Record'!J391&lt;&gt;"",'Sub-Cpt Record'!J391,"")</f>
        <v/>
      </c>
      <c r="O391" s="296"/>
      <c r="P391" s="296"/>
      <c r="Q391" s="297"/>
      <c r="R391" s="298"/>
      <c r="S391" s="299"/>
      <c r="T391" s="300"/>
      <c r="U391" s="194"/>
      <c r="V391" s="296"/>
      <c r="W391" s="194"/>
      <c r="X391" s="296"/>
      <c r="Y391" s="194"/>
      <c r="Z391" s="273"/>
      <c r="AA391" s="194"/>
      <c r="AB391" s="296"/>
      <c r="AC391" s="194"/>
      <c r="AD391" s="296"/>
      <c r="AE391" s="194"/>
      <c r="AF391" s="296"/>
      <c r="AG391" s="264" t="str">
        <f aca="false">IF(SUM(T391,V391,X391,Z391,AB391,AD391,AF391)&lt;&gt;0,SUM(T391,V391,X391,Z391,AB391,AD391,AF391),"")</f>
        <v/>
      </c>
      <c r="AH391" s="301"/>
      <c r="AI391" s="302"/>
      <c r="AJ391" s="278"/>
    </row>
    <row r="392" customFormat="false" ht="12.75" hidden="false" customHeight="false" outlineLevel="0" collapsed="false">
      <c r="A392" s="291" t="str">
        <f aca="false">IF('Sub-Cpt Record'!A392="","",'Sub-Cpt Record'!A392)</f>
        <v/>
      </c>
      <c r="B392" s="292" t="str">
        <f aca="false">IF('Sub-Cpt Record'!B392="","",'Sub-Cpt Record'!B392)</f>
        <v/>
      </c>
      <c r="C392" s="293" t="str">
        <f aca="false">IF('Sub-Cpt Record'!C392="","",'Sub-Cpt Record'!C392)</f>
        <v/>
      </c>
      <c r="D392" s="293" t="str">
        <f aca="false">IF('Sub-Cpt Record'!D392="","",'Sub-Cpt Record'!D392)</f>
        <v/>
      </c>
      <c r="E392" s="293" t="str">
        <f aca="false">CODE!I392</f>
        <v/>
      </c>
      <c r="F392" s="294" t="str">
        <f aca="false">IF('Sub-Cpt Record'!K392="","",'Sub-Cpt Record'!K392)</f>
        <v/>
      </c>
      <c r="G392" s="295"/>
      <c r="H392" s="194"/>
      <c r="I392" s="256" t="str">
        <f aca="false">IF('Sub-Cpt Record'!E392&lt;&gt;"",'Sub-Cpt Record'!E392,"")</f>
        <v/>
      </c>
      <c r="J392" s="256" t="str">
        <f aca="false">IF('Sub-Cpt Record'!F392&lt;&gt;"",'Sub-Cpt Record'!F392,"")</f>
        <v/>
      </c>
      <c r="K392" s="256" t="str">
        <f aca="false">IF('Sub-Cpt Record'!G392&lt;&gt;"",'Sub-Cpt Record'!G392,"")</f>
        <v/>
      </c>
      <c r="L392" s="256" t="str">
        <f aca="false">IF('Sub-Cpt Record'!H392&lt;&gt;"",'Sub-Cpt Record'!H392,"")</f>
        <v/>
      </c>
      <c r="M392" s="256" t="str">
        <f aca="false">IF('Sub-Cpt Record'!I392&lt;&gt;"",'Sub-Cpt Record'!I392,"")</f>
        <v/>
      </c>
      <c r="N392" s="256" t="str">
        <f aca="false">IF('Sub-Cpt Record'!J392&lt;&gt;"",'Sub-Cpt Record'!J392,"")</f>
        <v/>
      </c>
      <c r="O392" s="296"/>
      <c r="P392" s="296"/>
      <c r="Q392" s="297"/>
      <c r="R392" s="298"/>
      <c r="S392" s="299"/>
      <c r="T392" s="300"/>
      <c r="U392" s="194"/>
      <c r="V392" s="296"/>
      <c r="W392" s="194"/>
      <c r="X392" s="296"/>
      <c r="Y392" s="194"/>
      <c r="Z392" s="273"/>
      <c r="AA392" s="194"/>
      <c r="AB392" s="296"/>
      <c r="AC392" s="194"/>
      <c r="AD392" s="296"/>
      <c r="AE392" s="194"/>
      <c r="AF392" s="296"/>
      <c r="AG392" s="264" t="str">
        <f aca="false">IF(SUM(T392,V392,X392,Z392,AB392,AD392,AF392)&lt;&gt;0,SUM(T392,V392,X392,Z392,AB392,AD392,AF392),"")</f>
        <v/>
      </c>
      <c r="AH392" s="301"/>
      <c r="AI392" s="302"/>
      <c r="AJ392" s="278"/>
    </row>
    <row r="393" customFormat="false" ht="12.75" hidden="false" customHeight="false" outlineLevel="0" collapsed="false">
      <c r="A393" s="291" t="str">
        <f aca="false">IF('Sub-Cpt Record'!A393="","",'Sub-Cpt Record'!A393)</f>
        <v/>
      </c>
      <c r="B393" s="292" t="str">
        <f aca="false">IF('Sub-Cpt Record'!B393="","",'Sub-Cpt Record'!B393)</f>
        <v/>
      </c>
      <c r="C393" s="293" t="str">
        <f aca="false">IF('Sub-Cpt Record'!C393="","",'Sub-Cpt Record'!C393)</f>
        <v/>
      </c>
      <c r="D393" s="293" t="str">
        <f aca="false">IF('Sub-Cpt Record'!D393="","",'Sub-Cpt Record'!D393)</f>
        <v/>
      </c>
      <c r="E393" s="293" t="str">
        <f aca="false">CODE!I393</f>
        <v/>
      </c>
      <c r="F393" s="294" t="str">
        <f aca="false">IF('Sub-Cpt Record'!K393="","",'Sub-Cpt Record'!K393)</f>
        <v/>
      </c>
      <c r="G393" s="295"/>
      <c r="H393" s="194"/>
      <c r="I393" s="256" t="str">
        <f aca="false">IF('Sub-Cpt Record'!E393&lt;&gt;"",'Sub-Cpt Record'!E393,"")</f>
        <v/>
      </c>
      <c r="J393" s="256" t="str">
        <f aca="false">IF('Sub-Cpt Record'!F393&lt;&gt;"",'Sub-Cpt Record'!F393,"")</f>
        <v/>
      </c>
      <c r="K393" s="256" t="str">
        <f aca="false">IF('Sub-Cpt Record'!G393&lt;&gt;"",'Sub-Cpt Record'!G393,"")</f>
        <v/>
      </c>
      <c r="L393" s="256" t="str">
        <f aca="false">IF('Sub-Cpt Record'!H393&lt;&gt;"",'Sub-Cpt Record'!H393,"")</f>
        <v/>
      </c>
      <c r="M393" s="256" t="str">
        <f aca="false">IF('Sub-Cpt Record'!I393&lt;&gt;"",'Sub-Cpt Record'!I393,"")</f>
        <v/>
      </c>
      <c r="N393" s="256" t="str">
        <f aca="false">IF('Sub-Cpt Record'!J393&lt;&gt;"",'Sub-Cpt Record'!J393,"")</f>
        <v/>
      </c>
      <c r="O393" s="296"/>
      <c r="P393" s="296"/>
      <c r="Q393" s="297"/>
      <c r="R393" s="298"/>
      <c r="S393" s="299"/>
      <c r="T393" s="300"/>
      <c r="U393" s="194"/>
      <c r="V393" s="296"/>
      <c r="W393" s="194"/>
      <c r="X393" s="296"/>
      <c r="Y393" s="194"/>
      <c r="Z393" s="273"/>
      <c r="AA393" s="194"/>
      <c r="AB393" s="296"/>
      <c r="AC393" s="194"/>
      <c r="AD393" s="296"/>
      <c r="AE393" s="194"/>
      <c r="AF393" s="296"/>
      <c r="AG393" s="264" t="str">
        <f aca="false">IF(SUM(T393,V393,X393,Z393,AB393,AD393,AF393)&lt;&gt;0,SUM(T393,V393,X393,Z393,AB393,AD393,AF393),"")</f>
        <v/>
      </c>
      <c r="AH393" s="301"/>
      <c r="AI393" s="302"/>
      <c r="AJ393" s="278"/>
    </row>
    <row r="394" customFormat="false" ht="12.75" hidden="false" customHeight="false" outlineLevel="0" collapsed="false">
      <c r="A394" s="291" t="str">
        <f aca="false">IF('Sub-Cpt Record'!A394="","",'Sub-Cpt Record'!A394)</f>
        <v/>
      </c>
      <c r="B394" s="292" t="str">
        <f aca="false">IF('Sub-Cpt Record'!B394="","",'Sub-Cpt Record'!B394)</f>
        <v/>
      </c>
      <c r="C394" s="292" t="str">
        <f aca="false">IF('Sub-Cpt Record'!C394="","",'Sub-Cpt Record'!C394)</f>
        <v/>
      </c>
      <c r="D394" s="292" t="str">
        <f aca="false">IF('Sub-Cpt Record'!D394="","",'Sub-Cpt Record'!D394)</f>
        <v/>
      </c>
      <c r="E394" s="292" t="str">
        <f aca="false">CODE!I394</f>
        <v/>
      </c>
      <c r="F394" s="303" t="str">
        <f aca="false">IF('Sub-Cpt Record'!K394="","",'Sub-Cpt Record'!K394)</f>
        <v/>
      </c>
      <c r="G394" s="201"/>
      <c r="H394" s="194"/>
      <c r="I394" s="256" t="str">
        <f aca="false">IF('Sub-Cpt Record'!E394&lt;&gt;"",'Sub-Cpt Record'!E394,"")</f>
        <v/>
      </c>
      <c r="J394" s="256" t="str">
        <f aca="false">IF('Sub-Cpt Record'!F394&lt;&gt;"",'Sub-Cpt Record'!F394,"")</f>
        <v/>
      </c>
      <c r="K394" s="256" t="str">
        <f aca="false">IF('Sub-Cpt Record'!G394&lt;&gt;"",'Sub-Cpt Record'!G394,"")</f>
        <v/>
      </c>
      <c r="L394" s="256" t="str">
        <f aca="false">IF('Sub-Cpt Record'!H394&lt;&gt;"",'Sub-Cpt Record'!H394,"")</f>
        <v/>
      </c>
      <c r="M394" s="256" t="str">
        <f aca="false">IF('Sub-Cpt Record'!I394&lt;&gt;"",'Sub-Cpt Record'!I394,"")</f>
        <v/>
      </c>
      <c r="N394" s="256" t="str">
        <f aca="false">IF('Sub-Cpt Record'!J394&lt;&gt;"",'Sub-Cpt Record'!J394,"")</f>
        <v/>
      </c>
      <c r="O394" s="296"/>
      <c r="P394" s="296"/>
      <c r="Q394" s="304"/>
      <c r="R394" s="298"/>
      <c r="S394" s="199"/>
      <c r="T394" s="300"/>
      <c r="U394" s="194"/>
      <c r="V394" s="194"/>
      <c r="W394" s="194"/>
      <c r="X394" s="194"/>
      <c r="Y394" s="194"/>
      <c r="Z394" s="256"/>
      <c r="AA394" s="194"/>
      <c r="AB394" s="194"/>
      <c r="AC394" s="194"/>
      <c r="AD394" s="194"/>
      <c r="AE394" s="194"/>
      <c r="AF394" s="194"/>
      <c r="AG394" s="264" t="str">
        <f aca="false">IF(SUM(T394,V394,X394,Z394,AB394,AD394,AF394)&lt;&gt;0,SUM(T394,V394,X394,Z394,AB394,AD394,AF394),"")</f>
        <v/>
      </c>
      <c r="AH394" s="301"/>
      <c r="AI394" s="302"/>
      <c r="AJ394" s="278"/>
    </row>
    <row r="395" customFormat="false" ht="12.75" hidden="false" customHeight="false" outlineLevel="0" collapsed="false">
      <c r="A395" s="291" t="str">
        <f aca="false">IF('Sub-Cpt Record'!A395="","",'Sub-Cpt Record'!A395)</f>
        <v/>
      </c>
      <c r="B395" s="292" t="str">
        <f aca="false">IF('Sub-Cpt Record'!B395="","",'Sub-Cpt Record'!B395)</f>
        <v/>
      </c>
      <c r="C395" s="292" t="str">
        <f aca="false">IF('Sub-Cpt Record'!C395="","",'Sub-Cpt Record'!C395)</f>
        <v/>
      </c>
      <c r="D395" s="292" t="str">
        <f aca="false">IF('Sub-Cpt Record'!D395="","",'Sub-Cpt Record'!D395)</f>
        <v/>
      </c>
      <c r="E395" s="292" t="str">
        <f aca="false">CODE!I395</f>
        <v/>
      </c>
      <c r="F395" s="303" t="str">
        <f aca="false">IF('Sub-Cpt Record'!K395="","",'Sub-Cpt Record'!K395)</f>
        <v/>
      </c>
      <c r="G395" s="201"/>
      <c r="H395" s="194"/>
      <c r="I395" s="256" t="str">
        <f aca="false">IF('Sub-Cpt Record'!E395&lt;&gt;"",'Sub-Cpt Record'!E395,"")</f>
        <v/>
      </c>
      <c r="J395" s="256" t="str">
        <f aca="false">IF('Sub-Cpt Record'!F395&lt;&gt;"",'Sub-Cpt Record'!F395,"")</f>
        <v/>
      </c>
      <c r="K395" s="256" t="str">
        <f aca="false">IF('Sub-Cpt Record'!G395&lt;&gt;"",'Sub-Cpt Record'!G395,"")</f>
        <v/>
      </c>
      <c r="L395" s="256" t="str">
        <f aca="false">IF('Sub-Cpt Record'!H395&lt;&gt;"",'Sub-Cpt Record'!H395,"")</f>
        <v/>
      </c>
      <c r="M395" s="256" t="str">
        <f aca="false">IF('Sub-Cpt Record'!I395&lt;&gt;"",'Sub-Cpt Record'!I395,"")</f>
        <v/>
      </c>
      <c r="N395" s="256" t="str">
        <f aca="false">IF('Sub-Cpt Record'!J395&lt;&gt;"",'Sub-Cpt Record'!J395,"")</f>
        <v/>
      </c>
      <c r="O395" s="296"/>
      <c r="P395" s="296"/>
      <c r="Q395" s="304"/>
      <c r="R395" s="298"/>
      <c r="S395" s="199"/>
      <c r="T395" s="300"/>
      <c r="U395" s="194"/>
      <c r="V395" s="194"/>
      <c r="W395" s="194"/>
      <c r="X395" s="194"/>
      <c r="Y395" s="194"/>
      <c r="Z395" s="256"/>
      <c r="AA395" s="194"/>
      <c r="AB395" s="194"/>
      <c r="AC395" s="194"/>
      <c r="AD395" s="194"/>
      <c r="AE395" s="194"/>
      <c r="AF395" s="194"/>
      <c r="AG395" s="264" t="str">
        <f aca="false">IF(SUM(T395,V395,X395,Z395,AB395,AD395,AF395)&lt;&gt;0,SUM(T395,V395,X395,Z395,AB395,AD395,AF395),"")</f>
        <v/>
      </c>
      <c r="AH395" s="301"/>
      <c r="AI395" s="302"/>
      <c r="AJ395" s="278"/>
    </row>
    <row r="396" customFormat="false" ht="12.75" hidden="false" customHeight="false" outlineLevel="0" collapsed="false">
      <c r="A396" s="291" t="str">
        <f aca="false">IF('Sub-Cpt Record'!A396="","",'Sub-Cpt Record'!A396)</f>
        <v/>
      </c>
      <c r="B396" s="292" t="str">
        <f aca="false">IF('Sub-Cpt Record'!B396="","",'Sub-Cpt Record'!B396)</f>
        <v/>
      </c>
      <c r="C396" s="292" t="str">
        <f aca="false">IF('Sub-Cpt Record'!C396="","",'Sub-Cpt Record'!C396)</f>
        <v/>
      </c>
      <c r="D396" s="292" t="str">
        <f aca="false">IF('Sub-Cpt Record'!D396="","",'Sub-Cpt Record'!D396)</f>
        <v/>
      </c>
      <c r="E396" s="292" t="str">
        <f aca="false">CODE!I396</f>
        <v/>
      </c>
      <c r="F396" s="303" t="str">
        <f aca="false">IF('Sub-Cpt Record'!K396="","",'Sub-Cpt Record'!K396)</f>
        <v/>
      </c>
      <c r="G396" s="201"/>
      <c r="H396" s="194"/>
      <c r="I396" s="256" t="str">
        <f aca="false">IF('Sub-Cpt Record'!E396&lt;&gt;"",'Sub-Cpt Record'!E396,"")</f>
        <v/>
      </c>
      <c r="J396" s="256" t="str">
        <f aca="false">IF('Sub-Cpt Record'!F396&lt;&gt;"",'Sub-Cpt Record'!F396,"")</f>
        <v/>
      </c>
      <c r="K396" s="256" t="str">
        <f aca="false">IF('Sub-Cpt Record'!G396&lt;&gt;"",'Sub-Cpt Record'!G396,"")</f>
        <v/>
      </c>
      <c r="L396" s="256" t="str">
        <f aca="false">IF('Sub-Cpt Record'!H396&lt;&gt;"",'Sub-Cpt Record'!H396,"")</f>
        <v/>
      </c>
      <c r="M396" s="256" t="str">
        <f aca="false">IF('Sub-Cpt Record'!I396&lt;&gt;"",'Sub-Cpt Record'!I396,"")</f>
        <v/>
      </c>
      <c r="N396" s="256" t="str">
        <f aca="false">IF('Sub-Cpt Record'!J396&lt;&gt;"",'Sub-Cpt Record'!J396,"")</f>
        <v/>
      </c>
      <c r="O396" s="296"/>
      <c r="P396" s="296"/>
      <c r="Q396" s="304"/>
      <c r="R396" s="298"/>
      <c r="S396" s="199"/>
      <c r="T396" s="300"/>
      <c r="U396" s="194"/>
      <c r="V396" s="194"/>
      <c r="W396" s="194"/>
      <c r="X396" s="194"/>
      <c r="Y396" s="194"/>
      <c r="Z396" s="256"/>
      <c r="AA396" s="194"/>
      <c r="AB396" s="194"/>
      <c r="AC396" s="194"/>
      <c r="AD396" s="194"/>
      <c r="AE396" s="194"/>
      <c r="AF396" s="194"/>
      <c r="AG396" s="264" t="str">
        <f aca="false">IF(SUM(T396,V396,X396,Z396,AB396,AD396,AF396)&lt;&gt;0,SUM(T396,V396,X396,Z396,AB396,AD396,AF396),"")</f>
        <v/>
      </c>
      <c r="AH396" s="301"/>
      <c r="AI396" s="302"/>
      <c r="AJ396" s="278"/>
    </row>
    <row r="397" customFormat="false" ht="12.75" hidden="false" customHeight="false" outlineLevel="0" collapsed="false">
      <c r="A397" s="291" t="str">
        <f aca="false">IF('Sub-Cpt Record'!A397="","",'Sub-Cpt Record'!A397)</f>
        <v/>
      </c>
      <c r="B397" s="292" t="str">
        <f aca="false">IF('Sub-Cpt Record'!B397="","",'Sub-Cpt Record'!B397)</f>
        <v/>
      </c>
      <c r="C397" s="292" t="str">
        <f aca="false">IF('Sub-Cpt Record'!C397="","",'Sub-Cpt Record'!C397)</f>
        <v/>
      </c>
      <c r="D397" s="292" t="str">
        <f aca="false">IF('Sub-Cpt Record'!D397="","",'Sub-Cpt Record'!D397)</f>
        <v/>
      </c>
      <c r="E397" s="292" t="str">
        <f aca="false">CODE!I397</f>
        <v/>
      </c>
      <c r="F397" s="303" t="str">
        <f aca="false">IF('Sub-Cpt Record'!K397="","",'Sub-Cpt Record'!K397)</f>
        <v/>
      </c>
      <c r="G397" s="201"/>
      <c r="H397" s="194"/>
      <c r="I397" s="256" t="str">
        <f aca="false">IF('Sub-Cpt Record'!E397&lt;&gt;"",'Sub-Cpt Record'!E397,"")</f>
        <v/>
      </c>
      <c r="J397" s="256" t="str">
        <f aca="false">IF('Sub-Cpt Record'!F397&lt;&gt;"",'Sub-Cpt Record'!F397,"")</f>
        <v/>
      </c>
      <c r="K397" s="256" t="str">
        <f aca="false">IF('Sub-Cpt Record'!G397&lt;&gt;"",'Sub-Cpt Record'!G397,"")</f>
        <v/>
      </c>
      <c r="L397" s="256" t="str">
        <f aca="false">IF('Sub-Cpt Record'!H397&lt;&gt;"",'Sub-Cpt Record'!H397,"")</f>
        <v/>
      </c>
      <c r="M397" s="256" t="str">
        <f aca="false">IF('Sub-Cpt Record'!I397&lt;&gt;"",'Sub-Cpt Record'!I397,"")</f>
        <v/>
      </c>
      <c r="N397" s="256" t="str">
        <f aca="false">IF('Sub-Cpt Record'!J397&lt;&gt;"",'Sub-Cpt Record'!J397,"")</f>
        <v/>
      </c>
      <c r="O397" s="296"/>
      <c r="P397" s="296"/>
      <c r="Q397" s="304"/>
      <c r="R397" s="298"/>
      <c r="S397" s="199"/>
      <c r="T397" s="300"/>
      <c r="U397" s="194"/>
      <c r="V397" s="194"/>
      <c r="W397" s="194"/>
      <c r="X397" s="194"/>
      <c r="Y397" s="194"/>
      <c r="Z397" s="256"/>
      <c r="AA397" s="194"/>
      <c r="AB397" s="194"/>
      <c r="AC397" s="194"/>
      <c r="AD397" s="194"/>
      <c r="AE397" s="194"/>
      <c r="AF397" s="194"/>
      <c r="AG397" s="264" t="str">
        <f aca="false">IF(SUM(T397,V397,X397,Z397,AB397,AD397,AF397)&lt;&gt;0,SUM(T397,V397,X397,Z397,AB397,AD397,AF397),"")</f>
        <v/>
      </c>
      <c r="AH397" s="301"/>
      <c r="AI397" s="302"/>
      <c r="AJ397" s="278"/>
    </row>
    <row r="398" customFormat="false" ht="12.75" hidden="false" customHeight="false" outlineLevel="0" collapsed="false">
      <c r="A398" s="291" t="str">
        <f aca="false">IF('Sub-Cpt Record'!A398="","",'Sub-Cpt Record'!A398)</f>
        <v/>
      </c>
      <c r="B398" s="292" t="str">
        <f aca="false">IF('Sub-Cpt Record'!B398="","",'Sub-Cpt Record'!B398)</f>
        <v/>
      </c>
      <c r="C398" s="292" t="str">
        <f aca="false">IF('Sub-Cpt Record'!C398="","",'Sub-Cpt Record'!C398)</f>
        <v/>
      </c>
      <c r="D398" s="292" t="str">
        <f aca="false">IF('Sub-Cpt Record'!D398="","",'Sub-Cpt Record'!D398)</f>
        <v/>
      </c>
      <c r="E398" s="292" t="str">
        <f aca="false">CODE!I398</f>
        <v/>
      </c>
      <c r="F398" s="303" t="str">
        <f aca="false">IF('Sub-Cpt Record'!K398="","",'Sub-Cpt Record'!K398)</f>
        <v/>
      </c>
      <c r="G398" s="201"/>
      <c r="H398" s="194"/>
      <c r="I398" s="256" t="str">
        <f aca="false">IF('Sub-Cpt Record'!E398&lt;&gt;"",'Sub-Cpt Record'!E398,"")</f>
        <v/>
      </c>
      <c r="J398" s="256" t="str">
        <f aca="false">IF('Sub-Cpt Record'!F398&lt;&gt;"",'Sub-Cpt Record'!F398,"")</f>
        <v/>
      </c>
      <c r="K398" s="256" t="str">
        <f aca="false">IF('Sub-Cpt Record'!G398&lt;&gt;"",'Sub-Cpt Record'!G398,"")</f>
        <v/>
      </c>
      <c r="L398" s="256" t="str">
        <f aca="false">IF('Sub-Cpt Record'!H398&lt;&gt;"",'Sub-Cpt Record'!H398,"")</f>
        <v/>
      </c>
      <c r="M398" s="256" t="str">
        <f aca="false">IF('Sub-Cpt Record'!I398&lt;&gt;"",'Sub-Cpt Record'!I398,"")</f>
        <v/>
      </c>
      <c r="N398" s="256" t="str">
        <f aca="false">IF('Sub-Cpt Record'!J398&lt;&gt;"",'Sub-Cpt Record'!J398,"")</f>
        <v/>
      </c>
      <c r="O398" s="296"/>
      <c r="P398" s="296"/>
      <c r="Q398" s="304"/>
      <c r="R398" s="298"/>
      <c r="S398" s="199"/>
      <c r="T398" s="300"/>
      <c r="U398" s="194"/>
      <c r="V398" s="194"/>
      <c r="W398" s="194"/>
      <c r="X398" s="194"/>
      <c r="Y398" s="194"/>
      <c r="Z398" s="256"/>
      <c r="AA398" s="194"/>
      <c r="AB398" s="194"/>
      <c r="AC398" s="194"/>
      <c r="AD398" s="194"/>
      <c r="AE398" s="194"/>
      <c r="AF398" s="194"/>
      <c r="AG398" s="264" t="str">
        <f aca="false">IF(SUM(T398,V398,X398,Z398,AB398,AD398,AF398)&lt;&gt;0,SUM(T398,V398,X398,Z398,AB398,AD398,AF398),"")</f>
        <v/>
      </c>
      <c r="AH398" s="301"/>
      <c r="AI398" s="302"/>
      <c r="AJ398" s="278"/>
    </row>
    <row r="399" customFormat="false" ht="12.75" hidden="false" customHeight="false" outlineLevel="0" collapsed="false">
      <c r="A399" s="291" t="str">
        <f aca="false">IF('Sub-Cpt Record'!A399="","",'Sub-Cpt Record'!A399)</f>
        <v/>
      </c>
      <c r="B399" s="292" t="str">
        <f aca="false">IF('Sub-Cpt Record'!B399="","",'Sub-Cpt Record'!B399)</f>
        <v/>
      </c>
      <c r="C399" s="292" t="str">
        <f aca="false">IF('Sub-Cpt Record'!C399="","",'Sub-Cpt Record'!C399)</f>
        <v/>
      </c>
      <c r="D399" s="292" t="str">
        <f aca="false">IF('Sub-Cpt Record'!D399="","",'Sub-Cpt Record'!D399)</f>
        <v/>
      </c>
      <c r="E399" s="292" t="str">
        <f aca="false">CODE!I399</f>
        <v/>
      </c>
      <c r="F399" s="303" t="str">
        <f aca="false">IF('Sub-Cpt Record'!K399="","",'Sub-Cpt Record'!K399)</f>
        <v/>
      </c>
      <c r="G399" s="201"/>
      <c r="H399" s="194"/>
      <c r="I399" s="256" t="str">
        <f aca="false">IF('Sub-Cpt Record'!E399&lt;&gt;"",'Sub-Cpt Record'!E399,"")</f>
        <v/>
      </c>
      <c r="J399" s="256" t="str">
        <f aca="false">IF('Sub-Cpt Record'!F399&lt;&gt;"",'Sub-Cpt Record'!F399,"")</f>
        <v/>
      </c>
      <c r="K399" s="256" t="str">
        <f aca="false">IF('Sub-Cpt Record'!G399&lt;&gt;"",'Sub-Cpt Record'!G399,"")</f>
        <v/>
      </c>
      <c r="L399" s="256" t="str">
        <f aca="false">IF('Sub-Cpt Record'!H399&lt;&gt;"",'Sub-Cpt Record'!H399,"")</f>
        <v/>
      </c>
      <c r="M399" s="256" t="str">
        <f aca="false">IF('Sub-Cpt Record'!I399&lt;&gt;"",'Sub-Cpt Record'!I399,"")</f>
        <v/>
      </c>
      <c r="N399" s="256" t="str">
        <f aca="false">IF('Sub-Cpt Record'!J399&lt;&gt;"",'Sub-Cpt Record'!J399,"")</f>
        <v/>
      </c>
      <c r="O399" s="296"/>
      <c r="P399" s="296"/>
      <c r="Q399" s="304"/>
      <c r="R399" s="298"/>
      <c r="S399" s="199"/>
      <c r="T399" s="300"/>
      <c r="U399" s="194"/>
      <c r="V399" s="194"/>
      <c r="W399" s="194"/>
      <c r="X399" s="194"/>
      <c r="Y399" s="194"/>
      <c r="Z399" s="256"/>
      <c r="AA399" s="194"/>
      <c r="AB399" s="194"/>
      <c r="AC399" s="194"/>
      <c r="AD399" s="194"/>
      <c r="AE399" s="194"/>
      <c r="AF399" s="194"/>
      <c r="AG399" s="264" t="str">
        <f aca="false">IF(SUM(T399,V399,X399,Z399,AB399,AD399,AF399)&lt;&gt;0,SUM(T399,V399,X399,Z399,AB399,AD399,AF399),"")</f>
        <v/>
      </c>
      <c r="AH399" s="301"/>
      <c r="AI399" s="302"/>
      <c r="AJ399" s="278"/>
    </row>
    <row r="400" customFormat="false" ht="12.75" hidden="false" customHeight="false" outlineLevel="0" collapsed="false">
      <c r="A400" s="291" t="str">
        <f aca="false">IF('Sub-Cpt Record'!A400="","",'Sub-Cpt Record'!A400)</f>
        <v/>
      </c>
      <c r="B400" s="292" t="str">
        <f aca="false">IF('Sub-Cpt Record'!B400="","",'Sub-Cpt Record'!B400)</f>
        <v/>
      </c>
      <c r="C400" s="292" t="str">
        <f aca="false">IF('Sub-Cpt Record'!C400="","",'Sub-Cpt Record'!C400)</f>
        <v/>
      </c>
      <c r="D400" s="292" t="str">
        <f aca="false">IF('Sub-Cpt Record'!D400="","",'Sub-Cpt Record'!D400)</f>
        <v/>
      </c>
      <c r="E400" s="292" t="str">
        <f aca="false">CODE!I400</f>
        <v/>
      </c>
      <c r="F400" s="303" t="str">
        <f aca="false">IF('Sub-Cpt Record'!K400="","",'Sub-Cpt Record'!K400)</f>
        <v/>
      </c>
      <c r="G400" s="201"/>
      <c r="H400" s="194"/>
      <c r="I400" s="256" t="str">
        <f aca="false">IF('Sub-Cpt Record'!E400&lt;&gt;"",'Sub-Cpt Record'!E400,"")</f>
        <v/>
      </c>
      <c r="J400" s="256" t="str">
        <f aca="false">IF('Sub-Cpt Record'!F400&lt;&gt;"",'Sub-Cpt Record'!F400,"")</f>
        <v/>
      </c>
      <c r="K400" s="256" t="str">
        <f aca="false">IF('Sub-Cpt Record'!G400&lt;&gt;"",'Sub-Cpt Record'!G400,"")</f>
        <v/>
      </c>
      <c r="L400" s="256" t="str">
        <f aca="false">IF('Sub-Cpt Record'!H400&lt;&gt;"",'Sub-Cpt Record'!H400,"")</f>
        <v/>
      </c>
      <c r="M400" s="256" t="str">
        <f aca="false">IF('Sub-Cpt Record'!I400&lt;&gt;"",'Sub-Cpt Record'!I400,"")</f>
        <v/>
      </c>
      <c r="N400" s="256" t="str">
        <f aca="false">IF('Sub-Cpt Record'!J400&lt;&gt;"",'Sub-Cpt Record'!J400,"")</f>
        <v/>
      </c>
      <c r="O400" s="296"/>
      <c r="P400" s="296"/>
      <c r="Q400" s="304"/>
      <c r="R400" s="298"/>
      <c r="S400" s="199"/>
      <c r="T400" s="300"/>
      <c r="U400" s="194"/>
      <c r="V400" s="194"/>
      <c r="W400" s="194"/>
      <c r="X400" s="194"/>
      <c r="Y400" s="194"/>
      <c r="Z400" s="256"/>
      <c r="AA400" s="194"/>
      <c r="AB400" s="194"/>
      <c r="AC400" s="194"/>
      <c r="AD400" s="194"/>
      <c r="AE400" s="194"/>
      <c r="AF400" s="194"/>
      <c r="AG400" s="264" t="str">
        <f aca="false">IF(SUM(T400,V400,X400,Z400,AB400,AD400,AF400)&lt;&gt;0,SUM(T400,V400,X400,Z400,AB400,AD400,AF400),"")</f>
        <v/>
      </c>
      <c r="AH400" s="301"/>
      <c r="AI400" s="302"/>
      <c r="AJ400" s="278"/>
    </row>
    <row r="401" customFormat="false" ht="12.75" hidden="false" customHeight="false" outlineLevel="0" collapsed="false">
      <c r="A401" s="291" t="str">
        <f aca="false">IF('Sub-Cpt Record'!A401="","",'Sub-Cpt Record'!A401)</f>
        <v/>
      </c>
      <c r="B401" s="292" t="str">
        <f aca="false">IF('Sub-Cpt Record'!B401="","",'Sub-Cpt Record'!B401)</f>
        <v/>
      </c>
      <c r="C401" s="292" t="str">
        <f aca="false">IF('Sub-Cpt Record'!C401="","",'Sub-Cpt Record'!C401)</f>
        <v/>
      </c>
      <c r="D401" s="292" t="str">
        <f aca="false">IF('Sub-Cpt Record'!D401="","",'Sub-Cpt Record'!D401)</f>
        <v/>
      </c>
      <c r="E401" s="292" t="str">
        <f aca="false">CODE!I401</f>
        <v/>
      </c>
      <c r="F401" s="303" t="str">
        <f aca="false">IF('Sub-Cpt Record'!K401="","",'Sub-Cpt Record'!K401)</f>
        <v/>
      </c>
      <c r="G401" s="201"/>
      <c r="H401" s="194"/>
      <c r="I401" s="256" t="str">
        <f aca="false">IF('Sub-Cpt Record'!E401&lt;&gt;"",'Sub-Cpt Record'!E401,"")</f>
        <v/>
      </c>
      <c r="J401" s="256" t="str">
        <f aca="false">IF('Sub-Cpt Record'!F401&lt;&gt;"",'Sub-Cpt Record'!F401,"")</f>
        <v/>
      </c>
      <c r="K401" s="256" t="str">
        <f aca="false">IF('Sub-Cpt Record'!G401&lt;&gt;"",'Sub-Cpt Record'!G401,"")</f>
        <v/>
      </c>
      <c r="L401" s="256" t="str">
        <f aca="false">IF('Sub-Cpt Record'!H401&lt;&gt;"",'Sub-Cpt Record'!H401,"")</f>
        <v/>
      </c>
      <c r="M401" s="256" t="str">
        <f aca="false">IF('Sub-Cpt Record'!I401&lt;&gt;"",'Sub-Cpt Record'!I401,"")</f>
        <v/>
      </c>
      <c r="N401" s="256" t="str">
        <f aca="false">IF('Sub-Cpt Record'!J401&lt;&gt;"",'Sub-Cpt Record'!J401,"")</f>
        <v/>
      </c>
      <c r="O401" s="296"/>
      <c r="P401" s="296"/>
      <c r="Q401" s="304"/>
      <c r="R401" s="298"/>
      <c r="S401" s="199"/>
      <c r="T401" s="300"/>
      <c r="U401" s="194"/>
      <c r="V401" s="194"/>
      <c r="W401" s="194"/>
      <c r="X401" s="194"/>
      <c r="Y401" s="194"/>
      <c r="Z401" s="256"/>
      <c r="AA401" s="194"/>
      <c r="AB401" s="194"/>
      <c r="AC401" s="194"/>
      <c r="AD401" s="194"/>
      <c r="AE401" s="194"/>
      <c r="AF401" s="194"/>
      <c r="AG401" s="264" t="str">
        <f aca="false">IF(SUM(T401,V401,X401,Z401,AB401,AD401,AF401)&lt;&gt;0,SUM(T401,V401,X401,Z401,AB401,AD401,AF401),"")</f>
        <v/>
      </c>
      <c r="AH401" s="301"/>
      <c r="AI401" s="302"/>
      <c r="AJ401" s="278"/>
    </row>
    <row r="402" customFormat="false" ht="12.75" hidden="false" customHeight="false" outlineLevel="0" collapsed="false">
      <c r="A402" s="291" t="str">
        <f aca="false">IF('Sub-Cpt Record'!A402="","",'Sub-Cpt Record'!A402)</f>
        <v/>
      </c>
      <c r="B402" s="292" t="str">
        <f aca="false">IF('Sub-Cpt Record'!B402="","",'Sub-Cpt Record'!B402)</f>
        <v/>
      </c>
      <c r="C402" s="292" t="str">
        <f aca="false">IF('Sub-Cpt Record'!C402="","",'Sub-Cpt Record'!C402)</f>
        <v/>
      </c>
      <c r="D402" s="292" t="str">
        <f aca="false">IF('Sub-Cpt Record'!D402="","",'Sub-Cpt Record'!D402)</f>
        <v/>
      </c>
      <c r="E402" s="292" t="str">
        <f aca="false">CODE!I402</f>
        <v/>
      </c>
      <c r="F402" s="303" t="str">
        <f aca="false">IF('Sub-Cpt Record'!K402="","",'Sub-Cpt Record'!K402)</f>
        <v/>
      </c>
      <c r="G402" s="201"/>
      <c r="H402" s="194"/>
      <c r="I402" s="256" t="str">
        <f aca="false">IF('Sub-Cpt Record'!E402&lt;&gt;"",'Sub-Cpt Record'!E402,"")</f>
        <v/>
      </c>
      <c r="J402" s="256" t="str">
        <f aca="false">IF('Sub-Cpt Record'!F402&lt;&gt;"",'Sub-Cpt Record'!F402,"")</f>
        <v/>
      </c>
      <c r="K402" s="256" t="str">
        <f aca="false">IF('Sub-Cpt Record'!G402&lt;&gt;"",'Sub-Cpt Record'!G402,"")</f>
        <v/>
      </c>
      <c r="L402" s="256" t="str">
        <f aca="false">IF('Sub-Cpt Record'!H402&lt;&gt;"",'Sub-Cpt Record'!H402,"")</f>
        <v/>
      </c>
      <c r="M402" s="256" t="str">
        <f aca="false">IF('Sub-Cpt Record'!I402&lt;&gt;"",'Sub-Cpt Record'!I402,"")</f>
        <v/>
      </c>
      <c r="N402" s="256" t="str">
        <f aca="false">IF('Sub-Cpt Record'!J402&lt;&gt;"",'Sub-Cpt Record'!J402,"")</f>
        <v/>
      </c>
      <c r="O402" s="296"/>
      <c r="P402" s="296"/>
      <c r="Q402" s="304"/>
      <c r="R402" s="298"/>
      <c r="S402" s="199"/>
      <c r="T402" s="300"/>
      <c r="U402" s="194"/>
      <c r="V402" s="194"/>
      <c r="W402" s="194"/>
      <c r="X402" s="194"/>
      <c r="Y402" s="194"/>
      <c r="Z402" s="256"/>
      <c r="AA402" s="194"/>
      <c r="AB402" s="194"/>
      <c r="AC402" s="194"/>
      <c r="AD402" s="194"/>
      <c r="AE402" s="194"/>
      <c r="AF402" s="194"/>
      <c r="AG402" s="264" t="str">
        <f aca="false">IF(SUM(T402,V402,X402,Z402,AB402,AD402,AF402)&lt;&gt;0,SUM(T402,V402,X402,Z402,AB402,AD402,AF402),"")</f>
        <v/>
      </c>
      <c r="AH402" s="301"/>
      <c r="AI402" s="302"/>
      <c r="AJ402" s="278"/>
    </row>
    <row r="403" customFormat="false" ht="12.75" hidden="false" customHeight="false" outlineLevel="0" collapsed="false">
      <c r="A403" s="291" t="str">
        <f aca="false">IF('Sub-Cpt Record'!A403="","",'Sub-Cpt Record'!A403)</f>
        <v/>
      </c>
      <c r="B403" s="292" t="str">
        <f aca="false">IF('Sub-Cpt Record'!B403="","",'Sub-Cpt Record'!B403)</f>
        <v/>
      </c>
      <c r="C403" s="292" t="str">
        <f aca="false">IF('Sub-Cpt Record'!C403="","",'Sub-Cpt Record'!C403)</f>
        <v/>
      </c>
      <c r="D403" s="292" t="str">
        <f aca="false">IF('Sub-Cpt Record'!D403="","",'Sub-Cpt Record'!D403)</f>
        <v/>
      </c>
      <c r="E403" s="292" t="str">
        <f aca="false">CODE!I403</f>
        <v/>
      </c>
      <c r="F403" s="303" t="str">
        <f aca="false">IF('Sub-Cpt Record'!K403="","",'Sub-Cpt Record'!K403)</f>
        <v/>
      </c>
      <c r="G403" s="201"/>
      <c r="H403" s="194"/>
      <c r="I403" s="256" t="str">
        <f aca="false">IF('Sub-Cpt Record'!E403&lt;&gt;"",'Sub-Cpt Record'!E403,"")</f>
        <v/>
      </c>
      <c r="J403" s="256" t="str">
        <f aca="false">IF('Sub-Cpt Record'!F403&lt;&gt;"",'Sub-Cpt Record'!F403,"")</f>
        <v/>
      </c>
      <c r="K403" s="256" t="str">
        <f aca="false">IF('Sub-Cpt Record'!G403&lt;&gt;"",'Sub-Cpt Record'!G403,"")</f>
        <v/>
      </c>
      <c r="L403" s="256" t="str">
        <f aca="false">IF('Sub-Cpt Record'!H403&lt;&gt;"",'Sub-Cpt Record'!H403,"")</f>
        <v/>
      </c>
      <c r="M403" s="256" t="str">
        <f aca="false">IF('Sub-Cpt Record'!I403&lt;&gt;"",'Sub-Cpt Record'!I403,"")</f>
        <v/>
      </c>
      <c r="N403" s="256" t="str">
        <f aca="false">IF('Sub-Cpt Record'!J403&lt;&gt;"",'Sub-Cpt Record'!J403,"")</f>
        <v/>
      </c>
      <c r="O403" s="296"/>
      <c r="P403" s="296"/>
      <c r="Q403" s="304"/>
      <c r="R403" s="298"/>
      <c r="S403" s="199"/>
      <c r="T403" s="300"/>
      <c r="U403" s="194"/>
      <c r="V403" s="194"/>
      <c r="W403" s="194"/>
      <c r="X403" s="194"/>
      <c r="Y403" s="194"/>
      <c r="Z403" s="256"/>
      <c r="AA403" s="194"/>
      <c r="AB403" s="194"/>
      <c r="AC403" s="194"/>
      <c r="AD403" s="194"/>
      <c r="AE403" s="194"/>
      <c r="AF403" s="194"/>
      <c r="AG403" s="264" t="str">
        <f aca="false">IF(SUM(T403,V403,X403,Z403,AB403,AD403,AF403)&lt;&gt;0,SUM(T403,V403,X403,Z403,AB403,AD403,AF403),"")</f>
        <v/>
      </c>
      <c r="AH403" s="301"/>
      <c r="AI403" s="302"/>
      <c r="AJ403" s="278"/>
    </row>
    <row r="404" customFormat="false" ht="12.75" hidden="false" customHeight="false" outlineLevel="0" collapsed="false">
      <c r="A404" s="291" t="str">
        <f aca="false">IF('Sub-Cpt Record'!A404="","",'Sub-Cpt Record'!A404)</f>
        <v/>
      </c>
      <c r="B404" s="292" t="str">
        <f aca="false">IF('Sub-Cpt Record'!B404="","",'Sub-Cpt Record'!B404)</f>
        <v/>
      </c>
      <c r="C404" s="292" t="str">
        <f aca="false">IF('Sub-Cpt Record'!C404="","",'Sub-Cpt Record'!C404)</f>
        <v/>
      </c>
      <c r="D404" s="292" t="str">
        <f aca="false">IF('Sub-Cpt Record'!D404="","",'Sub-Cpt Record'!D404)</f>
        <v/>
      </c>
      <c r="E404" s="292" t="str">
        <f aca="false">CODE!I404</f>
        <v/>
      </c>
      <c r="F404" s="303" t="str">
        <f aca="false">IF('Sub-Cpt Record'!K404="","",'Sub-Cpt Record'!K404)</f>
        <v/>
      </c>
      <c r="G404" s="201"/>
      <c r="H404" s="194"/>
      <c r="I404" s="256" t="str">
        <f aca="false">IF('Sub-Cpt Record'!E404&lt;&gt;"",'Sub-Cpt Record'!E404,"")</f>
        <v/>
      </c>
      <c r="J404" s="256" t="str">
        <f aca="false">IF('Sub-Cpt Record'!F404&lt;&gt;"",'Sub-Cpt Record'!F404,"")</f>
        <v/>
      </c>
      <c r="K404" s="256" t="str">
        <f aca="false">IF('Sub-Cpt Record'!G404&lt;&gt;"",'Sub-Cpt Record'!G404,"")</f>
        <v/>
      </c>
      <c r="L404" s="256" t="str">
        <f aca="false">IF('Sub-Cpt Record'!H404&lt;&gt;"",'Sub-Cpt Record'!H404,"")</f>
        <v/>
      </c>
      <c r="M404" s="256" t="str">
        <f aca="false">IF('Sub-Cpt Record'!I404&lt;&gt;"",'Sub-Cpt Record'!I404,"")</f>
        <v/>
      </c>
      <c r="N404" s="256" t="str">
        <f aca="false">IF('Sub-Cpt Record'!J404&lt;&gt;"",'Sub-Cpt Record'!J404,"")</f>
        <v/>
      </c>
      <c r="O404" s="296"/>
      <c r="P404" s="296"/>
      <c r="Q404" s="304"/>
      <c r="R404" s="298"/>
      <c r="S404" s="199"/>
      <c r="T404" s="300"/>
      <c r="U404" s="194"/>
      <c r="V404" s="194"/>
      <c r="W404" s="194"/>
      <c r="X404" s="194"/>
      <c r="Y404" s="194"/>
      <c r="Z404" s="256"/>
      <c r="AA404" s="194"/>
      <c r="AB404" s="194"/>
      <c r="AC404" s="194"/>
      <c r="AD404" s="194"/>
      <c r="AE404" s="194"/>
      <c r="AF404" s="194"/>
      <c r="AG404" s="264" t="str">
        <f aca="false">IF(SUM(T404,V404,X404,Z404,AB404,AD404,AF404)&lt;&gt;0,SUM(T404,V404,X404,Z404,AB404,AD404,AF404),"")</f>
        <v/>
      </c>
      <c r="AH404" s="301"/>
      <c r="AI404" s="302"/>
      <c r="AJ404" s="278"/>
    </row>
    <row r="405" customFormat="false" ht="12.75" hidden="false" customHeight="false" outlineLevel="0" collapsed="false">
      <c r="A405" s="291" t="str">
        <f aca="false">IF('Sub-Cpt Record'!A405="","",'Sub-Cpt Record'!A405)</f>
        <v/>
      </c>
      <c r="B405" s="292" t="str">
        <f aca="false">IF('Sub-Cpt Record'!B405="","",'Sub-Cpt Record'!B405)</f>
        <v/>
      </c>
      <c r="C405" s="292" t="str">
        <f aca="false">IF('Sub-Cpt Record'!C405="","",'Sub-Cpt Record'!C405)</f>
        <v/>
      </c>
      <c r="D405" s="292" t="str">
        <f aca="false">IF('Sub-Cpt Record'!D405="","",'Sub-Cpt Record'!D405)</f>
        <v/>
      </c>
      <c r="E405" s="292" t="str">
        <f aca="false">CODE!I405</f>
        <v/>
      </c>
      <c r="F405" s="303" t="str">
        <f aca="false">IF('Sub-Cpt Record'!K405="","",'Sub-Cpt Record'!K405)</f>
        <v/>
      </c>
      <c r="G405" s="201"/>
      <c r="H405" s="194"/>
      <c r="I405" s="256" t="str">
        <f aca="false">IF('Sub-Cpt Record'!E405&lt;&gt;"",'Sub-Cpt Record'!E405,"")</f>
        <v/>
      </c>
      <c r="J405" s="256" t="str">
        <f aca="false">IF('Sub-Cpt Record'!F405&lt;&gt;"",'Sub-Cpt Record'!F405,"")</f>
        <v/>
      </c>
      <c r="K405" s="256" t="str">
        <f aca="false">IF('Sub-Cpt Record'!G405&lt;&gt;"",'Sub-Cpt Record'!G405,"")</f>
        <v/>
      </c>
      <c r="L405" s="256" t="str">
        <f aca="false">IF('Sub-Cpt Record'!H405&lt;&gt;"",'Sub-Cpt Record'!H405,"")</f>
        <v/>
      </c>
      <c r="M405" s="256" t="str">
        <f aca="false">IF('Sub-Cpt Record'!I405&lt;&gt;"",'Sub-Cpt Record'!I405,"")</f>
        <v/>
      </c>
      <c r="N405" s="256" t="str">
        <f aca="false">IF('Sub-Cpt Record'!J405&lt;&gt;"",'Sub-Cpt Record'!J405,"")</f>
        <v/>
      </c>
      <c r="O405" s="296"/>
      <c r="P405" s="296"/>
      <c r="Q405" s="304"/>
      <c r="R405" s="298"/>
      <c r="S405" s="199"/>
      <c r="T405" s="300"/>
      <c r="U405" s="194"/>
      <c r="V405" s="194"/>
      <c r="W405" s="194"/>
      <c r="X405" s="194"/>
      <c r="Y405" s="194"/>
      <c r="Z405" s="256"/>
      <c r="AA405" s="194"/>
      <c r="AB405" s="194"/>
      <c r="AC405" s="194"/>
      <c r="AD405" s="194"/>
      <c r="AE405" s="194"/>
      <c r="AF405" s="194"/>
      <c r="AG405" s="264" t="str">
        <f aca="false">IF(SUM(T405,V405,X405,Z405,AB405,AD405,AF405)&lt;&gt;0,SUM(T405,V405,X405,Z405,AB405,AD405,AF405),"")</f>
        <v/>
      </c>
      <c r="AH405" s="301"/>
      <c r="AI405" s="302"/>
      <c r="AJ405" s="278"/>
    </row>
    <row r="406" customFormat="false" ht="12.75" hidden="false" customHeight="false" outlineLevel="0" collapsed="false">
      <c r="A406" s="291" t="str">
        <f aca="false">IF('Sub-Cpt Record'!A406="","",'Sub-Cpt Record'!A406)</f>
        <v/>
      </c>
      <c r="B406" s="292" t="str">
        <f aca="false">IF('Sub-Cpt Record'!B406="","",'Sub-Cpt Record'!B406)</f>
        <v/>
      </c>
      <c r="C406" s="292" t="str">
        <f aca="false">IF('Sub-Cpt Record'!C406="","",'Sub-Cpt Record'!C406)</f>
        <v/>
      </c>
      <c r="D406" s="292" t="str">
        <f aca="false">IF('Sub-Cpt Record'!D406="","",'Sub-Cpt Record'!D406)</f>
        <v/>
      </c>
      <c r="E406" s="292" t="str">
        <f aca="false">CODE!I406</f>
        <v/>
      </c>
      <c r="F406" s="303" t="str">
        <f aca="false">IF('Sub-Cpt Record'!K406="","",'Sub-Cpt Record'!K406)</f>
        <v/>
      </c>
      <c r="G406" s="201"/>
      <c r="H406" s="194"/>
      <c r="I406" s="256" t="str">
        <f aca="false">IF('Sub-Cpt Record'!E406&lt;&gt;"",'Sub-Cpt Record'!E406,"")</f>
        <v/>
      </c>
      <c r="J406" s="256" t="str">
        <f aca="false">IF('Sub-Cpt Record'!F406&lt;&gt;"",'Sub-Cpt Record'!F406,"")</f>
        <v/>
      </c>
      <c r="K406" s="256" t="str">
        <f aca="false">IF('Sub-Cpt Record'!G406&lt;&gt;"",'Sub-Cpt Record'!G406,"")</f>
        <v/>
      </c>
      <c r="L406" s="256" t="str">
        <f aca="false">IF('Sub-Cpt Record'!H406&lt;&gt;"",'Sub-Cpt Record'!H406,"")</f>
        <v/>
      </c>
      <c r="M406" s="256" t="str">
        <f aca="false">IF('Sub-Cpt Record'!I406&lt;&gt;"",'Sub-Cpt Record'!I406,"")</f>
        <v/>
      </c>
      <c r="N406" s="256" t="str">
        <f aca="false">IF('Sub-Cpt Record'!J406&lt;&gt;"",'Sub-Cpt Record'!J406,"")</f>
        <v/>
      </c>
      <c r="O406" s="296"/>
      <c r="P406" s="296"/>
      <c r="Q406" s="304"/>
      <c r="R406" s="298"/>
      <c r="S406" s="199"/>
      <c r="T406" s="300"/>
      <c r="U406" s="194"/>
      <c r="V406" s="194"/>
      <c r="W406" s="194"/>
      <c r="X406" s="194"/>
      <c r="Y406" s="194"/>
      <c r="Z406" s="256"/>
      <c r="AA406" s="194"/>
      <c r="AB406" s="194"/>
      <c r="AC406" s="194"/>
      <c r="AD406" s="194"/>
      <c r="AE406" s="194"/>
      <c r="AF406" s="194"/>
      <c r="AG406" s="264" t="str">
        <f aca="false">IF(SUM(T406,V406,X406,Z406,AB406,AD406,AF406)&lt;&gt;0,SUM(T406,V406,X406,Z406,AB406,AD406,AF406),"")</f>
        <v/>
      </c>
      <c r="AH406" s="301"/>
      <c r="AI406" s="302"/>
      <c r="AJ406" s="278"/>
    </row>
    <row r="407" customFormat="false" ht="12.75" hidden="false" customHeight="false" outlineLevel="0" collapsed="false">
      <c r="A407" s="291" t="str">
        <f aca="false">IF('Sub-Cpt Record'!A407="","",'Sub-Cpt Record'!A407)</f>
        <v/>
      </c>
      <c r="B407" s="292" t="str">
        <f aca="false">IF('Sub-Cpt Record'!B407="","",'Sub-Cpt Record'!B407)</f>
        <v/>
      </c>
      <c r="C407" s="292" t="str">
        <f aca="false">IF('Sub-Cpt Record'!C407="","",'Sub-Cpt Record'!C407)</f>
        <v/>
      </c>
      <c r="D407" s="292" t="str">
        <f aca="false">IF('Sub-Cpt Record'!D407="","",'Sub-Cpt Record'!D407)</f>
        <v/>
      </c>
      <c r="E407" s="292" t="str">
        <f aca="false">CODE!I407</f>
        <v/>
      </c>
      <c r="F407" s="303" t="str">
        <f aca="false">IF('Sub-Cpt Record'!K407="","",'Sub-Cpt Record'!K407)</f>
        <v/>
      </c>
      <c r="G407" s="201"/>
      <c r="H407" s="194"/>
      <c r="I407" s="256" t="str">
        <f aca="false">IF('Sub-Cpt Record'!E407&lt;&gt;"",'Sub-Cpt Record'!E407,"")</f>
        <v/>
      </c>
      <c r="J407" s="256" t="str">
        <f aca="false">IF('Sub-Cpt Record'!F407&lt;&gt;"",'Sub-Cpt Record'!F407,"")</f>
        <v/>
      </c>
      <c r="K407" s="256" t="str">
        <f aca="false">IF('Sub-Cpt Record'!G407&lt;&gt;"",'Sub-Cpt Record'!G407,"")</f>
        <v/>
      </c>
      <c r="L407" s="256" t="str">
        <f aca="false">IF('Sub-Cpt Record'!H407&lt;&gt;"",'Sub-Cpt Record'!H407,"")</f>
        <v/>
      </c>
      <c r="M407" s="256" t="str">
        <f aca="false">IF('Sub-Cpt Record'!I407&lt;&gt;"",'Sub-Cpt Record'!I407,"")</f>
        <v/>
      </c>
      <c r="N407" s="256" t="str">
        <f aca="false">IF('Sub-Cpt Record'!J407&lt;&gt;"",'Sub-Cpt Record'!J407,"")</f>
        <v/>
      </c>
      <c r="O407" s="296"/>
      <c r="P407" s="296"/>
      <c r="Q407" s="304"/>
      <c r="R407" s="298"/>
      <c r="S407" s="199"/>
      <c r="T407" s="300"/>
      <c r="U407" s="194"/>
      <c r="V407" s="194"/>
      <c r="W407" s="194"/>
      <c r="X407" s="194"/>
      <c r="Y407" s="194"/>
      <c r="Z407" s="256"/>
      <c r="AA407" s="194"/>
      <c r="AB407" s="194"/>
      <c r="AC407" s="194"/>
      <c r="AD407" s="194"/>
      <c r="AE407" s="194"/>
      <c r="AF407" s="194"/>
      <c r="AG407" s="264" t="str">
        <f aca="false">IF(SUM(T407,V407,X407,Z407,AB407,AD407,AF407)&lt;&gt;0,SUM(T407,V407,X407,Z407,AB407,AD407,AF407),"")</f>
        <v/>
      </c>
      <c r="AH407" s="301"/>
      <c r="AI407" s="302"/>
      <c r="AJ407" s="278"/>
    </row>
    <row r="408" customFormat="false" ht="12.75" hidden="false" customHeight="false" outlineLevel="0" collapsed="false">
      <c r="A408" s="291" t="str">
        <f aca="false">IF('Sub-Cpt Record'!A408="","",'Sub-Cpt Record'!A408)</f>
        <v/>
      </c>
      <c r="B408" s="292" t="str">
        <f aca="false">IF('Sub-Cpt Record'!B408="","",'Sub-Cpt Record'!B408)</f>
        <v/>
      </c>
      <c r="C408" s="292" t="str">
        <f aca="false">IF('Sub-Cpt Record'!C408="","",'Sub-Cpt Record'!C408)</f>
        <v/>
      </c>
      <c r="D408" s="292" t="str">
        <f aca="false">IF('Sub-Cpt Record'!D408="","",'Sub-Cpt Record'!D408)</f>
        <v/>
      </c>
      <c r="E408" s="292" t="str">
        <f aca="false">CODE!I408</f>
        <v/>
      </c>
      <c r="F408" s="303" t="str">
        <f aca="false">IF('Sub-Cpt Record'!K408="","",'Sub-Cpt Record'!K408)</f>
        <v/>
      </c>
      <c r="G408" s="201"/>
      <c r="H408" s="194"/>
      <c r="I408" s="256" t="str">
        <f aca="false">IF('Sub-Cpt Record'!E408&lt;&gt;"",'Sub-Cpt Record'!E408,"")</f>
        <v/>
      </c>
      <c r="J408" s="256" t="str">
        <f aca="false">IF('Sub-Cpt Record'!F408&lt;&gt;"",'Sub-Cpt Record'!F408,"")</f>
        <v/>
      </c>
      <c r="K408" s="256" t="str">
        <f aca="false">IF('Sub-Cpt Record'!G408&lt;&gt;"",'Sub-Cpt Record'!G408,"")</f>
        <v/>
      </c>
      <c r="L408" s="256" t="str">
        <f aca="false">IF('Sub-Cpt Record'!H408&lt;&gt;"",'Sub-Cpt Record'!H408,"")</f>
        <v/>
      </c>
      <c r="M408" s="256" t="str">
        <f aca="false">IF('Sub-Cpt Record'!I408&lt;&gt;"",'Sub-Cpt Record'!I408,"")</f>
        <v/>
      </c>
      <c r="N408" s="256" t="str">
        <f aca="false">IF('Sub-Cpt Record'!J408&lt;&gt;"",'Sub-Cpt Record'!J408,"")</f>
        <v/>
      </c>
      <c r="O408" s="296"/>
      <c r="P408" s="296"/>
      <c r="Q408" s="304"/>
      <c r="R408" s="298"/>
      <c r="S408" s="199"/>
      <c r="T408" s="300"/>
      <c r="U408" s="194"/>
      <c r="V408" s="194"/>
      <c r="W408" s="194"/>
      <c r="X408" s="194"/>
      <c r="Y408" s="194"/>
      <c r="Z408" s="256"/>
      <c r="AA408" s="194"/>
      <c r="AB408" s="194"/>
      <c r="AC408" s="194"/>
      <c r="AD408" s="194"/>
      <c r="AE408" s="194"/>
      <c r="AF408" s="194"/>
      <c r="AG408" s="264" t="str">
        <f aca="false">IF(SUM(T408,V408,X408,Z408,AB408,AD408,AF408)&lt;&gt;0,SUM(T408,V408,X408,Z408,AB408,AD408,AF408),"")</f>
        <v/>
      </c>
      <c r="AH408" s="301"/>
      <c r="AI408" s="302"/>
      <c r="AJ408" s="278"/>
    </row>
    <row r="409" customFormat="false" ht="12.75" hidden="false" customHeight="false" outlineLevel="0" collapsed="false">
      <c r="A409" s="291" t="str">
        <f aca="false">IF('Sub-Cpt Record'!A409="","",'Sub-Cpt Record'!A409)</f>
        <v/>
      </c>
      <c r="B409" s="292" t="str">
        <f aca="false">IF('Sub-Cpt Record'!B409="","",'Sub-Cpt Record'!B409)</f>
        <v/>
      </c>
      <c r="C409" s="292" t="str">
        <f aca="false">IF('Sub-Cpt Record'!C409="","",'Sub-Cpt Record'!C409)</f>
        <v/>
      </c>
      <c r="D409" s="292" t="str">
        <f aca="false">IF('Sub-Cpt Record'!D409="","",'Sub-Cpt Record'!D409)</f>
        <v/>
      </c>
      <c r="E409" s="292" t="str">
        <f aca="false">CODE!I409</f>
        <v/>
      </c>
      <c r="F409" s="303" t="str">
        <f aca="false">IF('Sub-Cpt Record'!K409="","",'Sub-Cpt Record'!K409)</f>
        <v/>
      </c>
      <c r="G409" s="201"/>
      <c r="H409" s="194"/>
      <c r="I409" s="256" t="str">
        <f aca="false">IF('Sub-Cpt Record'!E409&lt;&gt;"",'Sub-Cpt Record'!E409,"")</f>
        <v/>
      </c>
      <c r="J409" s="256" t="str">
        <f aca="false">IF('Sub-Cpt Record'!F409&lt;&gt;"",'Sub-Cpt Record'!F409,"")</f>
        <v/>
      </c>
      <c r="K409" s="256" t="str">
        <f aca="false">IF('Sub-Cpt Record'!G409&lt;&gt;"",'Sub-Cpt Record'!G409,"")</f>
        <v/>
      </c>
      <c r="L409" s="256" t="str">
        <f aca="false">IF('Sub-Cpt Record'!H409&lt;&gt;"",'Sub-Cpt Record'!H409,"")</f>
        <v/>
      </c>
      <c r="M409" s="256" t="str">
        <f aca="false">IF('Sub-Cpt Record'!I409&lt;&gt;"",'Sub-Cpt Record'!I409,"")</f>
        <v/>
      </c>
      <c r="N409" s="256" t="str">
        <f aca="false">IF('Sub-Cpt Record'!J409&lt;&gt;"",'Sub-Cpt Record'!J409,"")</f>
        <v/>
      </c>
      <c r="O409" s="296"/>
      <c r="P409" s="296"/>
      <c r="Q409" s="304"/>
      <c r="R409" s="298"/>
      <c r="S409" s="199"/>
      <c r="T409" s="300"/>
      <c r="U409" s="194"/>
      <c r="V409" s="194"/>
      <c r="W409" s="194"/>
      <c r="X409" s="194"/>
      <c r="Y409" s="194"/>
      <c r="Z409" s="256"/>
      <c r="AA409" s="194"/>
      <c r="AB409" s="194"/>
      <c r="AC409" s="194"/>
      <c r="AD409" s="194"/>
      <c r="AE409" s="194"/>
      <c r="AF409" s="194"/>
      <c r="AG409" s="264" t="str">
        <f aca="false">IF(SUM(T409,V409,X409,Z409,AB409,AD409,AF409)&lt;&gt;0,SUM(T409,V409,X409,Z409,AB409,AD409,AF409),"")</f>
        <v/>
      </c>
      <c r="AH409" s="301"/>
      <c r="AI409" s="302"/>
      <c r="AJ409" s="278"/>
    </row>
    <row r="410" customFormat="false" ht="12.75" hidden="false" customHeight="false" outlineLevel="0" collapsed="false">
      <c r="A410" s="291" t="str">
        <f aca="false">IF('Sub-Cpt Record'!A410="","",'Sub-Cpt Record'!A410)</f>
        <v/>
      </c>
      <c r="B410" s="292" t="str">
        <f aca="false">IF('Sub-Cpt Record'!B410="","",'Sub-Cpt Record'!B410)</f>
        <v/>
      </c>
      <c r="C410" s="292" t="str">
        <f aca="false">IF('Sub-Cpt Record'!C410="","",'Sub-Cpt Record'!C410)</f>
        <v/>
      </c>
      <c r="D410" s="292" t="str">
        <f aca="false">IF('Sub-Cpt Record'!D410="","",'Sub-Cpt Record'!D410)</f>
        <v/>
      </c>
      <c r="E410" s="292" t="str">
        <f aca="false">CODE!I410</f>
        <v/>
      </c>
      <c r="F410" s="303" t="str">
        <f aca="false">IF('Sub-Cpt Record'!K410="","",'Sub-Cpt Record'!K410)</f>
        <v/>
      </c>
      <c r="G410" s="201"/>
      <c r="H410" s="194"/>
      <c r="I410" s="256" t="str">
        <f aca="false">IF('Sub-Cpt Record'!E410&lt;&gt;"",'Sub-Cpt Record'!E410,"")</f>
        <v/>
      </c>
      <c r="J410" s="256" t="str">
        <f aca="false">IF('Sub-Cpt Record'!F410&lt;&gt;"",'Sub-Cpt Record'!F410,"")</f>
        <v/>
      </c>
      <c r="K410" s="256" t="str">
        <f aca="false">IF('Sub-Cpt Record'!G410&lt;&gt;"",'Sub-Cpt Record'!G410,"")</f>
        <v/>
      </c>
      <c r="L410" s="256" t="str">
        <f aca="false">IF('Sub-Cpt Record'!H410&lt;&gt;"",'Sub-Cpt Record'!H410,"")</f>
        <v/>
      </c>
      <c r="M410" s="256" t="str">
        <f aca="false">IF('Sub-Cpt Record'!I410&lt;&gt;"",'Sub-Cpt Record'!I410,"")</f>
        <v/>
      </c>
      <c r="N410" s="256" t="str">
        <f aca="false">IF('Sub-Cpt Record'!J410&lt;&gt;"",'Sub-Cpt Record'!J410,"")</f>
        <v/>
      </c>
      <c r="O410" s="296"/>
      <c r="P410" s="296"/>
      <c r="Q410" s="304"/>
      <c r="R410" s="298"/>
      <c r="S410" s="199"/>
      <c r="T410" s="300"/>
      <c r="U410" s="194"/>
      <c r="V410" s="194"/>
      <c r="W410" s="194"/>
      <c r="X410" s="194"/>
      <c r="Y410" s="194"/>
      <c r="Z410" s="256"/>
      <c r="AA410" s="194"/>
      <c r="AB410" s="194"/>
      <c r="AC410" s="194"/>
      <c r="AD410" s="194"/>
      <c r="AE410" s="194"/>
      <c r="AF410" s="194"/>
      <c r="AG410" s="264" t="str">
        <f aca="false">IF(SUM(T410,V410,X410,Z410,AB410,AD410,AF410)&lt;&gt;0,SUM(T410,V410,X410,Z410,AB410,AD410,AF410),"")</f>
        <v/>
      </c>
      <c r="AH410" s="301"/>
      <c r="AI410" s="302"/>
      <c r="AJ410" s="278"/>
    </row>
    <row r="411" customFormat="false" ht="12.75" hidden="false" customHeight="false" outlineLevel="0" collapsed="false">
      <c r="A411" s="291" t="str">
        <f aca="false">IF('Sub-Cpt Record'!A411="","",'Sub-Cpt Record'!A411)</f>
        <v/>
      </c>
      <c r="B411" s="292" t="str">
        <f aca="false">IF('Sub-Cpt Record'!B411="","",'Sub-Cpt Record'!B411)</f>
        <v/>
      </c>
      <c r="C411" s="292" t="str">
        <f aca="false">IF('Sub-Cpt Record'!C411="","",'Sub-Cpt Record'!C411)</f>
        <v/>
      </c>
      <c r="D411" s="292" t="str">
        <f aca="false">IF('Sub-Cpt Record'!D411="","",'Sub-Cpt Record'!D411)</f>
        <v/>
      </c>
      <c r="E411" s="292" t="str">
        <f aca="false">CODE!I411</f>
        <v/>
      </c>
      <c r="F411" s="303" t="str">
        <f aca="false">IF('Sub-Cpt Record'!K411="","",'Sub-Cpt Record'!K411)</f>
        <v/>
      </c>
      <c r="G411" s="201"/>
      <c r="H411" s="194"/>
      <c r="I411" s="256" t="str">
        <f aca="false">IF('Sub-Cpt Record'!E411&lt;&gt;"",'Sub-Cpt Record'!E411,"")</f>
        <v/>
      </c>
      <c r="J411" s="256" t="str">
        <f aca="false">IF('Sub-Cpt Record'!F411&lt;&gt;"",'Sub-Cpt Record'!F411,"")</f>
        <v/>
      </c>
      <c r="K411" s="256" t="str">
        <f aca="false">IF('Sub-Cpt Record'!G411&lt;&gt;"",'Sub-Cpt Record'!G411,"")</f>
        <v/>
      </c>
      <c r="L411" s="256" t="str">
        <f aca="false">IF('Sub-Cpt Record'!H411&lt;&gt;"",'Sub-Cpt Record'!H411,"")</f>
        <v/>
      </c>
      <c r="M411" s="256" t="str">
        <f aca="false">IF('Sub-Cpt Record'!I411&lt;&gt;"",'Sub-Cpt Record'!I411,"")</f>
        <v/>
      </c>
      <c r="N411" s="256" t="str">
        <f aca="false">IF('Sub-Cpt Record'!J411&lt;&gt;"",'Sub-Cpt Record'!J411,"")</f>
        <v/>
      </c>
      <c r="O411" s="296"/>
      <c r="P411" s="296"/>
      <c r="Q411" s="304"/>
      <c r="R411" s="298"/>
      <c r="S411" s="199"/>
      <c r="T411" s="300"/>
      <c r="U411" s="194"/>
      <c r="V411" s="194"/>
      <c r="W411" s="194"/>
      <c r="X411" s="194"/>
      <c r="Y411" s="194"/>
      <c r="Z411" s="256"/>
      <c r="AA411" s="194"/>
      <c r="AB411" s="194"/>
      <c r="AC411" s="194"/>
      <c r="AD411" s="194"/>
      <c r="AE411" s="194"/>
      <c r="AF411" s="194"/>
      <c r="AG411" s="264" t="str">
        <f aca="false">IF(SUM(T411,V411,X411,Z411,AB411,AD411,AF411)&lt;&gt;0,SUM(T411,V411,X411,Z411,AB411,AD411,AF411),"")</f>
        <v/>
      </c>
      <c r="AH411" s="301"/>
      <c r="AI411" s="302"/>
      <c r="AJ411" s="278"/>
    </row>
    <row r="412" customFormat="false" ht="12.75" hidden="false" customHeight="false" outlineLevel="0" collapsed="false">
      <c r="A412" s="291" t="str">
        <f aca="false">IF('Sub-Cpt Record'!A412="","",'Sub-Cpt Record'!A412)</f>
        <v/>
      </c>
      <c r="B412" s="292" t="str">
        <f aca="false">IF('Sub-Cpt Record'!B412="","",'Sub-Cpt Record'!B412)</f>
        <v/>
      </c>
      <c r="C412" s="292" t="str">
        <f aca="false">IF('Sub-Cpt Record'!C412="","",'Sub-Cpt Record'!C412)</f>
        <v/>
      </c>
      <c r="D412" s="292" t="str">
        <f aca="false">IF('Sub-Cpt Record'!D412="","",'Sub-Cpt Record'!D412)</f>
        <v/>
      </c>
      <c r="E412" s="292" t="str">
        <f aca="false">CODE!I412</f>
        <v/>
      </c>
      <c r="F412" s="303" t="str">
        <f aca="false">IF('Sub-Cpt Record'!K412="","",'Sub-Cpt Record'!K412)</f>
        <v/>
      </c>
      <c r="G412" s="201"/>
      <c r="H412" s="194"/>
      <c r="I412" s="256" t="str">
        <f aca="false">IF('Sub-Cpt Record'!E412&lt;&gt;"",'Sub-Cpt Record'!E412,"")</f>
        <v/>
      </c>
      <c r="J412" s="256" t="str">
        <f aca="false">IF('Sub-Cpt Record'!F412&lt;&gt;"",'Sub-Cpt Record'!F412,"")</f>
        <v/>
      </c>
      <c r="K412" s="256" t="str">
        <f aca="false">IF('Sub-Cpt Record'!G412&lt;&gt;"",'Sub-Cpt Record'!G412,"")</f>
        <v/>
      </c>
      <c r="L412" s="256" t="str">
        <f aca="false">IF('Sub-Cpt Record'!H412&lt;&gt;"",'Sub-Cpt Record'!H412,"")</f>
        <v/>
      </c>
      <c r="M412" s="256" t="str">
        <f aca="false">IF('Sub-Cpt Record'!I412&lt;&gt;"",'Sub-Cpt Record'!I412,"")</f>
        <v/>
      </c>
      <c r="N412" s="256" t="str">
        <f aca="false">IF('Sub-Cpt Record'!J412&lt;&gt;"",'Sub-Cpt Record'!J412,"")</f>
        <v/>
      </c>
      <c r="O412" s="296"/>
      <c r="P412" s="296"/>
      <c r="Q412" s="304"/>
      <c r="R412" s="298"/>
      <c r="S412" s="199"/>
      <c r="T412" s="300"/>
      <c r="U412" s="194"/>
      <c r="V412" s="194"/>
      <c r="W412" s="194"/>
      <c r="X412" s="194"/>
      <c r="Y412" s="194"/>
      <c r="Z412" s="256"/>
      <c r="AA412" s="194"/>
      <c r="AB412" s="194"/>
      <c r="AC412" s="194"/>
      <c r="AD412" s="194"/>
      <c r="AE412" s="194"/>
      <c r="AF412" s="194"/>
      <c r="AG412" s="264" t="str">
        <f aca="false">IF(SUM(T412,V412,X412,Z412,AB412,AD412,AF412)&lt;&gt;0,SUM(T412,V412,X412,Z412,AB412,AD412,AF412),"")</f>
        <v/>
      </c>
      <c r="AH412" s="301"/>
      <c r="AI412" s="302"/>
      <c r="AJ412" s="278"/>
    </row>
    <row r="413" customFormat="false" ht="12.75" hidden="false" customHeight="false" outlineLevel="0" collapsed="false">
      <c r="A413" s="291" t="str">
        <f aca="false">IF('Sub-Cpt Record'!A413="","",'Sub-Cpt Record'!A413)</f>
        <v/>
      </c>
      <c r="B413" s="292" t="str">
        <f aca="false">IF('Sub-Cpt Record'!B413="","",'Sub-Cpt Record'!B413)</f>
        <v/>
      </c>
      <c r="C413" s="292" t="str">
        <f aca="false">IF('Sub-Cpt Record'!C413="","",'Sub-Cpt Record'!C413)</f>
        <v/>
      </c>
      <c r="D413" s="292" t="str">
        <f aca="false">IF('Sub-Cpt Record'!D413="","",'Sub-Cpt Record'!D413)</f>
        <v/>
      </c>
      <c r="E413" s="292" t="str">
        <f aca="false">CODE!I413</f>
        <v/>
      </c>
      <c r="F413" s="303" t="str">
        <f aca="false">IF('Sub-Cpt Record'!K413="","",'Sub-Cpt Record'!K413)</f>
        <v/>
      </c>
      <c r="G413" s="201"/>
      <c r="H413" s="194"/>
      <c r="I413" s="256" t="str">
        <f aca="false">IF('Sub-Cpt Record'!E413&lt;&gt;"",'Sub-Cpt Record'!E413,"")</f>
        <v/>
      </c>
      <c r="J413" s="256" t="str">
        <f aca="false">IF('Sub-Cpt Record'!F413&lt;&gt;"",'Sub-Cpt Record'!F413,"")</f>
        <v/>
      </c>
      <c r="K413" s="256" t="str">
        <f aca="false">IF('Sub-Cpt Record'!G413&lt;&gt;"",'Sub-Cpt Record'!G413,"")</f>
        <v/>
      </c>
      <c r="L413" s="256" t="str">
        <f aca="false">IF('Sub-Cpt Record'!H413&lt;&gt;"",'Sub-Cpt Record'!H413,"")</f>
        <v/>
      </c>
      <c r="M413" s="256" t="str">
        <f aca="false">IF('Sub-Cpt Record'!I413&lt;&gt;"",'Sub-Cpt Record'!I413,"")</f>
        <v/>
      </c>
      <c r="N413" s="256" t="str">
        <f aca="false">IF('Sub-Cpt Record'!J413&lt;&gt;"",'Sub-Cpt Record'!J413,"")</f>
        <v/>
      </c>
      <c r="O413" s="296"/>
      <c r="P413" s="296"/>
      <c r="Q413" s="304"/>
      <c r="R413" s="298"/>
      <c r="S413" s="199"/>
      <c r="T413" s="300"/>
      <c r="U413" s="194"/>
      <c r="V413" s="194"/>
      <c r="W413" s="194"/>
      <c r="X413" s="194"/>
      <c r="Y413" s="194"/>
      <c r="Z413" s="256"/>
      <c r="AA413" s="194"/>
      <c r="AB413" s="194"/>
      <c r="AC413" s="194"/>
      <c r="AD413" s="194"/>
      <c r="AE413" s="194"/>
      <c r="AF413" s="194"/>
      <c r="AG413" s="264" t="str">
        <f aca="false">IF(SUM(T413,V413,X413,Z413,AB413,AD413,AF413)&lt;&gt;0,SUM(T413,V413,X413,Z413,AB413,AD413,AF413),"")</f>
        <v/>
      </c>
      <c r="AH413" s="301"/>
      <c r="AI413" s="302"/>
      <c r="AJ413" s="278"/>
    </row>
    <row r="414" customFormat="false" ht="12.75" hidden="false" customHeight="false" outlineLevel="0" collapsed="false">
      <c r="A414" s="291" t="str">
        <f aca="false">IF('Sub-Cpt Record'!A414="","",'Sub-Cpt Record'!A414)</f>
        <v/>
      </c>
      <c r="B414" s="292" t="str">
        <f aca="false">IF('Sub-Cpt Record'!B414="","",'Sub-Cpt Record'!B414)</f>
        <v/>
      </c>
      <c r="C414" s="292" t="str">
        <f aca="false">IF('Sub-Cpt Record'!C414="","",'Sub-Cpt Record'!C414)</f>
        <v/>
      </c>
      <c r="D414" s="292" t="str">
        <f aca="false">IF('Sub-Cpt Record'!D414="","",'Sub-Cpt Record'!D414)</f>
        <v/>
      </c>
      <c r="E414" s="292" t="str">
        <f aca="false">CODE!I414</f>
        <v/>
      </c>
      <c r="F414" s="303" t="str">
        <f aca="false">IF('Sub-Cpt Record'!K414="","",'Sub-Cpt Record'!K414)</f>
        <v/>
      </c>
      <c r="G414" s="201"/>
      <c r="H414" s="194"/>
      <c r="I414" s="256" t="str">
        <f aca="false">IF('Sub-Cpt Record'!E414&lt;&gt;"",'Sub-Cpt Record'!E414,"")</f>
        <v/>
      </c>
      <c r="J414" s="256" t="str">
        <f aca="false">IF('Sub-Cpt Record'!F414&lt;&gt;"",'Sub-Cpt Record'!F414,"")</f>
        <v/>
      </c>
      <c r="K414" s="256" t="str">
        <f aca="false">IF('Sub-Cpt Record'!G414&lt;&gt;"",'Sub-Cpt Record'!G414,"")</f>
        <v/>
      </c>
      <c r="L414" s="256" t="str">
        <f aca="false">IF('Sub-Cpt Record'!H414&lt;&gt;"",'Sub-Cpt Record'!H414,"")</f>
        <v/>
      </c>
      <c r="M414" s="256" t="str">
        <f aca="false">IF('Sub-Cpt Record'!I414&lt;&gt;"",'Sub-Cpt Record'!I414,"")</f>
        <v/>
      </c>
      <c r="N414" s="256" t="str">
        <f aca="false">IF('Sub-Cpt Record'!J414&lt;&gt;"",'Sub-Cpt Record'!J414,"")</f>
        <v/>
      </c>
      <c r="O414" s="296"/>
      <c r="P414" s="296"/>
      <c r="Q414" s="304"/>
      <c r="R414" s="298"/>
      <c r="S414" s="199"/>
      <c r="T414" s="300"/>
      <c r="U414" s="194"/>
      <c r="V414" s="194"/>
      <c r="W414" s="194"/>
      <c r="X414" s="194"/>
      <c r="Y414" s="194"/>
      <c r="Z414" s="256"/>
      <c r="AA414" s="194"/>
      <c r="AB414" s="194"/>
      <c r="AC414" s="194"/>
      <c r="AD414" s="194"/>
      <c r="AE414" s="194"/>
      <c r="AF414" s="194"/>
      <c r="AG414" s="264" t="str">
        <f aca="false">IF(SUM(T414,V414,X414,Z414,AB414,AD414,AF414)&lt;&gt;0,SUM(T414,V414,X414,Z414,AB414,AD414,AF414),"")</f>
        <v/>
      </c>
      <c r="AH414" s="301"/>
      <c r="AI414" s="302"/>
      <c r="AJ414" s="278"/>
    </row>
    <row r="415" customFormat="false" ht="12.75" hidden="false" customHeight="false" outlineLevel="0" collapsed="false">
      <c r="A415" s="291" t="str">
        <f aca="false">IF('Sub-Cpt Record'!A415="","",'Sub-Cpt Record'!A415)</f>
        <v/>
      </c>
      <c r="B415" s="292" t="str">
        <f aca="false">IF('Sub-Cpt Record'!B415="","",'Sub-Cpt Record'!B415)</f>
        <v/>
      </c>
      <c r="C415" s="292" t="str">
        <f aca="false">IF('Sub-Cpt Record'!C415="","",'Sub-Cpt Record'!C415)</f>
        <v/>
      </c>
      <c r="D415" s="292" t="str">
        <f aca="false">IF('Sub-Cpt Record'!D415="","",'Sub-Cpt Record'!D415)</f>
        <v/>
      </c>
      <c r="E415" s="292" t="str">
        <f aca="false">CODE!I415</f>
        <v/>
      </c>
      <c r="F415" s="303" t="str">
        <f aca="false">IF('Sub-Cpt Record'!K415="","",'Sub-Cpt Record'!K415)</f>
        <v/>
      </c>
      <c r="G415" s="201"/>
      <c r="H415" s="194"/>
      <c r="I415" s="256" t="str">
        <f aca="false">IF('Sub-Cpt Record'!E415&lt;&gt;"",'Sub-Cpt Record'!E415,"")</f>
        <v/>
      </c>
      <c r="J415" s="256" t="str">
        <f aca="false">IF('Sub-Cpt Record'!F415&lt;&gt;"",'Sub-Cpt Record'!F415,"")</f>
        <v/>
      </c>
      <c r="K415" s="256" t="str">
        <f aca="false">IF('Sub-Cpt Record'!G415&lt;&gt;"",'Sub-Cpt Record'!G415,"")</f>
        <v/>
      </c>
      <c r="L415" s="256" t="str">
        <f aca="false">IF('Sub-Cpt Record'!H415&lt;&gt;"",'Sub-Cpt Record'!H415,"")</f>
        <v/>
      </c>
      <c r="M415" s="256" t="str">
        <f aca="false">IF('Sub-Cpt Record'!I415&lt;&gt;"",'Sub-Cpt Record'!I415,"")</f>
        <v/>
      </c>
      <c r="N415" s="256" t="str">
        <f aca="false">IF('Sub-Cpt Record'!J415&lt;&gt;"",'Sub-Cpt Record'!J415,"")</f>
        <v/>
      </c>
      <c r="O415" s="296"/>
      <c r="P415" s="296"/>
      <c r="Q415" s="304"/>
      <c r="R415" s="298"/>
      <c r="S415" s="199"/>
      <c r="T415" s="300"/>
      <c r="U415" s="194"/>
      <c r="V415" s="194"/>
      <c r="W415" s="194"/>
      <c r="X415" s="194"/>
      <c r="Y415" s="194"/>
      <c r="Z415" s="256"/>
      <c r="AA415" s="194"/>
      <c r="AB415" s="194"/>
      <c r="AC415" s="194"/>
      <c r="AD415" s="194"/>
      <c r="AE415" s="194"/>
      <c r="AF415" s="194"/>
      <c r="AG415" s="264" t="str">
        <f aca="false">IF(SUM(T415,V415,X415,Z415,AB415,AD415,AF415)&lt;&gt;0,SUM(T415,V415,X415,Z415,AB415,AD415,AF415),"")</f>
        <v/>
      </c>
      <c r="AH415" s="301"/>
      <c r="AI415" s="302"/>
      <c r="AJ415" s="278"/>
    </row>
    <row r="416" customFormat="false" ht="12.75" hidden="false" customHeight="false" outlineLevel="0" collapsed="false">
      <c r="A416" s="291" t="str">
        <f aca="false">IF('Sub-Cpt Record'!A416="","",'Sub-Cpt Record'!A416)</f>
        <v/>
      </c>
      <c r="B416" s="292" t="str">
        <f aca="false">IF('Sub-Cpt Record'!B416="","",'Sub-Cpt Record'!B416)</f>
        <v/>
      </c>
      <c r="C416" s="292" t="str">
        <f aca="false">IF('Sub-Cpt Record'!C416="","",'Sub-Cpt Record'!C416)</f>
        <v/>
      </c>
      <c r="D416" s="292" t="str">
        <f aca="false">IF('Sub-Cpt Record'!D416="","",'Sub-Cpt Record'!D416)</f>
        <v/>
      </c>
      <c r="E416" s="292" t="str">
        <f aca="false">CODE!I416</f>
        <v/>
      </c>
      <c r="F416" s="303" t="str">
        <f aca="false">IF('Sub-Cpt Record'!K416="","",'Sub-Cpt Record'!K416)</f>
        <v/>
      </c>
      <c r="G416" s="201"/>
      <c r="H416" s="194"/>
      <c r="I416" s="256" t="str">
        <f aca="false">IF('Sub-Cpt Record'!E416&lt;&gt;"",'Sub-Cpt Record'!E416,"")</f>
        <v/>
      </c>
      <c r="J416" s="256" t="str">
        <f aca="false">IF('Sub-Cpt Record'!F416&lt;&gt;"",'Sub-Cpt Record'!F416,"")</f>
        <v/>
      </c>
      <c r="K416" s="256" t="str">
        <f aca="false">IF('Sub-Cpt Record'!G416&lt;&gt;"",'Sub-Cpt Record'!G416,"")</f>
        <v/>
      </c>
      <c r="L416" s="256" t="str">
        <f aca="false">IF('Sub-Cpt Record'!H416&lt;&gt;"",'Sub-Cpt Record'!H416,"")</f>
        <v/>
      </c>
      <c r="M416" s="256" t="str">
        <f aca="false">IF('Sub-Cpt Record'!I416&lt;&gt;"",'Sub-Cpt Record'!I416,"")</f>
        <v/>
      </c>
      <c r="N416" s="256" t="str">
        <f aca="false">IF('Sub-Cpt Record'!J416&lt;&gt;"",'Sub-Cpt Record'!J416,"")</f>
        <v/>
      </c>
      <c r="O416" s="296"/>
      <c r="P416" s="296"/>
      <c r="Q416" s="304"/>
      <c r="R416" s="298"/>
      <c r="S416" s="199"/>
      <c r="T416" s="300"/>
      <c r="U416" s="194"/>
      <c r="V416" s="194"/>
      <c r="W416" s="194"/>
      <c r="X416" s="194"/>
      <c r="Y416" s="194"/>
      <c r="Z416" s="256"/>
      <c r="AA416" s="194"/>
      <c r="AB416" s="194"/>
      <c r="AC416" s="194"/>
      <c r="AD416" s="194"/>
      <c r="AE416" s="194"/>
      <c r="AF416" s="194"/>
      <c r="AG416" s="264" t="str">
        <f aca="false">IF(SUM(T416,V416,X416,Z416,AB416,AD416,AF416)&lt;&gt;0,SUM(T416,V416,X416,Z416,AB416,AD416,AF416),"")</f>
        <v/>
      </c>
      <c r="AH416" s="301"/>
      <c r="AI416" s="302"/>
      <c r="AJ416" s="278"/>
    </row>
    <row r="417" customFormat="false" ht="12.75" hidden="false" customHeight="false" outlineLevel="0" collapsed="false">
      <c r="A417" s="291" t="str">
        <f aca="false">IF('Sub-Cpt Record'!A417="","",'Sub-Cpt Record'!A417)</f>
        <v/>
      </c>
      <c r="B417" s="292" t="str">
        <f aca="false">IF('Sub-Cpt Record'!B417="","",'Sub-Cpt Record'!B417)</f>
        <v/>
      </c>
      <c r="C417" s="292" t="str">
        <f aca="false">IF('Sub-Cpt Record'!C417="","",'Sub-Cpt Record'!C417)</f>
        <v/>
      </c>
      <c r="D417" s="292" t="str">
        <f aca="false">IF('Sub-Cpt Record'!D417="","",'Sub-Cpt Record'!D417)</f>
        <v/>
      </c>
      <c r="E417" s="292" t="str">
        <f aca="false">CODE!I417</f>
        <v/>
      </c>
      <c r="F417" s="303" t="str">
        <f aca="false">IF('Sub-Cpt Record'!K417="","",'Sub-Cpt Record'!K417)</f>
        <v/>
      </c>
      <c r="G417" s="201"/>
      <c r="H417" s="194"/>
      <c r="I417" s="256" t="str">
        <f aca="false">IF('Sub-Cpt Record'!E417&lt;&gt;"",'Sub-Cpt Record'!E417,"")</f>
        <v/>
      </c>
      <c r="J417" s="256" t="str">
        <f aca="false">IF('Sub-Cpt Record'!F417&lt;&gt;"",'Sub-Cpt Record'!F417,"")</f>
        <v/>
      </c>
      <c r="K417" s="256" t="str">
        <f aca="false">IF('Sub-Cpt Record'!G417&lt;&gt;"",'Sub-Cpt Record'!G417,"")</f>
        <v/>
      </c>
      <c r="L417" s="256" t="str">
        <f aca="false">IF('Sub-Cpt Record'!H417&lt;&gt;"",'Sub-Cpt Record'!H417,"")</f>
        <v/>
      </c>
      <c r="M417" s="256" t="str">
        <f aca="false">IF('Sub-Cpt Record'!I417&lt;&gt;"",'Sub-Cpt Record'!I417,"")</f>
        <v/>
      </c>
      <c r="N417" s="256" t="str">
        <f aca="false">IF('Sub-Cpt Record'!J417&lt;&gt;"",'Sub-Cpt Record'!J417,"")</f>
        <v/>
      </c>
      <c r="O417" s="296"/>
      <c r="P417" s="296"/>
      <c r="Q417" s="304"/>
      <c r="R417" s="298"/>
      <c r="S417" s="199"/>
      <c r="T417" s="300"/>
      <c r="U417" s="194"/>
      <c r="V417" s="194"/>
      <c r="W417" s="194"/>
      <c r="X417" s="194"/>
      <c r="Y417" s="194"/>
      <c r="Z417" s="256"/>
      <c r="AA417" s="194"/>
      <c r="AB417" s="194"/>
      <c r="AC417" s="194"/>
      <c r="AD417" s="194"/>
      <c r="AE417" s="194"/>
      <c r="AF417" s="194"/>
      <c r="AG417" s="264" t="str">
        <f aca="false">IF(SUM(T417,V417,X417,Z417,AB417,AD417,AF417)&lt;&gt;0,SUM(T417,V417,X417,Z417,AB417,AD417,AF417),"")</f>
        <v/>
      </c>
      <c r="AH417" s="301"/>
      <c r="AI417" s="302"/>
      <c r="AJ417" s="278"/>
    </row>
    <row r="418" customFormat="false" ht="12.75" hidden="false" customHeight="false" outlineLevel="0" collapsed="false">
      <c r="A418" s="291" t="str">
        <f aca="false">IF('Sub-Cpt Record'!A418="","",'Sub-Cpt Record'!A418)</f>
        <v/>
      </c>
      <c r="B418" s="292" t="str">
        <f aca="false">IF('Sub-Cpt Record'!B418="","",'Sub-Cpt Record'!B418)</f>
        <v/>
      </c>
      <c r="C418" s="292" t="str">
        <f aca="false">IF('Sub-Cpt Record'!C418="","",'Sub-Cpt Record'!C418)</f>
        <v/>
      </c>
      <c r="D418" s="292" t="str">
        <f aca="false">IF('Sub-Cpt Record'!D418="","",'Sub-Cpt Record'!D418)</f>
        <v/>
      </c>
      <c r="E418" s="292" t="str">
        <f aca="false">CODE!I418</f>
        <v/>
      </c>
      <c r="F418" s="303" t="str">
        <f aca="false">IF('Sub-Cpt Record'!K418="","",'Sub-Cpt Record'!K418)</f>
        <v/>
      </c>
      <c r="G418" s="201"/>
      <c r="H418" s="194"/>
      <c r="I418" s="256" t="str">
        <f aca="false">IF('Sub-Cpt Record'!E418&lt;&gt;"",'Sub-Cpt Record'!E418,"")</f>
        <v/>
      </c>
      <c r="J418" s="256" t="str">
        <f aca="false">IF('Sub-Cpt Record'!F418&lt;&gt;"",'Sub-Cpt Record'!F418,"")</f>
        <v/>
      </c>
      <c r="K418" s="256" t="str">
        <f aca="false">IF('Sub-Cpt Record'!G418&lt;&gt;"",'Sub-Cpt Record'!G418,"")</f>
        <v/>
      </c>
      <c r="L418" s="256" t="str">
        <f aca="false">IF('Sub-Cpt Record'!H418&lt;&gt;"",'Sub-Cpt Record'!H418,"")</f>
        <v/>
      </c>
      <c r="M418" s="256" t="str">
        <f aca="false">IF('Sub-Cpt Record'!I418&lt;&gt;"",'Sub-Cpt Record'!I418,"")</f>
        <v/>
      </c>
      <c r="N418" s="256" t="str">
        <f aca="false">IF('Sub-Cpt Record'!J418&lt;&gt;"",'Sub-Cpt Record'!J418,"")</f>
        <v/>
      </c>
      <c r="O418" s="296"/>
      <c r="P418" s="296"/>
      <c r="Q418" s="304"/>
      <c r="R418" s="298"/>
      <c r="S418" s="199"/>
      <c r="T418" s="300"/>
      <c r="U418" s="194"/>
      <c r="V418" s="194"/>
      <c r="W418" s="194"/>
      <c r="X418" s="194"/>
      <c r="Y418" s="194"/>
      <c r="Z418" s="256"/>
      <c r="AA418" s="194"/>
      <c r="AB418" s="194"/>
      <c r="AC418" s="194"/>
      <c r="AD418" s="194"/>
      <c r="AE418" s="194"/>
      <c r="AF418" s="194"/>
      <c r="AG418" s="264" t="str">
        <f aca="false">IF(SUM(T418,V418,X418,Z418,AB418,AD418,AF418)&lt;&gt;0,SUM(T418,V418,X418,Z418,AB418,AD418,AF418),"")</f>
        <v/>
      </c>
      <c r="AH418" s="301"/>
      <c r="AI418" s="302"/>
      <c r="AJ418" s="278"/>
    </row>
    <row r="419" customFormat="false" ht="12.75" hidden="false" customHeight="false" outlineLevel="0" collapsed="false">
      <c r="A419" s="291" t="str">
        <f aca="false">IF('Sub-Cpt Record'!A419="","",'Sub-Cpt Record'!A419)</f>
        <v/>
      </c>
      <c r="B419" s="292" t="str">
        <f aca="false">IF('Sub-Cpt Record'!B419="","",'Sub-Cpt Record'!B419)</f>
        <v/>
      </c>
      <c r="C419" s="292" t="str">
        <f aca="false">IF('Sub-Cpt Record'!C419="","",'Sub-Cpt Record'!C419)</f>
        <v/>
      </c>
      <c r="D419" s="292" t="str">
        <f aca="false">IF('Sub-Cpt Record'!D419="","",'Sub-Cpt Record'!D419)</f>
        <v/>
      </c>
      <c r="E419" s="292" t="str">
        <f aca="false">CODE!I419</f>
        <v/>
      </c>
      <c r="F419" s="303" t="str">
        <f aca="false">IF('Sub-Cpt Record'!K419="","",'Sub-Cpt Record'!K419)</f>
        <v/>
      </c>
      <c r="G419" s="201"/>
      <c r="H419" s="194"/>
      <c r="I419" s="256" t="str">
        <f aca="false">IF('Sub-Cpt Record'!E419&lt;&gt;"",'Sub-Cpt Record'!E419,"")</f>
        <v/>
      </c>
      <c r="J419" s="256" t="str">
        <f aca="false">IF('Sub-Cpt Record'!F419&lt;&gt;"",'Sub-Cpt Record'!F419,"")</f>
        <v/>
      </c>
      <c r="K419" s="256" t="str">
        <f aca="false">IF('Sub-Cpt Record'!G419&lt;&gt;"",'Sub-Cpt Record'!G419,"")</f>
        <v/>
      </c>
      <c r="L419" s="256" t="str">
        <f aca="false">IF('Sub-Cpt Record'!H419&lt;&gt;"",'Sub-Cpt Record'!H419,"")</f>
        <v/>
      </c>
      <c r="M419" s="256" t="str">
        <f aca="false">IF('Sub-Cpt Record'!I419&lt;&gt;"",'Sub-Cpt Record'!I419,"")</f>
        <v/>
      </c>
      <c r="N419" s="256" t="str">
        <f aca="false">IF('Sub-Cpt Record'!J419&lt;&gt;"",'Sub-Cpt Record'!J419,"")</f>
        <v/>
      </c>
      <c r="O419" s="296"/>
      <c r="P419" s="296"/>
      <c r="Q419" s="304"/>
      <c r="R419" s="298"/>
      <c r="S419" s="199"/>
      <c r="T419" s="300"/>
      <c r="U419" s="194"/>
      <c r="V419" s="194"/>
      <c r="W419" s="194"/>
      <c r="X419" s="194"/>
      <c r="Y419" s="194"/>
      <c r="Z419" s="256"/>
      <c r="AA419" s="194"/>
      <c r="AB419" s="194"/>
      <c r="AC419" s="194"/>
      <c r="AD419" s="194"/>
      <c r="AE419" s="194"/>
      <c r="AF419" s="194"/>
      <c r="AG419" s="264" t="str">
        <f aca="false">IF(SUM(T419,V419,X419,Z419,AB419,AD419,AF419)&lt;&gt;0,SUM(T419,V419,X419,Z419,AB419,AD419,AF419),"")</f>
        <v/>
      </c>
      <c r="AH419" s="301"/>
      <c r="AI419" s="302"/>
      <c r="AJ419" s="278"/>
    </row>
    <row r="420" customFormat="false" ht="12.75" hidden="false" customHeight="false" outlineLevel="0" collapsed="false">
      <c r="A420" s="291" t="str">
        <f aca="false">IF('Sub-Cpt Record'!A420="","",'Sub-Cpt Record'!A420)</f>
        <v/>
      </c>
      <c r="B420" s="292" t="str">
        <f aca="false">IF('Sub-Cpt Record'!B420="","",'Sub-Cpt Record'!B420)</f>
        <v/>
      </c>
      <c r="C420" s="292" t="str">
        <f aca="false">IF('Sub-Cpt Record'!C420="","",'Sub-Cpt Record'!C420)</f>
        <v/>
      </c>
      <c r="D420" s="292" t="str">
        <f aca="false">IF('Sub-Cpt Record'!D420="","",'Sub-Cpt Record'!D420)</f>
        <v/>
      </c>
      <c r="E420" s="292" t="str">
        <f aca="false">CODE!I420</f>
        <v/>
      </c>
      <c r="F420" s="303" t="str">
        <f aca="false">IF('Sub-Cpt Record'!K420="","",'Sub-Cpt Record'!K420)</f>
        <v/>
      </c>
      <c r="G420" s="201"/>
      <c r="H420" s="194"/>
      <c r="I420" s="256" t="str">
        <f aca="false">IF('Sub-Cpt Record'!E420&lt;&gt;"",'Sub-Cpt Record'!E420,"")</f>
        <v/>
      </c>
      <c r="J420" s="256" t="str">
        <f aca="false">IF('Sub-Cpt Record'!F420&lt;&gt;"",'Sub-Cpt Record'!F420,"")</f>
        <v/>
      </c>
      <c r="K420" s="256" t="str">
        <f aca="false">IF('Sub-Cpt Record'!G420&lt;&gt;"",'Sub-Cpt Record'!G420,"")</f>
        <v/>
      </c>
      <c r="L420" s="256" t="str">
        <f aca="false">IF('Sub-Cpt Record'!H420&lt;&gt;"",'Sub-Cpt Record'!H420,"")</f>
        <v/>
      </c>
      <c r="M420" s="256" t="str">
        <f aca="false">IF('Sub-Cpt Record'!I420&lt;&gt;"",'Sub-Cpt Record'!I420,"")</f>
        <v/>
      </c>
      <c r="N420" s="256" t="str">
        <f aca="false">IF('Sub-Cpt Record'!J420&lt;&gt;"",'Sub-Cpt Record'!J420,"")</f>
        <v/>
      </c>
      <c r="O420" s="296"/>
      <c r="P420" s="296"/>
      <c r="Q420" s="304"/>
      <c r="R420" s="298"/>
      <c r="S420" s="199"/>
      <c r="T420" s="300"/>
      <c r="U420" s="194"/>
      <c r="V420" s="194"/>
      <c r="W420" s="194"/>
      <c r="X420" s="194"/>
      <c r="Y420" s="194"/>
      <c r="Z420" s="256"/>
      <c r="AA420" s="194"/>
      <c r="AB420" s="194"/>
      <c r="AC420" s="194"/>
      <c r="AD420" s="194"/>
      <c r="AE420" s="194"/>
      <c r="AF420" s="194"/>
      <c r="AG420" s="264" t="str">
        <f aca="false">IF(SUM(T420,V420,X420,Z420,AB420,AD420,AF420)&lt;&gt;0,SUM(T420,V420,X420,Z420,AB420,AD420,AF420),"")</f>
        <v/>
      </c>
      <c r="AH420" s="301"/>
      <c r="AI420" s="302"/>
      <c r="AJ420" s="278"/>
    </row>
    <row r="421" customFormat="false" ht="12.75" hidden="false" customHeight="false" outlineLevel="0" collapsed="false">
      <c r="A421" s="291" t="str">
        <f aca="false">IF('Sub-Cpt Record'!A421="","",'Sub-Cpt Record'!A421)</f>
        <v/>
      </c>
      <c r="B421" s="292" t="str">
        <f aca="false">IF('Sub-Cpt Record'!B421="","",'Sub-Cpt Record'!B421)</f>
        <v/>
      </c>
      <c r="C421" s="292" t="str">
        <f aca="false">IF('Sub-Cpt Record'!C421="","",'Sub-Cpt Record'!C421)</f>
        <v/>
      </c>
      <c r="D421" s="292" t="str">
        <f aca="false">IF('Sub-Cpt Record'!D421="","",'Sub-Cpt Record'!D421)</f>
        <v/>
      </c>
      <c r="E421" s="292" t="str">
        <f aca="false">CODE!I421</f>
        <v/>
      </c>
      <c r="F421" s="303" t="str">
        <f aca="false">IF('Sub-Cpt Record'!K421="","",'Sub-Cpt Record'!K421)</f>
        <v/>
      </c>
      <c r="G421" s="201"/>
      <c r="H421" s="194"/>
      <c r="I421" s="256" t="str">
        <f aca="false">IF('Sub-Cpt Record'!E421&lt;&gt;"",'Sub-Cpt Record'!E421,"")</f>
        <v/>
      </c>
      <c r="J421" s="256" t="str">
        <f aca="false">IF('Sub-Cpt Record'!F421&lt;&gt;"",'Sub-Cpt Record'!F421,"")</f>
        <v/>
      </c>
      <c r="K421" s="256" t="str">
        <f aca="false">IF('Sub-Cpt Record'!G421&lt;&gt;"",'Sub-Cpt Record'!G421,"")</f>
        <v/>
      </c>
      <c r="L421" s="256" t="str">
        <f aca="false">IF('Sub-Cpt Record'!H421&lt;&gt;"",'Sub-Cpt Record'!H421,"")</f>
        <v/>
      </c>
      <c r="M421" s="256" t="str">
        <f aca="false">IF('Sub-Cpt Record'!I421&lt;&gt;"",'Sub-Cpt Record'!I421,"")</f>
        <v/>
      </c>
      <c r="N421" s="256" t="str">
        <f aca="false">IF('Sub-Cpt Record'!J421&lt;&gt;"",'Sub-Cpt Record'!J421,"")</f>
        <v/>
      </c>
      <c r="O421" s="296"/>
      <c r="P421" s="296"/>
      <c r="Q421" s="304"/>
      <c r="R421" s="298"/>
      <c r="S421" s="199"/>
      <c r="T421" s="300"/>
      <c r="U421" s="194"/>
      <c r="V421" s="194"/>
      <c r="W421" s="194"/>
      <c r="X421" s="194"/>
      <c r="Y421" s="194"/>
      <c r="Z421" s="256"/>
      <c r="AA421" s="194"/>
      <c r="AB421" s="194"/>
      <c r="AC421" s="194"/>
      <c r="AD421" s="194"/>
      <c r="AE421" s="194"/>
      <c r="AF421" s="194"/>
      <c r="AG421" s="264" t="str">
        <f aca="false">IF(SUM(T421,V421,X421,Z421,AB421,AD421,AF421)&lt;&gt;0,SUM(T421,V421,X421,Z421,AB421,AD421,AF421),"")</f>
        <v/>
      </c>
      <c r="AH421" s="301"/>
      <c r="AI421" s="302"/>
      <c r="AJ421" s="278"/>
    </row>
    <row r="422" customFormat="false" ht="12.75" hidden="false" customHeight="false" outlineLevel="0" collapsed="false">
      <c r="A422" s="291" t="str">
        <f aca="false">IF('Sub-Cpt Record'!A422="","",'Sub-Cpt Record'!A422)</f>
        <v/>
      </c>
      <c r="B422" s="292" t="str">
        <f aca="false">IF('Sub-Cpt Record'!B422="","",'Sub-Cpt Record'!B422)</f>
        <v/>
      </c>
      <c r="C422" s="292" t="str">
        <f aca="false">IF('Sub-Cpt Record'!C422="","",'Sub-Cpt Record'!C422)</f>
        <v/>
      </c>
      <c r="D422" s="292" t="str">
        <f aca="false">IF('Sub-Cpt Record'!D422="","",'Sub-Cpt Record'!D422)</f>
        <v/>
      </c>
      <c r="E422" s="292" t="str">
        <f aca="false">CODE!I422</f>
        <v/>
      </c>
      <c r="F422" s="303" t="str">
        <f aca="false">IF('Sub-Cpt Record'!K422="","",'Sub-Cpt Record'!K422)</f>
        <v/>
      </c>
      <c r="G422" s="201"/>
      <c r="H422" s="194"/>
      <c r="I422" s="256" t="str">
        <f aca="false">IF('Sub-Cpt Record'!E422&lt;&gt;"",'Sub-Cpt Record'!E422,"")</f>
        <v/>
      </c>
      <c r="J422" s="256" t="str">
        <f aca="false">IF('Sub-Cpt Record'!F422&lt;&gt;"",'Sub-Cpt Record'!F422,"")</f>
        <v/>
      </c>
      <c r="K422" s="256" t="str">
        <f aca="false">IF('Sub-Cpt Record'!G422&lt;&gt;"",'Sub-Cpt Record'!G422,"")</f>
        <v/>
      </c>
      <c r="L422" s="256" t="str">
        <f aca="false">IF('Sub-Cpt Record'!H422&lt;&gt;"",'Sub-Cpt Record'!H422,"")</f>
        <v/>
      </c>
      <c r="M422" s="256" t="str">
        <f aca="false">IF('Sub-Cpt Record'!I422&lt;&gt;"",'Sub-Cpt Record'!I422,"")</f>
        <v/>
      </c>
      <c r="N422" s="256" t="str">
        <f aca="false">IF('Sub-Cpt Record'!J422&lt;&gt;"",'Sub-Cpt Record'!J422,"")</f>
        <v/>
      </c>
      <c r="O422" s="296"/>
      <c r="P422" s="296"/>
      <c r="Q422" s="304"/>
      <c r="R422" s="298"/>
      <c r="S422" s="199"/>
      <c r="T422" s="300"/>
      <c r="U422" s="194"/>
      <c r="V422" s="194"/>
      <c r="W422" s="194"/>
      <c r="X422" s="194"/>
      <c r="Y422" s="194"/>
      <c r="Z422" s="256"/>
      <c r="AA422" s="194"/>
      <c r="AB422" s="194"/>
      <c r="AC422" s="194"/>
      <c r="AD422" s="194"/>
      <c r="AE422" s="194"/>
      <c r="AF422" s="194"/>
      <c r="AG422" s="264" t="str">
        <f aca="false">IF(SUM(T422,V422,X422,Z422,AB422,AD422,AF422)&lt;&gt;0,SUM(T422,V422,X422,Z422,AB422,AD422,AF422),"")</f>
        <v/>
      </c>
      <c r="AH422" s="301"/>
      <c r="AI422" s="302"/>
      <c r="AJ422" s="278"/>
    </row>
    <row r="423" customFormat="false" ht="12.75" hidden="false" customHeight="false" outlineLevel="0" collapsed="false">
      <c r="A423" s="291" t="str">
        <f aca="false">IF('Sub-Cpt Record'!A423="","",'Sub-Cpt Record'!A423)</f>
        <v/>
      </c>
      <c r="B423" s="292" t="str">
        <f aca="false">IF('Sub-Cpt Record'!B423="","",'Sub-Cpt Record'!B423)</f>
        <v/>
      </c>
      <c r="C423" s="292" t="str">
        <f aca="false">IF('Sub-Cpt Record'!C423="","",'Sub-Cpt Record'!C423)</f>
        <v/>
      </c>
      <c r="D423" s="292" t="str">
        <f aca="false">IF('Sub-Cpt Record'!D423="","",'Sub-Cpt Record'!D423)</f>
        <v/>
      </c>
      <c r="E423" s="292" t="str">
        <f aca="false">CODE!I423</f>
        <v/>
      </c>
      <c r="F423" s="303" t="str">
        <f aca="false">IF('Sub-Cpt Record'!K423="","",'Sub-Cpt Record'!K423)</f>
        <v/>
      </c>
      <c r="G423" s="201"/>
      <c r="H423" s="194"/>
      <c r="I423" s="256" t="str">
        <f aca="false">IF('Sub-Cpt Record'!E423&lt;&gt;"",'Sub-Cpt Record'!E423,"")</f>
        <v/>
      </c>
      <c r="J423" s="256" t="str">
        <f aca="false">IF('Sub-Cpt Record'!F423&lt;&gt;"",'Sub-Cpt Record'!F423,"")</f>
        <v/>
      </c>
      <c r="K423" s="256" t="str">
        <f aca="false">IF('Sub-Cpt Record'!G423&lt;&gt;"",'Sub-Cpt Record'!G423,"")</f>
        <v/>
      </c>
      <c r="L423" s="256" t="str">
        <f aca="false">IF('Sub-Cpt Record'!H423&lt;&gt;"",'Sub-Cpt Record'!H423,"")</f>
        <v/>
      </c>
      <c r="M423" s="256" t="str">
        <f aca="false">IF('Sub-Cpt Record'!I423&lt;&gt;"",'Sub-Cpt Record'!I423,"")</f>
        <v/>
      </c>
      <c r="N423" s="256" t="str">
        <f aca="false">IF('Sub-Cpt Record'!J423&lt;&gt;"",'Sub-Cpt Record'!J423,"")</f>
        <v/>
      </c>
      <c r="O423" s="296"/>
      <c r="P423" s="296"/>
      <c r="Q423" s="304"/>
      <c r="R423" s="298"/>
      <c r="S423" s="199"/>
      <c r="T423" s="300"/>
      <c r="U423" s="194"/>
      <c r="V423" s="194"/>
      <c r="W423" s="194"/>
      <c r="X423" s="194"/>
      <c r="Y423" s="194"/>
      <c r="Z423" s="256"/>
      <c r="AA423" s="194"/>
      <c r="AB423" s="194"/>
      <c r="AC423" s="194"/>
      <c r="AD423" s="194"/>
      <c r="AE423" s="194"/>
      <c r="AF423" s="194"/>
      <c r="AG423" s="264" t="str">
        <f aca="false">IF(SUM(T423,V423,X423,Z423,AB423,AD423,AF423)&lt;&gt;0,SUM(T423,V423,X423,Z423,AB423,AD423,AF423),"")</f>
        <v/>
      </c>
      <c r="AH423" s="301"/>
      <c r="AI423" s="302"/>
      <c r="AJ423" s="278"/>
    </row>
    <row r="424" customFormat="false" ht="12.75" hidden="false" customHeight="false" outlineLevel="0" collapsed="false">
      <c r="A424" s="291" t="str">
        <f aca="false">IF('Sub-Cpt Record'!A424="","",'Sub-Cpt Record'!A424)</f>
        <v/>
      </c>
      <c r="B424" s="292" t="str">
        <f aca="false">IF('Sub-Cpt Record'!B424="","",'Sub-Cpt Record'!B424)</f>
        <v/>
      </c>
      <c r="C424" s="292" t="str">
        <f aca="false">IF('Sub-Cpt Record'!C424="","",'Sub-Cpt Record'!C424)</f>
        <v/>
      </c>
      <c r="D424" s="292" t="str">
        <f aca="false">IF('Sub-Cpt Record'!D424="","",'Sub-Cpt Record'!D424)</f>
        <v/>
      </c>
      <c r="E424" s="292" t="str">
        <f aca="false">CODE!I424</f>
        <v/>
      </c>
      <c r="F424" s="303" t="str">
        <f aca="false">IF('Sub-Cpt Record'!K424="","",'Sub-Cpt Record'!K424)</f>
        <v/>
      </c>
      <c r="G424" s="201"/>
      <c r="H424" s="194"/>
      <c r="I424" s="256" t="str">
        <f aca="false">IF('Sub-Cpt Record'!E424&lt;&gt;"",'Sub-Cpt Record'!E424,"")</f>
        <v/>
      </c>
      <c r="J424" s="256" t="str">
        <f aca="false">IF('Sub-Cpt Record'!F424&lt;&gt;"",'Sub-Cpt Record'!F424,"")</f>
        <v/>
      </c>
      <c r="K424" s="256" t="str">
        <f aca="false">IF('Sub-Cpt Record'!G424&lt;&gt;"",'Sub-Cpt Record'!G424,"")</f>
        <v/>
      </c>
      <c r="L424" s="256" t="str">
        <f aca="false">IF('Sub-Cpt Record'!H424&lt;&gt;"",'Sub-Cpt Record'!H424,"")</f>
        <v/>
      </c>
      <c r="M424" s="256" t="str">
        <f aca="false">IF('Sub-Cpt Record'!I424&lt;&gt;"",'Sub-Cpt Record'!I424,"")</f>
        <v/>
      </c>
      <c r="N424" s="256" t="str">
        <f aca="false">IF('Sub-Cpt Record'!J424&lt;&gt;"",'Sub-Cpt Record'!J424,"")</f>
        <v/>
      </c>
      <c r="O424" s="296"/>
      <c r="P424" s="296"/>
      <c r="Q424" s="304"/>
      <c r="R424" s="298"/>
      <c r="S424" s="199"/>
      <c r="T424" s="300"/>
      <c r="U424" s="194"/>
      <c r="V424" s="194"/>
      <c r="W424" s="194"/>
      <c r="X424" s="194"/>
      <c r="Y424" s="194"/>
      <c r="Z424" s="256"/>
      <c r="AA424" s="194"/>
      <c r="AB424" s="194"/>
      <c r="AC424" s="194"/>
      <c r="AD424" s="194"/>
      <c r="AE424" s="194"/>
      <c r="AF424" s="194"/>
      <c r="AG424" s="264" t="str">
        <f aca="false">IF(SUM(T424,V424,X424,Z424,AB424,AD424,AF424)&lt;&gt;0,SUM(T424,V424,X424,Z424,AB424,AD424,AF424),"")</f>
        <v/>
      </c>
      <c r="AH424" s="301"/>
      <c r="AI424" s="302"/>
      <c r="AJ424" s="278"/>
    </row>
    <row r="425" customFormat="false" ht="12.75" hidden="false" customHeight="false" outlineLevel="0" collapsed="false">
      <c r="A425" s="291" t="str">
        <f aca="false">IF('Sub-Cpt Record'!A425="","",'Sub-Cpt Record'!A425)</f>
        <v/>
      </c>
      <c r="B425" s="292" t="str">
        <f aca="false">IF('Sub-Cpt Record'!B425="","",'Sub-Cpt Record'!B425)</f>
        <v/>
      </c>
      <c r="C425" s="292" t="str">
        <f aca="false">IF('Sub-Cpt Record'!C425="","",'Sub-Cpt Record'!C425)</f>
        <v/>
      </c>
      <c r="D425" s="292" t="str">
        <f aca="false">IF('Sub-Cpt Record'!D425="","",'Sub-Cpt Record'!D425)</f>
        <v/>
      </c>
      <c r="E425" s="292" t="str">
        <f aca="false">CODE!I425</f>
        <v/>
      </c>
      <c r="F425" s="303" t="str">
        <f aca="false">IF('Sub-Cpt Record'!K425="","",'Sub-Cpt Record'!K425)</f>
        <v/>
      </c>
      <c r="G425" s="201"/>
      <c r="H425" s="194"/>
      <c r="I425" s="256" t="str">
        <f aca="false">IF('Sub-Cpt Record'!E425&lt;&gt;"",'Sub-Cpt Record'!E425,"")</f>
        <v/>
      </c>
      <c r="J425" s="256" t="str">
        <f aca="false">IF('Sub-Cpt Record'!F425&lt;&gt;"",'Sub-Cpt Record'!F425,"")</f>
        <v/>
      </c>
      <c r="K425" s="256" t="str">
        <f aca="false">IF('Sub-Cpt Record'!G425&lt;&gt;"",'Sub-Cpt Record'!G425,"")</f>
        <v/>
      </c>
      <c r="L425" s="256" t="str">
        <f aca="false">IF('Sub-Cpt Record'!H425&lt;&gt;"",'Sub-Cpt Record'!H425,"")</f>
        <v/>
      </c>
      <c r="M425" s="256" t="str">
        <f aca="false">IF('Sub-Cpt Record'!I425&lt;&gt;"",'Sub-Cpt Record'!I425,"")</f>
        <v/>
      </c>
      <c r="N425" s="256" t="str">
        <f aca="false">IF('Sub-Cpt Record'!J425&lt;&gt;"",'Sub-Cpt Record'!J425,"")</f>
        <v/>
      </c>
      <c r="O425" s="296"/>
      <c r="P425" s="296"/>
      <c r="Q425" s="304"/>
      <c r="R425" s="298"/>
      <c r="S425" s="199"/>
      <c r="T425" s="300"/>
      <c r="U425" s="194"/>
      <c r="V425" s="194"/>
      <c r="W425" s="194"/>
      <c r="X425" s="194"/>
      <c r="Y425" s="194"/>
      <c r="Z425" s="256"/>
      <c r="AA425" s="194"/>
      <c r="AB425" s="194"/>
      <c r="AC425" s="194"/>
      <c r="AD425" s="194"/>
      <c r="AE425" s="194"/>
      <c r="AF425" s="194"/>
      <c r="AG425" s="264" t="str">
        <f aca="false">IF(SUM(T425,V425,X425,Z425,AB425,AD425,AF425)&lt;&gt;0,SUM(T425,V425,X425,Z425,AB425,AD425,AF425),"")</f>
        <v/>
      </c>
      <c r="AH425" s="301"/>
      <c r="AI425" s="302"/>
      <c r="AJ425" s="278"/>
    </row>
    <row r="426" customFormat="false" ht="12.75" hidden="false" customHeight="false" outlineLevel="0" collapsed="false">
      <c r="A426" s="291" t="str">
        <f aca="false">IF('Sub-Cpt Record'!A426="","",'Sub-Cpt Record'!A426)</f>
        <v/>
      </c>
      <c r="B426" s="292" t="str">
        <f aca="false">IF('Sub-Cpt Record'!B426="","",'Sub-Cpt Record'!B426)</f>
        <v/>
      </c>
      <c r="C426" s="292" t="str">
        <f aca="false">IF('Sub-Cpt Record'!C426="","",'Sub-Cpt Record'!C426)</f>
        <v/>
      </c>
      <c r="D426" s="292" t="str">
        <f aca="false">IF('Sub-Cpt Record'!D426="","",'Sub-Cpt Record'!D426)</f>
        <v/>
      </c>
      <c r="E426" s="292" t="str">
        <f aca="false">CODE!I426</f>
        <v/>
      </c>
      <c r="F426" s="303" t="str">
        <f aca="false">IF('Sub-Cpt Record'!K426="","",'Sub-Cpt Record'!K426)</f>
        <v/>
      </c>
      <c r="G426" s="201"/>
      <c r="H426" s="194"/>
      <c r="I426" s="256" t="str">
        <f aca="false">IF('Sub-Cpt Record'!E426&lt;&gt;"",'Sub-Cpt Record'!E426,"")</f>
        <v/>
      </c>
      <c r="J426" s="256" t="str">
        <f aca="false">IF('Sub-Cpt Record'!F426&lt;&gt;"",'Sub-Cpt Record'!F426,"")</f>
        <v/>
      </c>
      <c r="K426" s="256" t="str">
        <f aca="false">IF('Sub-Cpt Record'!G426&lt;&gt;"",'Sub-Cpt Record'!G426,"")</f>
        <v/>
      </c>
      <c r="L426" s="256" t="str">
        <f aca="false">IF('Sub-Cpt Record'!H426&lt;&gt;"",'Sub-Cpt Record'!H426,"")</f>
        <v/>
      </c>
      <c r="M426" s="256" t="str">
        <f aca="false">IF('Sub-Cpt Record'!I426&lt;&gt;"",'Sub-Cpt Record'!I426,"")</f>
        <v/>
      </c>
      <c r="N426" s="256" t="str">
        <f aca="false">IF('Sub-Cpt Record'!J426&lt;&gt;"",'Sub-Cpt Record'!J426,"")</f>
        <v/>
      </c>
      <c r="O426" s="296"/>
      <c r="P426" s="296"/>
      <c r="Q426" s="304"/>
      <c r="R426" s="298"/>
      <c r="S426" s="199"/>
      <c r="T426" s="300"/>
      <c r="U426" s="194"/>
      <c r="V426" s="194"/>
      <c r="W426" s="194"/>
      <c r="X426" s="194"/>
      <c r="Y426" s="194"/>
      <c r="Z426" s="256"/>
      <c r="AA426" s="194"/>
      <c r="AB426" s="194"/>
      <c r="AC426" s="194"/>
      <c r="AD426" s="194"/>
      <c r="AE426" s="194"/>
      <c r="AF426" s="194"/>
      <c r="AG426" s="264" t="str">
        <f aca="false">IF(SUM(T426,V426,X426,Z426,AB426,AD426,AF426)&lt;&gt;0,SUM(T426,V426,X426,Z426,AB426,AD426,AF426),"")</f>
        <v/>
      </c>
      <c r="AH426" s="301"/>
      <c r="AI426" s="302"/>
      <c r="AJ426" s="278"/>
    </row>
    <row r="427" customFormat="false" ht="12.75" hidden="false" customHeight="false" outlineLevel="0" collapsed="false">
      <c r="A427" s="291" t="str">
        <f aca="false">IF('Sub-Cpt Record'!A427="","",'Sub-Cpt Record'!A427)</f>
        <v/>
      </c>
      <c r="B427" s="292" t="str">
        <f aca="false">IF('Sub-Cpt Record'!B427="","",'Sub-Cpt Record'!B427)</f>
        <v/>
      </c>
      <c r="C427" s="292" t="str">
        <f aca="false">IF('Sub-Cpt Record'!C427="","",'Sub-Cpt Record'!C427)</f>
        <v/>
      </c>
      <c r="D427" s="292" t="str">
        <f aca="false">IF('Sub-Cpt Record'!D427="","",'Sub-Cpt Record'!D427)</f>
        <v/>
      </c>
      <c r="E427" s="292" t="str">
        <f aca="false">CODE!I427</f>
        <v/>
      </c>
      <c r="F427" s="303" t="str">
        <f aca="false">IF('Sub-Cpt Record'!K427="","",'Sub-Cpt Record'!K427)</f>
        <v/>
      </c>
      <c r="G427" s="201"/>
      <c r="H427" s="194"/>
      <c r="I427" s="256" t="str">
        <f aca="false">IF('Sub-Cpt Record'!E427&lt;&gt;"",'Sub-Cpt Record'!E427,"")</f>
        <v/>
      </c>
      <c r="J427" s="256" t="str">
        <f aca="false">IF('Sub-Cpt Record'!F427&lt;&gt;"",'Sub-Cpt Record'!F427,"")</f>
        <v/>
      </c>
      <c r="K427" s="256" t="str">
        <f aca="false">IF('Sub-Cpt Record'!G427&lt;&gt;"",'Sub-Cpt Record'!G427,"")</f>
        <v/>
      </c>
      <c r="L427" s="256" t="str">
        <f aca="false">IF('Sub-Cpt Record'!H427&lt;&gt;"",'Sub-Cpt Record'!H427,"")</f>
        <v/>
      </c>
      <c r="M427" s="256" t="str">
        <f aca="false">IF('Sub-Cpt Record'!I427&lt;&gt;"",'Sub-Cpt Record'!I427,"")</f>
        <v/>
      </c>
      <c r="N427" s="256" t="str">
        <f aca="false">IF('Sub-Cpt Record'!J427&lt;&gt;"",'Sub-Cpt Record'!J427,"")</f>
        <v/>
      </c>
      <c r="O427" s="296"/>
      <c r="P427" s="296"/>
      <c r="Q427" s="304"/>
      <c r="R427" s="298"/>
      <c r="S427" s="199"/>
      <c r="T427" s="300"/>
      <c r="U427" s="194"/>
      <c r="V427" s="194"/>
      <c r="W427" s="194"/>
      <c r="X427" s="194"/>
      <c r="Y427" s="194"/>
      <c r="Z427" s="256"/>
      <c r="AA427" s="194"/>
      <c r="AB427" s="194"/>
      <c r="AC427" s="194"/>
      <c r="AD427" s="194"/>
      <c r="AE427" s="194"/>
      <c r="AF427" s="194"/>
      <c r="AG427" s="264" t="str">
        <f aca="false">IF(SUM(T427,V427,X427,Z427,AB427,AD427,AF427)&lt;&gt;0,SUM(T427,V427,X427,Z427,AB427,AD427,AF427),"")</f>
        <v/>
      </c>
      <c r="AH427" s="301"/>
      <c r="AI427" s="302"/>
      <c r="AJ427" s="278"/>
    </row>
    <row r="428" customFormat="false" ht="12.75" hidden="false" customHeight="false" outlineLevel="0" collapsed="false">
      <c r="A428" s="291" t="str">
        <f aca="false">IF('Sub-Cpt Record'!A428="","",'Sub-Cpt Record'!A428)</f>
        <v/>
      </c>
      <c r="B428" s="292" t="str">
        <f aca="false">IF('Sub-Cpt Record'!B428="","",'Sub-Cpt Record'!B428)</f>
        <v/>
      </c>
      <c r="C428" s="292" t="str">
        <f aca="false">IF('Sub-Cpt Record'!C428="","",'Sub-Cpt Record'!C428)</f>
        <v/>
      </c>
      <c r="D428" s="292" t="str">
        <f aca="false">IF('Sub-Cpt Record'!D428="","",'Sub-Cpt Record'!D428)</f>
        <v/>
      </c>
      <c r="E428" s="292" t="str">
        <f aca="false">CODE!I428</f>
        <v/>
      </c>
      <c r="F428" s="303" t="str">
        <f aca="false">IF('Sub-Cpt Record'!K428="","",'Sub-Cpt Record'!K428)</f>
        <v/>
      </c>
      <c r="G428" s="201"/>
      <c r="H428" s="194"/>
      <c r="I428" s="256" t="str">
        <f aca="false">IF('Sub-Cpt Record'!E428&lt;&gt;"",'Sub-Cpt Record'!E428,"")</f>
        <v/>
      </c>
      <c r="J428" s="256" t="str">
        <f aca="false">IF('Sub-Cpt Record'!F428&lt;&gt;"",'Sub-Cpt Record'!F428,"")</f>
        <v/>
      </c>
      <c r="K428" s="256" t="str">
        <f aca="false">IF('Sub-Cpt Record'!G428&lt;&gt;"",'Sub-Cpt Record'!G428,"")</f>
        <v/>
      </c>
      <c r="L428" s="256" t="str">
        <f aca="false">IF('Sub-Cpt Record'!H428&lt;&gt;"",'Sub-Cpt Record'!H428,"")</f>
        <v/>
      </c>
      <c r="M428" s="256" t="str">
        <f aca="false">IF('Sub-Cpt Record'!I428&lt;&gt;"",'Sub-Cpt Record'!I428,"")</f>
        <v/>
      </c>
      <c r="N428" s="256" t="str">
        <f aca="false">IF('Sub-Cpt Record'!J428&lt;&gt;"",'Sub-Cpt Record'!J428,"")</f>
        <v/>
      </c>
      <c r="O428" s="296"/>
      <c r="P428" s="296"/>
      <c r="Q428" s="304"/>
      <c r="R428" s="298"/>
      <c r="S428" s="199"/>
      <c r="T428" s="300"/>
      <c r="U428" s="194"/>
      <c r="V428" s="194"/>
      <c r="W428" s="194"/>
      <c r="X428" s="194"/>
      <c r="Y428" s="194"/>
      <c r="Z428" s="256"/>
      <c r="AA428" s="194"/>
      <c r="AB428" s="194"/>
      <c r="AC428" s="194"/>
      <c r="AD428" s="194"/>
      <c r="AE428" s="194"/>
      <c r="AF428" s="194"/>
      <c r="AG428" s="264" t="str">
        <f aca="false">IF(SUM(T428,V428,X428,Z428,AB428,AD428,AF428)&lt;&gt;0,SUM(T428,V428,X428,Z428,AB428,AD428,AF428),"")</f>
        <v/>
      </c>
      <c r="AH428" s="301"/>
      <c r="AI428" s="302"/>
      <c r="AJ428" s="278"/>
    </row>
    <row r="429" customFormat="false" ht="12.75" hidden="false" customHeight="false" outlineLevel="0" collapsed="false">
      <c r="A429" s="291" t="str">
        <f aca="false">IF('Sub-Cpt Record'!A429="","",'Sub-Cpt Record'!A429)</f>
        <v/>
      </c>
      <c r="B429" s="292" t="str">
        <f aca="false">IF('Sub-Cpt Record'!B429="","",'Sub-Cpt Record'!B429)</f>
        <v/>
      </c>
      <c r="C429" s="292" t="str">
        <f aca="false">IF('Sub-Cpt Record'!C429="","",'Sub-Cpt Record'!C429)</f>
        <v/>
      </c>
      <c r="D429" s="292" t="str">
        <f aca="false">IF('Sub-Cpt Record'!D429="","",'Sub-Cpt Record'!D429)</f>
        <v/>
      </c>
      <c r="E429" s="292" t="str">
        <f aca="false">CODE!I429</f>
        <v/>
      </c>
      <c r="F429" s="303" t="str">
        <f aca="false">IF('Sub-Cpt Record'!K429="","",'Sub-Cpt Record'!K429)</f>
        <v/>
      </c>
      <c r="G429" s="201"/>
      <c r="H429" s="194"/>
      <c r="I429" s="256" t="str">
        <f aca="false">IF('Sub-Cpt Record'!E429&lt;&gt;"",'Sub-Cpt Record'!E429,"")</f>
        <v/>
      </c>
      <c r="J429" s="256" t="str">
        <f aca="false">IF('Sub-Cpt Record'!F429&lt;&gt;"",'Sub-Cpt Record'!F429,"")</f>
        <v/>
      </c>
      <c r="K429" s="256" t="str">
        <f aca="false">IF('Sub-Cpt Record'!G429&lt;&gt;"",'Sub-Cpt Record'!G429,"")</f>
        <v/>
      </c>
      <c r="L429" s="256" t="str">
        <f aca="false">IF('Sub-Cpt Record'!H429&lt;&gt;"",'Sub-Cpt Record'!H429,"")</f>
        <v/>
      </c>
      <c r="M429" s="256" t="str">
        <f aca="false">IF('Sub-Cpt Record'!I429&lt;&gt;"",'Sub-Cpt Record'!I429,"")</f>
        <v/>
      </c>
      <c r="N429" s="256" t="str">
        <f aca="false">IF('Sub-Cpt Record'!J429&lt;&gt;"",'Sub-Cpt Record'!J429,"")</f>
        <v/>
      </c>
      <c r="O429" s="296"/>
      <c r="P429" s="296"/>
      <c r="Q429" s="304"/>
      <c r="R429" s="298"/>
      <c r="S429" s="199"/>
      <c r="T429" s="300"/>
      <c r="U429" s="194"/>
      <c r="V429" s="194"/>
      <c r="W429" s="194"/>
      <c r="X429" s="194"/>
      <c r="Y429" s="194"/>
      <c r="Z429" s="256"/>
      <c r="AA429" s="194"/>
      <c r="AB429" s="194"/>
      <c r="AC429" s="194"/>
      <c r="AD429" s="194"/>
      <c r="AE429" s="194"/>
      <c r="AF429" s="194"/>
      <c r="AG429" s="264" t="str">
        <f aca="false">IF(SUM(T429,V429,X429,Z429,AB429,AD429,AF429)&lt;&gt;0,SUM(T429,V429,X429,Z429,AB429,AD429,AF429),"")</f>
        <v/>
      </c>
      <c r="AH429" s="301"/>
      <c r="AI429" s="302"/>
      <c r="AJ429" s="278"/>
    </row>
    <row r="430" customFormat="false" ht="12.75" hidden="false" customHeight="false" outlineLevel="0" collapsed="false">
      <c r="A430" s="291" t="str">
        <f aca="false">IF('Sub-Cpt Record'!A430="","",'Sub-Cpt Record'!A430)</f>
        <v/>
      </c>
      <c r="B430" s="292" t="str">
        <f aca="false">IF('Sub-Cpt Record'!B430="","",'Sub-Cpt Record'!B430)</f>
        <v/>
      </c>
      <c r="C430" s="292" t="str">
        <f aca="false">IF('Sub-Cpt Record'!C430="","",'Sub-Cpt Record'!C430)</f>
        <v/>
      </c>
      <c r="D430" s="292" t="str">
        <f aca="false">IF('Sub-Cpt Record'!D430="","",'Sub-Cpt Record'!D430)</f>
        <v/>
      </c>
      <c r="E430" s="292" t="str">
        <f aca="false">CODE!I430</f>
        <v/>
      </c>
      <c r="F430" s="303" t="str">
        <f aca="false">IF('Sub-Cpt Record'!K430="","",'Sub-Cpt Record'!K430)</f>
        <v/>
      </c>
      <c r="G430" s="201"/>
      <c r="H430" s="194"/>
      <c r="I430" s="256" t="str">
        <f aca="false">IF('Sub-Cpt Record'!E430&lt;&gt;"",'Sub-Cpt Record'!E430,"")</f>
        <v/>
      </c>
      <c r="J430" s="256" t="str">
        <f aca="false">IF('Sub-Cpt Record'!F430&lt;&gt;"",'Sub-Cpt Record'!F430,"")</f>
        <v/>
      </c>
      <c r="K430" s="256" t="str">
        <f aca="false">IF('Sub-Cpt Record'!G430&lt;&gt;"",'Sub-Cpt Record'!G430,"")</f>
        <v/>
      </c>
      <c r="L430" s="256" t="str">
        <f aca="false">IF('Sub-Cpt Record'!H430&lt;&gt;"",'Sub-Cpt Record'!H430,"")</f>
        <v/>
      </c>
      <c r="M430" s="256" t="str">
        <f aca="false">IF('Sub-Cpt Record'!I430&lt;&gt;"",'Sub-Cpt Record'!I430,"")</f>
        <v/>
      </c>
      <c r="N430" s="256" t="str">
        <f aca="false">IF('Sub-Cpt Record'!J430&lt;&gt;"",'Sub-Cpt Record'!J430,"")</f>
        <v/>
      </c>
      <c r="O430" s="296"/>
      <c r="P430" s="296"/>
      <c r="Q430" s="304"/>
      <c r="R430" s="298"/>
      <c r="S430" s="199"/>
      <c r="T430" s="300"/>
      <c r="U430" s="194"/>
      <c r="V430" s="194"/>
      <c r="W430" s="194"/>
      <c r="X430" s="194"/>
      <c r="Y430" s="194"/>
      <c r="Z430" s="256"/>
      <c r="AA430" s="194"/>
      <c r="AB430" s="194"/>
      <c r="AC430" s="194"/>
      <c r="AD430" s="194"/>
      <c r="AE430" s="194"/>
      <c r="AF430" s="194"/>
      <c r="AG430" s="264" t="str">
        <f aca="false">IF(SUM(T430,V430,X430,Z430,AB430,AD430,AF430)&lt;&gt;0,SUM(T430,V430,X430,Z430,AB430,AD430,AF430),"")</f>
        <v/>
      </c>
      <c r="AH430" s="301"/>
      <c r="AI430" s="302"/>
      <c r="AJ430" s="278"/>
    </row>
    <row r="431" customFormat="false" ht="12.75" hidden="false" customHeight="false" outlineLevel="0" collapsed="false">
      <c r="A431" s="291" t="str">
        <f aca="false">IF('Sub-Cpt Record'!A431="","",'Sub-Cpt Record'!A431)</f>
        <v/>
      </c>
      <c r="B431" s="292" t="str">
        <f aca="false">IF('Sub-Cpt Record'!B431="","",'Sub-Cpt Record'!B431)</f>
        <v/>
      </c>
      <c r="C431" s="292" t="str">
        <f aca="false">IF('Sub-Cpt Record'!C431="","",'Sub-Cpt Record'!C431)</f>
        <v/>
      </c>
      <c r="D431" s="292" t="str">
        <f aca="false">IF('Sub-Cpt Record'!D431="","",'Sub-Cpt Record'!D431)</f>
        <v/>
      </c>
      <c r="E431" s="292" t="str">
        <f aca="false">CODE!I431</f>
        <v/>
      </c>
      <c r="F431" s="303" t="str">
        <f aca="false">IF('Sub-Cpt Record'!K431="","",'Sub-Cpt Record'!K431)</f>
        <v/>
      </c>
      <c r="G431" s="201"/>
      <c r="H431" s="194"/>
      <c r="I431" s="256" t="str">
        <f aca="false">IF('Sub-Cpt Record'!E431&lt;&gt;"",'Sub-Cpt Record'!E431,"")</f>
        <v/>
      </c>
      <c r="J431" s="256" t="str">
        <f aca="false">IF('Sub-Cpt Record'!F431&lt;&gt;"",'Sub-Cpt Record'!F431,"")</f>
        <v/>
      </c>
      <c r="K431" s="256" t="str">
        <f aca="false">IF('Sub-Cpt Record'!G431&lt;&gt;"",'Sub-Cpt Record'!G431,"")</f>
        <v/>
      </c>
      <c r="L431" s="256" t="str">
        <f aca="false">IF('Sub-Cpt Record'!H431&lt;&gt;"",'Sub-Cpt Record'!H431,"")</f>
        <v/>
      </c>
      <c r="M431" s="256" t="str">
        <f aca="false">IF('Sub-Cpt Record'!I431&lt;&gt;"",'Sub-Cpt Record'!I431,"")</f>
        <v/>
      </c>
      <c r="N431" s="256" t="str">
        <f aca="false">IF('Sub-Cpt Record'!J431&lt;&gt;"",'Sub-Cpt Record'!J431,"")</f>
        <v/>
      </c>
      <c r="O431" s="296"/>
      <c r="P431" s="296"/>
      <c r="Q431" s="304"/>
      <c r="R431" s="298"/>
      <c r="S431" s="199"/>
      <c r="T431" s="300"/>
      <c r="U431" s="194"/>
      <c r="V431" s="194"/>
      <c r="W431" s="194"/>
      <c r="X431" s="194"/>
      <c r="Y431" s="194"/>
      <c r="Z431" s="256"/>
      <c r="AA431" s="194"/>
      <c r="AB431" s="194"/>
      <c r="AC431" s="194"/>
      <c r="AD431" s="194"/>
      <c r="AE431" s="194"/>
      <c r="AF431" s="194"/>
      <c r="AG431" s="264" t="str">
        <f aca="false">IF(SUM(T431,V431,X431,Z431,AB431,AD431,AF431)&lt;&gt;0,SUM(T431,V431,X431,Z431,AB431,AD431,AF431),"")</f>
        <v/>
      </c>
      <c r="AH431" s="301"/>
      <c r="AI431" s="302"/>
      <c r="AJ431" s="278"/>
    </row>
    <row r="432" customFormat="false" ht="12.75" hidden="false" customHeight="false" outlineLevel="0" collapsed="false">
      <c r="A432" s="291" t="str">
        <f aca="false">IF('Sub-Cpt Record'!A432="","",'Sub-Cpt Record'!A432)</f>
        <v/>
      </c>
      <c r="B432" s="292" t="str">
        <f aca="false">IF('Sub-Cpt Record'!B432="","",'Sub-Cpt Record'!B432)</f>
        <v/>
      </c>
      <c r="C432" s="292" t="str">
        <f aca="false">IF('Sub-Cpt Record'!C432="","",'Sub-Cpt Record'!C432)</f>
        <v/>
      </c>
      <c r="D432" s="292" t="str">
        <f aca="false">IF('Sub-Cpt Record'!D432="","",'Sub-Cpt Record'!D432)</f>
        <v/>
      </c>
      <c r="E432" s="292" t="str">
        <f aca="false">CODE!I432</f>
        <v/>
      </c>
      <c r="F432" s="303" t="str">
        <f aca="false">IF('Sub-Cpt Record'!K432="","",'Sub-Cpt Record'!K432)</f>
        <v/>
      </c>
      <c r="G432" s="201"/>
      <c r="H432" s="194"/>
      <c r="I432" s="256" t="str">
        <f aca="false">IF('Sub-Cpt Record'!E432&lt;&gt;"",'Sub-Cpt Record'!E432,"")</f>
        <v/>
      </c>
      <c r="J432" s="256" t="str">
        <f aca="false">IF('Sub-Cpt Record'!F432&lt;&gt;"",'Sub-Cpt Record'!F432,"")</f>
        <v/>
      </c>
      <c r="K432" s="256" t="str">
        <f aca="false">IF('Sub-Cpt Record'!G432&lt;&gt;"",'Sub-Cpt Record'!G432,"")</f>
        <v/>
      </c>
      <c r="L432" s="256" t="str">
        <f aca="false">IF('Sub-Cpt Record'!H432&lt;&gt;"",'Sub-Cpt Record'!H432,"")</f>
        <v/>
      </c>
      <c r="M432" s="256" t="str">
        <f aca="false">IF('Sub-Cpt Record'!I432&lt;&gt;"",'Sub-Cpt Record'!I432,"")</f>
        <v/>
      </c>
      <c r="N432" s="256" t="str">
        <f aca="false">IF('Sub-Cpt Record'!J432&lt;&gt;"",'Sub-Cpt Record'!J432,"")</f>
        <v/>
      </c>
      <c r="O432" s="296"/>
      <c r="P432" s="296"/>
      <c r="Q432" s="304"/>
      <c r="R432" s="298"/>
      <c r="S432" s="199"/>
      <c r="T432" s="300"/>
      <c r="U432" s="194"/>
      <c r="V432" s="194"/>
      <c r="W432" s="194"/>
      <c r="X432" s="194"/>
      <c r="Y432" s="194"/>
      <c r="Z432" s="256"/>
      <c r="AA432" s="194"/>
      <c r="AB432" s="194"/>
      <c r="AC432" s="194"/>
      <c r="AD432" s="194"/>
      <c r="AE432" s="194"/>
      <c r="AF432" s="194"/>
      <c r="AG432" s="264" t="str">
        <f aca="false">IF(SUM(T432,V432,X432,Z432,AB432,AD432,AF432)&lt;&gt;0,SUM(T432,V432,X432,Z432,AB432,AD432,AF432),"")</f>
        <v/>
      </c>
      <c r="AH432" s="301"/>
      <c r="AI432" s="302"/>
      <c r="AJ432" s="278"/>
    </row>
    <row r="433" customFormat="false" ht="12.75" hidden="false" customHeight="false" outlineLevel="0" collapsed="false">
      <c r="A433" s="291" t="str">
        <f aca="false">IF('Sub-Cpt Record'!A433="","",'Sub-Cpt Record'!A433)</f>
        <v/>
      </c>
      <c r="B433" s="292" t="str">
        <f aca="false">IF('Sub-Cpt Record'!B433="","",'Sub-Cpt Record'!B433)</f>
        <v/>
      </c>
      <c r="C433" s="292" t="str">
        <f aca="false">IF('Sub-Cpt Record'!C433="","",'Sub-Cpt Record'!C433)</f>
        <v/>
      </c>
      <c r="D433" s="292" t="str">
        <f aca="false">IF('Sub-Cpt Record'!D433="","",'Sub-Cpt Record'!D433)</f>
        <v/>
      </c>
      <c r="E433" s="292" t="str">
        <f aca="false">CODE!I433</f>
        <v/>
      </c>
      <c r="F433" s="303" t="str">
        <f aca="false">IF('Sub-Cpt Record'!K433="","",'Sub-Cpt Record'!K433)</f>
        <v/>
      </c>
      <c r="G433" s="201"/>
      <c r="H433" s="194"/>
      <c r="I433" s="256" t="str">
        <f aca="false">IF('Sub-Cpt Record'!E433&lt;&gt;"",'Sub-Cpt Record'!E433,"")</f>
        <v/>
      </c>
      <c r="J433" s="256" t="str">
        <f aca="false">IF('Sub-Cpt Record'!F433&lt;&gt;"",'Sub-Cpt Record'!F433,"")</f>
        <v/>
      </c>
      <c r="K433" s="256" t="str">
        <f aca="false">IF('Sub-Cpt Record'!G433&lt;&gt;"",'Sub-Cpt Record'!G433,"")</f>
        <v/>
      </c>
      <c r="L433" s="256" t="str">
        <f aca="false">IF('Sub-Cpt Record'!H433&lt;&gt;"",'Sub-Cpt Record'!H433,"")</f>
        <v/>
      </c>
      <c r="M433" s="256" t="str">
        <f aca="false">IF('Sub-Cpt Record'!I433&lt;&gt;"",'Sub-Cpt Record'!I433,"")</f>
        <v/>
      </c>
      <c r="N433" s="256" t="str">
        <f aca="false">IF('Sub-Cpt Record'!J433&lt;&gt;"",'Sub-Cpt Record'!J433,"")</f>
        <v/>
      </c>
      <c r="O433" s="296"/>
      <c r="P433" s="296"/>
      <c r="Q433" s="304"/>
      <c r="R433" s="298"/>
      <c r="S433" s="199"/>
      <c r="T433" s="300"/>
      <c r="U433" s="194"/>
      <c r="V433" s="194"/>
      <c r="W433" s="194"/>
      <c r="X433" s="194"/>
      <c r="Y433" s="194"/>
      <c r="Z433" s="256"/>
      <c r="AA433" s="194"/>
      <c r="AB433" s="194"/>
      <c r="AC433" s="194"/>
      <c r="AD433" s="194"/>
      <c r="AE433" s="194"/>
      <c r="AF433" s="194"/>
      <c r="AG433" s="264" t="str">
        <f aca="false">IF(SUM(T433,V433,X433,Z433,AB433,AD433,AF433)&lt;&gt;0,SUM(T433,V433,X433,Z433,AB433,AD433,AF433),"")</f>
        <v/>
      </c>
      <c r="AH433" s="301"/>
      <c r="AI433" s="302"/>
      <c r="AJ433" s="278"/>
    </row>
    <row r="434" customFormat="false" ht="12.75" hidden="false" customHeight="false" outlineLevel="0" collapsed="false">
      <c r="A434" s="291" t="str">
        <f aca="false">IF('Sub-Cpt Record'!A434="","",'Sub-Cpt Record'!A434)</f>
        <v/>
      </c>
      <c r="B434" s="292" t="str">
        <f aca="false">IF('Sub-Cpt Record'!B434="","",'Sub-Cpt Record'!B434)</f>
        <v/>
      </c>
      <c r="C434" s="292" t="str">
        <f aca="false">IF('Sub-Cpt Record'!C434="","",'Sub-Cpt Record'!C434)</f>
        <v/>
      </c>
      <c r="D434" s="292" t="str">
        <f aca="false">IF('Sub-Cpt Record'!D434="","",'Sub-Cpt Record'!D434)</f>
        <v/>
      </c>
      <c r="E434" s="292" t="str">
        <f aca="false">CODE!I434</f>
        <v/>
      </c>
      <c r="F434" s="303" t="str">
        <f aca="false">IF('Sub-Cpt Record'!K434="","",'Sub-Cpt Record'!K434)</f>
        <v/>
      </c>
      <c r="G434" s="201"/>
      <c r="H434" s="194"/>
      <c r="I434" s="256" t="str">
        <f aca="false">IF('Sub-Cpt Record'!E434&lt;&gt;"",'Sub-Cpt Record'!E434,"")</f>
        <v/>
      </c>
      <c r="J434" s="256" t="str">
        <f aca="false">IF('Sub-Cpt Record'!F434&lt;&gt;"",'Sub-Cpt Record'!F434,"")</f>
        <v/>
      </c>
      <c r="K434" s="256" t="str">
        <f aca="false">IF('Sub-Cpt Record'!G434&lt;&gt;"",'Sub-Cpt Record'!G434,"")</f>
        <v/>
      </c>
      <c r="L434" s="256" t="str">
        <f aca="false">IF('Sub-Cpt Record'!H434&lt;&gt;"",'Sub-Cpt Record'!H434,"")</f>
        <v/>
      </c>
      <c r="M434" s="256" t="str">
        <f aca="false">IF('Sub-Cpt Record'!I434&lt;&gt;"",'Sub-Cpt Record'!I434,"")</f>
        <v/>
      </c>
      <c r="N434" s="256" t="str">
        <f aca="false">IF('Sub-Cpt Record'!J434&lt;&gt;"",'Sub-Cpt Record'!J434,"")</f>
        <v/>
      </c>
      <c r="O434" s="296"/>
      <c r="P434" s="296"/>
      <c r="Q434" s="304"/>
      <c r="R434" s="298"/>
      <c r="S434" s="199"/>
      <c r="T434" s="300"/>
      <c r="U434" s="194"/>
      <c r="V434" s="194"/>
      <c r="W434" s="194"/>
      <c r="X434" s="194"/>
      <c r="Y434" s="194"/>
      <c r="Z434" s="256"/>
      <c r="AA434" s="194"/>
      <c r="AB434" s="194"/>
      <c r="AC434" s="194"/>
      <c r="AD434" s="194"/>
      <c r="AE434" s="194"/>
      <c r="AF434" s="194"/>
      <c r="AG434" s="264" t="str">
        <f aca="false">IF(SUM(T434,V434,X434,Z434,AB434,AD434,AF434)&lt;&gt;0,SUM(T434,V434,X434,Z434,AB434,AD434,AF434),"")</f>
        <v/>
      </c>
      <c r="AH434" s="301"/>
      <c r="AI434" s="302"/>
      <c r="AJ434" s="278"/>
    </row>
    <row r="435" customFormat="false" ht="12.75" hidden="false" customHeight="false" outlineLevel="0" collapsed="false">
      <c r="A435" s="291" t="str">
        <f aca="false">IF('Sub-Cpt Record'!A435="","",'Sub-Cpt Record'!A435)</f>
        <v/>
      </c>
      <c r="B435" s="292" t="str">
        <f aca="false">IF('Sub-Cpt Record'!B435="","",'Sub-Cpt Record'!B435)</f>
        <v/>
      </c>
      <c r="C435" s="292" t="str">
        <f aca="false">IF('Sub-Cpt Record'!C435="","",'Sub-Cpt Record'!C435)</f>
        <v/>
      </c>
      <c r="D435" s="292" t="str">
        <f aca="false">IF('Sub-Cpt Record'!D435="","",'Sub-Cpt Record'!D435)</f>
        <v/>
      </c>
      <c r="E435" s="292" t="str">
        <f aca="false">CODE!I435</f>
        <v/>
      </c>
      <c r="F435" s="303" t="str">
        <f aca="false">IF('Sub-Cpt Record'!K435="","",'Sub-Cpt Record'!K435)</f>
        <v/>
      </c>
      <c r="G435" s="201"/>
      <c r="H435" s="194"/>
      <c r="I435" s="256" t="str">
        <f aca="false">IF('Sub-Cpt Record'!E435&lt;&gt;"",'Sub-Cpt Record'!E435,"")</f>
        <v/>
      </c>
      <c r="J435" s="256" t="str">
        <f aca="false">IF('Sub-Cpt Record'!F435&lt;&gt;"",'Sub-Cpt Record'!F435,"")</f>
        <v/>
      </c>
      <c r="K435" s="256" t="str">
        <f aca="false">IF('Sub-Cpt Record'!G435&lt;&gt;"",'Sub-Cpt Record'!G435,"")</f>
        <v/>
      </c>
      <c r="L435" s="256" t="str">
        <f aca="false">IF('Sub-Cpt Record'!H435&lt;&gt;"",'Sub-Cpt Record'!H435,"")</f>
        <v/>
      </c>
      <c r="M435" s="256" t="str">
        <f aca="false">IF('Sub-Cpt Record'!I435&lt;&gt;"",'Sub-Cpt Record'!I435,"")</f>
        <v/>
      </c>
      <c r="N435" s="256" t="str">
        <f aca="false">IF('Sub-Cpt Record'!J435&lt;&gt;"",'Sub-Cpt Record'!J435,"")</f>
        <v/>
      </c>
      <c r="O435" s="296"/>
      <c r="P435" s="296"/>
      <c r="Q435" s="304"/>
      <c r="R435" s="298"/>
      <c r="S435" s="199"/>
      <c r="T435" s="300"/>
      <c r="U435" s="194"/>
      <c r="V435" s="194"/>
      <c r="W435" s="194"/>
      <c r="X435" s="194"/>
      <c r="Y435" s="194"/>
      <c r="Z435" s="256"/>
      <c r="AA435" s="194"/>
      <c r="AB435" s="194"/>
      <c r="AC435" s="194"/>
      <c r="AD435" s="194"/>
      <c r="AE435" s="194"/>
      <c r="AF435" s="194"/>
      <c r="AG435" s="264" t="str">
        <f aca="false">IF(SUM(T435,V435,X435,Z435,AB435,AD435,AF435)&lt;&gt;0,SUM(T435,V435,X435,Z435,AB435,AD435,AF435),"")</f>
        <v/>
      </c>
      <c r="AH435" s="301"/>
      <c r="AI435" s="302"/>
      <c r="AJ435" s="278"/>
    </row>
    <row r="436" customFormat="false" ht="12.75" hidden="false" customHeight="false" outlineLevel="0" collapsed="false">
      <c r="A436" s="291" t="str">
        <f aca="false">IF('Sub-Cpt Record'!A436="","",'Sub-Cpt Record'!A436)</f>
        <v/>
      </c>
      <c r="B436" s="292" t="str">
        <f aca="false">IF('Sub-Cpt Record'!B436="","",'Sub-Cpt Record'!B436)</f>
        <v/>
      </c>
      <c r="C436" s="292" t="str">
        <f aca="false">IF('Sub-Cpt Record'!C436="","",'Sub-Cpt Record'!C436)</f>
        <v/>
      </c>
      <c r="D436" s="292" t="str">
        <f aca="false">IF('Sub-Cpt Record'!D436="","",'Sub-Cpt Record'!D436)</f>
        <v/>
      </c>
      <c r="E436" s="292" t="str">
        <f aca="false">CODE!I436</f>
        <v/>
      </c>
      <c r="F436" s="303" t="str">
        <f aca="false">IF('Sub-Cpt Record'!K436="","",'Sub-Cpt Record'!K436)</f>
        <v/>
      </c>
      <c r="G436" s="201"/>
      <c r="H436" s="194"/>
      <c r="I436" s="256" t="str">
        <f aca="false">IF('Sub-Cpt Record'!E436&lt;&gt;"",'Sub-Cpt Record'!E436,"")</f>
        <v/>
      </c>
      <c r="J436" s="256" t="str">
        <f aca="false">IF('Sub-Cpt Record'!F436&lt;&gt;"",'Sub-Cpt Record'!F436,"")</f>
        <v/>
      </c>
      <c r="K436" s="256" t="str">
        <f aca="false">IF('Sub-Cpt Record'!G436&lt;&gt;"",'Sub-Cpt Record'!G436,"")</f>
        <v/>
      </c>
      <c r="L436" s="256" t="str">
        <f aca="false">IF('Sub-Cpt Record'!H436&lt;&gt;"",'Sub-Cpt Record'!H436,"")</f>
        <v/>
      </c>
      <c r="M436" s="256" t="str">
        <f aca="false">IF('Sub-Cpt Record'!I436&lt;&gt;"",'Sub-Cpt Record'!I436,"")</f>
        <v/>
      </c>
      <c r="N436" s="256" t="str">
        <f aca="false">IF('Sub-Cpt Record'!J436&lt;&gt;"",'Sub-Cpt Record'!J436,"")</f>
        <v/>
      </c>
      <c r="O436" s="296"/>
      <c r="P436" s="296"/>
      <c r="Q436" s="304"/>
      <c r="R436" s="298"/>
      <c r="S436" s="199"/>
      <c r="T436" s="300"/>
      <c r="U436" s="194"/>
      <c r="V436" s="194"/>
      <c r="W436" s="194"/>
      <c r="X436" s="194"/>
      <c r="Y436" s="194"/>
      <c r="Z436" s="256"/>
      <c r="AA436" s="194"/>
      <c r="AB436" s="194"/>
      <c r="AC436" s="194"/>
      <c r="AD436" s="194"/>
      <c r="AE436" s="194"/>
      <c r="AF436" s="194"/>
      <c r="AG436" s="264" t="str">
        <f aca="false">IF(SUM(T436,V436,X436,Z436,AB436,AD436,AF436)&lt;&gt;0,SUM(T436,V436,X436,Z436,AB436,AD436,AF436),"")</f>
        <v/>
      </c>
      <c r="AH436" s="301"/>
      <c r="AI436" s="302"/>
      <c r="AJ436" s="278"/>
    </row>
    <row r="437" customFormat="false" ht="12.75" hidden="false" customHeight="false" outlineLevel="0" collapsed="false">
      <c r="A437" s="291" t="str">
        <f aca="false">IF('Sub-Cpt Record'!A437="","",'Sub-Cpt Record'!A437)</f>
        <v/>
      </c>
      <c r="B437" s="292" t="str">
        <f aca="false">IF('Sub-Cpt Record'!B437="","",'Sub-Cpt Record'!B437)</f>
        <v/>
      </c>
      <c r="C437" s="292" t="str">
        <f aca="false">IF('Sub-Cpt Record'!C437="","",'Sub-Cpt Record'!C437)</f>
        <v/>
      </c>
      <c r="D437" s="292" t="str">
        <f aca="false">IF('Sub-Cpt Record'!D437="","",'Sub-Cpt Record'!D437)</f>
        <v/>
      </c>
      <c r="E437" s="292" t="str">
        <f aca="false">CODE!I437</f>
        <v/>
      </c>
      <c r="F437" s="303" t="str">
        <f aca="false">IF('Sub-Cpt Record'!K437="","",'Sub-Cpt Record'!K437)</f>
        <v/>
      </c>
      <c r="G437" s="201"/>
      <c r="H437" s="194"/>
      <c r="I437" s="256" t="str">
        <f aca="false">IF('Sub-Cpt Record'!E437&lt;&gt;"",'Sub-Cpt Record'!E437,"")</f>
        <v/>
      </c>
      <c r="J437" s="256" t="str">
        <f aca="false">IF('Sub-Cpt Record'!F437&lt;&gt;"",'Sub-Cpt Record'!F437,"")</f>
        <v/>
      </c>
      <c r="K437" s="256" t="str">
        <f aca="false">IF('Sub-Cpt Record'!G437&lt;&gt;"",'Sub-Cpt Record'!G437,"")</f>
        <v/>
      </c>
      <c r="L437" s="256" t="str">
        <f aca="false">IF('Sub-Cpt Record'!H437&lt;&gt;"",'Sub-Cpt Record'!H437,"")</f>
        <v/>
      </c>
      <c r="M437" s="256" t="str">
        <f aca="false">IF('Sub-Cpt Record'!I437&lt;&gt;"",'Sub-Cpt Record'!I437,"")</f>
        <v/>
      </c>
      <c r="N437" s="256" t="str">
        <f aca="false">IF('Sub-Cpt Record'!J437&lt;&gt;"",'Sub-Cpt Record'!J437,"")</f>
        <v/>
      </c>
      <c r="O437" s="296"/>
      <c r="P437" s="296"/>
      <c r="Q437" s="304"/>
      <c r="R437" s="298"/>
      <c r="S437" s="199"/>
      <c r="T437" s="300"/>
      <c r="U437" s="194"/>
      <c r="V437" s="194"/>
      <c r="W437" s="194"/>
      <c r="X437" s="194"/>
      <c r="Y437" s="194"/>
      <c r="Z437" s="256"/>
      <c r="AA437" s="194"/>
      <c r="AB437" s="194"/>
      <c r="AC437" s="194"/>
      <c r="AD437" s="194"/>
      <c r="AE437" s="194"/>
      <c r="AF437" s="194"/>
      <c r="AG437" s="264" t="str">
        <f aca="false">IF(SUM(T437,V437,X437,Z437,AB437,AD437,AF437)&lt;&gt;0,SUM(T437,V437,X437,Z437,AB437,AD437,AF437),"")</f>
        <v/>
      </c>
      <c r="AH437" s="301"/>
      <c r="AI437" s="302"/>
      <c r="AJ437" s="278"/>
    </row>
    <row r="438" customFormat="false" ht="12.75" hidden="false" customHeight="false" outlineLevel="0" collapsed="false">
      <c r="A438" s="291" t="str">
        <f aca="false">IF('Sub-Cpt Record'!A438="","",'Sub-Cpt Record'!A438)</f>
        <v/>
      </c>
      <c r="B438" s="292" t="str">
        <f aca="false">IF('Sub-Cpt Record'!B438="","",'Sub-Cpt Record'!B438)</f>
        <v/>
      </c>
      <c r="C438" s="292" t="str">
        <f aca="false">IF('Sub-Cpt Record'!C438="","",'Sub-Cpt Record'!C438)</f>
        <v/>
      </c>
      <c r="D438" s="292" t="str">
        <f aca="false">IF('Sub-Cpt Record'!D438="","",'Sub-Cpt Record'!D438)</f>
        <v/>
      </c>
      <c r="E438" s="292" t="str">
        <f aca="false">CODE!I438</f>
        <v/>
      </c>
      <c r="F438" s="303" t="str">
        <f aca="false">IF('Sub-Cpt Record'!K438="","",'Sub-Cpt Record'!K438)</f>
        <v/>
      </c>
      <c r="G438" s="201"/>
      <c r="H438" s="194"/>
      <c r="I438" s="256" t="str">
        <f aca="false">IF('Sub-Cpt Record'!E438&lt;&gt;"",'Sub-Cpt Record'!E438,"")</f>
        <v/>
      </c>
      <c r="J438" s="256" t="str">
        <f aca="false">IF('Sub-Cpt Record'!F438&lt;&gt;"",'Sub-Cpt Record'!F438,"")</f>
        <v/>
      </c>
      <c r="K438" s="256" t="str">
        <f aca="false">IF('Sub-Cpt Record'!G438&lt;&gt;"",'Sub-Cpt Record'!G438,"")</f>
        <v/>
      </c>
      <c r="L438" s="256" t="str">
        <f aca="false">IF('Sub-Cpt Record'!H438&lt;&gt;"",'Sub-Cpt Record'!H438,"")</f>
        <v/>
      </c>
      <c r="M438" s="256" t="str">
        <f aca="false">IF('Sub-Cpt Record'!I438&lt;&gt;"",'Sub-Cpt Record'!I438,"")</f>
        <v/>
      </c>
      <c r="N438" s="256" t="str">
        <f aca="false">IF('Sub-Cpt Record'!J438&lt;&gt;"",'Sub-Cpt Record'!J438,"")</f>
        <v/>
      </c>
      <c r="O438" s="296"/>
      <c r="P438" s="296"/>
      <c r="Q438" s="304"/>
      <c r="R438" s="298"/>
      <c r="S438" s="199"/>
      <c r="T438" s="300"/>
      <c r="U438" s="194"/>
      <c r="V438" s="194"/>
      <c r="W438" s="194"/>
      <c r="X438" s="194"/>
      <c r="Y438" s="194"/>
      <c r="Z438" s="256"/>
      <c r="AA438" s="194"/>
      <c r="AB438" s="194"/>
      <c r="AC438" s="194"/>
      <c r="AD438" s="194"/>
      <c r="AE438" s="194"/>
      <c r="AF438" s="194"/>
      <c r="AG438" s="264" t="str">
        <f aca="false">IF(SUM(T438,V438,X438,Z438,AB438,AD438,AF438)&lt;&gt;0,SUM(T438,V438,X438,Z438,AB438,AD438,AF438),"")</f>
        <v/>
      </c>
      <c r="AH438" s="301"/>
      <c r="AI438" s="302"/>
      <c r="AJ438" s="278"/>
    </row>
    <row r="439" customFormat="false" ht="12.75" hidden="false" customHeight="false" outlineLevel="0" collapsed="false">
      <c r="A439" s="291" t="str">
        <f aca="false">IF('Sub-Cpt Record'!A439="","",'Sub-Cpt Record'!A439)</f>
        <v/>
      </c>
      <c r="B439" s="292" t="str">
        <f aca="false">IF('Sub-Cpt Record'!B439="","",'Sub-Cpt Record'!B439)</f>
        <v/>
      </c>
      <c r="C439" s="292" t="str">
        <f aca="false">IF('Sub-Cpt Record'!C439="","",'Sub-Cpt Record'!C439)</f>
        <v/>
      </c>
      <c r="D439" s="292" t="str">
        <f aca="false">IF('Sub-Cpt Record'!D439="","",'Sub-Cpt Record'!D439)</f>
        <v/>
      </c>
      <c r="E439" s="292" t="str">
        <f aca="false">CODE!I439</f>
        <v/>
      </c>
      <c r="F439" s="303" t="str">
        <f aca="false">IF('Sub-Cpt Record'!K439="","",'Sub-Cpt Record'!K439)</f>
        <v/>
      </c>
      <c r="G439" s="201"/>
      <c r="H439" s="194"/>
      <c r="I439" s="256" t="str">
        <f aca="false">IF('Sub-Cpt Record'!E439&lt;&gt;"",'Sub-Cpt Record'!E439,"")</f>
        <v/>
      </c>
      <c r="J439" s="256" t="str">
        <f aca="false">IF('Sub-Cpt Record'!F439&lt;&gt;"",'Sub-Cpt Record'!F439,"")</f>
        <v/>
      </c>
      <c r="K439" s="256" t="str">
        <f aca="false">IF('Sub-Cpt Record'!G439&lt;&gt;"",'Sub-Cpt Record'!G439,"")</f>
        <v/>
      </c>
      <c r="L439" s="256" t="str">
        <f aca="false">IF('Sub-Cpt Record'!H439&lt;&gt;"",'Sub-Cpt Record'!H439,"")</f>
        <v/>
      </c>
      <c r="M439" s="256" t="str">
        <f aca="false">IF('Sub-Cpt Record'!I439&lt;&gt;"",'Sub-Cpt Record'!I439,"")</f>
        <v/>
      </c>
      <c r="N439" s="256" t="str">
        <f aca="false">IF('Sub-Cpt Record'!J439&lt;&gt;"",'Sub-Cpt Record'!J439,"")</f>
        <v/>
      </c>
      <c r="O439" s="296"/>
      <c r="P439" s="296"/>
      <c r="Q439" s="304"/>
      <c r="R439" s="298"/>
      <c r="S439" s="199"/>
      <c r="T439" s="300"/>
      <c r="U439" s="194"/>
      <c r="V439" s="194"/>
      <c r="W439" s="194"/>
      <c r="X439" s="194"/>
      <c r="Y439" s="194"/>
      <c r="Z439" s="256"/>
      <c r="AA439" s="194"/>
      <c r="AB439" s="194"/>
      <c r="AC439" s="194"/>
      <c r="AD439" s="194"/>
      <c r="AE439" s="194"/>
      <c r="AF439" s="194"/>
      <c r="AG439" s="264" t="str">
        <f aca="false">IF(SUM(T439,V439,X439,Z439,AB439,AD439,AF439)&lt;&gt;0,SUM(T439,V439,X439,Z439,AB439,AD439,AF439),"")</f>
        <v/>
      </c>
      <c r="AH439" s="301"/>
      <c r="AI439" s="302"/>
      <c r="AJ439" s="278"/>
    </row>
    <row r="440" customFormat="false" ht="12.75" hidden="false" customHeight="false" outlineLevel="0" collapsed="false">
      <c r="A440" s="291" t="str">
        <f aca="false">IF('Sub-Cpt Record'!A440="","",'Sub-Cpt Record'!A440)</f>
        <v/>
      </c>
      <c r="B440" s="292" t="str">
        <f aca="false">IF('Sub-Cpt Record'!B440="","",'Sub-Cpt Record'!B440)</f>
        <v/>
      </c>
      <c r="C440" s="292" t="str">
        <f aca="false">IF('Sub-Cpt Record'!C440="","",'Sub-Cpt Record'!C440)</f>
        <v/>
      </c>
      <c r="D440" s="292" t="str">
        <f aca="false">IF('Sub-Cpt Record'!D440="","",'Sub-Cpt Record'!D440)</f>
        <v/>
      </c>
      <c r="E440" s="292" t="str">
        <f aca="false">CODE!I440</f>
        <v/>
      </c>
      <c r="F440" s="303" t="str">
        <f aca="false">IF('Sub-Cpt Record'!K440="","",'Sub-Cpt Record'!K440)</f>
        <v/>
      </c>
      <c r="G440" s="201"/>
      <c r="H440" s="194"/>
      <c r="I440" s="256" t="str">
        <f aca="false">IF('Sub-Cpt Record'!E440&lt;&gt;"",'Sub-Cpt Record'!E440,"")</f>
        <v/>
      </c>
      <c r="J440" s="256" t="str">
        <f aca="false">IF('Sub-Cpt Record'!F440&lt;&gt;"",'Sub-Cpt Record'!F440,"")</f>
        <v/>
      </c>
      <c r="K440" s="256" t="str">
        <f aca="false">IF('Sub-Cpt Record'!G440&lt;&gt;"",'Sub-Cpt Record'!G440,"")</f>
        <v/>
      </c>
      <c r="L440" s="256" t="str">
        <f aca="false">IF('Sub-Cpt Record'!H440&lt;&gt;"",'Sub-Cpt Record'!H440,"")</f>
        <v/>
      </c>
      <c r="M440" s="256" t="str">
        <f aca="false">IF('Sub-Cpt Record'!I440&lt;&gt;"",'Sub-Cpt Record'!I440,"")</f>
        <v/>
      </c>
      <c r="N440" s="256" t="str">
        <f aca="false">IF('Sub-Cpt Record'!J440&lt;&gt;"",'Sub-Cpt Record'!J440,"")</f>
        <v/>
      </c>
      <c r="O440" s="296"/>
      <c r="P440" s="296"/>
      <c r="Q440" s="304"/>
      <c r="R440" s="298"/>
      <c r="S440" s="199"/>
      <c r="T440" s="300"/>
      <c r="U440" s="194"/>
      <c r="V440" s="194"/>
      <c r="W440" s="194"/>
      <c r="X440" s="194"/>
      <c r="Y440" s="194"/>
      <c r="Z440" s="256"/>
      <c r="AA440" s="194"/>
      <c r="AB440" s="194"/>
      <c r="AC440" s="194"/>
      <c r="AD440" s="194"/>
      <c r="AE440" s="194"/>
      <c r="AF440" s="194"/>
      <c r="AG440" s="264" t="str">
        <f aca="false">IF(SUM(T440,V440,X440,Z440,AB440,AD440,AF440)&lt;&gt;0,SUM(T440,V440,X440,Z440,AB440,AD440,AF440),"")</f>
        <v/>
      </c>
      <c r="AH440" s="301"/>
      <c r="AI440" s="302"/>
      <c r="AJ440" s="278"/>
    </row>
    <row r="441" customFormat="false" ht="12.75" hidden="false" customHeight="false" outlineLevel="0" collapsed="false">
      <c r="A441" s="291" t="str">
        <f aca="false">IF('Sub-Cpt Record'!A441="","",'Sub-Cpt Record'!A441)</f>
        <v/>
      </c>
      <c r="B441" s="292" t="str">
        <f aca="false">IF('Sub-Cpt Record'!B441="","",'Sub-Cpt Record'!B441)</f>
        <v/>
      </c>
      <c r="C441" s="292" t="str">
        <f aca="false">IF('Sub-Cpt Record'!C441="","",'Sub-Cpt Record'!C441)</f>
        <v/>
      </c>
      <c r="D441" s="292" t="str">
        <f aca="false">IF('Sub-Cpt Record'!D441="","",'Sub-Cpt Record'!D441)</f>
        <v/>
      </c>
      <c r="E441" s="292" t="str">
        <f aca="false">CODE!I441</f>
        <v/>
      </c>
      <c r="F441" s="303" t="str">
        <f aca="false">IF('Sub-Cpt Record'!K441="","",'Sub-Cpt Record'!K441)</f>
        <v/>
      </c>
      <c r="G441" s="201"/>
      <c r="H441" s="194"/>
      <c r="I441" s="256" t="str">
        <f aca="false">IF('Sub-Cpt Record'!E441&lt;&gt;"",'Sub-Cpt Record'!E441,"")</f>
        <v/>
      </c>
      <c r="J441" s="256" t="str">
        <f aca="false">IF('Sub-Cpt Record'!F441&lt;&gt;"",'Sub-Cpt Record'!F441,"")</f>
        <v/>
      </c>
      <c r="K441" s="256" t="str">
        <f aca="false">IF('Sub-Cpt Record'!G441&lt;&gt;"",'Sub-Cpt Record'!G441,"")</f>
        <v/>
      </c>
      <c r="L441" s="256" t="str">
        <f aca="false">IF('Sub-Cpt Record'!H441&lt;&gt;"",'Sub-Cpt Record'!H441,"")</f>
        <v/>
      </c>
      <c r="M441" s="256" t="str">
        <f aca="false">IF('Sub-Cpt Record'!I441&lt;&gt;"",'Sub-Cpt Record'!I441,"")</f>
        <v/>
      </c>
      <c r="N441" s="256" t="str">
        <f aca="false">IF('Sub-Cpt Record'!J441&lt;&gt;"",'Sub-Cpt Record'!J441,"")</f>
        <v/>
      </c>
      <c r="O441" s="296"/>
      <c r="P441" s="296"/>
      <c r="Q441" s="304"/>
      <c r="R441" s="298"/>
      <c r="S441" s="199"/>
      <c r="T441" s="300"/>
      <c r="U441" s="194"/>
      <c r="V441" s="194"/>
      <c r="W441" s="194"/>
      <c r="X441" s="194"/>
      <c r="Y441" s="194"/>
      <c r="Z441" s="256"/>
      <c r="AA441" s="194"/>
      <c r="AB441" s="194"/>
      <c r="AC441" s="194"/>
      <c r="AD441" s="194"/>
      <c r="AE441" s="194"/>
      <c r="AF441" s="194"/>
      <c r="AG441" s="264" t="str">
        <f aca="false">IF(SUM(T441,V441,X441,Z441,AB441,AD441,AF441)&lt;&gt;0,SUM(T441,V441,X441,Z441,AB441,AD441,AF441),"")</f>
        <v/>
      </c>
      <c r="AH441" s="301"/>
      <c r="AI441" s="302"/>
      <c r="AJ441" s="278"/>
    </row>
    <row r="442" customFormat="false" ht="12.75" hidden="false" customHeight="false" outlineLevel="0" collapsed="false">
      <c r="A442" s="291" t="str">
        <f aca="false">IF('Sub-Cpt Record'!A442="","",'Sub-Cpt Record'!A442)</f>
        <v/>
      </c>
      <c r="B442" s="292" t="str">
        <f aca="false">IF('Sub-Cpt Record'!B442="","",'Sub-Cpt Record'!B442)</f>
        <v/>
      </c>
      <c r="C442" s="292" t="str">
        <f aca="false">IF('Sub-Cpt Record'!C442="","",'Sub-Cpt Record'!C442)</f>
        <v/>
      </c>
      <c r="D442" s="292" t="str">
        <f aca="false">IF('Sub-Cpt Record'!D442="","",'Sub-Cpt Record'!D442)</f>
        <v/>
      </c>
      <c r="E442" s="292" t="str">
        <f aca="false">CODE!I442</f>
        <v/>
      </c>
      <c r="F442" s="303" t="str">
        <f aca="false">IF('Sub-Cpt Record'!K442="","",'Sub-Cpt Record'!K442)</f>
        <v/>
      </c>
      <c r="G442" s="201"/>
      <c r="H442" s="194"/>
      <c r="I442" s="256" t="str">
        <f aca="false">IF('Sub-Cpt Record'!E442&lt;&gt;"",'Sub-Cpt Record'!E442,"")</f>
        <v/>
      </c>
      <c r="J442" s="256" t="str">
        <f aca="false">IF('Sub-Cpt Record'!F442&lt;&gt;"",'Sub-Cpt Record'!F442,"")</f>
        <v/>
      </c>
      <c r="K442" s="256" t="str">
        <f aca="false">IF('Sub-Cpt Record'!G442&lt;&gt;"",'Sub-Cpt Record'!G442,"")</f>
        <v/>
      </c>
      <c r="L442" s="256" t="str">
        <f aca="false">IF('Sub-Cpt Record'!H442&lt;&gt;"",'Sub-Cpt Record'!H442,"")</f>
        <v/>
      </c>
      <c r="M442" s="256" t="str">
        <f aca="false">IF('Sub-Cpt Record'!I442&lt;&gt;"",'Sub-Cpt Record'!I442,"")</f>
        <v/>
      </c>
      <c r="N442" s="256" t="str">
        <f aca="false">IF('Sub-Cpt Record'!J442&lt;&gt;"",'Sub-Cpt Record'!J442,"")</f>
        <v/>
      </c>
      <c r="O442" s="296"/>
      <c r="P442" s="296"/>
      <c r="Q442" s="304"/>
      <c r="R442" s="298"/>
      <c r="S442" s="199"/>
      <c r="T442" s="300"/>
      <c r="U442" s="194"/>
      <c r="V442" s="194"/>
      <c r="W442" s="194"/>
      <c r="X442" s="194"/>
      <c r="Y442" s="194"/>
      <c r="Z442" s="256"/>
      <c r="AA442" s="194"/>
      <c r="AB442" s="194"/>
      <c r="AC442" s="194"/>
      <c r="AD442" s="194"/>
      <c r="AE442" s="194"/>
      <c r="AF442" s="194"/>
      <c r="AG442" s="264" t="str">
        <f aca="false">IF(SUM(T442,V442,X442,Z442,AB442,AD442,AF442)&lt;&gt;0,SUM(T442,V442,X442,Z442,AB442,AD442,AF442),"")</f>
        <v/>
      </c>
      <c r="AH442" s="301"/>
      <c r="AI442" s="302"/>
      <c r="AJ442" s="278"/>
    </row>
    <row r="443" customFormat="false" ht="12.75" hidden="false" customHeight="false" outlineLevel="0" collapsed="false">
      <c r="A443" s="291" t="str">
        <f aca="false">IF('Sub-Cpt Record'!A443="","",'Sub-Cpt Record'!A443)</f>
        <v/>
      </c>
      <c r="B443" s="292" t="str">
        <f aca="false">IF('Sub-Cpt Record'!B443="","",'Sub-Cpt Record'!B443)</f>
        <v/>
      </c>
      <c r="C443" s="292" t="str">
        <f aca="false">IF('Sub-Cpt Record'!C443="","",'Sub-Cpt Record'!C443)</f>
        <v/>
      </c>
      <c r="D443" s="292" t="str">
        <f aca="false">IF('Sub-Cpt Record'!D443="","",'Sub-Cpt Record'!D443)</f>
        <v/>
      </c>
      <c r="E443" s="292" t="str">
        <f aca="false">CODE!I443</f>
        <v/>
      </c>
      <c r="F443" s="303" t="str">
        <f aca="false">IF('Sub-Cpt Record'!K443="","",'Sub-Cpt Record'!K443)</f>
        <v/>
      </c>
      <c r="G443" s="201"/>
      <c r="H443" s="194"/>
      <c r="I443" s="256" t="str">
        <f aca="false">IF('Sub-Cpt Record'!E443&lt;&gt;"",'Sub-Cpt Record'!E443,"")</f>
        <v/>
      </c>
      <c r="J443" s="256" t="str">
        <f aca="false">IF('Sub-Cpt Record'!F443&lt;&gt;"",'Sub-Cpt Record'!F443,"")</f>
        <v/>
      </c>
      <c r="K443" s="256" t="str">
        <f aca="false">IF('Sub-Cpt Record'!G443&lt;&gt;"",'Sub-Cpt Record'!G443,"")</f>
        <v/>
      </c>
      <c r="L443" s="256" t="str">
        <f aca="false">IF('Sub-Cpt Record'!H443&lt;&gt;"",'Sub-Cpt Record'!H443,"")</f>
        <v/>
      </c>
      <c r="M443" s="256" t="str">
        <f aca="false">IF('Sub-Cpt Record'!I443&lt;&gt;"",'Sub-Cpt Record'!I443,"")</f>
        <v/>
      </c>
      <c r="N443" s="256" t="str">
        <f aca="false">IF('Sub-Cpt Record'!J443&lt;&gt;"",'Sub-Cpt Record'!J443,"")</f>
        <v/>
      </c>
      <c r="O443" s="296"/>
      <c r="P443" s="296"/>
      <c r="Q443" s="304"/>
      <c r="R443" s="298"/>
      <c r="S443" s="199"/>
      <c r="T443" s="300"/>
      <c r="U443" s="194"/>
      <c r="V443" s="194"/>
      <c r="W443" s="194"/>
      <c r="X443" s="194"/>
      <c r="Y443" s="194"/>
      <c r="Z443" s="256"/>
      <c r="AA443" s="194"/>
      <c r="AB443" s="194"/>
      <c r="AC443" s="194"/>
      <c r="AD443" s="194"/>
      <c r="AE443" s="194"/>
      <c r="AF443" s="194"/>
      <c r="AG443" s="264" t="str">
        <f aca="false">IF(SUM(T443,V443,X443,Z443,AB443,AD443,AF443)&lt;&gt;0,SUM(T443,V443,X443,Z443,AB443,AD443,AF443),"")</f>
        <v/>
      </c>
      <c r="AH443" s="301"/>
      <c r="AI443" s="302"/>
      <c r="AJ443" s="278"/>
    </row>
    <row r="444" customFormat="false" ht="12.75" hidden="false" customHeight="false" outlineLevel="0" collapsed="false">
      <c r="A444" s="291" t="str">
        <f aca="false">IF('Sub-Cpt Record'!A444="","",'Sub-Cpt Record'!A444)</f>
        <v/>
      </c>
      <c r="B444" s="292" t="str">
        <f aca="false">IF('Sub-Cpt Record'!B444="","",'Sub-Cpt Record'!B444)</f>
        <v/>
      </c>
      <c r="C444" s="292" t="str">
        <f aca="false">IF('Sub-Cpt Record'!C444="","",'Sub-Cpt Record'!C444)</f>
        <v/>
      </c>
      <c r="D444" s="292" t="str">
        <f aca="false">IF('Sub-Cpt Record'!D444="","",'Sub-Cpt Record'!D444)</f>
        <v/>
      </c>
      <c r="E444" s="292" t="str">
        <f aca="false">CODE!I444</f>
        <v/>
      </c>
      <c r="F444" s="303" t="str">
        <f aca="false">IF('Sub-Cpt Record'!K444="","",'Sub-Cpt Record'!K444)</f>
        <v/>
      </c>
      <c r="G444" s="201"/>
      <c r="H444" s="194"/>
      <c r="I444" s="256" t="str">
        <f aca="false">IF('Sub-Cpt Record'!E444&lt;&gt;"",'Sub-Cpt Record'!E444,"")</f>
        <v/>
      </c>
      <c r="J444" s="256" t="str">
        <f aca="false">IF('Sub-Cpt Record'!F444&lt;&gt;"",'Sub-Cpt Record'!F444,"")</f>
        <v/>
      </c>
      <c r="K444" s="256" t="str">
        <f aca="false">IF('Sub-Cpt Record'!G444&lt;&gt;"",'Sub-Cpt Record'!G444,"")</f>
        <v/>
      </c>
      <c r="L444" s="256" t="str">
        <f aca="false">IF('Sub-Cpt Record'!H444&lt;&gt;"",'Sub-Cpt Record'!H444,"")</f>
        <v/>
      </c>
      <c r="M444" s="256" t="str">
        <f aca="false">IF('Sub-Cpt Record'!I444&lt;&gt;"",'Sub-Cpt Record'!I444,"")</f>
        <v/>
      </c>
      <c r="N444" s="256" t="str">
        <f aca="false">IF('Sub-Cpt Record'!J444&lt;&gt;"",'Sub-Cpt Record'!J444,"")</f>
        <v/>
      </c>
      <c r="O444" s="296"/>
      <c r="P444" s="296"/>
      <c r="Q444" s="304"/>
      <c r="R444" s="298"/>
      <c r="S444" s="199"/>
      <c r="T444" s="300"/>
      <c r="U444" s="194"/>
      <c r="V444" s="194"/>
      <c r="W444" s="194"/>
      <c r="X444" s="194"/>
      <c r="Y444" s="194"/>
      <c r="Z444" s="256"/>
      <c r="AA444" s="194"/>
      <c r="AB444" s="194"/>
      <c r="AC444" s="194"/>
      <c r="AD444" s="194"/>
      <c r="AE444" s="194"/>
      <c r="AF444" s="194"/>
      <c r="AG444" s="264" t="str">
        <f aca="false">IF(SUM(T444,V444,X444,Z444,AB444,AD444,AF444)&lt;&gt;0,SUM(T444,V444,X444,Z444,AB444,AD444,AF444),"")</f>
        <v/>
      </c>
      <c r="AH444" s="301"/>
      <c r="AI444" s="302"/>
      <c r="AJ444" s="278"/>
    </row>
    <row r="445" customFormat="false" ht="12.75" hidden="false" customHeight="false" outlineLevel="0" collapsed="false">
      <c r="A445" s="291" t="str">
        <f aca="false">IF('Sub-Cpt Record'!A445="","",'Sub-Cpt Record'!A445)</f>
        <v/>
      </c>
      <c r="B445" s="292" t="str">
        <f aca="false">IF('Sub-Cpt Record'!B445="","",'Sub-Cpt Record'!B445)</f>
        <v/>
      </c>
      <c r="C445" s="292" t="str">
        <f aca="false">IF('Sub-Cpt Record'!C445="","",'Sub-Cpt Record'!C445)</f>
        <v/>
      </c>
      <c r="D445" s="292" t="str">
        <f aca="false">IF('Sub-Cpt Record'!D445="","",'Sub-Cpt Record'!D445)</f>
        <v/>
      </c>
      <c r="E445" s="292" t="str">
        <f aca="false">CODE!I445</f>
        <v/>
      </c>
      <c r="F445" s="303" t="str">
        <f aca="false">IF('Sub-Cpt Record'!K445="","",'Sub-Cpt Record'!K445)</f>
        <v/>
      </c>
      <c r="G445" s="201"/>
      <c r="H445" s="194"/>
      <c r="I445" s="256" t="str">
        <f aca="false">IF('Sub-Cpt Record'!E445&lt;&gt;"",'Sub-Cpt Record'!E445,"")</f>
        <v/>
      </c>
      <c r="J445" s="256" t="str">
        <f aca="false">IF('Sub-Cpt Record'!F445&lt;&gt;"",'Sub-Cpt Record'!F445,"")</f>
        <v/>
      </c>
      <c r="K445" s="256" t="str">
        <f aca="false">IF('Sub-Cpt Record'!G445&lt;&gt;"",'Sub-Cpt Record'!G445,"")</f>
        <v/>
      </c>
      <c r="L445" s="256" t="str">
        <f aca="false">IF('Sub-Cpt Record'!H445&lt;&gt;"",'Sub-Cpt Record'!H445,"")</f>
        <v/>
      </c>
      <c r="M445" s="256" t="str">
        <f aca="false">IF('Sub-Cpt Record'!I445&lt;&gt;"",'Sub-Cpt Record'!I445,"")</f>
        <v/>
      </c>
      <c r="N445" s="256" t="str">
        <f aca="false">IF('Sub-Cpt Record'!J445&lt;&gt;"",'Sub-Cpt Record'!J445,"")</f>
        <v/>
      </c>
      <c r="O445" s="296"/>
      <c r="P445" s="296"/>
      <c r="Q445" s="304"/>
      <c r="R445" s="298"/>
      <c r="S445" s="199"/>
      <c r="T445" s="300"/>
      <c r="U445" s="194"/>
      <c r="V445" s="194"/>
      <c r="W445" s="194"/>
      <c r="X445" s="194"/>
      <c r="Y445" s="194"/>
      <c r="Z445" s="256"/>
      <c r="AA445" s="194"/>
      <c r="AB445" s="194"/>
      <c r="AC445" s="194"/>
      <c r="AD445" s="194"/>
      <c r="AE445" s="194"/>
      <c r="AF445" s="194"/>
      <c r="AG445" s="264" t="str">
        <f aca="false">IF(SUM(T445,V445,X445,Z445,AB445,AD445,AF445)&lt;&gt;0,SUM(T445,V445,X445,Z445,AB445,AD445,AF445),"")</f>
        <v/>
      </c>
      <c r="AH445" s="301"/>
      <c r="AI445" s="302"/>
      <c r="AJ445" s="278"/>
    </row>
    <row r="446" customFormat="false" ht="12.75" hidden="false" customHeight="false" outlineLevel="0" collapsed="false">
      <c r="A446" s="291" t="str">
        <f aca="false">IF('Sub-Cpt Record'!A446="","",'Sub-Cpt Record'!A446)</f>
        <v/>
      </c>
      <c r="B446" s="292" t="str">
        <f aca="false">IF('Sub-Cpt Record'!B446="","",'Sub-Cpt Record'!B446)</f>
        <v/>
      </c>
      <c r="C446" s="292" t="str">
        <f aca="false">IF('Sub-Cpt Record'!C446="","",'Sub-Cpt Record'!C446)</f>
        <v/>
      </c>
      <c r="D446" s="292" t="str">
        <f aca="false">IF('Sub-Cpt Record'!D446="","",'Sub-Cpt Record'!D446)</f>
        <v/>
      </c>
      <c r="E446" s="292" t="str">
        <f aca="false">CODE!I446</f>
        <v/>
      </c>
      <c r="F446" s="303" t="str">
        <f aca="false">IF('Sub-Cpt Record'!K446="","",'Sub-Cpt Record'!K446)</f>
        <v/>
      </c>
      <c r="G446" s="201"/>
      <c r="H446" s="194"/>
      <c r="I446" s="256" t="str">
        <f aca="false">IF('Sub-Cpt Record'!E446&lt;&gt;"",'Sub-Cpt Record'!E446,"")</f>
        <v/>
      </c>
      <c r="J446" s="256" t="str">
        <f aca="false">IF('Sub-Cpt Record'!F446&lt;&gt;"",'Sub-Cpt Record'!F446,"")</f>
        <v/>
      </c>
      <c r="K446" s="256" t="str">
        <f aca="false">IF('Sub-Cpt Record'!G446&lt;&gt;"",'Sub-Cpt Record'!G446,"")</f>
        <v/>
      </c>
      <c r="L446" s="256" t="str">
        <f aca="false">IF('Sub-Cpt Record'!H446&lt;&gt;"",'Sub-Cpt Record'!H446,"")</f>
        <v/>
      </c>
      <c r="M446" s="256" t="str">
        <f aca="false">IF('Sub-Cpt Record'!I446&lt;&gt;"",'Sub-Cpt Record'!I446,"")</f>
        <v/>
      </c>
      <c r="N446" s="256" t="str">
        <f aca="false">IF('Sub-Cpt Record'!J446&lt;&gt;"",'Sub-Cpt Record'!J446,"")</f>
        <v/>
      </c>
      <c r="O446" s="296"/>
      <c r="P446" s="296"/>
      <c r="Q446" s="304"/>
      <c r="R446" s="298"/>
      <c r="S446" s="199"/>
      <c r="T446" s="300"/>
      <c r="U446" s="194"/>
      <c r="V446" s="194"/>
      <c r="W446" s="194"/>
      <c r="X446" s="194"/>
      <c r="Y446" s="194"/>
      <c r="Z446" s="256"/>
      <c r="AA446" s="194"/>
      <c r="AB446" s="194"/>
      <c r="AC446" s="194"/>
      <c r="AD446" s="194"/>
      <c r="AE446" s="194"/>
      <c r="AF446" s="194"/>
      <c r="AG446" s="264" t="str">
        <f aca="false">IF(SUM(T446,V446,X446,Z446,AB446,AD446,AF446)&lt;&gt;0,SUM(T446,V446,X446,Z446,AB446,AD446,AF446),"")</f>
        <v/>
      </c>
      <c r="AH446" s="301"/>
      <c r="AI446" s="302"/>
      <c r="AJ446" s="278"/>
    </row>
    <row r="447" customFormat="false" ht="12.75" hidden="false" customHeight="false" outlineLevel="0" collapsed="false">
      <c r="A447" s="291" t="str">
        <f aca="false">IF('Sub-Cpt Record'!A447="","",'Sub-Cpt Record'!A447)</f>
        <v/>
      </c>
      <c r="B447" s="292" t="str">
        <f aca="false">IF('Sub-Cpt Record'!B447="","",'Sub-Cpt Record'!B447)</f>
        <v/>
      </c>
      <c r="C447" s="292" t="str">
        <f aca="false">IF('Sub-Cpt Record'!C447="","",'Sub-Cpt Record'!C447)</f>
        <v/>
      </c>
      <c r="D447" s="292" t="str">
        <f aca="false">IF('Sub-Cpt Record'!D447="","",'Sub-Cpt Record'!D447)</f>
        <v/>
      </c>
      <c r="E447" s="292" t="str">
        <f aca="false">CODE!I447</f>
        <v/>
      </c>
      <c r="F447" s="303" t="str">
        <f aca="false">IF('Sub-Cpt Record'!K447="","",'Sub-Cpt Record'!K447)</f>
        <v/>
      </c>
      <c r="G447" s="201"/>
      <c r="H447" s="194"/>
      <c r="I447" s="256" t="str">
        <f aca="false">IF('Sub-Cpt Record'!E447&lt;&gt;"",'Sub-Cpt Record'!E447,"")</f>
        <v/>
      </c>
      <c r="J447" s="256" t="str">
        <f aca="false">IF('Sub-Cpt Record'!F447&lt;&gt;"",'Sub-Cpt Record'!F447,"")</f>
        <v/>
      </c>
      <c r="K447" s="256" t="str">
        <f aca="false">IF('Sub-Cpt Record'!G447&lt;&gt;"",'Sub-Cpt Record'!G447,"")</f>
        <v/>
      </c>
      <c r="L447" s="256" t="str">
        <f aca="false">IF('Sub-Cpt Record'!H447&lt;&gt;"",'Sub-Cpt Record'!H447,"")</f>
        <v/>
      </c>
      <c r="M447" s="256" t="str">
        <f aca="false">IF('Sub-Cpt Record'!I447&lt;&gt;"",'Sub-Cpt Record'!I447,"")</f>
        <v/>
      </c>
      <c r="N447" s="256" t="str">
        <f aca="false">IF('Sub-Cpt Record'!J447&lt;&gt;"",'Sub-Cpt Record'!J447,"")</f>
        <v/>
      </c>
      <c r="O447" s="296"/>
      <c r="P447" s="296"/>
      <c r="Q447" s="304"/>
      <c r="R447" s="298"/>
      <c r="S447" s="199"/>
      <c r="T447" s="300"/>
      <c r="U447" s="194"/>
      <c r="V447" s="194"/>
      <c r="W447" s="194"/>
      <c r="X447" s="194"/>
      <c r="Y447" s="194"/>
      <c r="Z447" s="256"/>
      <c r="AA447" s="194"/>
      <c r="AB447" s="194"/>
      <c r="AC447" s="194"/>
      <c r="AD447" s="194"/>
      <c r="AE447" s="194"/>
      <c r="AF447" s="194"/>
      <c r="AG447" s="264" t="str">
        <f aca="false">IF(SUM(T447,V447,X447,Z447,AB447,AD447,AF447)&lt;&gt;0,SUM(T447,V447,X447,Z447,AB447,AD447,AF447),"")</f>
        <v/>
      </c>
      <c r="AH447" s="301"/>
      <c r="AI447" s="302"/>
      <c r="AJ447" s="278"/>
    </row>
    <row r="448" customFormat="false" ht="12.75" hidden="false" customHeight="false" outlineLevel="0" collapsed="false">
      <c r="A448" s="291" t="str">
        <f aca="false">IF('Sub-Cpt Record'!A448="","",'Sub-Cpt Record'!A448)</f>
        <v/>
      </c>
      <c r="B448" s="292" t="str">
        <f aca="false">IF('Sub-Cpt Record'!B448="","",'Sub-Cpt Record'!B448)</f>
        <v/>
      </c>
      <c r="C448" s="292" t="str">
        <f aca="false">IF('Sub-Cpt Record'!C448="","",'Sub-Cpt Record'!C448)</f>
        <v/>
      </c>
      <c r="D448" s="292" t="str">
        <f aca="false">IF('Sub-Cpt Record'!D448="","",'Sub-Cpt Record'!D448)</f>
        <v/>
      </c>
      <c r="E448" s="292" t="str">
        <f aca="false">CODE!I448</f>
        <v/>
      </c>
      <c r="F448" s="303" t="str">
        <f aca="false">IF('Sub-Cpt Record'!K448="","",'Sub-Cpt Record'!K448)</f>
        <v/>
      </c>
      <c r="G448" s="201"/>
      <c r="H448" s="194"/>
      <c r="I448" s="256" t="str">
        <f aca="false">IF('Sub-Cpt Record'!E448&lt;&gt;"",'Sub-Cpt Record'!E448,"")</f>
        <v/>
      </c>
      <c r="J448" s="256" t="str">
        <f aca="false">IF('Sub-Cpt Record'!F448&lt;&gt;"",'Sub-Cpt Record'!F448,"")</f>
        <v/>
      </c>
      <c r="K448" s="256" t="str">
        <f aca="false">IF('Sub-Cpt Record'!G448&lt;&gt;"",'Sub-Cpt Record'!G448,"")</f>
        <v/>
      </c>
      <c r="L448" s="256" t="str">
        <f aca="false">IF('Sub-Cpt Record'!H448&lt;&gt;"",'Sub-Cpt Record'!H448,"")</f>
        <v/>
      </c>
      <c r="M448" s="256" t="str">
        <f aca="false">IF('Sub-Cpt Record'!I448&lt;&gt;"",'Sub-Cpt Record'!I448,"")</f>
        <v/>
      </c>
      <c r="N448" s="256" t="str">
        <f aca="false">IF('Sub-Cpt Record'!J448&lt;&gt;"",'Sub-Cpt Record'!J448,"")</f>
        <v/>
      </c>
      <c r="O448" s="296"/>
      <c r="P448" s="296"/>
      <c r="Q448" s="304"/>
      <c r="R448" s="298"/>
      <c r="S448" s="199"/>
      <c r="T448" s="300"/>
      <c r="U448" s="194"/>
      <c r="V448" s="194"/>
      <c r="W448" s="194"/>
      <c r="X448" s="194"/>
      <c r="Y448" s="194"/>
      <c r="Z448" s="256"/>
      <c r="AA448" s="194"/>
      <c r="AB448" s="194"/>
      <c r="AC448" s="194"/>
      <c r="AD448" s="194"/>
      <c r="AE448" s="194"/>
      <c r="AF448" s="194"/>
      <c r="AG448" s="264" t="str">
        <f aca="false">IF(SUM(T448,V448,X448,Z448,AB448,AD448,AF448)&lt;&gt;0,SUM(T448,V448,X448,Z448,AB448,AD448,AF448),"")</f>
        <v/>
      </c>
      <c r="AH448" s="301"/>
      <c r="AI448" s="302"/>
      <c r="AJ448" s="278"/>
    </row>
    <row r="449" customFormat="false" ht="12.75" hidden="false" customHeight="false" outlineLevel="0" collapsed="false">
      <c r="A449" s="291" t="str">
        <f aca="false">IF('Sub-Cpt Record'!A449="","",'Sub-Cpt Record'!A449)</f>
        <v/>
      </c>
      <c r="B449" s="292" t="str">
        <f aca="false">IF('Sub-Cpt Record'!B449="","",'Sub-Cpt Record'!B449)</f>
        <v/>
      </c>
      <c r="C449" s="292" t="str">
        <f aca="false">IF('Sub-Cpt Record'!C449="","",'Sub-Cpt Record'!C449)</f>
        <v/>
      </c>
      <c r="D449" s="292" t="str">
        <f aca="false">IF('Sub-Cpt Record'!D449="","",'Sub-Cpt Record'!D449)</f>
        <v/>
      </c>
      <c r="E449" s="292" t="str">
        <f aca="false">CODE!I449</f>
        <v/>
      </c>
      <c r="F449" s="303" t="str">
        <f aca="false">IF('Sub-Cpt Record'!K449="","",'Sub-Cpt Record'!K449)</f>
        <v/>
      </c>
      <c r="G449" s="201"/>
      <c r="H449" s="194"/>
      <c r="I449" s="256" t="str">
        <f aca="false">IF('Sub-Cpt Record'!E449&lt;&gt;"",'Sub-Cpt Record'!E449,"")</f>
        <v/>
      </c>
      <c r="J449" s="256" t="str">
        <f aca="false">IF('Sub-Cpt Record'!F449&lt;&gt;"",'Sub-Cpt Record'!F449,"")</f>
        <v/>
      </c>
      <c r="K449" s="256" t="str">
        <f aca="false">IF('Sub-Cpt Record'!G449&lt;&gt;"",'Sub-Cpt Record'!G449,"")</f>
        <v/>
      </c>
      <c r="L449" s="256" t="str">
        <f aca="false">IF('Sub-Cpt Record'!H449&lt;&gt;"",'Sub-Cpt Record'!H449,"")</f>
        <v/>
      </c>
      <c r="M449" s="256" t="str">
        <f aca="false">IF('Sub-Cpt Record'!I449&lt;&gt;"",'Sub-Cpt Record'!I449,"")</f>
        <v/>
      </c>
      <c r="N449" s="256" t="str">
        <f aca="false">IF('Sub-Cpt Record'!J449&lt;&gt;"",'Sub-Cpt Record'!J449,"")</f>
        <v/>
      </c>
      <c r="O449" s="296"/>
      <c r="P449" s="296"/>
      <c r="Q449" s="304"/>
      <c r="R449" s="298"/>
      <c r="S449" s="199"/>
      <c r="T449" s="300"/>
      <c r="U449" s="194"/>
      <c r="V449" s="194"/>
      <c r="W449" s="194"/>
      <c r="X449" s="194"/>
      <c r="Y449" s="194"/>
      <c r="Z449" s="256"/>
      <c r="AA449" s="194"/>
      <c r="AB449" s="194"/>
      <c r="AC449" s="194"/>
      <c r="AD449" s="194"/>
      <c r="AE449" s="194"/>
      <c r="AF449" s="194"/>
      <c r="AG449" s="264" t="str">
        <f aca="false">IF(SUM(T449,V449,X449,Z449,AB449,AD449,AF449)&lt;&gt;0,SUM(T449,V449,X449,Z449,AB449,AD449,AF449),"")</f>
        <v/>
      </c>
      <c r="AH449" s="301"/>
      <c r="AI449" s="302"/>
      <c r="AJ449" s="278"/>
    </row>
    <row r="450" customFormat="false" ht="12.75" hidden="false" customHeight="false" outlineLevel="0" collapsed="false">
      <c r="A450" s="291" t="str">
        <f aca="false">IF('Sub-Cpt Record'!A450="","",'Sub-Cpt Record'!A450)</f>
        <v/>
      </c>
      <c r="B450" s="292" t="str">
        <f aca="false">IF('Sub-Cpt Record'!B450="","",'Sub-Cpt Record'!B450)</f>
        <v/>
      </c>
      <c r="C450" s="292" t="str">
        <f aca="false">IF('Sub-Cpt Record'!C450="","",'Sub-Cpt Record'!C450)</f>
        <v/>
      </c>
      <c r="D450" s="292" t="str">
        <f aca="false">IF('Sub-Cpt Record'!D450="","",'Sub-Cpt Record'!D450)</f>
        <v/>
      </c>
      <c r="E450" s="292" t="str">
        <f aca="false">CODE!I450</f>
        <v/>
      </c>
      <c r="F450" s="303" t="str">
        <f aca="false">IF('Sub-Cpt Record'!K450="","",'Sub-Cpt Record'!K450)</f>
        <v/>
      </c>
      <c r="G450" s="201"/>
      <c r="H450" s="194"/>
      <c r="I450" s="256" t="str">
        <f aca="false">IF('Sub-Cpt Record'!E450&lt;&gt;"",'Sub-Cpt Record'!E450,"")</f>
        <v/>
      </c>
      <c r="J450" s="256" t="str">
        <f aca="false">IF('Sub-Cpt Record'!F450&lt;&gt;"",'Sub-Cpt Record'!F450,"")</f>
        <v/>
      </c>
      <c r="K450" s="256" t="str">
        <f aca="false">IF('Sub-Cpt Record'!G450&lt;&gt;"",'Sub-Cpt Record'!G450,"")</f>
        <v/>
      </c>
      <c r="L450" s="256" t="str">
        <f aca="false">IF('Sub-Cpt Record'!H450&lt;&gt;"",'Sub-Cpt Record'!H450,"")</f>
        <v/>
      </c>
      <c r="M450" s="256" t="str">
        <f aca="false">IF('Sub-Cpt Record'!I450&lt;&gt;"",'Sub-Cpt Record'!I450,"")</f>
        <v/>
      </c>
      <c r="N450" s="256" t="str">
        <f aca="false">IF('Sub-Cpt Record'!J450&lt;&gt;"",'Sub-Cpt Record'!J450,"")</f>
        <v/>
      </c>
      <c r="O450" s="296"/>
      <c r="P450" s="296"/>
      <c r="Q450" s="304"/>
      <c r="R450" s="298"/>
      <c r="S450" s="199"/>
      <c r="T450" s="300"/>
      <c r="U450" s="194"/>
      <c r="V450" s="194"/>
      <c r="W450" s="194"/>
      <c r="X450" s="194"/>
      <c r="Y450" s="194"/>
      <c r="Z450" s="256"/>
      <c r="AA450" s="194"/>
      <c r="AB450" s="194"/>
      <c r="AC450" s="194"/>
      <c r="AD450" s="194"/>
      <c r="AE450" s="194"/>
      <c r="AF450" s="194"/>
      <c r="AG450" s="264" t="str">
        <f aca="false">IF(SUM(T450,V450,X450,Z450,AB450,AD450,AF450)&lt;&gt;0,SUM(T450,V450,X450,Z450,AB450,AD450,AF450),"")</f>
        <v/>
      </c>
      <c r="AH450" s="301"/>
      <c r="AI450" s="302"/>
      <c r="AJ450" s="278"/>
    </row>
    <row r="451" customFormat="false" ht="12.75" hidden="false" customHeight="false" outlineLevel="0" collapsed="false">
      <c r="A451" s="291" t="str">
        <f aca="false">IF('Sub-Cpt Record'!A451="","",'Sub-Cpt Record'!A451)</f>
        <v/>
      </c>
      <c r="B451" s="292" t="str">
        <f aca="false">IF('Sub-Cpt Record'!B451="","",'Sub-Cpt Record'!B451)</f>
        <v/>
      </c>
      <c r="C451" s="292" t="str">
        <f aca="false">IF('Sub-Cpt Record'!C451="","",'Sub-Cpt Record'!C451)</f>
        <v/>
      </c>
      <c r="D451" s="292" t="str">
        <f aca="false">IF('Sub-Cpt Record'!D451="","",'Sub-Cpt Record'!D451)</f>
        <v/>
      </c>
      <c r="E451" s="292" t="str">
        <f aca="false">CODE!I451</f>
        <v/>
      </c>
      <c r="F451" s="303" t="str">
        <f aca="false">IF('Sub-Cpt Record'!K451="","",'Sub-Cpt Record'!K451)</f>
        <v/>
      </c>
      <c r="G451" s="201"/>
      <c r="H451" s="194"/>
      <c r="I451" s="256" t="str">
        <f aca="false">IF('Sub-Cpt Record'!E451&lt;&gt;"",'Sub-Cpt Record'!E451,"")</f>
        <v/>
      </c>
      <c r="J451" s="256" t="str">
        <f aca="false">IF('Sub-Cpt Record'!F451&lt;&gt;"",'Sub-Cpt Record'!F451,"")</f>
        <v/>
      </c>
      <c r="K451" s="256" t="str">
        <f aca="false">IF('Sub-Cpt Record'!G451&lt;&gt;"",'Sub-Cpt Record'!G451,"")</f>
        <v/>
      </c>
      <c r="L451" s="256" t="str">
        <f aca="false">IF('Sub-Cpt Record'!H451&lt;&gt;"",'Sub-Cpt Record'!H451,"")</f>
        <v/>
      </c>
      <c r="M451" s="256" t="str">
        <f aca="false">IF('Sub-Cpt Record'!I451&lt;&gt;"",'Sub-Cpt Record'!I451,"")</f>
        <v/>
      </c>
      <c r="N451" s="256" t="str">
        <f aca="false">IF('Sub-Cpt Record'!J451&lt;&gt;"",'Sub-Cpt Record'!J451,"")</f>
        <v/>
      </c>
      <c r="O451" s="296"/>
      <c r="P451" s="296"/>
      <c r="Q451" s="304"/>
      <c r="R451" s="298"/>
      <c r="S451" s="199"/>
      <c r="T451" s="300"/>
      <c r="U451" s="194"/>
      <c r="V451" s="194"/>
      <c r="W451" s="194"/>
      <c r="X451" s="194"/>
      <c r="Y451" s="194"/>
      <c r="Z451" s="256"/>
      <c r="AA451" s="194"/>
      <c r="AB451" s="194"/>
      <c r="AC451" s="194"/>
      <c r="AD451" s="194"/>
      <c r="AE451" s="194"/>
      <c r="AF451" s="194"/>
      <c r="AG451" s="264" t="str">
        <f aca="false">IF(SUM(T451,V451,X451,Z451,AB451,AD451,AF451)&lt;&gt;0,SUM(T451,V451,X451,Z451,AB451,AD451,AF451),"")</f>
        <v/>
      </c>
      <c r="AH451" s="301"/>
      <c r="AI451" s="302"/>
      <c r="AJ451" s="278"/>
    </row>
    <row r="452" customFormat="false" ht="12.75" hidden="false" customHeight="false" outlineLevel="0" collapsed="false">
      <c r="A452" s="291" t="str">
        <f aca="false">IF('Sub-Cpt Record'!A452="","",'Sub-Cpt Record'!A452)</f>
        <v/>
      </c>
      <c r="B452" s="292" t="str">
        <f aca="false">IF('Sub-Cpt Record'!B452="","",'Sub-Cpt Record'!B452)</f>
        <v/>
      </c>
      <c r="C452" s="292" t="str">
        <f aca="false">IF('Sub-Cpt Record'!C452="","",'Sub-Cpt Record'!C452)</f>
        <v/>
      </c>
      <c r="D452" s="292" t="str">
        <f aca="false">IF('Sub-Cpt Record'!D452="","",'Sub-Cpt Record'!D452)</f>
        <v/>
      </c>
      <c r="E452" s="292" t="str">
        <f aca="false">CODE!I452</f>
        <v/>
      </c>
      <c r="F452" s="303" t="str">
        <f aca="false">IF('Sub-Cpt Record'!K452="","",'Sub-Cpt Record'!K452)</f>
        <v/>
      </c>
      <c r="G452" s="201"/>
      <c r="H452" s="194"/>
      <c r="I452" s="256" t="str">
        <f aca="false">IF('Sub-Cpt Record'!E452&lt;&gt;"",'Sub-Cpt Record'!E452,"")</f>
        <v/>
      </c>
      <c r="J452" s="256" t="str">
        <f aca="false">IF('Sub-Cpt Record'!F452&lt;&gt;"",'Sub-Cpt Record'!F452,"")</f>
        <v/>
      </c>
      <c r="K452" s="256" t="str">
        <f aca="false">IF('Sub-Cpt Record'!G452&lt;&gt;"",'Sub-Cpt Record'!G452,"")</f>
        <v/>
      </c>
      <c r="L452" s="256" t="str">
        <f aca="false">IF('Sub-Cpt Record'!H452&lt;&gt;"",'Sub-Cpt Record'!H452,"")</f>
        <v/>
      </c>
      <c r="M452" s="256" t="str">
        <f aca="false">IF('Sub-Cpt Record'!I452&lt;&gt;"",'Sub-Cpt Record'!I452,"")</f>
        <v/>
      </c>
      <c r="N452" s="256" t="str">
        <f aca="false">IF('Sub-Cpt Record'!J452&lt;&gt;"",'Sub-Cpt Record'!J452,"")</f>
        <v/>
      </c>
      <c r="O452" s="296"/>
      <c r="P452" s="296"/>
      <c r="Q452" s="304"/>
      <c r="R452" s="298"/>
      <c r="S452" s="199"/>
      <c r="T452" s="300"/>
      <c r="U452" s="194"/>
      <c r="V452" s="194"/>
      <c r="W452" s="194"/>
      <c r="X452" s="194"/>
      <c r="Y452" s="194"/>
      <c r="Z452" s="256"/>
      <c r="AA452" s="194"/>
      <c r="AB452" s="194"/>
      <c r="AC452" s="194"/>
      <c r="AD452" s="194"/>
      <c r="AE452" s="194"/>
      <c r="AF452" s="194"/>
      <c r="AG452" s="264" t="str">
        <f aca="false">IF(SUM(T452,V452,X452,Z452,AB452,AD452,AF452)&lt;&gt;0,SUM(T452,V452,X452,Z452,AB452,AD452,AF452),"")</f>
        <v/>
      </c>
      <c r="AH452" s="301"/>
      <c r="AI452" s="302"/>
      <c r="AJ452" s="278"/>
    </row>
    <row r="453" customFormat="false" ht="12.75" hidden="false" customHeight="false" outlineLevel="0" collapsed="false">
      <c r="A453" s="291" t="str">
        <f aca="false">IF('Sub-Cpt Record'!A453="","",'Sub-Cpt Record'!A453)</f>
        <v/>
      </c>
      <c r="B453" s="292" t="str">
        <f aca="false">IF('Sub-Cpt Record'!B453="","",'Sub-Cpt Record'!B453)</f>
        <v/>
      </c>
      <c r="C453" s="292" t="str">
        <f aca="false">IF('Sub-Cpt Record'!C453="","",'Sub-Cpt Record'!C453)</f>
        <v/>
      </c>
      <c r="D453" s="292" t="str">
        <f aca="false">IF('Sub-Cpt Record'!D453="","",'Sub-Cpt Record'!D453)</f>
        <v/>
      </c>
      <c r="E453" s="292" t="str">
        <f aca="false">CODE!I453</f>
        <v/>
      </c>
      <c r="F453" s="303" t="str">
        <f aca="false">IF('Sub-Cpt Record'!K453="","",'Sub-Cpt Record'!K453)</f>
        <v/>
      </c>
      <c r="G453" s="201"/>
      <c r="H453" s="194"/>
      <c r="I453" s="256" t="str">
        <f aca="false">IF('Sub-Cpt Record'!E453&lt;&gt;"",'Sub-Cpt Record'!E453,"")</f>
        <v/>
      </c>
      <c r="J453" s="256" t="str">
        <f aca="false">IF('Sub-Cpt Record'!F453&lt;&gt;"",'Sub-Cpt Record'!F453,"")</f>
        <v/>
      </c>
      <c r="K453" s="256" t="str">
        <f aca="false">IF('Sub-Cpt Record'!G453&lt;&gt;"",'Sub-Cpt Record'!G453,"")</f>
        <v/>
      </c>
      <c r="L453" s="256" t="str">
        <f aca="false">IF('Sub-Cpt Record'!H453&lt;&gt;"",'Sub-Cpt Record'!H453,"")</f>
        <v/>
      </c>
      <c r="M453" s="256" t="str">
        <f aca="false">IF('Sub-Cpt Record'!I453&lt;&gt;"",'Sub-Cpt Record'!I453,"")</f>
        <v/>
      </c>
      <c r="N453" s="256" t="str">
        <f aca="false">IF('Sub-Cpt Record'!J453&lt;&gt;"",'Sub-Cpt Record'!J453,"")</f>
        <v/>
      </c>
      <c r="O453" s="296"/>
      <c r="P453" s="296"/>
      <c r="Q453" s="304"/>
      <c r="R453" s="298"/>
      <c r="S453" s="199"/>
      <c r="T453" s="300"/>
      <c r="U453" s="194"/>
      <c r="V453" s="194"/>
      <c r="W453" s="194"/>
      <c r="X453" s="194"/>
      <c r="Y453" s="194"/>
      <c r="Z453" s="256"/>
      <c r="AA453" s="194"/>
      <c r="AB453" s="194"/>
      <c r="AC453" s="194"/>
      <c r="AD453" s="194"/>
      <c r="AE453" s="194"/>
      <c r="AF453" s="194"/>
      <c r="AG453" s="264" t="str">
        <f aca="false">IF(SUM(T453,V453,X453,Z453,AB453,AD453,AF453)&lt;&gt;0,SUM(T453,V453,X453,Z453,AB453,AD453,AF453),"")</f>
        <v/>
      </c>
      <c r="AH453" s="301"/>
      <c r="AI453" s="302"/>
      <c r="AJ453" s="278"/>
    </row>
    <row r="454" customFormat="false" ht="12.75" hidden="false" customHeight="false" outlineLevel="0" collapsed="false">
      <c r="A454" s="291" t="str">
        <f aca="false">IF('Sub-Cpt Record'!A454="","",'Sub-Cpt Record'!A454)</f>
        <v/>
      </c>
      <c r="B454" s="292" t="str">
        <f aca="false">IF('Sub-Cpt Record'!B454="","",'Sub-Cpt Record'!B454)</f>
        <v/>
      </c>
      <c r="C454" s="292" t="str">
        <f aca="false">IF('Sub-Cpt Record'!C454="","",'Sub-Cpt Record'!C454)</f>
        <v/>
      </c>
      <c r="D454" s="292" t="str">
        <f aca="false">IF('Sub-Cpt Record'!D454="","",'Sub-Cpt Record'!D454)</f>
        <v/>
      </c>
      <c r="E454" s="292" t="str">
        <f aca="false">CODE!I454</f>
        <v/>
      </c>
      <c r="F454" s="303" t="str">
        <f aca="false">IF('Sub-Cpt Record'!K454="","",'Sub-Cpt Record'!K454)</f>
        <v/>
      </c>
      <c r="G454" s="201"/>
      <c r="H454" s="194"/>
      <c r="I454" s="256" t="str">
        <f aca="false">IF('Sub-Cpt Record'!E454&lt;&gt;"",'Sub-Cpt Record'!E454,"")</f>
        <v/>
      </c>
      <c r="J454" s="256" t="str">
        <f aca="false">IF('Sub-Cpt Record'!F454&lt;&gt;"",'Sub-Cpt Record'!F454,"")</f>
        <v/>
      </c>
      <c r="K454" s="256" t="str">
        <f aca="false">IF('Sub-Cpt Record'!G454&lt;&gt;"",'Sub-Cpt Record'!G454,"")</f>
        <v/>
      </c>
      <c r="L454" s="256" t="str">
        <f aca="false">IF('Sub-Cpt Record'!H454&lt;&gt;"",'Sub-Cpt Record'!H454,"")</f>
        <v/>
      </c>
      <c r="M454" s="256" t="str">
        <f aca="false">IF('Sub-Cpt Record'!I454&lt;&gt;"",'Sub-Cpt Record'!I454,"")</f>
        <v/>
      </c>
      <c r="N454" s="256" t="str">
        <f aca="false">IF('Sub-Cpt Record'!J454&lt;&gt;"",'Sub-Cpt Record'!J454,"")</f>
        <v/>
      </c>
      <c r="O454" s="296"/>
      <c r="P454" s="296"/>
      <c r="Q454" s="304"/>
      <c r="R454" s="298"/>
      <c r="S454" s="199"/>
      <c r="T454" s="300"/>
      <c r="U454" s="194"/>
      <c r="V454" s="194"/>
      <c r="W454" s="194"/>
      <c r="X454" s="194"/>
      <c r="Y454" s="194"/>
      <c r="Z454" s="256"/>
      <c r="AA454" s="194"/>
      <c r="AB454" s="194"/>
      <c r="AC454" s="194"/>
      <c r="AD454" s="194"/>
      <c r="AE454" s="194"/>
      <c r="AF454" s="194"/>
      <c r="AG454" s="264" t="str">
        <f aca="false">IF(SUM(T454,V454,X454,Z454,AB454,AD454,AF454)&lt;&gt;0,SUM(T454,V454,X454,Z454,AB454,AD454,AF454),"")</f>
        <v/>
      </c>
      <c r="AH454" s="301"/>
      <c r="AI454" s="302"/>
      <c r="AJ454" s="278"/>
    </row>
    <row r="455" customFormat="false" ht="12.75" hidden="false" customHeight="false" outlineLevel="0" collapsed="false">
      <c r="A455" s="291" t="str">
        <f aca="false">IF('Sub-Cpt Record'!A455="","",'Sub-Cpt Record'!A455)</f>
        <v/>
      </c>
      <c r="B455" s="292" t="str">
        <f aca="false">IF('Sub-Cpt Record'!B455="","",'Sub-Cpt Record'!B455)</f>
        <v/>
      </c>
      <c r="C455" s="292" t="str">
        <f aca="false">IF('Sub-Cpt Record'!C455="","",'Sub-Cpt Record'!C455)</f>
        <v/>
      </c>
      <c r="D455" s="292" t="str">
        <f aca="false">IF('Sub-Cpt Record'!D455="","",'Sub-Cpt Record'!D455)</f>
        <v/>
      </c>
      <c r="E455" s="292" t="str">
        <f aca="false">CODE!I455</f>
        <v/>
      </c>
      <c r="F455" s="303" t="str">
        <f aca="false">IF('Sub-Cpt Record'!K455="","",'Sub-Cpt Record'!K455)</f>
        <v/>
      </c>
      <c r="G455" s="201"/>
      <c r="H455" s="194"/>
      <c r="I455" s="256" t="str">
        <f aca="false">IF('Sub-Cpt Record'!E455&lt;&gt;"",'Sub-Cpt Record'!E455,"")</f>
        <v/>
      </c>
      <c r="J455" s="256" t="str">
        <f aca="false">IF('Sub-Cpt Record'!F455&lt;&gt;"",'Sub-Cpt Record'!F455,"")</f>
        <v/>
      </c>
      <c r="K455" s="256" t="str">
        <f aca="false">IF('Sub-Cpt Record'!G455&lt;&gt;"",'Sub-Cpt Record'!G455,"")</f>
        <v/>
      </c>
      <c r="L455" s="256" t="str">
        <f aca="false">IF('Sub-Cpt Record'!H455&lt;&gt;"",'Sub-Cpt Record'!H455,"")</f>
        <v/>
      </c>
      <c r="M455" s="256" t="str">
        <f aca="false">IF('Sub-Cpt Record'!I455&lt;&gt;"",'Sub-Cpt Record'!I455,"")</f>
        <v/>
      </c>
      <c r="N455" s="256" t="str">
        <f aca="false">IF('Sub-Cpt Record'!J455&lt;&gt;"",'Sub-Cpt Record'!J455,"")</f>
        <v/>
      </c>
      <c r="O455" s="296"/>
      <c r="P455" s="296"/>
      <c r="Q455" s="304"/>
      <c r="R455" s="298"/>
      <c r="S455" s="199"/>
      <c r="T455" s="300"/>
      <c r="U455" s="194"/>
      <c r="V455" s="194"/>
      <c r="W455" s="194"/>
      <c r="X455" s="194"/>
      <c r="Y455" s="194"/>
      <c r="Z455" s="256"/>
      <c r="AA455" s="194"/>
      <c r="AB455" s="194"/>
      <c r="AC455" s="194"/>
      <c r="AD455" s="194"/>
      <c r="AE455" s="194"/>
      <c r="AF455" s="194"/>
      <c r="AG455" s="264" t="str">
        <f aca="false">IF(SUM(T455,V455,X455,Z455,AB455,AD455,AF455)&lt;&gt;0,SUM(T455,V455,X455,Z455,AB455,AD455,AF455),"")</f>
        <v/>
      </c>
      <c r="AH455" s="301"/>
      <c r="AI455" s="302"/>
      <c r="AJ455" s="278"/>
    </row>
    <row r="456" customFormat="false" ht="12.75" hidden="false" customHeight="false" outlineLevel="0" collapsed="false">
      <c r="A456" s="291" t="str">
        <f aca="false">IF('Sub-Cpt Record'!A456="","",'Sub-Cpt Record'!A456)</f>
        <v/>
      </c>
      <c r="B456" s="292" t="str">
        <f aca="false">IF('Sub-Cpt Record'!B456="","",'Sub-Cpt Record'!B456)</f>
        <v/>
      </c>
      <c r="C456" s="292" t="str">
        <f aca="false">IF('Sub-Cpt Record'!C456="","",'Sub-Cpt Record'!C456)</f>
        <v/>
      </c>
      <c r="D456" s="292" t="str">
        <f aca="false">IF('Sub-Cpt Record'!D456="","",'Sub-Cpt Record'!D456)</f>
        <v/>
      </c>
      <c r="E456" s="292" t="str">
        <f aca="false">CODE!I456</f>
        <v/>
      </c>
      <c r="F456" s="303" t="str">
        <f aca="false">IF('Sub-Cpt Record'!K456="","",'Sub-Cpt Record'!K456)</f>
        <v/>
      </c>
      <c r="G456" s="201"/>
      <c r="H456" s="194"/>
      <c r="I456" s="256" t="str">
        <f aca="false">IF('Sub-Cpt Record'!E456&lt;&gt;"",'Sub-Cpt Record'!E456,"")</f>
        <v/>
      </c>
      <c r="J456" s="256" t="str">
        <f aca="false">IF('Sub-Cpt Record'!F456&lt;&gt;"",'Sub-Cpt Record'!F456,"")</f>
        <v/>
      </c>
      <c r="K456" s="256" t="str">
        <f aca="false">IF('Sub-Cpt Record'!G456&lt;&gt;"",'Sub-Cpt Record'!G456,"")</f>
        <v/>
      </c>
      <c r="L456" s="256" t="str">
        <f aca="false">IF('Sub-Cpt Record'!H456&lt;&gt;"",'Sub-Cpt Record'!H456,"")</f>
        <v/>
      </c>
      <c r="M456" s="256" t="str">
        <f aca="false">IF('Sub-Cpt Record'!I456&lt;&gt;"",'Sub-Cpt Record'!I456,"")</f>
        <v/>
      </c>
      <c r="N456" s="256" t="str">
        <f aca="false">IF('Sub-Cpt Record'!J456&lt;&gt;"",'Sub-Cpt Record'!J456,"")</f>
        <v/>
      </c>
      <c r="O456" s="296"/>
      <c r="P456" s="296"/>
      <c r="Q456" s="304"/>
      <c r="R456" s="298"/>
      <c r="S456" s="199"/>
      <c r="T456" s="300"/>
      <c r="U456" s="194"/>
      <c r="V456" s="194"/>
      <c r="W456" s="194"/>
      <c r="X456" s="194"/>
      <c r="Y456" s="194"/>
      <c r="Z456" s="256"/>
      <c r="AA456" s="194"/>
      <c r="AB456" s="194"/>
      <c r="AC456" s="194"/>
      <c r="AD456" s="194"/>
      <c r="AE456" s="194"/>
      <c r="AF456" s="194"/>
      <c r="AG456" s="264" t="str">
        <f aca="false">IF(SUM(T456,V456,X456,Z456,AB456,AD456,AF456)&lt;&gt;0,SUM(T456,V456,X456,Z456,AB456,AD456,AF456),"")</f>
        <v/>
      </c>
      <c r="AH456" s="301"/>
      <c r="AI456" s="302"/>
      <c r="AJ456" s="278"/>
    </row>
    <row r="457" customFormat="false" ht="12.75" hidden="false" customHeight="false" outlineLevel="0" collapsed="false">
      <c r="A457" s="291" t="str">
        <f aca="false">IF('Sub-Cpt Record'!A457="","",'Sub-Cpt Record'!A457)</f>
        <v/>
      </c>
      <c r="B457" s="292" t="str">
        <f aca="false">IF('Sub-Cpt Record'!B457="","",'Sub-Cpt Record'!B457)</f>
        <v/>
      </c>
      <c r="C457" s="292" t="str">
        <f aca="false">IF('Sub-Cpt Record'!C457="","",'Sub-Cpt Record'!C457)</f>
        <v/>
      </c>
      <c r="D457" s="292" t="str">
        <f aca="false">IF('Sub-Cpt Record'!D457="","",'Sub-Cpt Record'!D457)</f>
        <v/>
      </c>
      <c r="E457" s="292" t="str">
        <f aca="false">CODE!I457</f>
        <v/>
      </c>
      <c r="F457" s="303" t="str">
        <f aca="false">IF('Sub-Cpt Record'!K457="","",'Sub-Cpt Record'!K457)</f>
        <v/>
      </c>
      <c r="G457" s="201"/>
      <c r="H457" s="194"/>
      <c r="I457" s="256" t="str">
        <f aca="false">IF('Sub-Cpt Record'!E457&lt;&gt;"",'Sub-Cpt Record'!E457,"")</f>
        <v/>
      </c>
      <c r="J457" s="256" t="str">
        <f aca="false">IF('Sub-Cpt Record'!F457&lt;&gt;"",'Sub-Cpt Record'!F457,"")</f>
        <v/>
      </c>
      <c r="K457" s="256" t="str">
        <f aca="false">IF('Sub-Cpt Record'!G457&lt;&gt;"",'Sub-Cpt Record'!G457,"")</f>
        <v/>
      </c>
      <c r="L457" s="256" t="str">
        <f aca="false">IF('Sub-Cpt Record'!H457&lt;&gt;"",'Sub-Cpt Record'!H457,"")</f>
        <v/>
      </c>
      <c r="M457" s="256" t="str">
        <f aca="false">IF('Sub-Cpt Record'!I457&lt;&gt;"",'Sub-Cpt Record'!I457,"")</f>
        <v/>
      </c>
      <c r="N457" s="256" t="str">
        <f aca="false">IF('Sub-Cpt Record'!J457&lt;&gt;"",'Sub-Cpt Record'!J457,"")</f>
        <v/>
      </c>
      <c r="O457" s="296"/>
      <c r="P457" s="296"/>
      <c r="Q457" s="304"/>
      <c r="R457" s="298"/>
      <c r="S457" s="199"/>
      <c r="T457" s="300"/>
      <c r="U457" s="194"/>
      <c r="V457" s="194"/>
      <c r="W457" s="194"/>
      <c r="X457" s="194"/>
      <c r="Y457" s="194"/>
      <c r="Z457" s="256"/>
      <c r="AA457" s="194"/>
      <c r="AB457" s="194"/>
      <c r="AC457" s="194"/>
      <c r="AD457" s="194"/>
      <c r="AE457" s="194"/>
      <c r="AF457" s="194"/>
      <c r="AG457" s="264" t="str">
        <f aca="false">IF(SUM(T457,V457,X457,Z457,AB457,AD457,AF457)&lt;&gt;0,SUM(T457,V457,X457,Z457,AB457,AD457,AF457),"")</f>
        <v/>
      </c>
      <c r="AH457" s="301"/>
      <c r="AI457" s="302"/>
      <c r="AJ457" s="278"/>
    </row>
    <row r="458" customFormat="false" ht="12.75" hidden="false" customHeight="false" outlineLevel="0" collapsed="false">
      <c r="A458" s="291" t="str">
        <f aca="false">IF('Sub-Cpt Record'!A458="","",'Sub-Cpt Record'!A458)</f>
        <v/>
      </c>
      <c r="B458" s="292" t="str">
        <f aca="false">IF('Sub-Cpt Record'!B458="","",'Sub-Cpt Record'!B458)</f>
        <v/>
      </c>
      <c r="C458" s="292" t="str">
        <f aca="false">IF('Sub-Cpt Record'!C458="","",'Sub-Cpt Record'!C458)</f>
        <v/>
      </c>
      <c r="D458" s="292" t="str">
        <f aca="false">IF('Sub-Cpt Record'!D458="","",'Sub-Cpt Record'!D458)</f>
        <v/>
      </c>
      <c r="E458" s="292" t="str">
        <f aca="false">CODE!I458</f>
        <v/>
      </c>
      <c r="F458" s="303" t="str">
        <f aca="false">IF('Sub-Cpt Record'!K458="","",'Sub-Cpt Record'!K458)</f>
        <v/>
      </c>
      <c r="G458" s="201"/>
      <c r="H458" s="194"/>
      <c r="I458" s="256" t="str">
        <f aca="false">IF('Sub-Cpt Record'!E458&lt;&gt;"",'Sub-Cpt Record'!E458,"")</f>
        <v/>
      </c>
      <c r="J458" s="256" t="str">
        <f aca="false">IF('Sub-Cpt Record'!F458&lt;&gt;"",'Sub-Cpt Record'!F458,"")</f>
        <v/>
      </c>
      <c r="K458" s="256" t="str">
        <f aca="false">IF('Sub-Cpt Record'!G458&lt;&gt;"",'Sub-Cpt Record'!G458,"")</f>
        <v/>
      </c>
      <c r="L458" s="256" t="str">
        <f aca="false">IF('Sub-Cpt Record'!H458&lt;&gt;"",'Sub-Cpt Record'!H458,"")</f>
        <v/>
      </c>
      <c r="M458" s="256" t="str">
        <f aca="false">IF('Sub-Cpt Record'!I458&lt;&gt;"",'Sub-Cpt Record'!I458,"")</f>
        <v/>
      </c>
      <c r="N458" s="256" t="str">
        <f aca="false">IF('Sub-Cpt Record'!J458&lt;&gt;"",'Sub-Cpt Record'!J458,"")</f>
        <v/>
      </c>
      <c r="O458" s="296"/>
      <c r="P458" s="296"/>
      <c r="Q458" s="304"/>
      <c r="R458" s="298"/>
      <c r="S458" s="199"/>
      <c r="T458" s="300"/>
      <c r="U458" s="194"/>
      <c r="V458" s="194"/>
      <c r="W458" s="194"/>
      <c r="X458" s="194"/>
      <c r="Y458" s="194"/>
      <c r="Z458" s="256"/>
      <c r="AA458" s="194"/>
      <c r="AB458" s="194"/>
      <c r="AC458" s="194"/>
      <c r="AD458" s="194"/>
      <c r="AE458" s="194"/>
      <c r="AF458" s="194"/>
      <c r="AG458" s="264" t="str">
        <f aca="false">IF(SUM(T458,V458,X458,Z458,AB458,AD458,AF458)&lt;&gt;0,SUM(T458,V458,X458,Z458,AB458,AD458,AF458),"")</f>
        <v/>
      </c>
      <c r="AH458" s="301"/>
      <c r="AI458" s="302"/>
      <c r="AJ458" s="278"/>
    </row>
    <row r="459" customFormat="false" ht="12.75" hidden="false" customHeight="false" outlineLevel="0" collapsed="false">
      <c r="A459" s="291" t="str">
        <f aca="false">IF('Sub-Cpt Record'!A459="","",'Sub-Cpt Record'!A459)</f>
        <v/>
      </c>
      <c r="B459" s="292" t="str">
        <f aca="false">IF('Sub-Cpt Record'!B459="","",'Sub-Cpt Record'!B459)</f>
        <v/>
      </c>
      <c r="C459" s="292" t="str">
        <f aca="false">IF('Sub-Cpt Record'!C459="","",'Sub-Cpt Record'!C459)</f>
        <v/>
      </c>
      <c r="D459" s="292" t="str">
        <f aca="false">IF('Sub-Cpt Record'!D459="","",'Sub-Cpt Record'!D459)</f>
        <v/>
      </c>
      <c r="E459" s="292" t="str">
        <f aca="false">CODE!I459</f>
        <v/>
      </c>
      <c r="F459" s="303" t="str">
        <f aca="false">IF('Sub-Cpt Record'!K459="","",'Sub-Cpt Record'!K459)</f>
        <v/>
      </c>
      <c r="G459" s="201"/>
      <c r="H459" s="194"/>
      <c r="I459" s="256" t="str">
        <f aca="false">IF('Sub-Cpt Record'!E459&lt;&gt;"",'Sub-Cpt Record'!E459,"")</f>
        <v/>
      </c>
      <c r="J459" s="256" t="str">
        <f aca="false">IF('Sub-Cpt Record'!F459&lt;&gt;"",'Sub-Cpt Record'!F459,"")</f>
        <v/>
      </c>
      <c r="K459" s="256" t="str">
        <f aca="false">IF('Sub-Cpt Record'!G459&lt;&gt;"",'Sub-Cpt Record'!G459,"")</f>
        <v/>
      </c>
      <c r="L459" s="256" t="str">
        <f aca="false">IF('Sub-Cpt Record'!H459&lt;&gt;"",'Sub-Cpt Record'!H459,"")</f>
        <v/>
      </c>
      <c r="M459" s="256" t="str">
        <f aca="false">IF('Sub-Cpt Record'!I459&lt;&gt;"",'Sub-Cpt Record'!I459,"")</f>
        <v/>
      </c>
      <c r="N459" s="256" t="str">
        <f aca="false">IF('Sub-Cpt Record'!J459&lt;&gt;"",'Sub-Cpt Record'!J459,"")</f>
        <v/>
      </c>
      <c r="O459" s="296"/>
      <c r="P459" s="296"/>
      <c r="Q459" s="304"/>
      <c r="R459" s="298"/>
      <c r="S459" s="199"/>
      <c r="T459" s="300"/>
      <c r="U459" s="194"/>
      <c r="V459" s="194"/>
      <c r="W459" s="194"/>
      <c r="X459" s="194"/>
      <c r="Y459" s="194"/>
      <c r="Z459" s="256"/>
      <c r="AA459" s="194"/>
      <c r="AB459" s="194"/>
      <c r="AC459" s="194"/>
      <c r="AD459" s="194"/>
      <c r="AE459" s="194"/>
      <c r="AF459" s="194"/>
      <c r="AG459" s="264" t="str">
        <f aca="false">IF(SUM(T459,V459,X459,Z459,AB459,AD459,AF459)&lt;&gt;0,SUM(T459,V459,X459,Z459,AB459,AD459,AF459),"")</f>
        <v/>
      </c>
      <c r="AH459" s="301"/>
      <c r="AI459" s="302"/>
      <c r="AJ459" s="278"/>
    </row>
    <row r="460" customFormat="false" ht="12.75" hidden="false" customHeight="false" outlineLevel="0" collapsed="false">
      <c r="A460" s="291" t="str">
        <f aca="false">IF('Sub-Cpt Record'!A460="","",'Sub-Cpt Record'!A460)</f>
        <v/>
      </c>
      <c r="B460" s="292" t="str">
        <f aca="false">IF('Sub-Cpt Record'!B460="","",'Sub-Cpt Record'!B460)</f>
        <v/>
      </c>
      <c r="C460" s="292" t="str">
        <f aca="false">IF('Sub-Cpt Record'!C460="","",'Sub-Cpt Record'!C460)</f>
        <v/>
      </c>
      <c r="D460" s="292" t="str">
        <f aca="false">IF('Sub-Cpt Record'!D460="","",'Sub-Cpt Record'!D460)</f>
        <v/>
      </c>
      <c r="E460" s="292" t="str">
        <f aca="false">CODE!I460</f>
        <v/>
      </c>
      <c r="F460" s="303" t="str">
        <f aca="false">IF('Sub-Cpt Record'!K460="","",'Sub-Cpt Record'!K460)</f>
        <v/>
      </c>
      <c r="G460" s="201"/>
      <c r="H460" s="194"/>
      <c r="I460" s="256" t="str">
        <f aca="false">IF('Sub-Cpt Record'!E460&lt;&gt;"",'Sub-Cpt Record'!E460,"")</f>
        <v/>
      </c>
      <c r="J460" s="256" t="str">
        <f aca="false">IF('Sub-Cpt Record'!F460&lt;&gt;"",'Sub-Cpt Record'!F460,"")</f>
        <v/>
      </c>
      <c r="K460" s="256" t="str">
        <f aca="false">IF('Sub-Cpt Record'!G460&lt;&gt;"",'Sub-Cpt Record'!G460,"")</f>
        <v/>
      </c>
      <c r="L460" s="256" t="str">
        <f aca="false">IF('Sub-Cpt Record'!H460&lt;&gt;"",'Sub-Cpt Record'!H460,"")</f>
        <v/>
      </c>
      <c r="M460" s="256" t="str">
        <f aca="false">IF('Sub-Cpt Record'!I460&lt;&gt;"",'Sub-Cpt Record'!I460,"")</f>
        <v/>
      </c>
      <c r="N460" s="256" t="str">
        <f aca="false">IF('Sub-Cpt Record'!J460&lt;&gt;"",'Sub-Cpt Record'!J460,"")</f>
        <v/>
      </c>
      <c r="O460" s="296"/>
      <c r="P460" s="296"/>
      <c r="Q460" s="304"/>
      <c r="R460" s="298"/>
      <c r="S460" s="199"/>
      <c r="T460" s="300"/>
      <c r="U460" s="194"/>
      <c r="V460" s="194"/>
      <c r="W460" s="194"/>
      <c r="X460" s="194"/>
      <c r="Y460" s="194"/>
      <c r="Z460" s="256"/>
      <c r="AA460" s="194"/>
      <c r="AB460" s="194"/>
      <c r="AC460" s="194"/>
      <c r="AD460" s="194"/>
      <c r="AE460" s="194"/>
      <c r="AF460" s="194"/>
      <c r="AG460" s="264" t="str">
        <f aca="false">IF(SUM(T460,V460,X460,Z460,AB460,AD460,AF460)&lt;&gt;0,SUM(T460,V460,X460,Z460,AB460,AD460,AF460),"")</f>
        <v/>
      </c>
      <c r="AH460" s="301"/>
      <c r="AI460" s="302"/>
      <c r="AJ460" s="278"/>
    </row>
    <row r="461" customFormat="false" ht="12.75" hidden="false" customHeight="false" outlineLevel="0" collapsed="false">
      <c r="A461" s="291" t="str">
        <f aca="false">IF('Sub-Cpt Record'!A461="","",'Sub-Cpt Record'!A461)</f>
        <v/>
      </c>
      <c r="B461" s="292" t="str">
        <f aca="false">IF('Sub-Cpt Record'!B461="","",'Sub-Cpt Record'!B461)</f>
        <v/>
      </c>
      <c r="C461" s="292" t="str">
        <f aca="false">IF('Sub-Cpt Record'!C461="","",'Sub-Cpt Record'!C461)</f>
        <v/>
      </c>
      <c r="D461" s="292" t="str">
        <f aca="false">IF('Sub-Cpt Record'!D461="","",'Sub-Cpt Record'!D461)</f>
        <v/>
      </c>
      <c r="E461" s="292" t="str">
        <f aca="false">CODE!I461</f>
        <v/>
      </c>
      <c r="F461" s="303" t="str">
        <f aca="false">IF('Sub-Cpt Record'!K461="","",'Sub-Cpt Record'!K461)</f>
        <v/>
      </c>
      <c r="G461" s="201"/>
      <c r="H461" s="194"/>
      <c r="I461" s="256" t="str">
        <f aca="false">IF('Sub-Cpt Record'!E461&lt;&gt;"",'Sub-Cpt Record'!E461,"")</f>
        <v/>
      </c>
      <c r="J461" s="256" t="str">
        <f aca="false">IF('Sub-Cpt Record'!F461&lt;&gt;"",'Sub-Cpt Record'!F461,"")</f>
        <v/>
      </c>
      <c r="K461" s="256" t="str">
        <f aca="false">IF('Sub-Cpt Record'!G461&lt;&gt;"",'Sub-Cpt Record'!G461,"")</f>
        <v/>
      </c>
      <c r="L461" s="256" t="str">
        <f aca="false">IF('Sub-Cpt Record'!H461&lt;&gt;"",'Sub-Cpt Record'!H461,"")</f>
        <v/>
      </c>
      <c r="M461" s="256" t="str">
        <f aca="false">IF('Sub-Cpt Record'!I461&lt;&gt;"",'Sub-Cpt Record'!I461,"")</f>
        <v/>
      </c>
      <c r="N461" s="256" t="str">
        <f aca="false">IF('Sub-Cpt Record'!J461&lt;&gt;"",'Sub-Cpt Record'!J461,"")</f>
        <v/>
      </c>
      <c r="O461" s="296"/>
      <c r="P461" s="296"/>
      <c r="Q461" s="304"/>
      <c r="R461" s="298"/>
      <c r="S461" s="199"/>
      <c r="T461" s="300"/>
      <c r="U461" s="194"/>
      <c r="V461" s="194"/>
      <c r="W461" s="194"/>
      <c r="X461" s="194"/>
      <c r="Y461" s="194"/>
      <c r="Z461" s="256"/>
      <c r="AA461" s="194"/>
      <c r="AB461" s="194"/>
      <c r="AC461" s="194"/>
      <c r="AD461" s="194"/>
      <c r="AE461" s="194"/>
      <c r="AF461" s="194"/>
      <c r="AG461" s="264" t="str">
        <f aca="false">IF(SUM(T461,V461,X461,Z461,AB461,AD461,AF461)&lt;&gt;0,SUM(T461,V461,X461,Z461,AB461,AD461,AF461),"")</f>
        <v/>
      </c>
      <c r="AH461" s="301"/>
      <c r="AI461" s="302"/>
      <c r="AJ461" s="278"/>
    </row>
    <row r="462" customFormat="false" ht="12.75" hidden="false" customHeight="false" outlineLevel="0" collapsed="false">
      <c r="A462" s="291" t="str">
        <f aca="false">IF('Sub-Cpt Record'!A462="","",'Sub-Cpt Record'!A462)</f>
        <v/>
      </c>
      <c r="B462" s="292" t="str">
        <f aca="false">IF('Sub-Cpt Record'!B462="","",'Sub-Cpt Record'!B462)</f>
        <v/>
      </c>
      <c r="C462" s="292" t="str">
        <f aca="false">IF('Sub-Cpt Record'!C462="","",'Sub-Cpt Record'!C462)</f>
        <v/>
      </c>
      <c r="D462" s="292" t="str">
        <f aca="false">IF('Sub-Cpt Record'!D462="","",'Sub-Cpt Record'!D462)</f>
        <v/>
      </c>
      <c r="E462" s="292" t="str">
        <f aca="false">CODE!I462</f>
        <v/>
      </c>
      <c r="F462" s="303" t="str">
        <f aca="false">IF('Sub-Cpt Record'!K462="","",'Sub-Cpt Record'!K462)</f>
        <v/>
      </c>
      <c r="G462" s="201"/>
      <c r="H462" s="194"/>
      <c r="I462" s="256" t="str">
        <f aca="false">IF('Sub-Cpt Record'!E462&lt;&gt;"",'Sub-Cpt Record'!E462,"")</f>
        <v/>
      </c>
      <c r="J462" s="256" t="str">
        <f aca="false">IF('Sub-Cpt Record'!F462&lt;&gt;"",'Sub-Cpt Record'!F462,"")</f>
        <v/>
      </c>
      <c r="K462" s="256" t="str">
        <f aca="false">IF('Sub-Cpt Record'!G462&lt;&gt;"",'Sub-Cpt Record'!G462,"")</f>
        <v/>
      </c>
      <c r="L462" s="256" t="str">
        <f aca="false">IF('Sub-Cpt Record'!H462&lt;&gt;"",'Sub-Cpt Record'!H462,"")</f>
        <v/>
      </c>
      <c r="M462" s="256" t="str">
        <f aca="false">IF('Sub-Cpt Record'!I462&lt;&gt;"",'Sub-Cpt Record'!I462,"")</f>
        <v/>
      </c>
      <c r="N462" s="256" t="str">
        <f aca="false">IF('Sub-Cpt Record'!J462&lt;&gt;"",'Sub-Cpt Record'!J462,"")</f>
        <v/>
      </c>
      <c r="O462" s="296"/>
      <c r="P462" s="296"/>
      <c r="Q462" s="304"/>
      <c r="R462" s="298"/>
      <c r="S462" s="199"/>
      <c r="T462" s="300"/>
      <c r="U462" s="194"/>
      <c r="V462" s="194"/>
      <c r="W462" s="194"/>
      <c r="X462" s="194"/>
      <c r="Y462" s="194"/>
      <c r="Z462" s="256"/>
      <c r="AA462" s="194"/>
      <c r="AB462" s="194"/>
      <c r="AC462" s="194"/>
      <c r="AD462" s="194"/>
      <c r="AE462" s="194"/>
      <c r="AF462" s="194"/>
      <c r="AG462" s="264" t="str">
        <f aca="false">IF(SUM(T462,V462,X462,Z462,AB462,AD462,AF462)&lt;&gt;0,SUM(T462,V462,X462,Z462,AB462,AD462,AF462),"")</f>
        <v/>
      </c>
      <c r="AH462" s="301"/>
      <c r="AI462" s="302"/>
      <c r="AJ462" s="278"/>
    </row>
    <row r="463" customFormat="false" ht="12.75" hidden="false" customHeight="false" outlineLevel="0" collapsed="false">
      <c r="A463" s="291" t="str">
        <f aca="false">IF('Sub-Cpt Record'!A463="","",'Sub-Cpt Record'!A463)</f>
        <v/>
      </c>
      <c r="B463" s="292" t="str">
        <f aca="false">IF('Sub-Cpt Record'!B463="","",'Sub-Cpt Record'!B463)</f>
        <v/>
      </c>
      <c r="C463" s="292" t="str">
        <f aca="false">IF('Sub-Cpt Record'!C463="","",'Sub-Cpt Record'!C463)</f>
        <v/>
      </c>
      <c r="D463" s="292" t="str">
        <f aca="false">IF('Sub-Cpt Record'!D463="","",'Sub-Cpt Record'!D463)</f>
        <v/>
      </c>
      <c r="E463" s="292" t="str">
        <f aca="false">CODE!I463</f>
        <v/>
      </c>
      <c r="F463" s="303" t="str">
        <f aca="false">IF('Sub-Cpt Record'!K463="","",'Sub-Cpt Record'!K463)</f>
        <v/>
      </c>
      <c r="G463" s="201"/>
      <c r="H463" s="194"/>
      <c r="I463" s="256" t="str">
        <f aca="false">IF('Sub-Cpt Record'!E463&lt;&gt;"",'Sub-Cpt Record'!E463,"")</f>
        <v/>
      </c>
      <c r="J463" s="256" t="str">
        <f aca="false">IF('Sub-Cpt Record'!F463&lt;&gt;"",'Sub-Cpt Record'!F463,"")</f>
        <v/>
      </c>
      <c r="K463" s="256" t="str">
        <f aca="false">IF('Sub-Cpt Record'!G463&lt;&gt;"",'Sub-Cpt Record'!G463,"")</f>
        <v/>
      </c>
      <c r="L463" s="256" t="str">
        <f aca="false">IF('Sub-Cpt Record'!H463&lt;&gt;"",'Sub-Cpt Record'!H463,"")</f>
        <v/>
      </c>
      <c r="M463" s="256" t="str">
        <f aca="false">IF('Sub-Cpt Record'!I463&lt;&gt;"",'Sub-Cpt Record'!I463,"")</f>
        <v/>
      </c>
      <c r="N463" s="256" t="str">
        <f aca="false">IF('Sub-Cpt Record'!J463&lt;&gt;"",'Sub-Cpt Record'!J463,"")</f>
        <v/>
      </c>
      <c r="O463" s="296"/>
      <c r="P463" s="296"/>
      <c r="Q463" s="304"/>
      <c r="R463" s="298"/>
      <c r="S463" s="199"/>
      <c r="T463" s="300"/>
      <c r="U463" s="194"/>
      <c r="V463" s="194"/>
      <c r="W463" s="194"/>
      <c r="X463" s="194"/>
      <c r="Y463" s="194"/>
      <c r="Z463" s="256"/>
      <c r="AA463" s="194"/>
      <c r="AB463" s="194"/>
      <c r="AC463" s="194"/>
      <c r="AD463" s="194"/>
      <c r="AE463" s="194"/>
      <c r="AF463" s="194"/>
      <c r="AG463" s="264" t="str">
        <f aca="false">IF(SUM(T463,V463,X463,Z463,AB463,AD463,AF463)&lt;&gt;0,SUM(T463,V463,X463,Z463,AB463,AD463,AF463),"")</f>
        <v/>
      </c>
      <c r="AH463" s="301"/>
      <c r="AI463" s="302"/>
      <c r="AJ463" s="278"/>
    </row>
    <row r="464" customFormat="false" ht="12.75" hidden="false" customHeight="false" outlineLevel="0" collapsed="false">
      <c r="A464" s="291" t="str">
        <f aca="false">IF('Sub-Cpt Record'!A464="","",'Sub-Cpt Record'!A464)</f>
        <v/>
      </c>
      <c r="B464" s="292" t="str">
        <f aca="false">IF('Sub-Cpt Record'!B464="","",'Sub-Cpt Record'!B464)</f>
        <v/>
      </c>
      <c r="C464" s="292" t="str">
        <f aca="false">IF('Sub-Cpt Record'!C464="","",'Sub-Cpt Record'!C464)</f>
        <v/>
      </c>
      <c r="D464" s="292" t="str">
        <f aca="false">IF('Sub-Cpt Record'!D464="","",'Sub-Cpt Record'!D464)</f>
        <v/>
      </c>
      <c r="E464" s="292" t="str">
        <f aca="false">CODE!I464</f>
        <v/>
      </c>
      <c r="F464" s="303" t="str">
        <f aca="false">IF('Sub-Cpt Record'!K464="","",'Sub-Cpt Record'!K464)</f>
        <v/>
      </c>
      <c r="G464" s="201"/>
      <c r="H464" s="194"/>
      <c r="I464" s="256" t="str">
        <f aca="false">IF('Sub-Cpt Record'!E464&lt;&gt;"",'Sub-Cpt Record'!E464,"")</f>
        <v/>
      </c>
      <c r="J464" s="256" t="str">
        <f aca="false">IF('Sub-Cpt Record'!F464&lt;&gt;"",'Sub-Cpt Record'!F464,"")</f>
        <v/>
      </c>
      <c r="K464" s="256" t="str">
        <f aca="false">IF('Sub-Cpt Record'!G464&lt;&gt;"",'Sub-Cpt Record'!G464,"")</f>
        <v/>
      </c>
      <c r="L464" s="256" t="str">
        <f aca="false">IF('Sub-Cpt Record'!H464&lt;&gt;"",'Sub-Cpt Record'!H464,"")</f>
        <v/>
      </c>
      <c r="M464" s="256" t="str">
        <f aca="false">IF('Sub-Cpt Record'!I464&lt;&gt;"",'Sub-Cpt Record'!I464,"")</f>
        <v/>
      </c>
      <c r="N464" s="256" t="str">
        <f aca="false">IF('Sub-Cpt Record'!J464&lt;&gt;"",'Sub-Cpt Record'!J464,"")</f>
        <v/>
      </c>
      <c r="O464" s="296"/>
      <c r="P464" s="296"/>
      <c r="Q464" s="304"/>
      <c r="R464" s="298"/>
      <c r="S464" s="199"/>
      <c r="T464" s="300"/>
      <c r="U464" s="194"/>
      <c r="V464" s="194"/>
      <c r="W464" s="194"/>
      <c r="X464" s="194"/>
      <c r="Y464" s="194"/>
      <c r="Z464" s="256"/>
      <c r="AA464" s="194"/>
      <c r="AB464" s="194"/>
      <c r="AC464" s="194"/>
      <c r="AD464" s="194"/>
      <c r="AE464" s="194"/>
      <c r="AF464" s="194"/>
      <c r="AG464" s="264" t="str">
        <f aca="false">IF(SUM(T464,V464,X464,Z464,AB464,AD464,AF464)&lt;&gt;0,SUM(T464,V464,X464,Z464,AB464,AD464,AF464),"")</f>
        <v/>
      </c>
      <c r="AH464" s="301"/>
      <c r="AI464" s="302"/>
      <c r="AJ464" s="278"/>
    </row>
    <row r="465" customFormat="false" ht="12.75" hidden="false" customHeight="false" outlineLevel="0" collapsed="false">
      <c r="A465" s="291" t="str">
        <f aca="false">IF('Sub-Cpt Record'!A465="","",'Sub-Cpt Record'!A465)</f>
        <v/>
      </c>
      <c r="B465" s="292" t="str">
        <f aca="false">IF('Sub-Cpt Record'!B465="","",'Sub-Cpt Record'!B465)</f>
        <v/>
      </c>
      <c r="C465" s="292" t="str">
        <f aca="false">IF('Sub-Cpt Record'!C465="","",'Sub-Cpt Record'!C465)</f>
        <v/>
      </c>
      <c r="D465" s="292" t="str">
        <f aca="false">IF('Sub-Cpt Record'!D465="","",'Sub-Cpt Record'!D465)</f>
        <v/>
      </c>
      <c r="E465" s="292" t="str">
        <f aca="false">CODE!I465</f>
        <v/>
      </c>
      <c r="F465" s="303" t="str">
        <f aca="false">IF('Sub-Cpt Record'!K465="","",'Sub-Cpt Record'!K465)</f>
        <v/>
      </c>
      <c r="G465" s="201"/>
      <c r="H465" s="194"/>
      <c r="I465" s="256" t="str">
        <f aca="false">IF('Sub-Cpt Record'!E465&lt;&gt;"",'Sub-Cpt Record'!E465,"")</f>
        <v/>
      </c>
      <c r="J465" s="256" t="str">
        <f aca="false">IF('Sub-Cpt Record'!F465&lt;&gt;"",'Sub-Cpt Record'!F465,"")</f>
        <v/>
      </c>
      <c r="K465" s="256" t="str">
        <f aca="false">IF('Sub-Cpt Record'!G465&lt;&gt;"",'Sub-Cpt Record'!G465,"")</f>
        <v/>
      </c>
      <c r="L465" s="256" t="str">
        <f aca="false">IF('Sub-Cpt Record'!H465&lt;&gt;"",'Sub-Cpt Record'!H465,"")</f>
        <v/>
      </c>
      <c r="M465" s="256" t="str">
        <f aca="false">IF('Sub-Cpt Record'!I465&lt;&gt;"",'Sub-Cpt Record'!I465,"")</f>
        <v/>
      </c>
      <c r="N465" s="256" t="str">
        <f aca="false">IF('Sub-Cpt Record'!J465&lt;&gt;"",'Sub-Cpt Record'!J465,"")</f>
        <v/>
      </c>
      <c r="O465" s="296"/>
      <c r="P465" s="296"/>
      <c r="Q465" s="304"/>
      <c r="R465" s="298"/>
      <c r="S465" s="199"/>
      <c r="T465" s="300"/>
      <c r="U465" s="194"/>
      <c r="V465" s="194"/>
      <c r="W465" s="194"/>
      <c r="X465" s="194"/>
      <c r="Y465" s="194"/>
      <c r="Z465" s="256"/>
      <c r="AA465" s="194"/>
      <c r="AB465" s="194"/>
      <c r="AC465" s="194"/>
      <c r="AD465" s="194"/>
      <c r="AE465" s="194"/>
      <c r="AF465" s="194"/>
      <c r="AG465" s="264" t="str">
        <f aca="false">IF(SUM(T465,V465,X465,Z465,AB465,AD465,AF465)&lt;&gt;0,SUM(T465,V465,X465,Z465,AB465,AD465,AF465),"")</f>
        <v/>
      </c>
      <c r="AH465" s="301"/>
      <c r="AI465" s="302"/>
      <c r="AJ465" s="278"/>
    </row>
    <row r="466" customFormat="false" ht="12.75" hidden="false" customHeight="false" outlineLevel="0" collapsed="false">
      <c r="A466" s="291" t="str">
        <f aca="false">IF('Sub-Cpt Record'!A466="","",'Sub-Cpt Record'!A466)</f>
        <v/>
      </c>
      <c r="B466" s="292" t="str">
        <f aca="false">IF('Sub-Cpt Record'!B466="","",'Sub-Cpt Record'!B466)</f>
        <v/>
      </c>
      <c r="C466" s="292" t="str">
        <f aca="false">IF('Sub-Cpt Record'!C466="","",'Sub-Cpt Record'!C466)</f>
        <v/>
      </c>
      <c r="D466" s="292" t="str">
        <f aca="false">IF('Sub-Cpt Record'!D466="","",'Sub-Cpt Record'!D466)</f>
        <v/>
      </c>
      <c r="E466" s="292" t="str">
        <f aca="false">CODE!I466</f>
        <v/>
      </c>
      <c r="F466" s="303" t="str">
        <f aca="false">IF('Sub-Cpt Record'!K466="","",'Sub-Cpt Record'!K466)</f>
        <v/>
      </c>
      <c r="G466" s="201"/>
      <c r="H466" s="194"/>
      <c r="I466" s="256" t="str">
        <f aca="false">IF('Sub-Cpt Record'!E466&lt;&gt;"",'Sub-Cpt Record'!E466,"")</f>
        <v/>
      </c>
      <c r="J466" s="256" t="str">
        <f aca="false">IF('Sub-Cpt Record'!F466&lt;&gt;"",'Sub-Cpt Record'!F466,"")</f>
        <v/>
      </c>
      <c r="K466" s="256" t="str">
        <f aca="false">IF('Sub-Cpt Record'!G466&lt;&gt;"",'Sub-Cpt Record'!G466,"")</f>
        <v/>
      </c>
      <c r="L466" s="256" t="str">
        <f aca="false">IF('Sub-Cpt Record'!H466&lt;&gt;"",'Sub-Cpt Record'!H466,"")</f>
        <v/>
      </c>
      <c r="M466" s="256" t="str">
        <f aca="false">IF('Sub-Cpt Record'!I466&lt;&gt;"",'Sub-Cpt Record'!I466,"")</f>
        <v/>
      </c>
      <c r="N466" s="256" t="str">
        <f aca="false">IF('Sub-Cpt Record'!J466&lt;&gt;"",'Sub-Cpt Record'!J466,"")</f>
        <v/>
      </c>
      <c r="O466" s="296"/>
      <c r="P466" s="296"/>
      <c r="Q466" s="304"/>
      <c r="R466" s="298"/>
      <c r="S466" s="199"/>
      <c r="T466" s="300"/>
      <c r="U466" s="194"/>
      <c r="V466" s="194"/>
      <c r="W466" s="194"/>
      <c r="X466" s="194"/>
      <c r="Y466" s="194"/>
      <c r="Z466" s="256"/>
      <c r="AA466" s="194"/>
      <c r="AB466" s="194"/>
      <c r="AC466" s="194"/>
      <c r="AD466" s="194"/>
      <c r="AE466" s="194"/>
      <c r="AF466" s="194"/>
      <c r="AG466" s="264" t="str">
        <f aca="false">IF(SUM(T466,V466,X466,Z466,AB466,AD466,AF466)&lt;&gt;0,SUM(T466,V466,X466,Z466,AB466,AD466,AF466),"")</f>
        <v/>
      </c>
      <c r="AH466" s="301"/>
      <c r="AI466" s="302"/>
      <c r="AJ466" s="278"/>
    </row>
    <row r="467" customFormat="false" ht="12.75" hidden="false" customHeight="false" outlineLevel="0" collapsed="false">
      <c r="A467" s="291" t="str">
        <f aca="false">IF('Sub-Cpt Record'!A467="","",'Sub-Cpt Record'!A467)</f>
        <v/>
      </c>
      <c r="B467" s="292" t="str">
        <f aca="false">IF('Sub-Cpt Record'!B467="","",'Sub-Cpt Record'!B467)</f>
        <v/>
      </c>
      <c r="C467" s="292" t="str">
        <f aca="false">IF('Sub-Cpt Record'!C467="","",'Sub-Cpt Record'!C467)</f>
        <v/>
      </c>
      <c r="D467" s="292" t="str">
        <f aca="false">IF('Sub-Cpt Record'!D467="","",'Sub-Cpt Record'!D467)</f>
        <v/>
      </c>
      <c r="E467" s="292" t="str">
        <f aca="false">CODE!I467</f>
        <v/>
      </c>
      <c r="F467" s="303" t="str">
        <f aca="false">IF('Sub-Cpt Record'!K467="","",'Sub-Cpt Record'!K467)</f>
        <v/>
      </c>
      <c r="G467" s="201"/>
      <c r="H467" s="194"/>
      <c r="I467" s="256" t="str">
        <f aca="false">IF('Sub-Cpt Record'!E467&lt;&gt;"",'Sub-Cpt Record'!E467,"")</f>
        <v/>
      </c>
      <c r="J467" s="256" t="str">
        <f aca="false">IF('Sub-Cpt Record'!F467&lt;&gt;"",'Sub-Cpt Record'!F467,"")</f>
        <v/>
      </c>
      <c r="K467" s="256" t="str">
        <f aca="false">IF('Sub-Cpt Record'!G467&lt;&gt;"",'Sub-Cpt Record'!G467,"")</f>
        <v/>
      </c>
      <c r="L467" s="256" t="str">
        <f aca="false">IF('Sub-Cpt Record'!H467&lt;&gt;"",'Sub-Cpt Record'!H467,"")</f>
        <v/>
      </c>
      <c r="M467" s="256" t="str">
        <f aca="false">IF('Sub-Cpt Record'!I467&lt;&gt;"",'Sub-Cpt Record'!I467,"")</f>
        <v/>
      </c>
      <c r="N467" s="256" t="str">
        <f aca="false">IF('Sub-Cpt Record'!J467&lt;&gt;"",'Sub-Cpt Record'!J467,"")</f>
        <v/>
      </c>
      <c r="O467" s="296"/>
      <c r="P467" s="296"/>
      <c r="Q467" s="304"/>
      <c r="R467" s="298"/>
      <c r="S467" s="199"/>
      <c r="T467" s="300"/>
      <c r="U467" s="194"/>
      <c r="V467" s="194"/>
      <c r="W467" s="194"/>
      <c r="X467" s="194"/>
      <c r="Y467" s="194"/>
      <c r="Z467" s="256"/>
      <c r="AA467" s="194"/>
      <c r="AB467" s="194"/>
      <c r="AC467" s="194"/>
      <c r="AD467" s="194"/>
      <c r="AE467" s="194"/>
      <c r="AF467" s="194"/>
      <c r="AG467" s="264" t="str">
        <f aca="false">IF(SUM(T467,V467,X467,Z467,AB467,AD467,AF467)&lt;&gt;0,SUM(T467,V467,X467,Z467,AB467,AD467,AF467),"")</f>
        <v/>
      </c>
      <c r="AH467" s="301"/>
      <c r="AI467" s="302"/>
      <c r="AJ467" s="278"/>
    </row>
    <row r="468" customFormat="false" ht="12.75" hidden="false" customHeight="false" outlineLevel="0" collapsed="false">
      <c r="A468" s="291" t="str">
        <f aca="false">IF('Sub-Cpt Record'!A468="","",'Sub-Cpt Record'!A468)</f>
        <v/>
      </c>
      <c r="B468" s="292" t="str">
        <f aca="false">IF('Sub-Cpt Record'!B468="","",'Sub-Cpt Record'!B468)</f>
        <v/>
      </c>
      <c r="C468" s="292" t="str">
        <f aca="false">IF('Sub-Cpt Record'!C468="","",'Sub-Cpt Record'!C468)</f>
        <v/>
      </c>
      <c r="D468" s="292" t="str">
        <f aca="false">IF('Sub-Cpt Record'!D468="","",'Sub-Cpt Record'!D468)</f>
        <v/>
      </c>
      <c r="E468" s="292" t="str">
        <f aca="false">CODE!I468</f>
        <v/>
      </c>
      <c r="F468" s="303" t="str">
        <f aca="false">IF('Sub-Cpt Record'!K468="","",'Sub-Cpt Record'!K468)</f>
        <v/>
      </c>
      <c r="G468" s="201"/>
      <c r="H468" s="194"/>
      <c r="I468" s="256" t="str">
        <f aca="false">IF('Sub-Cpt Record'!E468&lt;&gt;"",'Sub-Cpt Record'!E468,"")</f>
        <v/>
      </c>
      <c r="J468" s="256" t="str">
        <f aca="false">IF('Sub-Cpt Record'!F468&lt;&gt;"",'Sub-Cpt Record'!F468,"")</f>
        <v/>
      </c>
      <c r="K468" s="256" t="str">
        <f aca="false">IF('Sub-Cpt Record'!G468&lt;&gt;"",'Sub-Cpt Record'!G468,"")</f>
        <v/>
      </c>
      <c r="L468" s="256" t="str">
        <f aca="false">IF('Sub-Cpt Record'!H468&lt;&gt;"",'Sub-Cpt Record'!H468,"")</f>
        <v/>
      </c>
      <c r="M468" s="256" t="str">
        <f aca="false">IF('Sub-Cpt Record'!I468&lt;&gt;"",'Sub-Cpt Record'!I468,"")</f>
        <v/>
      </c>
      <c r="N468" s="256" t="str">
        <f aca="false">IF('Sub-Cpt Record'!J468&lt;&gt;"",'Sub-Cpt Record'!J468,"")</f>
        <v/>
      </c>
      <c r="O468" s="296"/>
      <c r="P468" s="296"/>
      <c r="Q468" s="304"/>
      <c r="R468" s="298"/>
      <c r="S468" s="199"/>
      <c r="T468" s="300"/>
      <c r="U468" s="194"/>
      <c r="V468" s="194"/>
      <c r="W468" s="194"/>
      <c r="X468" s="194"/>
      <c r="Y468" s="194"/>
      <c r="Z468" s="256"/>
      <c r="AA468" s="194"/>
      <c r="AB468" s="194"/>
      <c r="AC468" s="194"/>
      <c r="AD468" s="194"/>
      <c r="AE468" s="194"/>
      <c r="AF468" s="194"/>
      <c r="AG468" s="264" t="str">
        <f aca="false">IF(SUM(T468,V468,X468,Z468,AB468,AD468,AF468)&lt;&gt;0,SUM(T468,V468,X468,Z468,AB468,AD468,AF468),"")</f>
        <v/>
      </c>
      <c r="AH468" s="301"/>
      <c r="AI468" s="302"/>
      <c r="AJ468" s="278"/>
    </row>
    <row r="469" customFormat="false" ht="12.75" hidden="false" customHeight="false" outlineLevel="0" collapsed="false">
      <c r="A469" s="291" t="str">
        <f aca="false">IF('Sub-Cpt Record'!A469="","",'Sub-Cpt Record'!A469)</f>
        <v/>
      </c>
      <c r="B469" s="292" t="str">
        <f aca="false">IF('Sub-Cpt Record'!B469="","",'Sub-Cpt Record'!B469)</f>
        <v/>
      </c>
      <c r="C469" s="292" t="str">
        <f aca="false">IF('Sub-Cpt Record'!C469="","",'Sub-Cpt Record'!C469)</f>
        <v/>
      </c>
      <c r="D469" s="292" t="str">
        <f aca="false">IF('Sub-Cpt Record'!D469="","",'Sub-Cpt Record'!D469)</f>
        <v/>
      </c>
      <c r="E469" s="292" t="str">
        <f aca="false">CODE!I469</f>
        <v/>
      </c>
      <c r="F469" s="303" t="str">
        <f aca="false">IF('Sub-Cpt Record'!K469="","",'Sub-Cpt Record'!K469)</f>
        <v/>
      </c>
      <c r="G469" s="201"/>
      <c r="H469" s="194"/>
      <c r="I469" s="256" t="str">
        <f aca="false">IF('Sub-Cpt Record'!E469&lt;&gt;"",'Sub-Cpt Record'!E469,"")</f>
        <v/>
      </c>
      <c r="J469" s="256" t="str">
        <f aca="false">IF('Sub-Cpt Record'!F469&lt;&gt;"",'Sub-Cpt Record'!F469,"")</f>
        <v/>
      </c>
      <c r="K469" s="256" t="str">
        <f aca="false">IF('Sub-Cpt Record'!G469&lt;&gt;"",'Sub-Cpt Record'!G469,"")</f>
        <v/>
      </c>
      <c r="L469" s="256" t="str">
        <f aca="false">IF('Sub-Cpt Record'!H469&lt;&gt;"",'Sub-Cpt Record'!H469,"")</f>
        <v/>
      </c>
      <c r="M469" s="256" t="str">
        <f aca="false">IF('Sub-Cpt Record'!I469&lt;&gt;"",'Sub-Cpt Record'!I469,"")</f>
        <v/>
      </c>
      <c r="N469" s="256" t="str">
        <f aca="false">IF('Sub-Cpt Record'!J469&lt;&gt;"",'Sub-Cpt Record'!J469,"")</f>
        <v/>
      </c>
      <c r="O469" s="296"/>
      <c r="P469" s="296"/>
      <c r="Q469" s="304"/>
      <c r="R469" s="298"/>
      <c r="S469" s="199"/>
      <c r="T469" s="300"/>
      <c r="U469" s="194"/>
      <c r="V469" s="194"/>
      <c r="W469" s="194"/>
      <c r="X469" s="194"/>
      <c r="Y469" s="194"/>
      <c r="Z469" s="256"/>
      <c r="AA469" s="194"/>
      <c r="AB469" s="194"/>
      <c r="AC469" s="194"/>
      <c r="AD469" s="194"/>
      <c r="AE469" s="194"/>
      <c r="AF469" s="194"/>
      <c r="AG469" s="264" t="str">
        <f aca="false">IF(SUM(T469,V469,X469,Z469,AB469,AD469,AF469)&lt;&gt;0,SUM(T469,V469,X469,Z469,AB469,AD469,AF469),"")</f>
        <v/>
      </c>
      <c r="AH469" s="301"/>
      <c r="AI469" s="302"/>
      <c r="AJ469" s="278"/>
    </row>
    <row r="470" customFormat="false" ht="12.75" hidden="false" customHeight="false" outlineLevel="0" collapsed="false">
      <c r="A470" s="291" t="str">
        <f aca="false">IF('Sub-Cpt Record'!A470="","",'Sub-Cpt Record'!A470)</f>
        <v/>
      </c>
      <c r="B470" s="292" t="str">
        <f aca="false">IF('Sub-Cpt Record'!B470="","",'Sub-Cpt Record'!B470)</f>
        <v/>
      </c>
      <c r="C470" s="292" t="str">
        <f aca="false">IF('Sub-Cpt Record'!C470="","",'Sub-Cpt Record'!C470)</f>
        <v/>
      </c>
      <c r="D470" s="292" t="str">
        <f aca="false">IF('Sub-Cpt Record'!D470="","",'Sub-Cpt Record'!D470)</f>
        <v/>
      </c>
      <c r="E470" s="292" t="str">
        <f aca="false">CODE!I470</f>
        <v/>
      </c>
      <c r="F470" s="303" t="str">
        <f aca="false">IF('Sub-Cpt Record'!K470="","",'Sub-Cpt Record'!K470)</f>
        <v/>
      </c>
      <c r="G470" s="201"/>
      <c r="H470" s="194"/>
      <c r="I470" s="256" t="str">
        <f aca="false">IF('Sub-Cpt Record'!E470&lt;&gt;"",'Sub-Cpt Record'!E470,"")</f>
        <v/>
      </c>
      <c r="J470" s="256" t="str">
        <f aca="false">IF('Sub-Cpt Record'!F470&lt;&gt;"",'Sub-Cpt Record'!F470,"")</f>
        <v/>
      </c>
      <c r="K470" s="256" t="str">
        <f aca="false">IF('Sub-Cpt Record'!G470&lt;&gt;"",'Sub-Cpt Record'!G470,"")</f>
        <v/>
      </c>
      <c r="L470" s="256" t="str">
        <f aca="false">IF('Sub-Cpt Record'!H470&lt;&gt;"",'Sub-Cpt Record'!H470,"")</f>
        <v/>
      </c>
      <c r="M470" s="256" t="str">
        <f aca="false">IF('Sub-Cpt Record'!I470&lt;&gt;"",'Sub-Cpt Record'!I470,"")</f>
        <v/>
      </c>
      <c r="N470" s="256" t="str">
        <f aca="false">IF('Sub-Cpt Record'!J470&lt;&gt;"",'Sub-Cpt Record'!J470,"")</f>
        <v/>
      </c>
      <c r="O470" s="296"/>
      <c r="P470" s="296"/>
      <c r="Q470" s="304"/>
      <c r="R470" s="298"/>
      <c r="S470" s="199"/>
      <c r="T470" s="300"/>
      <c r="U470" s="194"/>
      <c r="V470" s="194"/>
      <c r="W470" s="194"/>
      <c r="X470" s="194"/>
      <c r="Y470" s="194"/>
      <c r="Z470" s="256"/>
      <c r="AA470" s="194"/>
      <c r="AB470" s="194"/>
      <c r="AC470" s="194"/>
      <c r="AD470" s="194"/>
      <c r="AE470" s="194"/>
      <c r="AF470" s="194"/>
      <c r="AG470" s="264" t="str">
        <f aca="false">IF(SUM(T470,V470,X470,Z470,AB470,AD470,AF470)&lt;&gt;0,SUM(T470,V470,X470,Z470,AB470,AD470,AF470),"")</f>
        <v/>
      </c>
      <c r="AH470" s="301"/>
      <c r="AI470" s="302"/>
      <c r="AJ470" s="278"/>
    </row>
    <row r="471" customFormat="false" ht="12.75" hidden="false" customHeight="false" outlineLevel="0" collapsed="false">
      <c r="A471" s="291" t="str">
        <f aca="false">IF('Sub-Cpt Record'!A471="","",'Sub-Cpt Record'!A471)</f>
        <v/>
      </c>
      <c r="B471" s="292" t="str">
        <f aca="false">IF('Sub-Cpt Record'!B471="","",'Sub-Cpt Record'!B471)</f>
        <v/>
      </c>
      <c r="C471" s="292" t="str">
        <f aca="false">IF('Sub-Cpt Record'!C471="","",'Sub-Cpt Record'!C471)</f>
        <v/>
      </c>
      <c r="D471" s="292" t="str">
        <f aca="false">IF('Sub-Cpt Record'!D471="","",'Sub-Cpt Record'!D471)</f>
        <v/>
      </c>
      <c r="E471" s="292" t="str">
        <f aca="false">CODE!I471</f>
        <v/>
      </c>
      <c r="F471" s="303" t="str">
        <f aca="false">IF('Sub-Cpt Record'!K471="","",'Sub-Cpt Record'!K471)</f>
        <v/>
      </c>
      <c r="G471" s="201"/>
      <c r="H471" s="194"/>
      <c r="I471" s="256" t="str">
        <f aca="false">IF('Sub-Cpt Record'!E471&lt;&gt;"",'Sub-Cpt Record'!E471,"")</f>
        <v/>
      </c>
      <c r="J471" s="256" t="str">
        <f aca="false">IF('Sub-Cpt Record'!F471&lt;&gt;"",'Sub-Cpt Record'!F471,"")</f>
        <v/>
      </c>
      <c r="K471" s="256" t="str">
        <f aca="false">IF('Sub-Cpt Record'!G471&lt;&gt;"",'Sub-Cpt Record'!G471,"")</f>
        <v/>
      </c>
      <c r="L471" s="256" t="str">
        <f aca="false">IF('Sub-Cpt Record'!H471&lt;&gt;"",'Sub-Cpt Record'!H471,"")</f>
        <v/>
      </c>
      <c r="M471" s="256" t="str">
        <f aca="false">IF('Sub-Cpt Record'!I471&lt;&gt;"",'Sub-Cpt Record'!I471,"")</f>
        <v/>
      </c>
      <c r="N471" s="256" t="str">
        <f aca="false">IF('Sub-Cpt Record'!J471&lt;&gt;"",'Sub-Cpt Record'!J471,"")</f>
        <v/>
      </c>
      <c r="O471" s="296"/>
      <c r="P471" s="296"/>
      <c r="Q471" s="304"/>
      <c r="R471" s="298"/>
      <c r="S471" s="199"/>
      <c r="T471" s="300"/>
      <c r="U471" s="194"/>
      <c r="V471" s="194"/>
      <c r="W471" s="194"/>
      <c r="X471" s="194"/>
      <c r="Y471" s="194"/>
      <c r="Z471" s="256"/>
      <c r="AA471" s="194"/>
      <c r="AB471" s="194"/>
      <c r="AC471" s="194"/>
      <c r="AD471" s="194"/>
      <c r="AE471" s="194"/>
      <c r="AF471" s="194"/>
      <c r="AG471" s="264" t="str">
        <f aca="false">IF(SUM(T471,V471,X471,Z471,AB471,AD471,AF471)&lt;&gt;0,SUM(T471,V471,X471,Z471,AB471,AD471,AF471),"")</f>
        <v/>
      </c>
      <c r="AH471" s="301"/>
      <c r="AI471" s="302"/>
      <c r="AJ471" s="278"/>
    </row>
    <row r="472" customFormat="false" ht="12.75" hidden="false" customHeight="false" outlineLevel="0" collapsed="false">
      <c r="A472" s="291" t="str">
        <f aca="false">IF('Sub-Cpt Record'!A472="","",'Sub-Cpt Record'!A472)</f>
        <v/>
      </c>
      <c r="B472" s="292" t="str">
        <f aca="false">IF('Sub-Cpt Record'!B472="","",'Sub-Cpt Record'!B472)</f>
        <v/>
      </c>
      <c r="C472" s="292" t="str">
        <f aca="false">IF('Sub-Cpt Record'!C472="","",'Sub-Cpt Record'!C472)</f>
        <v/>
      </c>
      <c r="D472" s="292" t="str">
        <f aca="false">IF('Sub-Cpt Record'!D472="","",'Sub-Cpt Record'!D472)</f>
        <v/>
      </c>
      <c r="E472" s="292" t="str">
        <f aca="false">CODE!I472</f>
        <v/>
      </c>
      <c r="F472" s="303" t="str">
        <f aca="false">IF('Sub-Cpt Record'!K472="","",'Sub-Cpt Record'!K472)</f>
        <v/>
      </c>
      <c r="G472" s="201"/>
      <c r="H472" s="194"/>
      <c r="I472" s="256" t="str">
        <f aca="false">IF('Sub-Cpt Record'!E472&lt;&gt;"",'Sub-Cpt Record'!E472,"")</f>
        <v/>
      </c>
      <c r="J472" s="256" t="str">
        <f aca="false">IF('Sub-Cpt Record'!F472&lt;&gt;"",'Sub-Cpt Record'!F472,"")</f>
        <v/>
      </c>
      <c r="K472" s="256" t="str">
        <f aca="false">IF('Sub-Cpt Record'!G472&lt;&gt;"",'Sub-Cpt Record'!G472,"")</f>
        <v/>
      </c>
      <c r="L472" s="256" t="str">
        <f aca="false">IF('Sub-Cpt Record'!H472&lt;&gt;"",'Sub-Cpt Record'!H472,"")</f>
        <v/>
      </c>
      <c r="M472" s="256" t="str">
        <f aca="false">IF('Sub-Cpt Record'!I472&lt;&gt;"",'Sub-Cpt Record'!I472,"")</f>
        <v/>
      </c>
      <c r="N472" s="256" t="str">
        <f aca="false">IF('Sub-Cpt Record'!J472&lt;&gt;"",'Sub-Cpt Record'!J472,"")</f>
        <v/>
      </c>
      <c r="O472" s="296"/>
      <c r="P472" s="296"/>
      <c r="Q472" s="304"/>
      <c r="R472" s="298"/>
      <c r="S472" s="199"/>
      <c r="T472" s="300"/>
      <c r="U472" s="194"/>
      <c r="V472" s="194"/>
      <c r="W472" s="194"/>
      <c r="X472" s="194"/>
      <c r="Y472" s="194"/>
      <c r="Z472" s="256"/>
      <c r="AA472" s="194"/>
      <c r="AB472" s="194"/>
      <c r="AC472" s="194"/>
      <c r="AD472" s="194"/>
      <c r="AE472" s="194"/>
      <c r="AF472" s="194"/>
      <c r="AG472" s="264" t="str">
        <f aca="false">IF(SUM(T472,V472,X472,Z472,AB472,AD472,AF472)&lt;&gt;0,SUM(T472,V472,X472,Z472,AB472,AD472,AF472),"")</f>
        <v/>
      </c>
      <c r="AH472" s="301"/>
      <c r="AI472" s="302"/>
      <c r="AJ472" s="278"/>
    </row>
    <row r="473" customFormat="false" ht="12.75" hidden="false" customHeight="false" outlineLevel="0" collapsed="false">
      <c r="A473" s="291" t="str">
        <f aca="false">IF('Sub-Cpt Record'!A473="","",'Sub-Cpt Record'!A473)</f>
        <v/>
      </c>
      <c r="B473" s="292" t="str">
        <f aca="false">IF('Sub-Cpt Record'!B473="","",'Sub-Cpt Record'!B473)</f>
        <v/>
      </c>
      <c r="C473" s="292" t="str">
        <f aca="false">IF('Sub-Cpt Record'!C473="","",'Sub-Cpt Record'!C473)</f>
        <v/>
      </c>
      <c r="D473" s="292" t="str">
        <f aca="false">IF('Sub-Cpt Record'!D473="","",'Sub-Cpt Record'!D473)</f>
        <v/>
      </c>
      <c r="E473" s="292" t="str">
        <f aca="false">CODE!I473</f>
        <v/>
      </c>
      <c r="F473" s="303" t="str">
        <f aca="false">IF('Sub-Cpt Record'!K473="","",'Sub-Cpt Record'!K473)</f>
        <v/>
      </c>
      <c r="G473" s="201"/>
      <c r="H473" s="194"/>
      <c r="I473" s="256" t="str">
        <f aca="false">IF('Sub-Cpt Record'!E473&lt;&gt;"",'Sub-Cpt Record'!E473,"")</f>
        <v/>
      </c>
      <c r="J473" s="256" t="str">
        <f aca="false">IF('Sub-Cpt Record'!F473&lt;&gt;"",'Sub-Cpt Record'!F473,"")</f>
        <v/>
      </c>
      <c r="K473" s="256" t="str">
        <f aca="false">IF('Sub-Cpt Record'!G473&lt;&gt;"",'Sub-Cpt Record'!G473,"")</f>
        <v/>
      </c>
      <c r="L473" s="256" t="str">
        <f aca="false">IF('Sub-Cpt Record'!H473&lt;&gt;"",'Sub-Cpt Record'!H473,"")</f>
        <v/>
      </c>
      <c r="M473" s="256" t="str">
        <f aca="false">IF('Sub-Cpt Record'!I473&lt;&gt;"",'Sub-Cpt Record'!I473,"")</f>
        <v/>
      </c>
      <c r="N473" s="256" t="str">
        <f aca="false">IF('Sub-Cpt Record'!J473&lt;&gt;"",'Sub-Cpt Record'!J473,"")</f>
        <v/>
      </c>
      <c r="O473" s="296"/>
      <c r="P473" s="296"/>
      <c r="Q473" s="304"/>
      <c r="R473" s="298"/>
      <c r="S473" s="199"/>
      <c r="T473" s="300"/>
      <c r="U473" s="194"/>
      <c r="V473" s="194"/>
      <c r="W473" s="194"/>
      <c r="X473" s="194"/>
      <c r="Y473" s="194"/>
      <c r="Z473" s="256"/>
      <c r="AA473" s="194"/>
      <c r="AB473" s="194"/>
      <c r="AC473" s="194"/>
      <c r="AD473" s="194"/>
      <c r="AE473" s="194"/>
      <c r="AF473" s="194"/>
      <c r="AG473" s="264" t="str">
        <f aca="false">IF(SUM(T473,V473,X473,Z473,AB473,AD473,AF473)&lt;&gt;0,SUM(T473,V473,X473,Z473,AB473,AD473,AF473),"")</f>
        <v/>
      </c>
      <c r="AH473" s="301"/>
      <c r="AI473" s="302"/>
      <c r="AJ473" s="278"/>
    </row>
    <row r="474" customFormat="false" ht="12.75" hidden="false" customHeight="false" outlineLevel="0" collapsed="false">
      <c r="A474" s="291" t="str">
        <f aca="false">IF('Sub-Cpt Record'!A474="","",'Sub-Cpt Record'!A474)</f>
        <v/>
      </c>
      <c r="B474" s="292" t="str">
        <f aca="false">IF('Sub-Cpt Record'!B474="","",'Sub-Cpt Record'!B474)</f>
        <v/>
      </c>
      <c r="C474" s="292" t="str">
        <f aca="false">IF('Sub-Cpt Record'!C474="","",'Sub-Cpt Record'!C474)</f>
        <v/>
      </c>
      <c r="D474" s="292" t="str">
        <f aca="false">IF('Sub-Cpt Record'!D474="","",'Sub-Cpt Record'!D474)</f>
        <v/>
      </c>
      <c r="E474" s="292" t="str">
        <f aca="false">CODE!I474</f>
        <v/>
      </c>
      <c r="F474" s="303" t="str">
        <f aca="false">IF('Sub-Cpt Record'!K474="","",'Sub-Cpt Record'!K474)</f>
        <v/>
      </c>
      <c r="G474" s="201"/>
      <c r="H474" s="194"/>
      <c r="I474" s="256" t="str">
        <f aca="false">IF('Sub-Cpt Record'!E474&lt;&gt;"",'Sub-Cpt Record'!E474,"")</f>
        <v/>
      </c>
      <c r="J474" s="256" t="str">
        <f aca="false">IF('Sub-Cpt Record'!F474&lt;&gt;"",'Sub-Cpt Record'!F474,"")</f>
        <v/>
      </c>
      <c r="K474" s="256" t="str">
        <f aca="false">IF('Sub-Cpt Record'!G474&lt;&gt;"",'Sub-Cpt Record'!G474,"")</f>
        <v/>
      </c>
      <c r="L474" s="256" t="str">
        <f aca="false">IF('Sub-Cpt Record'!H474&lt;&gt;"",'Sub-Cpt Record'!H474,"")</f>
        <v/>
      </c>
      <c r="M474" s="256" t="str">
        <f aca="false">IF('Sub-Cpt Record'!I474&lt;&gt;"",'Sub-Cpt Record'!I474,"")</f>
        <v/>
      </c>
      <c r="N474" s="256" t="str">
        <f aca="false">IF('Sub-Cpt Record'!J474&lt;&gt;"",'Sub-Cpt Record'!J474,"")</f>
        <v/>
      </c>
      <c r="O474" s="296"/>
      <c r="P474" s="296"/>
      <c r="Q474" s="304"/>
      <c r="R474" s="298"/>
      <c r="S474" s="199"/>
      <c r="T474" s="300"/>
      <c r="U474" s="194"/>
      <c r="V474" s="194"/>
      <c r="W474" s="194"/>
      <c r="X474" s="194"/>
      <c r="Y474" s="194"/>
      <c r="Z474" s="256"/>
      <c r="AA474" s="194"/>
      <c r="AB474" s="194"/>
      <c r="AC474" s="194"/>
      <c r="AD474" s="194"/>
      <c r="AE474" s="194"/>
      <c r="AF474" s="194"/>
      <c r="AG474" s="264" t="str">
        <f aca="false">IF(SUM(T474,V474,X474,Z474,AB474,AD474,AF474)&lt;&gt;0,SUM(T474,V474,X474,Z474,AB474,AD474,AF474),"")</f>
        <v/>
      </c>
      <c r="AH474" s="301"/>
      <c r="AI474" s="302"/>
      <c r="AJ474" s="278"/>
    </row>
    <row r="475" customFormat="false" ht="12.75" hidden="false" customHeight="false" outlineLevel="0" collapsed="false">
      <c r="A475" s="291" t="str">
        <f aca="false">IF('Sub-Cpt Record'!A475="","",'Sub-Cpt Record'!A475)</f>
        <v/>
      </c>
      <c r="B475" s="292" t="str">
        <f aca="false">IF('Sub-Cpt Record'!B475="","",'Sub-Cpt Record'!B475)</f>
        <v/>
      </c>
      <c r="C475" s="292" t="str">
        <f aca="false">IF('Sub-Cpt Record'!C475="","",'Sub-Cpt Record'!C475)</f>
        <v/>
      </c>
      <c r="D475" s="292" t="str">
        <f aca="false">IF('Sub-Cpt Record'!D475="","",'Sub-Cpt Record'!D475)</f>
        <v/>
      </c>
      <c r="E475" s="292" t="str">
        <f aca="false">CODE!I475</f>
        <v/>
      </c>
      <c r="F475" s="303" t="str">
        <f aca="false">IF('Sub-Cpt Record'!K475="","",'Sub-Cpt Record'!K475)</f>
        <v/>
      </c>
      <c r="G475" s="201"/>
      <c r="H475" s="194"/>
      <c r="I475" s="256" t="str">
        <f aca="false">IF('Sub-Cpt Record'!E475&lt;&gt;"",'Sub-Cpt Record'!E475,"")</f>
        <v/>
      </c>
      <c r="J475" s="256" t="str">
        <f aca="false">IF('Sub-Cpt Record'!F475&lt;&gt;"",'Sub-Cpt Record'!F475,"")</f>
        <v/>
      </c>
      <c r="K475" s="256" t="str">
        <f aca="false">IF('Sub-Cpt Record'!G475&lt;&gt;"",'Sub-Cpt Record'!G475,"")</f>
        <v/>
      </c>
      <c r="L475" s="256" t="str">
        <f aca="false">IF('Sub-Cpt Record'!H475&lt;&gt;"",'Sub-Cpt Record'!H475,"")</f>
        <v/>
      </c>
      <c r="M475" s="256" t="str">
        <f aca="false">IF('Sub-Cpt Record'!I475&lt;&gt;"",'Sub-Cpt Record'!I475,"")</f>
        <v/>
      </c>
      <c r="N475" s="256" t="str">
        <f aca="false">IF('Sub-Cpt Record'!J475&lt;&gt;"",'Sub-Cpt Record'!J475,"")</f>
        <v/>
      </c>
      <c r="O475" s="296"/>
      <c r="P475" s="296"/>
      <c r="Q475" s="304"/>
      <c r="R475" s="298"/>
      <c r="S475" s="199"/>
      <c r="T475" s="300"/>
      <c r="U475" s="194"/>
      <c r="V475" s="194"/>
      <c r="W475" s="194"/>
      <c r="X475" s="194"/>
      <c r="Y475" s="194"/>
      <c r="Z475" s="256"/>
      <c r="AA475" s="194"/>
      <c r="AB475" s="194"/>
      <c r="AC475" s="194"/>
      <c r="AD475" s="194"/>
      <c r="AE475" s="194"/>
      <c r="AF475" s="194"/>
      <c r="AG475" s="264" t="str">
        <f aca="false">IF(SUM(T475,V475,X475,Z475,AB475,AD475,AF475)&lt;&gt;0,SUM(T475,V475,X475,Z475,AB475,AD475,AF475),"")</f>
        <v/>
      </c>
      <c r="AH475" s="301"/>
      <c r="AI475" s="302"/>
      <c r="AJ475" s="278"/>
    </row>
    <row r="476" customFormat="false" ht="12.75" hidden="false" customHeight="false" outlineLevel="0" collapsed="false">
      <c r="A476" s="291" t="str">
        <f aca="false">IF('Sub-Cpt Record'!A476="","",'Sub-Cpt Record'!A476)</f>
        <v/>
      </c>
      <c r="B476" s="292" t="str">
        <f aca="false">IF('Sub-Cpt Record'!B476="","",'Sub-Cpt Record'!B476)</f>
        <v/>
      </c>
      <c r="C476" s="292" t="str">
        <f aca="false">IF('Sub-Cpt Record'!C476="","",'Sub-Cpt Record'!C476)</f>
        <v/>
      </c>
      <c r="D476" s="292" t="str">
        <f aca="false">IF('Sub-Cpt Record'!D476="","",'Sub-Cpt Record'!D476)</f>
        <v/>
      </c>
      <c r="E476" s="292" t="str">
        <f aca="false">CODE!I476</f>
        <v/>
      </c>
      <c r="F476" s="303" t="str">
        <f aca="false">IF('Sub-Cpt Record'!K476="","",'Sub-Cpt Record'!K476)</f>
        <v/>
      </c>
      <c r="G476" s="201"/>
      <c r="H476" s="194"/>
      <c r="I476" s="256" t="str">
        <f aca="false">IF('Sub-Cpt Record'!E476&lt;&gt;"",'Sub-Cpt Record'!E476,"")</f>
        <v/>
      </c>
      <c r="J476" s="256" t="str">
        <f aca="false">IF('Sub-Cpt Record'!F476&lt;&gt;"",'Sub-Cpt Record'!F476,"")</f>
        <v/>
      </c>
      <c r="K476" s="256" t="str">
        <f aca="false">IF('Sub-Cpt Record'!G476&lt;&gt;"",'Sub-Cpt Record'!G476,"")</f>
        <v/>
      </c>
      <c r="L476" s="256" t="str">
        <f aca="false">IF('Sub-Cpt Record'!H476&lt;&gt;"",'Sub-Cpt Record'!H476,"")</f>
        <v/>
      </c>
      <c r="M476" s="256" t="str">
        <f aca="false">IF('Sub-Cpt Record'!I476&lt;&gt;"",'Sub-Cpt Record'!I476,"")</f>
        <v/>
      </c>
      <c r="N476" s="256" t="str">
        <f aca="false">IF('Sub-Cpt Record'!J476&lt;&gt;"",'Sub-Cpt Record'!J476,"")</f>
        <v/>
      </c>
      <c r="O476" s="296"/>
      <c r="P476" s="296"/>
      <c r="Q476" s="304"/>
      <c r="R476" s="298"/>
      <c r="S476" s="199"/>
      <c r="T476" s="300"/>
      <c r="U476" s="194"/>
      <c r="V476" s="194"/>
      <c r="W476" s="194"/>
      <c r="X476" s="194"/>
      <c r="Y476" s="194"/>
      <c r="Z476" s="256"/>
      <c r="AA476" s="194"/>
      <c r="AB476" s="194"/>
      <c r="AC476" s="194"/>
      <c r="AD476" s="194"/>
      <c r="AE476" s="194"/>
      <c r="AF476" s="194"/>
      <c r="AG476" s="264" t="str">
        <f aca="false">IF(SUM(T476,V476,X476,Z476,AB476,AD476,AF476)&lt;&gt;0,SUM(T476,V476,X476,Z476,AB476,AD476,AF476),"")</f>
        <v/>
      </c>
      <c r="AH476" s="301"/>
      <c r="AI476" s="302"/>
      <c r="AJ476" s="278"/>
    </row>
    <row r="477" customFormat="false" ht="12.75" hidden="false" customHeight="false" outlineLevel="0" collapsed="false">
      <c r="A477" s="291" t="str">
        <f aca="false">IF('Sub-Cpt Record'!A477="","",'Sub-Cpt Record'!A477)</f>
        <v/>
      </c>
      <c r="B477" s="292" t="str">
        <f aca="false">IF('Sub-Cpt Record'!B477="","",'Sub-Cpt Record'!B477)</f>
        <v/>
      </c>
      <c r="C477" s="292" t="str">
        <f aca="false">IF('Sub-Cpt Record'!C477="","",'Sub-Cpt Record'!C477)</f>
        <v/>
      </c>
      <c r="D477" s="292" t="str">
        <f aca="false">IF('Sub-Cpt Record'!D477="","",'Sub-Cpt Record'!D477)</f>
        <v/>
      </c>
      <c r="E477" s="292" t="str">
        <f aca="false">CODE!I477</f>
        <v/>
      </c>
      <c r="F477" s="303" t="str">
        <f aca="false">IF('Sub-Cpt Record'!K477="","",'Sub-Cpt Record'!K477)</f>
        <v/>
      </c>
      <c r="G477" s="201"/>
      <c r="H477" s="194"/>
      <c r="I477" s="256" t="str">
        <f aca="false">IF('Sub-Cpt Record'!E477&lt;&gt;"",'Sub-Cpt Record'!E477,"")</f>
        <v/>
      </c>
      <c r="J477" s="256" t="str">
        <f aca="false">IF('Sub-Cpt Record'!F477&lt;&gt;"",'Sub-Cpt Record'!F477,"")</f>
        <v/>
      </c>
      <c r="K477" s="256" t="str">
        <f aca="false">IF('Sub-Cpt Record'!G477&lt;&gt;"",'Sub-Cpt Record'!G477,"")</f>
        <v/>
      </c>
      <c r="L477" s="256" t="str">
        <f aca="false">IF('Sub-Cpt Record'!H477&lt;&gt;"",'Sub-Cpt Record'!H477,"")</f>
        <v/>
      </c>
      <c r="M477" s="256" t="str">
        <f aca="false">IF('Sub-Cpt Record'!I477&lt;&gt;"",'Sub-Cpt Record'!I477,"")</f>
        <v/>
      </c>
      <c r="N477" s="256" t="str">
        <f aca="false">IF('Sub-Cpt Record'!J477&lt;&gt;"",'Sub-Cpt Record'!J477,"")</f>
        <v/>
      </c>
      <c r="O477" s="296"/>
      <c r="P477" s="296"/>
      <c r="Q477" s="304"/>
      <c r="R477" s="298"/>
      <c r="S477" s="199"/>
      <c r="T477" s="300"/>
      <c r="U477" s="194"/>
      <c r="V477" s="194"/>
      <c r="W477" s="194"/>
      <c r="X477" s="194"/>
      <c r="Y477" s="194"/>
      <c r="Z477" s="256"/>
      <c r="AA477" s="194"/>
      <c r="AB477" s="194"/>
      <c r="AC477" s="194"/>
      <c r="AD477" s="194"/>
      <c r="AE477" s="194"/>
      <c r="AF477" s="194"/>
      <c r="AG477" s="264" t="str">
        <f aca="false">IF(SUM(T477,V477,X477,Z477,AB477,AD477,AF477)&lt;&gt;0,SUM(T477,V477,X477,Z477,AB477,AD477,AF477),"")</f>
        <v/>
      </c>
      <c r="AH477" s="301"/>
      <c r="AI477" s="302"/>
      <c r="AJ477" s="278"/>
    </row>
    <row r="478" customFormat="false" ht="12.75" hidden="false" customHeight="false" outlineLevel="0" collapsed="false">
      <c r="A478" s="291" t="str">
        <f aca="false">IF('Sub-Cpt Record'!A478="","",'Sub-Cpt Record'!A478)</f>
        <v/>
      </c>
      <c r="B478" s="292" t="str">
        <f aca="false">IF('Sub-Cpt Record'!B478="","",'Sub-Cpt Record'!B478)</f>
        <v/>
      </c>
      <c r="C478" s="292" t="str">
        <f aca="false">IF('Sub-Cpt Record'!C478="","",'Sub-Cpt Record'!C478)</f>
        <v/>
      </c>
      <c r="D478" s="292" t="str">
        <f aca="false">IF('Sub-Cpt Record'!D478="","",'Sub-Cpt Record'!D478)</f>
        <v/>
      </c>
      <c r="E478" s="292" t="str">
        <f aca="false">CODE!I478</f>
        <v/>
      </c>
      <c r="F478" s="303" t="str">
        <f aca="false">IF('Sub-Cpt Record'!K478="","",'Sub-Cpt Record'!K478)</f>
        <v/>
      </c>
      <c r="G478" s="201"/>
      <c r="H478" s="194"/>
      <c r="I478" s="256" t="str">
        <f aca="false">IF('Sub-Cpt Record'!E478&lt;&gt;"",'Sub-Cpt Record'!E478,"")</f>
        <v/>
      </c>
      <c r="J478" s="256" t="str">
        <f aca="false">IF('Sub-Cpt Record'!F478&lt;&gt;"",'Sub-Cpt Record'!F478,"")</f>
        <v/>
      </c>
      <c r="K478" s="256" t="str">
        <f aca="false">IF('Sub-Cpt Record'!G478&lt;&gt;"",'Sub-Cpt Record'!G478,"")</f>
        <v/>
      </c>
      <c r="L478" s="256" t="str">
        <f aca="false">IF('Sub-Cpt Record'!H478&lt;&gt;"",'Sub-Cpt Record'!H478,"")</f>
        <v/>
      </c>
      <c r="M478" s="256" t="str">
        <f aca="false">IF('Sub-Cpt Record'!I478&lt;&gt;"",'Sub-Cpt Record'!I478,"")</f>
        <v/>
      </c>
      <c r="N478" s="256" t="str">
        <f aca="false">IF('Sub-Cpt Record'!J478&lt;&gt;"",'Sub-Cpt Record'!J478,"")</f>
        <v/>
      </c>
      <c r="O478" s="296"/>
      <c r="P478" s="296"/>
      <c r="Q478" s="304"/>
      <c r="R478" s="298"/>
      <c r="S478" s="199"/>
      <c r="T478" s="300"/>
      <c r="U478" s="194"/>
      <c r="V478" s="194"/>
      <c r="W478" s="194"/>
      <c r="X478" s="194"/>
      <c r="Y478" s="194"/>
      <c r="Z478" s="256"/>
      <c r="AA478" s="194"/>
      <c r="AB478" s="194"/>
      <c r="AC478" s="194"/>
      <c r="AD478" s="194"/>
      <c r="AE478" s="194"/>
      <c r="AF478" s="194"/>
      <c r="AG478" s="264" t="str">
        <f aca="false">IF(SUM(T478,V478,X478,Z478,AB478,AD478,AF478)&lt;&gt;0,SUM(T478,V478,X478,Z478,AB478,AD478,AF478),"")</f>
        <v/>
      </c>
      <c r="AH478" s="301"/>
      <c r="AI478" s="302"/>
      <c r="AJ478" s="278"/>
    </row>
    <row r="479" customFormat="false" ht="12.75" hidden="false" customHeight="false" outlineLevel="0" collapsed="false">
      <c r="A479" s="291" t="str">
        <f aca="false">IF('Sub-Cpt Record'!A479="","",'Sub-Cpt Record'!A479)</f>
        <v/>
      </c>
      <c r="B479" s="292" t="str">
        <f aca="false">IF('Sub-Cpt Record'!B479="","",'Sub-Cpt Record'!B479)</f>
        <v/>
      </c>
      <c r="C479" s="292" t="str">
        <f aca="false">IF('Sub-Cpt Record'!C479="","",'Sub-Cpt Record'!C479)</f>
        <v/>
      </c>
      <c r="D479" s="292" t="str">
        <f aca="false">IF('Sub-Cpt Record'!D479="","",'Sub-Cpt Record'!D479)</f>
        <v/>
      </c>
      <c r="E479" s="292" t="str">
        <f aca="false">CODE!I479</f>
        <v/>
      </c>
      <c r="F479" s="303" t="str">
        <f aca="false">IF('Sub-Cpt Record'!K479="","",'Sub-Cpt Record'!K479)</f>
        <v/>
      </c>
      <c r="G479" s="201"/>
      <c r="H479" s="194"/>
      <c r="I479" s="256" t="str">
        <f aca="false">IF('Sub-Cpt Record'!E479&lt;&gt;"",'Sub-Cpt Record'!E479,"")</f>
        <v/>
      </c>
      <c r="J479" s="256" t="str">
        <f aca="false">IF('Sub-Cpt Record'!F479&lt;&gt;"",'Sub-Cpt Record'!F479,"")</f>
        <v/>
      </c>
      <c r="K479" s="256" t="str">
        <f aca="false">IF('Sub-Cpt Record'!G479&lt;&gt;"",'Sub-Cpt Record'!G479,"")</f>
        <v/>
      </c>
      <c r="L479" s="256" t="str">
        <f aca="false">IF('Sub-Cpt Record'!H479&lt;&gt;"",'Sub-Cpt Record'!H479,"")</f>
        <v/>
      </c>
      <c r="M479" s="256" t="str">
        <f aca="false">IF('Sub-Cpt Record'!I479&lt;&gt;"",'Sub-Cpt Record'!I479,"")</f>
        <v/>
      </c>
      <c r="N479" s="256" t="str">
        <f aca="false">IF('Sub-Cpt Record'!J479&lt;&gt;"",'Sub-Cpt Record'!J479,"")</f>
        <v/>
      </c>
      <c r="O479" s="296"/>
      <c r="P479" s="296"/>
      <c r="Q479" s="304"/>
      <c r="R479" s="298"/>
      <c r="S479" s="199"/>
      <c r="T479" s="300"/>
      <c r="U479" s="194"/>
      <c r="V479" s="194"/>
      <c r="W479" s="194"/>
      <c r="X479" s="194"/>
      <c r="Y479" s="194"/>
      <c r="Z479" s="256"/>
      <c r="AA479" s="194"/>
      <c r="AB479" s="194"/>
      <c r="AC479" s="194"/>
      <c r="AD479" s="194"/>
      <c r="AE479" s="194"/>
      <c r="AF479" s="194"/>
      <c r="AG479" s="264" t="str">
        <f aca="false">IF(SUM(T479,V479,X479,Z479,AB479,AD479,AF479)&lt;&gt;0,SUM(T479,V479,X479,Z479,AB479,AD479,AF479),"")</f>
        <v/>
      </c>
      <c r="AH479" s="301"/>
      <c r="AI479" s="302"/>
      <c r="AJ479" s="278"/>
    </row>
    <row r="480" customFormat="false" ht="12.75" hidden="false" customHeight="false" outlineLevel="0" collapsed="false">
      <c r="A480" s="291" t="str">
        <f aca="false">IF('Sub-Cpt Record'!A480="","",'Sub-Cpt Record'!A480)</f>
        <v/>
      </c>
      <c r="B480" s="292" t="str">
        <f aca="false">IF('Sub-Cpt Record'!B480="","",'Sub-Cpt Record'!B480)</f>
        <v/>
      </c>
      <c r="C480" s="292" t="str">
        <f aca="false">IF('Sub-Cpt Record'!C480="","",'Sub-Cpt Record'!C480)</f>
        <v/>
      </c>
      <c r="D480" s="292" t="str">
        <f aca="false">IF('Sub-Cpt Record'!D480="","",'Sub-Cpt Record'!D480)</f>
        <v/>
      </c>
      <c r="E480" s="292" t="str">
        <f aca="false">CODE!I480</f>
        <v/>
      </c>
      <c r="F480" s="303" t="str">
        <f aca="false">IF('Sub-Cpt Record'!K480="","",'Sub-Cpt Record'!K480)</f>
        <v/>
      </c>
      <c r="G480" s="201"/>
      <c r="H480" s="194"/>
      <c r="I480" s="256" t="str">
        <f aca="false">IF('Sub-Cpt Record'!E480&lt;&gt;"",'Sub-Cpt Record'!E480,"")</f>
        <v/>
      </c>
      <c r="J480" s="256" t="str">
        <f aca="false">IF('Sub-Cpt Record'!F480&lt;&gt;"",'Sub-Cpt Record'!F480,"")</f>
        <v/>
      </c>
      <c r="K480" s="256" t="str">
        <f aca="false">IF('Sub-Cpt Record'!G480&lt;&gt;"",'Sub-Cpt Record'!G480,"")</f>
        <v/>
      </c>
      <c r="L480" s="256" t="str">
        <f aca="false">IF('Sub-Cpt Record'!H480&lt;&gt;"",'Sub-Cpt Record'!H480,"")</f>
        <v/>
      </c>
      <c r="M480" s="256" t="str">
        <f aca="false">IF('Sub-Cpt Record'!I480&lt;&gt;"",'Sub-Cpt Record'!I480,"")</f>
        <v/>
      </c>
      <c r="N480" s="256" t="str">
        <f aca="false">IF('Sub-Cpt Record'!J480&lt;&gt;"",'Sub-Cpt Record'!J480,"")</f>
        <v/>
      </c>
      <c r="O480" s="296"/>
      <c r="P480" s="296"/>
      <c r="Q480" s="304"/>
      <c r="R480" s="298"/>
      <c r="S480" s="199"/>
      <c r="T480" s="300"/>
      <c r="U480" s="194"/>
      <c r="V480" s="194"/>
      <c r="W480" s="194"/>
      <c r="X480" s="194"/>
      <c r="Y480" s="194"/>
      <c r="Z480" s="256"/>
      <c r="AA480" s="194"/>
      <c r="AB480" s="194"/>
      <c r="AC480" s="194"/>
      <c r="AD480" s="194"/>
      <c r="AE480" s="194"/>
      <c r="AF480" s="194"/>
      <c r="AG480" s="264" t="str">
        <f aca="false">IF(SUM(T480,V480,X480,Z480,AB480,AD480,AF480)&lt;&gt;0,SUM(T480,V480,X480,Z480,AB480,AD480,AF480),"")</f>
        <v/>
      </c>
      <c r="AH480" s="301"/>
      <c r="AI480" s="302"/>
      <c r="AJ480" s="278"/>
    </row>
    <row r="481" customFormat="false" ht="12.75" hidden="false" customHeight="false" outlineLevel="0" collapsed="false">
      <c r="A481" s="291" t="str">
        <f aca="false">IF('Sub-Cpt Record'!A481="","",'Sub-Cpt Record'!A481)</f>
        <v/>
      </c>
      <c r="B481" s="292" t="str">
        <f aca="false">IF('Sub-Cpt Record'!B481="","",'Sub-Cpt Record'!B481)</f>
        <v/>
      </c>
      <c r="C481" s="292" t="str">
        <f aca="false">IF('Sub-Cpt Record'!C481="","",'Sub-Cpt Record'!C481)</f>
        <v/>
      </c>
      <c r="D481" s="292" t="str">
        <f aca="false">IF('Sub-Cpt Record'!D481="","",'Sub-Cpt Record'!D481)</f>
        <v/>
      </c>
      <c r="E481" s="292" t="str">
        <f aca="false">CODE!I481</f>
        <v/>
      </c>
      <c r="F481" s="303" t="str">
        <f aca="false">IF('Sub-Cpt Record'!K481="","",'Sub-Cpt Record'!K481)</f>
        <v/>
      </c>
      <c r="G481" s="201"/>
      <c r="H481" s="194"/>
      <c r="I481" s="256" t="str">
        <f aca="false">IF('Sub-Cpt Record'!E481&lt;&gt;"",'Sub-Cpt Record'!E481,"")</f>
        <v/>
      </c>
      <c r="J481" s="256" t="str">
        <f aca="false">IF('Sub-Cpt Record'!F481&lt;&gt;"",'Sub-Cpt Record'!F481,"")</f>
        <v/>
      </c>
      <c r="K481" s="256" t="str">
        <f aca="false">IF('Sub-Cpt Record'!G481&lt;&gt;"",'Sub-Cpt Record'!G481,"")</f>
        <v/>
      </c>
      <c r="L481" s="256" t="str">
        <f aca="false">IF('Sub-Cpt Record'!H481&lt;&gt;"",'Sub-Cpt Record'!H481,"")</f>
        <v/>
      </c>
      <c r="M481" s="256" t="str">
        <f aca="false">IF('Sub-Cpt Record'!I481&lt;&gt;"",'Sub-Cpt Record'!I481,"")</f>
        <v/>
      </c>
      <c r="N481" s="256" t="str">
        <f aca="false">IF('Sub-Cpt Record'!J481&lt;&gt;"",'Sub-Cpt Record'!J481,"")</f>
        <v/>
      </c>
      <c r="O481" s="296"/>
      <c r="P481" s="296"/>
      <c r="Q481" s="304"/>
      <c r="R481" s="298"/>
      <c r="S481" s="199"/>
      <c r="T481" s="300"/>
      <c r="U481" s="194"/>
      <c r="V481" s="194"/>
      <c r="W481" s="194"/>
      <c r="X481" s="194"/>
      <c r="Y481" s="194"/>
      <c r="Z481" s="256"/>
      <c r="AA481" s="194"/>
      <c r="AB481" s="194"/>
      <c r="AC481" s="194"/>
      <c r="AD481" s="194"/>
      <c r="AE481" s="194"/>
      <c r="AF481" s="194"/>
      <c r="AG481" s="264" t="str">
        <f aca="false">IF(SUM(T481,V481,X481,Z481,AB481,AD481,AF481)&lt;&gt;0,SUM(T481,V481,X481,Z481,AB481,AD481,AF481),"")</f>
        <v/>
      </c>
      <c r="AH481" s="301"/>
      <c r="AI481" s="302"/>
      <c r="AJ481" s="278"/>
    </row>
    <row r="482" customFormat="false" ht="12.75" hidden="false" customHeight="false" outlineLevel="0" collapsed="false">
      <c r="A482" s="291" t="str">
        <f aca="false">IF('Sub-Cpt Record'!A482="","",'Sub-Cpt Record'!A482)</f>
        <v/>
      </c>
      <c r="B482" s="292" t="str">
        <f aca="false">IF('Sub-Cpt Record'!B482="","",'Sub-Cpt Record'!B482)</f>
        <v/>
      </c>
      <c r="C482" s="292" t="str">
        <f aca="false">IF('Sub-Cpt Record'!C482="","",'Sub-Cpt Record'!C482)</f>
        <v/>
      </c>
      <c r="D482" s="292" t="str">
        <f aca="false">IF('Sub-Cpt Record'!D482="","",'Sub-Cpt Record'!D482)</f>
        <v/>
      </c>
      <c r="E482" s="292" t="str">
        <f aca="false">CODE!I482</f>
        <v/>
      </c>
      <c r="F482" s="303" t="str">
        <f aca="false">IF('Sub-Cpt Record'!K482="","",'Sub-Cpt Record'!K482)</f>
        <v/>
      </c>
      <c r="G482" s="201"/>
      <c r="H482" s="194"/>
      <c r="I482" s="256" t="str">
        <f aca="false">IF('Sub-Cpt Record'!E482&lt;&gt;"",'Sub-Cpt Record'!E482,"")</f>
        <v/>
      </c>
      <c r="J482" s="256" t="str">
        <f aca="false">IF('Sub-Cpt Record'!F482&lt;&gt;"",'Sub-Cpt Record'!F482,"")</f>
        <v/>
      </c>
      <c r="K482" s="256" t="str">
        <f aca="false">IF('Sub-Cpt Record'!G482&lt;&gt;"",'Sub-Cpt Record'!G482,"")</f>
        <v/>
      </c>
      <c r="L482" s="256" t="str">
        <f aca="false">IF('Sub-Cpt Record'!H482&lt;&gt;"",'Sub-Cpt Record'!H482,"")</f>
        <v/>
      </c>
      <c r="M482" s="256" t="str">
        <f aca="false">IF('Sub-Cpt Record'!I482&lt;&gt;"",'Sub-Cpt Record'!I482,"")</f>
        <v/>
      </c>
      <c r="N482" s="256" t="str">
        <f aca="false">IF('Sub-Cpt Record'!J482&lt;&gt;"",'Sub-Cpt Record'!J482,"")</f>
        <v/>
      </c>
      <c r="O482" s="296"/>
      <c r="P482" s="296"/>
      <c r="Q482" s="304"/>
      <c r="R482" s="298"/>
      <c r="S482" s="199"/>
      <c r="T482" s="300"/>
      <c r="U482" s="194"/>
      <c r="V482" s="194"/>
      <c r="W482" s="194"/>
      <c r="X482" s="194"/>
      <c r="Y482" s="194"/>
      <c r="Z482" s="256"/>
      <c r="AA482" s="194"/>
      <c r="AB482" s="194"/>
      <c r="AC482" s="194"/>
      <c r="AD482" s="194"/>
      <c r="AE482" s="194"/>
      <c r="AF482" s="194"/>
      <c r="AG482" s="264" t="str">
        <f aca="false">IF(SUM(T482,V482,X482,Z482,AB482,AD482,AF482)&lt;&gt;0,SUM(T482,V482,X482,Z482,AB482,AD482,AF482),"")</f>
        <v/>
      </c>
      <c r="AH482" s="301"/>
      <c r="AI482" s="302"/>
      <c r="AJ482" s="278"/>
    </row>
    <row r="483" customFormat="false" ht="12.75" hidden="false" customHeight="false" outlineLevel="0" collapsed="false">
      <c r="A483" s="291" t="str">
        <f aca="false">IF('Sub-Cpt Record'!A483="","",'Sub-Cpt Record'!A483)</f>
        <v/>
      </c>
      <c r="B483" s="292" t="str">
        <f aca="false">IF('Sub-Cpt Record'!B483="","",'Sub-Cpt Record'!B483)</f>
        <v/>
      </c>
      <c r="C483" s="292" t="str">
        <f aca="false">IF('Sub-Cpt Record'!C483="","",'Sub-Cpt Record'!C483)</f>
        <v/>
      </c>
      <c r="D483" s="292" t="str">
        <f aca="false">IF('Sub-Cpt Record'!D483="","",'Sub-Cpt Record'!D483)</f>
        <v/>
      </c>
      <c r="E483" s="292" t="str">
        <f aca="false">CODE!I483</f>
        <v/>
      </c>
      <c r="F483" s="303" t="str">
        <f aca="false">IF('Sub-Cpt Record'!K483="","",'Sub-Cpt Record'!K483)</f>
        <v/>
      </c>
      <c r="G483" s="201"/>
      <c r="H483" s="194"/>
      <c r="I483" s="256" t="str">
        <f aca="false">IF('Sub-Cpt Record'!E483&lt;&gt;"",'Sub-Cpt Record'!E483,"")</f>
        <v/>
      </c>
      <c r="J483" s="256" t="str">
        <f aca="false">IF('Sub-Cpt Record'!F483&lt;&gt;"",'Sub-Cpt Record'!F483,"")</f>
        <v/>
      </c>
      <c r="K483" s="256" t="str">
        <f aca="false">IF('Sub-Cpt Record'!G483&lt;&gt;"",'Sub-Cpt Record'!G483,"")</f>
        <v/>
      </c>
      <c r="L483" s="256" t="str">
        <f aca="false">IF('Sub-Cpt Record'!H483&lt;&gt;"",'Sub-Cpt Record'!H483,"")</f>
        <v/>
      </c>
      <c r="M483" s="256" t="str">
        <f aca="false">IF('Sub-Cpt Record'!I483&lt;&gt;"",'Sub-Cpt Record'!I483,"")</f>
        <v/>
      </c>
      <c r="N483" s="256" t="str">
        <f aca="false">IF('Sub-Cpt Record'!J483&lt;&gt;"",'Sub-Cpt Record'!J483,"")</f>
        <v/>
      </c>
      <c r="O483" s="296"/>
      <c r="P483" s="296"/>
      <c r="Q483" s="304"/>
      <c r="R483" s="298"/>
      <c r="S483" s="199"/>
      <c r="T483" s="300"/>
      <c r="U483" s="194"/>
      <c r="V483" s="194"/>
      <c r="W483" s="194"/>
      <c r="X483" s="194"/>
      <c r="Y483" s="194"/>
      <c r="Z483" s="256"/>
      <c r="AA483" s="194"/>
      <c r="AB483" s="194"/>
      <c r="AC483" s="194"/>
      <c r="AD483" s="194"/>
      <c r="AE483" s="194"/>
      <c r="AF483" s="194"/>
      <c r="AG483" s="264" t="str">
        <f aca="false">IF(SUM(T483,V483,X483,Z483,AB483,AD483,AF483)&lt;&gt;0,SUM(T483,V483,X483,Z483,AB483,AD483,AF483),"")</f>
        <v/>
      </c>
      <c r="AH483" s="301"/>
      <c r="AI483" s="302"/>
      <c r="AJ483" s="278"/>
    </row>
    <row r="484" customFormat="false" ht="12.75" hidden="false" customHeight="false" outlineLevel="0" collapsed="false">
      <c r="A484" s="291" t="str">
        <f aca="false">IF('Sub-Cpt Record'!A484="","",'Sub-Cpt Record'!A484)</f>
        <v/>
      </c>
      <c r="B484" s="292" t="str">
        <f aca="false">IF('Sub-Cpt Record'!B484="","",'Sub-Cpt Record'!B484)</f>
        <v/>
      </c>
      <c r="C484" s="292" t="str">
        <f aca="false">IF('Sub-Cpt Record'!C484="","",'Sub-Cpt Record'!C484)</f>
        <v/>
      </c>
      <c r="D484" s="292" t="str">
        <f aca="false">IF('Sub-Cpt Record'!D484="","",'Sub-Cpt Record'!D484)</f>
        <v/>
      </c>
      <c r="E484" s="292" t="str">
        <f aca="false">CODE!I484</f>
        <v/>
      </c>
      <c r="F484" s="303" t="str">
        <f aca="false">IF('Sub-Cpt Record'!K484="","",'Sub-Cpt Record'!K484)</f>
        <v/>
      </c>
      <c r="G484" s="201"/>
      <c r="H484" s="194"/>
      <c r="I484" s="256" t="str">
        <f aca="false">IF('Sub-Cpt Record'!E484&lt;&gt;"",'Sub-Cpt Record'!E484,"")</f>
        <v/>
      </c>
      <c r="J484" s="256" t="str">
        <f aca="false">IF('Sub-Cpt Record'!F484&lt;&gt;"",'Sub-Cpt Record'!F484,"")</f>
        <v/>
      </c>
      <c r="K484" s="256" t="str">
        <f aca="false">IF('Sub-Cpt Record'!G484&lt;&gt;"",'Sub-Cpt Record'!G484,"")</f>
        <v/>
      </c>
      <c r="L484" s="256" t="str">
        <f aca="false">IF('Sub-Cpt Record'!H484&lt;&gt;"",'Sub-Cpt Record'!H484,"")</f>
        <v/>
      </c>
      <c r="M484" s="256" t="str">
        <f aca="false">IF('Sub-Cpt Record'!I484&lt;&gt;"",'Sub-Cpt Record'!I484,"")</f>
        <v/>
      </c>
      <c r="N484" s="256" t="str">
        <f aca="false">IF('Sub-Cpt Record'!J484&lt;&gt;"",'Sub-Cpt Record'!J484,"")</f>
        <v/>
      </c>
      <c r="O484" s="296"/>
      <c r="P484" s="296"/>
      <c r="Q484" s="304"/>
      <c r="R484" s="298"/>
      <c r="S484" s="199"/>
      <c r="T484" s="300"/>
      <c r="U484" s="194"/>
      <c r="V484" s="194"/>
      <c r="W484" s="194"/>
      <c r="X484" s="194"/>
      <c r="Y484" s="194"/>
      <c r="Z484" s="256"/>
      <c r="AA484" s="194"/>
      <c r="AB484" s="194"/>
      <c r="AC484" s="194"/>
      <c r="AD484" s="194"/>
      <c r="AE484" s="194"/>
      <c r="AF484" s="194"/>
      <c r="AG484" s="264" t="str">
        <f aca="false">IF(SUM(T484,V484,X484,Z484,AB484,AD484,AF484)&lt;&gt;0,SUM(T484,V484,X484,Z484,AB484,AD484,AF484),"")</f>
        <v/>
      </c>
      <c r="AH484" s="301"/>
      <c r="AI484" s="302"/>
      <c r="AJ484" s="278"/>
    </row>
    <row r="485" customFormat="false" ht="12.75" hidden="false" customHeight="false" outlineLevel="0" collapsed="false">
      <c r="A485" s="291" t="str">
        <f aca="false">IF('Sub-Cpt Record'!A485="","",'Sub-Cpt Record'!A485)</f>
        <v/>
      </c>
      <c r="B485" s="292" t="str">
        <f aca="false">IF('Sub-Cpt Record'!B485="","",'Sub-Cpt Record'!B485)</f>
        <v/>
      </c>
      <c r="C485" s="292" t="str">
        <f aca="false">IF('Sub-Cpt Record'!C485="","",'Sub-Cpt Record'!C485)</f>
        <v/>
      </c>
      <c r="D485" s="292" t="str">
        <f aca="false">IF('Sub-Cpt Record'!D485="","",'Sub-Cpt Record'!D485)</f>
        <v/>
      </c>
      <c r="E485" s="292" t="str">
        <f aca="false">CODE!I485</f>
        <v/>
      </c>
      <c r="F485" s="303" t="str">
        <f aca="false">IF('Sub-Cpt Record'!K485="","",'Sub-Cpt Record'!K485)</f>
        <v/>
      </c>
      <c r="G485" s="201"/>
      <c r="H485" s="194"/>
      <c r="I485" s="256" t="str">
        <f aca="false">IF('Sub-Cpt Record'!E485&lt;&gt;"",'Sub-Cpt Record'!E485,"")</f>
        <v/>
      </c>
      <c r="J485" s="256" t="str">
        <f aca="false">IF('Sub-Cpt Record'!F485&lt;&gt;"",'Sub-Cpt Record'!F485,"")</f>
        <v/>
      </c>
      <c r="K485" s="256" t="str">
        <f aca="false">IF('Sub-Cpt Record'!G485&lt;&gt;"",'Sub-Cpt Record'!G485,"")</f>
        <v/>
      </c>
      <c r="L485" s="256" t="str">
        <f aca="false">IF('Sub-Cpt Record'!H485&lt;&gt;"",'Sub-Cpt Record'!H485,"")</f>
        <v/>
      </c>
      <c r="M485" s="256" t="str">
        <f aca="false">IF('Sub-Cpt Record'!I485&lt;&gt;"",'Sub-Cpt Record'!I485,"")</f>
        <v/>
      </c>
      <c r="N485" s="256" t="str">
        <f aca="false">IF('Sub-Cpt Record'!J485&lt;&gt;"",'Sub-Cpt Record'!J485,"")</f>
        <v/>
      </c>
      <c r="O485" s="296"/>
      <c r="P485" s="296"/>
      <c r="Q485" s="304"/>
      <c r="R485" s="298"/>
      <c r="S485" s="199"/>
      <c r="T485" s="300"/>
      <c r="U485" s="194"/>
      <c r="V485" s="194"/>
      <c r="W485" s="194"/>
      <c r="X485" s="194"/>
      <c r="Y485" s="194"/>
      <c r="Z485" s="256"/>
      <c r="AA485" s="194"/>
      <c r="AB485" s="194"/>
      <c r="AC485" s="194"/>
      <c r="AD485" s="194"/>
      <c r="AE485" s="194"/>
      <c r="AF485" s="194"/>
      <c r="AG485" s="264" t="str">
        <f aca="false">IF(SUM(T485,V485,X485,Z485,AB485,AD485,AF485)&lt;&gt;0,SUM(T485,V485,X485,Z485,AB485,AD485,AF485),"")</f>
        <v/>
      </c>
      <c r="AH485" s="301"/>
      <c r="AI485" s="302"/>
      <c r="AJ485" s="278"/>
    </row>
    <row r="486" customFormat="false" ht="12.75" hidden="false" customHeight="false" outlineLevel="0" collapsed="false">
      <c r="A486" s="291" t="str">
        <f aca="false">IF('Sub-Cpt Record'!A486="","",'Sub-Cpt Record'!A486)</f>
        <v/>
      </c>
      <c r="B486" s="292" t="str">
        <f aca="false">IF('Sub-Cpt Record'!B486="","",'Sub-Cpt Record'!B486)</f>
        <v/>
      </c>
      <c r="C486" s="292" t="str">
        <f aca="false">IF('Sub-Cpt Record'!C486="","",'Sub-Cpt Record'!C486)</f>
        <v/>
      </c>
      <c r="D486" s="292" t="str">
        <f aca="false">IF('Sub-Cpt Record'!D486="","",'Sub-Cpt Record'!D486)</f>
        <v/>
      </c>
      <c r="E486" s="292" t="str">
        <f aca="false">CODE!I486</f>
        <v/>
      </c>
      <c r="F486" s="303" t="str">
        <f aca="false">IF('Sub-Cpt Record'!K486="","",'Sub-Cpt Record'!K486)</f>
        <v/>
      </c>
      <c r="G486" s="201"/>
      <c r="H486" s="194"/>
      <c r="I486" s="256" t="str">
        <f aca="false">IF('Sub-Cpt Record'!E486&lt;&gt;"",'Sub-Cpt Record'!E486,"")</f>
        <v/>
      </c>
      <c r="J486" s="256" t="str">
        <f aca="false">IF('Sub-Cpt Record'!F486&lt;&gt;"",'Sub-Cpt Record'!F486,"")</f>
        <v/>
      </c>
      <c r="K486" s="256" t="str">
        <f aca="false">IF('Sub-Cpt Record'!G486&lt;&gt;"",'Sub-Cpt Record'!G486,"")</f>
        <v/>
      </c>
      <c r="L486" s="256" t="str">
        <f aca="false">IF('Sub-Cpt Record'!H486&lt;&gt;"",'Sub-Cpt Record'!H486,"")</f>
        <v/>
      </c>
      <c r="M486" s="256" t="str">
        <f aca="false">IF('Sub-Cpt Record'!I486&lt;&gt;"",'Sub-Cpt Record'!I486,"")</f>
        <v/>
      </c>
      <c r="N486" s="256" t="str">
        <f aca="false">IF('Sub-Cpt Record'!J486&lt;&gt;"",'Sub-Cpt Record'!J486,"")</f>
        <v/>
      </c>
      <c r="O486" s="296"/>
      <c r="P486" s="296"/>
      <c r="Q486" s="304"/>
      <c r="R486" s="298"/>
      <c r="S486" s="199"/>
      <c r="T486" s="300"/>
      <c r="U486" s="194"/>
      <c r="V486" s="194"/>
      <c r="W486" s="194"/>
      <c r="X486" s="194"/>
      <c r="Y486" s="194"/>
      <c r="Z486" s="256"/>
      <c r="AA486" s="194"/>
      <c r="AB486" s="194"/>
      <c r="AC486" s="194"/>
      <c r="AD486" s="194"/>
      <c r="AE486" s="194"/>
      <c r="AF486" s="194"/>
      <c r="AG486" s="264" t="str">
        <f aca="false">IF(SUM(T486,V486,X486,Z486,AB486,AD486,AF486)&lt;&gt;0,SUM(T486,V486,X486,Z486,AB486,AD486,AF486),"")</f>
        <v/>
      </c>
      <c r="AH486" s="301"/>
      <c r="AI486" s="302"/>
      <c r="AJ486" s="278"/>
    </row>
    <row r="487" customFormat="false" ht="12.75" hidden="false" customHeight="false" outlineLevel="0" collapsed="false">
      <c r="A487" s="291" t="str">
        <f aca="false">IF('Sub-Cpt Record'!A487="","",'Sub-Cpt Record'!A487)</f>
        <v/>
      </c>
      <c r="B487" s="292" t="str">
        <f aca="false">IF('Sub-Cpt Record'!B487="","",'Sub-Cpt Record'!B487)</f>
        <v/>
      </c>
      <c r="C487" s="292" t="str">
        <f aca="false">IF('Sub-Cpt Record'!C487="","",'Sub-Cpt Record'!C487)</f>
        <v/>
      </c>
      <c r="D487" s="292" t="str">
        <f aca="false">IF('Sub-Cpt Record'!D487="","",'Sub-Cpt Record'!D487)</f>
        <v/>
      </c>
      <c r="E487" s="292" t="str">
        <f aca="false">CODE!I487</f>
        <v/>
      </c>
      <c r="F487" s="303" t="str">
        <f aca="false">IF('Sub-Cpt Record'!K487="","",'Sub-Cpt Record'!K487)</f>
        <v/>
      </c>
      <c r="G487" s="201"/>
      <c r="H487" s="194"/>
      <c r="I487" s="256" t="str">
        <f aca="false">IF('Sub-Cpt Record'!E487&lt;&gt;"",'Sub-Cpt Record'!E487,"")</f>
        <v/>
      </c>
      <c r="J487" s="256" t="str">
        <f aca="false">IF('Sub-Cpt Record'!F487&lt;&gt;"",'Sub-Cpt Record'!F487,"")</f>
        <v/>
      </c>
      <c r="K487" s="256" t="str">
        <f aca="false">IF('Sub-Cpt Record'!G487&lt;&gt;"",'Sub-Cpt Record'!G487,"")</f>
        <v/>
      </c>
      <c r="L487" s="256" t="str">
        <f aca="false">IF('Sub-Cpt Record'!H487&lt;&gt;"",'Sub-Cpt Record'!H487,"")</f>
        <v/>
      </c>
      <c r="M487" s="256" t="str">
        <f aca="false">IF('Sub-Cpt Record'!I487&lt;&gt;"",'Sub-Cpt Record'!I487,"")</f>
        <v/>
      </c>
      <c r="N487" s="256" t="str">
        <f aca="false">IF('Sub-Cpt Record'!J487&lt;&gt;"",'Sub-Cpt Record'!J487,"")</f>
        <v/>
      </c>
      <c r="O487" s="296"/>
      <c r="P487" s="296"/>
      <c r="Q487" s="304"/>
      <c r="R487" s="298"/>
      <c r="S487" s="199"/>
      <c r="T487" s="300"/>
      <c r="U487" s="194"/>
      <c r="V487" s="194"/>
      <c r="W487" s="194"/>
      <c r="X487" s="194"/>
      <c r="Y487" s="194"/>
      <c r="Z487" s="256"/>
      <c r="AA487" s="194"/>
      <c r="AB487" s="194"/>
      <c r="AC487" s="194"/>
      <c r="AD487" s="194"/>
      <c r="AE487" s="194"/>
      <c r="AF487" s="194"/>
      <c r="AG487" s="264" t="str">
        <f aca="false">IF(SUM(T487,V487,X487,Z487,AB487,AD487,AF487)&lt;&gt;0,SUM(T487,V487,X487,Z487,AB487,AD487,AF487),"")</f>
        <v/>
      </c>
      <c r="AH487" s="301"/>
      <c r="AI487" s="302"/>
      <c r="AJ487" s="278"/>
    </row>
    <row r="488" customFormat="false" ht="12.75" hidden="false" customHeight="false" outlineLevel="0" collapsed="false">
      <c r="A488" s="291" t="str">
        <f aca="false">IF('Sub-Cpt Record'!A488="","",'Sub-Cpt Record'!A488)</f>
        <v/>
      </c>
      <c r="B488" s="292" t="str">
        <f aca="false">IF('Sub-Cpt Record'!B488="","",'Sub-Cpt Record'!B488)</f>
        <v/>
      </c>
      <c r="C488" s="292" t="str">
        <f aca="false">IF('Sub-Cpt Record'!C488="","",'Sub-Cpt Record'!C488)</f>
        <v/>
      </c>
      <c r="D488" s="292" t="str">
        <f aca="false">IF('Sub-Cpt Record'!D488="","",'Sub-Cpt Record'!D488)</f>
        <v/>
      </c>
      <c r="E488" s="292" t="str">
        <f aca="false">CODE!I488</f>
        <v/>
      </c>
      <c r="F488" s="303" t="str">
        <f aca="false">IF('Sub-Cpt Record'!K488="","",'Sub-Cpt Record'!K488)</f>
        <v/>
      </c>
      <c r="G488" s="201"/>
      <c r="H488" s="194"/>
      <c r="I488" s="256" t="str">
        <f aca="false">IF('Sub-Cpt Record'!E488&lt;&gt;"",'Sub-Cpt Record'!E488,"")</f>
        <v/>
      </c>
      <c r="J488" s="256" t="str">
        <f aca="false">IF('Sub-Cpt Record'!F488&lt;&gt;"",'Sub-Cpt Record'!F488,"")</f>
        <v/>
      </c>
      <c r="K488" s="256" t="str">
        <f aca="false">IF('Sub-Cpt Record'!G488&lt;&gt;"",'Sub-Cpt Record'!G488,"")</f>
        <v/>
      </c>
      <c r="L488" s="256" t="str">
        <f aca="false">IF('Sub-Cpt Record'!H488&lt;&gt;"",'Sub-Cpt Record'!H488,"")</f>
        <v/>
      </c>
      <c r="M488" s="256" t="str">
        <f aca="false">IF('Sub-Cpt Record'!I488&lt;&gt;"",'Sub-Cpt Record'!I488,"")</f>
        <v/>
      </c>
      <c r="N488" s="256" t="str">
        <f aca="false">IF('Sub-Cpt Record'!J488&lt;&gt;"",'Sub-Cpt Record'!J488,"")</f>
        <v/>
      </c>
      <c r="O488" s="296"/>
      <c r="P488" s="296"/>
      <c r="Q488" s="304"/>
      <c r="R488" s="298"/>
      <c r="S488" s="199"/>
      <c r="T488" s="300"/>
      <c r="U488" s="194"/>
      <c r="V488" s="194"/>
      <c r="W488" s="194"/>
      <c r="X488" s="194"/>
      <c r="Y488" s="194"/>
      <c r="Z488" s="256"/>
      <c r="AA488" s="194"/>
      <c r="AB488" s="194"/>
      <c r="AC488" s="194"/>
      <c r="AD488" s="194"/>
      <c r="AE488" s="194"/>
      <c r="AF488" s="194"/>
      <c r="AG488" s="264" t="str">
        <f aca="false">IF(SUM(T488,V488,X488,Z488,AB488,AD488,AF488)&lt;&gt;0,SUM(T488,V488,X488,Z488,AB488,AD488,AF488),"")</f>
        <v/>
      </c>
      <c r="AH488" s="301"/>
      <c r="AI488" s="302"/>
      <c r="AJ488" s="278"/>
    </row>
    <row r="489" customFormat="false" ht="12.75" hidden="false" customHeight="false" outlineLevel="0" collapsed="false">
      <c r="A489" s="291" t="str">
        <f aca="false">IF('Sub-Cpt Record'!A489="","",'Sub-Cpt Record'!A489)</f>
        <v/>
      </c>
      <c r="B489" s="292" t="str">
        <f aca="false">IF('Sub-Cpt Record'!B489="","",'Sub-Cpt Record'!B489)</f>
        <v/>
      </c>
      <c r="C489" s="292" t="str">
        <f aca="false">IF('Sub-Cpt Record'!C489="","",'Sub-Cpt Record'!C489)</f>
        <v/>
      </c>
      <c r="D489" s="292" t="str">
        <f aca="false">IF('Sub-Cpt Record'!D489="","",'Sub-Cpt Record'!D489)</f>
        <v/>
      </c>
      <c r="E489" s="292" t="str">
        <f aca="false">CODE!I489</f>
        <v/>
      </c>
      <c r="F489" s="303" t="str">
        <f aca="false">IF('Sub-Cpt Record'!K489="","",'Sub-Cpt Record'!K489)</f>
        <v/>
      </c>
      <c r="G489" s="201"/>
      <c r="H489" s="194"/>
      <c r="I489" s="256" t="str">
        <f aca="false">IF('Sub-Cpt Record'!E489&lt;&gt;"",'Sub-Cpt Record'!E489,"")</f>
        <v/>
      </c>
      <c r="J489" s="256" t="str">
        <f aca="false">IF('Sub-Cpt Record'!F489&lt;&gt;"",'Sub-Cpt Record'!F489,"")</f>
        <v/>
      </c>
      <c r="K489" s="256" t="str">
        <f aca="false">IF('Sub-Cpt Record'!G489&lt;&gt;"",'Sub-Cpt Record'!G489,"")</f>
        <v/>
      </c>
      <c r="L489" s="256" t="str">
        <f aca="false">IF('Sub-Cpt Record'!H489&lt;&gt;"",'Sub-Cpt Record'!H489,"")</f>
        <v/>
      </c>
      <c r="M489" s="256" t="str">
        <f aca="false">IF('Sub-Cpt Record'!I489&lt;&gt;"",'Sub-Cpt Record'!I489,"")</f>
        <v/>
      </c>
      <c r="N489" s="256" t="str">
        <f aca="false">IF('Sub-Cpt Record'!J489&lt;&gt;"",'Sub-Cpt Record'!J489,"")</f>
        <v/>
      </c>
      <c r="O489" s="296"/>
      <c r="P489" s="296"/>
      <c r="Q489" s="304"/>
      <c r="R489" s="298"/>
      <c r="S489" s="199"/>
      <c r="T489" s="300"/>
      <c r="U489" s="194"/>
      <c r="V489" s="194"/>
      <c r="W489" s="194"/>
      <c r="X489" s="194"/>
      <c r="Y489" s="194"/>
      <c r="Z489" s="256"/>
      <c r="AA489" s="194"/>
      <c r="AB489" s="194"/>
      <c r="AC489" s="194"/>
      <c r="AD489" s="194"/>
      <c r="AE489" s="194"/>
      <c r="AF489" s="194"/>
      <c r="AG489" s="264" t="str">
        <f aca="false">IF(SUM(T489,V489,X489,Z489,AB489,AD489,AF489)&lt;&gt;0,SUM(T489,V489,X489,Z489,AB489,AD489,AF489),"")</f>
        <v/>
      </c>
      <c r="AH489" s="301"/>
      <c r="AI489" s="302"/>
      <c r="AJ489" s="278"/>
    </row>
    <row r="490" customFormat="false" ht="12.75" hidden="false" customHeight="false" outlineLevel="0" collapsed="false">
      <c r="A490" s="291" t="str">
        <f aca="false">IF('Sub-Cpt Record'!A490="","",'Sub-Cpt Record'!A490)</f>
        <v/>
      </c>
      <c r="B490" s="292" t="str">
        <f aca="false">IF('Sub-Cpt Record'!B490="","",'Sub-Cpt Record'!B490)</f>
        <v/>
      </c>
      <c r="C490" s="292" t="str">
        <f aca="false">IF('Sub-Cpt Record'!C490="","",'Sub-Cpt Record'!C490)</f>
        <v/>
      </c>
      <c r="D490" s="292" t="str">
        <f aca="false">IF('Sub-Cpt Record'!D490="","",'Sub-Cpt Record'!D490)</f>
        <v/>
      </c>
      <c r="E490" s="292" t="str">
        <f aca="false">CODE!I490</f>
        <v/>
      </c>
      <c r="F490" s="303" t="str">
        <f aca="false">IF('Sub-Cpt Record'!K490="","",'Sub-Cpt Record'!K490)</f>
        <v/>
      </c>
      <c r="G490" s="201"/>
      <c r="H490" s="194"/>
      <c r="I490" s="256" t="str">
        <f aca="false">IF('Sub-Cpt Record'!E490&lt;&gt;"",'Sub-Cpt Record'!E490,"")</f>
        <v/>
      </c>
      <c r="J490" s="256" t="str">
        <f aca="false">IF('Sub-Cpt Record'!F490&lt;&gt;"",'Sub-Cpt Record'!F490,"")</f>
        <v/>
      </c>
      <c r="K490" s="256" t="str">
        <f aca="false">IF('Sub-Cpt Record'!G490&lt;&gt;"",'Sub-Cpt Record'!G490,"")</f>
        <v/>
      </c>
      <c r="L490" s="256" t="str">
        <f aca="false">IF('Sub-Cpt Record'!H490&lt;&gt;"",'Sub-Cpt Record'!H490,"")</f>
        <v/>
      </c>
      <c r="M490" s="256" t="str">
        <f aca="false">IF('Sub-Cpt Record'!I490&lt;&gt;"",'Sub-Cpt Record'!I490,"")</f>
        <v/>
      </c>
      <c r="N490" s="256" t="str">
        <f aca="false">IF('Sub-Cpt Record'!J490&lt;&gt;"",'Sub-Cpt Record'!J490,"")</f>
        <v/>
      </c>
      <c r="O490" s="296"/>
      <c r="P490" s="296"/>
      <c r="Q490" s="304"/>
      <c r="R490" s="298"/>
      <c r="S490" s="199"/>
      <c r="T490" s="300"/>
      <c r="U490" s="194"/>
      <c r="V490" s="194"/>
      <c r="W490" s="194"/>
      <c r="X490" s="194"/>
      <c r="Y490" s="194"/>
      <c r="Z490" s="256"/>
      <c r="AA490" s="194"/>
      <c r="AB490" s="194"/>
      <c r="AC490" s="194"/>
      <c r="AD490" s="194"/>
      <c r="AE490" s="194"/>
      <c r="AF490" s="194"/>
      <c r="AG490" s="264" t="str">
        <f aca="false">IF(SUM(T490,V490,X490,Z490,AB490,AD490,AF490)&lt;&gt;0,SUM(T490,V490,X490,Z490,AB490,AD490,AF490),"")</f>
        <v/>
      </c>
      <c r="AH490" s="301"/>
      <c r="AI490" s="302"/>
      <c r="AJ490" s="278"/>
    </row>
    <row r="491" customFormat="false" ht="12.75" hidden="false" customHeight="false" outlineLevel="0" collapsed="false">
      <c r="A491" s="291" t="str">
        <f aca="false">IF('Sub-Cpt Record'!A491="","",'Sub-Cpt Record'!A491)</f>
        <v/>
      </c>
      <c r="B491" s="292" t="str">
        <f aca="false">IF('Sub-Cpt Record'!B491="","",'Sub-Cpt Record'!B491)</f>
        <v/>
      </c>
      <c r="C491" s="292" t="str">
        <f aca="false">IF('Sub-Cpt Record'!C491="","",'Sub-Cpt Record'!C491)</f>
        <v/>
      </c>
      <c r="D491" s="292" t="str">
        <f aca="false">IF('Sub-Cpt Record'!D491="","",'Sub-Cpt Record'!D491)</f>
        <v/>
      </c>
      <c r="E491" s="292" t="str">
        <f aca="false">CODE!I491</f>
        <v/>
      </c>
      <c r="F491" s="303" t="str">
        <f aca="false">IF('Sub-Cpt Record'!K491="","",'Sub-Cpt Record'!K491)</f>
        <v/>
      </c>
      <c r="G491" s="201"/>
      <c r="H491" s="194"/>
      <c r="I491" s="256" t="str">
        <f aca="false">IF('Sub-Cpt Record'!E491&lt;&gt;"",'Sub-Cpt Record'!E491,"")</f>
        <v/>
      </c>
      <c r="J491" s="256" t="str">
        <f aca="false">IF('Sub-Cpt Record'!F491&lt;&gt;"",'Sub-Cpt Record'!F491,"")</f>
        <v/>
      </c>
      <c r="K491" s="256" t="str">
        <f aca="false">IF('Sub-Cpt Record'!G491&lt;&gt;"",'Sub-Cpt Record'!G491,"")</f>
        <v/>
      </c>
      <c r="L491" s="256" t="str">
        <f aca="false">IF('Sub-Cpt Record'!H491&lt;&gt;"",'Sub-Cpt Record'!H491,"")</f>
        <v/>
      </c>
      <c r="M491" s="256" t="str">
        <f aca="false">IF('Sub-Cpt Record'!I491&lt;&gt;"",'Sub-Cpt Record'!I491,"")</f>
        <v/>
      </c>
      <c r="N491" s="256" t="str">
        <f aca="false">IF('Sub-Cpt Record'!J491&lt;&gt;"",'Sub-Cpt Record'!J491,"")</f>
        <v/>
      </c>
      <c r="O491" s="296"/>
      <c r="P491" s="296"/>
      <c r="Q491" s="304"/>
      <c r="R491" s="298"/>
      <c r="S491" s="199"/>
      <c r="T491" s="300"/>
      <c r="U491" s="194"/>
      <c r="V491" s="194"/>
      <c r="W491" s="194"/>
      <c r="X491" s="194"/>
      <c r="Y491" s="194"/>
      <c r="Z491" s="256"/>
      <c r="AA491" s="194"/>
      <c r="AB491" s="194"/>
      <c r="AC491" s="194"/>
      <c r="AD491" s="194"/>
      <c r="AE491" s="194"/>
      <c r="AF491" s="194"/>
      <c r="AG491" s="264" t="str">
        <f aca="false">IF(SUM(T491,V491,X491,Z491,AB491,AD491,AF491)&lt;&gt;0,SUM(T491,V491,X491,Z491,AB491,AD491,AF491),"")</f>
        <v/>
      </c>
      <c r="AH491" s="301"/>
      <c r="AI491" s="302"/>
      <c r="AJ491" s="278"/>
    </row>
    <row r="492" customFormat="false" ht="12.75" hidden="false" customHeight="false" outlineLevel="0" collapsed="false">
      <c r="A492" s="291" t="str">
        <f aca="false">IF('Sub-Cpt Record'!A492="","",'Sub-Cpt Record'!A492)</f>
        <v/>
      </c>
      <c r="B492" s="292" t="str">
        <f aca="false">IF('Sub-Cpt Record'!B492="","",'Sub-Cpt Record'!B492)</f>
        <v/>
      </c>
      <c r="C492" s="292" t="str">
        <f aca="false">IF('Sub-Cpt Record'!C492="","",'Sub-Cpt Record'!C492)</f>
        <v/>
      </c>
      <c r="D492" s="292" t="str">
        <f aca="false">IF('Sub-Cpt Record'!D492="","",'Sub-Cpt Record'!D492)</f>
        <v/>
      </c>
      <c r="E492" s="292" t="str">
        <f aca="false">CODE!I492</f>
        <v/>
      </c>
      <c r="F492" s="303" t="str">
        <f aca="false">IF('Sub-Cpt Record'!K492="","",'Sub-Cpt Record'!K492)</f>
        <v/>
      </c>
      <c r="G492" s="201"/>
      <c r="H492" s="194"/>
      <c r="I492" s="256" t="str">
        <f aca="false">IF('Sub-Cpt Record'!E492&lt;&gt;"",'Sub-Cpt Record'!E492,"")</f>
        <v/>
      </c>
      <c r="J492" s="256" t="str">
        <f aca="false">IF('Sub-Cpt Record'!F492&lt;&gt;"",'Sub-Cpt Record'!F492,"")</f>
        <v/>
      </c>
      <c r="K492" s="256" t="str">
        <f aca="false">IF('Sub-Cpt Record'!G492&lt;&gt;"",'Sub-Cpt Record'!G492,"")</f>
        <v/>
      </c>
      <c r="L492" s="256" t="str">
        <f aca="false">IF('Sub-Cpt Record'!H492&lt;&gt;"",'Sub-Cpt Record'!H492,"")</f>
        <v/>
      </c>
      <c r="M492" s="256" t="str">
        <f aca="false">IF('Sub-Cpt Record'!I492&lt;&gt;"",'Sub-Cpt Record'!I492,"")</f>
        <v/>
      </c>
      <c r="N492" s="256" t="str">
        <f aca="false">IF('Sub-Cpt Record'!J492&lt;&gt;"",'Sub-Cpt Record'!J492,"")</f>
        <v/>
      </c>
      <c r="O492" s="296"/>
      <c r="P492" s="296"/>
      <c r="Q492" s="304"/>
      <c r="R492" s="298"/>
      <c r="S492" s="199"/>
      <c r="T492" s="300"/>
      <c r="U492" s="194"/>
      <c r="V492" s="194"/>
      <c r="W492" s="194"/>
      <c r="X492" s="194"/>
      <c r="Y492" s="194"/>
      <c r="Z492" s="256"/>
      <c r="AA492" s="194"/>
      <c r="AB492" s="194"/>
      <c r="AC492" s="194"/>
      <c r="AD492" s="194"/>
      <c r="AE492" s="194"/>
      <c r="AF492" s="194"/>
      <c r="AG492" s="264" t="str">
        <f aca="false">IF(SUM(T492,V492,X492,Z492,AB492,AD492,AF492)&lt;&gt;0,SUM(T492,V492,X492,Z492,AB492,AD492,AF492),"")</f>
        <v/>
      </c>
      <c r="AH492" s="301"/>
      <c r="AI492" s="302"/>
      <c r="AJ492" s="278"/>
    </row>
    <row r="493" customFormat="false" ht="12.75" hidden="false" customHeight="false" outlineLevel="0" collapsed="false">
      <c r="A493" s="291" t="str">
        <f aca="false">IF('Sub-Cpt Record'!A493="","",'Sub-Cpt Record'!A493)</f>
        <v/>
      </c>
      <c r="B493" s="292" t="str">
        <f aca="false">IF('Sub-Cpt Record'!B493="","",'Sub-Cpt Record'!B493)</f>
        <v/>
      </c>
      <c r="C493" s="292" t="str">
        <f aca="false">IF('Sub-Cpt Record'!C493="","",'Sub-Cpt Record'!C493)</f>
        <v/>
      </c>
      <c r="D493" s="292" t="str">
        <f aca="false">IF('Sub-Cpt Record'!D493="","",'Sub-Cpt Record'!D493)</f>
        <v/>
      </c>
      <c r="E493" s="292" t="str">
        <f aca="false">CODE!I493</f>
        <v/>
      </c>
      <c r="F493" s="303" t="str">
        <f aca="false">IF('Sub-Cpt Record'!K493="","",'Sub-Cpt Record'!K493)</f>
        <v/>
      </c>
      <c r="G493" s="201"/>
      <c r="H493" s="194"/>
      <c r="I493" s="256" t="str">
        <f aca="false">IF('Sub-Cpt Record'!E493&lt;&gt;"",'Sub-Cpt Record'!E493,"")</f>
        <v/>
      </c>
      <c r="J493" s="256" t="str">
        <f aca="false">IF('Sub-Cpt Record'!F493&lt;&gt;"",'Sub-Cpt Record'!F493,"")</f>
        <v/>
      </c>
      <c r="K493" s="256" t="str">
        <f aca="false">IF('Sub-Cpt Record'!G493&lt;&gt;"",'Sub-Cpt Record'!G493,"")</f>
        <v/>
      </c>
      <c r="L493" s="256" t="str">
        <f aca="false">IF('Sub-Cpt Record'!H493&lt;&gt;"",'Sub-Cpt Record'!H493,"")</f>
        <v/>
      </c>
      <c r="M493" s="256" t="str">
        <f aca="false">IF('Sub-Cpt Record'!I493&lt;&gt;"",'Sub-Cpt Record'!I493,"")</f>
        <v/>
      </c>
      <c r="N493" s="256" t="str">
        <f aca="false">IF('Sub-Cpt Record'!J493&lt;&gt;"",'Sub-Cpt Record'!J493,"")</f>
        <v/>
      </c>
      <c r="O493" s="296"/>
      <c r="P493" s="296"/>
      <c r="Q493" s="304"/>
      <c r="R493" s="298"/>
      <c r="S493" s="199"/>
      <c r="T493" s="300"/>
      <c r="U493" s="194"/>
      <c r="V493" s="194"/>
      <c r="W493" s="194"/>
      <c r="X493" s="194"/>
      <c r="Y493" s="194"/>
      <c r="Z493" s="256"/>
      <c r="AA493" s="194"/>
      <c r="AB493" s="194"/>
      <c r="AC493" s="194"/>
      <c r="AD493" s="194"/>
      <c r="AE493" s="194"/>
      <c r="AF493" s="194"/>
      <c r="AG493" s="264" t="str">
        <f aca="false">IF(SUM(T493,V493,X493,Z493,AB493,AD493,AF493)&lt;&gt;0,SUM(T493,V493,X493,Z493,AB493,AD493,AF493),"")</f>
        <v/>
      </c>
      <c r="AH493" s="301"/>
      <c r="AI493" s="302"/>
      <c r="AJ493" s="278"/>
    </row>
    <row r="494" customFormat="false" ht="12.75" hidden="false" customHeight="false" outlineLevel="0" collapsed="false">
      <c r="A494" s="291" t="str">
        <f aca="false">IF('Sub-Cpt Record'!A494="","",'Sub-Cpt Record'!A494)</f>
        <v/>
      </c>
      <c r="B494" s="292" t="str">
        <f aca="false">IF('Sub-Cpt Record'!B494="","",'Sub-Cpt Record'!B494)</f>
        <v/>
      </c>
      <c r="C494" s="292" t="str">
        <f aca="false">IF('Sub-Cpt Record'!C494="","",'Sub-Cpt Record'!C494)</f>
        <v/>
      </c>
      <c r="D494" s="292" t="str">
        <f aca="false">IF('Sub-Cpt Record'!D494="","",'Sub-Cpt Record'!D494)</f>
        <v/>
      </c>
      <c r="E494" s="292" t="str">
        <f aca="false">CODE!I494</f>
        <v/>
      </c>
      <c r="F494" s="303" t="str">
        <f aca="false">IF('Sub-Cpt Record'!K494="","",'Sub-Cpt Record'!K494)</f>
        <v/>
      </c>
      <c r="G494" s="201"/>
      <c r="H494" s="194"/>
      <c r="I494" s="256" t="str">
        <f aca="false">IF('Sub-Cpt Record'!E494&lt;&gt;"",'Sub-Cpt Record'!E494,"")</f>
        <v/>
      </c>
      <c r="J494" s="256" t="str">
        <f aca="false">IF('Sub-Cpt Record'!F494&lt;&gt;"",'Sub-Cpt Record'!F494,"")</f>
        <v/>
      </c>
      <c r="K494" s="256" t="str">
        <f aca="false">IF('Sub-Cpt Record'!G494&lt;&gt;"",'Sub-Cpt Record'!G494,"")</f>
        <v/>
      </c>
      <c r="L494" s="256" t="str">
        <f aca="false">IF('Sub-Cpt Record'!H494&lt;&gt;"",'Sub-Cpt Record'!H494,"")</f>
        <v/>
      </c>
      <c r="M494" s="256" t="str">
        <f aca="false">IF('Sub-Cpt Record'!I494&lt;&gt;"",'Sub-Cpt Record'!I494,"")</f>
        <v/>
      </c>
      <c r="N494" s="256" t="str">
        <f aca="false">IF('Sub-Cpt Record'!J494&lt;&gt;"",'Sub-Cpt Record'!J494,"")</f>
        <v/>
      </c>
      <c r="O494" s="296"/>
      <c r="P494" s="296"/>
      <c r="Q494" s="304"/>
      <c r="R494" s="298"/>
      <c r="S494" s="199"/>
      <c r="T494" s="300"/>
      <c r="U494" s="194"/>
      <c r="V494" s="194"/>
      <c r="W494" s="194"/>
      <c r="X494" s="194"/>
      <c r="Y494" s="194"/>
      <c r="Z494" s="256"/>
      <c r="AA494" s="194"/>
      <c r="AB494" s="194"/>
      <c r="AC494" s="194"/>
      <c r="AD494" s="194"/>
      <c r="AE494" s="194"/>
      <c r="AF494" s="194"/>
      <c r="AG494" s="264" t="str">
        <f aca="false">IF(SUM(T494,V494,X494,Z494,AB494,AD494,AF494)&lt;&gt;0,SUM(T494,V494,X494,Z494,AB494,AD494,AF494),"")</f>
        <v/>
      </c>
      <c r="AH494" s="301"/>
      <c r="AI494" s="302"/>
      <c r="AJ494" s="278"/>
    </row>
    <row r="495" customFormat="false" ht="12.75" hidden="false" customHeight="false" outlineLevel="0" collapsed="false">
      <c r="A495" s="291" t="str">
        <f aca="false">IF('Sub-Cpt Record'!A495="","",'Sub-Cpt Record'!A495)</f>
        <v/>
      </c>
      <c r="B495" s="292" t="str">
        <f aca="false">IF('Sub-Cpt Record'!B495="","",'Sub-Cpt Record'!B495)</f>
        <v/>
      </c>
      <c r="C495" s="292" t="str">
        <f aca="false">IF('Sub-Cpt Record'!C495="","",'Sub-Cpt Record'!C495)</f>
        <v/>
      </c>
      <c r="D495" s="292" t="str">
        <f aca="false">IF('Sub-Cpt Record'!D495="","",'Sub-Cpt Record'!D495)</f>
        <v/>
      </c>
      <c r="E495" s="292" t="str">
        <f aca="false">CODE!I495</f>
        <v/>
      </c>
      <c r="F495" s="303" t="str">
        <f aca="false">IF('Sub-Cpt Record'!K495="","",'Sub-Cpt Record'!K495)</f>
        <v/>
      </c>
      <c r="G495" s="201"/>
      <c r="H495" s="194"/>
      <c r="I495" s="256" t="str">
        <f aca="false">IF('Sub-Cpt Record'!E495&lt;&gt;"",'Sub-Cpt Record'!E495,"")</f>
        <v/>
      </c>
      <c r="J495" s="256" t="str">
        <f aca="false">IF('Sub-Cpt Record'!F495&lt;&gt;"",'Sub-Cpt Record'!F495,"")</f>
        <v/>
      </c>
      <c r="K495" s="256" t="str">
        <f aca="false">IF('Sub-Cpt Record'!G495&lt;&gt;"",'Sub-Cpt Record'!G495,"")</f>
        <v/>
      </c>
      <c r="L495" s="256" t="str">
        <f aca="false">IF('Sub-Cpt Record'!H495&lt;&gt;"",'Sub-Cpt Record'!H495,"")</f>
        <v/>
      </c>
      <c r="M495" s="256" t="str">
        <f aca="false">IF('Sub-Cpt Record'!I495&lt;&gt;"",'Sub-Cpt Record'!I495,"")</f>
        <v/>
      </c>
      <c r="N495" s="256" t="str">
        <f aca="false">IF('Sub-Cpt Record'!J495&lt;&gt;"",'Sub-Cpt Record'!J495,"")</f>
        <v/>
      </c>
      <c r="O495" s="296"/>
      <c r="P495" s="296"/>
      <c r="Q495" s="304"/>
      <c r="R495" s="298"/>
      <c r="S495" s="199"/>
      <c r="T495" s="300"/>
      <c r="U495" s="194"/>
      <c r="V495" s="194"/>
      <c r="W495" s="194"/>
      <c r="X495" s="194"/>
      <c r="Y495" s="194"/>
      <c r="Z495" s="256"/>
      <c r="AA495" s="194"/>
      <c r="AB495" s="194"/>
      <c r="AC495" s="194"/>
      <c r="AD495" s="194"/>
      <c r="AE495" s="194"/>
      <c r="AF495" s="194"/>
      <c r="AG495" s="264" t="str">
        <f aca="false">IF(SUM(T495,V495,X495,Z495,AB495,AD495,AF495)&lt;&gt;0,SUM(T495,V495,X495,Z495,AB495,AD495,AF495),"")</f>
        <v/>
      </c>
      <c r="AH495" s="301"/>
      <c r="AI495" s="302"/>
      <c r="AJ495" s="278"/>
    </row>
    <row r="496" customFormat="false" ht="12.75" hidden="false" customHeight="false" outlineLevel="0" collapsed="false">
      <c r="A496" s="291" t="str">
        <f aca="false">IF('Sub-Cpt Record'!A496="","",'Sub-Cpt Record'!A496)</f>
        <v/>
      </c>
      <c r="B496" s="292" t="str">
        <f aca="false">IF('Sub-Cpt Record'!B496="","",'Sub-Cpt Record'!B496)</f>
        <v/>
      </c>
      <c r="C496" s="292" t="str">
        <f aca="false">IF('Sub-Cpt Record'!C496="","",'Sub-Cpt Record'!C496)</f>
        <v/>
      </c>
      <c r="D496" s="292" t="str">
        <f aca="false">IF('Sub-Cpt Record'!D496="","",'Sub-Cpt Record'!D496)</f>
        <v/>
      </c>
      <c r="E496" s="292" t="str">
        <f aca="false">CODE!I496</f>
        <v/>
      </c>
      <c r="F496" s="303" t="str">
        <f aca="false">IF('Sub-Cpt Record'!K496="","",'Sub-Cpt Record'!K496)</f>
        <v/>
      </c>
      <c r="G496" s="201"/>
      <c r="H496" s="194"/>
      <c r="I496" s="256" t="str">
        <f aca="false">IF('Sub-Cpt Record'!E496&lt;&gt;"",'Sub-Cpt Record'!E496,"")</f>
        <v/>
      </c>
      <c r="J496" s="256" t="str">
        <f aca="false">IF('Sub-Cpt Record'!F496&lt;&gt;"",'Sub-Cpt Record'!F496,"")</f>
        <v/>
      </c>
      <c r="K496" s="256" t="str">
        <f aca="false">IF('Sub-Cpt Record'!G496&lt;&gt;"",'Sub-Cpt Record'!G496,"")</f>
        <v/>
      </c>
      <c r="L496" s="256" t="str">
        <f aca="false">IF('Sub-Cpt Record'!H496&lt;&gt;"",'Sub-Cpt Record'!H496,"")</f>
        <v/>
      </c>
      <c r="M496" s="256" t="str">
        <f aca="false">IF('Sub-Cpt Record'!I496&lt;&gt;"",'Sub-Cpt Record'!I496,"")</f>
        <v/>
      </c>
      <c r="N496" s="256" t="str">
        <f aca="false">IF('Sub-Cpt Record'!J496&lt;&gt;"",'Sub-Cpt Record'!J496,"")</f>
        <v/>
      </c>
      <c r="O496" s="296"/>
      <c r="P496" s="296"/>
      <c r="Q496" s="304"/>
      <c r="R496" s="298"/>
      <c r="S496" s="199"/>
      <c r="T496" s="300"/>
      <c r="U496" s="194"/>
      <c r="V496" s="194"/>
      <c r="W496" s="194"/>
      <c r="X496" s="194"/>
      <c r="Y496" s="194"/>
      <c r="Z496" s="256"/>
      <c r="AA496" s="194"/>
      <c r="AB496" s="194"/>
      <c r="AC496" s="194"/>
      <c r="AD496" s="194"/>
      <c r="AE496" s="194"/>
      <c r="AF496" s="194"/>
      <c r="AG496" s="264" t="str">
        <f aca="false">IF(SUM(T496,V496,X496,Z496,AB496,AD496,AF496)&lt;&gt;0,SUM(T496,V496,X496,Z496,AB496,AD496,AF496),"")</f>
        <v/>
      </c>
      <c r="AH496" s="301"/>
      <c r="AI496" s="302"/>
      <c r="AJ496" s="278"/>
    </row>
    <row r="497" customFormat="false" ht="12.75" hidden="false" customHeight="false" outlineLevel="0" collapsed="false">
      <c r="A497" s="291" t="str">
        <f aca="false">IF('Sub-Cpt Record'!A497="","",'Sub-Cpt Record'!A497)</f>
        <v/>
      </c>
      <c r="B497" s="292" t="str">
        <f aca="false">IF('Sub-Cpt Record'!B497="","",'Sub-Cpt Record'!B497)</f>
        <v/>
      </c>
      <c r="C497" s="292" t="str">
        <f aca="false">IF('Sub-Cpt Record'!C497="","",'Sub-Cpt Record'!C497)</f>
        <v/>
      </c>
      <c r="D497" s="292" t="str">
        <f aca="false">IF('Sub-Cpt Record'!D497="","",'Sub-Cpt Record'!D497)</f>
        <v/>
      </c>
      <c r="E497" s="292" t="str">
        <f aca="false">CODE!I497</f>
        <v/>
      </c>
      <c r="F497" s="303" t="str">
        <f aca="false">IF('Sub-Cpt Record'!K497="","",'Sub-Cpt Record'!K497)</f>
        <v/>
      </c>
      <c r="G497" s="201"/>
      <c r="H497" s="194"/>
      <c r="I497" s="256" t="str">
        <f aca="false">IF('Sub-Cpt Record'!E497&lt;&gt;"",'Sub-Cpt Record'!E497,"")</f>
        <v/>
      </c>
      <c r="J497" s="256" t="str">
        <f aca="false">IF('Sub-Cpt Record'!F497&lt;&gt;"",'Sub-Cpt Record'!F497,"")</f>
        <v/>
      </c>
      <c r="K497" s="256" t="str">
        <f aca="false">IF('Sub-Cpt Record'!G497&lt;&gt;"",'Sub-Cpt Record'!G497,"")</f>
        <v/>
      </c>
      <c r="L497" s="256" t="str">
        <f aca="false">IF('Sub-Cpt Record'!H497&lt;&gt;"",'Sub-Cpt Record'!H497,"")</f>
        <v/>
      </c>
      <c r="M497" s="256" t="str">
        <f aca="false">IF('Sub-Cpt Record'!I497&lt;&gt;"",'Sub-Cpt Record'!I497,"")</f>
        <v/>
      </c>
      <c r="N497" s="256" t="str">
        <f aca="false">IF('Sub-Cpt Record'!J497&lt;&gt;"",'Sub-Cpt Record'!J497,"")</f>
        <v/>
      </c>
      <c r="O497" s="296"/>
      <c r="P497" s="296"/>
      <c r="Q497" s="304"/>
      <c r="R497" s="298"/>
      <c r="S497" s="199"/>
      <c r="T497" s="300"/>
      <c r="U497" s="194"/>
      <c r="V497" s="194"/>
      <c r="W497" s="194"/>
      <c r="X497" s="194"/>
      <c r="Y497" s="194"/>
      <c r="Z497" s="256"/>
      <c r="AA497" s="194"/>
      <c r="AB497" s="194"/>
      <c r="AC497" s="194"/>
      <c r="AD497" s="194"/>
      <c r="AE497" s="194"/>
      <c r="AF497" s="194"/>
      <c r="AG497" s="264" t="str">
        <f aca="false">IF(SUM(T497,V497,X497,Z497,AB497,AD497,AF497)&lt;&gt;0,SUM(T497,V497,X497,Z497,AB497,AD497,AF497),"")</f>
        <v/>
      </c>
      <c r="AH497" s="301"/>
      <c r="AI497" s="302"/>
      <c r="AJ497" s="278"/>
    </row>
    <row r="498" customFormat="false" ht="12.75" hidden="false" customHeight="false" outlineLevel="0" collapsed="false">
      <c r="A498" s="291" t="str">
        <f aca="false">IF('Sub-Cpt Record'!A498="","",'Sub-Cpt Record'!A498)</f>
        <v/>
      </c>
      <c r="B498" s="292" t="str">
        <f aca="false">IF('Sub-Cpt Record'!B498="","",'Sub-Cpt Record'!B498)</f>
        <v/>
      </c>
      <c r="C498" s="292" t="str">
        <f aca="false">IF('Sub-Cpt Record'!C498="","",'Sub-Cpt Record'!C498)</f>
        <v/>
      </c>
      <c r="D498" s="292" t="str">
        <f aca="false">IF('Sub-Cpt Record'!D498="","",'Sub-Cpt Record'!D498)</f>
        <v/>
      </c>
      <c r="E498" s="292" t="str">
        <f aca="false">CODE!I498</f>
        <v/>
      </c>
      <c r="F498" s="303" t="str">
        <f aca="false">IF('Sub-Cpt Record'!K498="","",'Sub-Cpt Record'!K498)</f>
        <v/>
      </c>
      <c r="G498" s="201"/>
      <c r="H498" s="194"/>
      <c r="I498" s="256" t="str">
        <f aca="false">IF('Sub-Cpt Record'!E498&lt;&gt;"",'Sub-Cpt Record'!E498,"")</f>
        <v/>
      </c>
      <c r="J498" s="256" t="str">
        <f aca="false">IF('Sub-Cpt Record'!F498&lt;&gt;"",'Sub-Cpt Record'!F498,"")</f>
        <v/>
      </c>
      <c r="K498" s="256" t="str">
        <f aca="false">IF('Sub-Cpt Record'!G498&lt;&gt;"",'Sub-Cpt Record'!G498,"")</f>
        <v/>
      </c>
      <c r="L498" s="256" t="str">
        <f aca="false">IF('Sub-Cpt Record'!H498&lt;&gt;"",'Sub-Cpt Record'!H498,"")</f>
        <v/>
      </c>
      <c r="M498" s="256" t="str">
        <f aca="false">IF('Sub-Cpt Record'!I498&lt;&gt;"",'Sub-Cpt Record'!I498,"")</f>
        <v/>
      </c>
      <c r="N498" s="256" t="str">
        <f aca="false">IF('Sub-Cpt Record'!J498&lt;&gt;"",'Sub-Cpt Record'!J498,"")</f>
        <v/>
      </c>
      <c r="O498" s="296"/>
      <c r="P498" s="296"/>
      <c r="Q498" s="304"/>
      <c r="R498" s="298"/>
      <c r="S498" s="199"/>
      <c r="T498" s="300"/>
      <c r="U498" s="194"/>
      <c r="V498" s="194"/>
      <c r="W498" s="194"/>
      <c r="X498" s="194"/>
      <c r="Y498" s="194"/>
      <c r="Z498" s="256"/>
      <c r="AA498" s="194"/>
      <c r="AB498" s="194"/>
      <c r="AC498" s="194"/>
      <c r="AD498" s="194"/>
      <c r="AE498" s="194"/>
      <c r="AF498" s="194"/>
      <c r="AG498" s="264" t="str">
        <f aca="false">IF(SUM(T498,V498,X498,Z498,AB498,AD498,AF498)&lt;&gt;0,SUM(T498,V498,X498,Z498,AB498,AD498,AF498),"")</f>
        <v/>
      </c>
      <c r="AH498" s="301"/>
      <c r="AI498" s="302"/>
      <c r="AJ498" s="278"/>
    </row>
    <row r="499" customFormat="false" ht="12.75" hidden="false" customHeight="false" outlineLevel="0" collapsed="false">
      <c r="A499" s="291" t="str">
        <f aca="false">IF('Sub-Cpt Record'!A499="","",'Sub-Cpt Record'!A499)</f>
        <v/>
      </c>
      <c r="B499" s="292" t="str">
        <f aca="false">IF('Sub-Cpt Record'!B499="","",'Sub-Cpt Record'!B499)</f>
        <v/>
      </c>
      <c r="C499" s="292" t="str">
        <f aca="false">IF('Sub-Cpt Record'!C499="","",'Sub-Cpt Record'!C499)</f>
        <v/>
      </c>
      <c r="D499" s="292" t="str">
        <f aca="false">IF('Sub-Cpt Record'!D499="","",'Sub-Cpt Record'!D499)</f>
        <v/>
      </c>
      <c r="E499" s="292" t="str">
        <f aca="false">CODE!I499</f>
        <v/>
      </c>
      <c r="F499" s="303" t="str">
        <f aca="false">IF('Sub-Cpt Record'!K499="","",'Sub-Cpt Record'!K499)</f>
        <v/>
      </c>
      <c r="G499" s="201"/>
      <c r="H499" s="194"/>
      <c r="I499" s="256" t="str">
        <f aca="false">IF('Sub-Cpt Record'!E499&lt;&gt;"",'Sub-Cpt Record'!E499,"")</f>
        <v/>
      </c>
      <c r="J499" s="256" t="str">
        <f aca="false">IF('Sub-Cpt Record'!F499&lt;&gt;"",'Sub-Cpt Record'!F499,"")</f>
        <v/>
      </c>
      <c r="K499" s="256" t="str">
        <f aca="false">IF('Sub-Cpt Record'!G499&lt;&gt;"",'Sub-Cpt Record'!G499,"")</f>
        <v/>
      </c>
      <c r="L499" s="256" t="str">
        <f aca="false">IF('Sub-Cpt Record'!H499&lt;&gt;"",'Sub-Cpt Record'!H499,"")</f>
        <v/>
      </c>
      <c r="M499" s="256" t="str">
        <f aca="false">IF('Sub-Cpt Record'!I499&lt;&gt;"",'Sub-Cpt Record'!I499,"")</f>
        <v/>
      </c>
      <c r="N499" s="256" t="str">
        <f aca="false">IF('Sub-Cpt Record'!J499&lt;&gt;"",'Sub-Cpt Record'!J499,"")</f>
        <v/>
      </c>
      <c r="O499" s="296"/>
      <c r="P499" s="296"/>
      <c r="Q499" s="304"/>
      <c r="R499" s="298"/>
      <c r="S499" s="199"/>
      <c r="T499" s="300"/>
      <c r="U499" s="194"/>
      <c r="V499" s="194"/>
      <c r="W499" s="194"/>
      <c r="X499" s="194"/>
      <c r="Y499" s="194"/>
      <c r="Z499" s="256"/>
      <c r="AA499" s="194"/>
      <c r="AB499" s="194"/>
      <c r="AC499" s="194"/>
      <c r="AD499" s="194"/>
      <c r="AE499" s="194"/>
      <c r="AF499" s="194"/>
      <c r="AG499" s="264" t="str">
        <f aca="false">IF(SUM(T499,V499,X499,Z499,AB499,AD499,AF499)&lt;&gt;0,SUM(T499,V499,X499,Z499,AB499,AD499,AF499),"")</f>
        <v/>
      </c>
      <c r="AH499" s="301"/>
      <c r="AI499" s="302"/>
      <c r="AJ499" s="278"/>
    </row>
    <row r="500" customFormat="false" ht="12.75" hidden="false" customHeight="false" outlineLevel="0" collapsed="false">
      <c r="A500" s="291" t="str">
        <f aca="false">IF('Sub-Cpt Record'!A500="","",'Sub-Cpt Record'!A500)</f>
        <v/>
      </c>
      <c r="B500" s="292" t="str">
        <f aca="false">IF('Sub-Cpt Record'!B500="","",'Sub-Cpt Record'!B500)</f>
        <v/>
      </c>
      <c r="C500" s="292" t="str">
        <f aca="false">IF('Sub-Cpt Record'!C500="","",'Sub-Cpt Record'!C500)</f>
        <v/>
      </c>
      <c r="D500" s="292" t="str">
        <f aca="false">IF('Sub-Cpt Record'!D500="","",'Sub-Cpt Record'!D500)</f>
        <v/>
      </c>
      <c r="E500" s="292" t="str">
        <f aca="false">CODE!I500</f>
        <v/>
      </c>
      <c r="F500" s="303" t="str">
        <f aca="false">IF('Sub-Cpt Record'!K500="","",'Sub-Cpt Record'!K500)</f>
        <v/>
      </c>
      <c r="G500" s="201"/>
      <c r="H500" s="194"/>
      <c r="I500" s="256" t="str">
        <f aca="false">IF('Sub-Cpt Record'!E500&lt;&gt;"",'Sub-Cpt Record'!E500,"")</f>
        <v/>
      </c>
      <c r="J500" s="256" t="str">
        <f aca="false">IF('Sub-Cpt Record'!F500&lt;&gt;"",'Sub-Cpt Record'!F500,"")</f>
        <v/>
      </c>
      <c r="K500" s="256" t="str">
        <f aca="false">IF('Sub-Cpt Record'!G500&lt;&gt;"",'Sub-Cpt Record'!G500,"")</f>
        <v/>
      </c>
      <c r="L500" s="256" t="str">
        <f aca="false">IF('Sub-Cpt Record'!H500&lt;&gt;"",'Sub-Cpt Record'!H500,"")</f>
        <v/>
      </c>
      <c r="M500" s="256" t="str">
        <f aca="false">IF('Sub-Cpt Record'!I500&lt;&gt;"",'Sub-Cpt Record'!I500,"")</f>
        <v/>
      </c>
      <c r="N500" s="256" t="str">
        <f aca="false">IF('Sub-Cpt Record'!J500&lt;&gt;"",'Sub-Cpt Record'!J500,"")</f>
        <v/>
      </c>
      <c r="O500" s="296"/>
      <c r="P500" s="296"/>
      <c r="Q500" s="304"/>
      <c r="R500" s="298"/>
      <c r="S500" s="199"/>
      <c r="T500" s="300"/>
      <c r="U500" s="194"/>
      <c r="V500" s="194"/>
      <c r="W500" s="194"/>
      <c r="X500" s="194"/>
      <c r="Y500" s="194"/>
      <c r="Z500" s="256"/>
      <c r="AA500" s="194"/>
      <c r="AB500" s="194"/>
      <c r="AC500" s="194"/>
      <c r="AD500" s="194"/>
      <c r="AE500" s="194"/>
      <c r="AF500" s="194"/>
      <c r="AG500" s="264" t="str">
        <f aca="false">IF(SUM(T500,V500,X500,Z500,AB500,AD500,AF500)&lt;&gt;0,SUM(T500,V500,X500,Z500,AB500,AD500,AF500),"")</f>
        <v/>
      </c>
      <c r="AH500" s="301"/>
      <c r="AI500" s="302"/>
      <c r="AJ500" s="278"/>
    </row>
    <row r="501" customFormat="false" ht="12.75" hidden="false" customHeight="false" outlineLevel="0" collapsed="false">
      <c r="A501" s="291" t="str">
        <f aca="false">IF('Sub-Cpt Record'!A501="","",'Sub-Cpt Record'!A501)</f>
        <v/>
      </c>
      <c r="B501" s="292" t="str">
        <f aca="false">IF('Sub-Cpt Record'!B501="","",'Sub-Cpt Record'!B501)</f>
        <v/>
      </c>
      <c r="C501" s="292" t="str">
        <f aca="false">IF('Sub-Cpt Record'!C501="","",'Sub-Cpt Record'!C501)</f>
        <v/>
      </c>
      <c r="D501" s="292" t="str">
        <f aca="false">IF('Sub-Cpt Record'!D501="","",'Sub-Cpt Record'!D501)</f>
        <v/>
      </c>
      <c r="E501" s="292" t="str">
        <f aca="false">CODE!I501</f>
        <v/>
      </c>
      <c r="F501" s="303" t="str">
        <f aca="false">IF('Sub-Cpt Record'!K501="","",'Sub-Cpt Record'!K501)</f>
        <v/>
      </c>
      <c r="G501" s="201"/>
      <c r="H501" s="194"/>
      <c r="I501" s="256" t="str">
        <f aca="false">IF('Sub-Cpt Record'!E501&lt;&gt;"",'Sub-Cpt Record'!E501,"")</f>
        <v/>
      </c>
      <c r="J501" s="256" t="str">
        <f aca="false">IF('Sub-Cpt Record'!F501&lt;&gt;"",'Sub-Cpt Record'!F501,"")</f>
        <v/>
      </c>
      <c r="K501" s="256" t="str">
        <f aca="false">IF('Sub-Cpt Record'!G501&lt;&gt;"",'Sub-Cpt Record'!G501,"")</f>
        <v/>
      </c>
      <c r="L501" s="256" t="str">
        <f aca="false">IF('Sub-Cpt Record'!H501&lt;&gt;"",'Sub-Cpt Record'!H501,"")</f>
        <v/>
      </c>
      <c r="M501" s="256" t="str">
        <f aca="false">IF('Sub-Cpt Record'!I501&lt;&gt;"",'Sub-Cpt Record'!I501,"")</f>
        <v/>
      </c>
      <c r="N501" s="256" t="str">
        <f aca="false">IF('Sub-Cpt Record'!J501&lt;&gt;"",'Sub-Cpt Record'!J501,"")</f>
        <v/>
      </c>
      <c r="O501" s="296"/>
      <c r="P501" s="296"/>
      <c r="Q501" s="304"/>
      <c r="R501" s="298"/>
      <c r="S501" s="199"/>
      <c r="T501" s="300"/>
      <c r="U501" s="194"/>
      <c r="V501" s="194"/>
      <c r="W501" s="194"/>
      <c r="X501" s="194"/>
      <c r="Y501" s="194"/>
      <c r="Z501" s="256"/>
      <c r="AA501" s="194"/>
      <c r="AB501" s="194"/>
      <c r="AC501" s="194"/>
      <c r="AD501" s="194"/>
      <c r="AE501" s="194"/>
      <c r="AF501" s="194"/>
      <c r="AG501" s="264" t="str">
        <f aca="false">IF(SUM(T501,V501,X501,Z501,AB501,AD501,AF501)&lt;&gt;0,SUM(T501,V501,X501,Z501,AB501,AD501,AF501),"")</f>
        <v/>
      </c>
      <c r="AH501" s="301"/>
      <c r="AI501" s="302"/>
      <c r="AJ501" s="278"/>
    </row>
    <row r="502" customFormat="false" ht="12.75" hidden="false" customHeight="false" outlineLevel="0" collapsed="false">
      <c r="A502" s="291" t="str">
        <f aca="false">IF('Sub-Cpt Record'!A502="","",'Sub-Cpt Record'!A502)</f>
        <v/>
      </c>
      <c r="B502" s="292" t="str">
        <f aca="false">IF('Sub-Cpt Record'!B502="","",'Sub-Cpt Record'!B502)</f>
        <v/>
      </c>
      <c r="C502" s="292" t="str">
        <f aca="false">IF('Sub-Cpt Record'!C502="","",'Sub-Cpt Record'!C502)</f>
        <v/>
      </c>
      <c r="D502" s="292" t="str">
        <f aca="false">IF('Sub-Cpt Record'!D502="","",'Sub-Cpt Record'!D502)</f>
        <v/>
      </c>
      <c r="E502" s="292" t="str">
        <f aca="false">CODE!I502</f>
        <v/>
      </c>
      <c r="F502" s="303" t="str">
        <f aca="false">IF('Sub-Cpt Record'!K502="","",'Sub-Cpt Record'!K502)</f>
        <v/>
      </c>
      <c r="G502" s="201"/>
      <c r="H502" s="194"/>
      <c r="I502" s="256" t="str">
        <f aca="false">IF('Sub-Cpt Record'!E502&lt;&gt;"",'Sub-Cpt Record'!E502,"")</f>
        <v/>
      </c>
      <c r="J502" s="256" t="str">
        <f aca="false">IF('Sub-Cpt Record'!F502&lt;&gt;"",'Sub-Cpt Record'!F502,"")</f>
        <v/>
      </c>
      <c r="K502" s="256" t="str">
        <f aca="false">IF('Sub-Cpt Record'!G502&lt;&gt;"",'Sub-Cpt Record'!G502,"")</f>
        <v/>
      </c>
      <c r="L502" s="256" t="str">
        <f aca="false">IF('Sub-Cpt Record'!H502&lt;&gt;"",'Sub-Cpt Record'!H502,"")</f>
        <v/>
      </c>
      <c r="M502" s="256" t="str">
        <f aca="false">IF('Sub-Cpt Record'!I502&lt;&gt;"",'Sub-Cpt Record'!I502,"")</f>
        <v/>
      </c>
      <c r="N502" s="256" t="str">
        <f aca="false">IF('Sub-Cpt Record'!J502&lt;&gt;"",'Sub-Cpt Record'!J502,"")</f>
        <v/>
      </c>
      <c r="O502" s="296"/>
      <c r="P502" s="296"/>
      <c r="Q502" s="304"/>
      <c r="R502" s="298"/>
      <c r="S502" s="199"/>
      <c r="T502" s="300"/>
      <c r="U502" s="194"/>
      <c r="V502" s="194"/>
      <c r="W502" s="194"/>
      <c r="X502" s="194"/>
      <c r="Y502" s="194"/>
      <c r="Z502" s="256"/>
      <c r="AA502" s="194"/>
      <c r="AB502" s="194"/>
      <c r="AC502" s="194"/>
      <c r="AD502" s="194"/>
      <c r="AE502" s="194"/>
      <c r="AF502" s="194"/>
      <c r="AG502" s="264" t="str">
        <f aca="false">IF(SUM(T502,V502,X502,Z502,AB502,AD502,AF502)&lt;&gt;0,SUM(T502,V502,X502,Z502,AB502,AD502,AF502),"")</f>
        <v/>
      </c>
      <c r="AH502" s="301"/>
      <c r="AI502" s="302"/>
      <c r="AJ502" s="278"/>
    </row>
    <row r="503" customFormat="false" ht="12.75" hidden="false" customHeight="false" outlineLevel="0" collapsed="false">
      <c r="A503" s="291" t="str">
        <f aca="false">IF('Sub-Cpt Record'!A503="","",'Sub-Cpt Record'!A503)</f>
        <v/>
      </c>
      <c r="B503" s="292" t="str">
        <f aca="false">IF('Sub-Cpt Record'!B503="","",'Sub-Cpt Record'!B503)</f>
        <v/>
      </c>
      <c r="C503" s="292" t="str">
        <f aca="false">IF('Sub-Cpt Record'!C503="","",'Sub-Cpt Record'!C503)</f>
        <v/>
      </c>
      <c r="D503" s="292" t="str">
        <f aca="false">IF('Sub-Cpt Record'!D503="","",'Sub-Cpt Record'!D503)</f>
        <v/>
      </c>
      <c r="E503" s="292" t="str">
        <f aca="false">CODE!I503</f>
        <v/>
      </c>
      <c r="F503" s="303" t="str">
        <f aca="false">IF('Sub-Cpt Record'!K503="","",'Sub-Cpt Record'!K503)</f>
        <v/>
      </c>
      <c r="G503" s="201"/>
      <c r="H503" s="194"/>
      <c r="I503" s="256" t="str">
        <f aca="false">IF('Sub-Cpt Record'!E503&lt;&gt;"",'Sub-Cpt Record'!E503,"")</f>
        <v/>
      </c>
      <c r="J503" s="256" t="str">
        <f aca="false">IF('Sub-Cpt Record'!F503&lt;&gt;"",'Sub-Cpt Record'!F503,"")</f>
        <v/>
      </c>
      <c r="K503" s="256" t="str">
        <f aca="false">IF('Sub-Cpt Record'!G503&lt;&gt;"",'Sub-Cpt Record'!G503,"")</f>
        <v/>
      </c>
      <c r="L503" s="256" t="str">
        <f aca="false">IF('Sub-Cpt Record'!H503&lt;&gt;"",'Sub-Cpt Record'!H503,"")</f>
        <v/>
      </c>
      <c r="M503" s="256" t="str">
        <f aca="false">IF('Sub-Cpt Record'!I503&lt;&gt;"",'Sub-Cpt Record'!I503,"")</f>
        <v/>
      </c>
      <c r="N503" s="256" t="str">
        <f aca="false">IF('Sub-Cpt Record'!J503&lt;&gt;"",'Sub-Cpt Record'!J503,"")</f>
        <v/>
      </c>
      <c r="O503" s="296"/>
      <c r="P503" s="296"/>
      <c r="Q503" s="304"/>
      <c r="R503" s="298"/>
      <c r="S503" s="199"/>
      <c r="T503" s="300"/>
      <c r="U503" s="194"/>
      <c r="V503" s="194"/>
      <c r="W503" s="194"/>
      <c r="X503" s="194"/>
      <c r="Y503" s="194"/>
      <c r="Z503" s="256"/>
      <c r="AA503" s="194"/>
      <c r="AB503" s="194"/>
      <c r="AC503" s="194"/>
      <c r="AD503" s="194"/>
      <c r="AE503" s="194"/>
      <c r="AF503" s="194"/>
      <c r="AG503" s="264" t="str">
        <f aca="false">IF(SUM(T503,V503,X503,Z503,AB503,AD503,AF503)&lt;&gt;0,SUM(T503,V503,X503,Z503,AB503,AD503,AF503),"")</f>
        <v/>
      </c>
      <c r="AH503" s="301"/>
      <c r="AI503" s="302"/>
      <c r="AJ503" s="278"/>
    </row>
    <row r="504" customFormat="false" ht="12.75" hidden="false" customHeight="false" outlineLevel="0" collapsed="false">
      <c r="A504" s="291" t="str">
        <f aca="false">IF('Sub-Cpt Record'!A504="","",'Sub-Cpt Record'!A504)</f>
        <v/>
      </c>
      <c r="B504" s="292" t="str">
        <f aca="false">IF('Sub-Cpt Record'!B504="","",'Sub-Cpt Record'!B504)</f>
        <v/>
      </c>
      <c r="C504" s="292" t="str">
        <f aca="false">IF('Sub-Cpt Record'!C504="","",'Sub-Cpt Record'!C504)</f>
        <v/>
      </c>
      <c r="D504" s="292" t="str">
        <f aca="false">IF('Sub-Cpt Record'!D504="","",'Sub-Cpt Record'!D504)</f>
        <v/>
      </c>
      <c r="E504" s="292" t="str">
        <f aca="false">CODE!I504</f>
        <v/>
      </c>
      <c r="F504" s="303" t="str">
        <f aca="false">IF('Sub-Cpt Record'!K504="","",'Sub-Cpt Record'!K504)</f>
        <v/>
      </c>
      <c r="G504" s="201"/>
      <c r="H504" s="194"/>
      <c r="I504" s="256" t="str">
        <f aca="false">IF('Sub-Cpt Record'!E504&lt;&gt;"",'Sub-Cpt Record'!E504,"")</f>
        <v/>
      </c>
      <c r="J504" s="256" t="str">
        <f aca="false">IF('Sub-Cpt Record'!F504&lt;&gt;"",'Sub-Cpt Record'!F504,"")</f>
        <v/>
      </c>
      <c r="K504" s="256" t="str">
        <f aca="false">IF('Sub-Cpt Record'!G504&lt;&gt;"",'Sub-Cpt Record'!G504,"")</f>
        <v/>
      </c>
      <c r="L504" s="256" t="str">
        <f aca="false">IF('Sub-Cpt Record'!H504&lt;&gt;"",'Sub-Cpt Record'!H504,"")</f>
        <v/>
      </c>
      <c r="M504" s="256" t="str">
        <f aca="false">IF('Sub-Cpt Record'!I504&lt;&gt;"",'Sub-Cpt Record'!I504,"")</f>
        <v/>
      </c>
      <c r="N504" s="256" t="str">
        <f aca="false">IF('Sub-Cpt Record'!J504&lt;&gt;"",'Sub-Cpt Record'!J504,"")</f>
        <v/>
      </c>
      <c r="O504" s="296"/>
      <c r="P504" s="296"/>
      <c r="Q504" s="304"/>
      <c r="R504" s="298"/>
      <c r="S504" s="199"/>
      <c r="T504" s="300"/>
      <c r="U504" s="194"/>
      <c r="V504" s="194"/>
      <c r="W504" s="194"/>
      <c r="X504" s="194"/>
      <c r="Y504" s="194"/>
      <c r="Z504" s="256"/>
      <c r="AA504" s="194"/>
      <c r="AB504" s="194"/>
      <c r="AC504" s="194"/>
      <c r="AD504" s="194"/>
      <c r="AE504" s="194"/>
      <c r="AF504" s="194"/>
      <c r="AG504" s="264" t="str">
        <f aca="false">IF(SUM(T504,V504,X504,Z504,AB504,AD504,AF504)&lt;&gt;0,SUM(T504,V504,X504,Z504,AB504,AD504,AF504),"")</f>
        <v/>
      </c>
      <c r="AH504" s="301"/>
      <c r="AI504" s="302"/>
      <c r="AJ504" s="278"/>
    </row>
    <row r="505" customFormat="false" ht="12.75" hidden="false" customHeight="false" outlineLevel="0" collapsed="false">
      <c r="A505" s="291" t="str">
        <f aca="false">IF('Sub-Cpt Record'!A505="","",'Sub-Cpt Record'!A505)</f>
        <v/>
      </c>
      <c r="B505" s="292" t="str">
        <f aca="false">IF('Sub-Cpt Record'!B505="","",'Sub-Cpt Record'!B505)</f>
        <v/>
      </c>
      <c r="C505" s="292" t="str">
        <f aca="false">IF('Sub-Cpt Record'!C505="","",'Sub-Cpt Record'!C505)</f>
        <v/>
      </c>
      <c r="D505" s="292" t="str">
        <f aca="false">IF('Sub-Cpt Record'!D505="","",'Sub-Cpt Record'!D505)</f>
        <v/>
      </c>
      <c r="E505" s="292" t="str">
        <f aca="false">CODE!I505</f>
        <v/>
      </c>
      <c r="F505" s="303" t="str">
        <f aca="false">IF('Sub-Cpt Record'!K505="","",'Sub-Cpt Record'!K505)</f>
        <v/>
      </c>
      <c r="G505" s="201"/>
      <c r="H505" s="194"/>
      <c r="I505" s="256" t="str">
        <f aca="false">IF('Sub-Cpt Record'!E505&lt;&gt;"",'Sub-Cpt Record'!E505,"")</f>
        <v/>
      </c>
      <c r="J505" s="256" t="str">
        <f aca="false">IF('Sub-Cpt Record'!F505&lt;&gt;"",'Sub-Cpt Record'!F505,"")</f>
        <v/>
      </c>
      <c r="K505" s="256" t="str">
        <f aca="false">IF('Sub-Cpt Record'!G505&lt;&gt;"",'Sub-Cpt Record'!G505,"")</f>
        <v/>
      </c>
      <c r="L505" s="256" t="str">
        <f aca="false">IF('Sub-Cpt Record'!H505&lt;&gt;"",'Sub-Cpt Record'!H505,"")</f>
        <v/>
      </c>
      <c r="M505" s="256" t="str">
        <f aca="false">IF('Sub-Cpt Record'!I505&lt;&gt;"",'Sub-Cpt Record'!I505,"")</f>
        <v/>
      </c>
      <c r="N505" s="256" t="str">
        <f aca="false">IF('Sub-Cpt Record'!J505&lt;&gt;"",'Sub-Cpt Record'!J505,"")</f>
        <v/>
      </c>
      <c r="O505" s="296"/>
      <c r="P505" s="296"/>
      <c r="Q505" s="304"/>
      <c r="R505" s="298"/>
      <c r="S505" s="199"/>
      <c r="T505" s="300"/>
      <c r="U505" s="194"/>
      <c r="V505" s="194"/>
      <c r="W505" s="194"/>
      <c r="X505" s="194"/>
      <c r="Y505" s="194"/>
      <c r="Z505" s="256"/>
      <c r="AA505" s="194"/>
      <c r="AB505" s="194"/>
      <c r="AC505" s="194"/>
      <c r="AD505" s="194"/>
      <c r="AE505" s="194"/>
      <c r="AF505" s="194"/>
      <c r="AG505" s="264" t="str">
        <f aca="false">IF(SUM(T505,V505,X505,Z505,AB505,AD505,AF505)&lt;&gt;0,SUM(T505,V505,X505,Z505,AB505,AD505,AF505),"")</f>
        <v/>
      </c>
      <c r="AH505" s="301"/>
      <c r="AI505" s="302"/>
      <c r="AJ505" s="278"/>
    </row>
    <row r="506" customFormat="false" ht="12.75" hidden="false" customHeight="false" outlineLevel="0" collapsed="false">
      <c r="A506" s="291" t="str">
        <f aca="false">IF('Sub-Cpt Record'!A506="","",'Sub-Cpt Record'!A506)</f>
        <v/>
      </c>
      <c r="B506" s="292" t="str">
        <f aca="false">IF('Sub-Cpt Record'!B506="","",'Sub-Cpt Record'!B506)</f>
        <v/>
      </c>
      <c r="C506" s="292" t="str">
        <f aca="false">IF('Sub-Cpt Record'!C506="","",'Sub-Cpt Record'!C506)</f>
        <v/>
      </c>
      <c r="D506" s="292" t="str">
        <f aca="false">IF('Sub-Cpt Record'!D506="","",'Sub-Cpt Record'!D506)</f>
        <v/>
      </c>
      <c r="E506" s="292" t="str">
        <f aca="false">CODE!I506</f>
        <v/>
      </c>
      <c r="F506" s="303" t="str">
        <f aca="false">IF('Sub-Cpt Record'!K506="","",'Sub-Cpt Record'!K506)</f>
        <v/>
      </c>
      <c r="G506" s="201"/>
      <c r="H506" s="194"/>
      <c r="I506" s="256" t="str">
        <f aca="false">IF('Sub-Cpt Record'!E506&lt;&gt;"",'Sub-Cpt Record'!E506,"")</f>
        <v/>
      </c>
      <c r="J506" s="256" t="str">
        <f aca="false">IF('Sub-Cpt Record'!F506&lt;&gt;"",'Sub-Cpt Record'!F506,"")</f>
        <v/>
      </c>
      <c r="K506" s="256" t="str">
        <f aca="false">IF('Sub-Cpt Record'!G506&lt;&gt;"",'Sub-Cpt Record'!G506,"")</f>
        <v/>
      </c>
      <c r="L506" s="256" t="str">
        <f aca="false">IF('Sub-Cpt Record'!H506&lt;&gt;"",'Sub-Cpt Record'!H506,"")</f>
        <v/>
      </c>
      <c r="M506" s="256" t="str">
        <f aca="false">IF('Sub-Cpt Record'!I506&lt;&gt;"",'Sub-Cpt Record'!I506,"")</f>
        <v/>
      </c>
      <c r="N506" s="256" t="str">
        <f aca="false">IF('Sub-Cpt Record'!J506&lt;&gt;"",'Sub-Cpt Record'!J506,"")</f>
        <v/>
      </c>
      <c r="O506" s="296"/>
      <c r="P506" s="296"/>
      <c r="Q506" s="304"/>
      <c r="R506" s="298"/>
      <c r="S506" s="199"/>
      <c r="T506" s="300"/>
      <c r="U506" s="194"/>
      <c r="V506" s="194"/>
      <c r="W506" s="194"/>
      <c r="X506" s="194"/>
      <c r="Y506" s="194"/>
      <c r="Z506" s="256"/>
      <c r="AA506" s="194"/>
      <c r="AB506" s="194"/>
      <c r="AC506" s="194"/>
      <c r="AD506" s="194"/>
      <c r="AE506" s="194"/>
      <c r="AF506" s="194"/>
      <c r="AG506" s="264" t="str">
        <f aca="false">IF(SUM(T506,V506,X506,Z506,AB506,AD506,AF506)&lt;&gt;0,SUM(T506,V506,X506,Z506,AB506,AD506,AF506),"")</f>
        <v/>
      </c>
      <c r="AH506" s="301"/>
      <c r="AI506" s="302"/>
      <c r="AJ506" s="278"/>
    </row>
    <row r="507" customFormat="false" ht="12.75" hidden="false" customHeight="false" outlineLevel="0" collapsed="false">
      <c r="A507" s="291" t="str">
        <f aca="false">IF('Sub-Cpt Record'!A507="","",'Sub-Cpt Record'!A507)</f>
        <v/>
      </c>
      <c r="B507" s="292" t="str">
        <f aca="false">IF('Sub-Cpt Record'!B507="","",'Sub-Cpt Record'!B507)</f>
        <v/>
      </c>
      <c r="C507" s="292" t="str">
        <f aca="false">IF('Sub-Cpt Record'!C507="","",'Sub-Cpt Record'!C507)</f>
        <v/>
      </c>
      <c r="D507" s="292" t="str">
        <f aca="false">IF('Sub-Cpt Record'!D507="","",'Sub-Cpt Record'!D507)</f>
        <v/>
      </c>
      <c r="E507" s="292" t="str">
        <f aca="false">CODE!I507</f>
        <v/>
      </c>
      <c r="F507" s="303" t="str">
        <f aca="false">IF('Sub-Cpt Record'!K507="","",'Sub-Cpt Record'!K507)</f>
        <v/>
      </c>
      <c r="G507" s="201"/>
      <c r="H507" s="194"/>
      <c r="I507" s="256" t="str">
        <f aca="false">IF('Sub-Cpt Record'!E507&lt;&gt;"",'Sub-Cpt Record'!E507,"")</f>
        <v/>
      </c>
      <c r="J507" s="256" t="str">
        <f aca="false">IF('Sub-Cpt Record'!F507&lt;&gt;"",'Sub-Cpt Record'!F507,"")</f>
        <v/>
      </c>
      <c r="K507" s="256" t="str">
        <f aca="false">IF('Sub-Cpt Record'!G507&lt;&gt;"",'Sub-Cpt Record'!G507,"")</f>
        <v/>
      </c>
      <c r="L507" s="256" t="str">
        <f aca="false">IF('Sub-Cpt Record'!H507&lt;&gt;"",'Sub-Cpt Record'!H507,"")</f>
        <v/>
      </c>
      <c r="M507" s="256" t="str">
        <f aca="false">IF('Sub-Cpt Record'!I507&lt;&gt;"",'Sub-Cpt Record'!I507,"")</f>
        <v/>
      </c>
      <c r="N507" s="256" t="str">
        <f aca="false">IF('Sub-Cpt Record'!J507&lt;&gt;"",'Sub-Cpt Record'!J507,"")</f>
        <v/>
      </c>
      <c r="O507" s="296"/>
      <c r="P507" s="296"/>
      <c r="Q507" s="304"/>
      <c r="R507" s="298"/>
      <c r="S507" s="199"/>
      <c r="T507" s="300"/>
      <c r="U507" s="194"/>
      <c r="V507" s="194"/>
      <c r="W507" s="194"/>
      <c r="X507" s="194"/>
      <c r="Y507" s="194"/>
      <c r="Z507" s="256"/>
      <c r="AA507" s="194"/>
      <c r="AB507" s="194"/>
      <c r="AC507" s="194"/>
      <c r="AD507" s="194"/>
      <c r="AE507" s="194"/>
      <c r="AF507" s="194"/>
      <c r="AG507" s="264" t="str">
        <f aca="false">IF(SUM(T507,V507,X507,Z507,AB507,AD507,AF507)&lt;&gt;0,SUM(T507,V507,X507,Z507,AB507,AD507,AF507),"")</f>
        <v/>
      </c>
      <c r="AH507" s="301"/>
      <c r="AI507" s="302"/>
      <c r="AJ507" s="278"/>
    </row>
    <row r="508" customFormat="false" ht="12.75" hidden="false" customHeight="false" outlineLevel="0" collapsed="false">
      <c r="A508" s="291" t="str">
        <f aca="false">IF('Sub-Cpt Record'!A508="","",'Sub-Cpt Record'!A508)</f>
        <v/>
      </c>
      <c r="B508" s="292" t="str">
        <f aca="false">IF('Sub-Cpt Record'!B508="","",'Sub-Cpt Record'!B508)</f>
        <v/>
      </c>
      <c r="C508" s="292" t="str">
        <f aca="false">IF('Sub-Cpt Record'!C508="","",'Sub-Cpt Record'!C508)</f>
        <v/>
      </c>
      <c r="D508" s="292" t="str">
        <f aca="false">IF('Sub-Cpt Record'!D508="","",'Sub-Cpt Record'!D508)</f>
        <v/>
      </c>
      <c r="E508" s="292" t="str">
        <f aca="false">CODE!I508</f>
        <v/>
      </c>
      <c r="F508" s="303" t="str">
        <f aca="false">IF('Sub-Cpt Record'!K508="","",'Sub-Cpt Record'!K508)</f>
        <v/>
      </c>
      <c r="G508" s="201"/>
      <c r="H508" s="194"/>
      <c r="I508" s="256" t="str">
        <f aca="false">IF('Sub-Cpt Record'!E508&lt;&gt;"",'Sub-Cpt Record'!E508,"")</f>
        <v/>
      </c>
      <c r="J508" s="256" t="str">
        <f aca="false">IF('Sub-Cpt Record'!F508&lt;&gt;"",'Sub-Cpt Record'!F508,"")</f>
        <v/>
      </c>
      <c r="K508" s="256" t="str">
        <f aca="false">IF('Sub-Cpt Record'!G508&lt;&gt;"",'Sub-Cpt Record'!G508,"")</f>
        <v/>
      </c>
      <c r="L508" s="256" t="str">
        <f aca="false">IF('Sub-Cpt Record'!H508&lt;&gt;"",'Sub-Cpt Record'!H508,"")</f>
        <v/>
      </c>
      <c r="M508" s="256" t="str">
        <f aca="false">IF('Sub-Cpt Record'!I508&lt;&gt;"",'Sub-Cpt Record'!I508,"")</f>
        <v/>
      </c>
      <c r="N508" s="256" t="str">
        <f aca="false">IF('Sub-Cpt Record'!J508&lt;&gt;"",'Sub-Cpt Record'!J508,"")</f>
        <v/>
      </c>
      <c r="O508" s="296"/>
      <c r="P508" s="296"/>
      <c r="Q508" s="304"/>
      <c r="R508" s="298"/>
      <c r="S508" s="199"/>
      <c r="T508" s="300"/>
      <c r="U508" s="194"/>
      <c r="V508" s="194"/>
      <c r="W508" s="194"/>
      <c r="X508" s="194"/>
      <c r="Y508" s="194"/>
      <c r="Z508" s="256"/>
      <c r="AA508" s="194"/>
      <c r="AB508" s="194"/>
      <c r="AC508" s="194"/>
      <c r="AD508" s="194"/>
      <c r="AE508" s="194"/>
      <c r="AF508" s="194"/>
      <c r="AG508" s="264" t="str">
        <f aca="false">IF(SUM(T508,V508,X508,Z508,AB508,AD508,AF508)&lt;&gt;0,SUM(T508,V508,X508,Z508,AB508,AD508,AF508),"")</f>
        <v/>
      </c>
      <c r="AH508" s="301"/>
      <c r="AI508" s="302"/>
      <c r="AJ508" s="278"/>
    </row>
    <row r="509" customFormat="false" ht="12.75" hidden="false" customHeight="false" outlineLevel="0" collapsed="false">
      <c r="A509" s="291" t="str">
        <f aca="false">IF('Sub-Cpt Record'!A509="","",'Sub-Cpt Record'!A509)</f>
        <v/>
      </c>
      <c r="B509" s="292" t="str">
        <f aca="false">IF('Sub-Cpt Record'!B509="","",'Sub-Cpt Record'!B509)</f>
        <v/>
      </c>
      <c r="C509" s="292" t="str">
        <f aca="false">IF('Sub-Cpt Record'!C509="","",'Sub-Cpt Record'!C509)</f>
        <v/>
      </c>
      <c r="D509" s="292" t="str">
        <f aca="false">IF('Sub-Cpt Record'!D509="","",'Sub-Cpt Record'!D509)</f>
        <v/>
      </c>
      <c r="E509" s="292" t="str">
        <f aca="false">CODE!I509</f>
        <v/>
      </c>
      <c r="F509" s="303" t="str">
        <f aca="false">IF('Sub-Cpt Record'!K509="","",'Sub-Cpt Record'!K509)</f>
        <v/>
      </c>
      <c r="G509" s="201"/>
      <c r="H509" s="194"/>
      <c r="I509" s="256" t="str">
        <f aca="false">IF('Sub-Cpt Record'!E509&lt;&gt;"",'Sub-Cpt Record'!E509,"")</f>
        <v/>
      </c>
      <c r="J509" s="256" t="str">
        <f aca="false">IF('Sub-Cpt Record'!F509&lt;&gt;"",'Sub-Cpt Record'!F509,"")</f>
        <v/>
      </c>
      <c r="K509" s="256" t="str">
        <f aca="false">IF('Sub-Cpt Record'!G509&lt;&gt;"",'Sub-Cpt Record'!G509,"")</f>
        <v/>
      </c>
      <c r="L509" s="256" t="str">
        <f aca="false">IF('Sub-Cpt Record'!H509&lt;&gt;"",'Sub-Cpt Record'!H509,"")</f>
        <v/>
      </c>
      <c r="M509" s="256" t="str">
        <f aca="false">IF('Sub-Cpt Record'!I509&lt;&gt;"",'Sub-Cpt Record'!I509,"")</f>
        <v/>
      </c>
      <c r="N509" s="256" t="str">
        <f aca="false">IF('Sub-Cpt Record'!J509&lt;&gt;"",'Sub-Cpt Record'!J509,"")</f>
        <v/>
      </c>
      <c r="O509" s="296"/>
      <c r="P509" s="296"/>
      <c r="Q509" s="304"/>
      <c r="R509" s="298"/>
      <c r="S509" s="199"/>
      <c r="T509" s="300"/>
      <c r="U509" s="194"/>
      <c r="V509" s="194"/>
      <c r="W509" s="194"/>
      <c r="X509" s="194"/>
      <c r="Y509" s="194"/>
      <c r="Z509" s="256"/>
      <c r="AA509" s="194"/>
      <c r="AB509" s="194"/>
      <c r="AC509" s="194"/>
      <c r="AD509" s="194"/>
      <c r="AE509" s="194"/>
      <c r="AF509" s="194"/>
      <c r="AG509" s="264" t="str">
        <f aca="false">IF(SUM(T509,V509,X509,Z509,AB509,AD509,AF509)&lt;&gt;0,SUM(T509,V509,X509,Z509,AB509,AD509,AF509),"")</f>
        <v/>
      </c>
      <c r="AH509" s="301"/>
      <c r="AI509" s="302"/>
      <c r="AJ509" s="278"/>
    </row>
    <row r="510" customFormat="false" ht="12.75" hidden="false" customHeight="false" outlineLevel="0" collapsed="false">
      <c r="A510" s="291" t="str">
        <f aca="false">IF('Sub-Cpt Record'!A510="","",'Sub-Cpt Record'!A510)</f>
        <v/>
      </c>
      <c r="B510" s="292" t="str">
        <f aca="false">IF('Sub-Cpt Record'!B510="","",'Sub-Cpt Record'!B510)</f>
        <v/>
      </c>
      <c r="C510" s="292" t="str">
        <f aca="false">IF('Sub-Cpt Record'!C510="","",'Sub-Cpt Record'!C510)</f>
        <v/>
      </c>
      <c r="D510" s="292" t="str">
        <f aca="false">IF('Sub-Cpt Record'!D510="","",'Sub-Cpt Record'!D510)</f>
        <v/>
      </c>
      <c r="E510" s="292" t="str">
        <f aca="false">CODE!I510</f>
        <v/>
      </c>
      <c r="F510" s="303" t="str">
        <f aca="false">IF('Sub-Cpt Record'!K510="","",'Sub-Cpt Record'!K510)</f>
        <v/>
      </c>
      <c r="G510" s="201"/>
      <c r="H510" s="194"/>
      <c r="I510" s="256" t="str">
        <f aca="false">IF('Sub-Cpt Record'!E510&lt;&gt;"",'Sub-Cpt Record'!E510,"")</f>
        <v/>
      </c>
      <c r="J510" s="256" t="str">
        <f aca="false">IF('Sub-Cpt Record'!F510&lt;&gt;"",'Sub-Cpt Record'!F510,"")</f>
        <v/>
      </c>
      <c r="K510" s="256" t="str">
        <f aca="false">IF('Sub-Cpt Record'!G510&lt;&gt;"",'Sub-Cpt Record'!G510,"")</f>
        <v/>
      </c>
      <c r="L510" s="256" t="str">
        <f aca="false">IF('Sub-Cpt Record'!H510&lt;&gt;"",'Sub-Cpt Record'!H510,"")</f>
        <v/>
      </c>
      <c r="M510" s="256" t="str">
        <f aca="false">IF('Sub-Cpt Record'!I510&lt;&gt;"",'Sub-Cpt Record'!I510,"")</f>
        <v/>
      </c>
      <c r="N510" s="256" t="str">
        <f aca="false">IF('Sub-Cpt Record'!J510&lt;&gt;"",'Sub-Cpt Record'!J510,"")</f>
        <v/>
      </c>
      <c r="O510" s="296"/>
      <c r="P510" s="296"/>
      <c r="Q510" s="304"/>
      <c r="R510" s="298"/>
      <c r="S510" s="199"/>
      <c r="T510" s="300"/>
      <c r="U510" s="194"/>
      <c r="V510" s="194"/>
      <c r="W510" s="194"/>
      <c r="X510" s="194"/>
      <c r="Y510" s="194"/>
      <c r="Z510" s="256"/>
      <c r="AA510" s="194"/>
      <c r="AB510" s="194"/>
      <c r="AC510" s="194"/>
      <c r="AD510" s="194"/>
      <c r="AE510" s="194"/>
      <c r="AF510" s="194"/>
      <c r="AG510" s="264" t="str">
        <f aca="false">IF(SUM(T510,V510,X510,Z510,AB510,AD510,AF510)&lt;&gt;0,SUM(T510,V510,X510,Z510,AB510,AD510,AF510),"")</f>
        <v/>
      </c>
      <c r="AH510" s="301"/>
      <c r="AI510" s="302"/>
      <c r="AJ510" s="278"/>
    </row>
    <row r="511" customFormat="false" ht="12.75" hidden="false" customHeight="false" outlineLevel="0" collapsed="false">
      <c r="A511" s="291" t="str">
        <f aca="false">IF('Sub-Cpt Record'!A511="","",'Sub-Cpt Record'!A511)</f>
        <v/>
      </c>
      <c r="B511" s="292" t="str">
        <f aca="false">IF('Sub-Cpt Record'!B511="","",'Sub-Cpt Record'!B511)</f>
        <v/>
      </c>
      <c r="C511" s="292" t="str">
        <f aca="false">IF('Sub-Cpt Record'!C511="","",'Sub-Cpt Record'!C511)</f>
        <v/>
      </c>
      <c r="D511" s="292" t="str">
        <f aca="false">IF('Sub-Cpt Record'!D511="","",'Sub-Cpt Record'!D511)</f>
        <v/>
      </c>
      <c r="E511" s="292" t="str">
        <f aca="false">CODE!I511</f>
        <v/>
      </c>
      <c r="F511" s="303" t="str">
        <f aca="false">IF('Sub-Cpt Record'!K511="","",'Sub-Cpt Record'!K511)</f>
        <v/>
      </c>
      <c r="G511" s="201"/>
      <c r="H511" s="194"/>
      <c r="I511" s="256" t="str">
        <f aca="false">IF('Sub-Cpt Record'!E511&lt;&gt;"",'Sub-Cpt Record'!E511,"")</f>
        <v/>
      </c>
      <c r="J511" s="256" t="str">
        <f aca="false">IF('Sub-Cpt Record'!F511&lt;&gt;"",'Sub-Cpt Record'!F511,"")</f>
        <v/>
      </c>
      <c r="K511" s="256" t="str">
        <f aca="false">IF('Sub-Cpt Record'!G511&lt;&gt;"",'Sub-Cpt Record'!G511,"")</f>
        <v/>
      </c>
      <c r="L511" s="256" t="str">
        <f aca="false">IF('Sub-Cpt Record'!H511&lt;&gt;"",'Sub-Cpt Record'!H511,"")</f>
        <v/>
      </c>
      <c r="M511" s="256" t="str">
        <f aca="false">IF('Sub-Cpt Record'!I511&lt;&gt;"",'Sub-Cpt Record'!I511,"")</f>
        <v/>
      </c>
      <c r="N511" s="256" t="str">
        <f aca="false">IF('Sub-Cpt Record'!J511&lt;&gt;"",'Sub-Cpt Record'!J511,"")</f>
        <v/>
      </c>
      <c r="O511" s="296"/>
      <c r="P511" s="296"/>
      <c r="Q511" s="304"/>
      <c r="R511" s="298"/>
      <c r="S511" s="199"/>
      <c r="T511" s="300"/>
      <c r="U511" s="194"/>
      <c r="V511" s="194"/>
      <c r="W511" s="194"/>
      <c r="X511" s="194"/>
      <c r="Y511" s="194"/>
      <c r="Z511" s="256"/>
      <c r="AA511" s="194"/>
      <c r="AB511" s="194"/>
      <c r="AC511" s="194"/>
      <c r="AD511" s="194"/>
      <c r="AE511" s="194"/>
      <c r="AF511" s="194"/>
      <c r="AG511" s="264" t="str">
        <f aca="false">IF(SUM(T511,V511,X511,Z511,AB511,AD511,AF511)&lt;&gt;0,SUM(T511,V511,X511,Z511,AB511,AD511,AF511),"")</f>
        <v/>
      </c>
      <c r="AH511" s="301"/>
      <c r="AI511" s="302"/>
      <c r="AJ511" s="278"/>
    </row>
    <row r="512" customFormat="false" ht="12.75" hidden="false" customHeight="false" outlineLevel="0" collapsed="false">
      <c r="A512" s="291" t="str">
        <f aca="false">IF('Sub-Cpt Record'!A512="","",'Sub-Cpt Record'!A512)</f>
        <v/>
      </c>
      <c r="B512" s="292" t="str">
        <f aca="false">IF('Sub-Cpt Record'!B512="","",'Sub-Cpt Record'!B512)</f>
        <v/>
      </c>
      <c r="C512" s="292" t="str">
        <f aca="false">IF('Sub-Cpt Record'!C512="","",'Sub-Cpt Record'!C512)</f>
        <v/>
      </c>
      <c r="D512" s="292" t="str">
        <f aca="false">IF('Sub-Cpt Record'!D512="","",'Sub-Cpt Record'!D512)</f>
        <v/>
      </c>
      <c r="E512" s="292" t="str">
        <f aca="false">CODE!I512</f>
        <v/>
      </c>
      <c r="F512" s="303" t="str">
        <f aca="false">IF('Sub-Cpt Record'!K512="","",'Sub-Cpt Record'!K512)</f>
        <v/>
      </c>
      <c r="G512" s="201"/>
      <c r="H512" s="194"/>
      <c r="I512" s="256" t="str">
        <f aca="false">IF('Sub-Cpt Record'!E512&lt;&gt;"",'Sub-Cpt Record'!E512,"")</f>
        <v/>
      </c>
      <c r="J512" s="256" t="str">
        <f aca="false">IF('Sub-Cpt Record'!F512&lt;&gt;"",'Sub-Cpt Record'!F512,"")</f>
        <v/>
      </c>
      <c r="K512" s="256" t="str">
        <f aca="false">IF('Sub-Cpt Record'!G512&lt;&gt;"",'Sub-Cpt Record'!G512,"")</f>
        <v/>
      </c>
      <c r="L512" s="256" t="str">
        <f aca="false">IF('Sub-Cpt Record'!H512&lt;&gt;"",'Sub-Cpt Record'!H512,"")</f>
        <v/>
      </c>
      <c r="M512" s="256" t="str">
        <f aca="false">IF('Sub-Cpt Record'!I512&lt;&gt;"",'Sub-Cpt Record'!I512,"")</f>
        <v/>
      </c>
      <c r="N512" s="256" t="str">
        <f aca="false">IF('Sub-Cpt Record'!J512&lt;&gt;"",'Sub-Cpt Record'!J512,"")</f>
        <v/>
      </c>
      <c r="O512" s="296"/>
      <c r="P512" s="296"/>
      <c r="Q512" s="304"/>
      <c r="R512" s="298"/>
      <c r="S512" s="199"/>
      <c r="T512" s="300"/>
      <c r="U512" s="194"/>
      <c r="V512" s="194"/>
      <c r="W512" s="194"/>
      <c r="X512" s="194"/>
      <c r="Y512" s="194"/>
      <c r="Z512" s="256"/>
      <c r="AA512" s="194"/>
      <c r="AB512" s="194"/>
      <c r="AC512" s="194"/>
      <c r="AD512" s="194"/>
      <c r="AE512" s="194"/>
      <c r="AF512" s="194"/>
      <c r="AG512" s="264" t="str">
        <f aca="false">IF(SUM(T512,V512,X512,Z512,AB512,AD512,AF512)&lt;&gt;0,SUM(T512,V512,X512,Z512,AB512,AD512,AF512),"")</f>
        <v/>
      </c>
      <c r="AH512" s="301"/>
      <c r="AI512" s="302"/>
      <c r="AJ512" s="278"/>
    </row>
    <row r="513" customFormat="false" ht="12.75" hidden="false" customHeight="false" outlineLevel="0" collapsed="false">
      <c r="A513" s="291" t="str">
        <f aca="false">IF('Sub-Cpt Record'!A513="","",'Sub-Cpt Record'!A513)</f>
        <v/>
      </c>
      <c r="B513" s="292" t="str">
        <f aca="false">IF('Sub-Cpt Record'!B513="","",'Sub-Cpt Record'!B513)</f>
        <v/>
      </c>
      <c r="C513" s="292" t="str">
        <f aca="false">IF('Sub-Cpt Record'!C513="","",'Sub-Cpt Record'!C513)</f>
        <v/>
      </c>
      <c r="D513" s="292" t="str">
        <f aca="false">IF('Sub-Cpt Record'!D513="","",'Sub-Cpt Record'!D513)</f>
        <v/>
      </c>
      <c r="E513" s="292" t="str">
        <f aca="false">CODE!I513</f>
        <v/>
      </c>
      <c r="F513" s="303" t="str">
        <f aca="false">IF('Sub-Cpt Record'!K513="","",'Sub-Cpt Record'!K513)</f>
        <v/>
      </c>
      <c r="G513" s="201"/>
      <c r="H513" s="194"/>
      <c r="I513" s="256" t="str">
        <f aca="false">IF('Sub-Cpt Record'!E513&lt;&gt;"",'Sub-Cpt Record'!E513,"")</f>
        <v/>
      </c>
      <c r="J513" s="256" t="str">
        <f aca="false">IF('Sub-Cpt Record'!F513&lt;&gt;"",'Sub-Cpt Record'!F513,"")</f>
        <v/>
      </c>
      <c r="K513" s="256" t="str">
        <f aca="false">IF('Sub-Cpt Record'!G513&lt;&gt;"",'Sub-Cpt Record'!G513,"")</f>
        <v/>
      </c>
      <c r="L513" s="256" t="str">
        <f aca="false">IF('Sub-Cpt Record'!H513&lt;&gt;"",'Sub-Cpt Record'!H513,"")</f>
        <v/>
      </c>
      <c r="M513" s="256" t="str">
        <f aca="false">IF('Sub-Cpt Record'!I513&lt;&gt;"",'Sub-Cpt Record'!I513,"")</f>
        <v/>
      </c>
      <c r="N513" s="256" t="str">
        <f aca="false">IF('Sub-Cpt Record'!J513&lt;&gt;"",'Sub-Cpt Record'!J513,"")</f>
        <v/>
      </c>
      <c r="O513" s="296"/>
      <c r="P513" s="296"/>
      <c r="Q513" s="304"/>
      <c r="R513" s="298"/>
      <c r="S513" s="199"/>
      <c r="T513" s="300"/>
      <c r="U513" s="194"/>
      <c r="V513" s="194"/>
      <c r="W513" s="194"/>
      <c r="X513" s="194"/>
      <c r="Y513" s="194"/>
      <c r="Z513" s="256"/>
      <c r="AA513" s="194"/>
      <c r="AB513" s="194"/>
      <c r="AC513" s="194"/>
      <c r="AD513" s="194"/>
      <c r="AE513" s="194"/>
      <c r="AF513" s="194"/>
      <c r="AG513" s="264" t="str">
        <f aca="false">IF(SUM(T513,V513,X513,Z513,AB513,AD513,AF513)&lt;&gt;0,SUM(T513,V513,X513,Z513,AB513,AD513,AF513),"")</f>
        <v/>
      </c>
      <c r="AH513" s="301"/>
      <c r="AI513" s="302"/>
      <c r="AJ513" s="278"/>
    </row>
    <row r="514" customFormat="false" ht="12.75" hidden="false" customHeight="false" outlineLevel="0" collapsed="false">
      <c r="A514" s="291" t="str">
        <f aca="false">IF('Sub-Cpt Record'!A514="","",'Sub-Cpt Record'!A514)</f>
        <v/>
      </c>
      <c r="B514" s="292" t="str">
        <f aca="false">IF('Sub-Cpt Record'!B514="","",'Sub-Cpt Record'!B514)</f>
        <v/>
      </c>
      <c r="C514" s="292" t="str">
        <f aca="false">IF('Sub-Cpt Record'!C514="","",'Sub-Cpt Record'!C514)</f>
        <v/>
      </c>
      <c r="D514" s="292" t="str">
        <f aca="false">IF('Sub-Cpt Record'!D514="","",'Sub-Cpt Record'!D514)</f>
        <v/>
      </c>
      <c r="E514" s="292" t="str">
        <f aca="false">CODE!I514</f>
        <v/>
      </c>
      <c r="F514" s="303" t="str">
        <f aca="false">IF('Sub-Cpt Record'!K514="","",'Sub-Cpt Record'!K514)</f>
        <v/>
      </c>
      <c r="G514" s="201"/>
      <c r="H514" s="194"/>
      <c r="I514" s="256" t="str">
        <f aca="false">IF('Sub-Cpt Record'!E514&lt;&gt;"",'Sub-Cpt Record'!E514,"")</f>
        <v/>
      </c>
      <c r="J514" s="256" t="str">
        <f aca="false">IF('Sub-Cpt Record'!F514&lt;&gt;"",'Sub-Cpt Record'!F514,"")</f>
        <v/>
      </c>
      <c r="K514" s="256" t="str">
        <f aca="false">IF('Sub-Cpt Record'!G514&lt;&gt;"",'Sub-Cpt Record'!G514,"")</f>
        <v/>
      </c>
      <c r="L514" s="256" t="str">
        <f aca="false">IF('Sub-Cpt Record'!H514&lt;&gt;"",'Sub-Cpt Record'!H514,"")</f>
        <v/>
      </c>
      <c r="M514" s="256" t="str">
        <f aca="false">IF('Sub-Cpt Record'!I514&lt;&gt;"",'Sub-Cpt Record'!I514,"")</f>
        <v/>
      </c>
      <c r="N514" s="256" t="str">
        <f aca="false">IF('Sub-Cpt Record'!J514&lt;&gt;"",'Sub-Cpt Record'!J514,"")</f>
        <v/>
      </c>
      <c r="O514" s="296"/>
      <c r="P514" s="296"/>
      <c r="Q514" s="304"/>
      <c r="R514" s="298"/>
      <c r="S514" s="199"/>
      <c r="T514" s="300"/>
      <c r="U514" s="194"/>
      <c r="V514" s="194"/>
      <c r="W514" s="194"/>
      <c r="X514" s="194"/>
      <c r="Y514" s="194"/>
      <c r="Z514" s="256"/>
      <c r="AA514" s="194"/>
      <c r="AB514" s="194"/>
      <c r="AC514" s="194"/>
      <c r="AD514" s="194"/>
      <c r="AE514" s="194"/>
      <c r="AF514" s="194"/>
      <c r="AG514" s="264" t="str">
        <f aca="false">IF(SUM(T514,V514,X514,Z514,AB514,AD514,AF514)&lt;&gt;0,SUM(T514,V514,X514,Z514,AB514,AD514,AF514),"")</f>
        <v/>
      </c>
      <c r="AH514" s="301"/>
      <c r="AI514" s="302"/>
      <c r="AJ514" s="278"/>
    </row>
    <row r="515" customFormat="false" ht="12.75" hidden="false" customHeight="false" outlineLevel="0" collapsed="false">
      <c r="A515" s="291" t="str">
        <f aca="false">IF('Sub-Cpt Record'!A515="","",'Sub-Cpt Record'!A515)</f>
        <v/>
      </c>
      <c r="B515" s="292" t="str">
        <f aca="false">IF('Sub-Cpt Record'!B515="","",'Sub-Cpt Record'!B515)</f>
        <v/>
      </c>
      <c r="C515" s="292" t="str">
        <f aca="false">IF('Sub-Cpt Record'!C515="","",'Sub-Cpt Record'!C515)</f>
        <v/>
      </c>
      <c r="D515" s="292" t="str">
        <f aca="false">IF('Sub-Cpt Record'!D515="","",'Sub-Cpt Record'!D515)</f>
        <v/>
      </c>
      <c r="E515" s="292" t="str">
        <f aca="false">CODE!I515</f>
        <v/>
      </c>
      <c r="F515" s="303" t="str">
        <f aca="false">IF('Sub-Cpt Record'!K515="","",'Sub-Cpt Record'!K515)</f>
        <v/>
      </c>
      <c r="G515" s="201"/>
      <c r="H515" s="194"/>
      <c r="I515" s="256" t="str">
        <f aca="false">IF('Sub-Cpt Record'!E515&lt;&gt;"",'Sub-Cpt Record'!E515,"")</f>
        <v/>
      </c>
      <c r="J515" s="256" t="str">
        <f aca="false">IF('Sub-Cpt Record'!F515&lt;&gt;"",'Sub-Cpt Record'!F515,"")</f>
        <v/>
      </c>
      <c r="K515" s="256" t="str">
        <f aca="false">IF('Sub-Cpt Record'!G515&lt;&gt;"",'Sub-Cpt Record'!G515,"")</f>
        <v/>
      </c>
      <c r="L515" s="256" t="str">
        <f aca="false">IF('Sub-Cpt Record'!H515&lt;&gt;"",'Sub-Cpt Record'!H515,"")</f>
        <v/>
      </c>
      <c r="M515" s="256" t="str">
        <f aca="false">IF('Sub-Cpt Record'!I515&lt;&gt;"",'Sub-Cpt Record'!I515,"")</f>
        <v/>
      </c>
      <c r="N515" s="256" t="str">
        <f aca="false">IF('Sub-Cpt Record'!J515&lt;&gt;"",'Sub-Cpt Record'!J515,"")</f>
        <v/>
      </c>
      <c r="O515" s="296"/>
      <c r="P515" s="296"/>
      <c r="Q515" s="304"/>
      <c r="R515" s="298"/>
      <c r="S515" s="199"/>
      <c r="T515" s="300"/>
      <c r="U515" s="194"/>
      <c r="V515" s="194"/>
      <c r="W515" s="194"/>
      <c r="X515" s="194"/>
      <c r="Y515" s="194"/>
      <c r="Z515" s="256"/>
      <c r="AA515" s="194"/>
      <c r="AB515" s="194"/>
      <c r="AC515" s="194"/>
      <c r="AD515" s="194"/>
      <c r="AE515" s="194"/>
      <c r="AF515" s="194"/>
      <c r="AG515" s="264" t="str">
        <f aca="false">IF(SUM(T515,V515,X515,Z515,AB515,AD515,AF515)&lt;&gt;0,SUM(T515,V515,X515,Z515,AB515,AD515,AF515),"")</f>
        <v/>
      </c>
      <c r="AH515" s="301"/>
      <c r="AI515" s="302"/>
      <c r="AJ515" s="278"/>
    </row>
    <row r="516" customFormat="false" ht="12.75" hidden="false" customHeight="false" outlineLevel="0" collapsed="false">
      <c r="A516" s="291" t="str">
        <f aca="false">IF('Sub-Cpt Record'!A516="","",'Sub-Cpt Record'!A516)</f>
        <v/>
      </c>
      <c r="B516" s="292" t="str">
        <f aca="false">IF('Sub-Cpt Record'!B516="","",'Sub-Cpt Record'!B516)</f>
        <v/>
      </c>
      <c r="C516" s="292" t="str">
        <f aca="false">IF('Sub-Cpt Record'!C516="","",'Sub-Cpt Record'!C516)</f>
        <v/>
      </c>
      <c r="D516" s="292" t="str">
        <f aca="false">IF('Sub-Cpt Record'!D516="","",'Sub-Cpt Record'!D516)</f>
        <v/>
      </c>
      <c r="E516" s="292" t="str">
        <f aca="false">CODE!I516</f>
        <v/>
      </c>
      <c r="F516" s="303" t="str">
        <f aca="false">IF('Sub-Cpt Record'!K516="","",'Sub-Cpt Record'!K516)</f>
        <v/>
      </c>
      <c r="G516" s="201"/>
      <c r="H516" s="194"/>
      <c r="I516" s="256" t="str">
        <f aca="false">IF('Sub-Cpt Record'!E516&lt;&gt;"",'Sub-Cpt Record'!E516,"")</f>
        <v/>
      </c>
      <c r="J516" s="256" t="str">
        <f aca="false">IF('Sub-Cpt Record'!F516&lt;&gt;"",'Sub-Cpt Record'!F516,"")</f>
        <v/>
      </c>
      <c r="K516" s="256" t="str">
        <f aca="false">IF('Sub-Cpt Record'!G516&lt;&gt;"",'Sub-Cpt Record'!G516,"")</f>
        <v/>
      </c>
      <c r="L516" s="256" t="str">
        <f aca="false">IF('Sub-Cpt Record'!H516&lt;&gt;"",'Sub-Cpt Record'!H516,"")</f>
        <v/>
      </c>
      <c r="M516" s="256" t="str">
        <f aca="false">IF('Sub-Cpt Record'!I516&lt;&gt;"",'Sub-Cpt Record'!I516,"")</f>
        <v/>
      </c>
      <c r="N516" s="256" t="str">
        <f aca="false">IF('Sub-Cpt Record'!J516&lt;&gt;"",'Sub-Cpt Record'!J516,"")</f>
        <v/>
      </c>
      <c r="O516" s="296"/>
      <c r="P516" s="296"/>
      <c r="Q516" s="304"/>
      <c r="R516" s="298"/>
      <c r="S516" s="199"/>
      <c r="T516" s="300"/>
      <c r="U516" s="194"/>
      <c r="V516" s="194"/>
      <c r="W516" s="194"/>
      <c r="X516" s="194"/>
      <c r="Y516" s="194"/>
      <c r="Z516" s="256"/>
      <c r="AA516" s="194"/>
      <c r="AB516" s="194"/>
      <c r="AC516" s="194"/>
      <c r="AD516" s="194"/>
      <c r="AE516" s="194"/>
      <c r="AF516" s="194"/>
      <c r="AG516" s="264" t="str">
        <f aca="false">IF(SUM(T516,V516,X516,Z516,AB516,AD516,AF516)&lt;&gt;0,SUM(T516,V516,X516,Z516,AB516,AD516,AF516),"")</f>
        <v/>
      </c>
      <c r="AH516" s="301"/>
      <c r="AI516" s="302"/>
      <c r="AJ516" s="278"/>
    </row>
    <row r="517" customFormat="false" ht="12.75" hidden="false" customHeight="false" outlineLevel="0" collapsed="false">
      <c r="A517" s="291" t="str">
        <f aca="false">IF('Sub-Cpt Record'!A517="","",'Sub-Cpt Record'!A517)</f>
        <v/>
      </c>
      <c r="B517" s="292" t="str">
        <f aca="false">IF('Sub-Cpt Record'!B517="","",'Sub-Cpt Record'!B517)</f>
        <v/>
      </c>
      <c r="C517" s="292" t="str">
        <f aca="false">IF('Sub-Cpt Record'!C517="","",'Sub-Cpt Record'!C517)</f>
        <v/>
      </c>
      <c r="D517" s="292" t="str">
        <f aca="false">IF('Sub-Cpt Record'!D517="","",'Sub-Cpt Record'!D517)</f>
        <v/>
      </c>
      <c r="E517" s="292" t="str">
        <f aca="false">CODE!I517</f>
        <v/>
      </c>
      <c r="F517" s="303" t="str">
        <f aca="false">IF('Sub-Cpt Record'!K517="","",'Sub-Cpt Record'!K517)</f>
        <v/>
      </c>
      <c r="G517" s="201"/>
      <c r="H517" s="194"/>
      <c r="I517" s="256" t="str">
        <f aca="false">IF('Sub-Cpt Record'!E517&lt;&gt;"",'Sub-Cpt Record'!E517,"")</f>
        <v/>
      </c>
      <c r="J517" s="256" t="str">
        <f aca="false">IF('Sub-Cpt Record'!F517&lt;&gt;"",'Sub-Cpt Record'!F517,"")</f>
        <v/>
      </c>
      <c r="K517" s="256" t="str">
        <f aca="false">IF('Sub-Cpt Record'!G517&lt;&gt;"",'Sub-Cpt Record'!G517,"")</f>
        <v/>
      </c>
      <c r="L517" s="256" t="str">
        <f aca="false">IF('Sub-Cpt Record'!H517&lt;&gt;"",'Sub-Cpt Record'!H517,"")</f>
        <v/>
      </c>
      <c r="M517" s="256" t="str">
        <f aca="false">IF('Sub-Cpt Record'!I517&lt;&gt;"",'Sub-Cpt Record'!I517,"")</f>
        <v/>
      </c>
      <c r="N517" s="256" t="str">
        <f aca="false">IF('Sub-Cpt Record'!J517&lt;&gt;"",'Sub-Cpt Record'!J517,"")</f>
        <v/>
      </c>
      <c r="O517" s="296"/>
      <c r="P517" s="296"/>
      <c r="Q517" s="304"/>
      <c r="R517" s="298"/>
      <c r="S517" s="199"/>
      <c r="T517" s="300"/>
      <c r="U517" s="194"/>
      <c r="V517" s="194"/>
      <c r="W517" s="194"/>
      <c r="X517" s="194"/>
      <c r="Y517" s="194"/>
      <c r="Z517" s="256"/>
      <c r="AA517" s="194"/>
      <c r="AB517" s="194"/>
      <c r="AC517" s="194"/>
      <c r="AD517" s="194"/>
      <c r="AE517" s="194"/>
      <c r="AF517" s="194"/>
      <c r="AG517" s="264" t="str">
        <f aca="false">IF(SUM(T517,V517,X517,Z517,AB517,AD517,AF517)&lt;&gt;0,SUM(T517,V517,X517,Z517,AB517,AD517,AF517),"")</f>
        <v/>
      </c>
      <c r="AH517" s="301"/>
      <c r="AI517" s="302"/>
      <c r="AJ517" s="278"/>
    </row>
    <row r="518" customFormat="false" ht="12.75" hidden="false" customHeight="false" outlineLevel="0" collapsed="false">
      <c r="A518" s="291" t="str">
        <f aca="false">IF('Sub-Cpt Record'!A518="","",'Sub-Cpt Record'!A518)</f>
        <v/>
      </c>
      <c r="B518" s="292" t="str">
        <f aca="false">IF('Sub-Cpt Record'!B518="","",'Sub-Cpt Record'!B518)</f>
        <v/>
      </c>
      <c r="C518" s="292" t="str">
        <f aca="false">IF('Sub-Cpt Record'!C518="","",'Sub-Cpt Record'!C518)</f>
        <v/>
      </c>
      <c r="D518" s="292" t="str">
        <f aca="false">IF('Sub-Cpt Record'!D518="","",'Sub-Cpt Record'!D518)</f>
        <v/>
      </c>
      <c r="E518" s="292" t="str">
        <f aca="false">CODE!I518</f>
        <v/>
      </c>
      <c r="F518" s="303" t="str">
        <f aca="false">IF('Sub-Cpt Record'!K518="","",'Sub-Cpt Record'!K518)</f>
        <v/>
      </c>
      <c r="G518" s="201"/>
      <c r="H518" s="194"/>
      <c r="I518" s="256" t="str">
        <f aca="false">IF('Sub-Cpt Record'!E518&lt;&gt;"",'Sub-Cpt Record'!E518,"")</f>
        <v/>
      </c>
      <c r="J518" s="256" t="str">
        <f aca="false">IF('Sub-Cpt Record'!F518&lt;&gt;"",'Sub-Cpt Record'!F518,"")</f>
        <v/>
      </c>
      <c r="K518" s="256" t="str">
        <f aca="false">IF('Sub-Cpt Record'!G518&lt;&gt;"",'Sub-Cpt Record'!G518,"")</f>
        <v/>
      </c>
      <c r="L518" s="256" t="str">
        <f aca="false">IF('Sub-Cpt Record'!H518&lt;&gt;"",'Sub-Cpt Record'!H518,"")</f>
        <v/>
      </c>
      <c r="M518" s="256" t="str">
        <f aca="false">IF('Sub-Cpt Record'!I518&lt;&gt;"",'Sub-Cpt Record'!I518,"")</f>
        <v/>
      </c>
      <c r="N518" s="256" t="str">
        <f aca="false">IF('Sub-Cpt Record'!J518&lt;&gt;"",'Sub-Cpt Record'!J518,"")</f>
        <v/>
      </c>
      <c r="O518" s="296"/>
      <c r="P518" s="296"/>
      <c r="Q518" s="304"/>
      <c r="R518" s="298"/>
      <c r="S518" s="199"/>
      <c r="T518" s="300"/>
      <c r="U518" s="194"/>
      <c r="V518" s="194"/>
      <c r="W518" s="194"/>
      <c r="X518" s="194"/>
      <c r="Y518" s="194"/>
      <c r="Z518" s="256"/>
      <c r="AA518" s="194"/>
      <c r="AB518" s="194"/>
      <c r="AC518" s="194"/>
      <c r="AD518" s="194"/>
      <c r="AE518" s="194"/>
      <c r="AF518" s="194"/>
      <c r="AG518" s="264" t="str">
        <f aca="false">IF(SUM(T518,V518,X518,Z518,AB518,AD518,AF518)&lt;&gt;0,SUM(T518,V518,X518,Z518,AB518,AD518,AF518),"")</f>
        <v/>
      </c>
      <c r="AH518" s="301"/>
      <c r="AI518" s="302"/>
      <c r="AJ518" s="278"/>
    </row>
    <row r="519" customFormat="false" ht="12.75" hidden="false" customHeight="false" outlineLevel="0" collapsed="false">
      <c r="A519" s="291" t="str">
        <f aca="false">IF('Sub-Cpt Record'!A519="","",'Sub-Cpt Record'!A519)</f>
        <v/>
      </c>
      <c r="B519" s="292" t="str">
        <f aca="false">IF('Sub-Cpt Record'!B519="","",'Sub-Cpt Record'!B519)</f>
        <v/>
      </c>
      <c r="C519" s="292" t="str">
        <f aca="false">IF('Sub-Cpt Record'!C519="","",'Sub-Cpt Record'!C519)</f>
        <v/>
      </c>
      <c r="D519" s="292" t="str">
        <f aca="false">IF('Sub-Cpt Record'!D519="","",'Sub-Cpt Record'!D519)</f>
        <v/>
      </c>
      <c r="E519" s="292" t="str">
        <f aca="false">CODE!I519</f>
        <v/>
      </c>
      <c r="F519" s="303" t="str">
        <f aca="false">IF('Sub-Cpt Record'!K519="","",'Sub-Cpt Record'!K519)</f>
        <v/>
      </c>
      <c r="G519" s="201"/>
      <c r="H519" s="194"/>
      <c r="I519" s="256" t="str">
        <f aca="false">IF('Sub-Cpt Record'!E519&lt;&gt;"",'Sub-Cpt Record'!E519,"")</f>
        <v/>
      </c>
      <c r="J519" s="256" t="str">
        <f aca="false">IF('Sub-Cpt Record'!F519&lt;&gt;"",'Sub-Cpt Record'!F519,"")</f>
        <v/>
      </c>
      <c r="K519" s="256" t="str">
        <f aca="false">IF('Sub-Cpt Record'!G519&lt;&gt;"",'Sub-Cpt Record'!G519,"")</f>
        <v/>
      </c>
      <c r="L519" s="256" t="str">
        <f aca="false">IF('Sub-Cpt Record'!H519&lt;&gt;"",'Sub-Cpt Record'!H519,"")</f>
        <v/>
      </c>
      <c r="M519" s="256" t="str">
        <f aca="false">IF('Sub-Cpt Record'!I519&lt;&gt;"",'Sub-Cpt Record'!I519,"")</f>
        <v/>
      </c>
      <c r="N519" s="256" t="str">
        <f aca="false">IF('Sub-Cpt Record'!J519&lt;&gt;"",'Sub-Cpt Record'!J519,"")</f>
        <v/>
      </c>
      <c r="O519" s="296"/>
      <c r="P519" s="296"/>
      <c r="Q519" s="304"/>
      <c r="R519" s="298"/>
      <c r="S519" s="199"/>
      <c r="T519" s="300"/>
      <c r="U519" s="194"/>
      <c r="V519" s="194"/>
      <c r="W519" s="194"/>
      <c r="X519" s="194"/>
      <c r="Y519" s="194"/>
      <c r="Z519" s="256"/>
      <c r="AA519" s="194"/>
      <c r="AB519" s="194"/>
      <c r="AC519" s="194"/>
      <c r="AD519" s="194"/>
      <c r="AE519" s="194"/>
      <c r="AF519" s="194"/>
      <c r="AG519" s="264" t="str">
        <f aca="false">IF(SUM(T519,V519,X519,Z519,AB519,AD519,AF519)&lt;&gt;0,SUM(T519,V519,X519,Z519,AB519,AD519,AF519),"")</f>
        <v/>
      </c>
      <c r="AH519" s="301"/>
      <c r="AI519" s="302"/>
      <c r="AJ519" s="278"/>
    </row>
    <row r="520" customFormat="false" ht="12.75" hidden="false" customHeight="false" outlineLevel="0" collapsed="false">
      <c r="A520" s="291" t="str">
        <f aca="false">IF('Sub-Cpt Record'!A520="","",'Sub-Cpt Record'!A520)</f>
        <v/>
      </c>
      <c r="B520" s="292" t="str">
        <f aca="false">IF('Sub-Cpt Record'!B520="","",'Sub-Cpt Record'!B520)</f>
        <v/>
      </c>
      <c r="C520" s="292" t="str">
        <f aca="false">IF('Sub-Cpt Record'!C520="","",'Sub-Cpt Record'!C520)</f>
        <v/>
      </c>
      <c r="D520" s="292" t="str">
        <f aca="false">IF('Sub-Cpt Record'!D520="","",'Sub-Cpt Record'!D520)</f>
        <v/>
      </c>
      <c r="E520" s="292" t="str">
        <f aca="false">CODE!I520</f>
        <v/>
      </c>
      <c r="F520" s="303" t="str">
        <f aca="false">IF('Sub-Cpt Record'!K520="","",'Sub-Cpt Record'!K520)</f>
        <v/>
      </c>
      <c r="G520" s="201"/>
      <c r="H520" s="194"/>
      <c r="I520" s="256" t="str">
        <f aca="false">IF('Sub-Cpt Record'!E520&lt;&gt;"",'Sub-Cpt Record'!E520,"")</f>
        <v/>
      </c>
      <c r="J520" s="256" t="str">
        <f aca="false">IF('Sub-Cpt Record'!F520&lt;&gt;"",'Sub-Cpt Record'!F520,"")</f>
        <v/>
      </c>
      <c r="K520" s="256" t="str">
        <f aca="false">IF('Sub-Cpt Record'!G520&lt;&gt;"",'Sub-Cpt Record'!G520,"")</f>
        <v/>
      </c>
      <c r="L520" s="256" t="str">
        <f aca="false">IF('Sub-Cpt Record'!H520&lt;&gt;"",'Sub-Cpt Record'!H520,"")</f>
        <v/>
      </c>
      <c r="M520" s="256" t="str">
        <f aca="false">IF('Sub-Cpt Record'!I520&lt;&gt;"",'Sub-Cpt Record'!I520,"")</f>
        <v/>
      </c>
      <c r="N520" s="256" t="str">
        <f aca="false">IF('Sub-Cpt Record'!J520&lt;&gt;"",'Sub-Cpt Record'!J520,"")</f>
        <v/>
      </c>
      <c r="O520" s="296"/>
      <c r="P520" s="296"/>
      <c r="Q520" s="304"/>
      <c r="R520" s="298"/>
      <c r="S520" s="199"/>
      <c r="T520" s="300"/>
      <c r="U520" s="194"/>
      <c r="V520" s="194"/>
      <c r="W520" s="194"/>
      <c r="X520" s="194"/>
      <c r="Y520" s="194"/>
      <c r="Z520" s="256"/>
      <c r="AA520" s="194"/>
      <c r="AB520" s="194"/>
      <c r="AC520" s="194"/>
      <c r="AD520" s="194"/>
      <c r="AE520" s="194"/>
      <c r="AF520" s="194"/>
      <c r="AG520" s="264" t="str">
        <f aca="false">IF(SUM(T520,V520,X520,Z520,AB520,AD520,AF520)&lt;&gt;0,SUM(T520,V520,X520,Z520,AB520,AD520,AF520),"")</f>
        <v/>
      </c>
      <c r="AH520" s="301"/>
      <c r="AI520" s="302"/>
      <c r="AJ520" s="278"/>
    </row>
    <row r="521" customFormat="false" ht="12.75" hidden="false" customHeight="false" outlineLevel="0" collapsed="false">
      <c r="A521" s="291" t="str">
        <f aca="false">IF('Sub-Cpt Record'!A521="","",'Sub-Cpt Record'!A521)</f>
        <v/>
      </c>
      <c r="B521" s="292" t="str">
        <f aca="false">IF('Sub-Cpt Record'!B521="","",'Sub-Cpt Record'!B521)</f>
        <v/>
      </c>
      <c r="C521" s="292" t="str">
        <f aca="false">IF('Sub-Cpt Record'!C521="","",'Sub-Cpt Record'!C521)</f>
        <v/>
      </c>
      <c r="D521" s="292" t="str">
        <f aca="false">IF('Sub-Cpt Record'!D521="","",'Sub-Cpt Record'!D521)</f>
        <v/>
      </c>
      <c r="E521" s="292" t="str">
        <f aca="false">CODE!I521</f>
        <v/>
      </c>
      <c r="F521" s="303" t="str">
        <f aca="false">IF('Sub-Cpt Record'!K521="","",'Sub-Cpt Record'!K521)</f>
        <v/>
      </c>
      <c r="G521" s="201"/>
      <c r="H521" s="194"/>
      <c r="I521" s="256" t="str">
        <f aca="false">IF('Sub-Cpt Record'!E521&lt;&gt;"",'Sub-Cpt Record'!E521,"")</f>
        <v/>
      </c>
      <c r="J521" s="256" t="str">
        <f aca="false">IF('Sub-Cpt Record'!F521&lt;&gt;"",'Sub-Cpt Record'!F521,"")</f>
        <v/>
      </c>
      <c r="K521" s="256" t="str">
        <f aca="false">IF('Sub-Cpt Record'!G521&lt;&gt;"",'Sub-Cpt Record'!G521,"")</f>
        <v/>
      </c>
      <c r="L521" s="256" t="str">
        <f aca="false">IF('Sub-Cpt Record'!H521&lt;&gt;"",'Sub-Cpt Record'!H521,"")</f>
        <v/>
      </c>
      <c r="M521" s="256" t="str">
        <f aca="false">IF('Sub-Cpt Record'!I521&lt;&gt;"",'Sub-Cpt Record'!I521,"")</f>
        <v/>
      </c>
      <c r="N521" s="256" t="str">
        <f aca="false">IF('Sub-Cpt Record'!J521&lt;&gt;"",'Sub-Cpt Record'!J521,"")</f>
        <v/>
      </c>
      <c r="O521" s="296"/>
      <c r="P521" s="296"/>
      <c r="Q521" s="304"/>
      <c r="R521" s="298"/>
      <c r="S521" s="199"/>
      <c r="T521" s="300"/>
      <c r="U521" s="194"/>
      <c r="V521" s="194"/>
      <c r="W521" s="194"/>
      <c r="X521" s="194"/>
      <c r="Y521" s="194"/>
      <c r="Z521" s="256"/>
      <c r="AA521" s="194"/>
      <c r="AB521" s="194"/>
      <c r="AC521" s="194"/>
      <c r="AD521" s="194"/>
      <c r="AE521" s="194"/>
      <c r="AF521" s="194"/>
      <c r="AG521" s="264" t="str">
        <f aca="false">IF(SUM(T521,V521,X521,Z521,AB521,AD521,AF521)&lt;&gt;0,SUM(T521,V521,X521,Z521,AB521,AD521,AF521),"")</f>
        <v/>
      </c>
      <c r="AH521" s="301"/>
      <c r="AI521" s="302"/>
      <c r="AJ521" s="278"/>
    </row>
    <row r="522" customFormat="false" ht="12.75" hidden="false" customHeight="false" outlineLevel="0" collapsed="false">
      <c r="A522" s="291" t="str">
        <f aca="false">IF('Sub-Cpt Record'!A522="","",'Sub-Cpt Record'!A522)</f>
        <v/>
      </c>
      <c r="B522" s="292" t="str">
        <f aca="false">IF('Sub-Cpt Record'!B522="","",'Sub-Cpt Record'!B522)</f>
        <v/>
      </c>
      <c r="C522" s="292" t="str">
        <f aca="false">IF('Sub-Cpt Record'!C522="","",'Sub-Cpt Record'!C522)</f>
        <v/>
      </c>
      <c r="D522" s="292" t="str">
        <f aca="false">IF('Sub-Cpt Record'!D522="","",'Sub-Cpt Record'!D522)</f>
        <v/>
      </c>
      <c r="E522" s="292" t="str">
        <f aca="false">CODE!I522</f>
        <v/>
      </c>
      <c r="F522" s="303" t="str">
        <f aca="false">IF('Sub-Cpt Record'!K522="","",'Sub-Cpt Record'!K522)</f>
        <v/>
      </c>
      <c r="G522" s="201"/>
      <c r="H522" s="194"/>
      <c r="I522" s="256" t="str">
        <f aca="false">IF('Sub-Cpt Record'!E522&lt;&gt;"",'Sub-Cpt Record'!E522,"")</f>
        <v/>
      </c>
      <c r="J522" s="256" t="str">
        <f aca="false">IF('Sub-Cpt Record'!F522&lt;&gt;"",'Sub-Cpt Record'!F522,"")</f>
        <v/>
      </c>
      <c r="K522" s="256" t="str">
        <f aca="false">IF('Sub-Cpt Record'!G522&lt;&gt;"",'Sub-Cpt Record'!G522,"")</f>
        <v/>
      </c>
      <c r="L522" s="256" t="str">
        <f aca="false">IF('Sub-Cpt Record'!H522&lt;&gt;"",'Sub-Cpt Record'!H522,"")</f>
        <v/>
      </c>
      <c r="M522" s="256" t="str">
        <f aca="false">IF('Sub-Cpt Record'!I522&lt;&gt;"",'Sub-Cpt Record'!I522,"")</f>
        <v/>
      </c>
      <c r="N522" s="256" t="str">
        <f aca="false">IF('Sub-Cpt Record'!J522&lt;&gt;"",'Sub-Cpt Record'!J522,"")</f>
        <v/>
      </c>
      <c r="O522" s="296"/>
      <c r="P522" s="296"/>
      <c r="Q522" s="304"/>
      <c r="R522" s="298"/>
      <c r="S522" s="199"/>
      <c r="T522" s="300"/>
      <c r="U522" s="194"/>
      <c r="V522" s="194"/>
      <c r="W522" s="194"/>
      <c r="X522" s="194"/>
      <c r="Y522" s="194"/>
      <c r="Z522" s="256"/>
      <c r="AA522" s="194"/>
      <c r="AB522" s="194"/>
      <c r="AC522" s="194"/>
      <c r="AD522" s="194"/>
      <c r="AE522" s="194"/>
      <c r="AF522" s="194"/>
      <c r="AG522" s="264" t="str">
        <f aca="false">IF(SUM(T522,V522,X522,Z522,AB522,AD522,AF522)&lt;&gt;0,SUM(T522,V522,X522,Z522,AB522,AD522,AF522),"")</f>
        <v/>
      </c>
      <c r="AH522" s="301"/>
      <c r="AI522" s="302"/>
      <c r="AJ522" s="278"/>
    </row>
    <row r="523" customFormat="false" ht="12.75" hidden="false" customHeight="false" outlineLevel="0" collapsed="false">
      <c r="A523" s="291" t="str">
        <f aca="false">IF('Sub-Cpt Record'!A523="","",'Sub-Cpt Record'!A523)</f>
        <v/>
      </c>
      <c r="B523" s="292" t="str">
        <f aca="false">IF('Sub-Cpt Record'!B523="","",'Sub-Cpt Record'!B523)</f>
        <v/>
      </c>
      <c r="C523" s="292" t="str">
        <f aca="false">IF('Sub-Cpt Record'!C523="","",'Sub-Cpt Record'!C523)</f>
        <v/>
      </c>
      <c r="D523" s="292" t="str">
        <f aca="false">IF('Sub-Cpt Record'!D523="","",'Sub-Cpt Record'!D523)</f>
        <v/>
      </c>
      <c r="E523" s="292" t="str">
        <f aca="false">CODE!I523</f>
        <v/>
      </c>
      <c r="F523" s="303" t="str">
        <f aca="false">IF('Sub-Cpt Record'!K523="","",'Sub-Cpt Record'!K523)</f>
        <v/>
      </c>
      <c r="G523" s="201"/>
      <c r="H523" s="194"/>
      <c r="I523" s="256" t="str">
        <f aca="false">IF('Sub-Cpt Record'!E523&lt;&gt;"",'Sub-Cpt Record'!E523,"")</f>
        <v/>
      </c>
      <c r="J523" s="256" t="str">
        <f aca="false">IF('Sub-Cpt Record'!F523&lt;&gt;"",'Sub-Cpt Record'!F523,"")</f>
        <v/>
      </c>
      <c r="K523" s="256" t="str">
        <f aca="false">IF('Sub-Cpt Record'!G523&lt;&gt;"",'Sub-Cpt Record'!G523,"")</f>
        <v/>
      </c>
      <c r="L523" s="256" t="str">
        <f aca="false">IF('Sub-Cpt Record'!H523&lt;&gt;"",'Sub-Cpt Record'!H523,"")</f>
        <v/>
      </c>
      <c r="M523" s="256" t="str">
        <f aca="false">IF('Sub-Cpt Record'!I523&lt;&gt;"",'Sub-Cpt Record'!I523,"")</f>
        <v/>
      </c>
      <c r="N523" s="256" t="str">
        <f aca="false">IF('Sub-Cpt Record'!J523&lt;&gt;"",'Sub-Cpt Record'!J523,"")</f>
        <v/>
      </c>
      <c r="O523" s="296"/>
      <c r="P523" s="296"/>
      <c r="Q523" s="304"/>
      <c r="R523" s="298"/>
      <c r="S523" s="199"/>
      <c r="T523" s="300"/>
      <c r="U523" s="194"/>
      <c r="V523" s="194"/>
      <c r="W523" s="194"/>
      <c r="X523" s="194"/>
      <c r="Y523" s="194"/>
      <c r="Z523" s="256"/>
      <c r="AA523" s="194"/>
      <c r="AB523" s="194"/>
      <c r="AC523" s="194"/>
      <c r="AD523" s="194"/>
      <c r="AE523" s="194"/>
      <c r="AF523" s="194"/>
      <c r="AG523" s="264" t="str">
        <f aca="false">IF(SUM(T523,V523,X523,Z523,AB523,AD523,AF523)&lt;&gt;0,SUM(T523,V523,X523,Z523,AB523,AD523,AF523),"")</f>
        <v/>
      </c>
      <c r="AH523" s="301"/>
      <c r="AI523" s="302"/>
      <c r="AJ523" s="278"/>
    </row>
    <row r="524" customFormat="false" ht="12.75" hidden="false" customHeight="false" outlineLevel="0" collapsed="false">
      <c r="A524" s="291" t="str">
        <f aca="false">IF('Sub-Cpt Record'!A524="","",'Sub-Cpt Record'!A524)</f>
        <v/>
      </c>
      <c r="B524" s="292" t="str">
        <f aca="false">IF('Sub-Cpt Record'!B524="","",'Sub-Cpt Record'!B524)</f>
        <v/>
      </c>
      <c r="C524" s="292" t="str">
        <f aca="false">IF('Sub-Cpt Record'!C524="","",'Sub-Cpt Record'!C524)</f>
        <v/>
      </c>
      <c r="D524" s="292" t="str">
        <f aca="false">IF('Sub-Cpt Record'!D524="","",'Sub-Cpt Record'!D524)</f>
        <v/>
      </c>
      <c r="E524" s="292" t="str">
        <f aca="false">CODE!I524</f>
        <v/>
      </c>
      <c r="F524" s="303" t="str">
        <f aca="false">IF('Sub-Cpt Record'!K524="","",'Sub-Cpt Record'!K524)</f>
        <v/>
      </c>
      <c r="G524" s="201"/>
      <c r="H524" s="194"/>
      <c r="I524" s="256" t="str">
        <f aca="false">IF('Sub-Cpt Record'!E524&lt;&gt;"",'Sub-Cpt Record'!E524,"")</f>
        <v/>
      </c>
      <c r="J524" s="256" t="str">
        <f aca="false">IF('Sub-Cpt Record'!F524&lt;&gt;"",'Sub-Cpt Record'!F524,"")</f>
        <v/>
      </c>
      <c r="K524" s="256" t="str">
        <f aca="false">IF('Sub-Cpt Record'!G524&lt;&gt;"",'Sub-Cpt Record'!G524,"")</f>
        <v/>
      </c>
      <c r="L524" s="256" t="str">
        <f aca="false">IF('Sub-Cpt Record'!H524&lt;&gt;"",'Sub-Cpt Record'!H524,"")</f>
        <v/>
      </c>
      <c r="M524" s="256" t="str">
        <f aca="false">IF('Sub-Cpt Record'!I524&lt;&gt;"",'Sub-Cpt Record'!I524,"")</f>
        <v/>
      </c>
      <c r="N524" s="256" t="str">
        <f aca="false">IF('Sub-Cpt Record'!J524&lt;&gt;"",'Sub-Cpt Record'!J524,"")</f>
        <v/>
      </c>
      <c r="O524" s="296"/>
      <c r="P524" s="296"/>
      <c r="Q524" s="304"/>
      <c r="R524" s="298"/>
      <c r="S524" s="199"/>
      <c r="T524" s="300"/>
      <c r="U524" s="194"/>
      <c r="V524" s="194"/>
      <c r="W524" s="194"/>
      <c r="X524" s="194"/>
      <c r="Y524" s="194"/>
      <c r="Z524" s="256"/>
      <c r="AA524" s="194"/>
      <c r="AB524" s="194"/>
      <c r="AC524" s="194"/>
      <c r="AD524" s="194"/>
      <c r="AE524" s="194"/>
      <c r="AF524" s="194"/>
      <c r="AG524" s="264" t="str">
        <f aca="false">IF(SUM(T524,V524,X524,Z524,AB524,AD524,AF524)&lt;&gt;0,SUM(T524,V524,X524,Z524,AB524,AD524,AF524),"")</f>
        <v/>
      </c>
      <c r="AH524" s="301"/>
      <c r="AI524" s="302"/>
      <c r="AJ524" s="278"/>
    </row>
    <row r="525" customFormat="false" ht="12.75" hidden="false" customHeight="false" outlineLevel="0" collapsed="false">
      <c r="A525" s="291" t="str">
        <f aca="false">IF('Sub-Cpt Record'!A525="","",'Sub-Cpt Record'!A525)</f>
        <v/>
      </c>
      <c r="B525" s="292" t="str">
        <f aca="false">IF('Sub-Cpt Record'!B525="","",'Sub-Cpt Record'!B525)</f>
        <v/>
      </c>
      <c r="C525" s="292" t="str">
        <f aca="false">IF('Sub-Cpt Record'!C525="","",'Sub-Cpt Record'!C525)</f>
        <v/>
      </c>
      <c r="D525" s="292" t="str">
        <f aca="false">IF('Sub-Cpt Record'!D525="","",'Sub-Cpt Record'!D525)</f>
        <v/>
      </c>
      <c r="E525" s="292" t="str">
        <f aca="false">CODE!I525</f>
        <v/>
      </c>
      <c r="F525" s="303" t="str">
        <f aca="false">IF('Sub-Cpt Record'!K525="","",'Sub-Cpt Record'!K525)</f>
        <v/>
      </c>
      <c r="G525" s="201"/>
      <c r="H525" s="194"/>
      <c r="I525" s="256" t="str">
        <f aca="false">IF('Sub-Cpt Record'!E525&lt;&gt;"",'Sub-Cpt Record'!E525,"")</f>
        <v/>
      </c>
      <c r="J525" s="256" t="str">
        <f aca="false">IF('Sub-Cpt Record'!F525&lt;&gt;"",'Sub-Cpt Record'!F525,"")</f>
        <v/>
      </c>
      <c r="K525" s="256" t="str">
        <f aca="false">IF('Sub-Cpt Record'!G525&lt;&gt;"",'Sub-Cpt Record'!G525,"")</f>
        <v/>
      </c>
      <c r="L525" s="256" t="str">
        <f aca="false">IF('Sub-Cpt Record'!H525&lt;&gt;"",'Sub-Cpt Record'!H525,"")</f>
        <v/>
      </c>
      <c r="M525" s="256" t="str">
        <f aca="false">IF('Sub-Cpt Record'!I525&lt;&gt;"",'Sub-Cpt Record'!I525,"")</f>
        <v/>
      </c>
      <c r="N525" s="256" t="str">
        <f aca="false">IF('Sub-Cpt Record'!J525&lt;&gt;"",'Sub-Cpt Record'!J525,"")</f>
        <v/>
      </c>
      <c r="O525" s="296"/>
      <c r="P525" s="296"/>
      <c r="Q525" s="304"/>
      <c r="R525" s="298"/>
      <c r="S525" s="199"/>
      <c r="T525" s="300"/>
      <c r="U525" s="194"/>
      <c r="V525" s="194"/>
      <c r="W525" s="194"/>
      <c r="X525" s="194"/>
      <c r="Y525" s="194"/>
      <c r="Z525" s="256"/>
      <c r="AA525" s="194"/>
      <c r="AB525" s="194"/>
      <c r="AC525" s="194"/>
      <c r="AD525" s="194"/>
      <c r="AE525" s="194"/>
      <c r="AF525" s="194"/>
      <c r="AG525" s="264" t="str">
        <f aca="false">IF(SUM(T525,V525,X525,Z525,AB525,AD525,AF525)&lt;&gt;0,SUM(T525,V525,X525,Z525,AB525,AD525,AF525),"")</f>
        <v/>
      </c>
      <c r="AH525" s="301"/>
      <c r="AI525" s="302"/>
      <c r="AJ525" s="278"/>
    </row>
    <row r="526" customFormat="false" ht="12.75" hidden="false" customHeight="false" outlineLevel="0" collapsed="false">
      <c r="A526" s="291" t="str">
        <f aca="false">IF('Sub-Cpt Record'!A526="","",'Sub-Cpt Record'!A526)</f>
        <v/>
      </c>
      <c r="B526" s="292" t="str">
        <f aca="false">IF('Sub-Cpt Record'!B526="","",'Sub-Cpt Record'!B526)</f>
        <v/>
      </c>
      <c r="C526" s="292" t="str">
        <f aca="false">IF('Sub-Cpt Record'!C526="","",'Sub-Cpt Record'!C526)</f>
        <v/>
      </c>
      <c r="D526" s="292" t="str">
        <f aca="false">IF('Sub-Cpt Record'!D526="","",'Sub-Cpt Record'!D526)</f>
        <v/>
      </c>
      <c r="E526" s="292" t="str">
        <f aca="false">CODE!I526</f>
        <v/>
      </c>
      <c r="F526" s="303" t="str">
        <f aca="false">IF('Sub-Cpt Record'!K526="","",'Sub-Cpt Record'!K526)</f>
        <v/>
      </c>
      <c r="G526" s="201"/>
      <c r="H526" s="194"/>
      <c r="I526" s="256" t="str">
        <f aca="false">IF('Sub-Cpt Record'!E526&lt;&gt;"",'Sub-Cpt Record'!E526,"")</f>
        <v/>
      </c>
      <c r="J526" s="256" t="str">
        <f aca="false">IF('Sub-Cpt Record'!F526&lt;&gt;"",'Sub-Cpt Record'!F526,"")</f>
        <v/>
      </c>
      <c r="K526" s="256" t="str">
        <f aca="false">IF('Sub-Cpt Record'!G526&lt;&gt;"",'Sub-Cpt Record'!G526,"")</f>
        <v/>
      </c>
      <c r="L526" s="256" t="str">
        <f aca="false">IF('Sub-Cpt Record'!H526&lt;&gt;"",'Sub-Cpt Record'!H526,"")</f>
        <v/>
      </c>
      <c r="M526" s="256" t="str">
        <f aca="false">IF('Sub-Cpt Record'!I526&lt;&gt;"",'Sub-Cpt Record'!I526,"")</f>
        <v/>
      </c>
      <c r="N526" s="256" t="str">
        <f aca="false">IF('Sub-Cpt Record'!J526&lt;&gt;"",'Sub-Cpt Record'!J526,"")</f>
        <v/>
      </c>
      <c r="O526" s="296"/>
      <c r="P526" s="296"/>
      <c r="Q526" s="304"/>
      <c r="R526" s="298"/>
      <c r="S526" s="199"/>
      <c r="T526" s="300"/>
      <c r="U526" s="194"/>
      <c r="V526" s="194"/>
      <c r="W526" s="194"/>
      <c r="X526" s="194"/>
      <c r="Y526" s="194"/>
      <c r="Z526" s="256"/>
      <c r="AA526" s="194"/>
      <c r="AB526" s="194"/>
      <c r="AC526" s="194"/>
      <c r="AD526" s="194"/>
      <c r="AE526" s="194"/>
      <c r="AF526" s="194"/>
      <c r="AG526" s="264" t="str">
        <f aca="false">IF(SUM(T526,V526,X526,Z526,AB526,AD526,AF526)&lt;&gt;0,SUM(T526,V526,X526,Z526,AB526,AD526,AF526),"")</f>
        <v/>
      </c>
      <c r="AH526" s="301"/>
      <c r="AI526" s="302"/>
      <c r="AJ526" s="278"/>
    </row>
    <row r="527" customFormat="false" ht="12.75" hidden="false" customHeight="false" outlineLevel="0" collapsed="false">
      <c r="A527" s="291" t="str">
        <f aca="false">IF('Sub-Cpt Record'!A527="","",'Sub-Cpt Record'!A527)</f>
        <v/>
      </c>
      <c r="B527" s="292" t="str">
        <f aca="false">IF('Sub-Cpt Record'!B527="","",'Sub-Cpt Record'!B527)</f>
        <v/>
      </c>
      <c r="C527" s="292" t="str">
        <f aca="false">IF('Sub-Cpt Record'!C527="","",'Sub-Cpt Record'!C527)</f>
        <v/>
      </c>
      <c r="D527" s="292" t="str">
        <f aca="false">IF('Sub-Cpt Record'!D527="","",'Sub-Cpt Record'!D527)</f>
        <v/>
      </c>
      <c r="E527" s="292" t="str">
        <f aca="false">CODE!I527</f>
        <v/>
      </c>
      <c r="F527" s="303" t="str">
        <f aca="false">IF('Sub-Cpt Record'!K527="","",'Sub-Cpt Record'!K527)</f>
        <v/>
      </c>
      <c r="G527" s="201"/>
      <c r="H527" s="194"/>
      <c r="I527" s="256" t="str">
        <f aca="false">IF('Sub-Cpt Record'!E527&lt;&gt;"",'Sub-Cpt Record'!E527,"")</f>
        <v/>
      </c>
      <c r="J527" s="256" t="str">
        <f aca="false">IF('Sub-Cpt Record'!F527&lt;&gt;"",'Sub-Cpt Record'!F527,"")</f>
        <v/>
      </c>
      <c r="K527" s="256" t="str">
        <f aca="false">IF('Sub-Cpt Record'!G527&lt;&gt;"",'Sub-Cpt Record'!G527,"")</f>
        <v/>
      </c>
      <c r="L527" s="256" t="str">
        <f aca="false">IF('Sub-Cpt Record'!H527&lt;&gt;"",'Sub-Cpt Record'!H527,"")</f>
        <v/>
      </c>
      <c r="M527" s="256" t="str">
        <f aca="false">IF('Sub-Cpt Record'!I527&lt;&gt;"",'Sub-Cpt Record'!I527,"")</f>
        <v/>
      </c>
      <c r="N527" s="256" t="str">
        <f aca="false">IF('Sub-Cpt Record'!J527&lt;&gt;"",'Sub-Cpt Record'!J527,"")</f>
        <v/>
      </c>
      <c r="O527" s="296"/>
      <c r="P527" s="296"/>
      <c r="Q527" s="304"/>
      <c r="R527" s="298"/>
      <c r="S527" s="199"/>
      <c r="T527" s="300"/>
      <c r="U527" s="194"/>
      <c r="V527" s="194"/>
      <c r="W527" s="194"/>
      <c r="X527" s="194"/>
      <c r="Y527" s="194"/>
      <c r="Z527" s="256"/>
      <c r="AA527" s="194"/>
      <c r="AB527" s="194"/>
      <c r="AC527" s="194"/>
      <c r="AD527" s="194"/>
      <c r="AE527" s="194"/>
      <c r="AF527" s="194"/>
      <c r="AG527" s="264" t="str">
        <f aca="false">IF(SUM(T527,V527,X527,Z527,AB527,AD527,AF527)&lt;&gt;0,SUM(T527,V527,X527,Z527,AB527,AD527,AF527),"")</f>
        <v/>
      </c>
      <c r="AH527" s="301"/>
      <c r="AI527" s="302"/>
      <c r="AJ527" s="278"/>
    </row>
    <row r="528" customFormat="false" ht="12.75" hidden="false" customHeight="false" outlineLevel="0" collapsed="false">
      <c r="A528" s="291" t="str">
        <f aca="false">IF('Sub-Cpt Record'!A528="","",'Sub-Cpt Record'!A528)</f>
        <v/>
      </c>
      <c r="B528" s="292" t="str">
        <f aca="false">IF('Sub-Cpt Record'!B528="","",'Sub-Cpt Record'!B528)</f>
        <v/>
      </c>
      <c r="C528" s="292" t="str">
        <f aca="false">IF('Sub-Cpt Record'!C528="","",'Sub-Cpt Record'!C528)</f>
        <v/>
      </c>
      <c r="D528" s="292" t="str">
        <f aca="false">IF('Sub-Cpt Record'!D528="","",'Sub-Cpt Record'!D528)</f>
        <v/>
      </c>
      <c r="E528" s="292" t="str">
        <f aca="false">CODE!I528</f>
        <v/>
      </c>
      <c r="F528" s="303" t="str">
        <f aca="false">IF('Sub-Cpt Record'!K528="","",'Sub-Cpt Record'!K528)</f>
        <v/>
      </c>
      <c r="G528" s="201"/>
      <c r="H528" s="194"/>
      <c r="I528" s="256" t="str">
        <f aca="false">IF('Sub-Cpt Record'!E528&lt;&gt;"",'Sub-Cpt Record'!E528,"")</f>
        <v/>
      </c>
      <c r="J528" s="256" t="str">
        <f aca="false">IF('Sub-Cpt Record'!F528&lt;&gt;"",'Sub-Cpt Record'!F528,"")</f>
        <v/>
      </c>
      <c r="K528" s="256" t="str">
        <f aca="false">IF('Sub-Cpt Record'!G528&lt;&gt;"",'Sub-Cpt Record'!G528,"")</f>
        <v/>
      </c>
      <c r="L528" s="256" t="str">
        <f aca="false">IF('Sub-Cpt Record'!H528&lt;&gt;"",'Sub-Cpt Record'!H528,"")</f>
        <v/>
      </c>
      <c r="M528" s="256" t="str">
        <f aca="false">IF('Sub-Cpt Record'!I528&lt;&gt;"",'Sub-Cpt Record'!I528,"")</f>
        <v/>
      </c>
      <c r="N528" s="256" t="str">
        <f aca="false">IF('Sub-Cpt Record'!J528&lt;&gt;"",'Sub-Cpt Record'!J528,"")</f>
        <v/>
      </c>
      <c r="O528" s="296"/>
      <c r="P528" s="296"/>
      <c r="Q528" s="304"/>
      <c r="R528" s="298"/>
      <c r="S528" s="199"/>
      <c r="T528" s="300"/>
      <c r="U528" s="194"/>
      <c r="V528" s="194"/>
      <c r="W528" s="194"/>
      <c r="X528" s="194"/>
      <c r="Y528" s="194"/>
      <c r="Z528" s="256"/>
      <c r="AA528" s="194"/>
      <c r="AB528" s="194"/>
      <c r="AC528" s="194"/>
      <c r="AD528" s="194"/>
      <c r="AE528" s="194"/>
      <c r="AF528" s="194"/>
      <c r="AG528" s="264" t="str">
        <f aca="false">IF(SUM(T528,V528,X528,Z528,AB528,AD528,AF528)&lt;&gt;0,SUM(T528,V528,X528,Z528,AB528,AD528,AF528),"")</f>
        <v/>
      </c>
      <c r="AH528" s="301"/>
      <c r="AI528" s="302"/>
      <c r="AJ528" s="278"/>
    </row>
    <row r="529" customFormat="false" ht="12.75" hidden="false" customHeight="false" outlineLevel="0" collapsed="false">
      <c r="A529" s="291" t="str">
        <f aca="false">IF('Sub-Cpt Record'!A529="","",'Sub-Cpt Record'!A529)</f>
        <v/>
      </c>
      <c r="B529" s="292" t="str">
        <f aca="false">IF('Sub-Cpt Record'!B529="","",'Sub-Cpt Record'!B529)</f>
        <v/>
      </c>
      <c r="C529" s="292" t="str">
        <f aca="false">IF('Sub-Cpt Record'!C529="","",'Sub-Cpt Record'!C529)</f>
        <v/>
      </c>
      <c r="D529" s="292" t="str">
        <f aca="false">IF('Sub-Cpt Record'!D529="","",'Sub-Cpt Record'!D529)</f>
        <v/>
      </c>
      <c r="E529" s="292" t="str">
        <f aca="false">CODE!I529</f>
        <v/>
      </c>
      <c r="F529" s="303" t="str">
        <f aca="false">IF('Sub-Cpt Record'!K529="","",'Sub-Cpt Record'!K529)</f>
        <v/>
      </c>
      <c r="G529" s="201"/>
      <c r="H529" s="194"/>
      <c r="I529" s="256" t="str">
        <f aca="false">IF('Sub-Cpt Record'!E529&lt;&gt;"",'Sub-Cpt Record'!E529,"")</f>
        <v/>
      </c>
      <c r="J529" s="256" t="str">
        <f aca="false">IF('Sub-Cpt Record'!F529&lt;&gt;"",'Sub-Cpt Record'!F529,"")</f>
        <v/>
      </c>
      <c r="K529" s="256" t="str">
        <f aca="false">IF('Sub-Cpt Record'!G529&lt;&gt;"",'Sub-Cpt Record'!G529,"")</f>
        <v/>
      </c>
      <c r="L529" s="256" t="str">
        <f aca="false">IF('Sub-Cpt Record'!H529&lt;&gt;"",'Sub-Cpt Record'!H529,"")</f>
        <v/>
      </c>
      <c r="M529" s="256" t="str">
        <f aca="false">IF('Sub-Cpt Record'!I529&lt;&gt;"",'Sub-Cpt Record'!I529,"")</f>
        <v/>
      </c>
      <c r="N529" s="256" t="str">
        <f aca="false">IF('Sub-Cpt Record'!J529&lt;&gt;"",'Sub-Cpt Record'!J529,"")</f>
        <v/>
      </c>
      <c r="O529" s="296"/>
      <c r="P529" s="296"/>
      <c r="Q529" s="304"/>
      <c r="R529" s="298"/>
      <c r="S529" s="199"/>
      <c r="T529" s="300"/>
      <c r="U529" s="194"/>
      <c r="V529" s="194"/>
      <c r="W529" s="194"/>
      <c r="X529" s="194"/>
      <c r="Y529" s="194"/>
      <c r="Z529" s="256"/>
      <c r="AA529" s="194"/>
      <c r="AB529" s="194"/>
      <c r="AC529" s="194"/>
      <c r="AD529" s="194"/>
      <c r="AE529" s="194"/>
      <c r="AF529" s="194"/>
      <c r="AG529" s="264" t="str">
        <f aca="false">IF(SUM(T529,V529,X529,Z529,AB529,AD529,AF529)&lt;&gt;0,SUM(T529,V529,X529,Z529,AB529,AD529,AF529),"")</f>
        <v/>
      </c>
      <c r="AH529" s="301"/>
      <c r="AI529" s="302"/>
      <c r="AJ529" s="278"/>
    </row>
    <row r="530" customFormat="false" ht="12.75" hidden="false" customHeight="false" outlineLevel="0" collapsed="false">
      <c r="A530" s="291" t="str">
        <f aca="false">IF('Sub-Cpt Record'!A530="","",'Sub-Cpt Record'!A530)</f>
        <v/>
      </c>
      <c r="B530" s="292" t="str">
        <f aca="false">IF('Sub-Cpt Record'!B530="","",'Sub-Cpt Record'!B530)</f>
        <v/>
      </c>
      <c r="C530" s="292" t="str">
        <f aca="false">IF('Sub-Cpt Record'!C530="","",'Sub-Cpt Record'!C530)</f>
        <v/>
      </c>
      <c r="D530" s="292" t="str">
        <f aca="false">IF('Sub-Cpt Record'!D530="","",'Sub-Cpt Record'!D530)</f>
        <v/>
      </c>
      <c r="E530" s="292" t="str">
        <f aca="false">CODE!I530</f>
        <v/>
      </c>
      <c r="F530" s="303" t="str">
        <f aca="false">IF('Sub-Cpt Record'!K530="","",'Sub-Cpt Record'!K530)</f>
        <v/>
      </c>
      <c r="G530" s="201"/>
      <c r="H530" s="194"/>
      <c r="I530" s="256" t="str">
        <f aca="false">IF('Sub-Cpt Record'!E530&lt;&gt;"",'Sub-Cpt Record'!E530,"")</f>
        <v/>
      </c>
      <c r="J530" s="256" t="str">
        <f aca="false">IF('Sub-Cpt Record'!F530&lt;&gt;"",'Sub-Cpt Record'!F530,"")</f>
        <v/>
      </c>
      <c r="K530" s="256" t="str">
        <f aca="false">IF('Sub-Cpt Record'!G530&lt;&gt;"",'Sub-Cpt Record'!G530,"")</f>
        <v/>
      </c>
      <c r="L530" s="256" t="str">
        <f aca="false">IF('Sub-Cpt Record'!H530&lt;&gt;"",'Sub-Cpt Record'!H530,"")</f>
        <v/>
      </c>
      <c r="M530" s="256" t="str">
        <f aca="false">IF('Sub-Cpt Record'!I530&lt;&gt;"",'Sub-Cpt Record'!I530,"")</f>
        <v/>
      </c>
      <c r="N530" s="256" t="str">
        <f aca="false">IF('Sub-Cpt Record'!J530&lt;&gt;"",'Sub-Cpt Record'!J530,"")</f>
        <v/>
      </c>
      <c r="O530" s="296"/>
      <c r="P530" s="296"/>
      <c r="Q530" s="304"/>
      <c r="R530" s="298"/>
      <c r="S530" s="199"/>
      <c r="T530" s="300"/>
      <c r="U530" s="194"/>
      <c r="V530" s="194"/>
      <c r="W530" s="194"/>
      <c r="X530" s="194"/>
      <c r="Y530" s="194"/>
      <c r="Z530" s="256"/>
      <c r="AA530" s="194"/>
      <c r="AB530" s="194"/>
      <c r="AC530" s="194"/>
      <c r="AD530" s="194"/>
      <c r="AE530" s="194"/>
      <c r="AF530" s="194"/>
      <c r="AG530" s="264" t="str">
        <f aca="false">IF(SUM(T530,V530,X530,Z530,AB530,AD530,AF530)&lt;&gt;0,SUM(T530,V530,X530,Z530,AB530,AD530,AF530),"")</f>
        <v/>
      </c>
      <c r="AH530" s="301"/>
      <c r="AI530" s="302"/>
      <c r="AJ530" s="278"/>
    </row>
    <row r="531" customFormat="false" ht="12.75" hidden="false" customHeight="false" outlineLevel="0" collapsed="false">
      <c r="A531" s="291" t="str">
        <f aca="false">IF('Sub-Cpt Record'!A531="","",'Sub-Cpt Record'!A531)</f>
        <v/>
      </c>
      <c r="B531" s="292" t="str">
        <f aca="false">IF('Sub-Cpt Record'!B531="","",'Sub-Cpt Record'!B531)</f>
        <v/>
      </c>
      <c r="C531" s="292" t="str">
        <f aca="false">IF('Sub-Cpt Record'!C531="","",'Sub-Cpt Record'!C531)</f>
        <v/>
      </c>
      <c r="D531" s="292" t="str">
        <f aca="false">IF('Sub-Cpt Record'!D531="","",'Sub-Cpt Record'!D531)</f>
        <v/>
      </c>
      <c r="E531" s="292" t="str">
        <f aca="false">CODE!I531</f>
        <v/>
      </c>
      <c r="F531" s="303" t="str">
        <f aca="false">IF('Sub-Cpt Record'!K531="","",'Sub-Cpt Record'!K531)</f>
        <v/>
      </c>
      <c r="G531" s="201"/>
      <c r="H531" s="194"/>
      <c r="I531" s="256" t="str">
        <f aca="false">IF('Sub-Cpt Record'!E531&lt;&gt;"",'Sub-Cpt Record'!E531,"")</f>
        <v/>
      </c>
      <c r="J531" s="256" t="str">
        <f aca="false">IF('Sub-Cpt Record'!F531&lt;&gt;"",'Sub-Cpt Record'!F531,"")</f>
        <v/>
      </c>
      <c r="K531" s="256" t="str">
        <f aca="false">IF('Sub-Cpt Record'!G531&lt;&gt;"",'Sub-Cpt Record'!G531,"")</f>
        <v/>
      </c>
      <c r="L531" s="256" t="str">
        <f aca="false">IF('Sub-Cpt Record'!H531&lt;&gt;"",'Sub-Cpt Record'!H531,"")</f>
        <v/>
      </c>
      <c r="M531" s="256" t="str">
        <f aca="false">IF('Sub-Cpt Record'!I531&lt;&gt;"",'Sub-Cpt Record'!I531,"")</f>
        <v/>
      </c>
      <c r="N531" s="256" t="str">
        <f aca="false">IF('Sub-Cpt Record'!J531&lt;&gt;"",'Sub-Cpt Record'!J531,"")</f>
        <v/>
      </c>
      <c r="O531" s="296"/>
      <c r="P531" s="296"/>
      <c r="Q531" s="304"/>
      <c r="R531" s="298"/>
      <c r="S531" s="199"/>
      <c r="T531" s="300"/>
      <c r="U531" s="194"/>
      <c r="V531" s="194"/>
      <c r="W531" s="194"/>
      <c r="X531" s="194"/>
      <c r="Y531" s="194"/>
      <c r="Z531" s="256"/>
      <c r="AA531" s="194"/>
      <c r="AB531" s="194"/>
      <c r="AC531" s="194"/>
      <c r="AD531" s="194"/>
      <c r="AE531" s="194"/>
      <c r="AF531" s="194"/>
      <c r="AG531" s="264" t="str">
        <f aca="false">IF(SUM(T531,V531,X531,Z531,AB531,AD531,AF531)&lt;&gt;0,SUM(T531,V531,X531,Z531,AB531,AD531,AF531),"")</f>
        <v/>
      </c>
      <c r="AH531" s="301"/>
      <c r="AI531" s="302"/>
      <c r="AJ531" s="278"/>
    </row>
    <row r="532" customFormat="false" ht="12.75" hidden="false" customHeight="false" outlineLevel="0" collapsed="false">
      <c r="A532" s="291" t="str">
        <f aca="false">IF('Sub-Cpt Record'!A532="","",'Sub-Cpt Record'!A532)</f>
        <v/>
      </c>
      <c r="B532" s="292" t="str">
        <f aca="false">IF('Sub-Cpt Record'!B532="","",'Sub-Cpt Record'!B532)</f>
        <v/>
      </c>
      <c r="C532" s="292" t="str">
        <f aca="false">IF('Sub-Cpt Record'!C532="","",'Sub-Cpt Record'!C532)</f>
        <v/>
      </c>
      <c r="D532" s="292" t="str">
        <f aca="false">IF('Sub-Cpt Record'!D532="","",'Sub-Cpt Record'!D532)</f>
        <v/>
      </c>
      <c r="E532" s="292" t="str">
        <f aca="false">CODE!I532</f>
        <v/>
      </c>
      <c r="F532" s="303" t="str">
        <f aca="false">IF('Sub-Cpt Record'!K532="","",'Sub-Cpt Record'!K532)</f>
        <v/>
      </c>
      <c r="G532" s="201"/>
      <c r="H532" s="194"/>
      <c r="I532" s="256" t="str">
        <f aca="false">IF('Sub-Cpt Record'!E532&lt;&gt;"",'Sub-Cpt Record'!E532,"")</f>
        <v/>
      </c>
      <c r="J532" s="256" t="str">
        <f aca="false">IF('Sub-Cpt Record'!F532&lt;&gt;"",'Sub-Cpt Record'!F532,"")</f>
        <v/>
      </c>
      <c r="K532" s="256" t="str">
        <f aca="false">IF('Sub-Cpt Record'!G532&lt;&gt;"",'Sub-Cpt Record'!G532,"")</f>
        <v/>
      </c>
      <c r="L532" s="256" t="str">
        <f aca="false">IF('Sub-Cpt Record'!H532&lt;&gt;"",'Sub-Cpt Record'!H532,"")</f>
        <v/>
      </c>
      <c r="M532" s="256" t="str">
        <f aca="false">IF('Sub-Cpt Record'!I532&lt;&gt;"",'Sub-Cpt Record'!I532,"")</f>
        <v/>
      </c>
      <c r="N532" s="256" t="str">
        <f aca="false">IF('Sub-Cpt Record'!J532&lt;&gt;"",'Sub-Cpt Record'!J532,"")</f>
        <v/>
      </c>
      <c r="O532" s="296"/>
      <c r="P532" s="296"/>
      <c r="Q532" s="304"/>
      <c r="R532" s="298"/>
      <c r="S532" s="199"/>
      <c r="T532" s="300"/>
      <c r="U532" s="194"/>
      <c r="V532" s="194"/>
      <c r="W532" s="194"/>
      <c r="X532" s="194"/>
      <c r="Y532" s="194"/>
      <c r="Z532" s="256"/>
      <c r="AA532" s="194"/>
      <c r="AB532" s="194"/>
      <c r="AC532" s="194"/>
      <c r="AD532" s="194"/>
      <c r="AE532" s="194"/>
      <c r="AF532" s="194"/>
      <c r="AG532" s="264" t="str">
        <f aca="false">IF(SUM(T532,V532,X532,Z532,AB532,AD532,AF532)&lt;&gt;0,SUM(T532,V532,X532,Z532,AB532,AD532,AF532),"")</f>
        <v/>
      </c>
      <c r="AH532" s="301"/>
      <c r="AI532" s="302"/>
      <c r="AJ532" s="278"/>
    </row>
    <row r="533" customFormat="false" ht="12.75" hidden="false" customHeight="false" outlineLevel="0" collapsed="false">
      <c r="A533" s="291" t="str">
        <f aca="false">IF('Sub-Cpt Record'!A533="","",'Sub-Cpt Record'!A533)</f>
        <v/>
      </c>
      <c r="B533" s="292" t="str">
        <f aca="false">IF('Sub-Cpt Record'!B533="","",'Sub-Cpt Record'!B533)</f>
        <v/>
      </c>
      <c r="C533" s="292" t="str">
        <f aca="false">IF('Sub-Cpt Record'!C533="","",'Sub-Cpt Record'!C533)</f>
        <v/>
      </c>
      <c r="D533" s="292" t="str">
        <f aca="false">IF('Sub-Cpt Record'!D533="","",'Sub-Cpt Record'!D533)</f>
        <v/>
      </c>
      <c r="E533" s="292" t="str">
        <f aca="false">CODE!I533</f>
        <v/>
      </c>
      <c r="F533" s="303" t="str">
        <f aca="false">IF('Sub-Cpt Record'!K533="","",'Sub-Cpt Record'!K533)</f>
        <v/>
      </c>
      <c r="G533" s="201"/>
      <c r="H533" s="194"/>
      <c r="I533" s="256" t="str">
        <f aca="false">IF('Sub-Cpt Record'!E533&lt;&gt;"",'Sub-Cpt Record'!E533,"")</f>
        <v/>
      </c>
      <c r="J533" s="256" t="str">
        <f aca="false">IF('Sub-Cpt Record'!F533&lt;&gt;"",'Sub-Cpt Record'!F533,"")</f>
        <v/>
      </c>
      <c r="K533" s="256" t="str">
        <f aca="false">IF('Sub-Cpt Record'!G533&lt;&gt;"",'Sub-Cpt Record'!G533,"")</f>
        <v/>
      </c>
      <c r="L533" s="256" t="str">
        <f aca="false">IF('Sub-Cpt Record'!H533&lt;&gt;"",'Sub-Cpt Record'!H533,"")</f>
        <v/>
      </c>
      <c r="M533" s="256" t="str">
        <f aca="false">IF('Sub-Cpt Record'!I533&lt;&gt;"",'Sub-Cpt Record'!I533,"")</f>
        <v/>
      </c>
      <c r="N533" s="256" t="str">
        <f aca="false">IF('Sub-Cpt Record'!J533&lt;&gt;"",'Sub-Cpt Record'!J533,"")</f>
        <v/>
      </c>
      <c r="O533" s="296"/>
      <c r="P533" s="296"/>
      <c r="Q533" s="304"/>
      <c r="R533" s="298"/>
      <c r="S533" s="199"/>
      <c r="T533" s="300"/>
      <c r="U533" s="194"/>
      <c r="V533" s="194"/>
      <c r="W533" s="194"/>
      <c r="X533" s="194"/>
      <c r="Y533" s="194"/>
      <c r="Z533" s="256"/>
      <c r="AA533" s="194"/>
      <c r="AB533" s="194"/>
      <c r="AC533" s="194"/>
      <c r="AD533" s="194"/>
      <c r="AE533" s="194"/>
      <c r="AF533" s="194"/>
      <c r="AG533" s="264" t="str">
        <f aca="false">IF(SUM(T533,V533,X533,Z533,AB533,AD533,AF533)&lt;&gt;0,SUM(T533,V533,X533,Z533,AB533,AD533,AF533),"")</f>
        <v/>
      </c>
      <c r="AH533" s="301"/>
      <c r="AI533" s="302"/>
      <c r="AJ533" s="278"/>
    </row>
    <row r="534" customFormat="false" ht="12.75" hidden="false" customHeight="false" outlineLevel="0" collapsed="false">
      <c r="A534" s="291" t="str">
        <f aca="false">IF('Sub-Cpt Record'!A534="","",'Sub-Cpt Record'!A534)</f>
        <v/>
      </c>
      <c r="B534" s="292" t="str">
        <f aca="false">IF('Sub-Cpt Record'!B534="","",'Sub-Cpt Record'!B534)</f>
        <v/>
      </c>
      <c r="C534" s="292" t="str">
        <f aca="false">IF('Sub-Cpt Record'!C534="","",'Sub-Cpt Record'!C534)</f>
        <v/>
      </c>
      <c r="D534" s="292" t="str">
        <f aca="false">IF('Sub-Cpt Record'!D534="","",'Sub-Cpt Record'!D534)</f>
        <v/>
      </c>
      <c r="E534" s="292" t="str">
        <f aca="false">CODE!I534</f>
        <v/>
      </c>
      <c r="F534" s="303" t="str">
        <f aca="false">IF('Sub-Cpt Record'!K534="","",'Sub-Cpt Record'!K534)</f>
        <v/>
      </c>
      <c r="G534" s="201"/>
      <c r="H534" s="194"/>
      <c r="I534" s="256" t="str">
        <f aca="false">IF('Sub-Cpt Record'!E534&lt;&gt;"",'Sub-Cpt Record'!E534,"")</f>
        <v/>
      </c>
      <c r="J534" s="256" t="str">
        <f aca="false">IF('Sub-Cpt Record'!F534&lt;&gt;"",'Sub-Cpt Record'!F534,"")</f>
        <v/>
      </c>
      <c r="K534" s="256" t="str">
        <f aca="false">IF('Sub-Cpt Record'!G534&lt;&gt;"",'Sub-Cpt Record'!G534,"")</f>
        <v/>
      </c>
      <c r="L534" s="256" t="str">
        <f aca="false">IF('Sub-Cpt Record'!H534&lt;&gt;"",'Sub-Cpt Record'!H534,"")</f>
        <v/>
      </c>
      <c r="M534" s="256" t="str">
        <f aca="false">IF('Sub-Cpt Record'!I534&lt;&gt;"",'Sub-Cpt Record'!I534,"")</f>
        <v/>
      </c>
      <c r="N534" s="256" t="str">
        <f aca="false">IF('Sub-Cpt Record'!J534&lt;&gt;"",'Sub-Cpt Record'!J534,"")</f>
        <v/>
      </c>
      <c r="O534" s="296"/>
      <c r="P534" s="296"/>
      <c r="Q534" s="304"/>
      <c r="R534" s="298"/>
      <c r="S534" s="199"/>
      <c r="T534" s="300"/>
      <c r="U534" s="194"/>
      <c r="V534" s="194"/>
      <c r="W534" s="194"/>
      <c r="X534" s="194"/>
      <c r="Y534" s="194"/>
      <c r="Z534" s="256"/>
      <c r="AA534" s="194"/>
      <c r="AB534" s="194"/>
      <c r="AC534" s="194"/>
      <c r="AD534" s="194"/>
      <c r="AE534" s="194"/>
      <c r="AF534" s="194"/>
      <c r="AG534" s="264" t="str">
        <f aca="false">IF(SUM(T534,V534,X534,Z534,AB534,AD534,AF534)&lt;&gt;0,SUM(T534,V534,X534,Z534,AB534,AD534,AF534),"")</f>
        <v/>
      </c>
      <c r="AH534" s="301"/>
      <c r="AI534" s="302"/>
      <c r="AJ534" s="278"/>
    </row>
    <row r="535" customFormat="false" ht="12.75" hidden="false" customHeight="false" outlineLevel="0" collapsed="false">
      <c r="A535" s="291" t="str">
        <f aca="false">IF('Sub-Cpt Record'!A535="","",'Sub-Cpt Record'!A535)</f>
        <v/>
      </c>
      <c r="B535" s="292" t="str">
        <f aca="false">IF('Sub-Cpt Record'!B535="","",'Sub-Cpt Record'!B535)</f>
        <v/>
      </c>
      <c r="C535" s="292" t="str">
        <f aca="false">IF('Sub-Cpt Record'!C535="","",'Sub-Cpt Record'!C535)</f>
        <v/>
      </c>
      <c r="D535" s="292" t="str">
        <f aca="false">IF('Sub-Cpt Record'!D535="","",'Sub-Cpt Record'!D535)</f>
        <v/>
      </c>
      <c r="E535" s="292" t="str">
        <f aca="false">CODE!I535</f>
        <v/>
      </c>
      <c r="F535" s="303" t="str">
        <f aca="false">IF('Sub-Cpt Record'!K535="","",'Sub-Cpt Record'!K535)</f>
        <v/>
      </c>
      <c r="G535" s="201"/>
      <c r="H535" s="194"/>
      <c r="I535" s="256" t="str">
        <f aca="false">IF('Sub-Cpt Record'!E535&lt;&gt;"",'Sub-Cpt Record'!E535,"")</f>
        <v/>
      </c>
      <c r="J535" s="256" t="str">
        <f aca="false">IF('Sub-Cpt Record'!F535&lt;&gt;"",'Sub-Cpt Record'!F535,"")</f>
        <v/>
      </c>
      <c r="K535" s="256" t="str">
        <f aca="false">IF('Sub-Cpt Record'!G535&lt;&gt;"",'Sub-Cpt Record'!G535,"")</f>
        <v/>
      </c>
      <c r="L535" s="256" t="str">
        <f aca="false">IF('Sub-Cpt Record'!H535&lt;&gt;"",'Sub-Cpt Record'!H535,"")</f>
        <v/>
      </c>
      <c r="M535" s="256" t="str">
        <f aca="false">IF('Sub-Cpt Record'!I535&lt;&gt;"",'Sub-Cpt Record'!I535,"")</f>
        <v/>
      </c>
      <c r="N535" s="256" t="str">
        <f aca="false">IF('Sub-Cpt Record'!J535&lt;&gt;"",'Sub-Cpt Record'!J535,"")</f>
        <v/>
      </c>
      <c r="O535" s="296"/>
      <c r="P535" s="296"/>
      <c r="Q535" s="304"/>
      <c r="R535" s="298"/>
      <c r="S535" s="199"/>
      <c r="T535" s="300"/>
      <c r="U535" s="194"/>
      <c r="V535" s="194"/>
      <c r="W535" s="194"/>
      <c r="X535" s="194"/>
      <c r="Y535" s="194"/>
      <c r="Z535" s="256"/>
      <c r="AA535" s="194"/>
      <c r="AB535" s="194"/>
      <c r="AC535" s="194"/>
      <c r="AD535" s="194"/>
      <c r="AE535" s="194"/>
      <c r="AF535" s="194"/>
      <c r="AG535" s="264" t="str">
        <f aca="false">IF(SUM(T535,V535,X535,Z535,AB535,AD535,AF535)&lt;&gt;0,SUM(T535,V535,X535,Z535,AB535,AD535,AF535),"")</f>
        <v/>
      </c>
      <c r="AH535" s="301"/>
      <c r="AI535" s="302"/>
      <c r="AJ535" s="278"/>
    </row>
    <row r="536" customFormat="false" ht="12.75" hidden="false" customHeight="false" outlineLevel="0" collapsed="false">
      <c r="A536" s="291" t="str">
        <f aca="false">IF('Sub-Cpt Record'!A536="","",'Sub-Cpt Record'!A536)</f>
        <v/>
      </c>
      <c r="B536" s="292" t="str">
        <f aca="false">IF('Sub-Cpt Record'!B536="","",'Sub-Cpt Record'!B536)</f>
        <v/>
      </c>
      <c r="C536" s="292" t="str">
        <f aca="false">IF('Sub-Cpt Record'!C536="","",'Sub-Cpt Record'!C536)</f>
        <v/>
      </c>
      <c r="D536" s="292" t="str">
        <f aca="false">IF('Sub-Cpt Record'!D536="","",'Sub-Cpt Record'!D536)</f>
        <v/>
      </c>
      <c r="E536" s="292" t="str">
        <f aca="false">CODE!I536</f>
        <v/>
      </c>
      <c r="F536" s="303" t="str">
        <f aca="false">IF('Sub-Cpt Record'!K536="","",'Sub-Cpt Record'!K536)</f>
        <v/>
      </c>
      <c r="G536" s="201"/>
      <c r="H536" s="194"/>
      <c r="I536" s="256" t="str">
        <f aca="false">IF('Sub-Cpt Record'!E536&lt;&gt;"",'Sub-Cpt Record'!E536,"")</f>
        <v/>
      </c>
      <c r="J536" s="256" t="str">
        <f aca="false">IF('Sub-Cpt Record'!F536&lt;&gt;"",'Sub-Cpt Record'!F536,"")</f>
        <v/>
      </c>
      <c r="K536" s="256" t="str">
        <f aca="false">IF('Sub-Cpt Record'!G536&lt;&gt;"",'Sub-Cpt Record'!G536,"")</f>
        <v/>
      </c>
      <c r="L536" s="256" t="str">
        <f aca="false">IF('Sub-Cpt Record'!H536&lt;&gt;"",'Sub-Cpt Record'!H536,"")</f>
        <v/>
      </c>
      <c r="M536" s="256" t="str">
        <f aca="false">IF('Sub-Cpt Record'!I536&lt;&gt;"",'Sub-Cpt Record'!I536,"")</f>
        <v/>
      </c>
      <c r="N536" s="256" t="str">
        <f aca="false">IF('Sub-Cpt Record'!J536&lt;&gt;"",'Sub-Cpt Record'!J536,"")</f>
        <v/>
      </c>
      <c r="O536" s="296"/>
      <c r="P536" s="296"/>
      <c r="Q536" s="304"/>
      <c r="R536" s="298"/>
      <c r="S536" s="199"/>
      <c r="T536" s="300"/>
      <c r="U536" s="194"/>
      <c r="V536" s="194"/>
      <c r="W536" s="194"/>
      <c r="X536" s="194"/>
      <c r="Y536" s="194"/>
      <c r="Z536" s="256"/>
      <c r="AA536" s="194"/>
      <c r="AB536" s="194"/>
      <c r="AC536" s="194"/>
      <c r="AD536" s="194"/>
      <c r="AE536" s="194"/>
      <c r="AF536" s="194"/>
      <c r="AG536" s="264" t="str">
        <f aca="false">IF(SUM(T536,V536,X536,Z536,AB536,AD536,AF536)&lt;&gt;0,SUM(T536,V536,X536,Z536,AB536,AD536,AF536),"")</f>
        <v/>
      </c>
      <c r="AH536" s="301"/>
      <c r="AI536" s="302"/>
      <c r="AJ536" s="278"/>
    </row>
    <row r="537" customFormat="false" ht="12.75" hidden="false" customHeight="false" outlineLevel="0" collapsed="false">
      <c r="A537" s="291" t="str">
        <f aca="false">IF('Sub-Cpt Record'!A537="","",'Sub-Cpt Record'!A537)</f>
        <v/>
      </c>
      <c r="B537" s="292" t="str">
        <f aca="false">IF('Sub-Cpt Record'!B537="","",'Sub-Cpt Record'!B537)</f>
        <v/>
      </c>
      <c r="C537" s="292" t="str">
        <f aca="false">IF('Sub-Cpt Record'!C537="","",'Sub-Cpt Record'!C537)</f>
        <v/>
      </c>
      <c r="D537" s="292" t="str">
        <f aca="false">IF('Sub-Cpt Record'!D537="","",'Sub-Cpt Record'!D537)</f>
        <v/>
      </c>
      <c r="E537" s="292" t="str">
        <f aca="false">CODE!I537</f>
        <v/>
      </c>
      <c r="F537" s="303" t="str">
        <f aca="false">IF('Sub-Cpt Record'!K537="","",'Sub-Cpt Record'!K537)</f>
        <v/>
      </c>
      <c r="G537" s="201"/>
      <c r="H537" s="194"/>
      <c r="I537" s="256" t="str">
        <f aca="false">IF('Sub-Cpt Record'!E537&lt;&gt;"",'Sub-Cpt Record'!E537,"")</f>
        <v/>
      </c>
      <c r="J537" s="256" t="str">
        <f aca="false">IF('Sub-Cpt Record'!F537&lt;&gt;"",'Sub-Cpt Record'!F537,"")</f>
        <v/>
      </c>
      <c r="K537" s="256" t="str">
        <f aca="false">IF('Sub-Cpt Record'!G537&lt;&gt;"",'Sub-Cpt Record'!G537,"")</f>
        <v/>
      </c>
      <c r="L537" s="256" t="str">
        <f aca="false">IF('Sub-Cpt Record'!H537&lt;&gt;"",'Sub-Cpt Record'!H537,"")</f>
        <v/>
      </c>
      <c r="M537" s="256" t="str">
        <f aca="false">IF('Sub-Cpt Record'!I537&lt;&gt;"",'Sub-Cpt Record'!I537,"")</f>
        <v/>
      </c>
      <c r="N537" s="256" t="str">
        <f aca="false">IF('Sub-Cpt Record'!J537&lt;&gt;"",'Sub-Cpt Record'!J537,"")</f>
        <v/>
      </c>
      <c r="O537" s="296"/>
      <c r="P537" s="296"/>
      <c r="Q537" s="304"/>
      <c r="R537" s="298"/>
      <c r="S537" s="199"/>
      <c r="T537" s="300"/>
      <c r="U537" s="194"/>
      <c r="V537" s="194"/>
      <c r="W537" s="194"/>
      <c r="X537" s="194"/>
      <c r="Y537" s="194"/>
      <c r="Z537" s="256"/>
      <c r="AA537" s="194"/>
      <c r="AB537" s="194"/>
      <c r="AC537" s="194"/>
      <c r="AD537" s="194"/>
      <c r="AE537" s="194"/>
      <c r="AF537" s="194"/>
      <c r="AG537" s="264" t="str">
        <f aca="false">IF(SUM(T537,V537,X537,Z537,AB537,AD537,AF537)&lt;&gt;0,SUM(T537,V537,X537,Z537,AB537,AD537,AF537),"")</f>
        <v/>
      </c>
      <c r="AH537" s="301"/>
      <c r="AI537" s="302"/>
      <c r="AJ537" s="278"/>
    </row>
    <row r="538" customFormat="false" ht="12.75" hidden="false" customHeight="false" outlineLevel="0" collapsed="false">
      <c r="A538" s="291" t="str">
        <f aca="false">IF('Sub-Cpt Record'!A538="","",'Sub-Cpt Record'!A538)</f>
        <v/>
      </c>
      <c r="B538" s="292" t="str">
        <f aca="false">IF('Sub-Cpt Record'!B538="","",'Sub-Cpt Record'!B538)</f>
        <v/>
      </c>
      <c r="C538" s="292" t="str">
        <f aca="false">IF('Sub-Cpt Record'!C538="","",'Sub-Cpt Record'!C538)</f>
        <v/>
      </c>
      <c r="D538" s="292" t="str">
        <f aca="false">IF('Sub-Cpt Record'!D538="","",'Sub-Cpt Record'!D538)</f>
        <v/>
      </c>
      <c r="E538" s="292" t="str">
        <f aca="false">CODE!I538</f>
        <v/>
      </c>
      <c r="F538" s="303" t="str">
        <f aca="false">IF('Sub-Cpt Record'!K538="","",'Sub-Cpt Record'!K538)</f>
        <v/>
      </c>
      <c r="G538" s="201"/>
      <c r="H538" s="194"/>
      <c r="I538" s="256" t="str">
        <f aca="false">IF('Sub-Cpt Record'!E538&lt;&gt;"",'Sub-Cpt Record'!E538,"")</f>
        <v/>
      </c>
      <c r="J538" s="256" t="str">
        <f aca="false">IF('Sub-Cpt Record'!F538&lt;&gt;"",'Sub-Cpt Record'!F538,"")</f>
        <v/>
      </c>
      <c r="K538" s="256" t="str">
        <f aca="false">IF('Sub-Cpt Record'!G538&lt;&gt;"",'Sub-Cpt Record'!G538,"")</f>
        <v/>
      </c>
      <c r="L538" s="256" t="str">
        <f aca="false">IF('Sub-Cpt Record'!H538&lt;&gt;"",'Sub-Cpt Record'!H538,"")</f>
        <v/>
      </c>
      <c r="M538" s="256" t="str">
        <f aca="false">IF('Sub-Cpt Record'!I538&lt;&gt;"",'Sub-Cpt Record'!I538,"")</f>
        <v/>
      </c>
      <c r="N538" s="256" t="str">
        <f aca="false">IF('Sub-Cpt Record'!J538&lt;&gt;"",'Sub-Cpt Record'!J538,"")</f>
        <v/>
      </c>
      <c r="O538" s="296"/>
      <c r="P538" s="296"/>
      <c r="Q538" s="304"/>
      <c r="R538" s="298"/>
      <c r="S538" s="199"/>
      <c r="T538" s="300"/>
      <c r="U538" s="194"/>
      <c r="V538" s="194"/>
      <c r="W538" s="194"/>
      <c r="X538" s="194"/>
      <c r="Y538" s="194"/>
      <c r="Z538" s="256"/>
      <c r="AA538" s="194"/>
      <c r="AB538" s="194"/>
      <c r="AC538" s="194"/>
      <c r="AD538" s="194"/>
      <c r="AE538" s="194"/>
      <c r="AF538" s="194"/>
      <c r="AG538" s="264" t="str">
        <f aca="false">IF(SUM(T538,V538,X538,Z538,AB538,AD538,AF538)&lt;&gt;0,SUM(T538,V538,X538,Z538,AB538,AD538,AF538),"")</f>
        <v/>
      </c>
      <c r="AH538" s="301"/>
      <c r="AI538" s="302"/>
      <c r="AJ538" s="278"/>
    </row>
    <row r="539" customFormat="false" ht="12.75" hidden="false" customHeight="false" outlineLevel="0" collapsed="false">
      <c r="A539" s="291" t="str">
        <f aca="false">IF('Sub-Cpt Record'!A539="","",'Sub-Cpt Record'!A539)</f>
        <v/>
      </c>
      <c r="B539" s="292" t="str">
        <f aca="false">IF('Sub-Cpt Record'!B539="","",'Sub-Cpt Record'!B539)</f>
        <v/>
      </c>
      <c r="C539" s="292" t="str">
        <f aca="false">IF('Sub-Cpt Record'!C539="","",'Sub-Cpt Record'!C539)</f>
        <v/>
      </c>
      <c r="D539" s="292" t="str">
        <f aca="false">IF('Sub-Cpt Record'!D539="","",'Sub-Cpt Record'!D539)</f>
        <v/>
      </c>
      <c r="E539" s="292" t="str">
        <f aca="false">CODE!I539</f>
        <v/>
      </c>
      <c r="F539" s="303" t="str">
        <f aca="false">IF('Sub-Cpt Record'!K539="","",'Sub-Cpt Record'!K539)</f>
        <v/>
      </c>
      <c r="G539" s="201"/>
      <c r="H539" s="194"/>
      <c r="I539" s="256" t="str">
        <f aca="false">IF('Sub-Cpt Record'!E539&lt;&gt;"",'Sub-Cpt Record'!E539,"")</f>
        <v/>
      </c>
      <c r="J539" s="256" t="str">
        <f aca="false">IF('Sub-Cpt Record'!F539&lt;&gt;"",'Sub-Cpt Record'!F539,"")</f>
        <v/>
      </c>
      <c r="K539" s="256" t="str">
        <f aca="false">IF('Sub-Cpt Record'!G539&lt;&gt;"",'Sub-Cpt Record'!G539,"")</f>
        <v/>
      </c>
      <c r="L539" s="256" t="str">
        <f aca="false">IF('Sub-Cpt Record'!H539&lt;&gt;"",'Sub-Cpt Record'!H539,"")</f>
        <v/>
      </c>
      <c r="M539" s="256" t="str">
        <f aca="false">IF('Sub-Cpt Record'!I539&lt;&gt;"",'Sub-Cpt Record'!I539,"")</f>
        <v/>
      </c>
      <c r="N539" s="256" t="str">
        <f aca="false">IF('Sub-Cpt Record'!J539&lt;&gt;"",'Sub-Cpt Record'!J539,"")</f>
        <v/>
      </c>
      <c r="O539" s="296"/>
      <c r="P539" s="296"/>
      <c r="Q539" s="304"/>
      <c r="R539" s="298"/>
      <c r="S539" s="199"/>
      <c r="T539" s="300"/>
      <c r="U539" s="194"/>
      <c r="V539" s="194"/>
      <c r="W539" s="194"/>
      <c r="X539" s="194"/>
      <c r="Y539" s="194"/>
      <c r="Z539" s="256"/>
      <c r="AA539" s="194"/>
      <c r="AB539" s="194"/>
      <c r="AC539" s="194"/>
      <c r="AD539" s="194"/>
      <c r="AE539" s="194"/>
      <c r="AF539" s="194"/>
      <c r="AG539" s="264" t="str">
        <f aca="false">IF(SUM(T539,V539,X539,Z539,AB539,AD539,AF539)&lt;&gt;0,SUM(T539,V539,X539,Z539,AB539,AD539,AF539),"")</f>
        <v/>
      </c>
      <c r="AH539" s="301"/>
      <c r="AI539" s="302"/>
      <c r="AJ539" s="278"/>
    </row>
    <row r="540" customFormat="false" ht="12.75" hidden="false" customHeight="false" outlineLevel="0" collapsed="false">
      <c r="A540" s="291" t="str">
        <f aca="false">IF('Sub-Cpt Record'!A540="","",'Sub-Cpt Record'!A540)</f>
        <v/>
      </c>
      <c r="B540" s="292" t="str">
        <f aca="false">IF('Sub-Cpt Record'!B540="","",'Sub-Cpt Record'!B540)</f>
        <v/>
      </c>
      <c r="C540" s="292" t="str">
        <f aca="false">IF('Sub-Cpt Record'!C540="","",'Sub-Cpt Record'!C540)</f>
        <v/>
      </c>
      <c r="D540" s="292" t="str">
        <f aca="false">IF('Sub-Cpt Record'!D540="","",'Sub-Cpt Record'!D540)</f>
        <v/>
      </c>
      <c r="E540" s="292" t="str">
        <f aca="false">CODE!I540</f>
        <v/>
      </c>
      <c r="F540" s="303" t="str">
        <f aca="false">IF('Sub-Cpt Record'!K540="","",'Sub-Cpt Record'!K540)</f>
        <v/>
      </c>
      <c r="G540" s="201"/>
      <c r="H540" s="194"/>
      <c r="I540" s="256" t="str">
        <f aca="false">IF('Sub-Cpt Record'!E540&lt;&gt;"",'Sub-Cpt Record'!E540,"")</f>
        <v/>
      </c>
      <c r="J540" s="256" t="str">
        <f aca="false">IF('Sub-Cpt Record'!F540&lt;&gt;"",'Sub-Cpt Record'!F540,"")</f>
        <v/>
      </c>
      <c r="K540" s="256" t="str">
        <f aca="false">IF('Sub-Cpt Record'!G540&lt;&gt;"",'Sub-Cpt Record'!G540,"")</f>
        <v/>
      </c>
      <c r="L540" s="256" t="str">
        <f aca="false">IF('Sub-Cpt Record'!H540&lt;&gt;"",'Sub-Cpt Record'!H540,"")</f>
        <v/>
      </c>
      <c r="M540" s="256" t="str">
        <f aca="false">IF('Sub-Cpt Record'!I540&lt;&gt;"",'Sub-Cpt Record'!I540,"")</f>
        <v/>
      </c>
      <c r="N540" s="256" t="str">
        <f aca="false">IF('Sub-Cpt Record'!J540&lt;&gt;"",'Sub-Cpt Record'!J540,"")</f>
        <v/>
      </c>
      <c r="O540" s="296"/>
      <c r="P540" s="296"/>
      <c r="Q540" s="304"/>
      <c r="R540" s="298"/>
      <c r="S540" s="199"/>
      <c r="T540" s="300"/>
      <c r="U540" s="194"/>
      <c r="V540" s="194"/>
      <c r="W540" s="194"/>
      <c r="X540" s="194"/>
      <c r="Y540" s="194"/>
      <c r="Z540" s="256"/>
      <c r="AA540" s="194"/>
      <c r="AB540" s="194"/>
      <c r="AC540" s="194"/>
      <c r="AD540" s="194"/>
      <c r="AE540" s="194"/>
      <c r="AF540" s="194"/>
      <c r="AG540" s="264" t="str">
        <f aca="false">IF(SUM(T540,V540,X540,Z540,AB540,AD540,AF540)&lt;&gt;0,SUM(T540,V540,X540,Z540,AB540,AD540,AF540),"")</f>
        <v/>
      </c>
      <c r="AH540" s="301"/>
      <c r="AI540" s="302"/>
      <c r="AJ540" s="278"/>
    </row>
    <row r="541" customFormat="false" ht="12.75" hidden="false" customHeight="false" outlineLevel="0" collapsed="false">
      <c r="A541" s="291" t="str">
        <f aca="false">IF('Sub-Cpt Record'!A541="","",'Sub-Cpt Record'!A541)</f>
        <v/>
      </c>
      <c r="B541" s="292" t="str">
        <f aca="false">IF('Sub-Cpt Record'!B541="","",'Sub-Cpt Record'!B541)</f>
        <v/>
      </c>
      <c r="C541" s="292" t="str">
        <f aca="false">IF('Sub-Cpt Record'!C541="","",'Sub-Cpt Record'!C541)</f>
        <v/>
      </c>
      <c r="D541" s="292" t="str">
        <f aca="false">IF('Sub-Cpt Record'!D541="","",'Sub-Cpt Record'!D541)</f>
        <v/>
      </c>
      <c r="E541" s="292" t="str">
        <f aca="false">CODE!I541</f>
        <v/>
      </c>
      <c r="F541" s="303" t="str">
        <f aca="false">IF('Sub-Cpt Record'!K541="","",'Sub-Cpt Record'!K541)</f>
        <v/>
      </c>
      <c r="G541" s="201"/>
      <c r="H541" s="194"/>
      <c r="I541" s="256" t="str">
        <f aca="false">IF('Sub-Cpt Record'!E541&lt;&gt;"",'Sub-Cpt Record'!E541,"")</f>
        <v/>
      </c>
      <c r="J541" s="256" t="str">
        <f aca="false">IF('Sub-Cpt Record'!F541&lt;&gt;"",'Sub-Cpt Record'!F541,"")</f>
        <v/>
      </c>
      <c r="K541" s="256" t="str">
        <f aca="false">IF('Sub-Cpt Record'!G541&lt;&gt;"",'Sub-Cpt Record'!G541,"")</f>
        <v/>
      </c>
      <c r="L541" s="256" t="str">
        <f aca="false">IF('Sub-Cpt Record'!H541&lt;&gt;"",'Sub-Cpt Record'!H541,"")</f>
        <v/>
      </c>
      <c r="M541" s="256" t="str">
        <f aca="false">IF('Sub-Cpt Record'!I541&lt;&gt;"",'Sub-Cpt Record'!I541,"")</f>
        <v/>
      </c>
      <c r="N541" s="256" t="str">
        <f aca="false">IF('Sub-Cpt Record'!J541&lt;&gt;"",'Sub-Cpt Record'!J541,"")</f>
        <v/>
      </c>
      <c r="O541" s="296"/>
      <c r="P541" s="296"/>
      <c r="Q541" s="304"/>
      <c r="R541" s="298"/>
      <c r="S541" s="199"/>
      <c r="T541" s="300"/>
      <c r="U541" s="194"/>
      <c r="V541" s="194"/>
      <c r="W541" s="194"/>
      <c r="X541" s="194"/>
      <c r="Y541" s="194"/>
      <c r="Z541" s="256"/>
      <c r="AA541" s="194"/>
      <c r="AB541" s="194"/>
      <c r="AC541" s="194"/>
      <c r="AD541" s="194"/>
      <c r="AE541" s="194"/>
      <c r="AF541" s="194"/>
      <c r="AG541" s="264" t="str">
        <f aca="false">IF(SUM(T541,V541,X541,Z541,AB541,AD541,AF541)&lt;&gt;0,SUM(T541,V541,X541,Z541,AB541,AD541,AF541),"")</f>
        <v/>
      </c>
      <c r="AH541" s="301"/>
      <c r="AI541" s="302"/>
      <c r="AJ541" s="278"/>
    </row>
    <row r="542" customFormat="false" ht="12.75" hidden="false" customHeight="false" outlineLevel="0" collapsed="false">
      <c r="A542" s="291" t="str">
        <f aca="false">IF('Sub-Cpt Record'!A542="","",'Sub-Cpt Record'!A542)</f>
        <v/>
      </c>
      <c r="B542" s="292" t="str">
        <f aca="false">IF('Sub-Cpt Record'!B542="","",'Sub-Cpt Record'!B542)</f>
        <v/>
      </c>
      <c r="C542" s="292" t="str">
        <f aca="false">IF('Sub-Cpt Record'!C542="","",'Sub-Cpt Record'!C542)</f>
        <v/>
      </c>
      <c r="D542" s="292" t="str">
        <f aca="false">IF('Sub-Cpt Record'!D542="","",'Sub-Cpt Record'!D542)</f>
        <v/>
      </c>
      <c r="E542" s="292" t="str">
        <f aca="false">CODE!I542</f>
        <v/>
      </c>
      <c r="F542" s="303" t="str">
        <f aca="false">IF('Sub-Cpt Record'!K542="","",'Sub-Cpt Record'!K542)</f>
        <v/>
      </c>
      <c r="G542" s="201"/>
      <c r="H542" s="194"/>
      <c r="I542" s="256" t="str">
        <f aca="false">IF('Sub-Cpt Record'!E542&lt;&gt;"",'Sub-Cpt Record'!E542,"")</f>
        <v/>
      </c>
      <c r="J542" s="256" t="str">
        <f aca="false">IF('Sub-Cpt Record'!F542&lt;&gt;"",'Sub-Cpt Record'!F542,"")</f>
        <v/>
      </c>
      <c r="K542" s="256" t="str">
        <f aca="false">IF('Sub-Cpt Record'!G542&lt;&gt;"",'Sub-Cpt Record'!G542,"")</f>
        <v/>
      </c>
      <c r="L542" s="256" t="str">
        <f aca="false">IF('Sub-Cpt Record'!H542&lt;&gt;"",'Sub-Cpt Record'!H542,"")</f>
        <v/>
      </c>
      <c r="M542" s="256" t="str">
        <f aca="false">IF('Sub-Cpt Record'!I542&lt;&gt;"",'Sub-Cpt Record'!I542,"")</f>
        <v/>
      </c>
      <c r="N542" s="256" t="str">
        <f aca="false">IF('Sub-Cpt Record'!J542&lt;&gt;"",'Sub-Cpt Record'!J542,"")</f>
        <v/>
      </c>
      <c r="O542" s="296"/>
      <c r="P542" s="296"/>
      <c r="Q542" s="304"/>
      <c r="R542" s="298"/>
      <c r="S542" s="199"/>
      <c r="T542" s="300"/>
      <c r="U542" s="194"/>
      <c r="V542" s="194"/>
      <c r="W542" s="194"/>
      <c r="X542" s="194"/>
      <c r="Y542" s="194"/>
      <c r="Z542" s="256"/>
      <c r="AA542" s="194"/>
      <c r="AB542" s="194"/>
      <c r="AC542" s="194"/>
      <c r="AD542" s="194"/>
      <c r="AE542" s="194"/>
      <c r="AF542" s="194"/>
      <c r="AG542" s="264" t="str">
        <f aca="false">IF(SUM(T542,V542,X542,Z542,AB542,AD542,AF542)&lt;&gt;0,SUM(T542,V542,X542,Z542,AB542,AD542,AF542),"")</f>
        <v/>
      </c>
      <c r="AH542" s="301"/>
      <c r="AI542" s="302"/>
      <c r="AJ542" s="278"/>
    </row>
    <row r="543" customFormat="false" ht="12.75" hidden="false" customHeight="false" outlineLevel="0" collapsed="false">
      <c r="A543" s="291" t="str">
        <f aca="false">IF('Sub-Cpt Record'!A543="","",'Sub-Cpt Record'!A543)</f>
        <v/>
      </c>
      <c r="B543" s="292" t="str">
        <f aca="false">IF('Sub-Cpt Record'!B543="","",'Sub-Cpt Record'!B543)</f>
        <v/>
      </c>
      <c r="C543" s="292" t="str">
        <f aca="false">IF('Sub-Cpt Record'!C543="","",'Sub-Cpt Record'!C543)</f>
        <v/>
      </c>
      <c r="D543" s="292" t="str">
        <f aca="false">IF('Sub-Cpt Record'!D543="","",'Sub-Cpt Record'!D543)</f>
        <v/>
      </c>
      <c r="E543" s="292" t="str">
        <f aca="false">CODE!I543</f>
        <v/>
      </c>
      <c r="F543" s="303" t="str">
        <f aca="false">IF('Sub-Cpt Record'!K543="","",'Sub-Cpt Record'!K543)</f>
        <v/>
      </c>
      <c r="G543" s="201"/>
      <c r="H543" s="194"/>
      <c r="I543" s="256" t="str">
        <f aca="false">IF('Sub-Cpt Record'!E543&lt;&gt;"",'Sub-Cpt Record'!E543,"")</f>
        <v/>
      </c>
      <c r="J543" s="256" t="str">
        <f aca="false">IF('Sub-Cpt Record'!F543&lt;&gt;"",'Sub-Cpt Record'!F543,"")</f>
        <v/>
      </c>
      <c r="K543" s="256" t="str">
        <f aca="false">IF('Sub-Cpt Record'!G543&lt;&gt;"",'Sub-Cpt Record'!G543,"")</f>
        <v/>
      </c>
      <c r="L543" s="256" t="str">
        <f aca="false">IF('Sub-Cpt Record'!H543&lt;&gt;"",'Sub-Cpt Record'!H543,"")</f>
        <v/>
      </c>
      <c r="M543" s="256" t="str">
        <f aca="false">IF('Sub-Cpt Record'!I543&lt;&gt;"",'Sub-Cpt Record'!I543,"")</f>
        <v/>
      </c>
      <c r="N543" s="256" t="str">
        <f aca="false">IF('Sub-Cpt Record'!J543&lt;&gt;"",'Sub-Cpt Record'!J543,"")</f>
        <v/>
      </c>
      <c r="O543" s="296"/>
      <c r="P543" s="296"/>
      <c r="Q543" s="304"/>
      <c r="R543" s="298"/>
      <c r="S543" s="199"/>
      <c r="T543" s="300"/>
      <c r="U543" s="194"/>
      <c r="V543" s="194"/>
      <c r="W543" s="194"/>
      <c r="X543" s="194"/>
      <c r="Y543" s="194"/>
      <c r="Z543" s="256"/>
      <c r="AA543" s="194"/>
      <c r="AB543" s="194"/>
      <c r="AC543" s="194"/>
      <c r="AD543" s="194"/>
      <c r="AE543" s="194"/>
      <c r="AF543" s="194"/>
      <c r="AG543" s="264" t="str">
        <f aca="false">IF(SUM(T543,V543,X543,Z543,AB543,AD543,AF543)&lt;&gt;0,SUM(T543,V543,X543,Z543,AB543,AD543,AF543),"")</f>
        <v/>
      </c>
      <c r="AH543" s="301"/>
      <c r="AI543" s="302"/>
      <c r="AJ543" s="278"/>
    </row>
    <row r="544" customFormat="false" ht="12.75" hidden="false" customHeight="false" outlineLevel="0" collapsed="false">
      <c r="A544" s="291" t="str">
        <f aca="false">IF('Sub-Cpt Record'!A544="","",'Sub-Cpt Record'!A544)</f>
        <v/>
      </c>
      <c r="B544" s="292" t="str">
        <f aca="false">IF('Sub-Cpt Record'!B544="","",'Sub-Cpt Record'!B544)</f>
        <v/>
      </c>
      <c r="C544" s="292" t="str">
        <f aca="false">IF('Sub-Cpt Record'!C544="","",'Sub-Cpt Record'!C544)</f>
        <v/>
      </c>
      <c r="D544" s="292" t="str">
        <f aca="false">IF('Sub-Cpt Record'!D544="","",'Sub-Cpt Record'!D544)</f>
        <v/>
      </c>
      <c r="E544" s="292" t="str">
        <f aca="false">CODE!I544</f>
        <v/>
      </c>
      <c r="F544" s="303" t="str">
        <f aca="false">IF('Sub-Cpt Record'!K544="","",'Sub-Cpt Record'!K544)</f>
        <v/>
      </c>
      <c r="G544" s="201"/>
      <c r="H544" s="194"/>
      <c r="I544" s="256" t="str">
        <f aca="false">IF('Sub-Cpt Record'!E544&lt;&gt;"",'Sub-Cpt Record'!E544,"")</f>
        <v/>
      </c>
      <c r="J544" s="256" t="str">
        <f aca="false">IF('Sub-Cpt Record'!F544&lt;&gt;"",'Sub-Cpt Record'!F544,"")</f>
        <v/>
      </c>
      <c r="K544" s="256" t="str">
        <f aca="false">IF('Sub-Cpt Record'!G544&lt;&gt;"",'Sub-Cpt Record'!G544,"")</f>
        <v/>
      </c>
      <c r="L544" s="256" t="str">
        <f aca="false">IF('Sub-Cpt Record'!H544&lt;&gt;"",'Sub-Cpt Record'!H544,"")</f>
        <v/>
      </c>
      <c r="M544" s="256" t="str">
        <f aca="false">IF('Sub-Cpt Record'!I544&lt;&gt;"",'Sub-Cpt Record'!I544,"")</f>
        <v/>
      </c>
      <c r="N544" s="256" t="str">
        <f aca="false">IF('Sub-Cpt Record'!J544&lt;&gt;"",'Sub-Cpt Record'!J544,"")</f>
        <v/>
      </c>
      <c r="O544" s="296"/>
      <c r="P544" s="296"/>
      <c r="Q544" s="304"/>
      <c r="R544" s="298"/>
      <c r="S544" s="199"/>
      <c r="T544" s="300"/>
      <c r="U544" s="194"/>
      <c r="V544" s="194"/>
      <c r="W544" s="194"/>
      <c r="X544" s="194"/>
      <c r="Y544" s="194"/>
      <c r="Z544" s="256"/>
      <c r="AA544" s="194"/>
      <c r="AB544" s="194"/>
      <c r="AC544" s="194"/>
      <c r="AD544" s="194"/>
      <c r="AE544" s="194"/>
      <c r="AF544" s="194"/>
      <c r="AG544" s="264" t="str">
        <f aca="false">IF(SUM(T544,V544,X544,Z544,AB544,AD544,AF544)&lt;&gt;0,SUM(T544,V544,X544,Z544,AB544,AD544,AF544),"")</f>
        <v/>
      </c>
      <c r="AH544" s="301"/>
      <c r="AI544" s="302"/>
      <c r="AJ544" s="278"/>
    </row>
    <row r="545" customFormat="false" ht="12.75" hidden="false" customHeight="false" outlineLevel="0" collapsed="false">
      <c r="A545" s="291" t="str">
        <f aca="false">IF('Sub-Cpt Record'!A545="","",'Sub-Cpt Record'!A545)</f>
        <v/>
      </c>
      <c r="B545" s="292" t="str">
        <f aca="false">IF('Sub-Cpt Record'!B545="","",'Sub-Cpt Record'!B545)</f>
        <v/>
      </c>
      <c r="C545" s="292" t="str">
        <f aca="false">IF('Sub-Cpt Record'!C545="","",'Sub-Cpt Record'!C545)</f>
        <v/>
      </c>
      <c r="D545" s="292" t="str">
        <f aca="false">IF('Sub-Cpt Record'!D545="","",'Sub-Cpt Record'!D545)</f>
        <v/>
      </c>
      <c r="E545" s="292" t="str">
        <f aca="false">CODE!I545</f>
        <v/>
      </c>
      <c r="F545" s="303" t="str">
        <f aca="false">IF('Sub-Cpt Record'!K545="","",'Sub-Cpt Record'!K545)</f>
        <v/>
      </c>
      <c r="G545" s="201"/>
      <c r="H545" s="194"/>
      <c r="I545" s="256" t="str">
        <f aca="false">IF('Sub-Cpt Record'!E545&lt;&gt;"",'Sub-Cpt Record'!E545,"")</f>
        <v/>
      </c>
      <c r="J545" s="256" t="str">
        <f aca="false">IF('Sub-Cpt Record'!F545&lt;&gt;"",'Sub-Cpt Record'!F545,"")</f>
        <v/>
      </c>
      <c r="K545" s="256" t="str">
        <f aca="false">IF('Sub-Cpt Record'!G545&lt;&gt;"",'Sub-Cpt Record'!G545,"")</f>
        <v/>
      </c>
      <c r="L545" s="256" t="str">
        <f aca="false">IF('Sub-Cpt Record'!H545&lt;&gt;"",'Sub-Cpt Record'!H545,"")</f>
        <v/>
      </c>
      <c r="M545" s="256" t="str">
        <f aca="false">IF('Sub-Cpt Record'!I545&lt;&gt;"",'Sub-Cpt Record'!I545,"")</f>
        <v/>
      </c>
      <c r="N545" s="256" t="str">
        <f aca="false">IF('Sub-Cpt Record'!J545&lt;&gt;"",'Sub-Cpt Record'!J545,"")</f>
        <v/>
      </c>
      <c r="O545" s="296"/>
      <c r="P545" s="296"/>
      <c r="Q545" s="304"/>
      <c r="R545" s="298"/>
      <c r="S545" s="199"/>
      <c r="T545" s="300"/>
      <c r="U545" s="194"/>
      <c r="V545" s="194"/>
      <c r="W545" s="194"/>
      <c r="X545" s="194"/>
      <c r="Y545" s="194"/>
      <c r="Z545" s="256"/>
      <c r="AA545" s="194"/>
      <c r="AB545" s="194"/>
      <c r="AC545" s="194"/>
      <c r="AD545" s="194"/>
      <c r="AE545" s="194"/>
      <c r="AF545" s="194"/>
      <c r="AG545" s="264" t="str">
        <f aca="false">IF(SUM(T545,V545,X545,Z545,AB545,AD545,AF545)&lt;&gt;0,SUM(T545,V545,X545,Z545,AB545,AD545,AF545),"")</f>
        <v/>
      </c>
      <c r="AH545" s="301"/>
      <c r="AI545" s="302"/>
      <c r="AJ545" s="278"/>
    </row>
    <row r="546" customFormat="false" ht="12.75" hidden="false" customHeight="false" outlineLevel="0" collapsed="false">
      <c r="A546" s="291" t="str">
        <f aca="false">IF('Sub-Cpt Record'!A546="","",'Sub-Cpt Record'!A546)</f>
        <v/>
      </c>
      <c r="B546" s="292" t="str">
        <f aca="false">IF('Sub-Cpt Record'!B546="","",'Sub-Cpt Record'!B546)</f>
        <v/>
      </c>
      <c r="C546" s="292" t="str">
        <f aca="false">IF('Sub-Cpt Record'!C546="","",'Sub-Cpt Record'!C546)</f>
        <v/>
      </c>
      <c r="D546" s="292" t="str">
        <f aca="false">IF('Sub-Cpt Record'!D546="","",'Sub-Cpt Record'!D546)</f>
        <v/>
      </c>
      <c r="E546" s="292" t="str">
        <f aca="false">CODE!I546</f>
        <v/>
      </c>
      <c r="F546" s="303" t="str">
        <f aca="false">IF('Sub-Cpt Record'!K546="","",'Sub-Cpt Record'!K546)</f>
        <v/>
      </c>
      <c r="G546" s="201"/>
      <c r="H546" s="194"/>
      <c r="I546" s="256" t="str">
        <f aca="false">IF('Sub-Cpt Record'!E546&lt;&gt;"",'Sub-Cpt Record'!E546,"")</f>
        <v/>
      </c>
      <c r="J546" s="256" t="str">
        <f aca="false">IF('Sub-Cpt Record'!F546&lt;&gt;"",'Sub-Cpt Record'!F546,"")</f>
        <v/>
      </c>
      <c r="K546" s="256" t="str">
        <f aca="false">IF('Sub-Cpt Record'!G546&lt;&gt;"",'Sub-Cpt Record'!G546,"")</f>
        <v/>
      </c>
      <c r="L546" s="256" t="str">
        <f aca="false">IF('Sub-Cpt Record'!H546&lt;&gt;"",'Sub-Cpt Record'!H546,"")</f>
        <v/>
      </c>
      <c r="M546" s="256" t="str">
        <f aca="false">IF('Sub-Cpt Record'!I546&lt;&gt;"",'Sub-Cpt Record'!I546,"")</f>
        <v/>
      </c>
      <c r="N546" s="256" t="str">
        <f aca="false">IF('Sub-Cpt Record'!J546&lt;&gt;"",'Sub-Cpt Record'!J546,"")</f>
        <v/>
      </c>
      <c r="O546" s="296"/>
      <c r="P546" s="296"/>
      <c r="Q546" s="304"/>
      <c r="R546" s="298"/>
      <c r="S546" s="199"/>
      <c r="T546" s="300"/>
      <c r="U546" s="194"/>
      <c r="V546" s="194"/>
      <c r="W546" s="194"/>
      <c r="X546" s="194"/>
      <c r="Y546" s="194"/>
      <c r="Z546" s="256"/>
      <c r="AA546" s="194"/>
      <c r="AB546" s="194"/>
      <c r="AC546" s="194"/>
      <c r="AD546" s="194"/>
      <c r="AE546" s="194"/>
      <c r="AF546" s="194"/>
      <c r="AG546" s="264" t="str">
        <f aca="false">IF(SUM(T546,V546,X546,Z546,AB546,AD546,AF546)&lt;&gt;0,SUM(T546,V546,X546,Z546,AB546,AD546,AF546),"")</f>
        <v/>
      </c>
      <c r="AH546" s="301"/>
      <c r="AI546" s="302"/>
      <c r="AJ546" s="278"/>
    </row>
    <row r="547" customFormat="false" ht="12.75" hidden="false" customHeight="false" outlineLevel="0" collapsed="false">
      <c r="A547" s="291" t="str">
        <f aca="false">IF('Sub-Cpt Record'!A547="","",'Sub-Cpt Record'!A547)</f>
        <v/>
      </c>
      <c r="B547" s="292" t="str">
        <f aca="false">IF('Sub-Cpt Record'!B547="","",'Sub-Cpt Record'!B547)</f>
        <v/>
      </c>
      <c r="C547" s="292" t="str">
        <f aca="false">IF('Sub-Cpt Record'!C547="","",'Sub-Cpt Record'!C547)</f>
        <v/>
      </c>
      <c r="D547" s="292" t="str">
        <f aca="false">IF('Sub-Cpt Record'!D547="","",'Sub-Cpt Record'!D547)</f>
        <v/>
      </c>
      <c r="E547" s="292" t="str">
        <f aca="false">CODE!I547</f>
        <v/>
      </c>
      <c r="F547" s="303" t="str">
        <f aca="false">IF('Sub-Cpt Record'!K547="","",'Sub-Cpt Record'!K547)</f>
        <v/>
      </c>
      <c r="G547" s="201"/>
      <c r="H547" s="194"/>
      <c r="I547" s="256" t="str">
        <f aca="false">IF('Sub-Cpt Record'!E547&lt;&gt;"",'Sub-Cpt Record'!E547,"")</f>
        <v/>
      </c>
      <c r="J547" s="256" t="str">
        <f aca="false">IF('Sub-Cpt Record'!F547&lt;&gt;"",'Sub-Cpt Record'!F547,"")</f>
        <v/>
      </c>
      <c r="K547" s="256" t="str">
        <f aca="false">IF('Sub-Cpt Record'!G547&lt;&gt;"",'Sub-Cpt Record'!G547,"")</f>
        <v/>
      </c>
      <c r="L547" s="256" t="str">
        <f aca="false">IF('Sub-Cpt Record'!H547&lt;&gt;"",'Sub-Cpt Record'!H547,"")</f>
        <v/>
      </c>
      <c r="M547" s="256" t="str">
        <f aca="false">IF('Sub-Cpt Record'!I547&lt;&gt;"",'Sub-Cpt Record'!I547,"")</f>
        <v/>
      </c>
      <c r="N547" s="256" t="str">
        <f aca="false">IF('Sub-Cpt Record'!J547&lt;&gt;"",'Sub-Cpt Record'!J547,"")</f>
        <v/>
      </c>
      <c r="O547" s="296"/>
      <c r="P547" s="296"/>
      <c r="Q547" s="304"/>
      <c r="R547" s="298"/>
      <c r="S547" s="199"/>
      <c r="T547" s="300"/>
      <c r="U547" s="194"/>
      <c r="V547" s="194"/>
      <c r="W547" s="194"/>
      <c r="X547" s="194"/>
      <c r="Y547" s="194"/>
      <c r="Z547" s="256"/>
      <c r="AA547" s="194"/>
      <c r="AB547" s="194"/>
      <c r="AC547" s="194"/>
      <c r="AD547" s="194"/>
      <c r="AE547" s="194"/>
      <c r="AF547" s="194"/>
      <c r="AG547" s="264" t="str">
        <f aca="false">IF(SUM(T547,V547,X547,Z547,AB547,AD547,AF547)&lt;&gt;0,SUM(T547,V547,X547,Z547,AB547,AD547,AF547),"")</f>
        <v/>
      </c>
      <c r="AH547" s="301"/>
      <c r="AI547" s="302"/>
      <c r="AJ547" s="278"/>
    </row>
    <row r="548" customFormat="false" ht="12.75" hidden="false" customHeight="false" outlineLevel="0" collapsed="false">
      <c r="A548" s="291" t="str">
        <f aca="false">IF('Sub-Cpt Record'!A548="","",'Sub-Cpt Record'!A548)</f>
        <v/>
      </c>
      <c r="B548" s="292" t="str">
        <f aca="false">IF('Sub-Cpt Record'!B548="","",'Sub-Cpt Record'!B548)</f>
        <v/>
      </c>
      <c r="C548" s="292" t="str">
        <f aca="false">IF('Sub-Cpt Record'!C548="","",'Sub-Cpt Record'!C548)</f>
        <v/>
      </c>
      <c r="D548" s="292" t="str">
        <f aca="false">IF('Sub-Cpt Record'!D548="","",'Sub-Cpt Record'!D548)</f>
        <v/>
      </c>
      <c r="E548" s="292" t="str">
        <f aca="false">CODE!I548</f>
        <v/>
      </c>
      <c r="F548" s="303" t="str">
        <f aca="false">IF('Sub-Cpt Record'!K548="","",'Sub-Cpt Record'!K548)</f>
        <v/>
      </c>
      <c r="G548" s="201"/>
      <c r="H548" s="194"/>
      <c r="I548" s="256" t="str">
        <f aca="false">IF('Sub-Cpt Record'!E548&lt;&gt;"",'Sub-Cpt Record'!E548,"")</f>
        <v/>
      </c>
      <c r="J548" s="256" t="str">
        <f aca="false">IF('Sub-Cpt Record'!F548&lt;&gt;"",'Sub-Cpt Record'!F548,"")</f>
        <v/>
      </c>
      <c r="K548" s="256" t="str">
        <f aca="false">IF('Sub-Cpt Record'!G548&lt;&gt;"",'Sub-Cpt Record'!G548,"")</f>
        <v/>
      </c>
      <c r="L548" s="256" t="str">
        <f aca="false">IF('Sub-Cpt Record'!H548&lt;&gt;"",'Sub-Cpt Record'!H548,"")</f>
        <v/>
      </c>
      <c r="M548" s="256" t="str">
        <f aca="false">IF('Sub-Cpt Record'!I548&lt;&gt;"",'Sub-Cpt Record'!I548,"")</f>
        <v/>
      </c>
      <c r="N548" s="256" t="str">
        <f aca="false">IF('Sub-Cpt Record'!J548&lt;&gt;"",'Sub-Cpt Record'!J548,"")</f>
        <v/>
      </c>
      <c r="O548" s="296"/>
      <c r="P548" s="296"/>
      <c r="Q548" s="304"/>
      <c r="R548" s="298"/>
      <c r="S548" s="199"/>
      <c r="T548" s="300"/>
      <c r="U548" s="194"/>
      <c r="V548" s="194"/>
      <c r="W548" s="194"/>
      <c r="X548" s="194"/>
      <c r="Y548" s="194"/>
      <c r="Z548" s="256"/>
      <c r="AA548" s="194"/>
      <c r="AB548" s="194"/>
      <c r="AC548" s="194"/>
      <c r="AD548" s="194"/>
      <c r="AE548" s="194"/>
      <c r="AF548" s="194"/>
      <c r="AG548" s="264" t="str">
        <f aca="false">IF(SUM(T548,V548,X548,Z548,AB548,AD548,AF548)&lt;&gt;0,SUM(T548,V548,X548,Z548,AB548,AD548,AF548),"")</f>
        <v/>
      </c>
      <c r="AH548" s="301"/>
      <c r="AI548" s="302"/>
      <c r="AJ548" s="278"/>
    </row>
    <row r="549" customFormat="false" ht="12.75" hidden="false" customHeight="false" outlineLevel="0" collapsed="false">
      <c r="A549" s="291" t="str">
        <f aca="false">IF('Sub-Cpt Record'!A549="","",'Sub-Cpt Record'!A549)</f>
        <v/>
      </c>
      <c r="B549" s="292" t="str">
        <f aca="false">IF('Sub-Cpt Record'!B549="","",'Sub-Cpt Record'!B549)</f>
        <v/>
      </c>
      <c r="C549" s="292" t="str">
        <f aca="false">IF('Sub-Cpt Record'!C549="","",'Sub-Cpt Record'!C549)</f>
        <v/>
      </c>
      <c r="D549" s="292" t="str">
        <f aca="false">IF('Sub-Cpt Record'!D549="","",'Sub-Cpt Record'!D549)</f>
        <v/>
      </c>
      <c r="E549" s="292" t="str">
        <f aca="false">CODE!I549</f>
        <v/>
      </c>
      <c r="F549" s="303" t="str">
        <f aca="false">IF('Sub-Cpt Record'!K549="","",'Sub-Cpt Record'!K549)</f>
        <v/>
      </c>
      <c r="G549" s="201"/>
      <c r="H549" s="194"/>
      <c r="I549" s="256" t="str">
        <f aca="false">IF('Sub-Cpt Record'!E549&lt;&gt;"",'Sub-Cpt Record'!E549,"")</f>
        <v/>
      </c>
      <c r="J549" s="256" t="str">
        <f aca="false">IF('Sub-Cpt Record'!F549&lt;&gt;"",'Sub-Cpt Record'!F549,"")</f>
        <v/>
      </c>
      <c r="K549" s="256" t="str">
        <f aca="false">IF('Sub-Cpt Record'!G549&lt;&gt;"",'Sub-Cpt Record'!G549,"")</f>
        <v/>
      </c>
      <c r="L549" s="256" t="str">
        <f aca="false">IF('Sub-Cpt Record'!H549&lt;&gt;"",'Sub-Cpt Record'!H549,"")</f>
        <v/>
      </c>
      <c r="M549" s="256" t="str">
        <f aca="false">IF('Sub-Cpt Record'!I549&lt;&gt;"",'Sub-Cpt Record'!I549,"")</f>
        <v/>
      </c>
      <c r="N549" s="256" t="str">
        <f aca="false">IF('Sub-Cpt Record'!J549&lt;&gt;"",'Sub-Cpt Record'!J549,"")</f>
        <v/>
      </c>
      <c r="O549" s="296"/>
      <c r="P549" s="296"/>
      <c r="Q549" s="304"/>
      <c r="R549" s="298"/>
      <c r="S549" s="199"/>
      <c r="T549" s="300"/>
      <c r="U549" s="194"/>
      <c r="V549" s="194"/>
      <c r="W549" s="194"/>
      <c r="X549" s="194"/>
      <c r="Y549" s="194"/>
      <c r="Z549" s="256"/>
      <c r="AA549" s="194"/>
      <c r="AB549" s="194"/>
      <c r="AC549" s="194"/>
      <c r="AD549" s="194"/>
      <c r="AE549" s="194"/>
      <c r="AF549" s="194"/>
      <c r="AG549" s="264" t="str">
        <f aca="false">IF(SUM(T549,V549,X549,Z549,AB549,AD549,AF549)&lt;&gt;0,SUM(T549,V549,X549,Z549,AB549,AD549,AF549),"")</f>
        <v/>
      </c>
      <c r="AH549" s="301"/>
      <c r="AI549" s="302"/>
      <c r="AJ549" s="278"/>
    </row>
    <row r="550" customFormat="false" ht="12.75" hidden="false" customHeight="false" outlineLevel="0" collapsed="false">
      <c r="A550" s="291" t="str">
        <f aca="false">IF('Sub-Cpt Record'!A550="","",'Sub-Cpt Record'!A550)</f>
        <v/>
      </c>
      <c r="B550" s="292" t="str">
        <f aca="false">IF('Sub-Cpt Record'!B550="","",'Sub-Cpt Record'!B550)</f>
        <v/>
      </c>
      <c r="C550" s="292" t="str">
        <f aca="false">IF('Sub-Cpt Record'!C550="","",'Sub-Cpt Record'!C550)</f>
        <v/>
      </c>
      <c r="D550" s="292" t="str">
        <f aca="false">IF('Sub-Cpt Record'!D550="","",'Sub-Cpt Record'!D550)</f>
        <v/>
      </c>
      <c r="E550" s="292" t="str">
        <f aca="false">CODE!I550</f>
        <v/>
      </c>
      <c r="F550" s="303" t="str">
        <f aca="false">IF('Sub-Cpt Record'!K550="","",'Sub-Cpt Record'!K550)</f>
        <v/>
      </c>
      <c r="G550" s="201"/>
      <c r="H550" s="194"/>
      <c r="I550" s="256" t="str">
        <f aca="false">IF('Sub-Cpt Record'!E550&lt;&gt;"",'Sub-Cpt Record'!E550,"")</f>
        <v/>
      </c>
      <c r="J550" s="256" t="str">
        <f aca="false">IF('Sub-Cpt Record'!F550&lt;&gt;"",'Sub-Cpt Record'!F550,"")</f>
        <v/>
      </c>
      <c r="K550" s="256" t="str">
        <f aca="false">IF('Sub-Cpt Record'!G550&lt;&gt;"",'Sub-Cpt Record'!G550,"")</f>
        <v/>
      </c>
      <c r="L550" s="256" t="str">
        <f aca="false">IF('Sub-Cpt Record'!H550&lt;&gt;"",'Sub-Cpt Record'!H550,"")</f>
        <v/>
      </c>
      <c r="M550" s="256" t="str">
        <f aca="false">IF('Sub-Cpt Record'!I550&lt;&gt;"",'Sub-Cpt Record'!I550,"")</f>
        <v/>
      </c>
      <c r="N550" s="256" t="str">
        <f aca="false">IF('Sub-Cpt Record'!J550&lt;&gt;"",'Sub-Cpt Record'!J550,"")</f>
        <v/>
      </c>
      <c r="O550" s="296"/>
      <c r="P550" s="296"/>
      <c r="Q550" s="304"/>
      <c r="R550" s="298"/>
      <c r="S550" s="199"/>
      <c r="T550" s="300"/>
      <c r="U550" s="194"/>
      <c r="V550" s="194"/>
      <c r="W550" s="194"/>
      <c r="X550" s="194"/>
      <c r="Y550" s="194"/>
      <c r="Z550" s="256"/>
      <c r="AA550" s="194"/>
      <c r="AB550" s="194"/>
      <c r="AC550" s="194"/>
      <c r="AD550" s="194"/>
      <c r="AE550" s="194"/>
      <c r="AF550" s="194"/>
      <c r="AG550" s="264" t="str">
        <f aca="false">IF(SUM(T550,V550,X550,Z550,AB550,AD550,AF550)&lt;&gt;0,SUM(T550,V550,X550,Z550,AB550,AD550,AF550),"")</f>
        <v/>
      </c>
      <c r="AH550" s="301"/>
      <c r="AI550" s="302"/>
      <c r="AJ550" s="278"/>
    </row>
    <row r="551" customFormat="false" ht="12.75" hidden="false" customHeight="false" outlineLevel="0" collapsed="false">
      <c r="A551" s="291" t="str">
        <f aca="false">IF('Sub-Cpt Record'!A551="","",'Sub-Cpt Record'!A551)</f>
        <v/>
      </c>
      <c r="B551" s="292" t="str">
        <f aca="false">IF('Sub-Cpt Record'!B551="","",'Sub-Cpt Record'!B551)</f>
        <v/>
      </c>
      <c r="C551" s="292" t="str">
        <f aca="false">IF('Sub-Cpt Record'!C551="","",'Sub-Cpt Record'!C551)</f>
        <v/>
      </c>
      <c r="D551" s="292" t="str">
        <f aca="false">IF('Sub-Cpt Record'!D551="","",'Sub-Cpt Record'!D551)</f>
        <v/>
      </c>
      <c r="E551" s="292" t="str">
        <f aca="false">CODE!I551</f>
        <v/>
      </c>
      <c r="F551" s="303" t="str">
        <f aca="false">IF('Sub-Cpt Record'!K551="","",'Sub-Cpt Record'!K551)</f>
        <v/>
      </c>
      <c r="G551" s="201"/>
      <c r="H551" s="194"/>
      <c r="I551" s="256" t="str">
        <f aca="false">IF('Sub-Cpt Record'!E551&lt;&gt;"",'Sub-Cpt Record'!E551,"")</f>
        <v/>
      </c>
      <c r="J551" s="256" t="str">
        <f aca="false">IF('Sub-Cpt Record'!F551&lt;&gt;"",'Sub-Cpt Record'!F551,"")</f>
        <v/>
      </c>
      <c r="K551" s="256" t="str">
        <f aca="false">IF('Sub-Cpt Record'!G551&lt;&gt;"",'Sub-Cpt Record'!G551,"")</f>
        <v/>
      </c>
      <c r="L551" s="256" t="str">
        <f aca="false">IF('Sub-Cpt Record'!H551&lt;&gt;"",'Sub-Cpt Record'!H551,"")</f>
        <v/>
      </c>
      <c r="M551" s="256" t="str">
        <f aca="false">IF('Sub-Cpt Record'!I551&lt;&gt;"",'Sub-Cpt Record'!I551,"")</f>
        <v/>
      </c>
      <c r="N551" s="256" t="str">
        <f aca="false">IF('Sub-Cpt Record'!J551&lt;&gt;"",'Sub-Cpt Record'!J551,"")</f>
        <v/>
      </c>
      <c r="O551" s="296"/>
      <c r="P551" s="296"/>
      <c r="Q551" s="304"/>
      <c r="R551" s="298"/>
      <c r="S551" s="199"/>
      <c r="T551" s="300"/>
      <c r="U551" s="194"/>
      <c r="V551" s="194"/>
      <c r="W551" s="194"/>
      <c r="X551" s="194"/>
      <c r="Y551" s="194"/>
      <c r="Z551" s="256"/>
      <c r="AA551" s="194"/>
      <c r="AB551" s="194"/>
      <c r="AC551" s="194"/>
      <c r="AD551" s="194"/>
      <c r="AE551" s="194"/>
      <c r="AF551" s="194"/>
      <c r="AG551" s="264" t="str">
        <f aca="false">IF(SUM(T551,V551,X551,Z551,AB551,AD551,AF551)&lt;&gt;0,SUM(T551,V551,X551,Z551,AB551,AD551,AF551),"")</f>
        <v/>
      </c>
      <c r="AH551" s="301"/>
      <c r="AI551" s="302"/>
      <c r="AJ551" s="278"/>
    </row>
    <row r="552" customFormat="false" ht="12.75" hidden="false" customHeight="false" outlineLevel="0" collapsed="false">
      <c r="A552" s="291" t="str">
        <f aca="false">IF('Sub-Cpt Record'!A552="","",'Sub-Cpt Record'!A552)</f>
        <v/>
      </c>
      <c r="B552" s="292" t="str">
        <f aca="false">IF('Sub-Cpt Record'!B552="","",'Sub-Cpt Record'!B552)</f>
        <v/>
      </c>
      <c r="C552" s="292" t="str">
        <f aca="false">IF('Sub-Cpt Record'!C552="","",'Sub-Cpt Record'!C552)</f>
        <v/>
      </c>
      <c r="D552" s="292" t="str">
        <f aca="false">IF('Sub-Cpt Record'!D552="","",'Sub-Cpt Record'!D552)</f>
        <v/>
      </c>
      <c r="E552" s="292" t="str">
        <f aca="false">CODE!I552</f>
        <v/>
      </c>
      <c r="F552" s="303" t="str">
        <f aca="false">IF('Sub-Cpt Record'!K552="","",'Sub-Cpt Record'!K552)</f>
        <v/>
      </c>
      <c r="G552" s="201"/>
      <c r="H552" s="194"/>
      <c r="I552" s="256" t="str">
        <f aca="false">IF('Sub-Cpt Record'!E552&lt;&gt;"",'Sub-Cpt Record'!E552,"")</f>
        <v/>
      </c>
      <c r="J552" s="256" t="str">
        <f aca="false">IF('Sub-Cpt Record'!F552&lt;&gt;"",'Sub-Cpt Record'!F552,"")</f>
        <v/>
      </c>
      <c r="K552" s="256" t="str">
        <f aca="false">IF('Sub-Cpt Record'!G552&lt;&gt;"",'Sub-Cpt Record'!G552,"")</f>
        <v/>
      </c>
      <c r="L552" s="256" t="str">
        <f aca="false">IF('Sub-Cpt Record'!H552&lt;&gt;"",'Sub-Cpt Record'!H552,"")</f>
        <v/>
      </c>
      <c r="M552" s="256" t="str">
        <f aca="false">IF('Sub-Cpt Record'!I552&lt;&gt;"",'Sub-Cpt Record'!I552,"")</f>
        <v/>
      </c>
      <c r="N552" s="256" t="str">
        <f aca="false">IF('Sub-Cpt Record'!J552&lt;&gt;"",'Sub-Cpt Record'!J552,"")</f>
        <v/>
      </c>
      <c r="O552" s="296"/>
      <c r="P552" s="296"/>
      <c r="Q552" s="304"/>
      <c r="R552" s="298"/>
      <c r="S552" s="199"/>
      <c r="T552" s="300"/>
      <c r="U552" s="194"/>
      <c r="V552" s="194"/>
      <c r="W552" s="194"/>
      <c r="X552" s="194"/>
      <c r="Y552" s="194"/>
      <c r="Z552" s="256"/>
      <c r="AA552" s="194"/>
      <c r="AB552" s="194"/>
      <c r="AC552" s="194"/>
      <c r="AD552" s="194"/>
      <c r="AE552" s="194"/>
      <c r="AF552" s="194"/>
      <c r="AG552" s="264" t="str">
        <f aca="false">IF(SUM(T552,V552,X552,Z552,AB552,AD552,AF552)&lt;&gt;0,SUM(T552,V552,X552,Z552,AB552,AD552,AF552),"")</f>
        <v/>
      </c>
      <c r="AH552" s="301"/>
      <c r="AI552" s="302"/>
      <c r="AJ552" s="278"/>
    </row>
    <row r="553" customFormat="false" ht="12.75" hidden="false" customHeight="false" outlineLevel="0" collapsed="false">
      <c r="A553" s="291" t="str">
        <f aca="false">IF('Sub-Cpt Record'!A553="","",'Sub-Cpt Record'!A553)</f>
        <v/>
      </c>
      <c r="B553" s="292" t="str">
        <f aca="false">IF('Sub-Cpt Record'!B553="","",'Sub-Cpt Record'!B553)</f>
        <v/>
      </c>
      <c r="C553" s="292" t="str">
        <f aca="false">IF('Sub-Cpt Record'!C553="","",'Sub-Cpt Record'!C553)</f>
        <v/>
      </c>
      <c r="D553" s="292" t="str">
        <f aca="false">IF('Sub-Cpt Record'!D553="","",'Sub-Cpt Record'!D553)</f>
        <v/>
      </c>
      <c r="E553" s="292" t="str">
        <f aca="false">CODE!I553</f>
        <v/>
      </c>
      <c r="F553" s="303" t="str">
        <f aca="false">IF('Sub-Cpt Record'!K553="","",'Sub-Cpt Record'!K553)</f>
        <v/>
      </c>
      <c r="G553" s="201"/>
      <c r="H553" s="194"/>
      <c r="I553" s="256" t="str">
        <f aca="false">IF('Sub-Cpt Record'!E553&lt;&gt;"",'Sub-Cpt Record'!E553,"")</f>
        <v/>
      </c>
      <c r="J553" s="256" t="str">
        <f aca="false">IF('Sub-Cpt Record'!F553&lt;&gt;"",'Sub-Cpt Record'!F553,"")</f>
        <v/>
      </c>
      <c r="K553" s="256" t="str">
        <f aca="false">IF('Sub-Cpt Record'!G553&lt;&gt;"",'Sub-Cpt Record'!G553,"")</f>
        <v/>
      </c>
      <c r="L553" s="256" t="str">
        <f aca="false">IF('Sub-Cpt Record'!H553&lt;&gt;"",'Sub-Cpt Record'!H553,"")</f>
        <v/>
      </c>
      <c r="M553" s="256" t="str">
        <f aca="false">IF('Sub-Cpt Record'!I553&lt;&gt;"",'Sub-Cpt Record'!I553,"")</f>
        <v/>
      </c>
      <c r="N553" s="256" t="str">
        <f aca="false">IF('Sub-Cpt Record'!J553&lt;&gt;"",'Sub-Cpt Record'!J553,"")</f>
        <v/>
      </c>
      <c r="O553" s="296"/>
      <c r="P553" s="296"/>
      <c r="Q553" s="304"/>
      <c r="R553" s="298"/>
      <c r="S553" s="199"/>
      <c r="T553" s="300"/>
      <c r="U553" s="194"/>
      <c r="V553" s="194"/>
      <c r="W553" s="194"/>
      <c r="X553" s="194"/>
      <c r="Y553" s="194"/>
      <c r="Z553" s="256"/>
      <c r="AA553" s="194"/>
      <c r="AB553" s="194"/>
      <c r="AC553" s="194"/>
      <c r="AD553" s="194"/>
      <c r="AE553" s="194"/>
      <c r="AF553" s="194"/>
      <c r="AG553" s="264" t="str">
        <f aca="false">IF(SUM(T553,V553,X553,Z553,AB553,AD553,AF553)&lt;&gt;0,SUM(T553,V553,X553,Z553,AB553,AD553,AF553),"")</f>
        <v/>
      </c>
      <c r="AH553" s="301"/>
      <c r="AI553" s="302"/>
      <c r="AJ553" s="278"/>
    </row>
    <row r="554" customFormat="false" ht="12.75" hidden="false" customHeight="false" outlineLevel="0" collapsed="false">
      <c r="A554" s="291" t="str">
        <f aca="false">IF('Sub-Cpt Record'!A554="","",'Sub-Cpt Record'!A554)</f>
        <v/>
      </c>
      <c r="B554" s="292" t="str">
        <f aca="false">IF('Sub-Cpt Record'!B554="","",'Sub-Cpt Record'!B554)</f>
        <v/>
      </c>
      <c r="C554" s="292" t="str">
        <f aca="false">IF('Sub-Cpt Record'!C554="","",'Sub-Cpt Record'!C554)</f>
        <v/>
      </c>
      <c r="D554" s="292" t="str">
        <f aca="false">IF('Sub-Cpt Record'!D554="","",'Sub-Cpt Record'!D554)</f>
        <v/>
      </c>
      <c r="E554" s="292" t="str">
        <f aca="false">CODE!I554</f>
        <v/>
      </c>
      <c r="F554" s="303" t="str">
        <f aca="false">IF('Sub-Cpt Record'!K554="","",'Sub-Cpt Record'!K554)</f>
        <v/>
      </c>
      <c r="G554" s="201"/>
      <c r="H554" s="194"/>
      <c r="I554" s="256" t="str">
        <f aca="false">IF('Sub-Cpt Record'!E554&lt;&gt;"",'Sub-Cpt Record'!E554,"")</f>
        <v/>
      </c>
      <c r="J554" s="256" t="str">
        <f aca="false">IF('Sub-Cpt Record'!F554&lt;&gt;"",'Sub-Cpt Record'!F554,"")</f>
        <v/>
      </c>
      <c r="K554" s="256" t="str">
        <f aca="false">IF('Sub-Cpt Record'!G554&lt;&gt;"",'Sub-Cpt Record'!G554,"")</f>
        <v/>
      </c>
      <c r="L554" s="256" t="str">
        <f aca="false">IF('Sub-Cpt Record'!H554&lt;&gt;"",'Sub-Cpt Record'!H554,"")</f>
        <v/>
      </c>
      <c r="M554" s="256" t="str">
        <f aca="false">IF('Sub-Cpt Record'!I554&lt;&gt;"",'Sub-Cpt Record'!I554,"")</f>
        <v/>
      </c>
      <c r="N554" s="256" t="str">
        <f aca="false">IF('Sub-Cpt Record'!J554&lt;&gt;"",'Sub-Cpt Record'!J554,"")</f>
        <v/>
      </c>
      <c r="O554" s="296"/>
      <c r="P554" s="296"/>
      <c r="Q554" s="304"/>
      <c r="R554" s="298"/>
      <c r="S554" s="199"/>
      <c r="T554" s="300"/>
      <c r="U554" s="194"/>
      <c r="V554" s="194"/>
      <c r="W554" s="194"/>
      <c r="X554" s="194"/>
      <c r="Y554" s="194"/>
      <c r="Z554" s="256"/>
      <c r="AA554" s="194"/>
      <c r="AB554" s="194"/>
      <c r="AC554" s="194"/>
      <c r="AD554" s="194"/>
      <c r="AE554" s="194"/>
      <c r="AF554" s="194"/>
      <c r="AG554" s="264" t="str">
        <f aca="false">IF(SUM(T554,V554,X554,Z554,AB554,AD554,AF554)&lt;&gt;0,SUM(T554,V554,X554,Z554,AB554,AD554,AF554),"")</f>
        <v/>
      </c>
      <c r="AH554" s="301"/>
      <c r="AI554" s="302"/>
      <c r="AJ554" s="278"/>
    </row>
    <row r="555" customFormat="false" ht="12.75" hidden="false" customHeight="false" outlineLevel="0" collapsed="false">
      <c r="A555" s="291" t="str">
        <f aca="false">IF('Sub-Cpt Record'!A555="","",'Sub-Cpt Record'!A555)</f>
        <v/>
      </c>
      <c r="B555" s="292" t="str">
        <f aca="false">IF('Sub-Cpt Record'!B555="","",'Sub-Cpt Record'!B555)</f>
        <v/>
      </c>
      <c r="C555" s="292" t="str">
        <f aca="false">IF('Sub-Cpt Record'!C555="","",'Sub-Cpt Record'!C555)</f>
        <v/>
      </c>
      <c r="D555" s="292" t="str">
        <f aca="false">IF('Sub-Cpt Record'!D555="","",'Sub-Cpt Record'!D555)</f>
        <v/>
      </c>
      <c r="E555" s="292" t="str">
        <f aca="false">CODE!I555</f>
        <v/>
      </c>
      <c r="F555" s="303" t="str">
        <f aca="false">IF('Sub-Cpt Record'!K555="","",'Sub-Cpt Record'!K555)</f>
        <v/>
      </c>
      <c r="G555" s="201"/>
      <c r="H555" s="194"/>
      <c r="I555" s="256" t="str">
        <f aca="false">IF('Sub-Cpt Record'!E555&lt;&gt;"",'Sub-Cpt Record'!E555,"")</f>
        <v/>
      </c>
      <c r="J555" s="256" t="str">
        <f aca="false">IF('Sub-Cpt Record'!F555&lt;&gt;"",'Sub-Cpt Record'!F555,"")</f>
        <v/>
      </c>
      <c r="K555" s="256" t="str">
        <f aca="false">IF('Sub-Cpt Record'!G555&lt;&gt;"",'Sub-Cpt Record'!G555,"")</f>
        <v/>
      </c>
      <c r="L555" s="256" t="str">
        <f aca="false">IF('Sub-Cpt Record'!H555&lt;&gt;"",'Sub-Cpt Record'!H555,"")</f>
        <v/>
      </c>
      <c r="M555" s="256" t="str">
        <f aca="false">IF('Sub-Cpt Record'!I555&lt;&gt;"",'Sub-Cpt Record'!I555,"")</f>
        <v/>
      </c>
      <c r="N555" s="256" t="str">
        <f aca="false">IF('Sub-Cpt Record'!J555&lt;&gt;"",'Sub-Cpt Record'!J555,"")</f>
        <v/>
      </c>
      <c r="O555" s="296"/>
      <c r="P555" s="296"/>
      <c r="Q555" s="304"/>
      <c r="R555" s="298"/>
      <c r="S555" s="199"/>
      <c r="T555" s="300"/>
      <c r="U555" s="194"/>
      <c r="V555" s="194"/>
      <c r="W555" s="194"/>
      <c r="X555" s="194"/>
      <c r="Y555" s="194"/>
      <c r="Z555" s="256"/>
      <c r="AA555" s="194"/>
      <c r="AB555" s="194"/>
      <c r="AC555" s="194"/>
      <c r="AD555" s="194"/>
      <c r="AE555" s="194"/>
      <c r="AF555" s="194"/>
      <c r="AG555" s="264" t="str">
        <f aca="false">IF(SUM(T555,V555,X555,Z555,AB555,AD555,AF555)&lt;&gt;0,SUM(T555,V555,X555,Z555,AB555,AD555,AF555),"")</f>
        <v/>
      </c>
      <c r="AH555" s="301"/>
      <c r="AI555" s="302"/>
      <c r="AJ555" s="278"/>
    </row>
    <row r="556" customFormat="false" ht="12.75" hidden="false" customHeight="false" outlineLevel="0" collapsed="false">
      <c r="A556" s="291" t="str">
        <f aca="false">IF('Sub-Cpt Record'!A556="","",'Sub-Cpt Record'!A556)</f>
        <v/>
      </c>
      <c r="B556" s="292" t="str">
        <f aca="false">IF('Sub-Cpt Record'!B556="","",'Sub-Cpt Record'!B556)</f>
        <v/>
      </c>
      <c r="C556" s="292" t="str">
        <f aca="false">IF('Sub-Cpt Record'!C556="","",'Sub-Cpt Record'!C556)</f>
        <v/>
      </c>
      <c r="D556" s="292" t="str">
        <f aca="false">IF('Sub-Cpt Record'!D556="","",'Sub-Cpt Record'!D556)</f>
        <v/>
      </c>
      <c r="E556" s="292" t="str">
        <f aca="false">CODE!I556</f>
        <v/>
      </c>
      <c r="F556" s="303" t="str">
        <f aca="false">IF('Sub-Cpt Record'!K556="","",'Sub-Cpt Record'!K556)</f>
        <v/>
      </c>
      <c r="G556" s="201"/>
      <c r="H556" s="194"/>
      <c r="I556" s="256" t="str">
        <f aca="false">IF('Sub-Cpt Record'!E556&lt;&gt;"",'Sub-Cpt Record'!E556,"")</f>
        <v/>
      </c>
      <c r="J556" s="256" t="str">
        <f aca="false">IF('Sub-Cpt Record'!F556&lt;&gt;"",'Sub-Cpt Record'!F556,"")</f>
        <v/>
      </c>
      <c r="K556" s="256" t="str">
        <f aca="false">IF('Sub-Cpt Record'!G556&lt;&gt;"",'Sub-Cpt Record'!G556,"")</f>
        <v/>
      </c>
      <c r="L556" s="256" t="str">
        <f aca="false">IF('Sub-Cpt Record'!H556&lt;&gt;"",'Sub-Cpt Record'!H556,"")</f>
        <v/>
      </c>
      <c r="M556" s="256" t="str">
        <f aca="false">IF('Sub-Cpt Record'!I556&lt;&gt;"",'Sub-Cpt Record'!I556,"")</f>
        <v/>
      </c>
      <c r="N556" s="256" t="str">
        <f aca="false">IF('Sub-Cpt Record'!J556&lt;&gt;"",'Sub-Cpt Record'!J556,"")</f>
        <v/>
      </c>
      <c r="O556" s="296"/>
      <c r="P556" s="296"/>
      <c r="Q556" s="304"/>
      <c r="R556" s="298"/>
      <c r="S556" s="199"/>
      <c r="T556" s="300"/>
      <c r="U556" s="194"/>
      <c r="V556" s="194"/>
      <c r="W556" s="194"/>
      <c r="X556" s="194"/>
      <c r="Y556" s="194"/>
      <c r="Z556" s="256"/>
      <c r="AA556" s="194"/>
      <c r="AB556" s="194"/>
      <c r="AC556" s="194"/>
      <c r="AD556" s="194"/>
      <c r="AE556" s="194"/>
      <c r="AF556" s="194"/>
      <c r="AG556" s="264" t="str">
        <f aca="false">IF(SUM(T556,V556,X556,Z556,AB556,AD556,AF556)&lt;&gt;0,SUM(T556,V556,X556,Z556,AB556,AD556,AF556),"")</f>
        <v/>
      </c>
      <c r="AH556" s="301"/>
      <c r="AI556" s="302"/>
      <c r="AJ556" s="278"/>
    </row>
    <row r="557" customFormat="false" ht="12.75" hidden="false" customHeight="false" outlineLevel="0" collapsed="false">
      <c r="A557" s="291" t="str">
        <f aca="false">IF('Sub-Cpt Record'!A557="","",'Sub-Cpt Record'!A557)</f>
        <v/>
      </c>
      <c r="B557" s="292" t="str">
        <f aca="false">IF('Sub-Cpt Record'!B557="","",'Sub-Cpt Record'!B557)</f>
        <v/>
      </c>
      <c r="C557" s="292" t="str">
        <f aca="false">IF('Sub-Cpt Record'!C557="","",'Sub-Cpt Record'!C557)</f>
        <v/>
      </c>
      <c r="D557" s="292" t="str">
        <f aca="false">IF('Sub-Cpt Record'!D557="","",'Sub-Cpt Record'!D557)</f>
        <v/>
      </c>
      <c r="E557" s="292" t="str">
        <f aca="false">CODE!I557</f>
        <v/>
      </c>
      <c r="F557" s="303" t="str">
        <f aca="false">IF('Sub-Cpt Record'!K557="","",'Sub-Cpt Record'!K557)</f>
        <v/>
      </c>
      <c r="G557" s="201"/>
      <c r="H557" s="194"/>
      <c r="I557" s="256" t="str">
        <f aca="false">IF('Sub-Cpt Record'!E557&lt;&gt;"",'Sub-Cpt Record'!E557,"")</f>
        <v/>
      </c>
      <c r="J557" s="256" t="str">
        <f aca="false">IF('Sub-Cpt Record'!F557&lt;&gt;"",'Sub-Cpt Record'!F557,"")</f>
        <v/>
      </c>
      <c r="K557" s="256" t="str">
        <f aca="false">IF('Sub-Cpt Record'!G557&lt;&gt;"",'Sub-Cpt Record'!G557,"")</f>
        <v/>
      </c>
      <c r="L557" s="256" t="str">
        <f aca="false">IF('Sub-Cpt Record'!H557&lt;&gt;"",'Sub-Cpt Record'!H557,"")</f>
        <v/>
      </c>
      <c r="M557" s="256" t="str">
        <f aca="false">IF('Sub-Cpt Record'!I557&lt;&gt;"",'Sub-Cpt Record'!I557,"")</f>
        <v/>
      </c>
      <c r="N557" s="256" t="str">
        <f aca="false">IF('Sub-Cpt Record'!J557&lt;&gt;"",'Sub-Cpt Record'!J557,"")</f>
        <v/>
      </c>
      <c r="O557" s="296"/>
      <c r="P557" s="296"/>
      <c r="Q557" s="304"/>
      <c r="R557" s="298"/>
      <c r="S557" s="199"/>
      <c r="T557" s="300"/>
      <c r="U557" s="194"/>
      <c r="V557" s="194"/>
      <c r="W557" s="194"/>
      <c r="X557" s="194"/>
      <c r="Y557" s="194"/>
      <c r="Z557" s="256"/>
      <c r="AA557" s="194"/>
      <c r="AB557" s="194"/>
      <c r="AC557" s="194"/>
      <c r="AD557" s="194"/>
      <c r="AE557" s="194"/>
      <c r="AF557" s="194"/>
      <c r="AG557" s="264" t="str">
        <f aca="false">IF(SUM(T557,V557,X557,Z557,AB557,AD557,AF557)&lt;&gt;0,SUM(T557,V557,X557,Z557,AB557,AD557,AF557),"")</f>
        <v/>
      </c>
      <c r="AH557" s="301"/>
      <c r="AI557" s="302"/>
      <c r="AJ557" s="278"/>
    </row>
    <row r="558" customFormat="false" ht="12.75" hidden="false" customHeight="false" outlineLevel="0" collapsed="false">
      <c r="A558" s="291" t="str">
        <f aca="false">IF('Sub-Cpt Record'!A558="","",'Sub-Cpt Record'!A558)</f>
        <v/>
      </c>
      <c r="B558" s="292" t="str">
        <f aca="false">IF('Sub-Cpt Record'!B558="","",'Sub-Cpt Record'!B558)</f>
        <v/>
      </c>
      <c r="C558" s="292" t="str">
        <f aca="false">IF('Sub-Cpt Record'!C558="","",'Sub-Cpt Record'!C558)</f>
        <v/>
      </c>
      <c r="D558" s="292" t="str">
        <f aca="false">IF('Sub-Cpt Record'!D558="","",'Sub-Cpt Record'!D558)</f>
        <v/>
      </c>
      <c r="E558" s="292" t="str">
        <f aca="false">CODE!I558</f>
        <v/>
      </c>
      <c r="F558" s="303" t="str">
        <f aca="false">IF('Sub-Cpt Record'!K558="","",'Sub-Cpt Record'!K558)</f>
        <v/>
      </c>
      <c r="G558" s="201"/>
      <c r="H558" s="194"/>
      <c r="I558" s="256" t="str">
        <f aca="false">IF('Sub-Cpt Record'!E558&lt;&gt;"",'Sub-Cpt Record'!E558,"")</f>
        <v/>
      </c>
      <c r="J558" s="256" t="str">
        <f aca="false">IF('Sub-Cpt Record'!F558&lt;&gt;"",'Sub-Cpt Record'!F558,"")</f>
        <v/>
      </c>
      <c r="K558" s="256" t="str">
        <f aca="false">IF('Sub-Cpt Record'!G558&lt;&gt;"",'Sub-Cpt Record'!G558,"")</f>
        <v/>
      </c>
      <c r="L558" s="256" t="str">
        <f aca="false">IF('Sub-Cpt Record'!H558&lt;&gt;"",'Sub-Cpt Record'!H558,"")</f>
        <v/>
      </c>
      <c r="M558" s="256" t="str">
        <f aca="false">IF('Sub-Cpt Record'!I558&lt;&gt;"",'Sub-Cpt Record'!I558,"")</f>
        <v/>
      </c>
      <c r="N558" s="256" t="str">
        <f aca="false">IF('Sub-Cpt Record'!J558&lt;&gt;"",'Sub-Cpt Record'!J558,"")</f>
        <v/>
      </c>
      <c r="O558" s="296"/>
      <c r="P558" s="296"/>
      <c r="Q558" s="304"/>
      <c r="R558" s="298"/>
      <c r="S558" s="199"/>
      <c r="T558" s="300"/>
      <c r="U558" s="194"/>
      <c r="V558" s="194"/>
      <c r="W558" s="194"/>
      <c r="X558" s="194"/>
      <c r="Y558" s="194"/>
      <c r="Z558" s="256"/>
      <c r="AA558" s="194"/>
      <c r="AB558" s="194"/>
      <c r="AC558" s="194"/>
      <c r="AD558" s="194"/>
      <c r="AE558" s="194"/>
      <c r="AF558" s="194"/>
      <c r="AG558" s="264" t="str">
        <f aca="false">IF(SUM(T558,V558,X558,Z558,AB558,AD558,AF558)&lt;&gt;0,SUM(T558,V558,X558,Z558,AB558,AD558,AF558),"")</f>
        <v/>
      </c>
      <c r="AH558" s="301"/>
      <c r="AI558" s="302"/>
      <c r="AJ558" s="278"/>
    </row>
    <row r="559" customFormat="false" ht="12.75" hidden="false" customHeight="false" outlineLevel="0" collapsed="false">
      <c r="A559" s="291" t="str">
        <f aca="false">IF('Sub-Cpt Record'!A559="","",'Sub-Cpt Record'!A559)</f>
        <v/>
      </c>
      <c r="B559" s="292" t="str">
        <f aca="false">IF('Sub-Cpt Record'!B559="","",'Sub-Cpt Record'!B559)</f>
        <v/>
      </c>
      <c r="C559" s="292" t="str">
        <f aca="false">IF('Sub-Cpt Record'!C559="","",'Sub-Cpt Record'!C559)</f>
        <v/>
      </c>
      <c r="D559" s="292" t="str">
        <f aca="false">IF('Sub-Cpt Record'!D559="","",'Sub-Cpt Record'!D559)</f>
        <v/>
      </c>
      <c r="E559" s="292" t="str">
        <f aca="false">CODE!I559</f>
        <v/>
      </c>
      <c r="F559" s="303" t="str">
        <f aca="false">IF('Sub-Cpt Record'!K559="","",'Sub-Cpt Record'!K559)</f>
        <v/>
      </c>
      <c r="G559" s="201"/>
      <c r="H559" s="194"/>
      <c r="I559" s="256" t="str">
        <f aca="false">IF('Sub-Cpt Record'!E559&lt;&gt;"",'Sub-Cpt Record'!E559,"")</f>
        <v/>
      </c>
      <c r="J559" s="256" t="str">
        <f aca="false">IF('Sub-Cpt Record'!F559&lt;&gt;"",'Sub-Cpt Record'!F559,"")</f>
        <v/>
      </c>
      <c r="K559" s="256" t="str">
        <f aca="false">IF('Sub-Cpt Record'!G559&lt;&gt;"",'Sub-Cpt Record'!G559,"")</f>
        <v/>
      </c>
      <c r="L559" s="256" t="str">
        <f aca="false">IF('Sub-Cpt Record'!H559&lt;&gt;"",'Sub-Cpt Record'!H559,"")</f>
        <v/>
      </c>
      <c r="M559" s="256" t="str">
        <f aca="false">IF('Sub-Cpt Record'!I559&lt;&gt;"",'Sub-Cpt Record'!I559,"")</f>
        <v/>
      </c>
      <c r="N559" s="256" t="str">
        <f aca="false">IF('Sub-Cpt Record'!J559&lt;&gt;"",'Sub-Cpt Record'!J559,"")</f>
        <v/>
      </c>
      <c r="O559" s="296"/>
      <c r="P559" s="296"/>
      <c r="Q559" s="304"/>
      <c r="R559" s="298"/>
      <c r="S559" s="199"/>
      <c r="T559" s="300"/>
      <c r="U559" s="194"/>
      <c r="V559" s="194"/>
      <c r="W559" s="194"/>
      <c r="X559" s="194"/>
      <c r="Y559" s="194"/>
      <c r="Z559" s="256"/>
      <c r="AA559" s="194"/>
      <c r="AB559" s="194"/>
      <c r="AC559" s="194"/>
      <c r="AD559" s="194"/>
      <c r="AE559" s="194"/>
      <c r="AF559" s="194"/>
      <c r="AG559" s="264" t="str">
        <f aca="false">IF(SUM(T559,V559,X559,Z559,AB559,AD559,AF559)&lt;&gt;0,SUM(T559,V559,X559,Z559,AB559,AD559,AF559),"")</f>
        <v/>
      </c>
      <c r="AH559" s="301"/>
      <c r="AI559" s="302"/>
      <c r="AJ559" s="278"/>
    </row>
    <row r="560" customFormat="false" ht="12.75" hidden="false" customHeight="false" outlineLevel="0" collapsed="false">
      <c r="A560" s="291" t="str">
        <f aca="false">IF('Sub-Cpt Record'!A560="","",'Sub-Cpt Record'!A560)</f>
        <v/>
      </c>
      <c r="B560" s="292" t="str">
        <f aca="false">IF('Sub-Cpt Record'!B560="","",'Sub-Cpt Record'!B560)</f>
        <v/>
      </c>
      <c r="C560" s="292" t="str">
        <f aca="false">IF('Sub-Cpt Record'!C560="","",'Sub-Cpt Record'!C560)</f>
        <v/>
      </c>
      <c r="D560" s="292" t="str">
        <f aca="false">IF('Sub-Cpt Record'!D560="","",'Sub-Cpt Record'!D560)</f>
        <v/>
      </c>
      <c r="E560" s="292" t="str">
        <f aca="false">CODE!I560</f>
        <v/>
      </c>
      <c r="F560" s="303" t="str">
        <f aca="false">IF('Sub-Cpt Record'!K560="","",'Sub-Cpt Record'!K560)</f>
        <v/>
      </c>
      <c r="G560" s="201"/>
      <c r="H560" s="194"/>
      <c r="I560" s="256" t="str">
        <f aca="false">IF('Sub-Cpt Record'!E560&lt;&gt;"",'Sub-Cpt Record'!E560,"")</f>
        <v/>
      </c>
      <c r="J560" s="256" t="str">
        <f aca="false">IF('Sub-Cpt Record'!F560&lt;&gt;"",'Sub-Cpt Record'!F560,"")</f>
        <v/>
      </c>
      <c r="K560" s="256" t="str">
        <f aca="false">IF('Sub-Cpt Record'!G560&lt;&gt;"",'Sub-Cpt Record'!G560,"")</f>
        <v/>
      </c>
      <c r="L560" s="256" t="str">
        <f aca="false">IF('Sub-Cpt Record'!H560&lt;&gt;"",'Sub-Cpt Record'!H560,"")</f>
        <v/>
      </c>
      <c r="M560" s="256" t="str">
        <f aca="false">IF('Sub-Cpt Record'!I560&lt;&gt;"",'Sub-Cpt Record'!I560,"")</f>
        <v/>
      </c>
      <c r="N560" s="256" t="str">
        <f aca="false">IF('Sub-Cpt Record'!J560&lt;&gt;"",'Sub-Cpt Record'!J560,"")</f>
        <v/>
      </c>
      <c r="O560" s="296"/>
      <c r="P560" s="296"/>
      <c r="Q560" s="304"/>
      <c r="R560" s="298"/>
      <c r="S560" s="199"/>
      <c r="T560" s="300"/>
      <c r="U560" s="194"/>
      <c r="V560" s="194"/>
      <c r="W560" s="194"/>
      <c r="X560" s="194"/>
      <c r="Y560" s="194"/>
      <c r="Z560" s="256"/>
      <c r="AA560" s="194"/>
      <c r="AB560" s="194"/>
      <c r="AC560" s="194"/>
      <c r="AD560" s="194"/>
      <c r="AE560" s="194"/>
      <c r="AF560" s="194"/>
      <c r="AG560" s="264" t="str">
        <f aca="false">IF(SUM(T560,V560,X560,Z560,AB560,AD560,AF560)&lt;&gt;0,SUM(T560,V560,X560,Z560,AB560,AD560,AF560),"")</f>
        <v/>
      </c>
      <c r="AH560" s="301"/>
      <c r="AI560" s="302"/>
      <c r="AJ560" s="278"/>
    </row>
    <row r="561" customFormat="false" ht="12.75" hidden="false" customHeight="false" outlineLevel="0" collapsed="false">
      <c r="A561" s="291" t="str">
        <f aca="false">IF('Sub-Cpt Record'!A561="","",'Sub-Cpt Record'!A561)</f>
        <v/>
      </c>
      <c r="B561" s="292" t="str">
        <f aca="false">IF('Sub-Cpt Record'!B561="","",'Sub-Cpt Record'!B561)</f>
        <v/>
      </c>
      <c r="C561" s="292" t="str">
        <f aca="false">IF('Sub-Cpt Record'!C561="","",'Sub-Cpt Record'!C561)</f>
        <v/>
      </c>
      <c r="D561" s="292" t="str">
        <f aca="false">IF('Sub-Cpt Record'!D561="","",'Sub-Cpt Record'!D561)</f>
        <v/>
      </c>
      <c r="E561" s="292" t="str">
        <f aca="false">CODE!I561</f>
        <v/>
      </c>
      <c r="F561" s="303" t="str">
        <f aca="false">IF('Sub-Cpt Record'!K561="","",'Sub-Cpt Record'!K561)</f>
        <v/>
      </c>
      <c r="G561" s="201"/>
      <c r="H561" s="194"/>
      <c r="I561" s="256" t="str">
        <f aca="false">IF('Sub-Cpt Record'!E561&lt;&gt;"",'Sub-Cpt Record'!E561,"")</f>
        <v/>
      </c>
      <c r="J561" s="256" t="str">
        <f aca="false">IF('Sub-Cpt Record'!F561&lt;&gt;"",'Sub-Cpt Record'!F561,"")</f>
        <v/>
      </c>
      <c r="K561" s="256" t="str">
        <f aca="false">IF('Sub-Cpt Record'!G561&lt;&gt;"",'Sub-Cpt Record'!G561,"")</f>
        <v/>
      </c>
      <c r="L561" s="256" t="str">
        <f aca="false">IF('Sub-Cpt Record'!H561&lt;&gt;"",'Sub-Cpt Record'!H561,"")</f>
        <v/>
      </c>
      <c r="M561" s="256" t="str">
        <f aca="false">IF('Sub-Cpt Record'!I561&lt;&gt;"",'Sub-Cpt Record'!I561,"")</f>
        <v/>
      </c>
      <c r="N561" s="256" t="str">
        <f aca="false">IF('Sub-Cpt Record'!J561&lt;&gt;"",'Sub-Cpt Record'!J561,"")</f>
        <v/>
      </c>
      <c r="O561" s="296"/>
      <c r="P561" s="296"/>
      <c r="Q561" s="304"/>
      <c r="R561" s="298"/>
      <c r="S561" s="199"/>
      <c r="T561" s="300"/>
      <c r="U561" s="194"/>
      <c r="V561" s="194"/>
      <c r="W561" s="194"/>
      <c r="X561" s="194"/>
      <c r="Y561" s="194"/>
      <c r="Z561" s="256"/>
      <c r="AA561" s="194"/>
      <c r="AB561" s="194"/>
      <c r="AC561" s="194"/>
      <c r="AD561" s="194"/>
      <c r="AE561" s="194"/>
      <c r="AF561" s="194"/>
      <c r="AG561" s="264" t="str">
        <f aca="false">IF(SUM(T561,V561,X561,Z561,AB561,AD561,AF561)&lt;&gt;0,SUM(T561,V561,X561,Z561,AB561,AD561,AF561),"")</f>
        <v/>
      </c>
      <c r="AH561" s="301"/>
      <c r="AI561" s="302"/>
      <c r="AJ561" s="278"/>
    </row>
    <row r="562" customFormat="false" ht="12.75" hidden="false" customHeight="false" outlineLevel="0" collapsed="false">
      <c r="A562" s="291" t="str">
        <f aca="false">IF('Sub-Cpt Record'!A562="","",'Sub-Cpt Record'!A562)</f>
        <v/>
      </c>
      <c r="B562" s="292" t="str">
        <f aca="false">IF('Sub-Cpt Record'!B562="","",'Sub-Cpt Record'!B562)</f>
        <v/>
      </c>
      <c r="C562" s="292" t="str">
        <f aca="false">IF('Sub-Cpt Record'!C562="","",'Sub-Cpt Record'!C562)</f>
        <v/>
      </c>
      <c r="D562" s="292" t="str">
        <f aca="false">IF('Sub-Cpt Record'!D562="","",'Sub-Cpt Record'!D562)</f>
        <v/>
      </c>
      <c r="E562" s="292" t="str">
        <f aca="false">CODE!I562</f>
        <v/>
      </c>
      <c r="F562" s="303" t="str">
        <f aca="false">IF('Sub-Cpt Record'!K562="","",'Sub-Cpt Record'!K562)</f>
        <v/>
      </c>
      <c r="G562" s="201"/>
      <c r="H562" s="194"/>
      <c r="I562" s="256" t="str">
        <f aca="false">IF('Sub-Cpt Record'!E562&lt;&gt;"",'Sub-Cpt Record'!E562,"")</f>
        <v/>
      </c>
      <c r="J562" s="256" t="str">
        <f aca="false">IF('Sub-Cpt Record'!F562&lt;&gt;"",'Sub-Cpt Record'!F562,"")</f>
        <v/>
      </c>
      <c r="K562" s="256" t="str">
        <f aca="false">IF('Sub-Cpt Record'!G562&lt;&gt;"",'Sub-Cpt Record'!G562,"")</f>
        <v/>
      </c>
      <c r="L562" s="256" t="str">
        <f aca="false">IF('Sub-Cpt Record'!H562&lt;&gt;"",'Sub-Cpt Record'!H562,"")</f>
        <v/>
      </c>
      <c r="M562" s="256" t="str">
        <f aca="false">IF('Sub-Cpt Record'!I562&lt;&gt;"",'Sub-Cpt Record'!I562,"")</f>
        <v/>
      </c>
      <c r="N562" s="256" t="str">
        <f aca="false">IF('Sub-Cpt Record'!J562&lt;&gt;"",'Sub-Cpt Record'!J562,"")</f>
        <v/>
      </c>
      <c r="O562" s="296"/>
      <c r="P562" s="296"/>
      <c r="Q562" s="304"/>
      <c r="R562" s="298"/>
      <c r="S562" s="199"/>
      <c r="T562" s="300"/>
      <c r="U562" s="194"/>
      <c r="V562" s="194"/>
      <c r="W562" s="194"/>
      <c r="X562" s="194"/>
      <c r="Y562" s="194"/>
      <c r="Z562" s="256"/>
      <c r="AA562" s="194"/>
      <c r="AB562" s="194"/>
      <c r="AC562" s="194"/>
      <c r="AD562" s="194"/>
      <c r="AE562" s="194"/>
      <c r="AF562" s="194"/>
      <c r="AG562" s="264" t="str">
        <f aca="false">IF(SUM(T562,V562,X562,Z562,AB562,AD562,AF562)&lt;&gt;0,SUM(T562,V562,X562,Z562,AB562,AD562,AF562),"")</f>
        <v/>
      </c>
      <c r="AH562" s="301"/>
      <c r="AI562" s="302"/>
      <c r="AJ562" s="278"/>
    </row>
    <row r="563" customFormat="false" ht="12.75" hidden="false" customHeight="false" outlineLevel="0" collapsed="false">
      <c r="A563" s="291" t="str">
        <f aca="false">IF('Sub-Cpt Record'!A563="","",'Sub-Cpt Record'!A563)</f>
        <v/>
      </c>
      <c r="B563" s="292" t="str">
        <f aca="false">IF('Sub-Cpt Record'!B563="","",'Sub-Cpt Record'!B563)</f>
        <v/>
      </c>
      <c r="C563" s="292" t="str">
        <f aca="false">IF('Sub-Cpt Record'!C563="","",'Sub-Cpt Record'!C563)</f>
        <v/>
      </c>
      <c r="D563" s="292" t="str">
        <f aca="false">IF('Sub-Cpt Record'!D563="","",'Sub-Cpt Record'!D563)</f>
        <v/>
      </c>
      <c r="E563" s="292" t="str">
        <f aca="false">CODE!I563</f>
        <v/>
      </c>
      <c r="F563" s="303" t="str">
        <f aca="false">IF('Sub-Cpt Record'!K563="","",'Sub-Cpt Record'!K563)</f>
        <v/>
      </c>
      <c r="G563" s="201"/>
      <c r="H563" s="194"/>
      <c r="I563" s="256" t="str">
        <f aca="false">IF('Sub-Cpt Record'!E563&lt;&gt;"",'Sub-Cpt Record'!E563,"")</f>
        <v/>
      </c>
      <c r="J563" s="256" t="str">
        <f aca="false">IF('Sub-Cpt Record'!F563&lt;&gt;"",'Sub-Cpt Record'!F563,"")</f>
        <v/>
      </c>
      <c r="K563" s="256" t="str">
        <f aca="false">IF('Sub-Cpt Record'!G563&lt;&gt;"",'Sub-Cpt Record'!G563,"")</f>
        <v/>
      </c>
      <c r="L563" s="256" t="str">
        <f aca="false">IF('Sub-Cpt Record'!H563&lt;&gt;"",'Sub-Cpt Record'!H563,"")</f>
        <v/>
      </c>
      <c r="M563" s="256" t="str">
        <f aca="false">IF('Sub-Cpt Record'!I563&lt;&gt;"",'Sub-Cpt Record'!I563,"")</f>
        <v/>
      </c>
      <c r="N563" s="256" t="str">
        <f aca="false">IF('Sub-Cpt Record'!J563&lt;&gt;"",'Sub-Cpt Record'!J563,"")</f>
        <v/>
      </c>
      <c r="O563" s="296"/>
      <c r="P563" s="296"/>
      <c r="Q563" s="304"/>
      <c r="R563" s="298"/>
      <c r="S563" s="199"/>
      <c r="T563" s="300"/>
      <c r="U563" s="194"/>
      <c r="V563" s="194"/>
      <c r="W563" s="194"/>
      <c r="X563" s="194"/>
      <c r="Y563" s="194"/>
      <c r="Z563" s="256"/>
      <c r="AA563" s="194"/>
      <c r="AB563" s="194"/>
      <c r="AC563" s="194"/>
      <c r="AD563" s="194"/>
      <c r="AE563" s="194"/>
      <c r="AF563" s="194"/>
      <c r="AG563" s="264" t="str">
        <f aca="false">IF(SUM(T563,V563,X563,Z563,AB563,AD563,AF563)&lt;&gt;0,SUM(T563,V563,X563,Z563,AB563,AD563,AF563),"")</f>
        <v/>
      </c>
      <c r="AH563" s="301"/>
      <c r="AI563" s="302"/>
      <c r="AJ563" s="278"/>
    </row>
    <row r="564" customFormat="false" ht="12.75" hidden="false" customHeight="false" outlineLevel="0" collapsed="false">
      <c r="A564" s="291" t="str">
        <f aca="false">IF('Sub-Cpt Record'!A564="","",'Sub-Cpt Record'!A564)</f>
        <v/>
      </c>
      <c r="B564" s="292" t="str">
        <f aca="false">IF('Sub-Cpt Record'!B564="","",'Sub-Cpt Record'!B564)</f>
        <v/>
      </c>
      <c r="C564" s="292" t="str">
        <f aca="false">IF('Sub-Cpt Record'!C564="","",'Sub-Cpt Record'!C564)</f>
        <v/>
      </c>
      <c r="D564" s="292" t="str">
        <f aca="false">IF('Sub-Cpt Record'!D564="","",'Sub-Cpt Record'!D564)</f>
        <v/>
      </c>
      <c r="E564" s="292" t="str">
        <f aca="false">CODE!I564</f>
        <v/>
      </c>
      <c r="F564" s="303" t="str">
        <f aca="false">IF('Sub-Cpt Record'!K564="","",'Sub-Cpt Record'!K564)</f>
        <v/>
      </c>
      <c r="G564" s="201"/>
      <c r="H564" s="194"/>
      <c r="I564" s="256" t="str">
        <f aca="false">IF('Sub-Cpt Record'!E564&lt;&gt;"",'Sub-Cpt Record'!E564,"")</f>
        <v/>
      </c>
      <c r="J564" s="256" t="str">
        <f aca="false">IF('Sub-Cpt Record'!F564&lt;&gt;"",'Sub-Cpt Record'!F564,"")</f>
        <v/>
      </c>
      <c r="K564" s="256" t="str">
        <f aca="false">IF('Sub-Cpt Record'!G564&lt;&gt;"",'Sub-Cpt Record'!G564,"")</f>
        <v/>
      </c>
      <c r="L564" s="256" t="str">
        <f aca="false">IF('Sub-Cpt Record'!H564&lt;&gt;"",'Sub-Cpt Record'!H564,"")</f>
        <v/>
      </c>
      <c r="M564" s="256" t="str">
        <f aca="false">IF('Sub-Cpt Record'!I564&lt;&gt;"",'Sub-Cpt Record'!I564,"")</f>
        <v/>
      </c>
      <c r="N564" s="256" t="str">
        <f aca="false">IF('Sub-Cpt Record'!J564&lt;&gt;"",'Sub-Cpt Record'!J564,"")</f>
        <v/>
      </c>
      <c r="O564" s="296"/>
      <c r="P564" s="296"/>
      <c r="Q564" s="304"/>
      <c r="R564" s="298"/>
      <c r="S564" s="199"/>
      <c r="T564" s="300"/>
      <c r="U564" s="194"/>
      <c r="V564" s="194"/>
      <c r="W564" s="194"/>
      <c r="X564" s="194"/>
      <c r="Y564" s="194"/>
      <c r="Z564" s="256"/>
      <c r="AA564" s="194"/>
      <c r="AB564" s="194"/>
      <c r="AC564" s="194"/>
      <c r="AD564" s="194"/>
      <c r="AE564" s="194"/>
      <c r="AF564" s="194"/>
      <c r="AG564" s="264" t="str">
        <f aca="false">IF(SUM(T564,V564,X564,Z564,AB564,AD564,AF564)&lt;&gt;0,SUM(T564,V564,X564,Z564,AB564,AD564,AF564),"")</f>
        <v/>
      </c>
      <c r="AH564" s="301"/>
      <c r="AI564" s="302"/>
      <c r="AJ564" s="278"/>
    </row>
    <row r="565" customFormat="false" ht="12.75" hidden="false" customHeight="false" outlineLevel="0" collapsed="false">
      <c r="A565" s="291" t="str">
        <f aca="false">IF('Sub-Cpt Record'!A565="","",'Sub-Cpt Record'!A565)</f>
        <v/>
      </c>
      <c r="B565" s="292" t="str">
        <f aca="false">IF('Sub-Cpt Record'!B565="","",'Sub-Cpt Record'!B565)</f>
        <v/>
      </c>
      <c r="C565" s="292" t="str">
        <f aca="false">IF('Sub-Cpt Record'!C565="","",'Sub-Cpt Record'!C565)</f>
        <v/>
      </c>
      <c r="D565" s="292" t="str">
        <f aca="false">IF('Sub-Cpt Record'!D565="","",'Sub-Cpt Record'!D565)</f>
        <v/>
      </c>
      <c r="E565" s="292" t="str">
        <f aca="false">CODE!I565</f>
        <v/>
      </c>
      <c r="F565" s="303" t="str">
        <f aca="false">IF('Sub-Cpt Record'!K565="","",'Sub-Cpt Record'!K565)</f>
        <v/>
      </c>
      <c r="G565" s="201"/>
      <c r="H565" s="194"/>
      <c r="I565" s="256" t="str">
        <f aca="false">IF('Sub-Cpt Record'!E565&lt;&gt;"",'Sub-Cpt Record'!E565,"")</f>
        <v/>
      </c>
      <c r="J565" s="256" t="str">
        <f aca="false">IF('Sub-Cpt Record'!F565&lt;&gt;"",'Sub-Cpt Record'!F565,"")</f>
        <v/>
      </c>
      <c r="K565" s="256" t="str">
        <f aca="false">IF('Sub-Cpt Record'!G565&lt;&gt;"",'Sub-Cpt Record'!G565,"")</f>
        <v/>
      </c>
      <c r="L565" s="256" t="str">
        <f aca="false">IF('Sub-Cpt Record'!H565&lt;&gt;"",'Sub-Cpt Record'!H565,"")</f>
        <v/>
      </c>
      <c r="M565" s="256" t="str">
        <f aca="false">IF('Sub-Cpt Record'!I565&lt;&gt;"",'Sub-Cpt Record'!I565,"")</f>
        <v/>
      </c>
      <c r="N565" s="256" t="str">
        <f aca="false">IF('Sub-Cpt Record'!J565&lt;&gt;"",'Sub-Cpt Record'!J565,"")</f>
        <v/>
      </c>
      <c r="O565" s="296"/>
      <c r="P565" s="296"/>
      <c r="Q565" s="304"/>
      <c r="R565" s="298"/>
      <c r="S565" s="199"/>
      <c r="T565" s="300"/>
      <c r="U565" s="194"/>
      <c r="V565" s="194"/>
      <c r="W565" s="194"/>
      <c r="X565" s="194"/>
      <c r="Y565" s="194"/>
      <c r="Z565" s="256"/>
      <c r="AA565" s="194"/>
      <c r="AB565" s="194"/>
      <c r="AC565" s="194"/>
      <c r="AD565" s="194"/>
      <c r="AE565" s="194"/>
      <c r="AF565" s="194"/>
      <c r="AG565" s="264" t="str">
        <f aca="false">IF(SUM(T565,V565,X565,Z565,AB565,AD565,AF565)&lt;&gt;0,SUM(T565,V565,X565,Z565,AB565,AD565,AF565),"")</f>
        <v/>
      </c>
      <c r="AH565" s="301"/>
      <c r="AI565" s="302"/>
      <c r="AJ565" s="278"/>
    </row>
    <row r="566" customFormat="false" ht="12.75" hidden="false" customHeight="false" outlineLevel="0" collapsed="false">
      <c r="A566" s="291" t="str">
        <f aca="false">IF('Sub-Cpt Record'!A566="","",'Sub-Cpt Record'!A566)</f>
        <v/>
      </c>
      <c r="B566" s="292" t="str">
        <f aca="false">IF('Sub-Cpt Record'!B566="","",'Sub-Cpt Record'!B566)</f>
        <v/>
      </c>
      <c r="C566" s="292" t="str">
        <f aca="false">IF('Sub-Cpt Record'!C566="","",'Sub-Cpt Record'!C566)</f>
        <v/>
      </c>
      <c r="D566" s="292" t="str">
        <f aca="false">IF('Sub-Cpt Record'!D566="","",'Sub-Cpt Record'!D566)</f>
        <v/>
      </c>
      <c r="E566" s="292" t="str">
        <f aca="false">CODE!I566</f>
        <v/>
      </c>
      <c r="F566" s="303" t="str">
        <f aca="false">IF('Sub-Cpt Record'!K566="","",'Sub-Cpt Record'!K566)</f>
        <v/>
      </c>
      <c r="G566" s="201"/>
      <c r="H566" s="194"/>
      <c r="I566" s="256" t="str">
        <f aca="false">IF('Sub-Cpt Record'!E566&lt;&gt;"",'Sub-Cpt Record'!E566,"")</f>
        <v/>
      </c>
      <c r="J566" s="256" t="str">
        <f aca="false">IF('Sub-Cpt Record'!F566&lt;&gt;"",'Sub-Cpt Record'!F566,"")</f>
        <v/>
      </c>
      <c r="K566" s="256" t="str">
        <f aca="false">IF('Sub-Cpt Record'!G566&lt;&gt;"",'Sub-Cpt Record'!G566,"")</f>
        <v/>
      </c>
      <c r="L566" s="256" t="str">
        <f aca="false">IF('Sub-Cpt Record'!H566&lt;&gt;"",'Sub-Cpt Record'!H566,"")</f>
        <v/>
      </c>
      <c r="M566" s="256" t="str">
        <f aca="false">IF('Sub-Cpt Record'!I566&lt;&gt;"",'Sub-Cpt Record'!I566,"")</f>
        <v/>
      </c>
      <c r="N566" s="256" t="str">
        <f aca="false">IF('Sub-Cpt Record'!J566&lt;&gt;"",'Sub-Cpt Record'!J566,"")</f>
        <v/>
      </c>
      <c r="O566" s="296"/>
      <c r="P566" s="296"/>
      <c r="Q566" s="304"/>
      <c r="R566" s="298"/>
      <c r="S566" s="199"/>
      <c r="T566" s="300"/>
      <c r="U566" s="194"/>
      <c r="V566" s="194"/>
      <c r="W566" s="194"/>
      <c r="X566" s="194"/>
      <c r="Y566" s="194"/>
      <c r="Z566" s="256"/>
      <c r="AA566" s="194"/>
      <c r="AB566" s="194"/>
      <c r="AC566" s="194"/>
      <c r="AD566" s="194"/>
      <c r="AE566" s="194"/>
      <c r="AF566" s="194"/>
      <c r="AG566" s="264" t="str">
        <f aca="false">IF(SUM(T566,V566,X566,Z566,AB566,AD566,AF566)&lt;&gt;0,SUM(T566,V566,X566,Z566,AB566,AD566,AF566),"")</f>
        <v/>
      </c>
      <c r="AH566" s="301"/>
      <c r="AI566" s="302"/>
      <c r="AJ566" s="278"/>
    </row>
    <row r="567" customFormat="false" ht="12.75" hidden="false" customHeight="false" outlineLevel="0" collapsed="false">
      <c r="A567" s="291" t="str">
        <f aca="false">IF('Sub-Cpt Record'!A567="","",'Sub-Cpt Record'!A567)</f>
        <v/>
      </c>
      <c r="B567" s="292" t="str">
        <f aca="false">IF('Sub-Cpt Record'!B567="","",'Sub-Cpt Record'!B567)</f>
        <v/>
      </c>
      <c r="C567" s="292" t="str">
        <f aca="false">IF('Sub-Cpt Record'!C567="","",'Sub-Cpt Record'!C567)</f>
        <v/>
      </c>
      <c r="D567" s="292" t="str">
        <f aca="false">IF('Sub-Cpt Record'!D567="","",'Sub-Cpt Record'!D567)</f>
        <v/>
      </c>
      <c r="E567" s="292" t="str">
        <f aca="false">CODE!I567</f>
        <v/>
      </c>
      <c r="F567" s="303" t="str">
        <f aca="false">IF('Sub-Cpt Record'!K567="","",'Sub-Cpt Record'!K567)</f>
        <v/>
      </c>
      <c r="G567" s="201"/>
      <c r="H567" s="194"/>
      <c r="I567" s="256" t="str">
        <f aca="false">IF('Sub-Cpt Record'!E567&lt;&gt;"",'Sub-Cpt Record'!E567,"")</f>
        <v/>
      </c>
      <c r="J567" s="256" t="str">
        <f aca="false">IF('Sub-Cpt Record'!F567&lt;&gt;"",'Sub-Cpt Record'!F567,"")</f>
        <v/>
      </c>
      <c r="K567" s="256" t="str">
        <f aca="false">IF('Sub-Cpt Record'!G567&lt;&gt;"",'Sub-Cpt Record'!G567,"")</f>
        <v/>
      </c>
      <c r="L567" s="256" t="str">
        <f aca="false">IF('Sub-Cpt Record'!H567&lt;&gt;"",'Sub-Cpt Record'!H567,"")</f>
        <v/>
      </c>
      <c r="M567" s="256" t="str">
        <f aca="false">IF('Sub-Cpt Record'!I567&lt;&gt;"",'Sub-Cpt Record'!I567,"")</f>
        <v/>
      </c>
      <c r="N567" s="256" t="str">
        <f aca="false">IF('Sub-Cpt Record'!J567&lt;&gt;"",'Sub-Cpt Record'!J567,"")</f>
        <v/>
      </c>
      <c r="O567" s="296"/>
      <c r="P567" s="296"/>
      <c r="Q567" s="304"/>
      <c r="R567" s="298"/>
      <c r="S567" s="199"/>
      <c r="T567" s="300"/>
      <c r="U567" s="194"/>
      <c r="V567" s="194"/>
      <c r="W567" s="194"/>
      <c r="X567" s="194"/>
      <c r="Y567" s="194"/>
      <c r="Z567" s="256"/>
      <c r="AA567" s="194"/>
      <c r="AB567" s="194"/>
      <c r="AC567" s="194"/>
      <c r="AD567" s="194"/>
      <c r="AE567" s="194"/>
      <c r="AF567" s="194"/>
      <c r="AG567" s="264" t="str">
        <f aca="false">IF(SUM(T567,V567,X567,Z567,AB567,AD567,AF567)&lt;&gt;0,SUM(T567,V567,X567,Z567,AB567,AD567,AF567),"")</f>
        <v/>
      </c>
      <c r="AH567" s="301"/>
      <c r="AI567" s="302"/>
      <c r="AJ567" s="278"/>
    </row>
    <row r="568" customFormat="false" ht="12.75" hidden="false" customHeight="false" outlineLevel="0" collapsed="false">
      <c r="A568" s="291" t="str">
        <f aca="false">IF('Sub-Cpt Record'!A568="","",'Sub-Cpt Record'!A568)</f>
        <v/>
      </c>
      <c r="B568" s="292" t="str">
        <f aca="false">IF('Sub-Cpt Record'!B568="","",'Sub-Cpt Record'!B568)</f>
        <v/>
      </c>
      <c r="C568" s="292" t="str">
        <f aca="false">IF('Sub-Cpt Record'!C568="","",'Sub-Cpt Record'!C568)</f>
        <v/>
      </c>
      <c r="D568" s="292" t="str">
        <f aca="false">IF('Sub-Cpt Record'!D568="","",'Sub-Cpt Record'!D568)</f>
        <v/>
      </c>
      <c r="E568" s="292" t="str">
        <f aca="false">CODE!I568</f>
        <v/>
      </c>
      <c r="F568" s="303" t="str">
        <f aca="false">IF('Sub-Cpt Record'!K568="","",'Sub-Cpt Record'!K568)</f>
        <v/>
      </c>
      <c r="G568" s="201"/>
      <c r="H568" s="194"/>
      <c r="I568" s="256" t="str">
        <f aca="false">IF('Sub-Cpt Record'!E568&lt;&gt;"",'Sub-Cpt Record'!E568,"")</f>
        <v/>
      </c>
      <c r="J568" s="256" t="str">
        <f aca="false">IF('Sub-Cpt Record'!F568&lt;&gt;"",'Sub-Cpt Record'!F568,"")</f>
        <v/>
      </c>
      <c r="K568" s="256" t="str">
        <f aca="false">IF('Sub-Cpt Record'!G568&lt;&gt;"",'Sub-Cpt Record'!G568,"")</f>
        <v/>
      </c>
      <c r="L568" s="256" t="str">
        <f aca="false">IF('Sub-Cpt Record'!H568&lt;&gt;"",'Sub-Cpt Record'!H568,"")</f>
        <v/>
      </c>
      <c r="M568" s="256" t="str">
        <f aca="false">IF('Sub-Cpt Record'!I568&lt;&gt;"",'Sub-Cpt Record'!I568,"")</f>
        <v/>
      </c>
      <c r="N568" s="256" t="str">
        <f aca="false">IF('Sub-Cpt Record'!J568&lt;&gt;"",'Sub-Cpt Record'!J568,"")</f>
        <v/>
      </c>
      <c r="O568" s="296"/>
      <c r="P568" s="296"/>
      <c r="Q568" s="304"/>
      <c r="R568" s="298"/>
      <c r="S568" s="199"/>
      <c r="T568" s="300"/>
      <c r="U568" s="194"/>
      <c r="V568" s="194"/>
      <c r="W568" s="194"/>
      <c r="X568" s="194"/>
      <c r="Y568" s="194"/>
      <c r="Z568" s="256"/>
      <c r="AA568" s="194"/>
      <c r="AB568" s="194"/>
      <c r="AC568" s="194"/>
      <c r="AD568" s="194"/>
      <c r="AE568" s="194"/>
      <c r="AF568" s="194"/>
      <c r="AG568" s="264" t="str">
        <f aca="false">IF(SUM(T568,V568,X568,Z568,AB568,AD568,AF568)&lt;&gt;0,SUM(T568,V568,X568,Z568,AB568,AD568,AF568),"")</f>
        <v/>
      </c>
      <c r="AH568" s="301"/>
      <c r="AI568" s="302"/>
      <c r="AJ568" s="278"/>
    </row>
    <row r="569" customFormat="false" ht="12.75" hidden="false" customHeight="false" outlineLevel="0" collapsed="false">
      <c r="A569" s="291" t="str">
        <f aca="false">IF('Sub-Cpt Record'!A569="","",'Sub-Cpt Record'!A569)</f>
        <v/>
      </c>
      <c r="B569" s="292" t="str">
        <f aca="false">IF('Sub-Cpt Record'!B569="","",'Sub-Cpt Record'!B569)</f>
        <v/>
      </c>
      <c r="C569" s="292" t="str">
        <f aca="false">IF('Sub-Cpt Record'!C569="","",'Sub-Cpt Record'!C569)</f>
        <v/>
      </c>
      <c r="D569" s="292" t="str">
        <f aca="false">IF('Sub-Cpt Record'!D569="","",'Sub-Cpt Record'!D569)</f>
        <v/>
      </c>
      <c r="E569" s="292" t="str">
        <f aca="false">CODE!I569</f>
        <v/>
      </c>
      <c r="F569" s="303" t="str">
        <f aca="false">IF('Sub-Cpt Record'!K569="","",'Sub-Cpt Record'!K569)</f>
        <v/>
      </c>
      <c r="G569" s="201"/>
      <c r="H569" s="194"/>
      <c r="I569" s="256" t="str">
        <f aca="false">IF('Sub-Cpt Record'!E569&lt;&gt;"",'Sub-Cpt Record'!E569,"")</f>
        <v/>
      </c>
      <c r="J569" s="256" t="str">
        <f aca="false">IF('Sub-Cpt Record'!F569&lt;&gt;"",'Sub-Cpt Record'!F569,"")</f>
        <v/>
      </c>
      <c r="K569" s="256" t="str">
        <f aca="false">IF('Sub-Cpt Record'!G569&lt;&gt;"",'Sub-Cpt Record'!G569,"")</f>
        <v/>
      </c>
      <c r="L569" s="256" t="str">
        <f aca="false">IF('Sub-Cpt Record'!H569&lt;&gt;"",'Sub-Cpt Record'!H569,"")</f>
        <v/>
      </c>
      <c r="M569" s="256" t="str">
        <f aca="false">IF('Sub-Cpt Record'!I569&lt;&gt;"",'Sub-Cpt Record'!I569,"")</f>
        <v/>
      </c>
      <c r="N569" s="256" t="str">
        <f aca="false">IF('Sub-Cpt Record'!J569&lt;&gt;"",'Sub-Cpt Record'!J569,"")</f>
        <v/>
      </c>
      <c r="O569" s="296"/>
      <c r="P569" s="296"/>
      <c r="Q569" s="304"/>
      <c r="R569" s="298"/>
      <c r="S569" s="199"/>
      <c r="T569" s="300"/>
      <c r="U569" s="194"/>
      <c r="V569" s="194"/>
      <c r="W569" s="194"/>
      <c r="X569" s="194"/>
      <c r="Y569" s="194"/>
      <c r="Z569" s="256"/>
      <c r="AA569" s="194"/>
      <c r="AB569" s="194"/>
      <c r="AC569" s="194"/>
      <c r="AD569" s="194"/>
      <c r="AE569" s="194"/>
      <c r="AF569" s="194"/>
      <c r="AG569" s="264" t="str">
        <f aca="false">IF(SUM(T569,V569,X569,Z569,AB569,AD569,AF569)&lt;&gt;0,SUM(T569,V569,X569,Z569,AB569,AD569,AF569),"")</f>
        <v/>
      </c>
      <c r="AH569" s="301"/>
      <c r="AI569" s="302"/>
      <c r="AJ569" s="278"/>
    </row>
    <row r="570" customFormat="false" ht="12.75" hidden="false" customHeight="false" outlineLevel="0" collapsed="false">
      <c r="A570" s="291" t="str">
        <f aca="false">IF('Sub-Cpt Record'!A570="","",'Sub-Cpt Record'!A570)</f>
        <v/>
      </c>
      <c r="B570" s="292" t="str">
        <f aca="false">IF('Sub-Cpt Record'!B570="","",'Sub-Cpt Record'!B570)</f>
        <v/>
      </c>
      <c r="C570" s="292" t="str">
        <f aca="false">IF('Sub-Cpt Record'!C570="","",'Sub-Cpt Record'!C570)</f>
        <v/>
      </c>
      <c r="D570" s="292" t="str">
        <f aca="false">IF('Sub-Cpt Record'!D570="","",'Sub-Cpt Record'!D570)</f>
        <v/>
      </c>
      <c r="E570" s="292" t="str">
        <f aca="false">CODE!I570</f>
        <v/>
      </c>
      <c r="F570" s="303" t="str">
        <f aca="false">IF('Sub-Cpt Record'!K570="","",'Sub-Cpt Record'!K570)</f>
        <v/>
      </c>
      <c r="G570" s="201"/>
      <c r="H570" s="194"/>
      <c r="I570" s="256" t="str">
        <f aca="false">IF('Sub-Cpt Record'!E570&lt;&gt;"",'Sub-Cpt Record'!E570,"")</f>
        <v/>
      </c>
      <c r="J570" s="256" t="str">
        <f aca="false">IF('Sub-Cpt Record'!F570&lt;&gt;"",'Sub-Cpt Record'!F570,"")</f>
        <v/>
      </c>
      <c r="K570" s="256" t="str">
        <f aca="false">IF('Sub-Cpt Record'!G570&lt;&gt;"",'Sub-Cpt Record'!G570,"")</f>
        <v/>
      </c>
      <c r="L570" s="256" t="str">
        <f aca="false">IF('Sub-Cpt Record'!H570&lt;&gt;"",'Sub-Cpt Record'!H570,"")</f>
        <v/>
      </c>
      <c r="M570" s="256" t="str">
        <f aca="false">IF('Sub-Cpt Record'!I570&lt;&gt;"",'Sub-Cpt Record'!I570,"")</f>
        <v/>
      </c>
      <c r="N570" s="256" t="str">
        <f aca="false">IF('Sub-Cpt Record'!J570&lt;&gt;"",'Sub-Cpt Record'!J570,"")</f>
        <v/>
      </c>
      <c r="O570" s="296"/>
      <c r="P570" s="296"/>
      <c r="Q570" s="304"/>
      <c r="R570" s="298"/>
      <c r="S570" s="199"/>
      <c r="T570" s="300"/>
      <c r="U570" s="194"/>
      <c r="V570" s="194"/>
      <c r="W570" s="194"/>
      <c r="X570" s="194"/>
      <c r="Y570" s="194"/>
      <c r="Z570" s="256"/>
      <c r="AA570" s="194"/>
      <c r="AB570" s="194"/>
      <c r="AC570" s="194"/>
      <c r="AD570" s="194"/>
      <c r="AE570" s="194"/>
      <c r="AF570" s="194"/>
      <c r="AG570" s="264" t="str">
        <f aca="false">IF(SUM(T570,V570,X570,Z570,AB570,AD570,AF570)&lt;&gt;0,SUM(T570,V570,X570,Z570,AB570,AD570,AF570),"")</f>
        <v/>
      </c>
      <c r="AH570" s="301"/>
      <c r="AI570" s="302"/>
      <c r="AJ570" s="278"/>
    </row>
    <row r="571" customFormat="false" ht="12.75" hidden="false" customHeight="false" outlineLevel="0" collapsed="false">
      <c r="A571" s="291" t="str">
        <f aca="false">IF('Sub-Cpt Record'!A571="","",'Sub-Cpt Record'!A571)</f>
        <v/>
      </c>
      <c r="B571" s="292" t="str">
        <f aca="false">IF('Sub-Cpt Record'!B571="","",'Sub-Cpt Record'!B571)</f>
        <v/>
      </c>
      <c r="C571" s="292" t="str">
        <f aca="false">IF('Sub-Cpt Record'!C571="","",'Sub-Cpt Record'!C571)</f>
        <v/>
      </c>
      <c r="D571" s="292" t="str">
        <f aca="false">IF('Sub-Cpt Record'!D571="","",'Sub-Cpt Record'!D571)</f>
        <v/>
      </c>
      <c r="E571" s="292" t="str">
        <f aca="false">CODE!I571</f>
        <v/>
      </c>
      <c r="F571" s="303" t="str">
        <f aca="false">IF('Sub-Cpt Record'!K571="","",'Sub-Cpt Record'!K571)</f>
        <v/>
      </c>
      <c r="G571" s="201"/>
      <c r="H571" s="194"/>
      <c r="I571" s="256" t="str">
        <f aca="false">IF('Sub-Cpt Record'!E571&lt;&gt;"",'Sub-Cpt Record'!E571,"")</f>
        <v/>
      </c>
      <c r="J571" s="256" t="str">
        <f aca="false">IF('Sub-Cpt Record'!F571&lt;&gt;"",'Sub-Cpt Record'!F571,"")</f>
        <v/>
      </c>
      <c r="K571" s="256" t="str">
        <f aca="false">IF('Sub-Cpt Record'!G571&lt;&gt;"",'Sub-Cpt Record'!G571,"")</f>
        <v/>
      </c>
      <c r="L571" s="256" t="str">
        <f aca="false">IF('Sub-Cpt Record'!H571&lt;&gt;"",'Sub-Cpt Record'!H571,"")</f>
        <v/>
      </c>
      <c r="M571" s="256" t="str">
        <f aca="false">IF('Sub-Cpt Record'!I571&lt;&gt;"",'Sub-Cpt Record'!I571,"")</f>
        <v/>
      </c>
      <c r="N571" s="256" t="str">
        <f aca="false">IF('Sub-Cpt Record'!J571&lt;&gt;"",'Sub-Cpt Record'!J571,"")</f>
        <v/>
      </c>
      <c r="O571" s="296"/>
      <c r="P571" s="296"/>
      <c r="Q571" s="304"/>
      <c r="R571" s="298"/>
      <c r="S571" s="199"/>
      <c r="T571" s="300"/>
      <c r="U571" s="194"/>
      <c r="V571" s="194"/>
      <c r="W571" s="194"/>
      <c r="X571" s="194"/>
      <c r="Y571" s="194"/>
      <c r="Z571" s="256"/>
      <c r="AA571" s="194"/>
      <c r="AB571" s="194"/>
      <c r="AC571" s="194"/>
      <c r="AD571" s="194"/>
      <c r="AE571" s="194"/>
      <c r="AF571" s="194"/>
      <c r="AG571" s="264" t="str">
        <f aca="false">IF(SUM(T571,V571,X571,Z571,AB571,AD571,AF571)&lt;&gt;0,SUM(T571,V571,X571,Z571,AB571,AD571,AF571),"")</f>
        <v/>
      </c>
      <c r="AH571" s="301"/>
      <c r="AI571" s="302"/>
      <c r="AJ571" s="278"/>
    </row>
    <row r="572" customFormat="false" ht="12.75" hidden="false" customHeight="false" outlineLevel="0" collapsed="false">
      <c r="A572" s="291" t="str">
        <f aca="false">IF('Sub-Cpt Record'!A572="","",'Sub-Cpt Record'!A572)</f>
        <v/>
      </c>
      <c r="B572" s="292" t="str">
        <f aca="false">IF('Sub-Cpt Record'!B572="","",'Sub-Cpt Record'!B572)</f>
        <v/>
      </c>
      <c r="C572" s="292" t="str">
        <f aca="false">IF('Sub-Cpt Record'!C572="","",'Sub-Cpt Record'!C572)</f>
        <v/>
      </c>
      <c r="D572" s="292" t="str">
        <f aca="false">IF('Sub-Cpt Record'!D572="","",'Sub-Cpt Record'!D572)</f>
        <v/>
      </c>
      <c r="E572" s="292" t="str">
        <f aca="false">CODE!I572</f>
        <v/>
      </c>
      <c r="F572" s="303" t="str">
        <f aca="false">IF('Sub-Cpt Record'!K572="","",'Sub-Cpt Record'!K572)</f>
        <v/>
      </c>
      <c r="G572" s="201"/>
      <c r="H572" s="194"/>
      <c r="I572" s="256" t="str">
        <f aca="false">IF('Sub-Cpt Record'!E572&lt;&gt;"",'Sub-Cpt Record'!E572,"")</f>
        <v/>
      </c>
      <c r="J572" s="256" t="str">
        <f aca="false">IF('Sub-Cpt Record'!F572&lt;&gt;"",'Sub-Cpt Record'!F572,"")</f>
        <v/>
      </c>
      <c r="K572" s="256" t="str">
        <f aca="false">IF('Sub-Cpt Record'!G572&lt;&gt;"",'Sub-Cpt Record'!G572,"")</f>
        <v/>
      </c>
      <c r="L572" s="256" t="str">
        <f aca="false">IF('Sub-Cpt Record'!H572&lt;&gt;"",'Sub-Cpt Record'!H572,"")</f>
        <v/>
      </c>
      <c r="M572" s="256" t="str">
        <f aca="false">IF('Sub-Cpt Record'!I572&lt;&gt;"",'Sub-Cpt Record'!I572,"")</f>
        <v/>
      </c>
      <c r="N572" s="256" t="str">
        <f aca="false">IF('Sub-Cpt Record'!J572&lt;&gt;"",'Sub-Cpt Record'!J572,"")</f>
        <v/>
      </c>
      <c r="O572" s="296"/>
      <c r="P572" s="296"/>
      <c r="Q572" s="304"/>
      <c r="R572" s="298"/>
      <c r="S572" s="199"/>
      <c r="T572" s="300"/>
      <c r="U572" s="194"/>
      <c r="V572" s="194"/>
      <c r="W572" s="194"/>
      <c r="X572" s="194"/>
      <c r="Y572" s="194"/>
      <c r="Z572" s="256"/>
      <c r="AA572" s="194"/>
      <c r="AB572" s="194"/>
      <c r="AC572" s="194"/>
      <c r="AD572" s="194"/>
      <c r="AE572" s="194"/>
      <c r="AF572" s="194"/>
      <c r="AG572" s="264" t="str">
        <f aca="false">IF(SUM(T572,V572,X572,Z572,AB572,AD572,AF572)&lt;&gt;0,SUM(T572,V572,X572,Z572,AB572,AD572,AF572),"")</f>
        <v/>
      </c>
      <c r="AH572" s="301"/>
      <c r="AI572" s="302"/>
      <c r="AJ572" s="278"/>
    </row>
    <row r="573" customFormat="false" ht="12.75" hidden="false" customHeight="false" outlineLevel="0" collapsed="false">
      <c r="A573" s="291" t="str">
        <f aca="false">IF('Sub-Cpt Record'!A573="","",'Sub-Cpt Record'!A573)</f>
        <v/>
      </c>
      <c r="B573" s="292" t="str">
        <f aca="false">IF('Sub-Cpt Record'!B573="","",'Sub-Cpt Record'!B573)</f>
        <v/>
      </c>
      <c r="C573" s="292" t="str">
        <f aca="false">IF('Sub-Cpt Record'!C573="","",'Sub-Cpt Record'!C573)</f>
        <v/>
      </c>
      <c r="D573" s="292" t="str">
        <f aca="false">IF('Sub-Cpt Record'!D573="","",'Sub-Cpt Record'!D573)</f>
        <v/>
      </c>
      <c r="E573" s="292" t="str">
        <f aca="false">CODE!I573</f>
        <v/>
      </c>
      <c r="F573" s="303" t="str">
        <f aca="false">IF('Sub-Cpt Record'!K573="","",'Sub-Cpt Record'!K573)</f>
        <v/>
      </c>
      <c r="G573" s="201"/>
      <c r="H573" s="194"/>
      <c r="I573" s="256" t="str">
        <f aca="false">IF('Sub-Cpt Record'!E573&lt;&gt;"",'Sub-Cpt Record'!E573,"")</f>
        <v/>
      </c>
      <c r="J573" s="256" t="str">
        <f aca="false">IF('Sub-Cpt Record'!F573&lt;&gt;"",'Sub-Cpt Record'!F573,"")</f>
        <v/>
      </c>
      <c r="K573" s="256" t="str">
        <f aca="false">IF('Sub-Cpt Record'!G573&lt;&gt;"",'Sub-Cpt Record'!G573,"")</f>
        <v/>
      </c>
      <c r="L573" s="256" t="str">
        <f aca="false">IF('Sub-Cpt Record'!H573&lt;&gt;"",'Sub-Cpt Record'!H573,"")</f>
        <v/>
      </c>
      <c r="M573" s="256" t="str">
        <f aca="false">IF('Sub-Cpt Record'!I573&lt;&gt;"",'Sub-Cpt Record'!I573,"")</f>
        <v/>
      </c>
      <c r="N573" s="256" t="str">
        <f aca="false">IF('Sub-Cpt Record'!J573&lt;&gt;"",'Sub-Cpt Record'!J573,"")</f>
        <v/>
      </c>
      <c r="O573" s="296"/>
      <c r="P573" s="296"/>
      <c r="Q573" s="304"/>
      <c r="R573" s="298"/>
      <c r="S573" s="199"/>
      <c r="T573" s="300"/>
      <c r="U573" s="194"/>
      <c r="V573" s="194"/>
      <c r="W573" s="194"/>
      <c r="X573" s="194"/>
      <c r="Y573" s="194"/>
      <c r="Z573" s="256"/>
      <c r="AA573" s="194"/>
      <c r="AB573" s="194"/>
      <c r="AC573" s="194"/>
      <c r="AD573" s="194"/>
      <c r="AE573" s="194"/>
      <c r="AF573" s="194"/>
      <c r="AG573" s="264" t="str">
        <f aca="false">IF(SUM(T573,V573,X573,Z573,AB573,AD573,AF573)&lt;&gt;0,SUM(T573,V573,X573,Z573,AB573,AD573,AF573),"")</f>
        <v/>
      </c>
      <c r="AH573" s="301"/>
      <c r="AI573" s="302"/>
      <c r="AJ573" s="278"/>
    </row>
    <row r="574" customFormat="false" ht="12.75" hidden="false" customHeight="false" outlineLevel="0" collapsed="false">
      <c r="A574" s="291" t="str">
        <f aca="false">IF('Sub-Cpt Record'!A574="","",'Sub-Cpt Record'!A574)</f>
        <v/>
      </c>
      <c r="B574" s="292" t="str">
        <f aca="false">IF('Sub-Cpt Record'!B574="","",'Sub-Cpt Record'!B574)</f>
        <v/>
      </c>
      <c r="C574" s="292" t="str">
        <f aca="false">IF('Sub-Cpt Record'!C574="","",'Sub-Cpt Record'!C574)</f>
        <v/>
      </c>
      <c r="D574" s="292" t="str">
        <f aca="false">IF('Sub-Cpt Record'!D574="","",'Sub-Cpt Record'!D574)</f>
        <v/>
      </c>
      <c r="E574" s="292" t="str">
        <f aca="false">CODE!I574</f>
        <v/>
      </c>
      <c r="F574" s="303" t="str">
        <f aca="false">IF('Sub-Cpt Record'!K574="","",'Sub-Cpt Record'!K574)</f>
        <v/>
      </c>
      <c r="G574" s="201"/>
      <c r="H574" s="194"/>
      <c r="I574" s="256" t="str">
        <f aca="false">IF('Sub-Cpt Record'!E574&lt;&gt;"",'Sub-Cpt Record'!E574,"")</f>
        <v/>
      </c>
      <c r="J574" s="256" t="str">
        <f aca="false">IF('Sub-Cpt Record'!F574&lt;&gt;"",'Sub-Cpt Record'!F574,"")</f>
        <v/>
      </c>
      <c r="K574" s="256" t="str">
        <f aca="false">IF('Sub-Cpt Record'!G574&lt;&gt;"",'Sub-Cpt Record'!G574,"")</f>
        <v/>
      </c>
      <c r="L574" s="256" t="str">
        <f aca="false">IF('Sub-Cpt Record'!H574&lt;&gt;"",'Sub-Cpt Record'!H574,"")</f>
        <v/>
      </c>
      <c r="M574" s="256" t="str">
        <f aca="false">IF('Sub-Cpt Record'!I574&lt;&gt;"",'Sub-Cpt Record'!I574,"")</f>
        <v/>
      </c>
      <c r="N574" s="256" t="str">
        <f aca="false">IF('Sub-Cpt Record'!J574&lt;&gt;"",'Sub-Cpt Record'!J574,"")</f>
        <v/>
      </c>
      <c r="O574" s="296"/>
      <c r="P574" s="296"/>
      <c r="Q574" s="304"/>
      <c r="R574" s="298"/>
      <c r="S574" s="199"/>
      <c r="T574" s="300"/>
      <c r="U574" s="194"/>
      <c r="V574" s="194"/>
      <c r="W574" s="194"/>
      <c r="X574" s="194"/>
      <c r="Y574" s="194"/>
      <c r="Z574" s="256"/>
      <c r="AA574" s="194"/>
      <c r="AB574" s="194"/>
      <c r="AC574" s="194"/>
      <c r="AD574" s="194"/>
      <c r="AE574" s="194"/>
      <c r="AF574" s="194"/>
      <c r="AG574" s="264" t="str">
        <f aca="false">IF(SUM(T574,V574,X574,Z574,AB574,AD574,AF574)&lt;&gt;0,SUM(T574,V574,X574,Z574,AB574,AD574,AF574),"")</f>
        <v/>
      </c>
      <c r="AH574" s="301"/>
      <c r="AI574" s="302"/>
      <c r="AJ574" s="278"/>
    </row>
    <row r="575" customFormat="false" ht="12.75" hidden="false" customHeight="false" outlineLevel="0" collapsed="false">
      <c r="A575" s="291" t="str">
        <f aca="false">IF('Sub-Cpt Record'!A575="","",'Sub-Cpt Record'!A575)</f>
        <v/>
      </c>
      <c r="B575" s="292" t="str">
        <f aca="false">IF('Sub-Cpt Record'!B575="","",'Sub-Cpt Record'!B575)</f>
        <v/>
      </c>
      <c r="C575" s="292" t="str">
        <f aca="false">IF('Sub-Cpt Record'!C575="","",'Sub-Cpt Record'!C575)</f>
        <v/>
      </c>
      <c r="D575" s="292" t="str">
        <f aca="false">IF('Sub-Cpt Record'!D575="","",'Sub-Cpt Record'!D575)</f>
        <v/>
      </c>
      <c r="E575" s="292" t="str">
        <f aca="false">CODE!I575</f>
        <v/>
      </c>
      <c r="F575" s="303" t="str">
        <f aca="false">IF('Sub-Cpt Record'!K575="","",'Sub-Cpt Record'!K575)</f>
        <v/>
      </c>
      <c r="G575" s="201"/>
      <c r="H575" s="194"/>
      <c r="I575" s="256" t="str">
        <f aca="false">IF('Sub-Cpt Record'!E575&lt;&gt;"",'Sub-Cpt Record'!E575,"")</f>
        <v/>
      </c>
      <c r="J575" s="256" t="str">
        <f aca="false">IF('Sub-Cpt Record'!F575&lt;&gt;"",'Sub-Cpt Record'!F575,"")</f>
        <v/>
      </c>
      <c r="K575" s="256" t="str">
        <f aca="false">IF('Sub-Cpt Record'!G575&lt;&gt;"",'Sub-Cpt Record'!G575,"")</f>
        <v/>
      </c>
      <c r="L575" s="256" t="str">
        <f aca="false">IF('Sub-Cpt Record'!H575&lt;&gt;"",'Sub-Cpt Record'!H575,"")</f>
        <v/>
      </c>
      <c r="M575" s="256" t="str">
        <f aca="false">IF('Sub-Cpt Record'!I575&lt;&gt;"",'Sub-Cpt Record'!I575,"")</f>
        <v/>
      </c>
      <c r="N575" s="256" t="str">
        <f aca="false">IF('Sub-Cpt Record'!J575&lt;&gt;"",'Sub-Cpt Record'!J575,"")</f>
        <v/>
      </c>
      <c r="O575" s="296"/>
      <c r="P575" s="296"/>
      <c r="Q575" s="304"/>
      <c r="R575" s="298"/>
      <c r="S575" s="199"/>
      <c r="T575" s="300"/>
      <c r="U575" s="194"/>
      <c r="V575" s="194"/>
      <c r="W575" s="194"/>
      <c r="X575" s="194"/>
      <c r="Y575" s="194"/>
      <c r="Z575" s="256"/>
      <c r="AA575" s="194"/>
      <c r="AB575" s="194"/>
      <c r="AC575" s="194"/>
      <c r="AD575" s="194"/>
      <c r="AE575" s="194"/>
      <c r="AF575" s="194"/>
      <c r="AG575" s="264" t="str">
        <f aca="false">IF(SUM(T575,V575,X575,Z575,AB575,AD575,AF575)&lt;&gt;0,SUM(T575,V575,X575,Z575,AB575,AD575,AF575),"")</f>
        <v/>
      </c>
      <c r="AH575" s="301"/>
      <c r="AI575" s="302"/>
      <c r="AJ575" s="278"/>
    </row>
    <row r="576" customFormat="false" ht="12.75" hidden="false" customHeight="false" outlineLevel="0" collapsed="false">
      <c r="A576" s="291" t="str">
        <f aca="false">IF('Sub-Cpt Record'!A576="","",'Sub-Cpt Record'!A576)</f>
        <v/>
      </c>
      <c r="B576" s="292" t="str">
        <f aca="false">IF('Sub-Cpt Record'!B576="","",'Sub-Cpt Record'!B576)</f>
        <v/>
      </c>
      <c r="C576" s="292" t="str">
        <f aca="false">IF('Sub-Cpt Record'!C576="","",'Sub-Cpt Record'!C576)</f>
        <v/>
      </c>
      <c r="D576" s="292" t="str">
        <f aca="false">IF('Sub-Cpt Record'!D576="","",'Sub-Cpt Record'!D576)</f>
        <v/>
      </c>
      <c r="E576" s="292" t="str">
        <f aca="false">CODE!I576</f>
        <v/>
      </c>
      <c r="F576" s="303" t="str">
        <f aca="false">IF('Sub-Cpt Record'!K576="","",'Sub-Cpt Record'!K576)</f>
        <v/>
      </c>
      <c r="G576" s="201"/>
      <c r="H576" s="194"/>
      <c r="I576" s="256" t="str">
        <f aca="false">IF('Sub-Cpt Record'!E576&lt;&gt;"",'Sub-Cpt Record'!E576,"")</f>
        <v/>
      </c>
      <c r="J576" s="256" t="str">
        <f aca="false">IF('Sub-Cpt Record'!F576&lt;&gt;"",'Sub-Cpt Record'!F576,"")</f>
        <v/>
      </c>
      <c r="K576" s="256" t="str">
        <f aca="false">IF('Sub-Cpt Record'!G576&lt;&gt;"",'Sub-Cpt Record'!G576,"")</f>
        <v/>
      </c>
      <c r="L576" s="256" t="str">
        <f aca="false">IF('Sub-Cpt Record'!H576&lt;&gt;"",'Sub-Cpt Record'!H576,"")</f>
        <v/>
      </c>
      <c r="M576" s="256" t="str">
        <f aca="false">IF('Sub-Cpt Record'!I576&lt;&gt;"",'Sub-Cpt Record'!I576,"")</f>
        <v/>
      </c>
      <c r="N576" s="256" t="str">
        <f aca="false">IF('Sub-Cpt Record'!J576&lt;&gt;"",'Sub-Cpt Record'!J576,"")</f>
        <v/>
      </c>
      <c r="O576" s="296"/>
      <c r="P576" s="296"/>
      <c r="Q576" s="304"/>
      <c r="R576" s="298"/>
      <c r="S576" s="199"/>
      <c r="T576" s="300"/>
      <c r="U576" s="194"/>
      <c r="V576" s="194"/>
      <c r="W576" s="194"/>
      <c r="X576" s="194"/>
      <c r="Y576" s="194"/>
      <c r="Z576" s="256"/>
      <c r="AA576" s="194"/>
      <c r="AB576" s="194"/>
      <c r="AC576" s="194"/>
      <c r="AD576" s="194"/>
      <c r="AE576" s="194"/>
      <c r="AF576" s="194"/>
      <c r="AG576" s="264" t="str">
        <f aca="false">IF(SUM(T576,V576,X576,Z576,AB576,AD576,AF576)&lt;&gt;0,SUM(T576,V576,X576,Z576,AB576,AD576,AF576),"")</f>
        <v/>
      </c>
      <c r="AH576" s="301"/>
      <c r="AI576" s="302"/>
      <c r="AJ576" s="278"/>
    </row>
    <row r="577" customFormat="false" ht="12.75" hidden="false" customHeight="false" outlineLevel="0" collapsed="false">
      <c r="A577" s="291" t="str">
        <f aca="false">IF('Sub-Cpt Record'!A577="","",'Sub-Cpt Record'!A577)</f>
        <v/>
      </c>
      <c r="B577" s="292" t="str">
        <f aca="false">IF('Sub-Cpt Record'!B577="","",'Sub-Cpt Record'!B577)</f>
        <v/>
      </c>
      <c r="C577" s="292" t="str">
        <f aca="false">IF('Sub-Cpt Record'!C577="","",'Sub-Cpt Record'!C577)</f>
        <v/>
      </c>
      <c r="D577" s="292" t="str">
        <f aca="false">IF('Sub-Cpt Record'!D577="","",'Sub-Cpt Record'!D577)</f>
        <v/>
      </c>
      <c r="E577" s="292" t="str">
        <f aca="false">CODE!I577</f>
        <v/>
      </c>
      <c r="F577" s="303" t="str">
        <f aca="false">IF('Sub-Cpt Record'!K577="","",'Sub-Cpt Record'!K577)</f>
        <v/>
      </c>
      <c r="G577" s="201"/>
      <c r="H577" s="194"/>
      <c r="I577" s="256" t="str">
        <f aca="false">IF('Sub-Cpt Record'!E577&lt;&gt;"",'Sub-Cpt Record'!E577,"")</f>
        <v/>
      </c>
      <c r="J577" s="256" t="str">
        <f aca="false">IF('Sub-Cpt Record'!F577&lt;&gt;"",'Sub-Cpt Record'!F577,"")</f>
        <v/>
      </c>
      <c r="K577" s="256" t="str">
        <f aca="false">IF('Sub-Cpt Record'!G577&lt;&gt;"",'Sub-Cpt Record'!G577,"")</f>
        <v/>
      </c>
      <c r="L577" s="256" t="str">
        <f aca="false">IF('Sub-Cpt Record'!H577&lt;&gt;"",'Sub-Cpt Record'!H577,"")</f>
        <v/>
      </c>
      <c r="M577" s="256" t="str">
        <f aca="false">IF('Sub-Cpt Record'!I577&lt;&gt;"",'Sub-Cpt Record'!I577,"")</f>
        <v/>
      </c>
      <c r="N577" s="256" t="str">
        <f aca="false">IF('Sub-Cpt Record'!J577&lt;&gt;"",'Sub-Cpt Record'!J577,"")</f>
        <v/>
      </c>
      <c r="O577" s="296"/>
      <c r="P577" s="296"/>
      <c r="Q577" s="304"/>
      <c r="R577" s="298"/>
      <c r="S577" s="199"/>
      <c r="T577" s="300"/>
      <c r="U577" s="194"/>
      <c r="V577" s="194"/>
      <c r="W577" s="194"/>
      <c r="X577" s="194"/>
      <c r="Y577" s="194"/>
      <c r="Z577" s="256"/>
      <c r="AA577" s="194"/>
      <c r="AB577" s="194"/>
      <c r="AC577" s="194"/>
      <c r="AD577" s="194"/>
      <c r="AE577" s="194"/>
      <c r="AF577" s="194"/>
      <c r="AG577" s="264" t="str">
        <f aca="false">IF(SUM(T577,V577,X577,Z577,AB577,AD577,AF577)&lt;&gt;0,SUM(T577,V577,X577,Z577,AB577,AD577,AF577),"")</f>
        <v/>
      </c>
      <c r="AH577" s="301"/>
      <c r="AI577" s="302"/>
      <c r="AJ577" s="278"/>
    </row>
    <row r="578" customFormat="false" ht="12.75" hidden="false" customHeight="false" outlineLevel="0" collapsed="false">
      <c r="A578" s="291" t="str">
        <f aca="false">IF('Sub-Cpt Record'!A578="","",'Sub-Cpt Record'!A578)</f>
        <v/>
      </c>
      <c r="B578" s="292" t="str">
        <f aca="false">IF('Sub-Cpt Record'!B578="","",'Sub-Cpt Record'!B578)</f>
        <v/>
      </c>
      <c r="C578" s="292" t="str">
        <f aca="false">IF('Sub-Cpt Record'!C578="","",'Sub-Cpt Record'!C578)</f>
        <v/>
      </c>
      <c r="D578" s="292" t="str">
        <f aca="false">IF('Sub-Cpt Record'!D578="","",'Sub-Cpt Record'!D578)</f>
        <v/>
      </c>
      <c r="E578" s="292" t="str">
        <f aca="false">CODE!I578</f>
        <v/>
      </c>
      <c r="F578" s="303" t="str">
        <f aca="false">IF('Sub-Cpt Record'!K578="","",'Sub-Cpt Record'!K578)</f>
        <v/>
      </c>
      <c r="G578" s="201"/>
      <c r="H578" s="194"/>
      <c r="I578" s="256" t="str">
        <f aca="false">IF('Sub-Cpt Record'!E578&lt;&gt;"",'Sub-Cpt Record'!E578,"")</f>
        <v/>
      </c>
      <c r="J578" s="256" t="str">
        <f aca="false">IF('Sub-Cpt Record'!F578&lt;&gt;"",'Sub-Cpt Record'!F578,"")</f>
        <v/>
      </c>
      <c r="K578" s="256" t="str">
        <f aca="false">IF('Sub-Cpt Record'!G578&lt;&gt;"",'Sub-Cpt Record'!G578,"")</f>
        <v/>
      </c>
      <c r="L578" s="256" t="str">
        <f aca="false">IF('Sub-Cpt Record'!H578&lt;&gt;"",'Sub-Cpt Record'!H578,"")</f>
        <v/>
      </c>
      <c r="M578" s="256" t="str">
        <f aca="false">IF('Sub-Cpt Record'!I578&lt;&gt;"",'Sub-Cpt Record'!I578,"")</f>
        <v/>
      </c>
      <c r="N578" s="256" t="str">
        <f aca="false">IF('Sub-Cpt Record'!J578&lt;&gt;"",'Sub-Cpt Record'!J578,"")</f>
        <v/>
      </c>
      <c r="O578" s="296"/>
      <c r="P578" s="296"/>
      <c r="Q578" s="304"/>
      <c r="R578" s="298"/>
      <c r="S578" s="199"/>
      <c r="T578" s="300"/>
      <c r="U578" s="194"/>
      <c r="V578" s="194"/>
      <c r="W578" s="194"/>
      <c r="X578" s="194"/>
      <c r="Y578" s="194"/>
      <c r="Z578" s="256"/>
      <c r="AA578" s="194"/>
      <c r="AB578" s="194"/>
      <c r="AC578" s="194"/>
      <c r="AD578" s="194"/>
      <c r="AE578" s="194"/>
      <c r="AF578" s="194"/>
      <c r="AG578" s="264" t="str">
        <f aca="false">IF(SUM(T578,V578,X578,Z578,AB578,AD578,AF578)&lt;&gt;0,SUM(T578,V578,X578,Z578,AB578,AD578,AF578),"")</f>
        <v/>
      </c>
      <c r="AH578" s="301"/>
      <c r="AI578" s="302"/>
      <c r="AJ578" s="278"/>
    </row>
    <row r="579" customFormat="false" ht="12.75" hidden="false" customHeight="false" outlineLevel="0" collapsed="false">
      <c r="A579" s="291" t="str">
        <f aca="false">IF('Sub-Cpt Record'!A579="","",'Sub-Cpt Record'!A579)</f>
        <v/>
      </c>
      <c r="B579" s="292" t="str">
        <f aca="false">IF('Sub-Cpt Record'!B579="","",'Sub-Cpt Record'!B579)</f>
        <v/>
      </c>
      <c r="C579" s="292" t="str">
        <f aca="false">IF('Sub-Cpt Record'!C579="","",'Sub-Cpt Record'!C579)</f>
        <v/>
      </c>
      <c r="D579" s="292" t="str">
        <f aca="false">IF('Sub-Cpt Record'!D579="","",'Sub-Cpt Record'!D579)</f>
        <v/>
      </c>
      <c r="E579" s="292" t="str">
        <f aca="false">CODE!I579</f>
        <v/>
      </c>
      <c r="F579" s="303" t="str">
        <f aca="false">IF('Sub-Cpt Record'!K579="","",'Sub-Cpt Record'!K579)</f>
        <v/>
      </c>
      <c r="G579" s="201"/>
      <c r="H579" s="194"/>
      <c r="I579" s="256" t="str">
        <f aca="false">IF('Sub-Cpt Record'!E579&lt;&gt;"",'Sub-Cpt Record'!E579,"")</f>
        <v/>
      </c>
      <c r="J579" s="256" t="str">
        <f aca="false">IF('Sub-Cpt Record'!F579&lt;&gt;"",'Sub-Cpt Record'!F579,"")</f>
        <v/>
      </c>
      <c r="K579" s="256" t="str">
        <f aca="false">IF('Sub-Cpt Record'!G579&lt;&gt;"",'Sub-Cpt Record'!G579,"")</f>
        <v/>
      </c>
      <c r="L579" s="256" t="str">
        <f aca="false">IF('Sub-Cpt Record'!H579&lt;&gt;"",'Sub-Cpt Record'!H579,"")</f>
        <v/>
      </c>
      <c r="M579" s="256" t="str">
        <f aca="false">IF('Sub-Cpt Record'!I579&lt;&gt;"",'Sub-Cpt Record'!I579,"")</f>
        <v/>
      </c>
      <c r="N579" s="256" t="str">
        <f aca="false">IF('Sub-Cpt Record'!J579&lt;&gt;"",'Sub-Cpt Record'!J579,"")</f>
        <v/>
      </c>
      <c r="O579" s="296"/>
      <c r="P579" s="296"/>
      <c r="Q579" s="304"/>
      <c r="R579" s="298"/>
      <c r="S579" s="199"/>
      <c r="T579" s="300"/>
      <c r="U579" s="194"/>
      <c r="V579" s="194"/>
      <c r="W579" s="194"/>
      <c r="X579" s="194"/>
      <c r="Y579" s="194"/>
      <c r="Z579" s="256"/>
      <c r="AA579" s="194"/>
      <c r="AB579" s="194"/>
      <c r="AC579" s="194"/>
      <c r="AD579" s="194"/>
      <c r="AE579" s="194"/>
      <c r="AF579" s="194"/>
      <c r="AG579" s="264" t="str">
        <f aca="false">IF(SUM(T579,V579,X579,Z579,AB579,AD579,AF579)&lt;&gt;0,SUM(T579,V579,X579,Z579,AB579,AD579,AF579),"")</f>
        <v/>
      </c>
      <c r="AH579" s="301"/>
      <c r="AI579" s="302"/>
      <c r="AJ579" s="278"/>
    </row>
    <row r="580" customFormat="false" ht="12.75" hidden="false" customHeight="false" outlineLevel="0" collapsed="false">
      <c r="A580" s="291" t="str">
        <f aca="false">IF('Sub-Cpt Record'!A580="","",'Sub-Cpt Record'!A580)</f>
        <v/>
      </c>
      <c r="B580" s="292" t="str">
        <f aca="false">IF('Sub-Cpt Record'!B580="","",'Sub-Cpt Record'!B580)</f>
        <v/>
      </c>
      <c r="C580" s="292" t="str">
        <f aca="false">IF('Sub-Cpt Record'!C580="","",'Sub-Cpt Record'!C580)</f>
        <v/>
      </c>
      <c r="D580" s="292" t="str">
        <f aca="false">IF('Sub-Cpt Record'!D580="","",'Sub-Cpt Record'!D580)</f>
        <v/>
      </c>
      <c r="E580" s="292" t="str">
        <f aca="false">CODE!I580</f>
        <v/>
      </c>
      <c r="F580" s="303" t="str">
        <f aca="false">IF('Sub-Cpt Record'!K580="","",'Sub-Cpt Record'!K580)</f>
        <v/>
      </c>
      <c r="G580" s="201"/>
      <c r="H580" s="194"/>
      <c r="I580" s="256" t="str">
        <f aca="false">IF('Sub-Cpt Record'!E580&lt;&gt;"",'Sub-Cpt Record'!E580,"")</f>
        <v/>
      </c>
      <c r="J580" s="256" t="str">
        <f aca="false">IF('Sub-Cpt Record'!F580&lt;&gt;"",'Sub-Cpt Record'!F580,"")</f>
        <v/>
      </c>
      <c r="K580" s="256" t="str">
        <f aca="false">IF('Sub-Cpt Record'!G580&lt;&gt;"",'Sub-Cpt Record'!G580,"")</f>
        <v/>
      </c>
      <c r="L580" s="256" t="str">
        <f aca="false">IF('Sub-Cpt Record'!H580&lt;&gt;"",'Sub-Cpt Record'!H580,"")</f>
        <v/>
      </c>
      <c r="M580" s="256" t="str">
        <f aca="false">IF('Sub-Cpt Record'!I580&lt;&gt;"",'Sub-Cpt Record'!I580,"")</f>
        <v/>
      </c>
      <c r="N580" s="256" t="str">
        <f aca="false">IF('Sub-Cpt Record'!J580&lt;&gt;"",'Sub-Cpt Record'!J580,"")</f>
        <v/>
      </c>
      <c r="O580" s="296"/>
      <c r="P580" s="296"/>
      <c r="Q580" s="304"/>
      <c r="R580" s="298"/>
      <c r="S580" s="199"/>
      <c r="T580" s="300"/>
      <c r="U580" s="194"/>
      <c r="V580" s="194"/>
      <c r="W580" s="194"/>
      <c r="X580" s="194"/>
      <c r="Y580" s="194"/>
      <c r="Z580" s="256"/>
      <c r="AA580" s="194"/>
      <c r="AB580" s="194"/>
      <c r="AC580" s="194"/>
      <c r="AD580" s="194"/>
      <c r="AE580" s="194"/>
      <c r="AF580" s="194"/>
      <c r="AG580" s="264" t="str">
        <f aca="false">IF(SUM(T580,V580,X580,Z580,AB580,AD580,AF580)&lt;&gt;0,SUM(T580,V580,X580,Z580,AB580,AD580,AF580),"")</f>
        <v/>
      </c>
      <c r="AH580" s="301"/>
      <c r="AI580" s="302"/>
      <c r="AJ580" s="278"/>
    </row>
    <row r="581" customFormat="false" ht="12.75" hidden="false" customHeight="false" outlineLevel="0" collapsed="false">
      <c r="A581" s="291" t="str">
        <f aca="false">IF('Sub-Cpt Record'!A581="","",'Sub-Cpt Record'!A581)</f>
        <v/>
      </c>
      <c r="B581" s="292" t="str">
        <f aca="false">IF('Sub-Cpt Record'!B581="","",'Sub-Cpt Record'!B581)</f>
        <v/>
      </c>
      <c r="C581" s="292" t="str">
        <f aca="false">IF('Sub-Cpt Record'!C581="","",'Sub-Cpt Record'!C581)</f>
        <v/>
      </c>
      <c r="D581" s="292" t="str">
        <f aca="false">IF('Sub-Cpt Record'!D581="","",'Sub-Cpt Record'!D581)</f>
        <v/>
      </c>
      <c r="E581" s="292" t="str">
        <f aca="false">CODE!I581</f>
        <v/>
      </c>
      <c r="F581" s="303" t="str">
        <f aca="false">IF('Sub-Cpt Record'!K581="","",'Sub-Cpt Record'!K581)</f>
        <v/>
      </c>
      <c r="G581" s="201"/>
      <c r="H581" s="194"/>
      <c r="I581" s="256" t="str">
        <f aca="false">IF('Sub-Cpt Record'!E581&lt;&gt;"",'Sub-Cpt Record'!E581,"")</f>
        <v/>
      </c>
      <c r="J581" s="256" t="str">
        <f aca="false">IF('Sub-Cpt Record'!F581&lt;&gt;"",'Sub-Cpt Record'!F581,"")</f>
        <v/>
      </c>
      <c r="K581" s="256" t="str">
        <f aca="false">IF('Sub-Cpt Record'!G581&lt;&gt;"",'Sub-Cpt Record'!G581,"")</f>
        <v/>
      </c>
      <c r="L581" s="256" t="str">
        <f aca="false">IF('Sub-Cpt Record'!H581&lt;&gt;"",'Sub-Cpt Record'!H581,"")</f>
        <v/>
      </c>
      <c r="M581" s="256" t="str">
        <f aca="false">IF('Sub-Cpt Record'!I581&lt;&gt;"",'Sub-Cpt Record'!I581,"")</f>
        <v/>
      </c>
      <c r="N581" s="256" t="str">
        <f aca="false">IF('Sub-Cpt Record'!J581&lt;&gt;"",'Sub-Cpt Record'!J581,"")</f>
        <v/>
      </c>
      <c r="O581" s="296"/>
      <c r="P581" s="296"/>
      <c r="Q581" s="304"/>
      <c r="R581" s="298"/>
      <c r="S581" s="199"/>
      <c r="T581" s="300"/>
      <c r="U581" s="194"/>
      <c r="V581" s="194"/>
      <c r="W581" s="194"/>
      <c r="X581" s="194"/>
      <c r="Y581" s="194"/>
      <c r="Z581" s="256"/>
      <c r="AA581" s="194"/>
      <c r="AB581" s="194"/>
      <c r="AC581" s="194"/>
      <c r="AD581" s="194"/>
      <c r="AE581" s="194"/>
      <c r="AF581" s="194"/>
      <c r="AG581" s="264" t="str">
        <f aca="false">IF(SUM(T581,V581,X581,Z581,AB581,AD581,AF581)&lt;&gt;0,SUM(T581,V581,X581,Z581,AB581,AD581,AF581),"")</f>
        <v/>
      </c>
      <c r="AH581" s="301"/>
      <c r="AI581" s="302"/>
      <c r="AJ581" s="278"/>
    </row>
    <row r="582" customFormat="false" ht="12.75" hidden="false" customHeight="false" outlineLevel="0" collapsed="false">
      <c r="A582" s="291" t="str">
        <f aca="false">IF('Sub-Cpt Record'!A582="","",'Sub-Cpt Record'!A582)</f>
        <v/>
      </c>
      <c r="B582" s="292" t="str">
        <f aca="false">IF('Sub-Cpt Record'!B582="","",'Sub-Cpt Record'!B582)</f>
        <v/>
      </c>
      <c r="C582" s="292" t="str">
        <f aca="false">IF('Sub-Cpt Record'!C582="","",'Sub-Cpt Record'!C582)</f>
        <v/>
      </c>
      <c r="D582" s="292" t="str">
        <f aca="false">IF('Sub-Cpt Record'!D582="","",'Sub-Cpt Record'!D582)</f>
        <v/>
      </c>
      <c r="E582" s="292" t="str">
        <f aca="false">CODE!I582</f>
        <v/>
      </c>
      <c r="F582" s="303" t="str">
        <f aca="false">IF('Sub-Cpt Record'!K582="","",'Sub-Cpt Record'!K582)</f>
        <v/>
      </c>
      <c r="G582" s="201"/>
      <c r="H582" s="194"/>
      <c r="I582" s="256" t="str">
        <f aca="false">IF('Sub-Cpt Record'!E582&lt;&gt;"",'Sub-Cpt Record'!E582,"")</f>
        <v/>
      </c>
      <c r="J582" s="256" t="str">
        <f aca="false">IF('Sub-Cpt Record'!F582&lt;&gt;"",'Sub-Cpt Record'!F582,"")</f>
        <v/>
      </c>
      <c r="K582" s="256" t="str">
        <f aca="false">IF('Sub-Cpt Record'!G582&lt;&gt;"",'Sub-Cpt Record'!G582,"")</f>
        <v/>
      </c>
      <c r="L582" s="256" t="str">
        <f aca="false">IF('Sub-Cpt Record'!H582&lt;&gt;"",'Sub-Cpt Record'!H582,"")</f>
        <v/>
      </c>
      <c r="M582" s="256" t="str">
        <f aca="false">IF('Sub-Cpt Record'!I582&lt;&gt;"",'Sub-Cpt Record'!I582,"")</f>
        <v/>
      </c>
      <c r="N582" s="256" t="str">
        <f aca="false">IF('Sub-Cpt Record'!J582&lt;&gt;"",'Sub-Cpt Record'!J582,"")</f>
        <v/>
      </c>
      <c r="O582" s="296"/>
      <c r="P582" s="296"/>
      <c r="Q582" s="304"/>
      <c r="R582" s="298"/>
      <c r="S582" s="199"/>
      <c r="T582" s="300"/>
      <c r="U582" s="194"/>
      <c r="V582" s="194"/>
      <c r="W582" s="194"/>
      <c r="X582" s="194"/>
      <c r="Y582" s="194"/>
      <c r="Z582" s="256"/>
      <c r="AA582" s="194"/>
      <c r="AB582" s="194"/>
      <c r="AC582" s="194"/>
      <c r="AD582" s="194"/>
      <c r="AE582" s="194"/>
      <c r="AF582" s="194"/>
      <c r="AG582" s="264" t="str">
        <f aca="false">IF(SUM(T582,V582,X582,Z582,AB582,AD582,AF582)&lt;&gt;0,SUM(T582,V582,X582,Z582,AB582,AD582,AF582),"")</f>
        <v/>
      </c>
      <c r="AH582" s="301"/>
      <c r="AI582" s="302"/>
      <c r="AJ582" s="278"/>
    </row>
    <row r="583" customFormat="false" ht="12.75" hidden="false" customHeight="false" outlineLevel="0" collapsed="false">
      <c r="A583" s="291" t="str">
        <f aca="false">IF('Sub-Cpt Record'!A583="","",'Sub-Cpt Record'!A583)</f>
        <v/>
      </c>
      <c r="B583" s="292" t="str">
        <f aca="false">IF('Sub-Cpt Record'!B583="","",'Sub-Cpt Record'!B583)</f>
        <v/>
      </c>
      <c r="C583" s="292" t="str">
        <f aca="false">IF('Sub-Cpt Record'!C583="","",'Sub-Cpt Record'!C583)</f>
        <v/>
      </c>
      <c r="D583" s="292" t="str">
        <f aca="false">IF('Sub-Cpt Record'!D583="","",'Sub-Cpt Record'!D583)</f>
        <v/>
      </c>
      <c r="E583" s="292" t="str">
        <f aca="false">CODE!I583</f>
        <v/>
      </c>
      <c r="F583" s="303" t="str">
        <f aca="false">IF('Sub-Cpt Record'!K583="","",'Sub-Cpt Record'!K583)</f>
        <v/>
      </c>
      <c r="G583" s="201"/>
      <c r="H583" s="194"/>
      <c r="I583" s="256" t="str">
        <f aca="false">IF('Sub-Cpt Record'!E583&lt;&gt;"",'Sub-Cpt Record'!E583,"")</f>
        <v/>
      </c>
      <c r="J583" s="256" t="str">
        <f aca="false">IF('Sub-Cpt Record'!F583&lt;&gt;"",'Sub-Cpt Record'!F583,"")</f>
        <v/>
      </c>
      <c r="K583" s="256" t="str">
        <f aca="false">IF('Sub-Cpt Record'!G583&lt;&gt;"",'Sub-Cpt Record'!G583,"")</f>
        <v/>
      </c>
      <c r="L583" s="256" t="str">
        <f aca="false">IF('Sub-Cpt Record'!H583&lt;&gt;"",'Sub-Cpt Record'!H583,"")</f>
        <v/>
      </c>
      <c r="M583" s="256" t="str">
        <f aca="false">IF('Sub-Cpt Record'!I583&lt;&gt;"",'Sub-Cpt Record'!I583,"")</f>
        <v/>
      </c>
      <c r="N583" s="256" t="str">
        <f aca="false">IF('Sub-Cpt Record'!J583&lt;&gt;"",'Sub-Cpt Record'!J583,"")</f>
        <v/>
      </c>
      <c r="O583" s="296"/>
      <c r="P583" s="296"/>
      <c r="Q583" s="304"/>
      <c r="R583" s="298"/>
      <c r="S583" s="199"/>
      <c r="T583" s="300"/>
      <c r="U583" s="194"/>
      <c r="V583" s="194"/>
      <c r="W583" s="194"/>
      <c r="X583" s="194"/>
      <c r="Y583" s="194"/>
      <c r="Z583" s="256"/>
      <c r="AA583" s="194"/>
      <c r="AB583" s="194"/>
      <c r="AC583" s="194"/>
      <c r="AD583" s="194"/>
      <c r="AE583" s="194"/>
      <c r="AF583" s="194"/>
      <c r="AG583" s="264" t="str">
        <f aca="false">IF(SUM(T583,V583,X583,Z583,AB583,AD583,AF583)&lt;&gt;0,SUM(T583,V583,X583,Z583,AB583,AD583,AF583),"")</f>
        <v/>
      </c>
      <c r="AH583" s="301"/>
      <c r="AI583" s="302"/>
      <c r="AJ583" s="278"/>
    </row>
    <row r="584" customFormat="false" ht="12.75" hidden="false" customHeight="false" outlineLevel="0" collapsed="false">
      <c r="A584" s="291" t="str">
        <f aca="false">IF('Sub-Cpt Record'!A584="","",'Sub-Cpt Record'!A584)</f>
        <v/>
      </c>
      <c r="B584" s="292" t="str">
        <f aca="false">IF('Sub-Cpt Record'!B584="","",'Sub-Cpt Record'!B584)</f>
        <v/>
      </c>
      <c r="C584" s="292" t="str">
        <f aca="false">IF('Sub-Cpt Record'!C584="","",'Sub-Cpt Record'!C584)</f>
        <v/>
      </c>
      <c r="D584" s="292" t="str">
        <f aca="false">IF('Sub-Cpt Record'!D584="","",'Sub-Cpt Record'!D584)</f>
        <v/>
      </c>
      <c r="E584" s="292" t="str">
        <f aca="false">CODE!I584</f>
        <v/>
      </c>
      <c r="F584" s="303" t="str">
        <f aca="false">IF('Sub-Cpt Record'!K584="","",'Sub-Cpt Record'!K584)</f>
        <v/>
      </c>
      <c r="G584" s="201"/>
      <c r="H584" s="194"/>
      <c r="I584" s="256" t="str">
        <f aca="false">IF('Sub-Cpt Record'!E584&lt;&gt;"",'Sub-Cpt Record'!E584,"")</f>
        <v/>
      </c>
      <c r="J584" s="256" t="str">
        <f aca="false">IF('Sub-Cpt Record'!F584&lt;&gt;"",'Sub-Cpt Record'!F584,"")</f>
        <v/>
      </c>
      <c r="K584" s="256" t="str">
        <f aca="false">IF('Sub-Cpt Record'!G584&lt;&gt;"",'Sub-Cpt Record'!G584,"")</f>
        <v/>
      </c>
      <c r="L584" s="256" t="str">
        <f aca="false">IF('Sub-Cpt Record'!H584&lt;&gt;"",'Sub-Cpt Record'!H584,"")</f>
        <v/>
      </c>
      <c r="M584" s="256" t="str">
        <f aca="false">IF('Sub-Cpt Record'!I584&lt;&gt;"",'Sub-Cpt Record'!I584,"")</f>
        <v/>
      </c>
      <c r="N584" s="256" t="str">
        <f aca="false">IF('Sub-Cpt Record'!J584&lt;&gt;"",'Sub-Cpt Record'!J584,"")</f>
        <v/>
      </c>
      <c r="O584" s="296"/>
      <c r="P584" s="296"/>
      <c r="Q584" s="304"/>
      <c r="R584" s="298"/>
      <c r="S584" s="199"/>
      <c r="T584" s="300"/>
      <c r="U584" s="194"/>
      <c r="V584" s="194"/>
      <c r="W584" s="194"/>
      <c r="X584" s="194"/>
      <c r="Y584" s="194"/>
      <c r="Z584" s="256"/>
      <c r="AA584" s="194"/>
      <c r="AB584" s="194"/>
      <c r="AC584" s="194"/>
      <c r="AD584" s="194"/>
      <c r="AE584" s="194"/>
      <c r="AF584" s="194"/>
      <c r="AG584" s="264" t="str">
        <f aca="false">IF(SUM(T584,V584,X584,Z584,AB584,AD584,AF584)&lt;&gt;0,SUM(T584,V584,X584,Z584,AB584,AD584,AF584),"")</f>
        <v/>
      </c>
      <c r="AH584" s="301"/>
      <c r="AI584" s="302"/>
      <c r="AJ584" s="278"/>
    </row>
    <row r="585" customFormat="false" ht="12.75" hidden="false" customHeight="false" outlineLevel="0" collapsed="false">
      <c r="A585" s="291" t="str">
        <f aca="false">IF('Sub-Cpt Record'!A585="","",'Sub-Cpt Record'!A585)</f>
        <v/>
      </c>
      <c r="B585" s="292" t="str">
        <f aca="false">IF('Sub-Cpt Record'!B585="","",'Sub-Cpt Record'!B585)</f>
        <v/>
      </c>
      <c r="C585" s="292" t="str">
        <f aca="false">IF('Sub-Cpt Record'!C585="","",'Sub-Cpt Record'!C585)</f>
        <v/>
      </c>
      <c r="D585" s="292" t="str">
        <f aca="false">IF('Sub-Cpt Record'!D585="","",'Sub-Cpt Record'!D585)</f>
        <v/>
      </c>
      <c r="E585" s="292" t="str">
        <f aca="false">CODE!I585</f>
        <v/>
      </c>
      <c r="F585" s="303" t="str">
        <f aca="false">IF('Sub-Cpt Record'!K585="","",'Sub-Cpt Record'!K585)</f>
        <v/>
      </c>
      <c r="G585" s="201"/>
      <c r="H585" s="194"/>
      <c r="I585" s="256" t="str">
        <f aca="false">IF('Sub-Cpt Record'!E585&lt;&gt;"",'Sub-Cpt Record'!E585,"")</f>
        <v/>
      </c>
      <c r="J585" s="256" t="str">
        <f aca="false">IF('Sub-Cpt Record'!F585&lt;&gt;"",'Sub-Cpt Record'!F585,"")</f>
        <v/>
      </c>
      <c r="K585" s="256" t="str">
        <f aca="false">IF('Sub-Cpt Record'!G585&lt;&gt;"",'Sub-Cpt Record'!G585,"")</f>
        <v/>
      </c>
      <c r="L585" s="256" t="str">
        <f aca="false">IF('Sub-Cpt Record'!H585&lt;&gt;"",'Sub-Cpt Record'!H585,"")</f>
        <v/>
      </c>
      <c r="M585" s="256" t="str">
        <f aca="false">IF('Sub-Cpt Record'!I585&lt;&gt;"",'Sub-Cpt Record'!I585,"")</f>
        <v/>
      </c>
      <c r="N585" s="256" t="str">
        <f aca="false">IF('Sub-Cpt Record'!J585&lt;&gt;"",'Sub-Cpt Record'!J585,"")</f>
        <v/>
      </c>
      <c r="O585" s="296"/>
      <c r="P585" s="296"/>
      <c r="Q585" s="304"/>
      <c r="R585" s="298"/>
      <c r="S585" s="199"/>
      <c r="T585" s="300"/>
      <c r="U585" s="194"/>
      <c r="V585" s="194"/>
      <c r="W585" s="194"/>
      <c r="X585" s="194"/>
      <c r="Y585" s="194"/>
      <c r="Z585" s="256"/>
      <c r="AA585" s="194"/>
      <c r="AB585" s="194"/>
      <c r="AC585" s="194"/>
      <c r="AD585" s="194"/>
      <c r="AE585" s="194"/>
      <c r="AF585" s="194"/>
      <c r="AG585" s="264" t="str">
        <f aca="false">IF(SUM(T585,V585,X585,Z585,AB585,AD585,AF585)&lt;&gt;0,SUM(T585,V585,X585,Z585,AB585,AD585,AF585),"")</f>
        <v/>
      </c>
      <c r="AH585" s="301"/>
      <c r="AI585" s="302"/>
      <c r="AJ585" s="278"/>
    </row>
    <row r="586" customFormat="false" ht="12.75" hidden="false" customHeight="false" outlineLevel="0" collapsed="false">
      <c r="A586" s="291" t="str">
        <f aca="false">IF('Sub-Cpt Record'!A586="","",'Sub-Cpt Record'!A586)</f>
        <v/>
      </c>
      <c r="B586" s="292" t="str">
        <f aca="false">IF('Sub-Cpt Record'!B586="","",'Sub-Cpt Record'!B586)</f>
        <v/>
      </c>
      <c r="C586" s="292" t="str">
        <f aca="false">IF('Sub-Cpt Record'!C586="","",'Sub-Cpt Record'!C586)</f>
        <v/>
      </c>
      <c r="D586" s="292" t="str">
        <f aca="false">IF('Sub-Cpt Record'!D586="","",'Sub-Cpt Record'!D586)</f>
        <v/>
      </c>
      <c r="E586" s="292" t="str">
        <f aca="false">CODE!I586</f>
        <v/>
      </c>
      <c r="F586" s="303" t="str">
        <f aca="false">IF('Sub-Cpt Record'!K586="","",'Sub-Cpt Record'!K586)</f>
        <v/>
      </c>
      <c r="G586" s="201"/>
      <c r="H586" s="194"/>
      <c r="I586" s="256" t="str">
        <f aca="false">IF('Sub-Cpt Record'!E586&lt;&gt;"",'Sub-Cpt Record'!E586,"")</f>
        <v/>
      </c>
      <c r="J586" s="256" t="str">
        <f aca="false">IF('Sub-Cpt Record'!F586&lt;&gt;"",'Sub-Cpt Record'!F586,"")</f>
        <v/>
      </c>
      <c r="K586" s="256" t="str">
        <f aca="false">IF('Sub-Cpt Record'!G586&lt;&gt;"",'Sub-Cpt Record'!G586,"")</f>
        <v/>
      </c>
      <c r="L586" s="256" t="str">
        <f aca="false">IF('Sub-Cpt Record'!H586&lt;&gt;"",'Sub-Cpt Record'!H586,"")</f>
        <v/>
      </c>
      <c r="M586" s="256" t="str">
        <f aca="false">IF('Sub-Cpt Record'!I586&lt;&gt;"",'Sub-Cpt Record'!I586,"")</f>
        <v/>
      </c>
      <c r="N586" s="256" t="str">
        <f aca="false">IF('Sub-Cpt Record'!J586&lt;&gt;"",'Sub-Cpt Record'!J586,"")</f>
        <v/>
      </c>
      <c r="O586" s="296"/>
      <c r="P586" s="296"/>
      <c r="Q586" s="304"/>
      <c r="R586" s="298"/>
      <c r="S586" s="199"/>
      <c r="T586" s="300"/>
      <c r="U586" s="194"/>
      <c r="V586" s="194"/>
      <c r="W586" s="194"/>
      <c r="X586" s="194"/>
      <c r="Y586" s="194"/>
      <c r="Z586" s="256"/>
      <c r="AA586" s="194"/>
      <c r="AB586" s="194"/>
      <c r="AC586" s="194"/>
      <c r="AD586" s="194"/>
      <c r="AE586" s="194"/>
      <c r="AF586" s="194"/>
      <c r="AG586" s="264" t="str">
        <f aca="false">IF(SUM(T586,V586,X586,Z586,AB586,AD586,AF586)&lt;&gt;0,SUM(T586,V586,X586,Z586,AB586,AD586,AF586),"")</f>
        <v/>
      </c>
      <c r="AH586" s="301"/>
      <c r="AI586" s="302"/>
      <c r="AJ586" s="278"/>
    </row>
    <row r="587" customFormat="false" ht="12.75" hidden="false" customHeight="false" outlineLevel="0" collapsed="false">
      <c r="A587" s="291" t="str">
        <f aca="false">IF('Sub-Cpt Record'!A587="","",'Sub-Cpt Record'!A587)</f>
        <v/>
      </c>
      <c r="B587" s="292" t="str">
        <f aca="false">IF('Sub-Cpt Record'!B587="","",'Sub-Cpt Record'!B587)</f>
        <v/>
      </c>
      <c r="C587" s="292" t="str">
        <f aca="false">IF('Sub-Cpt Record'!C587="","",'Sub-Cpt Record'!C587)</f>
        <v/>
      </c>
      <c r="D587" s="292" t="str">
        <f aca="false">IF('Sub-Cpt Record'!D587="","",'Sub-Cpt Record'!D587)</f>
        <v/>
      </c>
      <c r="E587" s="292" t="str">
        <f aca="false">CODE!I587</f>
        <v/>
      </c>
      <c r="F587" s="303" t="str">
        <f aca="false">IF('Sub-Cpt Record'!K587="","",'Sub-Cpt Record'!K587)</f>
        <v/>
      </c>
      <c r="G587" s="201"/>
      <c r="H587" s="194"/>
      <c r="I587" s="256" t="str">
        <f aca="false">IF('Sub-Cpt Record'!E587&lt;&gt;"",'Sub-Cpt Record'!E587,"")</f>
        <v/>
      </c>
      <c r="J587" s="256" t="str">
        <f aca="false">IF('Sub-Cpt Record'!F587&lt;&gt;"",'Sub-Cpt Record'!F587,"")</f>
        <v/>
      </c>
      <c r="K587" s="256" t="str">
        <f aca="false">IF('Sub-Cpt Record'!G587&lt;&gt;"",'Sub-Cpt Record'!G587,"")</f>
        <v/>
      </c>
      <c r="L587" s="256" t="str">
        <f aca="false">IF('Sub-Cpt Record'!H587&lt;&gt;"",'Sub-Cpt Record'!H587,"")</f>
        <v/>
      </c>
      <c r="M587" s="256" t="str">
        <f aca="false">IF('Sub-Cpt Record'!I587&lt;&gt;"",'Sub-Cpt Record'!I587,"")</f>
        <v/>
      </c>
      <c r="N587" s="256" t="str">
        <f aca="false">IF('Sub-Cpt Record'!J587&lt;&gt;"",'Sub-Cpt Record'!J587,"")</f>
        <v/>
      </c>
      <c r="O587" s="296"/>
      <c r="P587" s="296"/>
      <c r="Q587" s="304"/>
      <c r="R587" s="298"/>
      <c r="S587" s="199"/>
      <c r="T587" s="300"/>
      <c r="U587" s="194"/>
      <c r="V587" s="194"/>
      <c r="W587" s="194"/>
      <c r="X587" s="194"/>
      <c r="Y587" s="194"/>
      <c r="Z587" s="256"/>
      <c r="AA587" s="194"/>
      <c r="AB587" s="194"/>
      <c r="AC587" s="194"/>
      <c r="AD587" s="194"/>
      <c r="AE587" s="194"/>
      <c r="AF587" s="194"/>
      <c r="AG587" s="264" t="str">
        <f aca="false">IF(SUM(T587,V587,X587,Z587,AB587,AD587,AF587)&lt;&gt;0,SUM(T587,V587,X587,Z587,AB587,AD587,AF587),"")</f>
        <v/>
      </c>
      <c r="AH587" s="301"/>
      <c r="AI587" s="302"/>
      <c r="AJ587" s="278"/>
    </row>
    <row r="588" customFormat="false" ht="12.75" hidden="false" customHeight="false" outlineLevel="0" collapsed="false">
      <c r="A588" s="291" t="str">
        <f aca="false">IF('Sub-Cpt Record'!A588="","",'Sub-Cpt Record'!A588)</f>
        <v/>
      </c>
      <c r="B588" s="292" t="str">
        <f aca="false">IF('Sub-Cpt Record'!B588="","",'Sub-Cpt Record'!B588)</f>
        <v/>
      </c>
      <c r="C588" s="292" t="str">
        <f aca="false">IF('Sub-Cpt Record'!C588="","",'Sub-Cpt Record'!C588)</f>
        <v/>
      </c>
      <c r="D588" s="292" t="str">
        <f aca="false">IF('Sub-Cpt Record'!D588="","",'Sub-Cpt Record'!D588)</f>
        <v/>
      </c>
      <c r="E588" s="292" t="str">
        <f aca="false">CODE!I588</f>
        <v/>
      </c>
      <c r="F588" s="303" t="str">
        <f aca="false">IF('Sub-Cpt Record'!K588="","",'Sub-Cpt Record'!K588)</f>
        <v/>
      </c>
      <c r="G588" s="201"/>
      <c r="H588" s="194"/>
      <c r="I588" s="256" t="str">
        <f aca="false">IF('Sub-Cpt Record'!E588&lt;&gt;"",'Sub-Cpt Record'!E588,"")</f>
        <v/>
      </c>
      <c r="J588" s="256" t="str">
        <f aca="false">IF('Sub-Cpt Record'!F588&lt;&gt;"",'Sub-Cpt Record'!F588,"")</f>
        <v/>
      </c>
      <c r="K588" s="256" t="str">
        <f aca="false">IF('Sub-Cpt Record'!G588&lt;&gt;"",'Sub-Cpt Record'!G588,"")</f>
        <v/>
      </c>
      <c r="L588" s="256" t="str">
        <f aca="false">IF('Sub-Cpt Record'!H588&lt;&gt;"",'Sub-Cpt Record'!H588,"")</f>
        <v/>
      </c>
      <c r="M588" s="256" t="str">
        <f aca="false">IF('Sub-Cpt Record'!I588&lt;&gt;"",'Sub-Cpt Record'!I588,"")</f>
        <v/>
      </c>
      <c r="N588" s="256" t="str">
        <f aca="false">IF('Sub-Cpt Record'!J588&lt;&gt;"",'Sub-Cpt Record'!J588,"")</f>
        <v/>
      </c>
      <c r="O588" s="296"/>
      <c r="P588" s="296"/>
      <c r="Q588" s="304"/>
      <c r="R588" s="298"/>
      <c r="S588" s="199"/>
      <c r="T588" s="300"/>
      <c r="U588" s="194"/>
      <c r="V588" s="194"/>
      <c r="W588" s="194"/>
      <c r="X588" s="194"/>
      <c r="Y588" s="194"/>
      <c r="Z588" s="256"/>
      <c r="AA588" s="194"/>
      <c r="AB588" s="194"/>
      <c r="AC588" s="194"/>
      <c r="AD588" s="194"/>
      <c r="AE588" s="194"/>
      <c r="AF588" s="194"/>
      <c r="AG588" s="264" t="str">
        <f aca="false">IF(SUM(T588,V588,X588,Z588,AB588,AD588,AF588)&lt;&gt;0,SUM(T588,V588,X588,Z588,AB588,AD588,AF588),"")</f>
        <v/>
      </c>
      <c r="AH588" s="301"/>
      <c r="AI588" s="302"/>
      <c r="AJ588" s="278"/>
    </row>
    <row r="589" customFormat="false" ht="12.75" hidden="false" customHeight="false" outlineLevel="0" collapsed="false">
      <c r="A589" s="291" t="str">
        <f aca="false">IF('Sub-Cpt Record'!A589="","",'Sub-Cpt Record'!A589)</f>
        <v/>
      </c>
      <c r="B589" s="292" t="str">
        <f aca="false">IF('Sub-Cpt Record'!B589="","",'Sub-Cpt Record'!B589)</f>
        <v/>
      </c>
      <c r="C589" s="292" t="str">
        <f aca="false">IF('Sub-Cpt Record'!C589="","",'Sub-Cpt Record'!C589)</f>
        <v/>
      </c>
      <c r="D589" s="292" t="str">
        <f aca="false">IF('Sub-Cpt Record'!D589="","",'Sub-Cpt Record'!D589)</f>
        <v/>
      </c>
      <c r="E589" s="292" t="str">
        <f aca="false">CODE!I589</f>
        <v/>
      </c>
      <c r="F589" s="303" t="str">
        <f aca="false">IF('Sub-Cpt Record'!K589="","",'Sub-Cpt Record'!K589)</f>
        <v/>
      </c>
      <c r="G589" s="201"/>
      <c r="H589" s="194"/>
      <c r="I589" s="256" t="str">
        <f aca="false">IF('Sub-Cpt Record'!E589&lt;&gt;"",'Sub-Cpt Record'!E589,"")</f>
        <v/>
      </c>
      <c r="J589" s="256" t="str">
        <f aca="false">IF('Sub-Cpt Record'!F589&lt;&gt;"",'Sub-Cpt Record'!F589,"")</f>
        <v/>
      </c>
      <c r="K589" s="256" t="str">
        <f aca="false">IF('Sub-Cpt Record'!G589&lt;&gt;"",'Sub-Cpt Record'!G589,"")</f>
        <v/>
      </c>
      <c r="L589" s="256" t="str">
        <f aca="false">IF('Sub-Cpt Record'!H589&lt;&gt;"",'Sub-Cpt Record'!H589,"")</f>
        <v/>
      </c>
      <c r="M589" s="256" t="str">
        <f aca="false">IF('Sub-Cpt Record'!I589&lt;&gt;"",'Sub-Cpt Record'!I589,"")</f>
        <v/>
      </c>
      <c r="N589" s="256" t="str">
        <f aca="false">IF('Sub-Cpt Record'!J589&lt;&gt;"",'Sub-Cpt Record'!J589,"")</f>
        <v/>
      </c>
      <c r="O589" s="296"/>
      <c r="P589" s="296"/>
      <c r="Q589" s="304"/>
      <c r="R589" s="298"/>
      <c r="S589" s="199"/>
      <c r="T589" s="300"/>
      <c r="U589" s="194"/>
      <c r="V589" s="194"/>
      <c r="W589" s="194"/>
      <c r="X589" s="194"/>
      <c r="Y589" s="194"/>
      <c r="Z589" s="256"/>
      <c r="AA589" s="194"/>
      <c r="AB589" s="194"/>
      <c r="AC589" s="194"/>
      <c r="AD589" s="194"/>
      <c r="AE589" s="194"/>
      <c r="AF589" s="194"/>
      <c r="AG589" s="264" t="str">
        <f aca="false">IF(SUM(T589,V589,X589,Z589,AB589,AD589,AF589)&lt;&gt;0,SUM(T589,V589,X589,Z589,AB589,AD589,AF589),"")</f>
        <v/>
      </c>
      <c r="AH589" s="301"/>
      <c r="AI589" s="302"/>
      <c r="AJ589" s="278"/>
    </row>
    <row r="590" customFormat="false" ht="12.75" hidden="false" customHeight="false" outlineLevel="0" collapsed="false">
      <c r="A590" s="291" t="str">
        <f aca="false">IF('Sub-Cpt Record'!A590="","",'Sub-Cpt Record'!A590)</f>
        <v/>
      </c>
      <c r="B590" s="292" t="str">
        <f aca="false">IF('Sub-Cpt Record'!B590="","",'Sub-Cpt Record'!B590)</f>
        <v/>
      </c>
      <c r="C590" s="292" t="str">
        <f aca="false">IF('Sub-Cpt Record'!C590="","",'Sub-Cpt Record'!C590)</f>
        <v/>
      </c>
      <c r="D590" s="292" t="str">
        <f aca="false">IF('Sub-Cpt Record'!D590="","",'Sub-Cpt Record'!D590)</f>
        <v/>
      </c>
      <c r="E590" s="292" t="str">
        <f aca="false">CODE!I590</f>
        <v/>
      </c>
      <c r="F590" s="303" t="str">
        <f aca="false">IF('Sub-Cpt Record'!K590="","",'Sub-Cpt Record'!K590)</f>
        <v/>
      </c>
      <c r="G590" s="201"/>
      <c r="H590" s="194"/>
      <c r="I590" s="256" t="str">
        <f aca="false">IF('Sub-Cpt Record'!E590&lt;&gt;"",'Sub-Cpt Record'!E590,"")</f>
        <v/>
      </c>
      <c r="J590" s="256" t="str">
        <f aca="false">IF('Sub-Cpt Record'!F590&lt;&gt;"",'Sub-Cpt Record'!F590,"")</f>
        <v/>
      </c>
      <c r="K590" s="256" t="str">
        <f aca="false">IF('Sub-Cpt Record'!G590&lt;&gt;"",'Sub-Cpt Record'!G590,"")</f>
        <v/>
      </c>
      <c r="L590" s="256" t="str">
        <f aca="false">IF('Sub-Cpt Record'!H590&lt;&gt;"",'Sub-Cpt Record'!H590,"")</f>
        <v/>
      </c>
      <c r="M590" s="256" t="str">
        <f aca="false">IF('Sub-Cpt Record'!I590&lt;&gt;"",'Sub-Cpt Record'!I590,"")</f>
        <v/>
      </c>
      <c r="N590" s="256" t="str">
        <f aca="false">IF('Sub-Cpt Record'!J590&lt;&gt;"",'Sub-Cpt Record'!J590,"")</f>
        <v/>
      </c>
      <c r="O590" s="296"/>
      <c r="P590" s="296"/>
      <c r="Q590" s="304"/>
      <c r="R590" s="298"/>
      <c r="S590" s="199"/>
      <c r="T590" s="300"/>
      <c r="U590" s="194"/>
      <c r="V590" s="194"/>
      <c r="W590" s="194"/>
      <c r="X590" s="194"/>
      <c r="Y590" s="194"/>
      <c r="Z590" s="256"/>
      <c r="AA590" s="194"/>
      <c r="AB590" s="194"/>
      <c r="AC590" s="194"/>
      <c r="AD590" s="194"/>
      <c r="AE590" s="194"/>
      <c r="AF590" s="194"/>
      <c r="AG590" s="264" t="str">
        <f aca="false">IF(SUM(T590,V590,X590,Z590,AB590,AD590,AF590)&lt;&gt;0,SUM(T590,V590,X590,Z590,AB590,AD590,AF590),"")</f>
        <v/>
      </c>
      <c r="AH590" s="301"/>
      <c r="AI590" s="302"/>
      <c r="AJ590" s="278"/>
    </row>
    <row r="591" customFormat="false" ht="12.75" hidden="false" customHeight="false" outlineLevel="0" collapsed="false">
      <c r="A591" s="291" t="str">
        <f aca="false">IF('Sub-Cpt Record'!A591="","",'Sub-Cpt Record'!A591)</f>
        <v/>
      </c>
      <c r="B591" s="292" t="str">
        <f aca="false">IF('Sub-Cpt Record'!B591="","",'Sub-Cpt Record'!B591)</f>
        <v/>
      </c>
      <c r="C591" s="292" t="str">
        <f aca="false">IF('Sub-Cpt Record'!C591="","",'Sub-Cpt Record'!C591)</f>
        <v/>
      </c>
      <c r="D591" s="292" t="str">
        <f aca="false">IF('Sub-Cpt Record'!D591="","",'Sub-Cpt Record'!D591)</f>
        <v/>
      </c>
      <c r="E591" s="292" t="str">
        <f aca="false">CODE!I591</f>
        <v/>
      </c>
      <c r="F591" s="303" t="str">
        <f aca="false">IF('Sub-Cpt Record'!K591="","",'Sub-Cpt Record'!K591)</f>
        <v/>
      </c>
      <c r="G591" s="201"/>
      <c r="H591" s="194"/>
      <c r="I591" s="256" t="str">
        <f aca="false">IF('Sub-Cpt Record'!E591&lt;&gt;"",'Sub-Cpt Record'!E591,"")</f>
        <v/>
      </c>
      <c r="J591" s="256" t="str">
        <f aca="false">IF('Sub-Cpt Record'!F591&lt;&gt;"",'Sub-Cpt Record'!F591,"")</f>
        <v/>
      </c>
      <c r="K591" s="256" t="str">
        <f aca="false">IF('Sub-Cpt Record'!G591&lt;&gt;"",'Sub-Cpt Record'!G591,"")</f>
        <v/>
      </c>
      <c r="L591" s="256" t="str">
        <f aca="false">IF('Sub-Cpt Record'!H591&lt;&gt;"",'Sub-Cpt Record'!H591,"")</f>
        <v/>
      </c>
      <c r="M591" s="256" t="str">
        <f aca="false">IF('Sub-Cpt Record'!I591&lt;&gt;"",'Sub-Cpt Record'!I591,"")</f>
        <v/>
      </c>
      <c r="N591" s="256" t="str">
        <f aca="false">IF('Sub-Cpt Record'!J591&lt;&gt;"",'Sub-Cpt Record'!J591,"")</f>
        <v/>
      </c>
      <c r="O591" s="296"/>
      <c r="P591" s="296"/>
      <c r="Q591" s="304"/>
      <c r="R591" s="298"/>
      <c r="S591" s="199"/>
      <c r="T591" s="300"/>
      <c r="U591" s="194"/>
      <c r="V591" s="194"/>
      <c r="W591" s="194"/>
      <c r="X591" s="194"/>
      <c r="Y591" s="194"/>
      <c r="Z591" s="256"/>
      <c r="AA591" s="194"/>
      <c r="AB591" s="194"/>
      <c r="AC591" s="194"/>
      <c r="AD591" s="194"/>
      <c r="AE591" s="194"/>
      <c r="AF591" s="194"/>
      <c r="AG591" s="264" t="str">
        <f aca="false">IF(SUM(T591,V591,X591,Z591,AB591,AD591,AF591)&lt;&gt;0,SUM(T591,V591,X591,Z591,AB591,AD591,AF591),"")</f>
        <v/>
      </c>
      <c r="AH591" s="301"/>
      <c r="AI591" s="302"/>
      <c r="AJ591" s="278"/>
    </row>
    <row r="592" customFormat="false" ht="12.75" hidden="false" customHeight="false" outlineLevel="0" collapsed="false">
      <c r="A592" s="291" t="str">
        <f aca="false">IF('Sub-Cpt Record'!A592="","",'Sub-Cpt Record'!A592)</f>
        <v/>
      </c>
      <c r="B592" s="292" t="str">
        <f aca="false">IF('Sub-Cpt Record'!B592="","",'Sub-Cpt Record'!B592)</f>
        <v/>
      </c>
      <c r="C592" s="292" t="str">
        <f aca="false">IF('Sub-Cpt Record'!C592="","",'Sub-Cpt Record'!C592)</f>
        <v/>
      </c>
      <c r="D592" s="292" t="str">
        <f aca="false">IF('Sub-Cpt Record'!D592="","",'Sub-Cpt Record'!D592)</f>
        <v/>
      </c>
      <c r="E592" s="292" t="str">
        <f aca="false">CODE!I592</f>
        <v/>
      </c>
      <c r="F592" s="303" t="str">
        <f aca="false">IF('Sub-Cpt Record'!K592="","",'Sub-Cpt Record'!K592)</f>
        <v/>
      </c>
      <c r="G592" s="201"/>
      <c r="H592" s="194"/>
      <c r="I592" s="256" t="str">
        <f aca="false">IF('Sub-Cpt Record'!E592&lt;&gt;"",'Sub-Cpt Record'!E592,"")</f>
        <v/>
      </c>
      <c r="J592" s="256" t="str">
        <f aca="false">IF('Sub-Cpt Record'!F592&lt;&gt;"",'Sub-Cpt Record'!F592,"")</f>
        <v/>
      </c>
      <c r="K592" s="256" t="str">
        <f aca="false">IF('Sub-Cpt Record'!G592&lt;&gt;"",'Sub-Cpt Record'!G592,"")</f>
        <v/>
      </c>
      <c r="L592" s="256" t="str">
        <f aca="false">IF('Sub-Cpt Record'!H592&lt;&gt;"",'Sub-Cpt Record'!H592,"")</f>
        <v/>
      </c>
      <c r="M592" s="256" t="str">
        <f aca="false">IF('Sub-Cpt Record'!I592&lt;&gt;"",'Sub-Cpt Record'!I592,"")</f>
        <v/>
      </c>
      <c r="N592" s="256" t="str">
        <f aca="false">IF('Sub-Cpt Record'!J592&lt;&gt;"",'Sub-Cpt Record'!J592,"")</f>
        <v/>
      </c>
      <c r="O592" s="296"/>
      <c r="P592" s="296"/>
      <c r="Q592" s="304"/>
      <c r="R592" s="298"/>
      <c r="S592" s="199"/>
      <c r="T592" s="300"/>
      <c r="U592" s="194"/>
      <c r="V592" s="194"/>
      <c r="W592" s="194"/>
      <c r="X592" s="194"/>
      <c r="Y592" s="194"/>
      <c r="Z592" s="256"/>
      <c r="AA592" s="194"/>
      <c r="AB592" s="194"/>
      <c r="AC592" s="194"/>
      <c r="AD592" s="194"/>
      <c r="AE592" s="194"/>
      <c r="AF592" s="194"/>
      <c r="AG592" s="264" t="str">
        <f aca="false">IF(SUM(T592,V592,X592,Z592,AB592,AD592,AF592)&lt;&gt;0,SUM(T592,V592,X592,Z592,AB592,AD592,AF592),"")</f>
        <v/>
      </c>
      <c r="AH592" s="301"/>
      <c r="AI592" s="302"/>
      <c r="AJ592" s="278"/>
    </row>
    <row r="593" customFormat="false" ht="12.75" hidden="false" customHeight="false" outlineLevel="0" collapsed="false">
      <c r="A593" s="291" t="str">
        <f aca="false">IF('Sub-Cpt Record'!A593="","",'Sub-Cpt Record'!A593)</f>
        <v/>
      </c>
      <c r="B593" s="292" t="str">
        <f aca="false">IF('Sub-Cpt Record'!B593="","",'Sub-Cpt Record'!B593)</f>
        <v/>
      </c>
      <c r="C593" s="292" t="str">
        <f aca="false">IF('Sub-Cpt Record'!C593="","",'Sub-Cpt Record'!C593)</f>
        <v/>
      </c>
      <c r="D593" s="292" t="str">
        <f aca="false">IF('Sub-Cpt Record'!D593="","",'Sub-Cpt Record'!D593)</f>
        <v/>
      </c>
      <c r="E593" s="292" t="str">
        <f aca="false">CODE!I593</f>
        <v/>
      </c>
      <c r="F593" s="303" t="str">
        <f aca="false">IF('Sub-Cpt Record'!K593="","",'Sub-Cpt Record'!K593)</f>
        <v/>
      </c>
      <c r="G593" s="201"/>
      <c r="H593" s="194"/>
      <c r="I593" s="256" t="str">
        <f aca="false">IF('Sub-Cpt Record'!E593&lt;&gt;"",'Sub-Cpt Record'!E593,"")</f>
        <v/>
      </c>
      <c r="J593" s="256" t="str">
        <f aca="false">IF('Sub-Cpt Record'!F593&lt;&gt;"",'Sub-Cpt Record'!F593,"")</f>
        <v/>
      </c>
      <c r="K593" s="256" t="str">
        <f aca="false">IF('Sub-Cpt Record'!G593&lt;&gt;"",'Sub-Cpt Record'!G593,"")</f>
        <v/>
      </c>
      <c r="L593" s="256" t="str">
        <f aca="false">IF('Sub-Cpt Record'!H593&lt;&gt;"",'Sub-Cpt Record'!H593,"")</f>
        <v/>
      </c>
      <c r="M593" s="256" t="str">
        <f aca="false">IF('Sub-Cpt Record'!I593&lt;&gt;"",'Sub-Cpt Record'!I593,"")</f>
        <v/>
      </c>
      <c r="N593" s="256" t="str">
        <f aca="false">IF('Sub-Cpt Record'!J593&lt;&gt;"",'Sub-Cpt Record'!J593,"")</f>
        <v/>
      </c>
      <c r="O593" s="296"/>
      <c r="P593" s="296"/>
      <c r="Q593" s="304"/>
      <c r="R593" s="298"/>
      <c r="S593" s="199"/>
      <c r="T593" s="300"/>
      <c r="U593" s="194"/>
      <c r="V593" s="194"/>
      <c r="W593" s="194"/>
      <c r="X593" s="194"/>
      <c r="Y593" s="194"/>
      <c r="Z593" s="256"/>
      <c r="AA593" s="194"/>
      <c r="AB593" s="194"/>
      <c r="AC593" s="194"/>
      <c r="AD593" s="194"/>
      <c r="AE593" s="194"/>
      <c r="AF593" s="194"/>
      <c r="AG593" s="264" t="str">
        <f aca="false">IF(SUM(T593,V593,X593,Z593,AB593,AD593,AF593)&lt;&gt;0,SUM(T593,V593,X593,Z593,AB593,AD593,AF593),"")</f>
        <v/>
      </c>
      <c r="AH593" s="301"/>
      <c r="AI593" s="302"/>
      <c r="AJ593" s="278"/>
    </row>
    <row r="594" customFormat="false" ht="12.75" hidden="false" customHeight="false" outlineLevel="0" collapsed="false">
      <c r="A594" s="291" t="str">
        <f aca="false">IF('Sub-Cpt Record'!A594="","",'Sub-Cpt Record'!A594)</f>
        <v/>
      </c>
      <c r="B594" s="292" t="str">
        <f aca="false">IF('Sub-Cpt Record'!B594="","",'Sub-Cpt Record'!B594)</f>
        <v/>
      </c>
      <c r="C594" s="292" t="str">
        <f aca="false">IF('Sub-Cpt Record'!C594="","",'Sub-Cpt Record'!C594)</f>
        <v/>
      </c>
      <c r="D594" s="292" t="str">
        <f aca="false">IF('Sub-Cpt Record'!D594="","",'Sub-Cpt Record'!D594)</f>
        <v/>
      </c>
      <c r="E594" s="292" t="str">
        <f aca="false">CODE!I594</f>
        <v/>
      </c>
      <c r="F594" s="303" t="str">
        <f aca="false">IF('Sub-Cpt Record'!K594="","",'Sub-Cpt Record'!K594)</f>
        <v/>
      </c>
      <c r="G594" s="201"/>
      <c r="H594" s="194"/>
      <c r="I594" s="256" t="str">
        <f aca="false">IF('Sub-Cpt Record'!E594&lt;&gt;"",'Sub-Cpt Record'!E594,"")</f>
        <v/>
      </c>
      <c r="J594" s="256" t="str">
        <f aca="false">IF('Sub-Cpt Record'!F594&lt;&gt;"",'Sub-Cpt Record'!F594,"")</f>
        <v/>
      </c>
      <c r="K594" s="256" t="str">
        <f aca="false">IF('Sub-Cpt Record'!G594&lt;&gt;"",'Sub-Cpt Record'!G594,"")</f>
        <v/>
      </c>
      <c r="L594" s="256" t="str">
        <f aca="false">IF('Sub-Cpt Record'!H594&lt;&gt;"",'Sub-Cpt Record'!H594,"")</f>
        <v/>
      </c>
      <c r="M594" s="256" t="str">
        <f aca="false">IF('Sub-Cpt Record'!I594&lt;&gt;"",'Sub-Cpt Record'!I594,"")</f>
        <v/>
      </c>
      <c r="N594" s="256" t="str">
        <f aca="false">IF('Sub-Cpt Record'!J594&lt;&gt;"",'Sub-Cpt Record'!J594,"")</f>
        <v/>
      </c>
      <c r="O594" s="296"/>
      <c r="P594" s="296"/>
      <c r="Q594" s="304"/>
      <c r="R594" s="298"/>
      <c r="S594" s="199"/>
      <c r="T594" s="300"/>
      <c r="U594" s="194"/>
      <c r="V594" s="194"/>
      <c r="W594" s="194"/>
      <c r="X594" s="194"/>
      <c r="Y594" s="194"/>
      <c r="Z594" s="256"/>
      <c r="AA594" s="194"/>
      <c r="AB594" s="194"/>
      <c r="AC594" s="194"/>
      <c r="AD594" s="194"/>
      <c r="AE594" s="194"/>
      <c r="AF594" s="194"/>
      <c r="AG594" s="264" t="str">
        <f aca="false">IF(SUM(T594,V594,X594,Z594,AB594,AD594,AF594)&lt;&gt;0,SUM(T594,V594,X594,Z594,AB594,AD594,AF594),"")</f>
        <v/>
      </c>
      <c r="AH594" s="301"/>
      <c r="AI594" s="302"/>
      <c r="AJ594" s="278"/>
    </row>
    <row r="595" customFormat="false" ht="12.75" hidden="false" customHeight="false" outlineLevel="0" collapsed="false">
      <c r="A595" s="291" t="str">
        <f aca="false">IF('Sub-Cpt Record'!A595="","",'Sub-Cpt Record'!A595)</f>
        <v/>
      </c>
      <c r="B595" s="292" t="str">
        <f aca="false">IF('Sub-Cpt Record'!B595="","",'Sub-Cpt Record'!B595)</f>
        <v/>
      </c>
      <c r="C595" s="292" t="str">
        <f aca="false">IF('Sub-Cpt Record'!C595="","",'Sub-Cpt Record'!C595)</f>
        <v/>
      </c>
      <c r="D595" s="292" t="str">
        <f aca="false">IF('Sub-Cpt Record'!D595="","",'Sub-Cpt Record'!D595)</f>
        <v/>
      </c>
      <c r="E595" s="292" t="str">
        <f aca="false">CODE!I595</f>
        <v/>
      </c>
      <c r="F595" s="303" t="str">
        <f aca="false">IF('Sub-Cpt Record'!K595="","",'Sub-Cpt Record'!K595)</f>
        <v/>
      </c>
      <c r="G595" s="201"/>
      <c r="H595" s="194"/>
      <c r="I595" s="256" t="str">
        <f aca="false">IF('Sub-Cpt Record'!E595&lt;&gt;"",'Sub-Cpt Record'!E595,"")</f>
        <v/>
      </c>
      <c r="J595" s="256" t="str">
        <f aca="false">IF('Sub-Cpt Record'!F595&lt;&gt;"",'Sub-Cpt Record'!F595,"")</f>
        <v/>
      </c>
      <c r="K595" s="256" t="str">
        <f aca="false">IF('Sub-Cpt Record'!G595&lt;&gt;"",'Sub-Cpt Record'!G595,"")</f>
        <v/>
      </c>
      <c r="L595" s="256" t="str">
        <f aca="false">IF('Sub-Cpt Record'!H595&lt;&gt;"",'Sub-Cpt Record'!H595,"")</f>
        <v/>
      </c>
      <c r="M595" s="256" t="str">
        <f aca="false">IF('Sub-Cpt Record'!I595&lt;&gt;"",'Sub-Cpt Record'!I595,"")</f>
        <v/>
      </c>
      <c r="N595" s="256" t="str">
        <f aca="false">IF('Sub-Cpt Record'!J595&lt;&gt;"",'Sub-Cpt Record'!J595,"")</f>
        <v/>
      </c>
      <c r="O595" s="296"/>
      <c r="P595" s="296"/>
      <c r="Q595" s="304"/>
      <c r="R595" s="298"/>
      <c r="S595" s="199"/>
      <c r="T595" s="300"/>
      <c r="U595" s="194"/>
      <c r="V595" s="194"/>
      <c r="W595" s="194"/>
      <c r="X595" s="194"/>
      <c r="Y595" s="194"/>
      <c r="Z595" s="256"/>
      <c r="AA595" s="194"/>
      <c r="AB595" s="194"/>
      <c r="AC595" s="194"/>
      <c r="AD595" s="194"/>
      <c r="AE595" s="194"/>
      <c r="AF595" s="194"/>
      <c r="AG595" s="264" t="str">
        <f aca="false">IF(SUM(T595,V595,X595,Z595,AB595,AD595,AF595)&lt;&gt;0,SUM(T595,V595,X595,Z595,AB595,AD595,AF595),"")</f>
        <v/>
      </c>
      <c r="AH595" s="301"/>
      <c r="AI595" s="302"/>
      <c r="AJ595" s="278"/>
    </row>
    <row r="596" customFormat="false" ht="12.75" hidden="false" customHeight="false" outlineLevel="0" collapsed="false">
      <c r="A596" s="291" t="str">
        <f aca="false">IF('Sub-Cpt Record'!A596="","",'Sub-Cpt Record'!A596)</f>
        <v/>
      </c>
      <c r="B596" s="292" t="str">
        <f aca="false">IF('Sub-Cpt Record'!B596="","",'Sub-Cpt Record'!B596)</f>
        <v/>
      </c>
      <c r="C596" s="292" t="str">
        <f aca="false">IF('Sub-Cpt Record'!C596="","",'Sub-Cpt Record'!C596)</f>
        <v/>
      </c>
      <c r="D596" s="292" t="str">
        <f aca="false">IF('Sub-Cpt Record'!D596="","",'Sub-Cpt Record'!D596)</f>
        <v/>
      </c>
      <c r="E596" s="292" t="str">
        <f aca="false">CODE!I596</f>
        <v/>
      </c>
      <c r="F596" s="303" t="str">
        <f aca="false">IF('Sub-Cpt Record'!K596="","",'Sub-Cpt Record'!K596)</f>
        <v/>
      </c>
      <c r="G596" s="201"/>
      <c r="H596" s="194"/>
      <c r="I596" s="256" t="str">
        <f aca="false">IF('Sub-Cpt Record'!E596&lt;&gt;"",'Sub-Cpt Record'!E596,"")</f>
        <v/>
      </c>
      <c r="J596" s="256" t="str">
        <f aca="false">IF('Sub-Cpt Record'!F596&lt;&gt;"",'Sub-Cpt Record'!F596,"")</f>
        <v/>
      </c>
      <c r="K596" s="256" t="str">
        <f aca="false">IF('Sub-Cpt Record'!G596&lt;&gt;"",'Sub-Cpt Record'!G596,"")</f>
        <v/>
      </c>
      <c r="L596" s="256" t="str">
        <f aca="false">IF('Sub-Cpt Record'!H596&lt;&gt;"",'Sub-Cpt Record'!H596,"")</f>
        <v/>
      </c>
      <c r="M596" s="256" t="str">
        <f aca="false">IF('Sub-Cpt Record'!I596&lt;&gt;"",'Sub-Cpt Record'!I596,"")</f>
        <v/>
      </c>
      <c r="N596" s="256" t="str">
        <f aca="false">IF('Sub-Cpt Record'!J596&lt;&gt;"",'Sub-Cpt Record'!J596,"")</f>
        <v/>
      </c>
      <c r="O596" s="296"/>
      <c r="P596" s="296"/>
      <c r="Q596" s="304"/>
      <c r="R596" s="298"/>
      <c r="S596" s="199"/>
      <c r="T596" s="300"/>
      <c r="U596" s="194"/>
      <c r="V596" s="194"/>
      <c r="W596" s="194"/>
      <c r="X596" s="194"/>
      <c r="Y596" s="194"/>
      <c r="Z596" s="256"/>
      <c r="AA596" s="194"/>
      <c r="AB596" s="194"/>
      <c r="AC596" s="194"/>
      <c r="AD596" s="194"/>
      <c r="AE596" s="194"/>
      <c r="AF596" s="194"/>
      <c r="AG596" s="264" t="str">
        <f aca="false">IF(SUM(T596,V596,X596,Z596,AB596,AD596,AF596)&lt;&gt;0,SUM(T596,V596,X596,Z596,AB596,AD596,AF596),"")</f>
        <v/>
      </c>
      <c r="AH596" s="301"/>
      <c r="AI596" s="302"/>
      <c r="AJ596" s="278"/>
    </row>
    <row r="597" customFormat="false" ht="12.75" hidden="false" customHeight="false" outlineLevel="0" collapsed="false">
      <c r="A597" s="291" t="str">
        <f aca="false">IF('Sub-Cpt Record'!A597="","",'Sub-Cpt Record'!A597)</f>
        <v/>
      </c>
      <c r="B597" s="292" t="str">
        <f aca="false">IF('Sub-Cpt Record'!B597="","",'Sub-Cpt Record'!B597)</f>
        <v/>
      </c>
      <c r="C597" s="292" t="str">
        <f aca="false">IF('Sub-Cpt Record'!C597="","",'Sub-Cpt Record'!C597)</f>
        <v/>
      </c>
      <c r="D597" s="292" t="str">
        <f aca="false">IF('Sub-Cpt Record'!D597="","",'Sub-Cpt Record'!D597)</f>
        <v/>
      </c>
      <c r="E597" s="292" t="str">
        <f aca="false">CODE!I597</f>
        <v/>
      </c>
      <c r="F597" s="303" t="str">
        <f aca="false">IF('Sub-Cpt Record'!K597="","",'Sub-Cpt Record'!K597)</f>
        <v/>
      </c>
      <c r="G597" s="201"/>
      <c r="H597" s="194"/>
      <c r="I597" s="256" t="str">
        <f aca="false">IF('Sub-Cpt Record'!E597&lt;&gt;"",'Sub-Cpt Record'!E597,"")</f>
        <v/>
      </c>
      <c r="J597" s="256" t="str">
        <f aca="false">IF('Sub-Cpt Record'!F597&lt;&gt;"",'Sub-Cpt Record'!F597,"")</f>
        <v/>
      </c>
      <c r="K597" s="256" t="str">
        <f aca="false">IF('Sub-Cpt Record'!G597&lt;&gt;"",'Sub-Cpt Record'!G597,"")</f>
        <v/>
      </c>
      <c r="L597" s="256" t="str">
        <f aca="false">IF('Sub-Cpt Record'!H597&lt;&gt;"",'Sub-Cpt Record'!H597,"")</f>
        <v/>
      </c>
      <c r="M597" s="256" t="str">
        <f aca="false">IF('Sub-Cpt Record'!I597&lt;&gt;"",'Sub-Cpt Record'!I597,"")</f>
        <v/>
      </c>
      <c r="N597" s="256" t="str">
        <f aca="false">IF('Sub-Cpt Record'!J597&lt;&gt;"",'Sub-Cpt Record'!J597,"")</f>
        <v/>
      </c>
      <c r="O597" s="296"/>
      <c r="P597" s="296"/>
      <c r="Q597" s="304"/>
      <c r="R597" s="298"/>
      <c r="S597" s="199"/>
      <c r="T597" s="300"/>
      <c r="U597" s="194"/>
      <c r="V597" s="194"/>
      <c r="W597" s="194"/>
      <c r="X597" s="194"/>
      <c r="Y597" s="194"/>
      <c r="Z597" s="256"/>
      <c r="AA597" s="194"/>
      <c r="AB597" s="194"/>
      <c r="AC597" s="194"/>
      <c r="AD597" s="194"/>
      <c r="AE597" s="194"/>
      <c r="AF597" s="194"/>
      <c r="AG597" s="264" t="str">
        <f aca="false">IF(SUM(T597,V597,X597,Z597,AB597,AD597,AF597)&lt;&gt;0,SUM(T597,V597,X597,Z597,AB597,AD597,AF597),"")</f>
        <v/>
      </c>
      <c r="AH597" s="301"/>
      <c r="AI597" s="302"/>
      <c r="AJ597" s="278"/>
    </row>
    <row r="598" customFormat="false" ht="12.75" hidden="false" customHeight="false" outlineLevel="0" collapsed="false">
      <c r="A598" s="291" t="str">
        <f aca="false">IF('Sub-Cpt Record'!A598="","",'Sub-Cpt Record'!A598)</f>
        <v/>
      </c>
      <c r="B598" s="292" t="str">
        <f aca="false">IF('Sub-Cpt Record'!B598="","",'Sub-Cpt Record'!B598)</f>
        <v/>
      </c>
      <c r="C598" s="292" t="str">
        <f aca="false">IF('Sub-Cpt Record'!C598="","",'Sub-Cpt Record'!C598)</f>
        <v/>
      </c>
      <c r="D598" s="292" t="str">
        <f aca="false">IF('Sub-Cpt Record'!D598="","",'Sub-Cpt Record'!D598)</f>
        <v/>
      </c>
      <c r="E598" s="292" t="str">
        <f aca="false">CODE!I598</f>
        <v/>
      </c>
      <c r="F598" s="303" t="str">
        <f aca="false">IF('Sub-Cpt Record'!K598="","",'Sub-Cpt Record'!K598)</f>
        <v/>
      </c>
      <c r="G598" s="201"/>
      <c r="H598" s="194"/>
      <c r="I598" s="256" t="str">
        <f aca="false">IF('Sub-Cpt Record'!E598&lt;&gt;"",'Sub-Cpt Record'!E598,"")</f>
        <v/>
      </c>
      <c r="J598" s="256" t="str">
        <f aca="false">IF('Sub-Cpt Record'!F598&lt;&gt;"",'Sub-Cpt Record'!F598,"")</f>
        <v/>
      </c>
      <c r="K598" s="256" t="str">
        <f aca="false">IF('Sub-Cpt Record'!G598&lt;&gt;"",'Sub-Cpt Record'!G598,"")</f>
        <v/>
      </c>
      <c r="L598" s="256" t="str">
        <f aca="false">IF('Sub-Cpt Record'!H598&lt;&gt;"",'Sub-Cpt Record'!H598,"")</f>
        <v/>
      </c>
      <c r="M598" s="256" t="str">
        <f aca="false">IF('Sub-Cpt Record'!I598&lt;&gt;"",'Sub-Cpt Record'!I598,"")</f>
        <v/>
      </c>
      <c r="N598" s="256" t="str">
        <f aca="false">IF('Sub-Cpt Record'!J598&lt;&gt;"",'Sub-Cpt Record'!J598,"")</f>
        <v/>
      </c>
      <c r="O598" s="296"/>
      <c r="P598" s="296"/>
      <c r="Q598" s="304"/>
      <c r="R598" s="298"/>
      <c r="S598" s="199"/>
      <c r="T598" s="300"/>
      <c r="U598" s="194"/>
      <c r="V598" s="194"/>
      <c r="W598" s="194"/>
      <c r="X598" s="194"/>
      <c r="Y598" s="194"/>
      <c r="Z598" s="256"/>
      <c r="AA598" s="194"/>
      <c r="AB598" s="194"/>
      <c r="AC598" s="194"/>
      <c r="AD598" s="194"/>
      <c r="AE598" s="194"/>
      <c r="AF598" s="194"/>
      <c r="AG598" s="264" t="str">
        <f aca="false">IF(SUM(T598,V598,X598,Z598,AB598,AD598,AF598)&lt;&gt;0,SUM(T598,V598,X598,Z598,AB598,AD598,AF598),"")</f>
        <v/>
      </c>
      <c r="AH598" s="301"/>
      <c r="AI598" s="302"/>
      <c r="AJ598" s="278"/>
    </row>
    <row r="599" customFormat="false" ht="12.75" hidden="false" customHeight="false" outlineLevel="0" collapsed="false">
      <c r="A599" s="291" t="str">
        <f aca="false">IF('Sub-Cpt Record'!A599="","",'Sub-Cpt Record'!A599)</f>
        <v/>
      </c>
      <c r="B599" s="292" t="str">
        <f aca="false">IF('Sub-Cpt Record'!B599="","",'Sub-Cpt Record'!B599)</f>
        <v/>
      </c>
      <c r="C599" s="292" t="str">
        <f aca="false">IF('Sub-Cpt Record'!C599="","",'Sub-Cpt Record'!C599)</f>
        <v/>
      </c>
      <c r="D599" s="292" t="str">
        <f aca="false">IF('Sub-Cpt Record'!D599="","",'Sub-Cpt Record'!D599)</f>
        <v/>
      </c>
      <c r="E599" s="292" t="str">
        <f aca="false">CODE!I599</f>
        <v/>
      </c>
      <c r="F599" s="303" t="str">
        <f aca="false">IF('Sub-Cpt Record'!K599="","",'Sub-Cpt Record'!K599)</f>
        <v/>
      </c>
      <c r="G599" s="201"/>
      <c r="H599" s="194"/>
      <c r="I599" s="256" t="str">
        <f aca="false">IF('Sub-Cpt Record'!E599&lt;&gt;"",'Sub-Cpt Record'!E599,"")</f>
        <v/>
      </c>
      <c r="J599" s="256" t="str">
        <f aca="false">IF('Sub-Cpt Record'!F599&lt;&gt;"",'Sub-Cpt Record'!F599,"")</f>
        <v/>
      </c>
      <c r="K599" s="256" t="str">
        <f aca="false">IF('Sub-Cpt Record'!G599&lt;&gt;"",'Sub-Cpt Record'!G599,"")</f>
        <v/>
      </c>
      <c r="L599" s="256" t="str">
        <f aca="false">IF('Sub-Cpt Record'!H599&lt;&gt;"",'Sub-Cpt Record'!H599,"")</f>
        <v/>
      </c>
      <c r="M599" s="256" t="str">
        <f aca="false">IF('Sub-Cpt Record'!I599&lt;&gt;"",'Sub-Cpt Record'!I599,"")</f>
        <v/>
      </c>
      <c r="N599" s="256" t="str">
        <f aca="false">IF('Sub-Cpt Record'!J599&lt;&gt;"",'Sub-Cpt Record'!J599,"")</f>
        <v/>
      </c>
      <c r="O599" s="296"/>
      <c r="P599" s="296"/>
      <c r="Q599" s="304"/>
      <c r="R599" s="298"/>
      <c r="S599" s="199"/>
      <c r="T599" s="300"/>
      <c r="U599" s="194"/>
      <c r="V599" s="194"/>
      <c r="W599" s="194"/>
      <c r="X599" s="194"/>
      <c r="Y599" s="194"/>
      <c r="Z599" s="256"/>
      <c r="AA599" s="194"/>
      <c r="AB599" s="194"/>
      <c r="AC599" s="194"/>
      <c r="AD599" s="194"/>
      <c r="AE599" s="194"/>
      <c r="AF599" s="194"/>
      <c r="AG599" s="264" t="str">
        <f aca="false">IF(SUM(T599,V599,X599,Z599,AB599,AD599,AF599)&lt;&gt;0,SUM(T599,V599,X599,Z599,AB599,AD599,AF599),"")</f>
        <v/>
      </c>
      <c r="AH599" s="301"/>
      <c r="AI599" s="302"/>
      <c r="AJ599" s="278"/>
    </row>
    <row r="600" customFormat="false" ht="12.75" hidden="false" customHeight="false" outlineLevel="0" collapsed="false">
      <c r="A600" s="291" t="str">
        <f aca="false">IF('Sub-Cpt Record'!A600="","",'Sub-Cpt Record'!A600)</f>
        <v/>
      </c>
      <c r="B600" s="292" t="str">
        <f aca="false">IF('Sub-Cpt Record'!B600="","",'Sub-Cpt Record'!B600)</f>
        <v/>
      </c>
      <c r="C600" s="292" t="str">
        <f aca="false">IF('Sub-Cpt Record'!C600="","",'Sub-Cpt Record'!C600)</f>
        <v/>
      </c>
      <c r="D600" s="292" t="str">
        <f aca="false">IF('Sub-Cpt Record'!D600="","",'Sub-Cpt Record'!D600)</f>
        <v/>
      </c>
      <c r="E600" s="292" t="str">
        <f aca="false">CODE!I600</f>
        <v/>
      </c>
      <c r="F600" s="303" t="str">
        <f aca="false">IF('Sub-Cpt Record'!K600="","",'Sub-Cpt Record'!K600)</f>
        <v/>
      </c>
      <c r="G600" s="201"/>
      <c r="H600" s="194"/>
      <c r="I600" s="256" t="str">
        <f aca="false">IF('Sub-Cpt Record'!E600&lt;&gt;"",'Sub-Cpt Record'!E600,"")</f>
        <v/>
      </c>
      <c r="J600" s="256" t="str">
        <f aca="false">IF('Sub-Cpt Record'!F600&lt;&gt;"",'Sub-Cpt Record'!F600,"")</f>
        <v/>
      </c>
      <c r="K600" s="256" t="str">
        <f aca="false">IF('Sub-Cpt Record'!G600&lt;&gt;"",'Sub-Cpt Record'!G600,"")</f>
        <v/>
      </c>
      <c r="L600" s="256" t="str">
        <f aca="false">IF('Sub-Cpt Record'!H600&lt;&gt;"",'Sub-Cpt Record'!H600,"")</f>
        <v/>
      </c>
      <c r="M600" s="256" t="str">
        <f aca="false">IF('Sub-Cpt Record'!I600&lt;&gt;"",'Sub-Cpt Record'!I600,"")</f>
        <v/>
      </c>
      <c r="N600" s="256" t="str">
        <f aca="false">IF('Sub-Cpt Record'!J600&lt;&gt;"",'Sub-Cpt Record'!J600,"")</f>
        <v/>
      </c>
      <c r="O600" s="296"/>
      <c r="P600" s="296"/>
      <c r="Q600" s="304"/>
      <c r="R600" s="298"/>
      <c r="S600" s="199"/>
      <c r="T600" s="300"/>
      <c r="U600" s="194"/>
      <c r="V600" s="194"/>
      <c r="W600" s="194"/>
      <c r="X600" s="194"/>
      <c r="Y600" s="194"/>
      <c r="Z600" s="256"/>
      <c r="AA600" s="194"/>
      <c r="AB600" s="194"/>
      <c r="AC600" s="194"/>
      <c r="AD600" s="194"/>
      <c r="AE600" s="194"/>
      <c r="AF600" s="194"/>
      <c r="AG600" s="264" t="str">
        <f aca="false">IF(SUM(T600,V600,X600,Z600,AB600,AD600,AF600)&lt;&gt;0,SUM(T600,V600,X600,Z600,AB600,AD600,AF600),"")</f>
        <v/>
      </c>
      <c r="AH600" s="301"/>
      <c r="AI600" s="302"/>
      <c r="AJ600" s="278"/>
    </row>
    <row r="601" customFormat="false" ht="12.75" hidden="false" customHeight="false" outlineLevel="0" collapsed="false">
      <c r="A601" s="291" t="str">
        <f aca="false">IF('Sub-Cpt Record'!A601="","",'Sub-Cpt Record'!A601)</f>
        <v/>
      </c>
      <c r="B601" s="292" t="str">
        <f aca="false">IF('Sub-Cpt Record'!B601="","",'Sub-Cpt Record'!B601)</f>
        <v/>
      </c>
      <c r="C601" s="292" t="str">
        <f aca="false">IF('Sub-Cpt Record'!C601="","",'Sub-Cpt Record'!C601)</f>
        <v/>
      </c>
      <c r="D601" s="292" t="str">
        <f aca="false">IF('Sub-Cpt Record'!D601="","",'Sub-Cpt Record'!D601)</f>
        <v/>
      </c>
      <c r="E601" s="292" t="str">
        <f aca="false">CODE!I601</f>
        <v/>
      </c>
      <c r="F601" s="303" t="str">
        <f aca="false">IF('Sub-Cpt Record'!K601="","",'Sub-Cpt Record'!K601)</f>
        <v/>
      </c>
      <c r="G601" s="201"/>
      <c r="H601" s="194"/>
      <c r="I601" s="256" t="str">
        <f aca="false">IF('Sub-Cpt Record'!E601&lt;&gt;"",'Sub-Cpt Record'!E601,"")</f>
        <v/>
      </c>
      <c r="J601" s="256" t="str">
        <f aca="false">IF('Sub-Cpt Record'!F601&lt;&gt;"",'Sub-Cpt Record'!F601,"")</f>
        <v/>
      </c>
      <c r="K601" s="256" t="str">
        <f aca="false">IF('Sub-Cpt Record'!G601&lt;&gt;"",'Sub-Cpt Record'!G601,"")</f>
        <v/>
      </c>
      <c r="L601" s="256" t="str">
        <f aca="false">IF('Sub-Cpt Record'!H601&lt;&gt;"",'Sub-Cpt Record'!H601,"")</f>
        <v/>
      </c>
      <c r="M601" s="256" t="str">
        <f aca="false">IF('Sub-Cpt Record'!I601&lt;&gt;"",'Sub-Cpt Record'!I601,"")</f>
        <v/>
      </c>
      <c r="N601" s="256" t="str">
        <f aca="false">IF('Sub-Cpt Record'!J601&lt;&gt;"",'Sub-Cpt Record'!J601,"")</f>
        <v/>
      </c>
      <c r="O601" s="296"/>
      <c r="P601" s="296"/>
      <c r="Q601" s="304"/>
      <c r="R601" s="298"/>
      <c r="S601" s="199"/>
      <c r="T601" s="300"/>
      <c r="U601" s="194"/>
      <c r="V601" s="194"/>
      <c r="W601" s="194"/>
      <c r="X601" s="194"/>
      <c r="Y601" s="194"/>
      <c r="Z601" s="256"/>
      <c r="AA601" s="194"/>
      <c r="AB601" s="194"/>
      <c r="AC601" s="194"/>
      <c r="AD601" s="194"/>
      <c r="AE601" s="194"/>
      <c r="AF601" s="194"/>
      <c r="AG601" s="264" t="str">
        <f aca="false">IF(SUM(T601,V601,X601,Z601,AB601,AD601,AF601)&lt;&gt;0,SUM(T601,V601,X601,Z601,AB601,AD601,AF601),"")</f>
        <v/>
      </c>
      <c r="AH601" s="301"/>
      <c r="AI601" s="302"/>
      <c r="AJ601" s="278"/>
    </row>
    <row r="602" customFormat="false" ht="12.75" hidden="false" customHeight="false" outlineLevel="0" collapsed="false">
      <c r="A602" s="291" t="str">
        <f aca="false">IF('Sub-Cpt Record'!A602="","",'Sub-Cpt Record'!A602)</f>
        <v/>
      </c>
      <c r="B602" s="292" t="str">
        <f aca="false">IF('Sub-Cpt Record'!B602="","",'Sub-Cpt Record'!B602)</f>
        <v/>
      </c>
      <c r="C602" s="292" t="str">
        <f aca="false">IF('Sub-Cpt Record'!C602="","",'Sub-Cpt Record'!C602)</f>
        <v/>
      </c>
      <c r="D602" s="292" t="str">
        <f aca="false">IF('Sub-Cpt Record'!D602="","",'Sub-Cpt Record'!D602)</f>
        <v/>
      </c>
      <c r="E602" s="292" t="str">
        <f aca="false">CODE!I602</f>
        <v/>
      </c>
      <c r="F602" s="303" t="str">
        <f aca="false">IF('Sub-Cpt Record'!K602="","",'Sub-Cpt Record'!K602)</f>
        <v/>
      </c>
      <c r="G602" s="201"/>
      <c r="H602" s="194"/>
      <c r="I602" s="256" t="str">
        <f aca="false">IF('Sub-Cpt Record'!E602&lt;&gt;"",'Sub-Cpt Record'!E602,"")</f>
        <v/>
      </c>
      <c r="J602" s="256" t="str">
        <f aca="false">IF('Sub-Cpt Record'!F602&lt;&gt;"",'Sub-Cpt Record'!F602,"")</f>
        <v/>
      </c>
      <c r="K602" s="256" t="str">
        <f aca="false">IF('Sub-Cpt Record'!G602&lt;&gt;"",'Sub-Cpt Record'!G602,"")</f>
        <v/>
      </c>
      <c r="L602" s="256" t="str">
        <f aca="false">IF('Sub-Cpt Record'!H602&lt;&gt;"",'Sub-Cpt Record'!H602,"")</f>
        <v/>
      </c>
      <c r="M602" s="256" t="str">
        <f aca="false">IF('Sub-Cpt Record'!I602&lt;&gt;"",'Sub-Cpt Record'!I602,"")</f>
        <v/>
      </c>
      <c r="N602" s="256" t="str">
        <f aca="false">IF('Sub-Cpt Record'!J602&lt;&gt;"",'Sub-Cpt Record'!J602,"")</f>
        <v/>
      </c>
      <c r="O602" s="296"/>
      <c r="P602" s="296"/>
      <c r="Q602" s="304"/>
      <c r="R602" s="298"/>
      <c r="S602" s="199"/>
      <c r="T602" s="300"/>
      <c r="U602" s="194"/>
      <c r="V602" s="194"/>
      <c r="W602" s="194"/>
      <c r="X602" s="194"/>
      <c r="Y602" s="194"/>
      <c r="Z602" s="256"/>
      <c r="AA602" s="194"/>
      <c r="AB602" s="194"/>
      <c r="AC602" s="194"/>
      <c r="AD602" s="194"/>
      <c r="AE602" s="194"/>
      <c r="AF602" s="194"/>
      <c r="AG602" s="264" t="str">
        <f aca="false">IF(SUM(T602,V602,X602,Z602,AB602,AD602,AF602)&lt;&gt;0,SUM(T602,V602,X602,Z602,AB602,AD602,AF602),"")</f>
        <v/>
      </c>
      <c r="AH602" s="301"/>
      <c r="AI602" s="302"/>
      <c r="AJ602" s="278"/>
    </row>
    <row r="603" customFormat="false" ht="12.75" hidden="false" customHeight="false" outlineLevel="0" collapsed="false">
      <c r="A603" s="291" t="str">
        <f aca="false">IF('Sub-Cpt Record'!A603="","",'Sub-Cpt Record'!A603)</f>
        <v/>
      </c>
      <c r="B603" s="292" t="str">
        <f aca="false">IF('Sub-Cpt Record'!B603="","",'Sub-Cpt Record'!B603)</f>
        <v/>
      </c>
      <c r="C603" s="292" t="str">
        <f aca="false">IF('Sub-Cpt Record'!C603="","",'Sub-Cpt Record'!C603)</f>
        <v/>
      </c>
      <c r="D603" s="292" t="str">
        <f aca="false">IF('Sub-Cpt Record'!D603="","",'Sub-Cpt Record'!D603)</f>
        <v/>
      </c>
      <c r="E603" s="292" t="str">
        <f aca="false">CODE!I603</f>
        <v/>
      </c>
      <c r="F603" s="303" t="str">
        <f aca="false">IF('Sub-Cpt Record'!K603="","",'Sub-Cpt Record'!K603)</f>
        <v/>
      </c>
      <c r="G603" s="201"/>
      <c r="H603" s="194"/>
      <c r="I603" s="256" t="str">
        <f aca="false">IF('Sub-Cpt Record'!E603&lt;&gt;"",'Sub-Cpt Record'!E603,"")</f>
        <v/>
      </c>
      <c r="J603" s="256" t="str">
        <f aca="false">IF('Sub-Cpt Record'!F603&lt;&gt;"",'Sub-Cpt Record'!F603,"")</f>
        <v/>
      </c>
      <c r="K603" s="256" t="str">
        <f aca="false">IF('Sub-Cpt Record'!G603&lt;&gt;"",'Sub-Cpt Record'!G603,"")</f>
        <v/>
      </c>
      <c r="L603" s="256" t="str">
        <f aca="false">IF('Sub-Cpt Record'!H603&lt;&gt;"",'Sub-Cpt Record'!H603,"")</f>
        <v/>
      </c>
      <c r="M603" s="256" t="str">
        <f aca="false">IF('Sub-Cpt Record'!I603&lt;&gt;"",'Sub-Cpt Record'!I603,"")</f>
        <v/>
      </c>
      <c r="N603" s="256" t="str">
        <f aca="false">IF('Sub-Cpt Record'!J603&lt;&gt;"",'Sub-Cpt Record'!J603,"")</f>
        <v/>
      </c>
      <c r="O603" s="296"/>
      <c r="P603" s="296"/>
      <c r="Q603" s="304"/>
      <c r="R603" s="298"/>
      <c r="S603" s="199"/>
      <c r="T603" s="300"/>
      <c r="U603" s="194"/>
      <c r="V603" s="194"/>
      <c r="W603" s="194"/>
      <c r="X603" s="194"/>
      <c r="Y603" s="194"/>
      <c r="Z603" s="256"/>
      <c r="AA603" s="194"/>
      <c r="AB603" s="194"/>
      <c r="AC603" s="194"/>
      <c r="AD603" s="194"/>
      <c r="AE603" s="194"/>
      <c r="AF603" s="194"/>
      <c r="AG603" s="264" t="str">
        <f aca="false">IF(SUM(T603,V603,X603,Z603,AB603,AD603,AF603)&lt;&gt;0,SUM(T603,V603,X603,Z603,AB603,AD603,AF603),"")</f>
        <v/>
      </c>
      <c r="AH603" s="301"/>
      <c r="AI603" s="302"/>
      <c r="AJ603" s="278"/>
    </row>
    <row r="604" customFormat="false" ht="12.75" hidden="false" customHeight="false" outlineLevel="0" collapsed="false">
      <c r="A604" s="291" t="str">
        <f aca="false">IF('Sub-Cpt Record'!A604="","",'Sub-Cpt Record'!A604)</f>
        <v/>
      </c>
      <c r="B604" s="292" t="str">
        <f aca="false">IF('Sub-Cpt Record'!B604="","",'Sub-Cpt Record'!B604)</f>
        <v/>
      </c>
      <c r="C604" s="292" t="str">
        <f aca="false">IF('Sub-Cpt Record'!C604="","",'Sub-Cpt Record'!C604)</f>
        <v/>
      </c>
      <c r="D604" s="292" t="str">
        <f aca="false">IF('Sub-Cpt Record'!D604="","",'Sub-Cpt Record'!D604)</f>
        <v/>
      </c>
      <c r="E604" s="292" t="str">
        <f aca="false">CODE!I604</f>
        <v/>
      </c>
      <c r="F604" s="303" t="str">
        <f aca="false">IF('Sub-Cpt Record'!K604="","",'Sub-Cpt Record'!K604)</f>
        <v/>
      </c>
      <c r="G604" s="201"/>
      <c r="H604" s="194"/>
      <c r="I604" s="256" t="str">
        <f aca="false">IF('Sub-Cpt Record'!E604&lt;&gt;"",'Sub-Cpt Record'!E604,"")</f>
        <v/>
      </c>
      <c r="J604" s="256" t="str">
        <f aca="false">IF('Sub-Cpt Record'!F604&lt;&gt;"",'Sub-Cpt Record'!F604,"")</f>
        <v/>
      </c>
      <c r="K604" s="256" t="str">
        <f aca="false">IF('Sub-Cpt Record'!G604&lt;&gt;"",'Sub-Cpt Record'!G604,"")</f>
        <v/>
      </c>
      <c r="L604" s="256" t="str">
        <f aca="false">IF('Sub-Cpt Record'!H604&lt;&gt;"",'Sub-Cpt Record'!H604,"")</f>
        <v/>
      </c>
      <c r="M604" s="256" t="str">
        <f aca="false">IF('Sub-Cpt Record'!I604&lt;&gt;"",'Sub-Cpt Record'!I604,"")</f>
        <v/>
      </c>
      <c r="N604" s="256" t="str">
        <f aca="false">IF('Sub-Cpt Record'!J604&lt;&gt;"",'Sub-Cpt Record'!J604,"")</f>
        <v/>
      </c>
      <c r="O604" s="296"/>
      <c r="P604" s="296"/>
      <c r="Q604" s="304"/>
      <c r="R604" s="298"/>
      <c r="S604" s="199"/>
      <c r="T604" s="300"/>
      <c r="U604" s="194"/>
      <c r="V604" s="194"/>
      <c r="W604" s="194"/>
      <c r="X604" s="194"/>
      <c r="Y604" s="194"/>
      <c r="Z604" s="256"/>
      <c r="AA604" s="194"/>
      <c r="AB604" s="194"/>
      <c r="AC604" s="194"/>
      <c r="AD604" s="194"/>
      <c r="AE604" s="194"/>
      <c r="AF604" s="194"/>
      <c r="AG604" s="264" t="str">
        <f aca="false">IF(SUM(T604,V604,X604,Z604,AB604,AD604,AF604)&lt;&gt;0,SUM(T604,V604,X604,Z604,AB604,AD604,AF604),"")</f>
        <v/>
      </c>
      <c r="AH604" s="301"/>
      <c r="AI604" s="302"/>
      <c r="AJ604" s="278"/>
    </row>
    <row r="605" customFormat="false" ht="12.75" hidden="false" customHeight="false" outlineLevel="0" collapsed="false">
      <c r="A605" s="291" t="str">
        <f aca="false">IF('Sub-Cpt Record'!A605="","",'Sub-Cpt Record'!A605)</f>
        <v/>
      </c>
      <c r="B605" s="292" t="str">
        <f aca="false">IF('Sub-Cpt Record'!B605="","",'Sub-Cpt Record'!B605)</f>
        <v/>
      </c>
      <c r="C605" s="292" t="str">
        <f aca="false">IF('Sub-Cpt Record'!C605="","",'Sub-Cpt Record'!C605)</f>
        <v/>
      </c>
      <c r="D605" s="292" t="str">
        <f aca="false">IF('Sub-Cpt Record'!D605="","",'Sub-Cpt Record'!D605)</f>
        <v/>
      </c>
      <c r="E605" s="292" t="str">
        <f aca="false">CODE!I605</f>
        <v/>
      </c>
      <c r="F605" s="303" t="str">
        <f aca="false">IF('Sub-Cpt Record'!K605="","",'Sub-Cpt Record'!K605)</f>
        <v/>
      </c>
      <c r="G605" s="201"/>
      <c r="H605" s="194"/>
      <c r="I605" s="256" t="str">
        <f aca="false">IF('Sub-Cpt Record'!E605&lt;&gt;"",'Sub-Cpt Record'!E605,"")</f>
        <v/>
      </c>
      <c r="J605" s="256" t="str">
        <f aca="false">IF('Sub-Cpt Record'!F605&lt;&gt;"",'Sub-Cpt Record'!F605,"")</f>
        <v/>
      </c>
      <c r="K605" s="256" t="str">
        <f aca="false">IF('Sub-Cpt Record'!G605&lt;&gt;"",'Sub-Cpt Record'!G605,"")</f>
        <v/>
      </c>
      <c r="L605" s="256" t="str">
        <f aca="false">IF('Sub-Cpt Record'!H605&lt;&gt;"",'Sub-Cpt Record'!H605,"")</f>
        <v/>
      </c>
      <c r="M605" s="256" t="str">
        <f aca="false">IF('Sub-Cpt Record'!I605&lt;&gt;"",'Sub-Cpt Record'!I605,"")</f>
        <v/>
      </c>
      <c r="N605" s="256" t="str">
        <f aca="false">IF('Sub-Cpt Record'!J605&lt;&gt;"",'Sub-Cpt Record'!J605,"")</f>
        <v/>
      </c>
      <c r="O605" s="296"/>
      <c r="P605" s="296"/>
      <c r="Q605" s="304"/>
      <c r="R605" s="298"/>
      <c r="S605" s="199"/>
      <c r="T605" s="300"/>
      <c r="U605" s="194"/>
      <c r="V605" s="194"/>
      <c r="W605" s="194"/>
      <c r="X605" s="194"/>
      <c r="Y605" s="194"/>
      <c r="Z605" s="256"/>
      <c r="AA605" s="194"/>
      <c r="AB605" s="194"/>
      <c r="AC605" s="194"/>
      <c r="AD605" s="194"/>
      <c r="AE605" s="194"/>
      <c r="AF605" s="194"/>
      <c r="AG605" s="264" t="str">
        <f aca="false">IF(SUM(T605,V605,X605,Z605,AB605,AD605,AF605)&lt;&gt;0,SUM(T605,V605,X605,Z605,AB605,AD605,AF605),"")</f>
        <v/>
      </c>
      <c r="AH605" s="301"/>
      <c r="AI605" s="302"/>
      <c r="AJ605" s="278"/>
    </row>
    <row r="606" customFormat="false" ht="12.75" hidden="false" customHeight="false" outlineLevel="0" collapsed="false">
      <c r="A606" s="291" t="str">
        <f aca="false">IF('Sub-Cpt Record'!A606="","",'Sub-Cpt Record'!A606)</f>
        <v/>
      </c>
      <c r="B606" s="292" t="str">
        <f aca="false">IF('Sub-Cpt Record'!B606="","",'Sub-Cpt Record'!B606)</f>
        <v/>
      </c>
      <c r="C606" s="292" t="str">
        <f aca="false">IF('Sub-Cpt Record'!C606="","",'Sub-Cpt Record'!C606)</f>
        <v/>
      </c>
      <c r="D606" s="292" t="str">
        <f aca="false">IF('Sub-Cpt Record'!D606="","",'Sub-Cpt Record'!D606)</f>
        <v/>
      </c>
      <c r="E606" s="292" t="str">
        <f aca="false">CODE!I606</f>
        <v/>
      </c>
      <c r="F606" s="303" t="str">
        <f aca="false">IF('Sub-Cpt Record'!K606="","",'Sub-Cpt Record'!K606)</f>
        <v/>
      </c>
      <c r="G606" s="201"/>
      <c r="H606" s="194"/>
      <c r="I606" s="256" t="str">
        <f aca="false">IF('Sub-Cpt Record'!E606&lt;&gt;"",'Sub-Cpt Record'!E606,"")</f>
        <v/>
      </c>
      <c r="J606" s="256" t="str">
        <f aca="false">IF('Sub-Cpt Record'!F606&lt;&gt;"",'Sub-Cpt Record'!F606,"")</f>
        <v/>
      </c>
      <c r="K606" s="256" t="str">
        <f aca="false">IF('Sub-Cpt Record'!G606&lt;&gt;"",'Sub-Cpt Record'!G606,"")</f>
        <v/>
      </c>
      <c r="L606" s="256" t="str">
        <f aca="false">IF('Sub-Cpt Record'!H606&lt;&gt;"",'Sub-Cpt Record'!H606,"")</f>
        <v/>
      </c>
      <c r="M606" s="256" t="str">
        <f aca="false">IF('Sub-Cpt Record'!I606&lt;&gt;"",'Sub-Cpt Record'!I606,"")</f>
        <v/>
      </c>
      <c r="N606" s="256" t="str">
        <f aca="false">IF('Sub-Cpt Record'!J606&lt;&gt;"",'Sub-Cpt Record'!J606,"")</f>
        <v/>
      </c>
      <c r="O606" s="296"/>
      <c r="P606" s="296"/>
      <c r="Q606" s="304"/>
      <c r="R606" s="298"/>
      <c r="S606" s="199"/>
      <c r="T606" s="300"/>
      <c r="U606" s="194"/>
      <c r="V606" s="194"/>
      <c r="W606" s="194"/>
      <c r="X606" s="194"/>
      <c r="Y606" s="194"/>
      <c r="Z606" s="256"/>
      <c r="AA606" s="194"/>
      <c r="AB606" s="194"/>
      <c r="AC606" s="194"/>
      <c r="AD606" s="194"/>
      <c r="AE606" s="194"/>
      <c r="AF606" s="194"/>
      <c r="AG606" s="264" t="str">
        <f aca="false">IF(SUM(T606,V606,X606,Z606,AB606,AD606,AF606)&lt;&gt;0,SUM(T606,V606,X606,Z606,AB606,AD606,AF606),"")</f>
        <v/>
      </c>
      <c r="AH606" s="301"/>
      <c r="AI606" s="302"/>
      <c r="AJ606" s="278"/>
    </row>
    <row r="607" customFormat="false" ht="12.75" hidden="false" customHeight="false" outlineLevel="0" collapsed="false">
      <c r="A607" s="291" t="str">
        <f aca="false">IF('Sub-Cpt Record'!A607="","",'Sub-Cpt Record'!A607)</f>
        <v/>
      </c>
      <c r="B607" s="292" t="str">
        <f aca="false">IF('Sub-Cpt Record'!B607="","",'Sub-Cpt Record'!B607)</f>
        <v/>
      </c>
      <c r="C607" s="292" t="str">
        <f aca="false">IF('Sub-Cpt Record'!C607="","",'Sub-Cpt Record'!C607)</f>
        <v/>
      </c>
      <c r="D607" s="292" t="str">
        <f aca="false">IF('Sub-Cpt Record'!D607="","",'Sub-Cpt Record'!D607)</f>
        <v/>
      </c>
      <c r="E607" s="292" t="str">
        <f aca="false">CODE!I607</f>
        <v/>
      </c>
      <c r="F607" s="303" t="str">
        <f aca="false">IF('Sub-Cpt Record'!K607="","",'Sub-Cpt Record'!K607)</f>
        <v/>
      </c>
      <c r="G607" s="201"/>
      <c r="H607" s="194"/>
      <c r="I607" s="256" t="str">
        <f aca="false">IF('Sub-Cpt Record'!E607&lt;&gt;"",'Sub-Cpt Record'!E607,"")</f>
        <v/>
      </c>
      <c r="J607" s="256" t="str">
        <f aca="false">IF('Sub-Cpt Record'!F607&lt;&gt;"",'Sub-Cpt Record'!F607,"")</f>
        <v/>
      </c>
      <c r="K607" s="256" t="str">
        <f aca="false">IF('Sub-Cpt Record'!G607&lt;&gt;"",'Sub-Cpt Record'!G607,"")</f>
        <v/>
      </c>
      <c r="L607" s="256" t="str">
        <f aca="false">IF('Sub-Cpt Record'!H607&lt;&gt;"",'Sub-Cpt Record'!H607,"")</f>
        <v/>
      </c>
      <c r="M607" s="256" t="str">
        <f aca="false">IF('Sub-Cpt Record'!I607&lt;&gt;"",'Sub-Cpt Record'!I607,"")</f>
        <v/>
      </c>
      <c r="N607" s="256" t="str">
        <f aca="false">IF('Sub-Cpt Record'!J607&lt;&gt;"",'Sub-Cpt Record'!J607,"")</f>
        <v/>
      </c>
      <c r="O607" s="296"/>
      <c r="P607" s="296"/>
      <c r="Q607" s="304"/>
      <c r="R607" s="298"/>
      <c r="S607" s="199"/>
      <c r="T607" s="300"/>
      <c r="U607" s="194"/>
      <c r="V607" s="194"/>
      <c r="W607" s="194"/>
      <c r="X607" s="194"/>
      <c r="Y607" s="194"/>
      <c r="Z607" s="256"/>
      <c r="AA607" s="194"/>
      <c r="AB607" s="194"/>
      <c r="AC607" s="194"/>
      <c r="AD607" s="194"/>
      <c r="AE607" s="194"/>
      <c r="AF607" s="194"/>
      <c r="AG607" s="264" t="str">
        <f aca="false">IF(SUM(T607,V607,X607,Z607,AB607,AD607,AF607)&lt;&gt;0,SUM(T607,V607,X607,Z607,AB607,AD607,AF607),"")</f>
        <v/>
      </c>
      <c r="AH607" s="301"/>
      <c r="AI607" s="302"/>
      <c r="AJ607" s="278"/>
    </row>
    <row r="608" customFormat="false" ht="12.75" hidden="false" customHeight="false" outlineLevel="0" collapsed="false">
      <c r="A608" s="291" t="str">
        <f aca="false">IF('Sub-Cpt Record'!A608="","",'Sub-Cpt Record'!A608)</f>
        <v/>
      </c>
      <c r="B608" s="292" t="str">
        <f aca="false">IF('Sub-Cpt Record'!B608="","",'Sub-Cpt Record'!B608)</f>
        <v/>
      </c>
      <c r="C608" s="292" t="str">
        <f aca="false">IF('Sub-Cpt Record'!C608="","",'Sub-Cpt Record'!C608)</f>
        <v/>
      </c>
      <c r="D608" s="292" t="str">
        <f aca="false">IF('Sub-Cpt Record'!D608="","",'Sub-Cpt Record'!D608)</f>
        <v/>
      </c>
      <c r="E608" s="292" t="str">
        <f aca="false">CODE!I608</f>
        <v/>
      </c>
      <c r="F608" s="303" t="str">
        <f aca="false">IF('Sub-Cpt Record'!K608="","",'Sub-Cpt Record'!K608)</f>
        <v/>
      </c>
      <c r="G608" s="201"/>
      <c r="H608" s="194"/>
      <c r="I608" s="256" t="str">
        <f aca="false">IF('Sub-Cpt Record'!E608&lt;&gt;"",'Sub-Cpt Record'!E608,"")</f>
        <v/>
      </c>
      <c r="J608" s="256" t="str">
        <f aca="false">IF('Sub-Cpt Record'!F608&lt;&gt;"",'Sub-Cpt Record'!F608,"")</f>
        <v/>
      </c>
      <c r="K608" s="256" t="str">
        <f aca="false">IF('Sub-Cpt Record'!G608&lt;&gt;"",'Sub-Cpt Record'!G608,"")</f>
        <v/>
      </c>
      <c r="L608" s="256" t="str">
        <f aca="false">IF('Sub-Cpt Record'!H608&lt;&gt;"",'Sub-Cpt Record'!H608,"")</f>
        <v/>
      </c>
      <c r="M608" s="256" t="str">
        <f aca="false">IF('Sub-Cpt Record'!I608&lt;&gt;"",'Sub-Cpt Record'!I608,"")</f>
        <v/>
      </c>
      <c r="N608" s="256" t="str">
        <f aca="false">IF('Sub-Cpt Record'!J608&lt;&gt;"",'Sub-Cpt Record'!J608,"")</f>
        <v/>
      </c>
      <c r="O608" s="296"/>
      <c r="P608" s="296"/>
      <c r="Q608" s="304"/>
      <c r="R608" s="298"/>
      <c r="S608" s="199"/>
      <c r="T608" s="300"/>
      <c r="U608" s="194"/>
      <c r="V608" s="194"/>
      <c r="W608" s="194"/>
      <c r="X608" s="194"/>
      <c r="Y608" s="194"/>
      <c r="Z608" s="256"/>
      <c r="AA608" s="194"/>
      <c r="AB608" s="194"/>
      <c r="AC608" s="194"/>
      <c r="AD608" s="194"/>
      <c r="AE608" s="194"/>
      <c r="AF608" s="194"/>
      <c r="AG608" s="264" t="str">
        <f aca="false">IF(SUM(T608,V608,X608,Z608,AB608,AD608,AF608)&lt;&gt;0,SUM(T608,V608,X608,Z608,AB608,AD608,AF608),"")</f>
        <v/>
      </c>
      <c r="AH608" s="301"/>
      <c r="AI608" s="302"/>
      <c r="AJ608" s="278"/>
    </row>
    <row r="609" customFormat="false" ht="12.75" hidden="false" customHeight="false" outlineLevel="0" collapsed="false">
      <c r="A609" s="291" t="str">
        <f aca="false">IF('Sub-Cpt Record'!A609="","",'Sub-Cpt Record'!A609)</f>
        <v/>
      </c>
      <c r="B609" s="292" t="str">
        <f aca="false">IF('Sub-Cpt Record'!B609="","",'Sub-Cpt Record'!B609)</f>
        <v/>
      </c>
      <c r="C609" s="292" t="str">
        <f aca="false">IF('Sub-Cpt Record'!C609="","",'Sub-Cpt Record'!C609)</f>
        <v/>
      </c>
      <c r="D609" s="292" t="str">
        <f aca="false">IF('Sub-Cpt Record'!D609="","",'Sub-Cpt Record'!D609)</f>
        <v/>
      </c>
      <c r="E609" s="292" t="str">
        <f aca="false">CODE!I609</f>
        <v/>
      </c>
      <c r="F609" s="303" t="str">
        <f aca="false">IF('Sub-Cpt Record'!K609="","",'Sub-Cpt Record'!K609)</f>
        <v/>
      </c>
      <c r="G609" s="201"/>
      <c r="H609" s="194"/>
      <c r="I609" s="256" t="str">
        <f aca="false">IF('Sub-Cpt Record'!E609&lt;&gt;"",'Sub-Cpt Record'!E609,"")</f>
        <v/>
      </c>
      <c r="J609" s="256" t="str">
        <f aca="false">IF('Sub-Cpt Record'!F609&lt;&gt;"",'Sub-Cpt Record'!F609,"")</f>
        <v/>
      </c>
      <c r="K609" s="256" t="str">
        <f aca="false">IF('Sub-Cpt Record'!G609&lt;&gt;"",'Sub-Cpt Record'!G609,"")</f>
        <v/>
      </c>
      <c r="L609" s="256" t="str">
        <f aca="false">IF('Sub-Cpt Record'!H609&lt;&gt;"",'Sub-Cpt Record'!H609,"")</f>
        <v/>
      </c>
      <c r="M609" s="256" t="str">
        <f aca="false">IF('Sub-Cpt Record'!I609&lt;&gt;"",'Sub-Cpt Record'!I609,"")</f>
        <v/>
      </c>
      <c r="N609" s="256" t="str">
        <f aca="false">IF('Sub-Cpt Record'!J609&lt;&gt;"",'Sub-Cpt Record'!J609,"")</f>
        <v/>
      </c>
      <c r="O609" s="296"/>
      <c r="P609" s="296"/>
      <c r="Q609" s="304"/>
      <c r="R609" s="298"/>
      <c r="S609" s="199"/>
      <c r="T609" s="300"/>
      <c r="U609" s="194"/>
      <c r="V609" s="194"/>
      <c r="W609" s="194"/>
      <c r="X609" s="194"/>
      <c r="Y609" s="194"/>
      <c r="Z609" s="256"/>
      <c r="AA609" s="194"/>
      <c r="AB609" s="194"/>
      <c r="AC609" s="194"/>
      <c r="AD609" s="194"/>
      <c r="AE609" s="194"/>
      <c r="AF609" s="194"/>
      <c r="AG609" s="264" t="str">
        <f aca="false">IF(SUM(T609,V609,X609,Z609,AB609,AD609,AF609)&lt;&gt;0,SUM(T609,V609,X609,Z609,AB609,AD609,AF609),"")</f>
        <v/>
      </c>
      <c r="AH609" s="301"/>
      <c r="AI609" s="302"/>
      <c r="AJ609" s="278"/>
    </row>
    <row r="610" customFormat="false" ht="12.75" hidden="false" customHeight="false" outlineLevel="0" collapsed="false">
      <c r="A610" s="291" t="str">
        <f aca="false">IF('Sub-Cpt Record'!A610="","",'Sub-Cpt Record'!A610)</f>
        <v/>
      </c>
      <c r="B610" s="292" t="str">
        <f aca="false">IF('Sub-Cpt Record'!B610="","",'Sub-Cpt Record'!B610)</f>
        <v/>
      </c>
      <c r="C610" s="292" t="str">
        <f aca="false">IF('Sub-Cpt Record'!C610="","",'Sub-Cpt Record'!C610)</f>
        <v/>
      </c>
      <c r="D610" s="292" t="str">
        <f aca="false">IF('Sub-Cpt Record'!D610="","",'Sub-Cpt Record'!D610)</f>
        <v/>
      </c>
      <c r="E610" s="292" t="str">
        <f aca="false">CODE!I610</f>
        <v/>
      </c>
      <c r="F610" s="303" t="str">
        <f aca="false">IF('Sub-Cpt Record'!K610="","",'Sub-Cpt Record'!K610)</f>
        <v/>
      </c>
      <c r="G610" s="201"/>
      <c r="H610" s="194"/>
      <c r="I610" s="256" t="str">
        <f aca="false">IF('Sub-Cpt Record'!E610&lt;&gt;"",'Sub-Cpt Record'!E610,"")</f>
        <v/>
      </c>
      <c r="J610" s="256" t="str">
        <f aca="false">IF('Sub-Cpt Record'!F610&lt;&gt;"",'Sub-Cpt Record'!F610,"")</f>
        <v/>
      </c>
      <c r="K610" s="256" t="str">
        <f aca="false">IF('Sub-Cpt Record'!G610&lt;&gt;"",'Sub-Cpt Record'!G610,"")</f>
        <v/>
      </c>
      <c r="L610" s="256" t="str">
        <f aca="false">IF('Sub-Cpt Record'!H610&lt;&gt;"",'Sub-Cpt Record'!H610,"")</f>
        <v/>
      </c>
      <c r="M610" s="256" t="str">
        <f aca="false">IF('Sub-Cpt Record'!I610&lt;&gt;"",'Sub-Cpt Record'!I610,"")</f>
        <v/>
      </c>
      <c r="N610" s="256" t="str">
        <f aca="false">IF('Sub-Cpt Record'!J610&lt;&gt;"",'Sub-Cpt Record'!J610,"")</f>
        <v/>
      </c>
      <c r="O610" s="296"/>
      <c r="P610" s="296"/>
      <c r="Q610" s="304"/>
      <c r="R610" s="298"/>
      <c r="S610" s="199"/>
      <c r="T610" s="300"/>
      <c r="U610" s="194"/>
      <c r="V610" s="194"/>
      <c r="W610" s="194"/>
      <c r="X610" s="194"/>
      <c r="Y610" s="194"/>
      <c r="Z610" s="256"/>
      <c r="AA610" s="194"/>
      <c r="AB610" s="194"/>
      <c r="AC610" s="194"/>
      <c r="AD610" s="194"/>
      <c r="AE610" s="194"/>
      <c r="AF610" s="194"/>
      <c r="AG610" s="264" t="str">
        <f aca="false">IF(SUM(T610,V610,X610,Z610,AB610,AD610,AF610)&lt;&gt;0,SUM(T610,V610,X610,Z610,AB610,AD610,AF610),"")</f>
        <v/>
      </c>
      <c r="AH610" s="301"/>
      <c r="AI610" s="302"/>
      <c r="AJ610" s="278"/>
    </row>
    <row r="611" customFormat="false" ht="12.75" hidden="false" customHeight="false" outlineLevel="0" collapsed="false">
      <c r="A611" s="291" t="str">
        <f aca="false">IF('Sub-Cpt Record'!A611="","",'Sub-Cpt Record'!A611)</f>
        <v/>
      </c>
      <c r="B611" s="292" t="str">
        <f aca="false">IF('Sub-Cpt Record'!B611="","",'Sub-Cpt Record'!B611)</f>
        <v/>
      </c>
      <c r="C611" s="292" t="str">
        <f aca="false">IF('Sub-Cpt Record'!C611="","",'Sub-Cpt Record'!C611)</f>
        <v/>
      </c>
      <c r="D611" s="292" t="str">
        <f aca="false">IF('Sub-Cpt Record'!D611="","",'Sub-Cpt Record'!D611)</f>
        <v/>
      </c>
      <c r="E611" s="292" t="str">
        <f aca="false">CODE!I611</f>
        <v/>
      </c>
      <c r="F611" s="303" t="str">
        <f aca="false">IF('Sub-Cpt Record'!K611="","",'Sub-Cpt Record'!K611)</f>
        <v/>
      </c>
      <c r="G611" s="201"/>
      <c r="H611" s="194"/>
      <c r="I611" s="256" t="str">
        <f aca="false">IF('Sub-Cpt Record'!E611&lt;&gt;"",'Sub-Cpt Record'!E611,"")</f>
        <v/>
      </c>
      <c r="J611" s="256" t="str">
        <f aca="false">IF('Sub-Cpt Record'!F611&lt;&gt;"",'Sub-Cpt Record'!F611,"")</f>
        <v/>
      </c>
      <c r="K611" s="256" t="str">
        <f aca="false">IF('Sub-Cpt Record'!G611&lt;&gt;"",'Sub-Cpt Record'!G611,"")</f>
        <v/>
      </c>
      <c r="L611" s="256" t="str">
        <f aca="false">IF('Sub-Cpt Record'!H611&lt;&gt;"",'Sub-Cpt Record'!H611,"")</f>
        <v/>
      </c>
      <c r="M611" s="256" t="str">
        <f aca="false">IF('Sub-Cpt Record'!I611&lt;&gt;"",'Sub-Cpt Record'!I611,"")</f>
        <v/>
      </c>
      <c r="N611" s="256" t="str">
        <f aca="false">IF('Sub-Cpt Record'!J611&lt;&gt;"",'Sub-Cpt Record'!J611,"")</f>
        <v/>
      </c>
      <c r="O611" s="296"/>
      <c r="P611" s="296"/>
      <c r="Q611" s="304"/>
      <c r="R611" s="298"/>
      <c r="S611" s="199"/>
      <c r="T611" s="300"/>
      <c r="U611" s="194"/>
      <c r="V611" s="194"/>
      <c r="W611" s="194"/>
      <c r="X611" s="194"/>
      <c r="Y611" s="194"/>
      <c r="Z611" s="256"/>
      <c r="AA611" s="194"/>
      <c r="AB611" s="194"/>
      <c r="AC611" s="194"/>
      <c r="AD611" s="194"/>
      <c r="AE611" s="194"/>
      <c r="AF611" s="194"/>
      <c r="AG611" s="264" t="str">
        <f aca="false">IF(SUM(T611,V611,X611,Z611,AB611,AD611,AF611)&lt;&gt;0,SUM(T611,V611,X611,Z611,AB611,AD611,AF611),"")</f>
        <v/>
      </c>
      <c r="AH611" s="301"/>
      <c r="AI611" s="302"/>
      <c r="AJ611" s="278"/>
    </row>
    <row r="612" customFormat="false" ht="12.75" hidden="false" customHeight="false" outlineLevel="0" collapsed="false">
      <c r="A612" s="291" t="str">
        <f aca="false">IF('Sub-Cpt Record'!A612="","",'Sub-Cpt Record'!A612)</f>
        <v/>
      </c>
      <c r="B612" s="292" t="str">
        <f aca="false">IF('Sub-Cpt Record'!B612="","",'Sub-Cpt Record'!B612)</f>
        <v/>
      </c>
      <c r="C612" s="292" t="str">
        <f aca="false">IF('Sub-Cpt Record'!C612="","",'Sub-Cpt Record'!C612)</f>
        <v/>
      </c>
      <c r="D612" s="292" t="str">
        <f aca="false">IF('Sub-Cpt Record'!D612="","",'Sub-Cpt Record'!D612)</f>
        <v/>
      </c>
      <c r="E612" s="292" t="str">
        <f aca="false">CODE!I612</f>
        <v/>
      </c>
      <c r="F612" s="303" t="str">
        <f aca="false">IF('Sub-Cpt Record'!K612="","",'Sub-Cpt Record'!K612)</f>
        <v/>
      </c>
      <c r="G612" s="201"/>
      <c r="H612" s="194"/>
      <c r="I612" s="256" t="str">
        <f aca="false">IF('Sub-Cpt Record'!E612&lt;&gt;"",'Sub-Cpt Record'!E612,"")</f>
        <v/>
      </c>
      <c r="J612" s="256" t="str">
        <f aca="false">IF('Sub-Cpt Record'!F612&lt;&gt;"",'Sub-Cpt Record'!F612,"")</f>
        <v/>
      </c>
      <c r="K612" s="256" t="str">
        <f aca="false">IF('Sub-Cpt Record'!G612&lt;&gt;"",'Sub-Cpt Record'!G612,"")</f>
        <v/>
      </c>
      <c r="L612" s="256" t="str">
        <f aca="false">IF('Sub-Cpt Record'!H612&lt;&gt;"",'Sub-Cpt Record'!H612,"")</f>
        <v/>
      </c>
      <c r="M612" s="256" t="str">
        <f aca="false">IF('Sub-Cpt Record'!I612&lt;&gt;"",'Sub-Cpt Record'!I612,"")</f>
        <v/>
      </c>
      <c r="N612" s="256" t="str">
        <f aca="false">IF('Sub-Cpt Record'!J612&lt;&gt;"",'Sub-Cpt Record'!J612,"")</f>
        <v/>
      </c>
      <c r="O612" s="296"/>
      <c r="P612" s="296"/>
      <c r="Q612" s="304"/>
      <c r="R612" s="298"/>
      <c r="S612" s="199"/>
      <c r="T612" s="300"/>
      <c r="U612" s="194"/>
      <c r="V612" s="194"/>
      <c r="W612" s="194"/>
      <c r="X612" s="194"/>
      <c r="Y612" s="194"/>
      <c r="Z612" s="256"/>
      <c r="AA612" s="194"/>
      <c r="AB612" s="194"/>
      <c r="AC612" s="194"/>
      <c r="AD612" s="194"/>
      <c r="AE612" s="194"/>
      <c r="AF612" s="194"/>
      <c r="AG612" s="264" t="str">
        <f aca="false">IF(SUM(T612,V612,X612,Z612,AB612,AD612,AF612)&lt;&gt;0,SUM(T612,V612,X612,Z612,AB612,AD612,AF612),"")</f>
        <v/>
      </c>
      <c r="AH612" s="301"/>
      <c r="AI612" s="302"/>
      <c r="AJ612" s="278"/>
    </row>
    <row r="613" customFormat="false" ht="12.75" hidden="false" customHeight="false" outlineLevel="0" collapsed="false">
      <c r="A613" s="291" t="str">
        <f aca="false">IF('Sub-Cpt Record'!A613="","",'Sub-Cpt Record'!A613)</f>
        <v/>
      </c>
      <c r="B613" s="292" t="str">
        <f aca="false">IF('Sub-Cpt Record'!B613="","",'Sub-Cpt Record'!B613)</f>
        <v/>
      </c>
      <c r="C613" s="292" t="str">
        <f aca="false">IF('Sub-Cpt Record'!C613="","",'Sub-Cpt Record'!C613)</f>
        <v/>
      </c>
      <c r="D613" s="292" t="str">
        <f aca="false">IF('Sub-Cpt Record'!D613="","",'Sub-Cpt Record'!D613)</f>
        <v/>
      </c>
      <c r="E613" s="292" t="str">
        <f aca="false">CODE!I613</f>
        <v/>
      </c>
      <c r="F613" s="303" t="str">
        <f aca="false">IF('Sub-Cpt Record'!K613="","",'Sub-Cpt Record'!K613)</f>
        <v/>
      </c>
      <c r="G613" s="201"/>
      <c r="H613" s="194"/>
      <c r="I613" s="256" t="str">
        <f aca="false">IF('Sub-Cpt Record'!E613&lt;&gt;"",'Sub-Cpt Record'!E613,"")</f>
        <v/>
      </c>
      <c r="J613" s="256" t="str">
        <f aca="false">IF('Sub-Cpt Record'!F613&lt;&gt;"",'Sub-Cpt Record'!F613,"")</f>
        <v/>
      </c>
      <c r="K613" s="256" t="str">
        <f aca="false">IF('Sub-Cpt Record'!G613&lt;&gt;"",'Sub-Cpt Record'!G613,"")</f>
        <v/>
      </c>
      <c r="L613" s="256" t="str">
        <f aca="false">IF('Sub-Cpt Record'!H613&lt;&gt;"",'Sub-Cpt Record'!H613,"")</f>
        <v/>
      </c>
      <c r="M613" s="256" t="str">
        <f aca="false">IF('Sub-Cpt Record'!I613&lt;&gt;"",'Sub-Cpt Record'!I613,"")</f>
        <v/>
      </c>
      <c r="N613" s="256" t="str">
        <f aca="false">IF('Sub-Cpt Record'!J613&lt;&gt;"",'Sub-Cpt Record'!J613,"")</f>
        <v/>
      </c>
      <c r="O613" s="296"/>
      <c r="P613" s="296"/>
      <c r="Q613" s="304"/>
      <c r="R613" s="298"/>
      <c r="S613" s="199"/>
      <c r="T613" s="300"/>
      <c r="U613" s="194"/>
      <c r="V613" s="194"/>
      <c r="W613" s="194"/>
      <c r="X613" s="194"/>
      <c r="Y613" s="194"/>
      <c r="Z613" s="256"/>
      <c r="AA613" s="194"/>
      <c r="AB613" s="194"/>
      <c r="AC613" s="194"/>
      <c r="AD613" s="194"/>
      <c r="AE613" s="194"/>
      <c r="AF613" s="194"/>
      <c r="AG613" s="264" t="str">
        <f aca="false">IF(SUM(T613,V613,X613,Z613,AB613,AD613,AF613)&lt;&gt;0,SUM(T613,V613,X613,Z613,AB613,AD613,AF613),"")</f>
        <v/>
      </c>
      <c r="AH613" s="301"/>
      <c r="AI613" s="302"/>
      <c r="AJ613" s="278"/>
    </row>
    <row r="614" customFormat="false" ht="12.75" hidden="false" customHeight="false" outlineLevel="0" collapsed="false">
      <c r="A614" s="291" t="str">
        <f aca="false">IF('Sub-Cpt Record'!A614="","",'Sub-Cpt Record'!A614)</f>
        <v/>
      </c>
      <c r="B614" s="292" t="str">
        <f aca="false">IF('Sub-Cpt Record'!B614="","",'Sub-Cpt Record'!B614)</f>
        <v/>
      </c>
      <c r="C614" s="292" t="str">
        <f aca="false">IF('Sub-Cpt Record'!C614="","",'Sub-Cpt Record'!C614)</f>
        <v/>
      </c>
      <c r="D614" s="292" t="str">
        <f aca="false">IF('Sub-Cpt Record'!D614="","",'Sub-Cpt Record'!D614)</f>
        <v/>
      </c>
      <c r="E614" s="292" t="str">
        <f aca="false">CODE!I614</f>
        <v/>
      </c>
      <c r="F614" s="303" t="str">
        <f aca="false">IF('Sub-Cpt Record'!K614="","",'Sub-Cpt Record'!K614)</f>
        <v/>
      </c>
      <c r="G614" s="201"/>
      <c r="H614" s="194"/>
      <c r="I614" s="256" t="str">
        <f aca="false">IF('Sub-Cpt Record'!E614&lt;&gt;"",'Sub-Cpt Record'!E614,"")</f>
        <v/>
      </c>
      <c r="J614" s="256" t="str">
        <f aca="false">IF('Sub-Cpt Record'!F614&lt;&gt;"",'Sub-Cpt Record'!F614,"")</f>
        <v/>
      </c>
      <c r="K614" s="256" t="str">
        <f aca="false">IF('Sub-Cpt Record'!G614&lt;&gt;"",'Sub-Cpt Record'!G614,"")</f>
        <v/>
      </c>
      <c r="L614" s="256" t="str">
        <f aca="false">IF('Sub-Cpt Record'!H614&lt;&gt;"",'Sub-Cpt Record'!H614,"")</f>
        <v/>
      </c>
      <c r="M614" s="256" t="str">
        <f aca="false">IF('Sub-Cpt Record'!I614&lt;&gt;"",'Sub-Cpt Record'!I614,"")</f>
        <v/>
      </c>
      <c r="N614" s="256" t="str">
        <f aca="false">IF('Sub-Cpt Record'!J614&lt;&gt;"",'Sub-Cpt Record'!J614,"")</f>
        <v/>
      </c>
      <c r="O614" s="296"/>
      <c r="P614" s="296"/>
      <c r="Q614" s="304"/>
      <c r="R614" s="298"/>
      <c r="S614" s="199"/>
      <c r="T614" s="300"/>
      <c r="U614" s="194"/>
      <c r="V614" s="194"/>
      <c r="W614" s="194"/>
      <c r="X614" s="194"/>
      <c r="Y614" s="194"/>
      <c r="Z614" s="256"/>
      <c r="AA614" s="194"/>
      <c r="AB614" s="194"/>
      <c r="AC614" s="194"/>
      <c r="AD614" s="194"/>
      <c r="AE614" s="194"/>
      <c r="AF614" s="194"/>
      <c r="AG614" s="264" t="str">
        <f aca="false">IF(SUM(T614,V614,X614,Z614,AB614,AD614,AF614)&lt;&gt;0,SUM(T614,V614,X614,Z614,AB614,AD614,AF614),"")</f>
        <v/>
      </c>
      <c r="AH614" s="301"/>
      <c r="AI614" s="302"/>
      <c r="AJ614" s="278"/>
    </row>
    <row r="615" customFormat="false" ht="12.75" hidden="false" customHeight="false" outlineLevel="0" collapsed="false">
      <c r="A615" s="291" t="str">
        <f aca="false">IF('Sub-Cpt Record'!A615="","",'Sub-Cpt Record'!A615)</f>
        <v/>
      </c>
      <c r="B615" s="292" t="str">
        <f aca="false">IF('Sub-Cpt Record'!B615="","",'Sub-Cpt Record'!B615)</f>
        <v/>
      </c>
      <c r="C615" s="292" t="str">
        <f aca="false">IF('Sub-Cpt Record'!C615="","",'Sub-Cpt Record'!C615)</f>
        <v/>
      </c>
      <c r="D615" s="292" t="str">
        <f aca="false">IF('Sub-Cpt Record'!D615="","",'Sub-Cpt Record'!D615)</f>
        <v/>
      </c>
      <c r="E615" s="292" t="str">
        <f aca="false">CODE!I615</f>
        <v/>
      </c>
      <c r="F615" s="303" t="str">
        <f aca="false">IF('Sub-Cpt Record'!K615="","",'Sub-Cpt Record'!K615)</f>
        <v/>
      </c>
      <c r="G615" s="201"/>
      <c r="H615" s="194"/>
      <c r="I615" s="256" t="str">
        <f aca="false">IF('Sub-Cpt Record'!E615&lt;&gt;"",'Sub-Cpt Record'!E615,"")</f>
        <v/>
      </c>
      <c r="J615" s="256" t="str">
        <f aca="false">IF('Sub-Cpt Record'!F615&lt;&gt;"",'Sub-Cpt Record'!F615,"")</f>
        <v/>
      </c>
      <c r="K615" s="256" t="str">
        <f aca="false">IF('Sub-Cpt Record'!G615&lt;&gt;"",'Sub-Cpt Record'!G615,"")</f>
        <v/>
      </c>
      <c r="L615" s="256" t="str">
        <f aca="false">IF('Sub-Cpt Record'!H615&lt;&gt;"",'Sub-Cpt Record'!H615,"")</f>
        <v/>
      </c>
      <c r="M615" s="256" t="str">
        <f aca="false">IF('Sub-Cpt Record'!I615&lt;&gt;"",'Sub-Cpt Record'!I615,"")</f>
        <v/>
      </c>
      <c r="N615" s="256" t="str">
        <f aca="false">IF('Sub-Cpt Record'!J615&lt;&gt;"",'Sub-Cpt Record'!J615,"")</f>
        <v/>
      </c>
      <c r="O615" s="296"/>
      <c r="P615" s="296"/>
      <c r="Q615" s="304"/>
      <c r="R615" s="298"/>
      <c r="S615" s="199"/>
      <c r="T615" s="300"/>
      <c r="U615" s="194"/>
      <c r="V615" s="194"/>
      <c r="W615" s="194"/>
      <c r="X615" s="194"/>
      <c r="Y615" s="194"/>
      <c r="Z615" s="256"/>
      <c r="AA615" s="194"/>
      <c r="AB615" s="194"/>
      <c r="AC615" s="194"/>
      <c r="AD615" s="194"/>
      <c r="AE615" s="194"/>
      <c r="AF615" s="194"/>
      <c r="AG615" s="264" t="str">
        <f aca="false">IF(SUM(T615,V615,X615,Z615,AB615,AD615,AF615)&lt;&gt;0,SUM(T615,V615,X615,Z615,AB615,AD615,AF615),"")</f>
        <v/>
      </c>
      <c r="AH615" s="301"/>
      <c r="AI615" s="302"/>
      <c r="AJ615" s="278"/>
    </row>
    <row r="616" customFormat="false" ht="12.75" hidden="false" customHeight="false" outlineLevel="0" collapsed="false">
      <c r="A616" s="291" t="str">
        <f aca="false">IF('Sub-Cpt Record'!A616="","",'Sub-Cpt Record'!A616)</f>
        <v/>
      </c>
      <c r="B616" s="292" t="str">
        <f aca="false">IF('Sub-Cpt Record'!B616="","",'Sub-Cpt Record'!B616)</f>
        <v/>
      </c>
      <c r="C616" s="292" t="str">
        <f aca="false">IF('Sub-Cpt Record'!C616="","",'Sub-Cpt Record'!C616)</f>
        <v/>
      </c>
      <c r="D616" s="292" t="str">
        <f aca="false">IF('Sub-Cpt Record'!D616="","",'Sub-Cpt Record'!D616)</f>
        <v/>
      </c>
      <c r="E616" s="292" t="str">
        <f aca="false">CODE!I616</f>
        <v/>
      </c>
      <c r="F616" s="303" t="str">
        <f aca="false">IF('Sub-Cpt Record'!K616="","",'Sub-Cpt Record'!K616)</f>
        <v/>
      </c>
      <c r="G616" s="201"/>
      <c r="H616" s="194"/>
      <c r="I616" s="256" t="str">
        <f aca="false">IF('Sub-Cpt Record'!E616&lt;&gt;"",'Sub-Cpt Record'!E616,"")</f>
        <v/>
      </c>
      <c r="J616" s="256" t="str">
        <f aca="false">IF('Sub-Cpt Record'!F616&lt;&gt;"",'Sub-Cpt Record'!F616,"")</f>
        <v/>
      </c>
      <c r="K616" s="256" t="str">
        <f aca="false">IF('Sub-Cpt Record'!G616&lt;&gt;"",'Sub-Cpt Record'!G616,"")</f>
        <v/>
      </c>
      <c r="L616" s="256" t="str">
        <f aca="false">IF('Sub-Cpt Record'!H616&lt;&gt;"",'Sub-Cpt Record'!H616,"")</f>
        <v/>
      </c>
      <c r="M616" s="256" t="str">
        <f aca="false">IF('Sub-Cpt Record'!I616&lt;&gt;"",'Sub-Cpt Record'!I616,"")</f>
        <v/>
      </c>
      <c r="N616" s="256" t="str">
        <f aca="false">IF('Sub-Cpt Record'!J616&lt;&gt;"",'Sub-Cpt Record'!J616,"")</f>
        <v/>
      </c>
      <c r="O616" s="296"/>
      <c r="P616" s="296"/>
      <c r="Q616" s="304"/>
      <c r="R616" s="298"/>
      <c r="S616" s="199"/>
      <c r="T616" s="300"/>
      <c r="U616" s="194"/>
      <c r="V616" s="194"/>
      <c r="W616" s="194"/>
      <c r="X616" s="194"/>
      <c r="Y616" s="194"/>
      <c r="Z616" s="256"/>
      <c r="AA616" s="194"/>
      <c r="AB616" s="194"/>
      <c r="AC616" s="194"/>
      <c r="AD616" s="194"/>
      <c r="AE616" s="194"/>
      <c r="AF616" s="194"/>
      <c r="AG616" s="264" t="str">
        <f aca="false">IF(SUM(T616,V616,X616,Z616,AB616,AD616,AF616)&lt;&gt;0,SUM(T616,V616,X616,Z616,AB616,AD616,AF616),"")</f>
        <v/>
      </c>
      <c r="AH616" s="301"/>
      <c r="AI616" s="302"/>
      <c r="AJ616" s="278"/>
    </row>
    <row r="617" customFormat="false" ht="12.75" hidden="false" customHeight="false" outlineLevel="0" collapsed="false">
      <c r="A617" s="291" t="str">
        <f aca="false">IF('Sub-Cpt Record'!A617="","",'Sub-Cpt Record'!A617)</f>
        <v/>
      </c>
      <c r="B617" s="292" t="str">
        <f aca="false">IF('Sub-Cpt Record'!B617="","",'Sub-Cpt Record'!B617)</f>
        <v/>
      </c>
      <c r="C617" s="292" t="str">
        <f aca="false">IF('Sub-Cpt Record'!C617="","",'Sub-Cpt Record'!C617)</f>
        <v/>
      </c>
      <c r="D617" s="292" t="str">
        <f aca="false">IF('Sub-Cpt Record'!D617="","",'Sub-Cpt Record'!D617)</f>
        <v/>
      </c>
      <c r="E617" s="292" t="str">
        <f aca="false">CODE!I617</f>
        <v/>
      </c>
      <c r="F617" s="303" t="str">
        <f aca="false">IF('Sub-Cpt Record'!K617="","",'Sub-Cpt Record'!K617)</f>
        <v/>
      </c>
      <c r="G617" s="201"/>
      <c r="H617" s="194"/>
      <c r="I617" s="256" t="str">
        <f aca="false">IF('Sub-Cpt Record'!E617&lt;&gt;"",'Sub-Cpt Record'!E617,"")</f>
        <v/>
      </c>
      <c r="J617" s="256" t="str">
        <f aca="false">IF('Sub-Cpt Record'!F617&lt;&gt;"",'Sub-Cpt Record'!F617,"")</f>
        <v/>
      </c>
      <c r="K617" s="256" t="str">
        <f aca="false">IF('Sub-Cpt Record'!G617&lt;&gt;"",'Sub-Cpt Record'!G617,"")</f>
        <v/>
      </c>
      <c r="L617" s="256" t="str">
        <f aca="false">IF('Sub-Cpt Record'!H617&lt;&gt;"",'Sub-Cpt Record'!H617,"")</f>
        <v/>
      </c>
      <c r="M617" s="256" t="str">
        <f aca="false">IF('Sub-Cpt Record'!I617&lt;&gt;"",'Sub-Cpt Record'!I617,"")</f>
        <v/>
      </c>
      <c r="N617" s="256" t="str">
        <f aca="false">IF('Sub-Cpt Record'!J617&lt;&gt;"",'Sub-Cpt Record'!J617,"")</f>
        <v/>
      </c>
      <c r="O617" s="296"/>
      <c r="P617" s="296"/>
      <c r="Q617" s="304"/>
      <c r="R617" s="298"/>
      <c r="S617" s="199"/>
      <c r="T617" s="300"/>
      <c r="U617" s="194"/>
      <c r="V617" s="194"/>
      <c r="W617" s="194"/>
      <c r="X617" s="194"/>
      <c r="Y617" s="194"/>
      <c r="Z617" s="256"/>
      <c r="AA617" s="194"/>
      <c r="AB617" s="194"/>
      <c r="AC617" s="194"/>
      <c r="AD617" s="194"/>
      <c r="AE617" s="194"/>
      <c r="AF617" s="194"/>
      <c r="AG617" s="264" t="str">
        <f aca="false">IF(SUM(T617,V617,X617,Z617,AB617,AD617,AF617)&lt;&gt;0,SUM(T617,V617,X617,Z617,AB617,AD617,AF617),"")</f>
        <v/>
      </c>
      <c r="AH617" s="301"/>
      <c r="AI617" s="302"/>
      <c r="AJ617" s="278"/>
    </row>
    <row r="618" customFormat="false" ht="12.75" hidden="false" customHeight="false" outlineLevel="0" collapsed="false">
      <c r="A618" s="291" t="str">
        <f aca="false">IF('Sub-Cpt Record'!A618="","",'Sub-Cpt Record'!A618)</f>
        <v/>
      </c>
      <c r="B618" s="292" t="str">
        <f aca="false">IF('Sub-Cpt Record'!B618="","",'Sub-Cpt Record'!B618)</f>
        <v/>
      </c>
      <c r="C618" s="292" t="str">
        <f aca="false">IF('Sub-Cpt Record'!C618="","",'Sub-Cpt Record'!C618)</f>
        <v/>
      </c>
      <c r="D618" s="292" t="str">
        <f aca="false">IF('Sub-Cpt Record'!D618="","",'Sub-Cpt Record'!D618)</f>
        <v/>
      </c>
      <c r="E618" s="292" t="str">
        <f aca="false">CODE!I618</f>
        <v/>
      </c>
      <c r="F618" s="303" t="str">
        <f aca="false">IF('Sub-Cpt Record'!K618="","",'Sub-Cpt Record'!K618)</f>
        <v/>
      </c>
      <c r="G618" s="201"/>
      <c r="H618" s="194"/>
      <c r="I618" s="256" t="str">
        <f aca="false">IF('Sub-Cpt Record'!E618&lt;&gt;"",'Sub-Cpt Record'!E618,"")</f>
        <v/>
      </c>
      <c r="J618" s="256" t="str">
        <f aca="false">IF('Sub-Cpt Record'!F618&lt;&gt;"",'Sub-Cpt Record'!F618,"")</f>
        <v/>
      </c>
      <c r="K618" s="256" t="str">
        <f aca="false">IF('Sub-Cpt Record'!G618&lt;&gt;"",'Sub-Cpt Record'!G618,"")</f>
        <v/>
      </c>
      <c r="L618" s="256" t="str">
        <f aca="false">IF('Sub-Cpt Record'!H618&lt;&gt;"",'Sub-Cpt Record'!H618,"")</f>
        <v/>
      </c>
      <c r="M618" s="256" t="str">
        <f aca="false">IF('Sub-Cpt Record'!I618&lt;&gt;"",'Sub-Cpt Record'!I618,"")</f>
        <v/>
      </c>
      <c r="N618" s="256" t="str">
        <f aca="false">IF('Sub-Cpt Record'!J618&lt;&gt;"",'Sub-Cpt Record'!J618,"")</f>
        <v/>
      </c>
      <c r="O618" s="296"/>
      <c r="P618" s="296"/>
      <c r="Q618" s="304"/>
      <c r="R618" s="298"/>
      <c r="S618" s="199"/>
      <c r="T618" s="300"/>
      <c r="U618" s="194"/>
      <c r="V618" s="194"/>
      <c r="W618" s="194"/>
      <c r="X618" s="194"/>
      <c r="Y618" s="194"/>
      <c r="Z618" s="256"/>
      <c r="AA618" s="194"/>
      <c r="AB618" s="194"/>
      <c r="AC618" s="194"/>
      <c r="AD618" s="194"/>
      <c r="AE618" s="194"/>
      <c r="AF618" s="194"/>
      <c r="AG618" s="264" t="str">
        <f aca="false">IF(SUM(T618,V618,X618,Z618,AB618,AD618,AF618)&lt;&gt;0,SUM(T618,V618,X618,Z618,AB618,AD618,AF618),"")</f>
        <v/>
      </c>
      <c r="AH618" s="301"/>
      <c r="AI618" s="302"/>
      <c r="AJ618" s="278"/>
    </row>
    <row r="619" customFormat="false" ht="12.75" hidden="false" customHeight="false" outlineLevel="0" collapsed="false">
      <c r="A619" s="291" t="str">
        <f aca="false">IF('Sub-Cpt Record'!A619="","",'Sub-Cpt Record'!A619)</f>
        <v/>
      </c>
      <c r="B619" s="292" t="str">
        <f aca="false">IF('Sub-Cpt Record'!B619="","",'Sub-Cpt Record'!B619)</f>
        <v/>
      </c>
      <c r="C619" s="292" t="str">
        <f aca="false">IF('Sub-Cpt Record'!C619="","",'Sub-Cpt Record'!C619)</f>
        <v/>
      </c>
      <c r="D619" s="292" t="str">
        <f aca="false">IF('Sub-Cpt Record'!D619="","",'Sub-Cpt Record'!D619)</f>
        <v/>
      </c>
      <c r="E619" s="292" t="str">
        <f aca="false">CODE!I619</f>
        <v/>
      </c>
      <c r="F619" s="303" t="str">
        <f aca="false">IF('Sub-Cpt Record'!K619="","",'Sub-Cpt Record'!K619)</f>
        <v/>
      </c>
      <c r="G619" s="201"/>
      <c r="H619" s="194"/>
      <c r="I619" s="256" t="str">
        <f aca="false">IF('Sub-Cpt Record'!E619&lt;&gt;"",'Sub-Cpt Record'!E619,"")</f>
        <v/>
      </c>
      <c r="J619" s="256" t="str">
        <f aca="false">IF('Sub-Cpt Record'!F619&lt;&gt;"",'Sub-Cpt Record'!F619,"")</f>
        <v/>
      </c>
      <c r="K619" s="256" t="str">
        <f aca="false">IF('Sub-Cpt Record'!G619&lt;&gt;"",'Sub-Cpt Record'!G619,"")</f>
        <v/>
      </c>
      <c r="L619" s="256" t="str">
        <f aca="false">IF('Sub-Cpt Record'!H619&lt;&gt;"",'Sub-Cpt Record'!H619,"")</f>
        <v/>
      </c>
      <c r="M619" s="256" t="str">
        <f aca="false">IF('Sub-Cpt Record'!I619&lt;&gt;"",'Sub-Cpt Record'!I619,"")</f>
        <v/>
      </c>
      <c r="N619" s="256" t="str">
        <f aca="false">IF('Sub-Cpt Record'!J619&lt;&gt;"",'Sub-Cpt Record'!J619,"")</f>
        <v/>
      </c>
      <c r="O619" s="296"/>
      <c r="P619" s="296"/>
      <c r="Q619" s="304"/>
      <c r="R619" s="298"/>
      <c r="S619" s="199"/>
      <c r="T619" s="300"/>
      <c r="U619" s="194"/>
      <c r="V619" s="194"/>
      <c r="W619" s="194"/>
      <c r="X619" s="194"/>
      <c r="Y619" s="194"/>
      <c r="Z619" s="256"/>
      <c r="AA619" s="194"/>
      <c r="AB619" s="194"/>
      <c r="AC619" s="194"/>
      <c r="AD619" s="194"/>
      <c r="AE619" s="194"/>
      <c r="AF619" s="194"/>
      <c r="AG619" s="264" t="str">
        <f aca="false">IF(SUM(T619,V619,X619,Z619,AB619,AD619,AF619)&lt;&gt;0,SUM(T619,V619,X619,Z619,AB619,AD619,AF619),"")</f>
        <v/>
      </c>
      <c r="AH619" s="301"/>
      <c r="AI619" s="302"/>
      <c r="AJ619" s="278"/>
    </row>
    <row r="620" customFormat="false" ht="12.75" hidden="false" customHeight="false" outlineLevel="0" collapsed="false">
      <c r="A620" s="291" t="str">
        <f aca="false">IF('Sub-Cpt Record'!A620="","",'Sub-Cpt Record'!A620)</f>
        <v/>
      </c>
      <c r="B620" s="292" t="str">
        <f aca="false">IF('Sub-Cpt Record'!B620="","",'Sub-Cpt Record'!B620)</f>
        <v/>
      </c>
      <c r="C620" s="292" t="str">
        <f aca="false">IF('Sub-Cpt Record'!C620="","",'Sub-Cpt Record'!C620)</f>
        <v/>
      </c>
      <c r="D620" s="292" t="str">
        <f aca="false">IF('Sub-Cpt Record'!D620="","",'Sub-Cpt Record'!D620)</f>
        <v/>
      </c>
      <c r="E620" s="292" t="str">
        <f aca="false">CODE!I620</f>
        <v/>
      </c>
      <c r="F620" s="303" t="str">
        <f aca="false">IF('Sub-Cpt Record'!K620="","",'Sub-Cpt Record'!K620)</f>
        <v/>
      </c>
      <c r="G620" s="201"/>
      <c r="H620" s="194"/>
      <c r="I620" s="256" t="str">
        <f aca="false">IF('Sub-Cpt Record'!E620&lt;&gt;"",'Sub-Cpt Record'!E620,"")</f>
        <v/>
      </c>
      <c r="J620" s="256" t="str">
        <f aca="false">IF('Sub-Cpt Record'!F620&lt;&gt;"",'Sub-Cpt Record'!F620,"")</f>
        <v/>
      </c>
      <c r="K620" s="256" t="str">
        <f aca="false">IF('Sub-Cpt Record'!G620&lt;&gt;"",'Sub-Cpt Record'!G620,"")</f>
        <v/>
      </c>
      <c r="L620" s="256" t="str">
        <f aca="false">IF('Sub-Cpt Record'!H620&lt;&gt;"",'Sub-Cpt Record'!H620,"")</f>
        <v/>
      </c>
      <c r="M620" s="256" t="str">
        <f aca="false">IF('Sub-Cpt Record'!I620&lt;&gt;"",'Sub-Cpt Record'!I620,"")</f>
        <v/>
      </c>
      <c r="N620" s="256" t="str">
        <f aca="false">IF('Sub-Cpt Record'!J620&lt;&gt;"",'Sub-Cpt Record'!J620,"")</f>
        <v/>
      </c>
      <c r="O620" s="296"/>
      <c r="P620" s="296"/>
      <c r="Q620" s="304"/>
      <c r="R620" s="298"/>
      <c r="S620" s="199"/>
      <c r="T620" s="300"/>
      <c r="U620" s="194"/>
      <c r="V620" s="194"/>
      <c r="W620" s="194"/>
      <c r="X620" s="194"/>
      <c r="Y620" s="194"/>
      <c r="Z620" s="256"/>
      <c r="AA620" s="194"/>
      <c r="AB620" s="194"/>
      <c r="AC620" s="194"/>
      <c r="AD620" s="194"/>
      <c r="AE620" s="194"/>
      <c r="AF620" s="194"/>
      <c r="AG620" s="264" t="str">
        <f aca="false">IF(SUM(T620,V620,X620,Z620,AB620,AD620,AF620)&lt;&gt;0,SUM(T620,V620,X620,Z620,AB620,AD620,AF620),"")</f>
        <v/>
      </c>
      <c r="AH620" s="301"/>
      <c r="AI620" s="302"/>
      <c r="AJ620" s="278"/>
    </row>
    <row r="621" customFormat="false" ht="12.75" hidden="false" customHeight="false" outlineLevel="0" collapsed="false">
      <c r="A621" s="291" t="str">
        <f aca="false">IF('Sub-Cpt Record'!A621="","",'Sub-Cpt Record'!A621)</f>
        <v/>
      </c>
      <c r="B621" s="292" t="str">
        <f aca="false">IF('Sub-Cpt Record'!B621="","",'Sub-Cpt Record'!B621)</f>
        <v/>
      </c>
      <c r="C621" s="292" t="str">
        <f aca="false">IF('Sub-Cpt Record'!C621="","",'Sub-Cpt Record'!C621)</f>
        <v/>
      </c>
      <c r="D621" s="292" t="str">
        <f aca="false">IF('Sub-Cpt Record'!D621="","",'Sub-Cpt Record'!D621)</f>
        <v/>
      </c>
      <c r="E621" s="292" t="str">
        <f aca="false">CODE!I621</f>
        <v/>
      </c>
      <c r="F621" s="303" t="str">
        <f aca="false">IF('Sub-Cpt Record'!K621="","",'Sub-Cpt Record'!K621)</f>
        <v/>
      </c>
      <c r="G621" s="201"/>
      <c r="H621" s="194"/>
      <c r="I621" s="256" t="str">
        <f aca="false">IF('Sub-Cpt Record'!E621&lt;&gt;"",'Sub-Cpt Record'!E621,"")</f>
        <v/>
      </c>
      <c r="J621" s="256" t="str">
        <f aca="false">IF('Sub-Cpt Record'!F621&lt;&gt;"",'Sub-Cpt Record'!F621,"")</f>
        <v/>
      </c>
      <c r="K621" s="256" t="str">
        <f aca="false">IF('Sub-Cpt Record'!G621&lt;&gt;"",'Sub-Cpt Record'!G621,"")</f>
        <v/>
      </c>
      <c r="L621" s="256" t="str">
        <f aca="false">IF('Sub-Cpt Record'!H621&lt;&gt;"",'Sub-Cpt Record'!H621,"")</f>
        <v/>
      </c>
      <c r="M621" s="256" t="str">
        <f aca="false">IF('Sub-Cpt Record'!I621&lt;&gt;"",'Sub-Cpt Record'!I621,"")</f>
        <v/>
      </c>
      <c r="N621" s="256" t="str">
        <f aca="false">IF('Sub-Cpt Record'!J621&lt;&gt;"",'Sub-Cpt Record'!J621,"")</f>
        <v/>
      </c>
      <c r="O621" s="296"/>
      <c r="P621" s="296"/>
      <c r="Q621" s="304"/>
      <c r="R621" s="298"/>
      <c r="S621" s="199"/>
      <c r="T621" s="300"/>
      <c r="U621" s="194"/>
      <c r="V621" s="194"/>
      <c r="W621" s="194"/>
      <c r="X621" s="194"/>
      <c r="Y621" s="194"/>
      <c r="Z621" s="256"/>
      <c r="AA621" s="194"/>
      <c r="AB621" s="194"/>
      <c r="AC621" s="194"/>
      <c r="AD621" s="194"/>
      <c r="AE621" s="194"/>
      <c r="AF621" s="194"/>
      <c r="AG621" s="264" t="str">
        <f aca="false">IF(SUM(T621,V621,X621,Z621,AB621,AD621,AF621)&lt;&gt;0,SUM(T621,V621,X621,Z621,AB621,AD621,AF621),"")</f>
        <v/>
      </c>
      <c r="AH621" s="301"/>
      <c r="AI621" s="302"/>
      <c r="AJ621" s="278"/>
    </row>
    <row r="622" customFormat="false" ht="12.75" hidden="false" customHeight="false" outlineLevel="0" collapsed="false">
      <c r="A622" s="291" t="str">
        <f aca="false">IF('Sub-Cpt Record'!A622="","",'Sub-Cpt Record'!A622)</f>
        <v/>
      </c>
      <c r="B622" s="292" t="str">
        <f aca="false">IF('Sub-Cpt Record'!B622="","",'Sub-Cpt Record'!B622)</f>
        <v/>
      </c>
      <c r="C622" s="292" t="str">
        <f aca="false">IF('Sub-Cpt Record'!C622="","",'Sub-Cpt Record'!C622)</f>
        <v/>
      </c>
      <c r="D622" s="292" t="str">
        <f aca="false">IF('Sub-Cpt Record'!D622="","",'Sub-Cpt Record'!D622)</f>
        <v/>
      </c>
      <c r="E622" s="292" t="str">
        <f aca="false">CODE!I622</f>
        <v/>
      </c>
      <c r="F622" s="303" t="str">
        <f aca="false">IF('Sub-Cpt Record'!K622="","",'Sub-Cpt Record'!K622)</f>
        <v/>
      </c>
      <c r="G622" s="201"/>
      <c r="H622" s="194"/>
      <c r="I622" s="256" t="str">
        <f aca="false">IF('Sub-Cpt Record'!E622&lt;&gt;"",'Sub-Cpt Record'!E622,"")</f>
        <v/>
      </c>
      <c r="J622" s="256" t="str">
        <f aca="false">IF('Sub-Cpt Record'!F622&lt;&gt;"",'Sub-Cpt Record'!F622,"")</f>
        <v/>
      </c>
      <c r="K622" s="256" t="str">
        <f aca="false">IF('Sub-Cpt Record'!G622&lt;&gt;"",'Sub-Cpt Record'!G622,"")</f>
        <v/>
      </c>
      <c r="L622" s="256" t="str">
        <f aca="false">IF('Sub-Cpt Record'!H622&lt;&gt;"",'Sub-Cpt Record'!H622,"")</f>
        <v/>
      </c>
      <c r="M622" s="256" t="str">
        <f aca="false">IF('Sub-Cpt Record'!I622&lt;&gt;"",'Sub-Cpt Record'!I622,"")</f>
        <v/>
      </c>
      <c r="N622" s="256" t="str">
        <f aca="false">IF('Sub-Cpt Record'!J622&lt;&gt;"",'Sub-Cpt Record'!J622,"")</f>
        <v/>
      </c>
      <c r="O622" s="296"/>
      <c r="P622" s="296"/>
      <c r="Q622" s="304"/>
      <c r="R622" s="298"/>
      <c r="S622" s="199"/>
      <c r="T622" s="300"/>
      <c r="U622" s="194"/>
      <c r="V622" s="194"/>
      <c r="W622" s="194"/>
      <c r="X622" s="194"/>
      <c r="Y622" s="194"/>
      <c r="Z622" s="256"/>
      <c r="AA622" s="194"/>
      <c r="AB622" s="194"/>
      <c r="AC622" s="194"/>
      <c r="AD622" s="194"/>
      <c r="AE622" s="194"/>
      <c r="AF622" s="194"/>
      <c r="AG622" s="264" t="str">
        <f aca="false">IF(SUM(T622,V622,X622,Z622,AB622,AD622,AF622)&lt;&gt;0,SUM(T622,V622,X622,Z622,AB622,AD622,AF622),"")</f>
        <v/>
      </c>
      <c r="AH622" s="301"/>
      <c r="AI622" s="302"/>
      <c r="AJ622" s="278"/>
    </row>
    <row r="623" customFormat="false" ht="12.75" hidden="false" customHeight="false" outlineLevel="0" collapsed="false">
      <c r="A623" s="291" t="str">
        <f aca="false">IF('Sub-Cpt Record'!A623="","",'Sub-Cpt Record'!A623)</f>
        <v/>
      </c>
      <c r="B623" s="292" t="str">
        <f aca="false">IF('Sub-Cpt Record'!B623="","",'Sub-Cpt Record'!B623)</f>
        <v/>
      </c>
      <c r="C623" s="292" t="str">
        <f aca="false">IF('Sub-Cpt Record'!C623="","",'Sub-Cpt Record'!C623)</f>
        <v/>
      </c>
      <c r="D623" s="292" t="str">
        <f aca="false">IF('Sub-Cpt Record'!D623="","",'Sub-Cpt Record'!D623)</f>
        <v/>
      </c>
      <c r="E623" s="292" t="str">
        <f aca="false">CODE!I623</f>
        <v/>
      </c>
      <c r="F623" s="303" t="str">
        <f aca="false">IF('Sub-Cpt Record'!K623="","",'Sub-Cpt Record'!K623)</f>
        <v/>
      </c>
      <c r="G623" s="201"/>
      <c r="H623" s="194"/>
      <c r="I623" s="256" t="str">
        <f aca="false">IF('Sub-Cpt Record'!E623&lt;&gt;"",'Sub-Cpt Record'!E623,"")</f>
        <v/>
      </c>
      <c r="J623" s="256" t="str">
        <f aca="false">IF('Sub-Cpt Record'!F623&lt;&gt;"",'Sub-Cpt Record'!F623,"")</f>
        <v/>
      </c>
      <c r="K623" s="256" t="str">
        <f aca="false">IF('Sub-Cpt Record'!G623&lt;&gt;"",'Sub-Cpt Record'!G623,"")</f>
        <v/>
      </c>
      <c r="L623" s="256" t="str">
        <f aca="false">IF('Sub-Cpt Record'!H623&lt;&gt;"",'Sub-Cpt Record'!H623,"")</f>
        <v/>
      </c>
      <c r="M623" s="256" t="str">
        <f aca="false">IF('Sub-Cpt Record'!I623&lt;&gt;"",'Sub-Cpt Record'!I623,"")</f>
        <v/>
      </c>
      <c r="N623" s="256" t="str">
        <f aca="false">IF('Sub-Cpt Record'!J623&lt;&gt;"",'Sub-Cpt Record'!J623,"")</f>
        <v/>
      </c>
      <c r="O623" s="296"/>
      <c r="P623" s="296"/>
      <c r="Q623" s="304"/>
      <c r="R623" s="298"/>
      <c r="S623" s="199"/>
      <c r="T623" s="300"/>
      <c r="U623" s="194"/>
      <c r="V623" s="194"/>
      <c r="W623" s="194"/>
      <c r="X623" s="194"/>
      <c r="Y623" s="194"/>
      <c r="Z623" s="256"/>
      <c r="AA623" s="194"/>
      <c r="AB623" s="194"/>
      <c r="AC623" s="194"/>
      <c r="AD623" s="194"/>
      <c r="AE623" s="194"/>
      <c r="AF623" s="194"/>
      <c r="AG623" s="264" t="str">
        <f aca="false">IF(SUM(T623,V623,X623,Z623,AB623,AD623,AF623)&lt;&gt;0,SUM(T623,V623,X623,Z623,AB623,AD623,AF623),"")</f>
        <v/>
      </c>
      <c r="AH623" s="301"/>
      <c r="AI623" s="302"/>
      <c r="AJ623" s="278"/>
    </row>
    <row r="624" customFormat="false" ht="12.75" hidden="false" customHeight="false" outlineLevel="0" collapsed="false">
      <c r="A624" s="291" t="str">
        <f aca="false">IF('Sub-Cpt Record'!A624="","",'Sub-Cpt Record'!A624)</f>
        <v/>
      </c>
      <c r="B624" s="292" t="str">
        <f aca="false">IF('Sub-Cpt Record'!B624="","",'Sub-Cpt Record'!B624)</f>
        <v/>
      </c>
      <c r="C624" s="292" t="str">
        <f aca="false">IF('Sub-Cpt Record'!C624="","",'Sub-Cpt Record'!C624)</f>
        <v/>
      </c>
      <c r="D624" s="292" t="str">
        <f aca="false">IF('Sub-Cpt Record'!D624="","",'Sub-Cpt Record'!D624)</f>
        <v/>
      </c>
      <c r="E624" s="292" t="str">
        <f aca="false">CODE!I624</f>
        <v/>
      </c>
      <c r="F624" s="303" t="str">
        <f aca="false">IF('Sub-Cpt Record'!K624="","",'Sub-Cpt Record'!K624)</f>
        <v/>
      </c>
      <c r="G624" s="201"/>
      <c r="H624" s="194"/>
      <c r="I624" s="256" t="str">
        <f aca="false">IF('Sub-Cpt Record'!E624&lt;&gt;"",'Sub-Cpt Record'!E624,"")</f>
        <v/>
      </c>
      <c r="J624" s="256" t="str">
        <f aca="false">IF('Sub-Cpt Record'!F624&lt;&gt;"",'Sub-Cpt Record'!F624,"")</f>
        <v/>
      </c>
      <c r="K624" s="256" t="str">
        <f aca="false">IF('Sub-Cpt Record'!G624&lt;&gt;"",'Sub-Cpt Record'!G624,"")</f>
        <v/>
      </c>
      <c r="L624" s="256" t="str">
        <f aca="false">IF('Sub-Cpt Record'!H624&lt;&gt;"",'Sub-Cpt Record'!H624,"")</f>
        <v/>
      </c>
      <c r="M624" s="256" t="str">
        <f aca="false">IF('Sub-Cpt Record'!I624&lt;&gt;"",'Sub-Cpt Record'!I624,"")</f>
        <v/>
      </c>
      <c r="N624" s="256" t="str">
        <f aca="false">IF('Sub-Cpt Record'!J624&lt;&gt;"",'Sub-Cpt Record'!J624,"")</f>
        <v/>
      </c>
      <c r="O624" s="296"/>
      <c r="P624" s="296"/>
      <c r="Q624" s="304"/>
      <c r="R624" s="298"/>
      <c r="S624" s="199"/>
      <c r="T624" s="300"/>
      <c r="U624" s="194"/>
      <c r="V624" s="194"/>
      <c r="W624" s="194"/>
      <c r="X624" s="194"/>
      <c r="Y624" s="194"/>
      <c r="Z624" s="256"/>
      <c r="AA624" s="194"/>
      <c r="AB624" s="194"/>
      <c r="AC624" s="194"/>
      <c r="AD624" s="194"/>
      <c r="AE624" s="194"/>
      <c r="AF624" s="194"/>
      <c r="AG624" s="264" t="str">
        <f aca="false">IF(SUM(T624,V624,X624,Z624,AB624,AD624,AF624)&lt;&gt;0,SUM(T624,V624,X624,Z624,AB624,AD624,AF624),"")</f>
        <v/>
      </c>
      <c r="AH624" s="301"/>
      <c r="AI624" s="302"/>
      <c r="AJ624" s="278"/>
    </row>
    <row r="625" customFormat="false" ht="12.75" hidden="false" customHeight="false" outlineLevel="0" collapsed="false">
      <c r="A625" s="291" t="str">
        <f aca="false">IF('Sub-Cpt Record'!A625="","",'Sub-Cpt Record'!A625)</f>
        <v/>
      </c>
      <c r="B625" s="292" t="str">
        <f aca="false">IF('Sub-Cpt Record'!B625="","",'Sub-Cpt Record'!B625)</f>
        <v/>
      </c>
      <c r="C625" s="292" t="str">
        <f aca="false">IF('Sub-Cpt Record'!C625="","",'Sub-Cpt Record'!C625)</f>
        <v/>
      </c>
      <c r="D625" s="292" t="str">
        <f aca="false">IF('Sub-Cpt Record'!D625="","",'Sub-Cpt Record'!D625)</f>
        <v/>
      </c>
      <c r="E625" s="292" t="str">
        <f aca="false">CODE!I625</f>
        <v/>
      </c>
      <c r="F625" s="303" t="str">
        <f aca="false">IF('Sub-Cpt Record'!K625="","",'Sub-Cpt Record'!K625)</f>
        <v/>
      </c>
      <c r="G625" s="201"/>
      <c r="H625" s="194"/>
      <c r="I625" s="256" t="str">
        <f aca="false">IF('Sub-Cpt Record'!E625&lt;&gt;"",'Sub-Cpt Record'!E625,"")</f>
        <v/>
      </c>
      <c r="J625" s="256" t="str">
        <f aca="false">IF('Sub-Cpt Record'!F625&lt;&gt;"",'Sub-Cpt Record'!F625,"")</f>
        <v/>
      </c>
      <c r="K625" s="256" t="str">
        <f aca="false">IF('Sub-Cpt Record'!G625&lt;&gt;"",'Sub-Cpt Record'!G625,"")</f>
        <v/>
      </c>
      <c r="L625" s="256" t="str">
        <f aca="false">IF('Sub-Cpt Record'!H625&lt;&gt;"",'Sub-Cpt Record'!H625,"")</f>
        <v/>
      </c>
      <c r="M625" s="256" t="str">
        <f aca="false">IF('Sub-Cpt Record'!I625&lt;&gt;"",'Sub-Cpt Record'!I625,"")</f>
        <v/>
      </c>
      <c r="N625" s="256" t="str">
        <f aca="false">IF('Sub-Cpt Record'!J625&lt;&gt;"",'Sub-Cpt Record'!J625,"")</f>
        <v/>
      </c>
      <c r="O625" s="296"/>
      <c r="P625" s="296"/>
      <c r="Q625" s="304"/>
      <c r="R625" s="298"/>
      <c r="S625" s="199"/>
      <c r="T625" s="300"/>
      <c r="U625" s="194"/>
      <c r="V625" s="194"/>
      <c r="W625" s="194"/>
      <c r="X625" s="194"/>
      <c r="Y625" s="194"/>
      <c r="Z625" s="256"/>
      <c r="AA625" s="194"/>
      <c r="AB625" s="194"/>
      <c r="AC625" s="194"/>
      <c r="AD625" s="194"/>
      <c r="AE625" s="194"/>
      <c r="AF625" s="194"/>
      <c r="AG625" s="264" t="str">
        <f aca="false">IF(SUM(T625,V625,X625,Z625,AB625,AD625,AF625)&lt;&gt;0,SUM(T625,V625,X625,Z625,AB625,AD625,AF625),"")</f>
        <v/>
      </c>
      <c r="AH625" s="301"/>
      <c r="AI625" s="302"/>
      <c r="AJ625" s="278"/>
    </row>
    <row r="626" customFormat="false" ht="12.75" hidden="false" customHeight="false" outlineLevel="0" collapsed="false">
      <c r="A626" s="291" t="str">
        <f aca="false">IF('Sub-Cpt Record'!A626="","",'Sub-Cpt Record'!A626)</f>
        <v/>
      </c>
      <c r="B626" s="292" t="str">
        <f aca="false">IF('Sub-Cpt Record'!B626="","",'Sub-Cpt Record'!B626)</f>
        <v/>
      </c>
      <c r="C626" s="292" t="str">
        <f aca="false">IF('Sub-Cpt Record'!C626="","",'Sub-Cpt Record'!C626)</f>
        <v/>
      </c>
      <c r="D626" s="292" t="str">
        <f aca="false">IF('Sub-Cpt Record'!D626="","",'Sub-Cpt Record'!D626)</f>
        <v/>
      </c>
      <c r="E626" s="292" t="str">
        <f aca="false">CODE!I626</f>
        <v/>
      </c>
      <c r="F626" s="303" t="str">
        <f aca="false">IF('Sub-Cpt Record'!K626="","",'Sub-Cpt Record'!K626)</f>
        <v/>
      </c>
      <c r="G626" s="201"/>
      <c r="H626" s="194"/>
      <c r="I626" s="256" t="str">
        <f aca="false">IF('Sub-Cpt Record'!E626&lt;&gt;"",'Sub-Cpt Record'!E626,"")</f>
        <v/>
      </c>
      <c r="J626" s="256" t="str">
        <f aca="false">IF('Sub-Cpt Record'!F626&lt;&gt;"",'Sub-Cpt Record'!F626,"")</f>
        <v/>
      </c>
      <c r="K626" s="256" t="str">
        <f aca="false">IF('Sub-Cpt Record'!G626&lt;&gt;"",'Sub-Cpt Record'!G626,"")</f>
        <v/>
      </c>
      <c r="L626" s="256" t="str">
        <f aca="false">IF('Sub-Cpt Record'!H626&lt;&gt;"",'Sub-Cpt Record'!H626,"")</f>
        <v/>
      </c>
      <c r="M626" s="256" t="str">
        <f aca="false">IF('Sub-Cpt Record'!I626&lt;&gt;"",'Sub-Cpt Record'!I626,"")</f>
        <v/>
      </c>
      <c r="N626" s="256" t="str">
        <f aca="false">IF('Sub-Cpt Record'!J626&lt;&gt;"",'Sub-Cpt Record'!J626,"")</f>
        <v/>
      </c>
      <c r="O626" s="296"/>
      <c r="P626" s="296"/>
      <c r="Q626" s="304"/>
      <c r="R626" s="298"/>
      <c r="S626" s="199"/>
      <c r="T626" s="300"/>
      <c r="U626" s="194"/>
      <c r="V626" s="194"/>
      <c r="W626" s="194"/>
      <c r="X626" s="194"/>
      <c r="Y626" s="194"/>
      <c r="Z626" s="256"/>
      <c r="AA626" s="194"/>
      <c r="AB626" s="194"/>
      <c r="AC626" s="194"/>
      <c r="AD626" s="194"/>
      <c r="AE626" s="194"/>
      <c r="AF626" s="194"/>
      <c r="AG626" s="264" t="str">
        <f aca="false">IF(SUM(T626,V626,X626,Z626,AB626,AD626,AF626)&lt;&gt;0,SUM(T626,V626,X626,Z626,AB626,AD626,AF626),"")</f>
        <v/>
      </c>
      <c r="AH626" s="301"/>
      <c r="AI626" s="302"/>
      <c r="AJ626" s="278"/>
    </row>
    <row r="627" customFormat="false" ht="12.75" hidden="false" customHeight="false" outlineLevel="0" collapsed="false">
      <c r="A627" s="291" t="str">
        <f aca="false">IF('Sub-Cpt Record'!A627="","",'Sub-Cpt Record'!A627)</f>
        <v/>
      </c>
      <c r="B627" s="292" t="str">
        <f aca="false">IF('Sub-Cpt Record'!B627="","",'Sub-Cpt Record'!B627)</f>
        <v/>
      </c>
      <c r="C627" s="292" t="str">
        <f aca="false">IF('Sub-Cpt Record'!C627="","",'Sub-Cpt Record'!C627)</f>
        <v/>
      </c>
      <c r="D627" s="292" t="str">
        <f aca="false">IF('Sub-Cpt Record'!D627="","",'Sub-Cpt Record'!D627)</f>
        <v/>
      </c>
      <c r="E627" s="292" t="str">
        <f aca="false">CODE!I627</f>
        <v/>
      </c>
      <c r="F627" s="303" t="str">
        <f aca="false">IF('Sub-Cpt Record'!K627="","",'Sub-Cpt Record'!K627)</f>
        <v/>
      </c>
      <c r="G627" s="201"/>
      <c r="H627" s="194"/>
      <c r="I627" s="256" t="str">
        <f aca="false">IF('Sub-Cpt Record'!E627&lt;&gt;"",'Sub-Cpt Record'!E627,"")</f>
        <v/>
      </c>
      <c r="J627" s="256" t="str">
        <f aca="false">IF('Sub-Cpt Record'!F627&lt;&gt;"",'Sub-Cpt Record'!F627,"")</f>
        <v/>
      </c>
      <c r="K627" s="256" t="str">
        <f aca="false">IF('Sub-Cpt Record'!G627&lt;&gt;"",'Sub-Cpt Record'!G627,"")</f>
        <v/>
      </c>
      <c r="L627" s="256" t="str">
        <f aca="false">IF('Sub-Cpt Record'!H627&lt;&gt;"",'Sub-Cpt Record'!H627,"")</f>
        <v/>
      </c>
      <c r="M627" s="256" t="str">
        <f aca="false">IF('Sub-Cpt Record'!I627&lt;&gt;"",'Sub-Cpt Record'!I627,"")</f>
        <v/>
      </c>
      <c r="N627" s="256" t="str">
        <f aca="false">IF('Sub-Cpt Record'!J627&lt;&gt;"",'Sub-Cpt Record'!J627,"")</f>
        <v/>
      </c>
      <c r="O627" s="296"/>
      <c r="P627" s="296"/>
      <c r="Q627" s="304"/>
      <c r="R627" s="298"/>
      <c r="S627" s="199"/>
      <c r="T627" s="300"/>
      <c r="U627" s="194"/>
      <c r="V627" s="194"/>
      <c r="W627" s="194"/>
      <c r="X627" s="194"/>
      <c r="Y627" s="194"/>
      <c r="Z627" s="256"/>
      <c r="AA627" s="194"/>
      <c r="AB627" s="194"/>
      <c r="AC627" s="194"/>
      <c r="AD627" s="194"/>
      <c r="AE627" s="194"/>
      <c r="AF627" s="194"/>
      <c r="AG627" s="264" t="str">
        <f aca="false">IF(SUM(T627,V627,X627,Z627,AB627,AD627,AF627)&lt;&gt;0,SUM(T627,V627,X627,Z627,AB627,AD627,AF627),"")</f>
        <v/>
      </c>
      <c r="AH627" s="301"/>
      <c r="AI627" s="302"/>
      <c r="AJ627" s="278"/>
    </row>
    <row r="628" customFormat="false" ht="12.75" hidden="false" customHeight="false" outlineLevel="0" collapsed="false">
      <c r="A628" s="291" t="str">
        <f aca="false">IF('Sub-Cpt Record'!A628="","",'Sub-Cpt Record'!A628)</f>
        <v/>
      </c>
      <c r="B628" s="292" t="str">
        <f aca="false">IF('Sub-Cpt Record'!B628="","",'Sub-Cpt Record'!B628)</f>
        <v/>
      </c>
      <c r="C628" s="292" t="str">
        <f aca="false">IF('Sub-Cpt Record'!C628="","",'Sub-Cpt Record'!C628)</f>
        <v/>
      </c>
      <c r="D628" s="292" t="str">
        <f aca="false">IF('Sub-Cpt Record'!D628="","",'Sub-Cpt Record'!D628)</f>
        <v/>
      </c>
      <c r="E628" s="292" t="str">
        <f aca="false">CODE!I628</f>
        <v/>
      </c>
      <c r="F628" s="303" t="str">
        <f aca="false">IF('Sub-Cpt Record'!K628="","",'Sub-Cpt Record'!K628)</f>
        <v/>
      </c>
      <c r="G628" s="201"/>
      <c r="H628" s="194"/>
      <c r="I628" s="256" t="str">
        <f aca="false">IF('Sub-Cpt Record'!E628&lt;&gt;"",'Sub-Cpt Record'!E628,"")</f>
        <v/>
      </c>
      <c r="J628" s="256" t="str">
        <f aca="false">IF('Sub-Cpt Record'!F628&lt;&gt;"",'Sub-Cpt Record'!F628,"")</f>
        <v/>
      </c>
      <c r="K628" s="256" t="str">
        <f aca="false">IF('Sub-Cpt Record'!G628&lt;&gt;"",'Sub-Cpt Record'!G628,"")</f>
        <v/>
      </c>
      <c r="L628" s="256" t="str">
        <f aca="false">IF('Sub-Cpt Record'!H628&lt;&gt;"",'Sub-Cpt Record'!H628,"")</f>
        <v/>
      </c>
      <c r="M628" s="256" t="str">
        <f aca="false">IF('Sub-Cpt Record'!I628&lt;&gt;"",'Sub-Cpt Record'!I628,"")</f>
        <v/>
      </c>
      <c r="N628" s="256" t="str">
        <f aca="false">IF('Sub-Cpt Record'!J628&lt;&gt;"",'Sub-Cpt Record'!J628,"")</f>
        <v/>
      </c>
      <c r="O628" s="296"/>
      <c r="P628" s="296"/>
      <c r="Q628" s="304"/>
      <c r="R628" s="298"/>
      <c r="S628" s="199"/>
      <c r="T628" s="300"/>
      <c r="U628" s="194"/>
      <c r="V628" s="194"/>
      <c r="W628" s="194"/>
      <c r="X628" s="194"/>
      <c r="Y628" s="194"/>
      <c r="Z628" s="256"/>
      <c r="AA628" s="194"/>
      <c r="AB628" s="194"/>
      <c r="AC628" s="194"/>
      <c r="AD628" s="194"/>
      <c r="AE628" s="194"/>
      <c r="AF628" s="194"/>
      <c r="AG628" s="264" t="str">
        <f aca="false">IF(SUM(T628,V628,X628,Z628,AB628,AD628,AF628)&lt;&gt;0,SUM(T628,V628,X628,Z628,AB628,AD628,AF628),"")</f>
        <v/>
      </c>
      <c r="AH628" s="301"/>
      <c r="AI628" s="302"/>
      <c r="AJ628" s="278"/>
    </row>
    <row r="629" customFormat="false" ht="12.75" hidden="false" customHeight="false" outlineLevel="0" collapsed="false">
      <c r="A629" s="291" t="str">
        <f aca="false">IF('Sub-Cpt Record'!A629="","",'Sub-Cpt Record'!A629)</f>
        <v/>
      </c>
      <c r="B629" s="292" t="str">
        <f aca="false">IF('Sub-Cpt Record'!B629="","",'Sub-Cpt Record'!B629)</f>
        <v/>
      </c>
      <c r="C629" s="292" t="str">
        <f aca="false">IF('Sub-Cpt Record'!C629="","",'Sub-Cpt Record'!C629)</f>
        <v/>
      </c>
      <c r="D629" s="292" t="str">
        <f aca="false">IF('Sub-Cpt Record'!D629="","",'Sub-Cpt Record'!D629)</f>
        <v/>
      </c>
      <c r="E629" s="292" t="str">
        <f aca="false">CODE!I629</f>
        <v/>
      </c>
      <c r="F629" s="303" t="str">
        <f aca="false">IF('Sub-Cpt Record'!K629="","",'Sub-Cpt Record'!K629)</f>
        <v/>
      </c>
      <c r="G629" s="201"/>
      <c r="H629" s="194"/>
      <c r="I629" s="256" t="str">
        <f aca="false">IF('Sub-Cpt Record'!E629&lt;&gt;"",'Sub-Cpt Record'!E629,"")</f>
        <v/>
      </c>
      <c r="J629" s="256" t="str">
        <f aca="false">IF('Sub-Cpt Record'!F629&lt;&gt;"",'Sub-Cpt Record'!F629,"")</f>
        <v/>
      </c>
      <c r="K629" s="256" t="str">
        <f aca="false">IF('Sub-Cpt Record'!G629&lt;&gt;"",'Sub-Cpt Record'!G629,"")</f>
        <v/>
      </c>
      <c r="L629" s="256" t="str">
        <f aca="false">IF('Sub-Cpt Record'!H629&lt;&gt;"",'Sub-Cpt Record'!H629,"")</f>
        <v/>
      </c>
      <c r="M629" s="256" t="str">
        <f aca="false">IF('Sub-Cpt Record'!I629&lt;&gt;"",'Sub-Cpt Record'!I629,"")</f>
        <v/>
      </c>
      <c r="N629" s="256" t="str">
        <f aca="false">IF('Sub-Cpt Record'!J629&lt;&gt;"",'Sub-Cpt Record'!J629,"")</f>
        <v/>
      </c>
      <c r="O629" s="296"/>
      <c r="P629" s="296"/>
      <c r="Q629" s="304"/>
      <c r="R629" s="298"/>
      <c r="S629" s="199"/>
      <c r="T629" s="300"/>
      <c r="U629" s="194"/>
      <c r="V629" s="194"/>
      <c r="W629" s="194"/>
      <c r="X629" s="194"/>
      <c r="Y629" s="194"/>
      <c r="Z629" s="256"/>
      <c r="AA629" s="194"/>
      <c r="AB629" s="194"/>
      <c r="AC629" s="194"/>
      <c r="AD629" s="194"/>
      <c r="AE629" s="194"/>
      <c r="AF629" s="194"/>
      <c r="AG629" s="264" t="str">
        <f aca="false">IF(SUM(T629,V629,X629,Z629,AB629,AD629,AF629)&lt;&gt;0,SUM(T629,V629,X629,Z629,AB629,AD629,AF629),"")</f>
        <v/>
      </c>
      <c r="AH629" s="301"/>
      <c r="AI629" s="302"/>
      <c r="AJ629" s="278"/>
    </row>
    <row r="630" customFormat="false" ht="12.75" hidden="false" customHeight="false" outlineLevel="0" collapsed="false">
      <c r="A630" s="291" t="str">
        <f aca="false">IF('Sub-Cpt Record'!A630="","",'Sub-Cpt Record'!A630)</f>
        <v/>
      </c>
      <c r="B630" s="292" t="str">
        <f aca="false">IF('Sub-Cpt Record'!B630="","",'Sub-Cpt Record'!B630)</f>
        <v/>
      </c>
      <c r="C630" s="292" t="str">
        <f aca="false">IF('Sub-Cpt Record'!C630="","",'Sub-Cpt Record'!C630)</f>
        <v/>
      </c>
      <c r="D630" s="292" t="str">
        <f aca="false">IF('Sub-Cpt Record'!D630="","",'Sub-Cpt Record'!D630)</f>
        <v/>
      </c>
      <c r="E630" s="292" t="str">
        <f aca="false">CODE!I630</f>
        <v/>
      </c>
      <c r="F630" s="303" t="str">
        <f aca="false">IF('Sub-Cpt Record'!K630="","",'Sub-Cpt Record'!K630)</f>
        <v/>
      </c>
      <c r="G630" s="201"/>
      <c r="H630" s="194"/>
      <c r="I630" s="256" t="str">
        <f aca="false">IF('Sub-Cpt Record'!E630&lt;&gt;"",'Sub-Cpt Record'!E630,"")</f>
        <v/>
      </c>
      <c r="J630" s="256" t="str">
        <f aca="false">IF('Sub-Cpt Record'!F630&lt;&gt;"",'Sub-Cpt Record'!F630,"")</f>
        <v/>
      </c>
      <c r="K630" s="256" t="str">
        <f aca="false">IF('Sub-Cpt Record'!G630&lt;&gt;"",'Sub-Cpt Record'!G630,"")</f>
        <v/>
      </c>
      <c r="L630" s="256" t="str">
        <f aca="false">IF('Sub-Cpt Record'!H630&lt;&gt;"",'Sub-Cpt Record'!H630,"")</f>
        <v/>
      </c>
      <c r="M630" s="256" t="str">
        <f aca="false">IF('Sub-Cpt Record'!I630&lt;&gt;"",'Sub-Cpt Record'!I630,"")</f>
        <v/>
      </c>
      <c r="N630" s="256" t="str">
        <f aca="false">IF('Sub-Cpt Record'!J630&lt;&gt;"",'Sub-Cpt Record'!J630,"")</f>
        <v/>
      </c>
      <c r="O630" s="296"/>
      <c r="P630" s="296"/>
      <c r="Q630" s="304"/>
      <c r="R630" s="298"/>
      <c r="S630" s="199"/>
      <c r="T630" s="300"/>
      <c r="U630" s="194"/>
      <c r="V630" s="194"/>
      <c r="W630" s="194"/>
      <c r="X630" s="194"/>
      <c r="Y630" s="194"/>
      <c r="Z630" s="256"/>
      <c r="AA630" s="194"/>
      <c r="AB630" s="194"/>
      <c r="AC630" s="194"/>
      <c r="AD630" s="194"/>
      <c r="AE630" s="194"/>
      <c r="AF630" s="194"/>
      <c r="AG630" s="264" t="str">
        <f aca="false">IF(SUM(T630,V630,X630,Z630,AB630,AD630,AF630)&lt;&gt;0,SUM(T630,V630,X630,Z630,AB630,AD630,AF630),"")</f>
        <v/>
      </c>
      <c r="AH630" s="301"/>
      <c r="AI630" s="302"/>
      <c r="AJ630" s="278"/>
    </row>
    <row r="631" customFormat="false" ht="12.75" hidden="false" customHeight="false" outlineLevel="0" collapsed="false">
      <c r="A631" s="291" t="str">
        <f aca="false">IF('Sub-Cpt Record'!A631="","",'Sub-Cpt Record'!A631)</f>
        <v/>
      </c>
      <c r="B631" s="292" t="str">
        <f aca="false">IF('Sub-Cpt Record'!B631="","",'Sub-Cpt Record'!B631)</f>
        <v/>
      </c>
      <c r="C631" s="292" t="str">
        <f aca="false">IF('Sub-Cpt Record'!C631="","",'Sub-Cpt Record'!C631)</f>
        <v/>
      </c>
      <c r="D631" s="292" t="str">
        <f aca="false">IF('Sub-Cpt Record'!D631="","",'Sub-Cpt Record'!D631)</f>
        <v/>
      </c>
      <c r="E631" s="292" t="str">
        <f aca="false">CODE!I631</f>
        <v/>
      </c>
      <c r="F631" s="303" t="str">
        <f aca="false">IF('Sub-Cpt Record'!K631="","",'Sub-Cpt Record'!K631)</f>
        <v/>
      </c>
      <c r="G631" s="201"/>
      <c r="H631" s="194"/>
      <c r="I631" s="256" t="str">
        <f aca="false">IF('Sub-Cpt Record'!E631&lt;&gt;"",'Sub-Cpt Record'!E631,"")</f>
        <v/>
      </c>
      <c r="J631" s="256" t="str">
        <f aca="false">IF('Sub-Cpt Record'!F631&lt;&gt;"",'Sub-Cpt Record'!F631,"")</f>
        <v/>
      </c>
      <c r="K631" s="256" t="str">
        <f aca="false">IF('Sub-Cpt Record'!G631&lt;&gt;"",'Sub-Cpt Record'!G631,"")</f>
        <v/>
      </c>
      <c r="L631" s="256" t="str">
        <f aca="false">IF('Sub-Cpt Record'!H631&lt;&gt;"",'Sub-Cpt Record'!H631,"")</f>
        <v/>
      </c>
      <c r="M631" s="256" t="str">
        <f aca="false">IF('Sub-Cpt Record'!I631&lt;&gt;"",'Sub-Cpt Record'!I631,"")</f>
        <v/>
      </c>
      <c r="N631" s="256" t="str">
        <f aca="false">IF('Sub-Cpt Record'!J631&lt;&gt;"",'Sub-Cpt Record'!J631,"")</f>
        <v/>
      </c>
      <c r="O631" s="296"/>
      <c r="P631" s="296"/>
      <c r="Q631" s="304"/>
      <c r="R631" s="298"/>
      <c r="S631" s="199"/>
      <c r="T631" s="300"/>
      <c r="U631" s="194"/>
      <c r="V631" s="194"/>
      <c r="W631" s="194"/>
      <c r="X631" s="194"/>
      <c r="Y631" s="194"/>
      <c r="Z631" s="256"/>
      <c r="AA631" s="194"/>
      <c r="AB631" s="194"/>
      <c r="AC631" s="194"/>
      <c r="AD631" s="194"/>
      <c r="AE631" s="194"/>
      <c r="AF631" s="194"/>
      <c r="AG631" s="264" t="str">
        <f aca="false">IF(SUM(T631,V631,X631,Z631,AB631,AD631,AF631)&lt;&gt;0,SUM(T631,V631,X631,Z631,AB631,AD631,AF631),"")</f>
        <v/>
      </c>
      <c r="AH631" s="301"/>
      <c r="AI631" s="302"/>
      <c r="AJ631" s="278"/>
    </row>
    <row r="632" customFormat="false" ht="12.75" hidden="false" customHeight="false" outlineLevel="0" collapsed="false">
      <c r="A632" s="291" t="str">
        <f aca="false">IF('Sub-Cpt Record'!A632="","",'Sub-Cpt Record'!A632)</f>
        <v/>
      </c>
      <c r="B632" s="292" t="str">
        <f aca="false">IF('Sub-Cpt Record'!B632="","",'Sub-Cpt Record'!B632)</f>
        <v/>
      </c>
      <c r="C632" s="292" t="str">
        <f aca="false">IF('Sub-Cpt Record'!C632="","",'Sub-Cpt Record'!C632)</f>
        <v/>
      </c>
      <c r="D632" s="292" t="str">
        <f aca="false">IF('Sub-Cpt Record'!D632="","",'Sub-Cpt Record'!D632)</f>
        <v/>
      </c>
      <c r="E632" s="292" t="str">
        <f aca="false">CODE!I632</f>
        <v/>
      </c>
      <c r="F632" s="303" t="str">
        <f aca="false">IF('Sub-Cpt Record'!K632="","",'Sub-Cpt Record'!K632)</f>
        <v/>
      </c>
      <c r="G632" s="201"/>
      <c r="H632" s="194"/>
      <c r="I632" s="256" t="str">
        <f aca="false">IF('Sub-Cpt Record'!E632&lt;&gt;"",'Sub-Cpt Record'!E632,"")</f>
        <v/>
      </c>
      <c r="J632" s="256" t="str">
        <f aca="false">IF('Sub-Cpt Record'!F632&lt;&gt;"",'Sub-Cpt Record'!F632,"")</f>
        <v/>
      </c>
      <c r="K632" s="256" t="str">
        <f aca="false">IF('Sub-Cpt Record'!G632&lt;&gt;"",'Sub-Cpt Record'!G632,"")</f>
        <v/>
      </c>
      <c r="L632" s="256" t="str">
        <f aca="false">IF('Sub-Cpt Record'!H632&lt;&gt;"",'Sub-Cpt Record'!H632,"")</f>
        <v/>
      </c>
      <c r="M632" s="256" t="str">
        <f aca="false">IF('Sub-Cpt Record'!I632&lt;&gt;"",'Sub-Cpt Record'!I632,"")</f>
        <v/>
      </c>
      <c r="N632" s="256" t="str">
        <f aca="false">IF('Sub-Cpt Record'!J632&lt;&gt;"",'Sub-Cpt Record'!J632,"")</f>
        <v/>
      </c>
      <c r="O632" s="296"/>
      <c r="P632" s="296"/>
      <c r="Q632" s="304"/>
      <c r="R632" s="298"/>
      <c r="S632" s="199"/>
      <c r="T632" s="300"/>
      <c r="U632" s="194"/>
      <c r="V632" s="194"/>
      <c r="W632" s="194"/>
      <c r="X632" s="194"/>
      <c r="Y632" s="194"/>
      <c r="Z632" s="256"/>
      <c r="AA632" s="194"/>
      <c r="AB632" s="194"/>
      <c r="AC632" s="194"/>
      <c r="AD632" s="194"/>
      <c r="AE632" s="194"/>
      <c r="AF632" s="194"/>
      <c r="AG632" s="264" t="str">
        <f aca="false">IF(SUM(T632,V632,X632,Z632,AB632,AD632,AF632)&lt;&gt;0,SUM(T632,V632,X632,Z632,AB632,AD632,AF632),"")</f>
        <v/>
      </c>
      <c r="AH632" s="301"/>
      <c r="AI632" s="302"/>
      <c r="AJ632" s="278"/>
    </row>
    <row r="633" customFormat="false" ht="12.75" hidden="false" customHeight="false" outlineLevel="0" collapsed="false">
      <c r="A633" s="291" t="str">
        <f aca="false">IF('Sub-Cpt Record'!A633="","",'Sub-Cpt Record'!A633)</f>
        <v/>
      </c>
      <c r="B633" s="292" t="str">
        <f aca="false">IF('Sub-Cpt Record'!B633="","",'Sub-Cpt Record'!B633)</f>
        <v/>
      </c>
      <c r="C633" s="292" t="str">
        <f aca="false">IF('Sub-Cpt Record'!C633="","",'Sub-Cpt Record'!C633)</f>
        <v/>
      </c>
      <c r="D633" s="292" t="str">
        <f aca="false">IF('Sub-Cpt Record'!D633="","",'Sub-Cpt Record'!D633)</f>
        <v/>
      </c>
      <c r="E633" s="292" t="str">
        <f aca="false">CODE!I633</f>
        <v/>
      </c>
      <c r="F633" s="303" t="str">
        <f aca="false">IF('Sub-Cpt Record'!K633="","",'Sub-Cpt Record'!K633)</f>
        <v/>
      </c>
      <c r="G633" s="201"/>
      <c r="H633" s="194"/>
      <c r="I633" s="256" t="str">
        <f aca="false">IF('Sub-Cpt Record'!E633&lt;&gt;"",'Sub-Cpt Record'!E633,"")</f>
        <v/>
      </c>
      <c r="J633" s="256" t="str">
        <f aca="false">IF('Sub-Cpt Record'!F633&lt;&gt;"",'Sub-Cpt Record'!F633,"")</f>
        <v/>
      </c>
      <c r="K633" s="256" t="str">
        <f aca="false">IF('Sub-Cpt Record'!G633&lt;&gt;"",'Sub-Cpt Record'!G633,"")</f>
        <v/>
      </c>
      <c r="L633" s="256" t="str">
        <f aca="false">IF('Sub-Cpt Record'!H633&lt;&gt;"",'Sub-Cpt Record'!H633,"")</f>
        <v/>
      </c>
      <c r="M633" s="256" t="str">
        <f aca="false">IF('Sub-Cpt Record'!I633&lt;&gt;"",'Sub-Cpt Record'!I633,"")</f>
        <v/>
      </c>
      <c r="N633" s="256" t="str">
        <f aca="false">IF('Sub-Cpt Record'!J633&lt;&gt;"",'Sub-Cpt Record'!J633,"")</f>
        <v/>
      </c>
      <c r="O633" s="296"/>
      <c r="P633" s="296"/>
      <c r="Q633" s="304"/>
      <c r="R633" s="298"/>
      <c r="S633" s="199"/>
      <c r="T633" s="300"/>
      <c r="U633" s="194"/>
      <c r="V633" s="194"/>
      <c r="W633" s="194"/>
      <c r="X633" s="194"/>
      <c r="Y633" s="194"/>
      <c r="Z633" s="256"/>
      <c r="AA633" s="194"/>
      <c r="AB633" s="194"/>
      <c r="AC633" s="194"/>
      <c r="AD633" s="194"/>
      <c r="AE633" s="194"/>
      <c r="AF633" s="194"/>
      <c r="AG633" s="264" t="str">
        <f aca="false">IF(SUM(T633,V633,X633,Z633,AB633,AD633,AF633)&lt;&gt;0,SUM(T633,V633,X633,Z633,AB633,AD633,AF633),"")</f>
        <v/>
      </c>
      <c r="AH633" s="301"/>
      <c r="AI633" s="302"/>
      <c r="AJ633" s="278"/>
    </row>
    <row r="634" customFormat="false" ht="12.75" hidden="false" customHeight="false" outlineLevel="0" collapsed="false">
      <c r="A634" s="291" t="str">
        <f aca="false">IF('Sub-Cpt Record'!A634="","",'Sub-Cpt Record'!A634)</f>
        <v/>
      </c>
      <c r="B634" s="292" t="str">
        <f aca="false">IF('Sub-Cpt Record'!B634="","",'Sub-Cpt Record'!B634)</f>
        <v/>
      </c>
      <c r="C634" s="292" t="str">
        <f aca="false">IF('Sub-Cpt Record'!C634="","",'Sub-Cpt Record'!C634)</f>
        <v/>
      </c>
      <c r="D634" s="292" t="str">
        <f aca="false">IF('Sub-Cpt Record'!D634="","",'Sub-Cpt Record'!D634)</f>
        <v/>
      </c>
      <c r="E634" s="292" t="str">
        <f aca="false">CODE!I634</f>
        <v/>
      </c>
      <c r="F634" s="303" t="str">
        <f aca="false">IF('Sub-Cpt Record'!K634="","",'Sub-Cpt Record'!K634)</f>
        <v/>
      </c>
      <c r="G634" s="201"/>
      <c r="H634" s="194"/>
      <c r="I634" s="256" t="str">
        <f aca="false">IF('Sub-Cpt Record'!E634&lt;&gt;"",'Sub-Cpt Record'!E634,"")</f>
        <v/>
      </c>
      <c r="J634" s="256" t="str">
        <f aca="false">IF('Sub-Cpt Record'!F634&lt;&gt;"",'Sub-Cpt Record'!F634,"")</f>
        <v/>
      </c>
      <c r="K634" s="256" t="str">
        <f aca="false">IF('Sub-Cpt Record'!G634&lt;&gt;"",'Sub-Cpt Record'!G634,"")</f>
        <v/>
      </c>
      <c r="L634" s="256" t="str">
        <f aca="false">IF('Sub-Cpt Record'!H634&lt;&gt;"",'Sub-Cpt Record'!H634,"")</f>
        <v/>
      </c>
      <c r="M634" s="256" t="str">
        <f aca="false">IF('Sub-Cpt Record'!I634&lt;&gt;"",'Sub-Cpt Record'!I634,"")</f>
        <v/>
      </c>
      <c r="N634" s="256" t="str">
        <f aca="false">IF('Sub-Cpt Record'!J634&lt;&gt;"",'Sub-Cpt Record'!J634,"")</f>
        <v/>
      </c>
      <c r="O634" s="296"/>
      <c r="P634" s="296"/>
      <c r="Q634" s="304"/>
      <c r="R634" s="298"/>
      <c r="S634" s="199"/>
      <c r="T634" s="300"/>
      <c r="U634" s="194"/>
      <c r="V634" s="194"/>
      <c r="W634" s="194"/>
      <c r="X634" s="194"/>
      <c r="Y634" s="194"/>
      <c r="Z634" s="256"/>
      <c r="AA634" s="194"/>
      <c r="AB634" s="194"/>
      <c r="AC634" s="194"/>
      <c r="AD634" s="194"/>
      <c r="AE634" s="194"/>
      <c r="AF634" s="194"/>
      <c r="AG634" s="264" t="str">
        <f aca="false">IF(SUM(T634,V634,X634,Z634,AB634,AD634,AF634)&lt;&gt;0,SUM(T634,V634,X634,Z634,AB634,AD634,AF634),"")</f>
        <v/>
      </c>
      <c r="AH634" s="301"/>
      <c r="AI634" s="302"/>
      <c r="AJ634" s="278"/>
    </row>
    <row r="635" customFormat="false" ht="12.75" hidden="false" customHeight="false" outlineLevel="0" collapsed="false">
      <c r="A635" s="291" t="str">
        <f aca="false">IF('Sub-Cpt Record'!A635="","",'Sub-Cpt Record'!A635)</f>
        <v/>
      </c>
      <c r="B635" s="292" t="str">
        <f aca="false">IF('Sub-Cpt Record'!B635="","",'Sub-Cpt Record'!B635)</f>
        <v/>
      </c>
      <c r="C635" s="292" t="str">
        <f aca="false">IF('Sub-Cpt Record'!C635="","",'Sub-Cpt Record'!C635)</f>
        <v/>
      </c>
      <c r="D635" s="292" t="str">
        <f aca="false">IF('Sub-Cpt Record'!D635="","",'Sub-Cpt Record'!D635)</f>
        <v/>
      </c>
      <c r="E635" s="292" t="str">
        <f aca="false">CODE!I635</f>
        <v/>
      </c>
      <c r="F635" s="303" t="str">
        <f aca="false">IF('Sub-Cpt Record'!K635="","",'Sub-Cpt Record'!K635)</f>
        <v/>
      </c>
      <c r="G635" s="201"/>
      <c r="H635" s="194"/>
      <c r="I635" s="256" t="str">
        <f aca="false">IF('Sub-Cpt Record'!E635&lt;&gt;"",'Sub-Cpt Record'!E635,"")</f>
        <v/>
      </c>
      <c r="J635" s="256" t="str">
        <f aca="false">IF('Sub-Cpt Record'!F635&lt;&gt;"",'Sub-Cpt Record'!F635,"")</f>
        <v/>
      </c>
      <c r="K635" s="256" t="str">
        <f aca="false">IF('Sub-Cpt Record'!G635&lt;&gt;"",'Sub-Cpt Record'!G635,"")</f>
        <v/>
      </c>
      <c r="L635" s="256" t="str">
        <f aca="false">IF('Sub-Cpt Record'!H635&lt;&gt;"",'Sub-Cpt Record'!H635,"")</f>
        <v/>
      </c>
      <c r="M635" s="256" t="str">
        <f aca="false">IF('Sub-Cpt Record'!I635&lt;&gt;"",'Sub-Cpt Record'!I635,"")</f>
        <v/>
      </c>
      <c r="N635" s="256" t="str">
        <f aca="false">IF('Sub-Cpt Record'!J635&lt;&gt;"",'Sub-Cpt Record'!J635,"")</f>
        <v/>
      </c>
      <c r="O635" s="296"/>
      <c r="P635" s="296"/>
      <c r="Q635" s="304"/>
      <c r="R635" s="298"/>
      <c r="S635" s="199"/>
      <c r="T635" s="300"/>
      <c r="U635" s="194"/>
      <c r="V635" s="194"/>
      <c r="W635" s="194"/>
      <c r="X635" s="194"/>
      <c r="Y635" s="194"/>
      <c r="Z635" s="256"/>
      <c r="AA635" s="194"/>
      <c r="AB635" s="194"/>
      <c r="AC635" s="194"/>
      <c r="AD635" s="194"/>
      <c r="AE635" s="194"/>
      <c r="AF635" s="194"/>
      <c r="AG635" s="264" t="str">
        <f aca="false">IF(SUM(T635,V635,X635,Z635,AB635,AD635,AF635)&lt;&gt;0,SUM(T635,V635,X635,Z635,AB635,AD635,AF635),"")</f>
        <v/>
      </c>
      <c r="AH635" s="301"/>
      <c r="AI635" s="302"/>
      <c r="AJ635" s="278"/>
    </row>
    <row r="636" customFormat="false" ht="12.75" hidden="false" customHeight="false" outlineLevel="0" collapsed="false">
      <c r="A636" s="291" t="str">
        <f aca="false">IF('Sub-Cpt Record'!A636="","",'Sub-Cpt Record'!A636)</f>
        <v/>
      </c>
      <c r="B636" s="292" t="str">
        <f aca="false">IF('Sub-Cpt Record'!B636="","",'Sub-Cpt Record'!B636)</f>
        <v/>
      </c>
      <c r="C636" s="292" t="str">
        <f aca="false">IF('Sub-Cpt Record'!C636="","",'Sub-Cpt Record'!C636)</f>
        <v/>
      </c>
      <c r="D636" s="292" t="str">
        <f aca="false">IF('Sub-Cpt Record'!D636="","",'Sub-Cpt Record'!D636)</f>
        <v/>
      </c>
      <c r="E636" s="292" t="str">
        <f aca="false">CODE!I636</f>
        <v/>
      </c>
      <c r="F636" s="303" t="str">
        <f aca="false">IF('Sub-Cpt Record'!K636="","",'Sub-Cpt Record'!K636)</f>
        <v/>
      </c>
      <c r="G636" s="201"/>
      <c r="H636" s="194"/>
      <c r="I636" s="256" t="str">
        <f aca="false">IF('Sub-Cpt Record'!E636&lt;&gt;"",'Sub-Cpt Record'!E636,"")</f>
        <v/>
      </c>
      <c r="J636" s="256" t="str">
        <f aca="false">IF('Sub-Cpt Record'!F636&lt;&gt;"",'Sub-Cpt Record'!F636,"")</f>
        <v/>
      </c>
      <c r="K636" s="256" t="str">
        <f aca="false">IF('Sub-Cpt Record'!G636&lt;&gt;"",'Sub-Cpt Record'!G636,"")</f>
        <v/>
      </c>
      <c r="L636" s="256" t="str">
        <f aca="false">IF('Sub-Cpt Record'!H636&lt;&gt;"",'Sub-Cpt Record'!H636,"")</f>
        <v/>
      </c>
      <c r="M636" s="256" t="str">
        <f aca="false">IF('Sub-Cpt Record'!I636&lt;&gt;"",'Sub-Cpt Record'!I636,"")</f>
        <v/>
      </c>
      <c r="N636" s="256" t="str">
        <f aca="false">IF('Sub-Cpt Record'!J636&lt;&gt;"",'Sub-Cpt Record'!J636,"")</f>
        <v/>
      </c>
      <c r="O636" s="296"/>
      <c r="P636" s="296"/>
      <c r="Q636" s="304"/>
      <c r="R636" s="298"/>
      <c r="S636" s="199"/>
      <c r="T636" s="300"/>
      <c r="U636" s="194"/>
      <c r="V636" s="194"/>
      <c r="W636" s="194"/>
      <c r="X636" s="194"/>
      <c r="Y636" s="194"/>
      <c r="Z636" s="256"/>
      <c r="AA636" s="194"/>
      <c r="AB636" s="194"/>
      <c r="AC636" s="194"/>
      <c r="AD636" s="194"/>
      <c r="AE636" s="194"/>
      <c r="AF636" s="194"/>
      <c r="AG636" s="264" t="str">
        <f aca="false">IF(SUM(T636,V636,X636,Z636,AB636,AD636,AF636)&lt;&gt;0,SUM(T636,V636,X636,Z636,AB636,AD636,AF636),"")</f>
        <v/>
      </c>
      <c r="AH636" s="301"/>
      <c r="AI636" s="302"/>
      <c r="AJ636" s="278"/>
    </row>
    <row r="637" customFormat="false" ht="12.75" hidden="false" customHeight="false" outlineLevel="0" collapsed="false">
      <c r="A637" s="291" t="str">
        <f aca="false">IF('Sub-Cpt Record'!A637="","",'Sub-Cpt Record'!A637)</f>
        <v/>
      </c>
      <c r="B637" s="292" t="str">
        <f aca="false">IF('Sub-Cpt Record'!B637="","",'Sub-Cpt Record'!B637)</f>
        <v/>
      </c>
      <c r="C637" s="292" t="str">
        <f aca="false">IF('Sub-Cpt Record'!C637="","",'Sub-Cpt Record'!C637)</f>
        <v/>
      </c>
      <c r="D637" s="292" t="str">
        <f aca="false">IF('Sub-Cpt Record'!D637="","",'Sub-Cpt Record'!D637)</f>
        <v/>
      </c>
      <c r="E637" s="292" t="str">
        <f aca="false">CODE!I637</f>
        <v/>
      </c>
      <c r="F637" s="303" t="str">
        <f aca="false">IF('Sub-Cpt Record'!K637="","",'Sub-Cpt Record'!K637)</f>
        <v/>
      </c>
      <c r="G637" s="201"/>
      <c r="H637" s="194"/>
      <c r="I637" s="256" t="str">
        <f aca="false">IF('Sub-Cpt Record'!E637&lt;&gt;"",'Sub-Cpt Record'!E637,"")</f>
        <v/>
      </c>
      <c r="J637" s="256" t="str">
        <f aca="false">IF('Sub-Cpt Record'!F637&lt;&gt;"",'Sub-Cpt Record'!F637,"")</f>
        <v/>
      </c>
      <c r="K637" s="256" t="str">
        <f aca="false">IF('Sub-Cpt Record'!G637&lt;&gt;"",'Sub-Cpt Record'!G637,"")</f>
        <v/>
      </c>
      <c r="L637" s="256" t="str">
        <f aca="false">IF('Sub-Cpt Record'!H637&lt;&gt;"",'Sub-Cpt Record'!H637,"")</f>
        <v/>
      </c>
      <c r="M637" s="256" t="str">
        <f aca="false">IF('Sub-Cpt Record'!I637&lt;&gt;"",'Sub-Cpt Record'!I637,"")</f>
        <v/>
      </c>
      <c r="N637" s="256" t="str">
        <f aca="false">IF('Sub-Cpt Record'!J637&lt;&gt;"",'Sub-Cpt Record'!J637,"")</f>
        <v/>
      </c>
      <c r="O637" s="296"/>
      <c r="P637" s="296"/>
      <c r="Q637" s="304"/>
      <c r="R637" s="298"/>
      <c r="S637" s="199"/>
      <c r="T637" s="300"/>
      <c r="U637" s="194"/>
      <c r="V637" s="194"/>
      <c r="W637" s="194"/>
      <c r="X637" s="194"/>
      <c r="Y637" s="194"/>
      <c r="Z637" s="256"/>
      <c r="AA637" s="194"/>
      <c r="AB637" s="194"/>
      <c r="AC637" s="194"/>
      <c r="AD637" s="194"/>
      <c r="AE637" s="194"/>
      <c r="AF637" s="194"/>
      <c r="AG637" s="264" t="str">
        <f aca="false">IF(SUM(T637,V637,X637,Z637,AB637,AD637,AF637)&lt;&gt;0,SUM(T637,V637,X637,Z637,AB637,AD637,AF637),"")</f>
        <v/>
      </c>
      <c r="AH637" s="301"/>
      <c r="AI637" s="302"/>
      <c r="AJ637" s="278"/>
    </row>
    <row r="638" customFormat="false" ht="12.75" hidden="false" customHeight="false" outlineLevel="0" collapsed="false">
      <c r="A638" s="291" t="str">
        <f aca="false">IF('Sub-Cpt Record'!A638="","",'Sub-Cpt Record'!A638)</f>
        <v/>
      </c>
      <c r="B638" s="292" t="str">
        <f aca="false">IF('Sub-Cpt Record'!B638="","",'Sub-Cpt Record'!B638)</f>
        <v/>
      </c>
      <c r="C638" s="292" t="str">
        <f aca="false">IF('Sub-Cpt Record'!C638="","",'Sub-Cpt Record'!C638)</f>
        <v/>
      </c>
      <c r="D638" s="292" t="str">
        <f aca="false">IF('Sub-Cpt Record'!D638="","",'Sub-Cpt Record'!D638)</f>
        <v/>
      </c>
      <c r="E638" s="292" t="str">
        <f aca="false">CODE!I638</f>
        <v/>
      </c>
      <c r="F638" s="303" t="str">
        <f aca="false">IF('Sub-Cpt Record'!K638="","",'Sub-Cpt Record'!K638)</f>
        <v/>
      </c>
      <c r="G638" s="201"/>
      <c r="H638" s="194"/>
      <c r="I638" s="256" t="str">
        <f aca="false">IF('Sub-Cpt Record'!E638&lt;&gt;"",'Sub-Cpt Record'!E638,"")</f>
        <v/>
      </c>
      <c r="J638" s="256" t="str">
        <f aca="false">IF('Sub-Cpt Record'!F638&lt;&gt;"",'Sub-Cpt Record'!F638,"")</f>
        <v/>
      </c>
      <c r="K638" s="256" t="str">
        <f aca="false">IF('Sub-Cpt Record'!G638&lt;&gt;"",'Sub-Cpt Record'!G638,"")</f>
        <v/>
      </c>
      <c r="L638" s="256" t="str">
        <f aca="false">IF('Sub-Cpt Record'!H638&lt;&gt;"",'Sub-Cpt Record'!H638,"")</f>
        <v/>
      </c>
      <c r="M638" s="256" t="str">
        <f aca="false">IF('Sub-Cpt Record'!I638&lt;&gt;"",'Sub-Cpt Record'!I638,"")</f>
        <v/>
      </c>
      <c r="N638" s="256" t="str">
        <f aca="false">IF('Sub-Cpt Record'!J638&lt;&gt;"",'Sub-Cpt Record'!J638,"")</f>
        <v/>
      </c>
      <c r="O638" s="296"/>
      <c r="P638" s="296"/>
      <c r="Q638" s="304"/>
      <c r="R638" s="298"/>
      <c r="S638" s="199"/>
      <c r="T638" s="300"/>
      <c r="U638" s="194"/>
      <c r="V638" s="194"/>
      <c r="W638" s="194"/>
      <c r="X638" s="194"/>
      <c r="Y638" s="194"/>
      <c r="Z638" s="256"/>
      <c r="AA638" s="194"/>
      <c r="AB638" s="194"/>
      <c r="AC638" s="194"/>
      <c r="AD638" s="194"/>
      <c r="AE638" s="194"/>
      <c r="AF638" s="194"/>
      <c r="AG638" s="264" t="str">
        <f aca="false">IF(SUM(T638,V638,X638,Z638,AB638,AD638,AF638)&lt;&gt;0,SUM(T638,V638,X638,Z638,AB638,AD638,AF638),"")</f>
        <v/>
      </c>
      <c r="AH638" s="301"/>
      <c r="AI638" s="302"/>
      <c r="AJ638" s="278"/>
    </row>
    <row r="639" customFormat="false" ht="12.75" hidden="false" customHeight="false" outlineLevel="0" collapsed="false">
      <c r="A639" s="291" t="str">
        <f aca="false">IF('Sub-Cpt Record'!A639="","",'Sub-Cpt Record'!A639)</f>
        <v/>
      </c>
      <c r="B639" s="292" t="str">
        <f aca="false">IF('Sub-Cpt Record'!B639="","",'Sub-Cpt Record'!B639)</f>
        <v/>
      </c>
      <c r="C639" s="292" t="str">
        <f aca="false">IF('Sub-Cpt Record'!C639="","",'Sub-Cpt Record'!C639)</f>
        <v/>
      </c>
      <c r="D639" s="292" t="str">
        <f aca="false">IF('Sub-Cpt Record'!D639="","",'Sub-Cpt Record'!D639)</f>
        <v/>
      </c>
      <c r="E639" s="292" t="str">
        <f aca="false">CODE!I639</f>
        <v/>
      </c>
      <c r="F639" s="303" t="str">
        <f aca="false">IF('Sub-Cpt Record'!K639="","",'Sub-Cpt Record'!K639)</f>
        <v/>
      </c>
      <c r="G639" s="201"/>
      <c r="H639" s="194"/>
      <c r="I639" s="256" t="str">
        <f aca="false">IF('Sub-Cpt Record'!E639&lt;&gt;"",'Sub-Cpt Record'!E639,"")</f>
        <v/>
      </c>
      <c r="J639" s="256" t="str">
        <f aca="false">IF('Sub-Cpt Record'!F639&lt;&gt;"",'Sub-Cpt Record'!F639,"")</f>
        <v/>
      </c>
      <c r="K639" s="256" t="str">
        <f aca="false">IF('Sub-Cpt Record'!G639&lt;&gt;"",'Sub-Cpt Record'!G639,"")</f>
        <v/>
      </c>
      <c r="L639" s="256" t="str">
        <f aca="false">IF('Sub-Cpt Record'!H639&lt;&gt;"",'Sub-Cpt Record'!H639,"")</f>
        <v/>
      </c>
      <c r="M639" s="256" t="str">
        <f aca="false">IF('Sub-Cpt Record'!I639&lt;&gt;"",'Sub-Cpt Record'!I639,"")</f>
        <v/>
      </c>
      <c r="N639" s="256" t="str">
        <f aca="false">IF('Sub-Cpt Record'!J639&lt;&gt;"",'Sub-Cpt Record'!J639,"")</f>
        <v/>
      </c>
      <c r="O639" s="296"/>
      <c r="P639" s="296"/>
      <c r="Q639" s="304"/>
      <c r="R639" s="298"/>
      <c r="S639" s="199"/>
      <c r="T639" s="300"/>
      <c r="U639" s="194"/>
      <c r="V639" s="194"/>
      <c r="W639" s="194"/>
      <c r="X639" s="194"/>
      <c r="Y639" s="194"/>
      <c r="Z639" s="256"/>
      <c r="AA639" s="194"/>
      <c r="AB639" s="194"/>
      <c r="AC639" s="194"/>
      <c r="AD639" s="194"/>
      <c r="AE639" s="194"/>
      <c r="AF639" s="194"/>
      <c r="AG639" s="264" t="str">
        <f aca="false">IF(SUM(T639,V639,X639,Z639,AB639,AD639,AF639)&lt;&gt;0,SUM(T639,V639,X639,Z639,AB639,AD639,AF639),"")</f>
        <v/>
      </c>
      <c r="AH639" s="301"/>
      <c r="AI639" s="302"/>
      <c r="AJ639" s="278"/>
    </row>
    <row r="640" customFormat="false" ht="12.75" hidden="false" customHeight="false" outlineLevel="0" collapsed="false">
      <c r="A640" s="291" t="str">
        <f aca="false">IF('Sub-Cpt Record'!A640="","",'Sub-Cpt Record'!A640)</f>
        <v/>
      </c>
      <c r="B640" s="292" t="str">
        <f aca="false">IF('Sub-Cpt Record'!B640="","",'Sub-Cpt Record'!B640)</f>
        <v/>
      </c>
      <c r="C640" s="292" t="str">
        <f aca="false">IF('Sub-Cpt Record'!C640="","",'Sub-Cpt Record'!C640)</f>
        <v/>
      </c>
      <c r="D640" s="292" t="str">
        <f aca="false">IF('Sub-Cpt Record'!D640="","",'Sub-Cpt Record'!D640)</f>
        <v/>
      </c>
      <c r="E640" s="292" t="str">
        <f aca="false">CODE!I640</f>
        <v/>
      </c>
      <c r="F640" s="303" t="str">
        <f aca="false">IF('Sub-Cpt Record'!K640="","",'Sub-Cpt Record'!K640)</f>
        <v/>
      </c>
      <c r="G640" s="201"/>
      <c r="H640" s="194"/>
      <c r="I640" s="256" t="str">
        <f aca="false">IF('Sub-Cpt Record'!E640&lt;&gt;"",'Sub-Cpt Record'!E640,"")</f>
        <v/>
      </c>
      <c r="J640" s="256" t="str">
        <f aca="false">IF('Sub-Cpt Record'!F640&lt;&gt;"",'Sub-Cpt Record'!F640,"")</f>
        <v/>
      </c>
      <c r="K640" s="256" t="str">
        <f aca="false">IF('Sub-Cpt Record'!G640&lt;&gt;"",'Sub-Cpt Record'!G640,"")</f>
        <v/>
      </c>
      <c r="L640" s="256" t="str">
        <f aca="false">IF('Sub-Cpt Record'!H640&lt;&gt;"",'Sub-Cpt Record'!H640,"")</f>
        <v/>
      </c>
      <c r="M640" s="256" t="str">
        <f aca="false">IF('Sub-Cpt Record'!I640&lt;&gt;"",'Sub-Cpt Record'!I640,"")</f>
        <v/>
      </c>
      <c r="N640" s="256" t="str">
        <f aca="false">IF('Sub-Cpt Record'!J640&lt;&gt;"",'Sub-Cpt Record'!J640,"")</f>
        <v/>
      </c>
      <c r="O640" s="296"/>
      <c r="P640" s="296"/>
      <c r="Q640" s="304"/>
      <c r="R640" s="298"/>
      <c r="S640" s="199"/>
      <c r="T640" s="300"/>
      <c r="U640" s="194"/>
      <c r="V640" s="194"/>
      <c r="W640" s="194"/>
      <c r="X640" s="194"/>
      <c r="Y640" s="194"/>
      <c r="Z640" s="256"/>
      <c r="AA640" s="194"/>
      <c r="AB640" s="194"/>
      <c r="AC640" s="194"/>
      <c r="AD640" s="194"/>
      <c r="AE640" s="194"/>
      <c r="AF640" s="194"/>
      <c r="AG640" s="264" t="str">
        <f aca="false">IF(SUM(T640,V640,X640,Z640,AB640,AD640,AF640)&lt;&gt;0,SUM(T640,V640,X640,Z640,AB640,AD640,AF640),"")</f>
        <v/>
      </c>
      <c r="AH640" s="301"/>
      <c r="AI640" s="302"/>
      <c r="AJ640" s="278"/>
    </row>
    <row r="641" customFormat="false" ht="12.75" hidden="false" customHeight="false" outlineLevel="0" collapsed="false">
      <c r="A641" s="291" t="str">
        <f aca="false">IF('Sub-Cpt Record'!A641="","",'Sub-Cpt Record'!A641)</f>
        <v/>
      </c>
      <c r="B641" s="292" t="str">
        <f aca="false">IF('Sub-Cpt Record'!B641="","",'Sub-Cpt Record'!B641)</f>
        <v/>
      </c>
      <c r="C641" s="292" t="str">
        <f aca="false">IF('Sub-Cpt Record'!C641="","",'Sub-Cpt Record'!C641)</f>
        <v/>
      </c>
      <c r="D641" s="292" t="str">
        <f aca="false">IF('Sub-Cpt Record'!D641="","",'Sub-Cpt Record'!D641)</f>
        <v/>
      </c>
      <c r="E641" s="292" t="str">
        <f aca="false">CODE!I641</f>
        <v/>
      </c>
      <c r="F641" s="303" t="str">
        <f aca="false">IF('Sub-Cpt Record'!K641="","",'Sub-Cpt Record'!K641)</f>
        <v/>
      </c>
      <c r="G641" s="201"/>
      <c r="H641" s="194"/>
      <c r="I641" s="256" t="str">
        <f aca="false">IF('Sub-Cpt Record'!E641&lt;&gt;"",'Sub-Cpt Record'!E641,"")</f>
        <v/>
      </c>
      <c r="J641" s="256" t="str">
        <f aca="false">IF('Sub-Cpt Record'!F641&lt;&gt;"",'Sub-Cpt Record'!F641,"")</f>
        <v/>
      </c>
      <c r="K641" s="256" t="str">
        <f aca="false">IF('Sub-Cpt Record'!G641&lt;&gt;"",'Sub-Cpt Record'!G641,"")</f>
        <v/>
      </c>
      <c r="L641" s="256" t="str">
        <f aca="false">IF('Sub-Cpt Record'!H641&lt;&gt;"",'Sub-Cpt Record'!H641,"")</f>
        <v/>
      </c>
      <c r="M641" s="256" t="str">
        <f aca="false">IF('Sub-Cpt Record'!I641&lt;&gt;"",'Sub-Cpt Record'!I641,"")</f>
        <v/>
      </c>
      <c r="N641" s="256" t="str">
        <f aca="false">IF('Sub-Cpt Record'!J641&lt;&gt;"",'Sub-Cpt Record'!J641,"")</f>
        <v/>
      </c>
      <c r="O641" s="296"/>
      <c r="P641" s="296"/>
      <c r="Q641" s="304"/>
      <c r="R641" s="298"/>
      <c r="S641" s="199"/>
      <c r="T641" s="300"/>
      <c r="U641" s="194"/>
      <c r="V641" s="194"/>
      <c r="W641" s="194"/>
      <c r="X641" s="194"/>
      <c r="Y641" s="194"/>
      <c r="Z641" s="256"/>
      <c r="AA641" s="194"/>
      <c r="AB641" s="194"/>
      <c r="AC641" s="194"/>
      <c r="AD641" s="194"/>
      <c r="AE641" s="194"/>
      <c r="AF641" s="194"/>
      <c r="AG641" s="264" t="str">
        <f aca="false">IF(SUM(T641,V641,X641,Z641,AB641,AD641,AF641)&lt;&gt;0,SUM(T641,V641,X641,Z641,AB641,AD641,AF641),"")</f>
        <v/>
      </c>
      <c r="AH641" s="301"/>
      <c r="AI641" s="302"/>
      <c r="AJ641" s="278"/>
    </row>
    <row r="642" customFormat="false" ht="12.75" hidden="false" customHeight="false" outlineLevel="0" collapsed="false">
      <c r="A642" s="291" t="str">
        <f aca="false">IF('Sub-Cpt Record'!A642="","",'Sub-Cpt Record'!A642)</f>
        <v/>
      </c>
      <c r="B642" s="292" t="str">
        <f aca="false">IF('Sub-Cpt Record'!B642="","",'Sub-Cpt Record'!B642)</f>
        <v/>
      </c>
      <c r="C642" s="292" t="str">
        <f aca="false">IF('Sub-Cpt Record'!C642="","",'Sub-Cpt Record'!C642)</f>
        <v/>
      </c>
      <c r="D642" s="292" t="str">
        <f aca="false">IF('Sub-Cpt Record'!D642="","",'Sub-Cpt Record'!D642)</f>
        <v/>
      </c>
      <c r="E642" s="292" t="str">
        <f aca="false">CODE!I642</f>
        <v/>
      </c>
      <c r="F642" s="303" t="str">
        <f aca="false">IF('Sub-Cpt Record'!K642="","",'Sub-Cpt Record'!K642)</f>
        <v/>
      </c>
      <c r="G642" s="201"/>
      <c r="H642" s="194"/>
      <c r="I642" s="256" t="str">
        <f aca="false">IF('Sub-Cpt Record'!E642&lt;&gt;"",'Sub-Cpt Record'!E642,"")</f>
        <v/>
      </c>
      <c r="J642" s="256" t="str">
        <f aca="false">IF('Sub-Cpt Record'!F642&lt;&gt;"",'Sub-Cpt Record'!F642,"")</f>
        <v/>
      </c>
      <c r="K642" s="256" t="str">
        <f aca="false">IF('Sub-Cpt Record'!G642&lt;&gt;"",'Sub-Cpt Record'!G642,"")</f>
        <v/>
      </c>
      <c r="L642" s="256" t="str">
        <f aca="false">IF('Sub-Cpt Record'!H642&lt;&gt;"",'Sub-Cpt Record'!H642,"")</f>
        <v/>
      </c>
      <c r="M642" s="256" t="str">
        <f aca="false">IF('Sub-Cpt Record'!I642&lt;&gt;"",'Sub-Cpt Record'!I642,"")</f>
        <v/>
      </c>
      <c r="N642" s="256" t="str">
        <f aca="false">IF('Sub-Cpt Record'!J642&lt;&gt;"",'Sub-Cpt Record'!J642,"")</f>
        <v/>
      </c>
      <c r="O642" s="296"/>
      <c r="P642" s="296"/>
      <c r="Q642" s="304"/>
      <c r="R642" s="298"/>
      <c r="S642" s="199"/>
      <c r="T642" s="300"/>
      <c r="U642" s="194"/>
      <c r="V642" s="194"/>
      <c r="W642" s="194"/>
      <c r="X642" s="194"/>
      <c r="Y642" s="194"/>
      <c r="Z642" s="256"/>
      <c r="AA642" s="194"/>
      <c r="AB642" s="194"/>
      <c r="AC642" s="194"/>
      <c r="AD642" s="194"/>
      <c r="AE642" s="194"/>
      <c r="AF642" s="194"/>
      <c r="AG642" s="264" t="str">
        <f aca="false">IF(SUM(T642,V642,X642,Z642,AB642,AD642,AF642)&lt;&gt;0,SUM(T642,V642,X642,Z642,AB642,AD642,AF642),"")</f>
        <v/>
      </c>
      <c r="AH642" s="301"/>
      <c r="AI642" s="302"/>
      <c r="AJ642" s="278"/>
    </row>
    <row r="643" customFormat="false" ht="12.75" hidden="false" customHeight="false" outlineLevel="0" collapsed="false">
      <c r="A643" s="291" t="str">
        <f aca="false">IF('Sub-Cpt Record'!A643="","",'Sub-Cpt Record'!A643)</f>
        <v/>
      </c>
      <c r="B643" s="292" t="str">
        <f aca="false">IF('Sub-Cpt Record'!B643="","",'Sub-Cpt Record'!B643)</f>
        <v/>
      </c>
      <c r="C643" s="292" t="str">
        <f aca="false">IF('Sub-Cpt Record'!C643="","",'Sub-Cpt Record'!C643)</f>
        <v/>
      </c>
      <c r="D643" s="292" t="str">
        <f aca="false">IF('Sub-Cpt Record'!D643="","",'Sub-Cpt Record'!D643)</f>
        <v/>
      </c>
      <c r="E643" s="292" t="str">
        <f aca="false">CODE!I643</f>
        <v/>
      </c>
      <c r="F643" s="303" t="str">
        <f aca="false">IF('Sub-Cpt Record'!K643="","",'Sub-Cpt Record'!K643)</f>
        <v/>
      </c>
      <c r="G643" s="201"/>
      <c r="H643" s="194"/>
      <c r="I643" s="256" t="str">
        <f aca="false">IF('Sub-Cpt Record'!E643&lt;&gt;"",'Sub-Cpt Record'!E643,"")</f>
        <v/>
      </c>
      <c r="J643" s="256" t="str">
        <f aca="false">IF('Sub-Cpt Record'!F643&lt;&gt;"",'Sub-Cpt Record'!F643,"")</f>
        <v/>
      </c>
      <c r="K643" s="256" t="str">
        <f aca="false">IF('Sub-Cpt Record'!G643&lt;&gt;"",'Sub-Cpt Record'!G643,"")</f>
        <v/>
      </c>
      <c r="L643" s="256" t="str">
        <f aca="false">IF('Sub-Cpt Record'!H643&lt;&gt;"",'Sub-Cpt Record'!H643,"")</f>
        <v/>
      </c>
      <c r="M643" s="256" t="str">
        <f aca="false">IF('Sub-Cpt Record'!I643&lt;&gt;"",'Sub-Cpt Record'!I643,"")</f>
        <v/>
      </c>
      <c r="N643" s="256" t="str">
        <f aca="false">IF('Sub-Cpt Record'!J643&lt;&gt;"",'Sub-Cpt Record'!J643,"")</f>
        <v/>
      </c>
      <c r="O643" s="296"/>
      <c r="P643" s="296"/>
      <c r="Q643" s="304"/>
      <c r="R643" s="298"/>
      <c r="S643" s="199"/>
      <c r="T643" s="300"/>
      <c r="U643" s="194"/>
      <c r="V643" s="194"/>
      <c r="W643" s="194"/>
      <c r="X643" s="194"/>
      <c r="Y643" s="194"/>
      <c r="Z643" s="256"/>
      <c r="AA643" s="194"/>
      <c r="AB643" s="194"/>
      <c r="AC643" s="194"/>
      <c r="AD643" s="194"/>
      <c r="AE643" s="194"/>
      <c r="AF643" s="194"/>
      <c r="AG643" s="264" t="str">
        <f aca="false">IF(SUM(T643,V643,X643,Z643,AB643,AD643,AF643)&lt;&gt;0,SUM(T643,V643,X643,Z643,AB643,AD643,AF643),"")</f>
        <v/>
      </c>
      <c r="AH643" s="301"/>
      <c r="AI643" s="302"/>
      <c r="AJ643" s="278"/>
    </row>
    <row r="644" customFormat="false" ht="12.75" hidden="false" customHeight="false" outlineLevel="0" collapsed="false">
      <c r="A644" s="291" t="str">
        <f aca="false">IF('Sub-Cpt Record'!A644="","",'Sub-Cpt Record'!A644)</f>
        <v/>
      </c>
      <c r="B644" s="292" t="str">
        <f aca="false">IF('Sub-Cpt Record'!B644="","",'Sub-Cpt Record'!B644)</f>
        <v/>
      </c>
      <c r="C644" s="292" t="str">
        <f aca="false">IF('Sub-Cpt Record'!C644="","",'Sub-Cpt Record'!C644)</f>
        <v/>
      </c>
      <c r="D644" s="292" t="str">
        <f aca="false">IF('Sub-Cpt Record'!D644="","",'Sub-Cpt Record'!D644)</f>
        <v/>
      </c>
      <c r="E644" s="292" t="str">
        <f aca="false">CODE!I644</f>
        <v/>
      </c>
      <c r="F644" s="303" t="str">
        <f aca="false">IF('Sub-Cpt Record'!K644="","",'Sub-Cpt Record'!K644)</f>
        <v/>
      </c>
      <c r="G644" s="201"/>
      <c r="H644" s="194"/>
      <c r="I644" s="256" t="str">
        <f aca="false">IF('Sub-Cpt Record'!E644&lt;&gt;"",'Sub-Cpt Record'!E644,"")</f>
        <v/>
      </c>
      <c r="J644" s="256" t="str">
        <f aca="false">IF('Sub-Cpt Record'!F644&lt;&gt;"",'Sub-Cpt Record'!F644,"")</f>
        <v/>
      </c>
      <c r="K644" s="256" t="str">
        <f aca="false">IF('Sub-Cpt Record'!G644&lt;&gt;"",'Sub-Cpt Record'!G644,"")</f>
        <v/>
      </c>
      <c r="L644" s="256" t="str">
        <f aca="false">IF('Sub-Cpt Record'!H644&lt;&gt;"",'Sub-Cpt Record'!H644,"")</f>
        <v/>
      </c>
      <c r="M644" s="256" t="str">
        <f aca="false">IF('Sub-Cpt Record'!I644&lt;&gt;"",'Sub-Cpt Record'!I644,"")</f>
        <v/>
      </c>
      <c r="N644" s="256" t="str">
        <f aca="false">IF('Sub-Cpt Record'!J644&lt;&gt;"",'Sub-Cpt Record'!J644,"")</f>
        <v/>
      </c>
      <c r="O644" s="296"/>
      <c r="P644" s="296"/>
      <c r="Q644" s="304"/>
      <c r="R644" s="298"/>
      <c r="S644" s="199"/>
      <c r="T644" s="300"/>
      <c r="U644" s="194"/>
      <c r="V644" s="194"/>
      <c r="W644" s="194"/>
      <c r="X644" s="194"/>
      <c r="Y644" s="194"/>
      <c r="Z644" s="256"/>
      <c r="AA644" s="194"/>
      <c r="AB644" s="194"/>
      <c r="AC644" s="194"/>
      <c r="AD644" s="194"/>
      <c r="AE644" s="194"/>
      <c r="AF644" s="194"/>
      <c r="AG644" s="264" t="str">
        <f aca="false">IF(SUM(T644,V644,X644,Z644,AB644,AD644,AF644)&lt;&gt;0,SUM(T644,V644,X644,Z644,AB644,AD644,AF644),"")</f>
        <v/>
      </c>
      <c r="AH644" s="301"/>
      <c r="AI644" s="302"/>
      <c r="AJ644" s="278"/>
    </row>
    <row r="645" customFormat="false" ht="12.75" hidden="false" customHeight="false" outlineLevel="0" collapsed="false">
      <c r="A645" s="291" t="str">
        <f aca="false">IF('Sub-Cpt Record'!A645="","",'Sub-Cpt Record'!A645)</f>
        <v/>
      </c>
      <c r="B645" s="292" t="str">
        <f aca="false">IF('Sub-Cpt Record'!B645="","",'Sub-Cpt Record'!B645)</f>
        <v/>
      </c>
      <c r="C645" s="292" t="str">
        <f aca="false">IF('Sub-Cpt Record'!C645="","",'Sub-Cpt Record'!C645)</f>
        <v/>
      </c>
      <c r="D645" s="292" t="str">
        <f aca="false">IF('Sub-Cpt Record'!D645="","",'Sub-Cpt Record'!D645)</f>
        <v/>
      </c>
      <c r="E645" s="292" t="str">
        <f aca="false">CODE!I645</f>
        <v/>
      </c>
      <c r="F645" s="303" t="str">
        <f aca="false">IF('Sub-Cpt Record'!K645="","",'Sub-Cpt Record'!K645)</f>
        <v/>
      </c>
      <c r="G645" s="201"/>
      <c r="H645" s="194"/>
      <c r="I645" s="256" t="str">
        <f aca="false">IF('Sub-Cpt Record'!E645&lt;&gt;"",'Sub-Cpt Record'!E645,"")</f>
        <v/>
      </c>
      <c r="J645" s="256" t="str">
        <f aca="false">IF('Sub-Cpt Record'!F645&lt;&gt;"",'Sub-Cpt Record'!F645,"")</f>
        <v/>
      </c>
      <c r="K645" s="256" t="str">
        <f aca="false">IF('Sub-Cpt Record'!G645&lt;&gt;"",'Sub-Cpt Record'!G645,"")</f>
        <v/>
      </c>
      <c r="L645" s="256" t="str">
        <f aca="false">IF('Sub-Cpt Record'!H645&lt;&gt;"",'Sub-Cpt Record'!H645,"")</f>
        <v/>
      </c>
      <c r="M645" s="256" t="str">
        <f aca="false">IF('Sub-Cpt Record'!I645&lt;&gt;"",'Sub-Cpt Record'!I645,"")</f>
        <v/>
      </c>
      <c r="N645" s="256" t="str">
        <f aca="false">IF('Sub-Cpt Record'!J645&lt;&gt;"",'Sub-Cpt Record'!J645,"")</f>
        <v/>
      </c>
      <c r="O645" s="296"/>
      <c r="P645" s="296"/>
      <c r="Q645" s="304"/>
      <c r="R645" s="298"/>
      <c r="S645" s="199"/>
      <c r="T645" s="300"/>
      <c r="U645" s="194"/>
      <c r="V645" s="194"/>
      <c r="W645" s="194"/>
      <c r="X645" s="194"/>
      <c r="Y645" s="194"/>
      <c r="Z645" s="256"/>
      <c r="AA645" s="194"/>
      <c r="AB645" s="194"/>
      <c r="AC645" s="194"/>
      <c r="AD645" s="194"/>
      <c r="AE645" s="194"/>
      <c r="AF645" s="194"/>
      <c r="AG645" s="264" t="str">
        <f aca="false">IF(SUM(T645,V645,X645,Z645,AB645,AD645,AF645)&lt;&gt;0,SUM(T645,V645,X645,Z645,AB645,AD645,AF645),"")</f>
        <v/>
      </c>
      <c r="AH645" s="301"/>
      <c r="AI645" s="302"/>
      <c r="AJ645" s="278"/>
    </row>
    <row r="646" customFormat="false" ht="12.75" hidden="false" customHeight="false" outlineLevel="0" collapsed="false">
      <c r="A646" s="291" t="str">
        <f aca="false">IF('Sub-Cpt Record'!A646="","",'Sub-Cpt Record'!A646)</f>
        <v/>
      </c>
      <c r="B646" s="292" t="str">
        <f aca="false">IF('Sub-Cpt Record'!B646="","",'Sub-Cpt Record'!B646)</f>
        <v/>
      </c>
      <c r="C646" s="292" t="str">
        <f aca="false">IF('Sub-Cpt Record'!C646="","",'Sub-Cpt Record'!C646)</f>
        <v/>
      </c>
      <c r="D646" s="292" t="str">
        <f aca="false">IF('Sub-Cpt Record'!D646="","",'Sub-Cpt Record'!D646)</f>
        <v/>
      </c>
      <c r="E646" s="292" t="str">
        <f aca="false">CODE!I646</f>
        <v/>
      </c>
      <c r="F646" s="303" t="str">
        <f aca="false">IF('Sub-Cpt Record'!K646="","",'Sub-Cpt Record'!K646)</f>
        <v/>
      </c>
      <c r="G646" s="201"/>
      <c r="H646" s="194"/>
      <c r="I646" s="256" t="str">
        <f aca="false">IF('Sub-Cpt Record'!E646&lt;&gt;"",'Sub-Cpt Record'!E646,"")</f>
        <v/>
      </c>
      <c r="J646" s="256" t="str">
        <f aca="false">IF('Sub-Cpt Record'!F646&lt;&gt;"",'Sub-Cpt Record'!F646,"")</f>
        <v/>
      </c>
      <c r="K646" s="256" t="str">
        <f aca="false">IF('Sub-Cpt Record'!G646&lt;&gt;"",'Sub-Cpt Record'!G646,"")</f>
        <v/>
      </c>
      <c r="L646" s="256" t="str">
        <f aca="false">IF('Sub-Cpt Record'!H646&lt;&gt;"",'Sub-Cpt Record'!H646,"")</f>
        <v/>
      </c>
      <c r="M646" s="256" t="str">
        <f aca="false">IF('Sub-Cpt Record'!I646&lt;&gt;"",'Sub-Cpt Record'!I646,"")</f>
        <v/>
      </c>
      <c r="N646" s="256" t="str">
        <f aca="false">IF('Sub-Cpt Record'!J646&lt;&gt;"",'Sub-Cpt Record'!J646,"")</f>
        <v/>
      </c>
      <c r="O646" s="296"/>
      <c r="P646" s="296"/>
      <c r="Q646" s="304"/>
      <c r="R646" s="298"/>
      <c r="S646" s="199"/>
      <c r="T646" s="300"/>
      <c r="U646" s="194"/>
      <c r="V646" s="194"/>
      <c r="W646" s="194"/>
      <c r="X646" s="194"/>
      <c r="Y646" s="194"/>
      <c r="Z646" s="256"/>
      <c r="AA646" s="194"/>
      <c r="AB646" s="194"/>
      <c r="AC646" s="194"/>
      <c r="AD646" s="194"/>
      <c r="AE646" s="194"/>
      <c r="AF646" s="194"/>
      <c r="AG646" s="264" t="str">
        <f aca="false">IF(SUM(T646,V646,X646,Z646,AB646,AD646,AF646)&lt;&gt;0,SUM(T646,V646,X646,Z646,AB646,AD646,AF646),"")</f>
        <v/>
      </c>
      <c r="AH646" s="301"/>
      <c r="AI646" s="302"/>
      <c r="AJ646" s="278"/>
    </row>
    <row r="647" customFormat="false" ht="12.75" hidden="false" customHeight="false" outlineLevel="0" collapsed="false">
      <c r="A647" s="291" t="str">
        <f aca="false">IF('Sub-Cpt Record'!A647="","",'Sub-Cpt Record'!A647)</f>
        <v/>
      </c>
      <c r="B647" s="292" t="str">
        <f aca="false">IF('Sub-Cpt Record'!B647="","",'Sub-Cpt Record'!B647)</f>
        <v/>
      </c>
      <c r="C647" s="292" t="str">
        <f aca="false">IF('Sub-Cpt Record'!C647="","",'Sub-Cpt Record'!C647)</f>
        <v/>
      </c>
      <c r="D647" s="292" t="str">
        <f aca="false">IF('Sub-Cpt Record'!D647="","",'Sub-Cpt Record'!D647)</f>
        <v/>
      </c>
      <c r="E647" s="292" t="str">
        <f aca="false">CODE!I647</f>
        <v/>
      </c>
      <c r="F647" s="303" t="str">
        <f aca="false">IF('Sub-Cpt Record'!K647="","",'Sub-Cpt Record'!K647)</f>
        <v/>
      </c>
      <c r="G647" s="201"/>
      <c r="H647" s="194"/>
      <c r="I647" s="256" t="str">
        <f aca="false">IF('Sub-Cpt Record'!E647&lt;&gt;"",'Sub-Cpt Record'!E647,"")</f>
        <v/>
      </c>
      <c r="J647" s="256" t="str">
        <f aca="false">IF('Sub-Cpt Record'!F647&lt;&gt;"",'Sub-Cpt Record'!F647,"")</f>
        <v/>
      </c>
      <c r="K647" s="256" t="str">
        <f aca="false">IF('Sub-Cpt Record'!G647&lt;&gt;"",'Sub-Cpt Record'!G647,"")</f>
        <v/>
      </c>
      <c r="L647" s="256" t="str">
        <f aca="false">IF('Sub-Cpt Record'!H647&lt;&gt;"",'Sub-Cpt Record'!H647,"")</f>
        <v/>
      </c>
      <c r="M647" s="256" t="str">
        <f aca="false">IF('Sub-Cpt Record'!I647&lt;&gt;"",'Sub-Cpt Record'!I647,"")</f>
        <v/>
      </c>
      <c r="N647" s="256" t="str">
        <f aca="false">IF('Sub-Cpt Record'!J647&lt;&gt;"",'Sub-Cpt Record'!J647,"")</f>
        <v/>
      </c>
      <c r="O647" s="296"/>
      <c r="P647" s="296"/>
      <c r="Q647" s="304"/>
      <c r="R647" s="298"/>
      <c r="S647" s="199"/>
      <c r="T647" s="300"/>
      <c r="U647" s="194"/>
      <c r="V647" s="194"/>
      <c r="W647" s="194"/>
      <c r="X647" s="194"/>
      <c r="Y647" s="194"/>
      <c r="Z647" s="256"/>
      <c r="AA647" s="194"/>
      <c r="AB647" s="194"/>
      <c r="AC647" s="194"/>
      <c r="AD647" s="194"/>
      <c r="AE647" s="194"/>
      <c r="AF647" s="194"/>
      <c r="AG647" s="264" t="str">
        <f aca="false">IF(SUM(T647,V647,X647,Z647,AB647,AD647,AF647)&lt;&gt;0,SUM(T647,V647,X647,Z647,AB647,AD647,AF647),"")</f>
        <v/>
      </c>
      <c r="AH647" s="301"/>
      <c r="AI647" s="302"/>
      <c r="AJ647" s="278"/>
    </row>
    <row r="648" customFormat="false" ht="12.75" hidden="false" customHeight="false" outlineLevel="0" collapsed="false">
      <c r="A648" s="291" t="str">
        <f aca="false">IF('Sub-Cpt Record'!A648="","",'Sub-Cpt Record'!A648)</f>
        <v/>
      </c>
      <c r="B648" s="292" t="str">
        <f aca="false">IF('Sub-Cpt Record'!B648="","",'Sub-Cpt Record'!B648)</f>
        <v/>
      </c>
      <c r="C648" s="292" t="str">
        <f aca="false">IF('Sub-Cpt Record'!C648="","",'Sub-Cpt Record'!C648)</f>
        <v/>
      </c>
      <c r="D648" s="292" t="str">
        <f aca="false">IF('Sub-Cpt Record'!D648="","",'Sub-Cpt Record'!D648)</f>
        <v/>
      </c>
      <c r="E648" s="292" t="str">
        <f aca="false">CODE!I648</f>
        <v/>
      </c>
      <c r="F648" s="303" t="str">
        <f aca="false">IF('Sub-Cpt Record'!K648="","",'Sub-Cpt Record'!K648)</f>
        <v/>
      </c>
      <c r="G648" s="201"/>
      <c r="H648" s="194"/>
      <c r="I648" s="256" t="str">
        <f aca="false">IF('Sub-Cpt Record'!E648&lt;&gt;"",'Sub-Cpt Record'!E648,"")</f>
        <v/>
      </c>
      <c r="J648" s="256" t="str">
        <f aca="false">IF('Sub-Cpt Record'!F648&lt;&gt;"",'Sub-Cpt Record'!F648,"")</f>
        <v/>
      </c>
      <c r="K648" s="256" t="str">
        <f aca="false">IF('Sub-Cpt Record'!G648&lt;&gt;"",'Sub-Cpt Record'!G648,"")</f>
        <v/>
      </c>
      <c r="L648" s="256" t="str">
        <f aca="false">IF('Sub-Cpt Record'!H648&lt;&gt;"",'Sub-Cpt Record'!H648,"")</f>
        <v/>
      </c>
      <c r="M648" s="256" t="str">
        <f aca="false">IF('Sub-Cpt Record'!I648&lt;&gt;"",'Sub-Cpt Record'!I648,"")</f>
        <v/>
      </c>
      <c r="N648" s="256" t="str">
        <f aca="false">IF('Sub-Cpt Record'!J648&lt;&gt;"",'Sub-Cpt Record'!J648,"")</f>
        <v/>
      </c>
      <c r="O648" s="296"/>
      <c r="P648" s="296"/>
      <c r="Q648" s="304"/>
      <c r="R648" s="298"/>
      <c r="S648" s="199"/>
      <c r="T648" s="300"/>
      <c r="U648" s="194"/>
      <c r="V648" s="194"/>
      <c r="W648" s="194"/>
      <c r="X648" s="194"/>
      <c r="Y648" s="194"/>
      <c r="Z648" s="256"/>
      <c r="AA648" s="194"/>
      <c r="AB648" s="194"/>
      <c r="AC648" s="194"/>
      <c r="AD648" s="194"/>
      <c r="AE648" s="194"/>
      <c r="AF648" s="194"/>
      <c r="AG648" s="264" t="str">
        <f aca="false">IF(SUM(T648,V648,X648,Z648,AB648,AD648,AF648)&lt;&gt;0,SUM(T648,V648,X648,Z648,AB648,AD648,AF648),"")</f>
        <v/>
      </c>
      <c r="AH648" s="301"/>
      <c r="AI648" s="302"/>
      <c r="AJ648" s="278"/>
    </row>
    <row r="649" customFormat="false" ht="12.75" hidden="false" customHeight="false" outlineLevel="0" collapsed="false">
      <c r="A649" s="291" t="str">
        <f aca="false">IF('Sub-Cpt Record'!A649="","",'Sub-Cpt Record'!A649)</f>
        <v/>
      </c>
      <c r="B649" s="292" t="str">
        <f aca="false">IF('Sub-Cpt Record'!B649="","",'Sub-Cpt Record'!B649)</f>
        <v/>
      </c>
      <c r="C649" s="292" t="str">
        <f aca="false">IF('Sub-Cpt Record'!C649="","",'Sub-Cpt Record'!C649)</f>
        <v/>
      </c>
      <c r="D649" s="292" t="str">
        <f aca="false">IF('Sub-Cpt Record'!D649="","",'Sub-Cpt Record'!D649)</f>
        <v/>
      </c>
      <c r="E649" s="292" t="str">
        <f aca="false">CODE!I649</f>
        <v/>
      </c>
      <c r="F649" s="303" t="str">
        <f aca="false">IF('Sub-Cpt Record'!K649="","",'Sub-Cpt Record'!K649)</f>
        <v/>
      </c>
      <c r="G649" s="201"/>
      <c r="H649" s="194"/>
      <c r="I649" s="256" t="str">
        <f aca="false">IF('Sub-Cpt Record'!E649&lt;&gt;"",'Sub-Cpt Record'!E649,"")</f>
        <v/>
      </c>
      <c r="J649" s="256" t="str">
        <f aca="false">IF('Sub-Cpt Record'!F649&lt;&gt;"",'Sub-Cpt Record'!F649,"")</f>
        <v/>
      </c>
      <c r="K649" s="256" t="str">
        <f aca="false">IF('Sub-Cpt Record'!G649&lt;&gt;"",'Sub-Cpt Record'!G649,"")</f>
        <v/>
      </c>
      <c r="L649" s="256" t="str">
        <f aca="false">IF('Sub-Cpt Record'!H649&lt;&gt;"",'Sub-Cpt Record'!H649,"")</f>
        <v/>
      </c>
      <c r="M649" s="256" t="str">
        <f aca="false">IF('Sub-Cpt Record'!I649&lt;&gt;"",'Sub-Cpt Record'!I649,"")</f>
        <v/>
      </c>
      <c r="N649" s="256" t="str">
        <f aca="false">IF('Sub-Cpt Record'!J649&lt;&gt;"",'Sub-Cpt Record'!J649,"")</f>
        <v/>
      </c>
      <c r="O649" s="296"/>
      <c r="P649" s="296"/>
      <c r="Q649" s="304"/>
      <c r="R649" s="298"/>
      <c r="S649" s="199"/>
      <c r="T649" s="300"/>
      <c r="U649" s="194"/>
      <c r="V649" s="194"/>
      <c r="W649" s="194"/>
      <c r="X649" s="194"/>
      <c r="Y649" s="194"/>
      <c r="Z649" s="256"/>
      <c r="AA649" s="194"/>
      <c r="AB649" s="194"/>
      <c r="AC649" s="194"/>
      <c r="AD649" s="194"/>
      <c r="AE649" s="194"/>
      <c r="AF649" s="194"/>
      <c r="AG649" s="264" t="str">
        <f aca="false">IF(SUM(T649,V649,X649,Z649,AB649,AD649,AF649)&lt;&gt;0,SUM(T649,V649,X649,Z649,AB649,AD649,AF649),"")</f>
        <v/>
      </c>
      <c r="AH649" s="301"/>
      <c r="AI649" s="302"/>
      <c r="AJ649" s="278"/>
    </row>
    <row r="650" customFormat="false" ht="12.75" hidden="false" customHeight="false" outlineLevel="0" collapsed="false">
      <c r="A650" s="291" t="str">
        <f aca="false">IF('Sub-Cpt Record'!A650="","",'Sub-Cpt Record'!A650)</f>
        <v/>
      </c>
      <c r="B650" s="292" t="str">
        <f aca="false">IF('Sub-Cpt Record'!B650="","",'Sub-Cpt Record'!B650)</f>
        <v/>
      </c>
      <c r="C650" s="292" t="str">
        <f aca="false">IF('Sub-Cpt Record'!C650="","",'Sub-Cpt Record'!C650)</f>
        <v/>
      </c>
      <c r="D650" s="292" t="str">
        <f aca="false">IF('Sub-Cpt Record'!D650="","",'Sub-Cpt Record'!D650)</f>
        <v/>
      </c>
      <c r="E650" s="292" t="str">
        <f aca="false">CODE!I650</f>
        <v/>
      </c>
      <c r="F650" s="303" t="str">
        <f aca="false">IF('Sub-Cpt Record'!K650="","",'Sub-Cpt Record'!K650)</f>
        <v/>
      </c>
      <c r="G650" s="201"/>
      <c r="H650" s="194"/>
      <c r="I650" s="256" t="str">
        <f aca="false">IF('Sub-Cpt Record'!E650&lt;&gt;"",'Sub-Cpt Record'!E650,"")</f>
        <v/>
      </c>
      <c r="J650" s="256" t="str">
        <f aca="false">IF('Sub-Cpt Record'!F650&lt;&gt;"",'Sub-Cpt Record'!F650,"")</f>
        <v/>
      </c>
      <c r="K650" s="256" t="str">
        <f aca="false">IF('Sub-Cpt Record'!G650&lt;&gt;"",'Sub-Cpt Record'!G650,"")</f>
        <v/>
      </c>
      <c r="L650" s="256" t="str">
        <f aca="false">IF('Sub-Cpt Record'!H650&lt;&gt;"",'Sub-Cpt Record'!H650,"")</f>
        <v/>
      </c>
      <c r="M650" s="256" t="str">
        <f aca="false">IF('Sub-Cpt Record'!I650&lt;&gt;"",'Sub-Cpt Record'!I650,"")</f>
        <v/>
      </c>
      <c r="N650" s="256" t="str">
        <f aca="false">IF('Sub-Cpt Record'!J650&lt;&gt;"",'Sub-Cpt Record'!J650,"")</f>
        <v/>
      </c>
      <c r="O650" s="296"/>
      <c r="P650" s="296"/>
      <c r="Q650" s="304"/>
      <c r="R650" s="298"/>
      <c r="S650" s="199"/>
      <c r="T650" s="300"/>
      <c r="U650" s="194"/>
      <c r="V650" s="194"/>
      <c r="W650" s="194"/>
      <c r="X650" s="194"/>
      <c r="Y650" s="194"/>
      <c r="Z650" s="256"/>
      <c r="AA650" s="194"/>
      <c r="AB650" s="194"/>
      <c r="AC650" s="194"/>
      <c r="AD650" s="194"/>
      <c r="AE650" s="194"/>
      <c r="AF650" s="194"/>
      <c r="AG650" s="264" t="str">
        <f aca="false">IF(SUM(T650,V650,X650,Z650,AB650,AD650,AF650)&lt;&gt;0,SUM(T650,V650,X650,Z650,AB650,AD650,AF650),"")</f>
        <v/>
      </c>
      <c r="AH650" s="301"/>
      <c r="AI650" s="302"/>
      <c r="AJ650" s="278"/>
    </row>
    <row r="651" customFormat="false" ht="12.75" hidden="false" customHeight="false" outlineLevel="0" collapsed="false">
      <c r="A651" s="291" t="str">
        <f aca="false">IF('Sub-Cpt Record'!A651="","",'Sub-Cpt Record'!A651)</f>
        <v/>
      </c>
      <c r="B651" s="292" t="str">
        <f aca="false">IF('Sub-Cpt Record'!B651="","",'Sub-Cpt Record'!B651)</f>
        <v/>
      </c>
      <c r="C651" s="292" t="str">
        <f aca="false">IF('Sub-Cpt Record'!C651="","",'Sub-Cpt Record'!C651)</f>
        <v/>
      </c>
      <c r="D651" s="292" t="str">
        <f aca="false">IF('Sub-Cpt Record'!D651="","",'Sub-Cpt Record'!D651)</f>
        <v/>
      </c>
      <c r="E651" s="292" t="str">
        <f aca="false">CODE!I651</f>
        <v/>
      </c>
      <c r="F651" s="303" t="str">
        <f aca="false">IF('Sub-Cpt Record'!K651="","",'Sub-Cpt Record'!K651)</f>
        <v/>
      </c>
      <c r="G651" s="201"/>
      <c r="H651" s="194"/>
      <c r="I651" s="256" t="str">
        <f aca="false">IF('Sub-Cpt Record'!E651&lt;&gt;"",'Sub-Cpt Record'!E651,"")</f>
        <v/>
      </c>
      <c r="J651" s="256" t="str">
        <f aca="false">IF('Sub-Cpt Record'!F651&lt;&gt;"",'Sub-Cpt Record'!F651,"")</f>
        <v/>
      </c>
      <c r="K651" s="256" t="str">
        <f aca="false">IF('Sub-Cpt Record'!G651&lt;&gt;"",'Sub-Cpt Record'!G651,"")</f>
        <v/>
      </c>
      <c r="L651" s="256" t="str">
        <f aca="false">IF('Sub-Cpt Record'!H651&lt;&gt;"",'Sub-Cpt Record'!H651,"")</f>
        <v/>
      </c>
      <c r="M651" s="256" t="str">
        <f aca="false">IF('Sub-Cpt Record'!I651&lt;&gt;"",'Sub-Cpt Record'!I651,"")</f>
        <v/>
      </c>
      <c r="N651" s="256" t="str">
        <f aca="false">IF('Sub-Cpt Record'!J651&lt;&gt;"",'Sub-Cpt Record'!J651,"")</f>
        <v/>
      </c>
      <c r="O651" s="296"/>
      <c r="P651" s="296"/>
      <c r="Q651" s="304"/>
      <c r="R651" s="298"/>
      <c r="S651" s="199"/>
      <c r="T651" s="300"/>
      <c r="U651" s="194"/>
      <c r="V651" s="194"/>
      <c r="W651" s="194"/>
      <c r="X651" s="194"/>
      <c r="Y651" s="194"/>
      <c r="Z651" s="256"/>
      <c r="AA651" s="194"/>
      <c r="AB651" s="194"/>
      <c r="AC651" s="194"/>
      <c r="AD651" s="194"/>
      <c r="AE651" s="194"/>
      <c r="AF651" s="194"/>
      <c r="AG651" s="264" t="str">
        <f aca="false">IF(SUM(T651,V651,X651,Z651,AB651,AD651,AF651)&lt;&gt;0,SUM(T651,V651,X651,Z651,AB651,AD651,AF651),"")</f>
        <v/>
      </c>
      <c r="AH651" s="301"/>
      <c r="AI651" s="302"/>
      <c r="AJ651" s="278"/>
    </row>
    <row r="652" customFormat="false" ht="12.75" hidden="false" customHeight="false" outlineLevel="0" collapsed="false">
      <c r="A652" s="291" t="str">
        <f aca="false">IF('Sub-Cpt Record'!A652="","",'Sub-Cpt Record'!A652)</f>
        <v/>
      </c>
      <c r="B652" s="292" t="str">
        <f aca="false">IF('Sub-Cpt Record'!B652="","",'Sub-Cpt Record'!B652)</f>
        <v/>
      </c>
      <c r="C652" s="292" t="str">
        <f aca="false">IF('Sub-Cpt Record'!C652="","",'Sub-Cpt Record'!C652)</f>
        <v/>
      </c>
      <c r="D652" s="292" t="str">
        <f aca="false">IF('Sub-Cpt Record'!D652="","",'Sub-Cpt Record'!D652)</f>
        <v/>
      </c>
      <c r="E652" s="292" t="str">
        <f aca="false">CODE!I652</f>
        <v/>
      </c>
      <c r="F652" s="303" t="str">
        <f aca="false">IF('Sub-Cpt Record'!K652="","",'Sub-Cpt Record'!K652)</f>
        <v/>
      </c>
      <c r="G652" s="201"/>
      <c r="H652" s="194"/>
      <c r="I652" s="256" t="str">
        <f aca="false">IF('Sub-Cpt Record'!E652&lt;&gt;"",'Sub-Cpt Record'!E652,"")</f>
        <v/>
      </c>
      <c r="J652" s="256" t="str">
        <f aca="false">IF('Sub-Cpt Record'!F652&lt;&gt;"",'Sub-Cpt Record'!F652,"")</f>
        <v/>
      </c>
      <c r="K652" s="256" t="str">
        <f aca="false">IF('Sub-Cpt Record'!G652&lt;&gt;"",'Sub-Cpt Record'!G652,"")</f>
        <v/>
      </c>
      <c r="L652" s="256" t="str">
        <f aca="false">IF('Sub-Cpt Record'!H652&lt;&gt;"",'Sub-Cpt Record'!H652,"")</f>
        <v/>
      </c>
      <c r="M652" s="256" t="str">
        <f aca="false">IF('Sub-Cpt Record'!I652&lt;&gt;"",'Sub-Cpt Record'!I652,"")</f>
        <v/>
      </c>
      <c r="N652" s="256" t="str">
        <f aca="false">IF('Sub-Cpt Record'!J652&lt;&gt;"",'Sub-Cpt Record'!J652,"")</f>
        <v/>
      </c>
      <c r="O652" s="296"/>
      <c r="P652" s="296"/>
      <c r="Q652" s="304"/>
      <c r="R652" s="298"/>
      <c r="S652" s="199"/>
      <c r="T652" s="300"/>
      <c r="U652" s="194"/>
      <c r="V652" s="194"/>
      <c r="W652" s="194"/>
      <c r="X652" s="194"/>
      <c r="Y652" s="194"/>
      <c r="Z652" s="256"/>
      <c r="AA652" s="194"/>
      <c r="AB652" s="194"/>
      <c r="AC652" s="194"/>
      <c r="AD652" s="194"/>
      <c r="AE652" s="194"/>
      <c r="AF652" s="194"/>
      <c r="AG652" s="264" t="str">
        <f aca="false">IF(SUM(T652,V652,X652,Z652,AB652,AD652,AF652)&lt;&gt;0,SUM(T652,V652,X652,Z652,AB652,AD652,AF652),"")</f>
        <v/>
      </c>
      <c r="AH652" s="301"/>
      <c r="AI652" s="302"/>
      <c r="AJ652" s="278"/>
    </row>
    <row r="653" customFormat="false" ht="12.75" hidden="false" customHeight="false" outlineLevel="0" collapsed="false">
      <c r="A653" s="291" t="str">
        <f aca="false">IF('Sub-Cpt Record'!A653="","",'Sub-Cpt Record'!A653)</f>
        <v/>
      </c>
      <c r="B653" s="292" t="str">
        <f aca="false">IF('Sub-Cpt Record'!B653="","",'Sub-Cpt Record'!B653)</f>
        <v/>
      </c>
      <c r="C653" s="292" t="str">
        <f aca="false">IF('Sub-Cpt Record'!C653="","",'Sub-Cpt Record'!C653)</f>
        <v/>
      </c>
      <c r="D653" s="292" t="str">
        <f aca="false">IF('Sub-Cpt Record'!D653="","",'Sub-Cpt Record'!D653)</f>
        <v/>
      </c>
      <c r="E653" s="292" t="str">
        <f aca="false">CODE!I653</f>
        <v/>
      </c>
      <c r="F653" s="303" t="str">
        <f aca="false">IF('Sub-Cpt Record'!K653="","",'Sub-Cpt Record'!K653)</f>
        <v/>
      </c>
      <c r="G653" s="201"/>
      <c r="H653" s="194"/>
      <c r="I653" s="256" t="str">
        <f aca="false">IF('Sub-Cpt Record'!E653&lt;&gt;"",'Sub-Cpt Record'!E653,"")</f>
        <v/>
      </c>
      <c r="J653" s="256" t="str">
        <f aca="false">IF('Sub-Cpt Record'!F653&lt;&gt;"",'Sub-Cpt Record'!F653,"")</f>
        <v/>
      </c>
      <c r="K653" s="256" t="str">
        <f aca="false">IF('Sub-Cpt Record'!G653&lt;&gt;"",'Sub-Cpt Record'!G653,"")</f>
        <v/>
      </c>
      <c r="L653" s="256" t="str">
        <f aca="false">IF('Sub-Cpt Record'!H653&lt;&gt;"",'Sub-Cpt Record'!H653,"")</f>
        <v/>
      </c>
      <c r="M653" s="256" t="str">
        <f aca="false">IF('Sub-Cpt Record'!I653&lt;&gt;"",'Sub-Cpt Record'!I653,"")</f>
        <v/>
      </c>
      <c r="N653" s="256" t="str">
        <f aca="false">IF('Sub-Cpt Record'!J653&lt;&gt;"",'Sub-Cpt Record'!J653,"")</f>
        <v/>
      </c>
      <c r="O653" s="296"/>
      <c r="P653" s="296"/>
      <c r="Q653" s="304"/>
      <c r="R653" s="298"/>
      <c r="S653" s="199"/>
      <c r="T653" s="300"/>
      <c r="U653" s="194"/>
      <c r="V653" s="194"/>
      <c r="W653" s="194"/>
      <c r="X653" s="194"/>
      <c r="Y653" s="194"/>
      <c r="Z653" s="256"/>
      <c r="AA653" s="194"/>
      <c r="AB653" s="194"/>
      <c r="AC653" s="194"/>
      <c r="AD653" s="194"/>
      <c r="AE653" s="194"/>
      <c r="AF653" s="194"/>
      <c r="AG653" s="264" t="str">
        <f aca="false">IF(SUM(T653,V653,X653,Z653,AB653,AD653,AF653)&lt;&gt;0,SUM(T653,V653,X653,Z653,AB653,AD653,AF653),"")</f>
        <v/>
      </c>
      <c r="AH653" s="301"/>
      <c r="AI653" s="302"/>
      <c r="AJ653" s="278"/>
    </row>
    <row r="654" customFormat="false" ht="12.75" hidden="false" customHeight="false" outlineLevel="0" collapsed="false">
      <c r="A654" s="291" t="str">
        <f aca="false">IF('Sub-Cpt Record'!A654="","",'Sub-Cpt Record'!A654)</f>
        <v/>
      </c>
      <c r="B654" s="292" t="str">
        <f aca="false">IF('Sub-Cpt Record'!B654="","",'Sub-Cpt Record'!B654)</f>
        <v/>
      </c>
      <c r="C654" s="292" t="str">
        <f aca="false">IF('Sub-Cpt Record'!C654="","",'Sub-Cpt Record'!C654)</f>
        <v/>
      </c>
      <c r="D654" s="292" t="str">
        <f aca="false">IF('Sub-Cpt Record'!D654="","",'Sub-Cpt Record'!D654)</f>
        <v/>
      </c>
      <c r="E654" s="292" t="str">
        <f aca="false">CODE!I654</f>
        <v/>
      </c>
      <c r="F654" s="303" t="str">
        <f aca="false">IF('Sub-Cpt Record'!K654="","",'Sub-Cpt Record'!K654)</f>
        <v/>
      </c>
      <c r="G654" s="201"/>
      <c r="H654" s="194"/>
      <c r="I654" s="256" t="str">
        <f aca="false">IF('Sub-Cpt Record'!E654&lt;&gt;"",'Sub-Cpt Record'!E654,"")</f>
        <v/>
      </c>
      <c r="J654" s="256" t="str">
        <f aca="false">IF('Sub-Cpt Record'!F654&lt;&gt;"",'Sub-Cpt Record'!F654,"")</f>
        <v/>
      </c>
      <c r="K654" s="256" t="str">
        <f aca="false">IF('Sub-Cpt Record'!G654&lt;&gt;"",'Sub-Cpt Record'!G654,"")</f>
        <v/>
      </c>
      <c r="L654" s="256" t="str">
        <f aca="false">IF('Sub-Cpt Record'!H654&lt;&gt;"",'Sub-Cpt Record'!H654,"")</f>
        <v/>
      </c>
      <c r="M654" s="256" t="str">
        <f aca="false">IF('Sub-Cpt Record'!I654&lt;&gt;"",'Sub-Cpt Record'!I654,"")</f>
        <v/>
      </c>
      <c r="N654" s="256" t="str">
        <f aca="false">IF('Sub-Cpt Record'!J654&lt;&gt;"",'Sub-Cpt Record'!J654,"")</f>
        <v/>
      </c>
      <c r="O654" s="296"/>
      <c r="P654" s="296"/>
      <c r="Q654" s="304"/>
      <c r="R654" s="298"/>
      <c r="S654" s="199"/>
      <c r="T654" s="300"/>
      <c r="U654" s="194"/>
      <c r="V654" s="194"/>
      <c r="W654" s="194"/>
      <c r="X654" s="194"/>
      <c r="Y654" s="194"/>
      <c r="Z654" s="256"/>
      <c r="AA654" s="194"/>
      <c r="AB654" s="194"/>
      <c r="AC654" s="194"/>
      <c r="AD654" s="194"/>
      <c r="AE654" s="194"/>
      <c r="AF654" s="194"/>
      <c r="AG654" s="264" t="str">
        <f aca="false">IF(SUM(T654,V654,X654,Z654,AB654,AD654,AF654)&lt;&gt;0,SUM(T654,V654,X654,Z654,AB654,AD654,AF654),"")</f>
        <v/>
      </c>
      <c r="AH654" s="301"/>
      <c r="AI654" s="302"/>
      <c r="AJ654" s="278"/>
    </row>
    <row r="655" customFormat="false" ht="12.75" hidden="false" customHeight="false" outlineLevel="0" collapsed="false">
      <c r="A655" s="291" t="str">
        <f aca="false">IF('Sub-Cpt Record'!A655="","",'Sub-Cpt Record'!A655)</f>
        <v/>
      </c>
      <c r="B655" s="292" t="str">
        <f aca="false">IF('Sub-Cpt Record'!B655="","",'Sub-Cpt Record'!B655)</f>
        <v/>
      </c>
      <c r="C655" s="292" t="str">
        <f aca="false">IF('Sub-Cpt Record'!C655="","",'Sub-Cpt Record'!C655)</f>
        <v/>
      </c>
      <c r="D655" s="292" t="str">
        <f aca="false">IF('Sub-Cpt Record'!D655="","",'Sub-Cpt Record'!D655)</f>
        <v/>
      </c>
      <c r="E655" s="292" t="str">
        <f aca="false">CODE!I655</f>
        <v/>
      </c>
      <c r="F655" s="303" t="str">
        <f aca="false">IF('Sub-Cpt Record'!K655="","",'Sub-Cpt Record'!K655)</f>
        <v/>
      </c>
      <c r="G655" s="201"/>
      <c r="H655" s="194"/>
      <c r="I655" s="256" t="str">
        <f aca="false">IF('Sub-Cpt Record'!E655&lt;&gt;"",'Sub-Cpt Record'!E655,"")</f>
        <v/>
      </c>
      <c r="J655" s="256" t="str">
        <f aca="false">IF('Sub-Cpt Record'!F655&lt;&gt;"",'Sub-Cpt Record'!F655,"")</f>
        <v/>
      </c>
      <c r="K655" s="256" t="str">
        <f aca="false">IF('Sub-Cpt Record'!G655&lt;&gt;"",'Sub-Cpt Record'!G655,"")</f>
        <v/>
      </c>
      <c r="L655" s="256" t="str">
        <f aca="false">IF('Sub-Cpt Record'!H655&lt;&gt;"",'Sub-Cpt Record'!H655,"")</f>
        <v/>
      </c>
      <c r="M655" s="256" t="str">
        <f aca="false">IF('Sub-Cpt Record'!I655&lt;&gt;"",'Sub-Cpt Record'!I655,"")</f>
        <v/>
      </c>
      <c r="N655" s="256" t="str">
        <f aca="false">IF('Sub-Cpt Record'!J655&lt;&gt;"",'Sub-Cpt Record'!J655,"")</f>
        <v/>
      </c>
      <c r="O655" s="296"/>
      <c r="P655" s="296"/>
      <c r="Q655" s="304"/>
      <c r="R655" s="298"/>
      <c r="S655" s="199"/>
      <c r="T655" s="300"/>
      <c r="U655" s="194"/>
      <c r="V655" s="194"/>
      <c r="W655" s="194"/>
      <c r="X655" s="194"/>
      <c r="Y655" s="194"/>
      <c r="Z655" s="256"/>
      <c r="AA655" s="194"/>
      <c r="AB655" s="194"/>
      <c r="AC655" s="194"/>
      <c r="AD655" s="194"/>
      <c r="AE655" s="194"/>
      <c r="AF655" s="194"/>
      <c r="AG655" s="264" t="str">
        <f aca="false">IF(SUM(T655,V655,X655,Z655,AB655,AD655,AF655)&lt;&gt;0,SUM(T655,V655,X655,Z655,AB655,AD655,AF655),"")</f>
        <v/>
      </c>
      <c r="AH655" s="301"/>
      <c r="AI655" s="302"/>
      <c r="AJ655" s="278"/>
    </row>
    <row r="656" customFormat="false" ht="12.75" hidden="false" customHeight="false" outlineLevel="0" collapsed="false">
      <c r="A656" s="291" t="str">
        <f aca="false">IF('Sub-Cpt Record'!A656="","",'Sub-Cpt Record'!A656)</f>
        <v/>
      </c>
      <c r="B656" s="292" t="str">
        <f aca="false">IF('Sub-Cpt Record'!B656="","",'Sub-Cpt Record'!B656)</f>
        <v/>
      </c>
      <c r="C656" s="292" t="str">
        <f aca="false">IF('Sub-Cpt Record'!C656="","",'Sub-Cpt Record'!C656)</f>
        <v/>
      </c>
      <c r="D656" s="292" t="str">
        <f aca="false">IF('Sub-Cpt Record'!D656="","",'Sub-Cpt Record'!D656)</f>
        <v/>
      </c>
      <c r="E656" s="292" t="str">
        <f aca="false">CODE!I656</f>
        <v/>
      </c>
      <c r="F656" s="303" t="str">
        <f aca="false">IF('Sub-Cpt Record'!K656="","",'Sub-Cpt Record'!K656)</f>
        <v/>
      </c>
      <c r="G656" s="201"/>
      <c r="H656" s="194"/>
      <c r="I656" s="256" t="str">
        <f aca="false">IF('Sub-Cpt Record'!E656&lt;&gt;"",'Sub-Cpt Record'!E656,"")</f>
        <v/>
      </c>
      <c r="J656" s="256" t="str">
        <f aca="false">IF('Sub-Cpt Record'!F656&lt;&gt;"",'Sub-Cpt Record'!F656,"")</f>
        <v/>
      </c>
      <c r="K656" s="256" t="str">
        <f aca="false">IF('Sub-Cpt Record'!G656&lt;&gt;"",'Sub-Cpt Record'!G656,"")</f>
        <v/>
      </c>
      <c r="L656" s="256" t="str">
        <f aca="false">IF('Sub-Cpt Record'!H656&lt;&gt;"",'Sub-Cpt Record'!H656,"")</f>
        <v/>
      </c>
      <c r="M656" s="256" t="str">
        <f aca="false">IF('Sub-Cpt Record'!I656&lt;&gt;"",'Sub-Cpt Record'!I656,"")</f>
        <v/>
      </c>
      <c r="N656" s="256" t="str">
        <f aca="false">IF('Sub-Cpt Record'!J656&lt;&gt;"",'Sub-Cpt Record'!J656,"")</f>
        <v/>
      </c>
      <c r="O656" s="296"/>
      <c r="P656" s="296"/>
      <c r="Q656" s="304"/>
      <c r="R656" s="298"/>
      <c r="S656" s="199"/>
      <c r="T656" s="300"/>
      <c r="U656" s="194"/>
      <c r="V656" s="194"/>
      <c r="W656" s="194"/>
      <c r="X656" s="194"/>
      <c r="Y656" s="194"/>
      <c r="Z656" s="256"/>
      <c r="AA656" s="194"/>
      <c r="AB656" s="194"/>
      <c r="AC656" s="194"/>
      <c r="AD656" s="194"/>
      <c r="AE656" s="194"/>
      <c r="AF656" s="194"/>
      <c r="AG656" s="264" t="str">
        <f aca="false">IF(SUM(T656,V656,X656,Z656,AB656,AD656,AF656)&lt;&gt;0,SUM(T656,V656,X656,Z656,AB656,AD656,AF656),"")</f>
        <v/>
      </c>
      <c r="AH656" s="301"/>
      <c r="AI656" s="302"/>
      <c r="AJ656" s="278"/>
    </row>
    <row r="657" customFormat="false" ht="12.75" hidden="false" customHeight="false" outlineLevel="0" collapsed="false">
      <c r="A657" s="291" t="str">
        <f aca="false">IF('Sub-Cpt Record'!A657="","",'Sub-Cpt Record'!A657)</f>
        <v/>
      </c>
      <c r="B657" s="292" t="str">
        <f aca="false">IF('Sub-Cpt Record'!B657="","",'Sub-Cpt Record'!B657)</f>
        <v/>
      </c>
      <c r="C657" s="292" t="str">
        <f aca="false">IF('Sub-Cpt Record'!C657="","",'Sub-Cpt Record'!C657)</f>
        <v/>
      </c>
      <c r="D657" s="292" t="str">
        <f aca="false">IF('Sub-Cpt Record'!D657="","",'Sub-Cpt Record'!D657)</f>
        <v/>
      </c>
      <c r="E657" s="292" t="str">
        <f aca="false">CODE!I657</f>
        <v/>
      </c>
      <c r="F657" s="303" t="str">
        <f aca="false">IF('Sub-Cpt Record'!K657="","",'Sub-Cpt Record'!K657)</f>
        <v/>
      </c>
      <c r="G657" s="201"/>
      <c r="H657" s="194"/>
      <c r="I657" s="256" t="str">
        <f aca="false">IF('Sub-Cpt Record'!E657&lt;&gt;"",'Sub-Cpt Record'!E657,"")</f>
        <v/>
      </c>
      <c r="J657" s="256" t="str">
        <f aca="false">IF('Sub-Cpt Record'!F657&lt;&gt;"",'Sub-Cpt Record'!F657,"")</f>
        <v/>
      </c>
      <c r="K657" s="256" t="str">
        <f aca="false">IF('Sub-Cpt Record'!G657&lt;&gt;"",'Sub-Cpt Record'!G657,"")</f>
        <v/>
      </c>
      <c r="L657" s="256" t="str">
        <f aca="false">IF('Sub-Cpt Record'!H657&lt;&gt;"",'Sub-Cpt Record'!H657,"")</f>
        <v/>
      </c>
      <c r="M657" s="256" t="str">
        <f aca="false">IF('Sub-Cpt Record'!I657&lt;&gt;"",'Sub-Cpt Record'!I657,"")</f>
        <v/>
      </c>
      <c r="N657" s="256" t="str">
        <f aca="false">IF('Sub-Cpt Record'!J657&lt;&gt;"",'Sub-Cpt Record'!J657,"")</f>
        <v/>
      </c>
      <c r="O657" s="296"/>
      <c r="P657" s="296"/>
      <c r="Q657" s="304"/>
      <c r="R657" s="298"/>
      <c r="S657" s="199"/>
      <c r="T657" s="300"/>
      <c r="U657" s="194"/>
      <c r="V657" s="194"/>
      <c r="W657" s="194"/>
      <c r="X657" s="194"/>
      <c r="Y657" s="194"/>
      <c r="Z657" s="256"/>
      <c r="AA657" s="194"/>
      <c r="AB657" s="194"/>
      <c r="AC657" s="194"/>
      <c r="AD657" s="194"/>
      <c r="AE657" s="194"/>
      <c r="AF657" s="194"/>
      <c r="AG657" s="264" t="str">
        <f aca="false">IF(SUM(T657,V657,X657,Z657,AB657,AD657,AF657)&lt;&gt;0,SUM(T657,V657,X657,Z657,AB657,AD657,AF657),"")</f>
        <v/>
      </c>
      <c r="AH657" s="301"/>
      <c r="AI657" s="302"/>
      <c r="AJ657" s="278"/>
    </row>
    <row r="658" customFormat="false" ht="12.75" hidden="false" customHeight="false" outlineLevel="0" collapsed="false">
      <c r="A658" s="291" t="str">
        <f aca="false">IF('Sub-Cpt Record'!A658="","",'Sub-Cpt Record'!A658)</f>
        <v/>
      </c>
      <c r="B658" s="292" t="str">
        <f aca="false">IF('Sub-Cpt Record'!B658="","",'Sub-Cpt Record'!B658)</f>
        <v/>
      </c>
      <c r="C658" s="292" t="str">
        <f aca="false">IF('Sub-Cpt Record'!C658="","",'Sub-Cpt Record'!C658)</f>
        <v/>
      </c>
      <c r="D658" s="292" t="str">
        <f aca="false">IF('Sub-Cpt Record'!D658="","",'Sub-Cpt Record'!D658)</f>
        <v/>
      </c>
      <c r="E658" s="292" t="str">
        <f aca="false">CODE!I658</f>
        <v/>
      </c>
      <c r="F658" s="303" t="str">
        <f aca="false">IF('Sub-Cpt Record'!K658="","",'Sub-Cpt Record'!K658)</f>
        <v/>
      </c>
      <c r="G658" s="201"/>
      <c r="H658" s="194"/>
      <c r="I658" s="256" t="str">
        <f aca="false">IF('Sub-Cpt Record'!E658&lt;&gt;"",'Sub-Cpt Record'!E658,"")</f>
        <v/>
      </c>
      <c r="J658" s="256" t="str">
        <f aca="false">IF('Sub-Cpt Record'!F658&lt;&gt;"",'Sub-Cpt Record'!F658,"")</f>
        <v/>
      </c>
      <c r="K658" s="256" t="str">
        <f aca="false">IF('Sub-Cpt Record'!G658&lt;&gt;"",'Sub-Cpt Record'!G658,"")</f>
        <v/>
      </c>
      <c r="L658" s="256" t="str">
        <f aca="false">IF('Sub-Cpt Record'!H658&lt;&gt;"",'Sub-Cpt Record'!H658,"")</f>
        <v/>
      </c>
      <c r="M658" s="256" t="str">
        <f aca="false">IF('Sub-Cpt Record'!I658&lt;&gt;"",'Sub-Cpt Record'!I658,"")</f>
        <v/>
      </c>
      <c r="N658" s="256" t="str">
        <f aca="false">IF('Sub-Cpt Record'!J658&lt;&gt;"",'Sub-Cpt Record'!J658,"")</f>
        <v/>
      </c>
      <c r="O658" s="296"/>
      <c r="P658" s="296"/>
      <c r="Q658" s="304"/>
      <c r="R658" s="298"/>
      <c r="S658" s="199"/>
      <c r="T658" s="300"/>
      <c r="U658" s="194"/>
      <c r="V658" s="194"/>
      <c r="W658" s="194"/>
      <c r="X658" s="194"/>
      <c r="Y658" s="194"/>
      <c r="Z658" s="256"/>
      <c r="AA658" s="194"/>
      <c r="AB658" s="194"/>
      <c r="AC658" s="194"/>
      <c r="AD658" s="194"/>
      <c r="AE658" s="194"/>
      <c r="AF658" s="194"/>
      <c r="AG658" s="264" t="str">
        <f aca="false">IF(SUM(T658,V658,X658,Z658,AB658,AD658,AF658)&lt;&gt;0,SUM(T658,V658,X658,Z658,AB658,AD658,AF658),"")</f>
        <v/>
      </c>
      <c r="AH658" s="301"/>
      <c r="AI658" s="302"/>
      <c r="AJ658" s="278"/>
    </row>
    <row r="659" customFormat="false" ht="12.75" hidden="false" customHeight="false" outlineLevel="0" collapsed="false">
      <c r="A659" s="291" t="str">
        <f aca="false">IF('Sub-Cpt Record'!A659="","",'Sub-Cpt Record'!A659)</f>
        <v/>
      </c>
      <c r="B659" s="292" t="str">
        <f aca="false">IF('Sub-Cpt Record'!B659="","",'Sub-Cpt Record'!B659)</f>
        <v/>
      </c>
      <c r="C659" s="292" t="str">
        <f aca="false">IF('Sub-Cpt Record'!C659="","",'Sub-Cpt Record'!C659)</f>
        <v/>
      </c>
      <c r="D659" s="292" t="str">
        <f aca="false">IF('Sub-Cpt Record'!D659="","",'Sub-Cpt Record'!D659)</f>
        <v/>
      </c>
      <c r="E659" s="292" t="str">
        <f aca="false">CODE!I659</f>
        <v/>
      </c>
      <c r="F659" s="303" t="str">
        <f aca="false">IF('Sub-Cpt Record'!K659="","",'Sub-Cpt Record'!K659)</f>
        <v/>
      </c>
      <c r="G659" s="201"/>
      <c r="H659" s="194"/>
      <c r="I659" s="256" t="str">
        <f aca="false">IF('Sub-Cpt Record'!E659&lt;&gt;"",'Sub-Cpt Record'!E659,"")</f>
        <v/>
      </c>
      <c r="J659" s="256" t="str">
        <f aca="false">IF('Sub-Cpt Record'!F659&lt;&gt;"",'Sub-Cpt Record'!F659,"")</f>
        <v/>
      </c>
      <c r="K659" s="256" t="str">
        <f aca="false">IF('Sub-Cpt Record'!G659&lt;&gt;"",'Sub-Cpt Record'!G659,"")</f>
        <v/>
      </c>
      <c r="L659" s="256" t="str">
        <f aca="false">IF('Sub-Cpt Record'!H659&lt;&gt;"",'Sub-Cpt Record'!H659,"")</f>
        <v/>
      </c>
      <c r="M659" s="256" t="str">
        <f aca="false">IF('Sub-Cpt Record'!I659&lt;&gt;"",'Sub-Cpt Record'!I659,"")</f>
        <v/>
      </c>
      <c r="N659" s="256" t="str">
        <f aca="false">IF('Sub-Cpt Record'!J659&lt;&gt;"",'Sub-Cpt Record'!J659,"")</f>
        <v/>
      </c>
      <c r="O659" s="296"/>
      <c r="P659" s="296"/>
      <c r="Q659" s="304"/>
      <c r="R659" s="298"/>
      <c r="S659" s="199"/>
      <c r="T659" s="300"/>
      <c r="U659" s="194"/>
      <c r="V659" s="194"/>
      <c r="W659" s="194"/>
      <c r="X659" s="194"/>
      <c r="Y659" s="194"/>
      <c r="Z659" s="256"/>
      <c r="AA659" s="194"/>
      <c r="AB659" s="194"/>
      <c r="AC659" s="194"/>
      <c r="AD659" s="194"/>
      <c r="AE659" s="194"/>
      <c r="AF659" s="194"/>
      <c r="AG659" s="264" t="str">
        <f aca="false">IF(SUM(T659,V659,X659,Z659,AB659,AD659,AF659)&lt;&gt;0,SUM(T659,V659,X659,Z659,AB659,AD659,AF659),"")</f>
        <v/>
      </c>
      <c r="AH659" s="301"/>
      <c r="AI659" s="302"/>
      <c r="AJ659" s="278"/>
    </row>
    <row r="660" customFormat="false" ht="12.75" hidden="false" customHeight="false" outlineLevel="0" collapsed="false">
      <c r="A660" s="291" t="str">
        <f aca="false">IF('Sub-Cpt Record'!A660="","",'Sub-Cpt Record'!A660)</f>
        <v/>
      </c>
      <c r="B660" s="292" t="str">
        <f aca="false">IF('Sub-Cpt Record'!B660="","",'Sub-Cpt Record'!B660)</f>
        <v/>
      </c>
      <c r="C660" s="292" t="str">
        <f aca="false">IF('Sub-Cpt Record'!C660="","",'Sub-Cpt Record'!C660)</f>
        <v/>
      </c>
      <c r="D660" s="292" t="str">
        <f aca="false">IF('Sub-Cpt Record'!D660="","",'Sub-Cpt Record'!D660)</f>
        <v/>
      </c>
      <c r="E660" s="292" t="str">
        <f aca="false">CODE!I660</f>
        <v/>
      </c>
      <c r="F660" s="303" t="str">
        <f aca="false">IF('Sub-Cpt Record'!K660="","",'Sub-Cpt Record'!K660)</f>
        <v/>
      </c>
      <c r="G660" s="201"/>
      <c r="H660" s="194"/>
      <c r="I660" s="256" t="str">
        <f aca="false">IF('Sub-Cpt Record'!E660&lt;&gt;"",'Sub-Cpt Record'!E660,"")</f>
        <v/>
      </c>
      <c r="J660" s="256" t="str">
        <f aca="false">IF('Sub-Cpt Record'!F660&lt;&gt;"",'Sub-Cpt Record'!F660,"")</f>
        <v/>
      </c>
      <c r="K660" s="256" t="str">
        <f aca="false">IF('Sub-Cpt Record'!G660&lt;&gt;"",'Sub-Cpt Record'!G660,"")</f>
        <v/>
      </c>
      <c r="L660" s="256" t="str">
        <f aca="false">IF('Sub-Cpt Record'!H660&lt;&gt;"",'Sub-Cpt Record'!H660,"")</f>
        <v/>
      </c>
      <c r="M660" s="256" t="str">
        <f aca="false">IF('Sub-Cpt Record'!I660&lt;&gt;"",'Sub-Cpt Record'!I660,"")</f>
        <v/>
      </c>
      <c r="N660" s="256" t="str">
        <f aca="false">IF('Sub-Cpt Record'!J660&lt;&gt;"",'Sub-Cpt Record'!J660,"")</f>
        <v/>
      </c>
      <c r="O660" s="296"/>
      <c r="P660" s="296"/>
      <c r="Q660" s="304"/>
      <c r="R660" s="298"/>
      <c r="S660" s="199"/>
      <c r="T660" s="300"/>
      <c r="U660" s="194"/>
      <c r="V660" s="194"/>
      <c r="W660" s="194"/>
      <c r="X660" s="194"/>
      <c r="Y660" s="194"/>
      <c r="Z660" s="256"/>
      <c r="AA660" s="194"/>
      <c r="AB660" s="194"/>
      <c r="AC660" s="194"/>
      <c r="AD660" s="194"/>
      <c r="AE660" s="194"/>
      <c r="AF660" s="194"/>
      <c r="AG660" s="264" t="str">
        <f aca="false">IF(SUM(T660,V660,X660,Z660,AB660,AD660,AF660)&lt;&gt;0,SUM(T660,V660,X660,Z660,AB660,AD660,AF660),"")</f>
        <v/>
      </c>
      <c r="AH660" s="301"/>
      <c r="AI660" s="302"/>
      <c r="AJ660" s="278"/>
    </row>
    <row r="661" customFormat="false" ht="12.75" hidden="false" customHeight="false" outlineLevel="0" collapsed="false">
      <c r="A661" s="291" t="str">
        <f aca="false">IF('Sub-Cpt Record'!A661="","",'Sub-Cpt Record'!A661)</f>
        <v/>
      </c>
      <c r="B661" s="292" t="str">
        <f aca="false">IF('Sub-Cpt Record'!B661="","",'Sub-Cpt Record'!B661)</f>
        <v/>
      </c>
      <c r="C661" s="292" t="str">
        <f aca="false">IF('Sub-Cpt Record'!C661="","",'Sub-Cpt Record'!C661)</f>
        <v/>
      </c>
      <c r="D661" s="292" t="str">
        <f aca="false">IF('Sub-Cpt Record'!D661="","",'Sub-Cpt Record'!D661)</f>
        <v/>
      </c>
      <c r="E661" s="292" t="str">
        <f aca="false">CODE!I661</f>
        <v/>
      </c>
      <c r="F661" s="303" t="str">
        <f aca="false">IF('Sub-Cpt Record'!K661="","",'Sub-Cpt Record'!K661)</f>
        <v/>
      </c>
      <c r="G661" s="201"/>
      <c r="H661" s="194"/>
      <c r="I661" s="256" t="str">
        <f aca="false">IF('Sub-Cpt Record'!E661&lt;&gt;"",'Sub-Cpt Record'!E661,"")</f>
        <v/>
      </c>
      <c r="J661" s="256" t="str">
        <f aca="false">IF('Sub-Cpt Record'!F661&lt;&gt;"",'Sub-Cpt Record'!F661,"")</f>
        <v/>
      </c>
      <c r="K661" s="256" t="str">
        <f aca="false">IF('Sub-Cpt Record'!G661&lt;&gt;"",'Sub-Cpt Record'!G661,"")</f>
        <v/>
      </c>
      <c r="L661" s="256" t="str">
        <f aca="false">IF('Sub-Cpt Record'!H661&lt;&gt;"",'Sub-Cpt Record'!H661,"")</f>
        <v/>
      </c>
      <c r="M661" s="256" t="str">
        <f aca="false">IF('Sub-Cpt Record'!I661&lt;&gt;"",'Sub-Cpt Record'!I661,"")</f>
        <v/>
      </c>
      <c r="N661" s="256" t="str">
        <f aca="false">IF('Sub-Cpt Record'!J661&lt;&gt;"",'Sub-Cpt Record'!J661,"")</f>
        <v/>
      </c>
      <c r="O661" s="296"/>
      <c r="P661" s="296"/>
      <c r="Q661" s="304"/>
      <c r="R661" s="298"/>
      <c r="S661" s="199"/>
      <c r="T661" s="300"/>
      <c r="U661" s="194"/>
      <c r="V661" s="194"/>
      <c r="W661" s="194"/>
      <c r="X661" s="194"/>
      <c r="Y661" s="194"/>
      <c r="Z661" s="256"/>
      <c r="AA661" s="194"/>
      <c r="AB661" s="194"/>
      <c r="AC661" s="194"/>
      <c r="AD661" s="194"/>
      <c r="AE661" s="194"/>
      <c r="AF661" s="194"/>
      <c r="AG661" s="264" t="str">
        <f aca="false">IF(SUM(T661,V661,X661,Z661,AB661,AD661,AF661)&lt;&gt;0,SUM(T661,V661,X661,Z661,AB661,AD661,AF661),"")</f>
        <v/>
      </c>
      <c r="AH661" s="301"/>
      <c r="AI661" s="302"/>
      <c r="AJ661" s="278"/>
    </row>
    <row r="662" customFormat="false" ht="12.75" hidden="false" customHeight="false" outlineLevel="0" collapsed="false">
      <c r="A662" s="291" t="str">
        <f aca="false">IF('Sub-Cpt Record'!A662="","",'Sub-Cpt Record'!A662)</f>
        <v/>
      </c>
      <c r="B662" s="292" t="str">
        <f aca="false">IF('Sub-Cpt Record'!B662="","",'Sub-Cpt Record'!B662)</f>
        <v/>
      </c>
      <c r="C662" s="292" t="str">
        <f aca="false">IF('Sub-Cpt Record'!C662="","",'Sub-Cpt Record'!C662)</f>
        <v/>
      </c>
      <c r="D662" s="292" t="str">
        <f aca="false">IF('Sub-Cpt Record'!D662="","",'Sub-Cpt Record'!D662)</f>
        <v/>
      </c>
      <c r="E662" s="292" t="str">
        <f aca="false">CODE!I662</f>
        <v/>
      </c>
      <c r="F662" s="303" t="str">
        <f aca="false">IF('Sub-Cpt Record'!K662="","",'Sub-Cpt Record'!K662)</f>
        <v/>
      </c>
      <c r="G662" s="201"/>
      <c r="H662" s="194"/>
      <c r="I662" s="256" t="str">
        <f aca="false">IF('Sub-Cpt Record'!E662&lt;&gt;"",'Sub-Cpt Record'!E662,"")</f>
        <v/>
      </c>
      <c r="J662" s="256" t="str">
        <f aca="false">IF('Sub-Cpt Record'!F662&lt;&gt;"",'Sub-Cpt Record'!F662,"")</f>
        <v/>
      </c>
      <c r="K662" s="256" t="str">
        <f aca="false">IF('Sub-Cpt Record'!G662&lt;&gt;"",'Sub-Cpt Record'!G662,"")</f>
        <v/>
      </c>
      <c r="L662" s="256" t="str">
        <f aca="false">IF('Sub-Cpt Record'!H662&lt;&gt;"",'Sub-Cpt Record'!H662,"")</f>
        <v/>
      </c>
      <c r="M662" s="256" t="str">
        <f aca="false">IF('Sub-Cpt Record'!I662&lt;&gt;"",'Sub-Cpt Record'!I662,"")</f>
        <v/>
      </c>
      <c r="N662" s="256" t="str">
        <f aca="false">IF('Sub-Cpt Record'!J662&lt;&gt;"",'Sub-Cpt Record'!J662,"")</f>
        <v/>
      </c>
      <c r="O662" s="296"/>
      <c r="P662" s="296"/>
      <c r="Q662" s="304"/>
      <c r="R662" s="298"/>
      <c r="S662" s="199"/>
      <c r="T662" s="300"/>
      <c r="U662" s="194"/>
      <c r="V662" s="194"/>
      <c r="W662" s="194"/>
      <c r="X662" s="194"/>
      <c r="Y662" s="194"/>
      <c r="Z662" s="256"/>
      <c r="AA662" s="194"/>
      <c r="AB662" s="194"/>
      <c r="AC662" s="194"/>
      <c r="AD662" s="194"/>
      <c r="AE662" s="194"/>
      <c r="AF662" s="194"/>
      <c r="AG662" s="264" t="str">
        <f aca="false">IF(SUM(T662,V662,X662,Z662,AB662,AD662,AF662)&lt;&gt;0,SUM(T662,V662,X662,Z662,AB662,AD662,AF662),"")</f>
        <v/>
      </c>
      <c r="AH662" s="301"/>
      <c r="AI662" s="302"/>
      <c r="AJ662" s="278"/>
    </row>
    <row r="663" customFormat="false" ht="12.75" hidden="false" customHeight="false" outlineLevel="0" collapsed="false">
      <c r="A663" s="291" t="str">
        <f aca="false">IF('Sub-Cpt Record'!A663="","",'Sub-Cpt Record'!A663)</f>
        <v/>
      </c>
      <c r="B663" s="292" t="str">
        <f aca="false">IF('Sub-Cpt Record'!B663="","",'Sub-Cpt Record'!B663)</f>
        <v/>
      </c>
      <c r="C663" s="292" t="str">
        <f aca="false">IF('Sub-Cpt Record'!C663="","",'Sub-Cpt Record'!C663)</f>
        <v/>
      </c>
      <c r="D663" s="292" t="str">
        <f aca="false">IF('Sub-Cpt Record'!D663="","",'Sub-Cpt Record'!D663)</f>
        <v/>
      </c>
      <c r="E663" s="292" t="str">
        <f aca="false">CODE!I663</f>
        <v/>
      </c>
      <c r="F663" s="303" t="str">
        <f aca="false">IF('Sub-Cpt Record'!K663="","",'Sub-Cpt Record'!K663)</f>
        <v/>
      </c>
      <c r="G663" s="201"/>
      <c r="H663" s="194"/>
      <c r="I663" s="256" t="str">
        <f aca="false">IF('Sub-Cpt Record'!E663&lt;&gt;"",'Sub-Cpt Record'!E663,"")</f>
        <v/>
      </c>
      <c r="J663" s="256" t="str">
        <f aca="false">IF('Sub-Cpt Record'!F663&lt;&gt;"",'Sub-Cpt Record'!F663,"")</f>
        <v/>
      </c>
      <c r="K663" s="256" t="str">
        <f aca="false">IF('Sub-Cpt Record'!G663&lt;&gt;"",'Sub-Cpt Record'!G663,"")</f>
        <v/>
      </c>
      <c r="L663" s="256" t="str">
        <f aca="false">IF('Sub-Cpt Record'!H663&lt;&gt;"",'Sub-Cpt Record'!H663,"")</f>
        <v/>
      </c>
      <c r="M663" s="256" t="str">
        <f aca="false">IF('Sub-Cpt Record'!I663&lt;&gt;"",'Sub-Cpt Record'!I663,"")</f>
        <v/>
      </c>
      <c r="N663" s="256" t="str">
        <f aca="false">IF('Sub-Cpt Record'!J663&lt;&gt;"",'Sub-Cpt Record'!J663,"")</f>
        <v/>
      </c>
      <c r="O663" s="296"/>
      <c r="P663" s="296"/>
      <c r="Q663" s="304"/>
      <c r="R663" s="298"/>
      <c r="S663" s="199"/>
      <c r="T663" s="300"/>
      <c r="U663" s="194"/>
      <c r="V663" s="194"/>
      <c r="W663" s="194"/>
      <c r="X663" s="194"/>
      <c r="Y663" s="194"/>
      <c r="Z663" s="256"/>
      <c r="AA663" s="194"/>
      <c r="AB663" s="194"/>
      <c r="AC663" s="194"/>
      <c r="AD663" s="194"/>
      <c r="AE663" s="194"/>
      <c r="AF663" s="194"/>
      <c r="AG663" s="264" t="str">
        <f aca="false">IF(SUM(T663,V663,X663,Z663,AB663,AD663,AF663)&lt;&gt;0,SUM(T663,V663,X663,Z663,AB663,AD663,AF663),"")</f>
        <v/>
      </c>
      <c r="AH663" s="301"/>
      <c r="AI663" s="302"/>
      <c r="AJ663" s="278"/>
    </row>
    <row r="664" customFormat="false" ht="12.75" hidden="false" customHeight="false" outlineLevel="0" collapsed="false">
      <c r="A664" s="291" t="str">
        <f aca="false">IF('Sub-Cpt Record'!A664="","",'Sub-Cpt Record'!A664)</f>
        <v/>
      </c>
      <c r="B664" s="292" t="str">
        <f aca="false">IF('Sub-Cpt Record'!B664="","",'Sub-Cpt Record'!B664)</f>
        <v/>
      </c>
      <c r="C664" s="292" t="str">
        <f aca="false">IF('Sub-Cpt Record'!C664="","",'Sub-Cpt Record'!C664)</f>
        <v/>
      </c>
      <c r="D664" s="292" t="str">
        <f aca="false">IF('Sub-Cpt Record'!D664="","",'Sub-Cpt Record'!D664)</f>
        <v/>
      </c>
      <c r="E664" s="292" t="str">
        <f aca="false">CODE!I664</f>
        <v/>
      </c>
      <c r="F664" s="303" t="str">
        <f aca="false">IF('Sub-Cpt Record'!K664="","",'Sub-Cpt Record'!K664)</f>
        <v/>
      </c>
      <c r="G664" s="201"/>
      <c r="H664" s="194"/>
      <c r="I664" s="256" t="str">
        <f aca="false">IF('Sub-Cpt Record'!E664&lt;&gt;"",'Sub-Cpt Record'!E664,"")</f>
        <v/>
      </c>
      <c r="J664" s="256" t="str">
        <f aca="false">IF('Sub-Cpt Record'!F664&lt;&gt;"",'Sub-Cpt Record'!F664,"")</f>
        <v/>
      </c>
      <c r="K664" s="256" t="str">
        <f aca="false">IF('Sub-Cpt Record'!G664&lt;&gt;"",'Sub-Cpt Record'!G664,"")</f>
        <v/>
      </c>
      <c r="L664" s="256" t="str">
        <f aca="false">IF('Sub-Cpt Record'!H664&lt;&gt;"",'Sub-Cpt Record'!H664,"")</f>
        <v/>
      </c>
      <c r="M664" s="256" t="str">
        <f aca="false">IF('Sub-Cpt Record'!I664&lt;&gt;"",'Sub-Cpt Record'!I664,"")</f>
        <v/>
      </c>
      <c r="N664" s="256" t="str">
        <f aca="false">IF('Sub-Cpt Record'!J664&lt;&gt;"",'Sub-Cpt Record'!J664,"")</f>
        <v/>
      </c>
      <c r="O664" s="296"/>
      <c r="P664" s="296"/>
      <c r="Q664" s="304"/>
      <c r="R664" s="298"/>
      <c r="S664" s="199"/>
      <c r="T664" s="300"/>
      <c r="U664" s="194"/>
      <c r="V664" s="194"/>
      <c r="W664" s="194"/>
      <c r="X664" s="194"/>
      <c r="Y664" s="194"/>
      <c r="Z664" s="256"/>
      <c r="AA664" s="194"/>
      <c r="AB664" s="194"/>
      <c r="AC664" s="194"/>
      <c r="AD664" s="194"/>
      <c r="AE664" s="194"/>
      <c r="AF664" s="194"/>
      <c r="AG664" s="264" t="str">
        <f aca="false">IF(SUM(T664,V664,X664,Z664,AB664,AD664,AF664)&lt;&gt;0,SUM(T664,V664,X664,Z664,AB664,AD664,AF664),"")</f>
        <v/>
      </c>
      <c r="AH664" s="301"/>
      <c r="AI664" s="302"/>
      <c r="AJ664" s="278"/>
    </row>
    <row r="665" customFormat="false" ht="12.75" hidden="false" customHeight="false" outlineLevel="0" collapsed="false">
      <c r="A665" s="291" t="str">
        <f aca="false">IF('Sub-Cpt Record'!A665="","",'Sub-Cpt Record'!A665)</f>
        <v/>
      </c>
      <c r="B665" s="292" t="str">
        <f aca="false">IF('Sub-Cpt Record'!B665="","",'Sub-Cpt Record'!B665)</f>
        <v/>
      </c>
      <c r="C665" s="292" t="str">
        <f aca="false">IF('Sub-Cpt Record'!C665="","",'Sub-Cpt Record'!C665)</f>
        <v/>
      </c>
      <c r="D665" s="292" t="str">
        <f aca="false">IF('Sub-Cpt Record'!D665="","",'Sub-Cpt Record'!D665)</f>
        <v/>
      </c>
      <c r="E665" s="292" t="str">
        <f aca="false">CODE!I665</f>
        <v/>
      </c>
      <c r="F665" s="303" t="str">
        <f aca="false">IF('Sub-Cpt Record'!K665="","",'Sub-Cpt Record'!K665)</f>
        <v/>
      </c>
      <c r="G665" s="201"/>
      <c r="H665" s="194"/>
      <c r="I665" s="256" t="str">
        <f aca="false">IF('Sub-Cpt Record'!E665&lt;&gt;"",'Sub-Cpt Record'!E665,"")</f>
        <v/>
      </c>
      <c r="J665" s="256" t="str">
        <f aca="false">IF('Sub-Cpt Record'!F665&lt;&gt;"",'Sub-Cpt Record'!F665,"")</f>
        <v/>
      </c>
      <c r="K665" s="256" t="str">
        <f aca="false">IF('Sub-Cpt Record'!G665&lt;&gt;"",'Sub-Cpt Record'!G665,"")</f>
        <v/>
      </c>
      <c r="L665" s="256" t="str">
        <f aca="false">IF('Sub-Cpt Record'!H665&lt;&gt;"",'Sub-Cpt Record'!H665,"")</f>
        <v/>
      </c>
      <c r="M665" s="256" t="str">
        <f aca="false">IF('Sub-Cpt Record'!I665&lt;&gt;"",'Sub-Cpt Record'!I665,"")</f>
        <v/>
      </c>
      <c r="N665" s="256" t="str">
        <f aca="false">IF('Sub-Cpt Record'!J665&lt;&gt;"",'Sub-Cpt Record'!J665,"")</f>
        <v/>
      </c>
      <c r="O665" s="296"/>
      <c r="P665" s="296"/>
      <c r="Q665" s="304"/>
      <c r="R665" s="298"/>
      <c r="S665" s="199"/>
      <c r="T665" s="300"/>
      <c r="U665" s="194"/>
      <c r="V665" s="194"/>
      <c r="W665" s="194"/>
      <c r="X665" s="194"/>
      <c r="Y665" s="194"/>
      <c r="Z665" s="256"/>
      <c r="AA665" s="194"/>
      <c r="AB665" s="194"/>
      <c r="AC665" s="194"/>
      <c r="AD665" s="194"/>
      <c r="AE665" s="194"/>
      <c r="AF665" s="194"/>
      <c r="AG665" s="264" t="str">
        <f aca="false">IF(SUM(T665,V665,X665,Z665,AB665,AD665,AF665)&lt;&gt;0,SUM(T665,V665,X665,Z665,AB665,AD665,AF665),"")</f>
        <v/>
      </c>
      <c r="AH665" s="301"/>
      <c r="AI665" s="302"/>
      <c r="AJ665" s="278"/>
    </row>
    <row r="666" customFormat="false" ht="12.75" hidden="false" customHeight="false" outlineLevel="0" collapsed="false">
      <c r="A666" s="291" t="str">
        <f aca="false">IF('Sub-Cpt Record'!A666="","",'Sub-Cpt Record'!A666)</f>
        <v/>
      </c>
      <c r="B666" s="292" t="str">
        <f aca="false">IF('Sub-Cpt Record'!B666="","",'Sub-Cpt Record'!B666)</f>
        <v/>
      </c>
      <c r="C666" s="292" t="str">
        <f aca="false">IF('Sub-Cpt Record'!C666="","",'Sub-Cpt Record'!C666)</f>
        <v/>
      </c>
      <c r="D666" s="292" t="str">
        <f aca="false">IF('Sub-Cpt Record'!D666="","",'Sub-Cpt Record'!D666)</f>
        <v/>
      </c>
      <c r="E666" s="292" t="str">
        <f aca="false">CODE!I666</f>
        <v/>
      </c>
      <c r="F666" s="303" t="str">
        <f aca="false">IF('Sub-Cpt Record'!K666="","",'Sub-Cpt Record'!K666)</f>
        <v/>
      </c>
      <c r="G666" s="201"/>
      <c r="H666" s="194"/>
      <c r="I666" s="256" t="str">
        <f aca="false">IF('Sub-Cpt Record'!E666&lt;&gt;"",'Sub-Cpt Record'!E666,"")</f>
        <v/>
      </c>
      <c r="J666" s="256" t="str">
        <f aca="false">IF('Sub-Cpt Record'!F666&lt;&gt;"",'Sub-Cpt Record'!F666,"")</f>
        <v/>
      </c>
      <c r="K666" s="256" t="str">
        <f aca="false">IF('Sub-Cpt Record'!G666&lt;&gt;"",'Sub-Cpt Record'!G666,"")</f>
        <v/>
      </c>
      <c r="L666" s="256" t="str">
        <f aca="false">IF('Sub-Cpt Record'!H666&lt;&gt;"",'Sub-Cpt Record'!H666,"")</f>
        <v/>
      </c>
      <c r="M666" s="256" t="str">
        <f aca="false">IF('Sub-Cpt Record'!I666&lt;&gt;"",'Sub-Cpt Record'!I666,"")</f>
        <v/>
      </c>
      <c r="N666" s="256" t="str">
        <f aca="false">IF('Sub-Cpt Record'!J666&lt;&gt;"",'Sub-Cpt Record'!J666,"")</f>
        <v/>
      </c>
      <c r="O666" s="296"/>
      <c r="P666" s="296"/>
      <c r="Q666" s="304"/>
      <c r="R666" s="298"/>
      <c r="S666" s="199"/>
      <c r="T666" s="300"/>
      <c r="U666" s="194"/>
      <c r="V666" s="194"/>
      <c r="W666" s="194"/>
      <c r="X666" s="194"/>
      <c r="Y666" s="194"/>
      <c r="Z666" s="256"/>
      <c r="AA666" s="194"/>
      <c r="AB666" s="194"/>
      <c r="AC666" s="194"/>
      <c r="AD666" s="194"/>
      <c r="AE666" s="194"/>
      <c r="AF666" s="194"/>
      <c r="AG666" s="264" t="str">
        <f aca="false">IF(SUM(T666,V666,X666,Z666,AB666,AD666,AF666)&lt;&gt;0,SUM(T666,V666,X666,Z666,AB666,AD666,AF666),"")</f>
        <v/>
      </c>
      <c r="AH666" s="301"/>
      <c r="AI666" s="302"/>
      <c r="AJ666" s="278"/>
    </row>
    <row r="667" customFormat="false" ht="12.75" hidden="false" customHeight="false" outlineLevel="0" collapsed="false">
      <c r="A667" s="291" t="str">
        <f aca="false">IF('Sub-Cpt Record'!A667="","",'Sub-Cpt Record'!A667)</f>
        <v/>
      </c>
      <c r="B667" s="292" t="str">
        <f aca="false">IF('Sub-Cpt Record'!B667="","",'Sub-Cpt Record'!B667)</f>
        <v/>
      </c>
      <c r="C667" s="292" t="str">
        <f aca="false">IF('Sub-Cpt Record'!C667="","",'Sub-Cpt Record'!C667)</f>
        <v/>
      </c>
      <c r="D667" s="292" t="str">
        <f aca="false">IF('Sub-Cpt Record'!D667="","",'Sub-Cpt Record'!D667)</f>
        <v/>
      </c>
      <c r="E667" s="292" t="str">
        <f aca="false">CODE!I667</f>
        <v/>
      </c>
      <c r="F667" s="303" t="str">
        <f aca="false">IF('Sub-Cpt Record'!K667="","",'Sub-Cpt Record'!K667)</f>
        <v/>
      </c>
      <c r="G667" s="201"/>
      <c r="H667" s="194"/>
      <c r="I667" s="256" t="str">
        <f aca="false">IF('Sub-Cpt Record'!E667&lt;&gt;"",'Sub-Cpt Record'!E667,"")</f>
        <v/>
      </c>
      <c r="J667" s="256" t="str">
        <f aca="false">IF('Sub-Cpt Record'!F667&lt;&gt;"",'Sub-Cpt Record'!F667,"")</f>
        <v/>
      </c>
      <c r="K667" s="256" t="str">
        <f aca="false">IF('Sub-Cpt Record'!G667&lt;&gt;"",'Sub-Cpt Record'!G667,"")</f>
        <v/>
      </c>
      <c r="L667" s="256" t="str">
        <f aca="false">IF('Sub-Cpt Record'!H667&lt;&gt;"",'Sub-Cpt Record'!H667,"")</f>
        <v/>
      </c>
      <c r="M667" s="256" t="str">
        <f aca="false">IF('Sub-Cpt Record'!I667&lt;&gt;"",'Sub-Cpt Record'!I667,"")</f>
        <v/>
      </c>
      <c r="N667" s="256" t="str">
        <f aca="false">IF('Sub-Cpt Record'!J667&lt;&gt;"",'Sub-Cpt Record'!J667,"")</f>
        <v/>
      </c>
      <c r="O667" s="296"/>
      <c r="P667" s="296"/>
      <c r="Q667" s="304"/>
      <c r="R667" s="298"/>
      <c r="S667" s="199"/>
      <c r="T667" s="300"/>
      <c r="U667" s="194"/>
      <c r="V667" s="194"/>
      <c r="W667" s="194"/>
      <c r="X667" s="194"/>
      <c r="Y667" s="194"/>
      <c r="Z667" s="256"/>
      <c r="AA667" s="194"/>
      <c r="AB667" s="194"/>
      <c r="AC667" s="194"/>
      <c r="AD667" s="194"/>
      <c r="AE667" s="194"/>
      <c r="AF667" s="194"/>
      <c r="AG667" s="264" t="str">
        <f aca="false">IF(SUM(T667,V667,X667,Z667,AB667,AD667,AF667)&lt;&gt;0,SUM(T667,V667,X667,Z667,AB667,AD667,AF667),"")</f>
        <v/>
      </c>
      <c r="AH667" s="301"/>
      <c r="AI667" s="302"/>
      <c r="AJ667" s="278"/>
    </row>
    <row r="668" customFormat="false" ht="12.75" hidden="false" customHeight="false" outlineLevel="0" collapsed="false">
      <c r="A668" s="291" t="str">
        <f aca="false">IF('Sub-Cpt Record'!A668="","",'Sub-Cpt Record'!A668)</f>
        <v/>
      </c>
      <c r="B668" s="292" t="str">
        <f aca="false">IF('Sub-Cpt Record'!B668="","",'Sub-Cpt Record'!B668)</f>
        <v/>
      </c>
      <c r="C668" s="292" t="str">
        <f aca="false">IF('Sub-Cpt Record'!C668="","",'Sub-Cpt Record'!C668)</f>
        <v/>
      </c>
      <c r="D668" s="292" t="str">
        <f aca="false">IF('Sub-Cpt Record'!D668="","",'Sub-Cpt Record'!D668)</f>
        <v/>
      </c>
      <c r="E668" s="292" t="str">
        <f aca="false">CODE!I668</f>
        <v/>
      </c>
      <c r="F668" s="303" t="str">
        <f aca="false">IF('Sub-Cpt Record'!K668="","",'Sub-Cpt Record'!K668)</f>
        <v/>
      </c>
      <c r="G668" s="201"/>
      <c r="H668" s="194"/>
      <c r="I668" s="256" t="str">
        <f aca="false">IF('Sub-Cpt Record'!E668&lt;&gt;"",'Sub-Cpt Record'!E668,"")</f>
        <v/>
      </c>
      <c r="J668" s="256" t="str">
        <f aca="false">IF('Sub-Cpt Record'!F668&lt;&gt;"",'Sub-Cpt Record'!F668,"")</f>
        <v/>
      </c>
      <c r="K668" s="256" t="str">
        <f aca="false">IF('Sub-Cpt Record'!G668&lt;&gt;"",'Sub-Cpt Record'!G668,"")</f>
        <v/>
      </c>
      <c r="L668" s="256" t="str">
        <f aca="false">IF('Sub-Cpt Record'!H668&lt;&gt;"",'Sub-Cpt Record'!H668,"")</f>
        <v/>
      </c>
      <c r="M668" s="256" t="str">
        <f aca="false">IF('Sub-Cpt Record'!I668&lt;&gt;"",'Sub-Cpt Record'!I668,"")</f>
        <v/>
      </c>
      <c r="N668" s="256" t="str">
        <f aca="false">IF('Sub-Cpt Record'!J668&lt;&gt;"",'Sub-Cpt Record'!J668,"")</f>
        <v/>
      </c>
      <c r="O668" s="296"/>
      <c r="P668" s="296"/>
      <c r="Q668" s="304"/>
      <c r="R668" s="298"/>
      <c r="S668" s="199"/>
      <c r="T668" s="300"/>
      <c r="U668" s="194"/>
      <c r="V668" s="194"/>
      <c r="W668" s="194"/>
      <c r="X668" s="194"/>
      <c r="Y668" s="194"/>
      <c r="Z668" s="256"/>
      <c r="AA668" s="194"/>
      <c r="AB668" s="194"/>
      <c r="AC668" s="194"/>
      <c r="AD668" s="194"/>
      <c r="AE668" s="194"/>
      <c r="AF668" s="194"/>
      <c r="AG668" s="264" t="str">
        <f aca="false">IF(SUM(T668,V668,X668,Z668,AB668,AD668,AF668)&lt;&gt;0,SUM(T668,V668,X668,Z668,AB668,AD668,AF668),"")</f>
        <v/>
      </c>
      <c r="AH668" s="301"/>
      <c r="AI668" s="302"/>
      <c r="AJ668" s="278"/>
    </row>
    <row r="669" customFormat="false" ht="12.75" hidden="false" customHeight="false" outlineLevel="0" collapsed="false">
      <c r="A669" s="291" t="str">
        <f aca="false">IF('Sub-Cpt Record'!A669="","",'Sub-Cpt Record'!A669)</f>
        <v/>
      </c>
      <c r="B669" s="292" t="str">
        <f aca="false">IF('Sub-Cpt Record'!B669="","",'Sub-Cpt Record'!B669)</f>
        <v/>
      </c>
      <c r="C669" s="292" t="str">
        <f aca="false">IF('Sub-Cpt Record'!C669="","",'Sub-Cpt Record'!C669)</f>
        <v/>
      </c>
      <c r="D669" s="292" t="str">
        <f aca="false">IF('Sub-Cpt Record'!D669="","",'Sub-Cpt Record'!D669)</f>
        <v/>
      </c>
      <c r="E669" s="292" t="str">
        <f aca="false">CODE!I669</f>
        <v/>
      </c>
      <c r="F669" s="303" t="str">
        <f aca="false">IF('Sub-Cpt Record'!K669="","",'Sub-Cpt Record'!K669)</f>
        <v/>
      </c>
      <c r="G669" s="201"/>
      <c r="H669" s="194"/>
      <c r="I669" s="256" t="str">
        <f aca="false">IF('Sub-Cpt Record'!E669&lt;&gt;"",'Sub-Cpt Record'!E669,"")</f>
        <v/>
      </c>
      <c r="J669" s="256" t="str">
        <f aca="false">IF('Sub-Cpt Record'!F669&lt;&gt;"",'Sub-Cpt Record'!F669,"")</f>
        <v/>
      </c>
      <c r="K669" s="256" t="str">
        <f aca="false">IF('Sub-Cpt Record'!G669&lt;&gt;"",'Sub-Cpt Record'!G669,"")</f>
        <v/>
      </c>
      <c r="L669" s="256" t="str">
        <f aca="false">IF('Sub-Cpt Record'!H669&lt;&gt;"",'Sub-Cpt Record'!H669,"")</f>
        <v/>
      </c>
      <c r="M669" s="256" t="str">
        <f aca="false">IF('Sub-Cpt Record'!I669&lt;&gt;"",'Sub-Cpt Record'!I669,"")</f>
        <v/>
      </c>
      <c r="N669" s="256" t="str">
        <f aca="false">IF('Sub-Cpt Record'!J669&lt;&gt;"",'Sub-Cpt Record'!J669,"")</f>
        <v/>
      </c>
      <c r="O669" s="296"/>
      <c r="P669" s="296"/>
      <c r="Q669" s="304"/>
      <c r="R669" s="298"/>
      <c r="S669" s="199"/>
      <c r="T669" s="300"/>
      <c r="U669" s="194"/>
      <c r="V669" s="194"/>
      <c r="W669" s="194"/>
      <c r="X669" s="194"/>
      <c r="Y669" s="194"/>
      <c r="Z669" s="256"/>
      <c r="AA669" s="194"/>
      <c r="AB669" s="194"/>
      <c r="AC669" s="194"/>
      <c r="AD669" s="194"/>
      <c r="AE669" s="194"/>
      <c r="AF669" s="194"/>
      <c r="AG669" s="264" t="str">
        <f aca="false">IF(SUM(T669,V669,X669,Z669,AB669,AD669,AF669)&lt;&gt;0,SUM(T669,V669,X669,Z669,AB669,AD669,AF669),"")</f>
        <v/>
      </c>
      <c r="AH669" s="301"/>
      <c r="AI669" s="302"/>
      <c r="AJ669" s="278"/>
    </row>
    <row r="670" customFormat="false" ht="12.75" hidden="false" customHeight="false" outlineLevel="0" collapsed="false">
      <c r="A670" s="291" t="str">
        <f aca="false">IF('Sub-Cpt Record'!A670="","",'Sub-Cpt Record'!A670)</f>
        <v/>
      </c>
      <c r="B670" s="292" t="str">
        <f aca="false">IF('Sub-Cpt Record'!B670="","",'Sub-Cpt Record'!B670)</f>
        <v/>
      </c>
      <c r="C670" s="292" t="str">
        <f aca="false">IF('Sub-Cpt Record'!C670="","",'Sub-Cpt Record'!C670)</f>
        <v/>
      </c>
      <c r="D670" s="292" t="str">
        <f aca="false">IF('Sub-Cpt Record'!D670="","",'Sub-Cpt Record'!D670)</f>
        <v/>
      </c>
      <c r="E670" s="292" t="str">
        <f aca="false">CODE!I670</f>
        <v/>
      </c>
      <c r="F670" s="303" t="str">
        <f aca="false">IF('Sub-Cpt Record'!K670="","",'Sub-Cpt Record'!K670)</f>
        <v/>
      </c>
      <c r="G670" s="201"/>
      <c r="H670" s="194"/>
      <c r="I670" s="256" t="str">
        <f aca="false">IF('Sub-Cpt Record'!E670&lt;&gt;"",'Sub-Cpt Record'!E670,"")</f>
        <v/>
      </c>
      <c r="J670" s="256" t="str">
        <f aca="false">IF('Sub-Cpt Record'!F670&lt;&gt;"",'Sub-Cpt Record'!F670,"")</f>
        <v/>
      </c>
      <c r="K670" s="256" t="str">
        <f aca="false">IF('Sub-Cpt Record'!G670&lt;&gt;"",'Sub-Cpt Record'!G670,"")</f>
        <v/>
      </c>
      <c r="L670" s="256" t="str">
        <f aca="false">IF('Sub-Cpt Record'!H670&lt;&gt;"",'Sub-Cpt Record'!H670,"")</f>
        <v/>
      </c>
      <c r="M670" s="256" t="str">
        <f aca="false">IF('Sub-Cpt Record'!I670&lt;&gt;"",'Sub-Cpt Record'!I670,"")</f>
        <v/>
      </c>
      <c r="N670" s="256" t="str">
        <f aca="false">IF('Sub-Cpt Record'!J670&lt;&gt;"",'Sub-Cpt Record'!J670,"")</f>
        <v/>
      </c>
      <c r="O670" s="296"/>
      <c r="P670" s="296"/>
      <c r="Q670" s="304"/>
      <c r="R670" s="298"/>
      <c r="S670" s="199"/>
      <c r="T670" s="300"/>
      <c r="U670" s="194"/>
      <c r="V670" s="194"/>
      <c r="W670" s="194"/>
      <c r="X670" s="194"/>
      <c r="Y670" s="194"/>
      <c r="Z670" s="256"/>
      <c r="AA670" s="194"/>
      <c r="AB670" s="194"/>
      <c r="AC670" s="194"/>
      <c r="AD670" s="194"/>
      <c r="AE670" s="194"/>
      <c r="AF670" s="194"/>
      <c r="AG670" s="264" t="str">
        <f aca="false">IF(SUM(T670,V670,X670,Z670,AB670,AD670,AF670)&lt;&gt;0,SUM(T670,V670,X670,Z670,AB670,AD670,AF670),"")</f>
        <v/>
      </c>
      <c r="AH670" s="301"/>
      <c r="AI670" s="302"/>
      <c r="AJ670" s="278"/>
    </row>
    <row r="671" customFormat="false" ht="12.75" hidden="false" customHeight="false" outlineLevel="0" collapsed="false">
      <c r="A671" s="291" t="str">
        <f aca="false">IF('Sub-Cpt Record'!A671="","",'Sub-Cpt Record'!A671)</f>
        <v/>
      </c>
      <c r="B671" s="292" t="str">
        <f aca="false">IF('Sub-Cpt Record'!B671="","",'Sub-Cpt Record'!B671)</f>
        <v/>
      </c>
      <c r="C671" s="292" t="str">
        <f aca="false">IF('Sub-Cpt Record'!C671="","",'Sub-Cpt Record'!C671)</f>
        <v/>
      </c>
      <c r="D671" s="292" t="str">
        <f aca="false">IF('Sub-Cpt Record'!D671="","",'Sub-Cpt Record'!D671)</f>
        <v/>
      </c>
      <c r="E671" s="292" t="str">
        <f aca="false">CODE!I671</f>
        <v/>
      </c>
      <c r="F671" s="303" t="str">
        <f aca="false">IF('Sub-Cpt Record'!K671="","",'Sub-Cpt Record'!K671)</f>
        <v/>
      </c>
      <c r="G671" s="201"/>
      <c r="H671" s="194"/>
      <c r="I671" s="256" t="str">
        <f aca="false">IF('Sub-Cpt Record'!E671&lt;&gt;"",'Sub-Cpt Record'!E671,"")</f>
        <v/>
      </c>
      <c r="J671" s="256" t="str">
        <f aca="false">IF('Sub-Cpt Record'!F671&lt;&gt;"",'Sub-Cpt Record'!F671,"")</f>
        <v/>
      </c>
      <c r="K671" s="256" t="str">
        <f aca="false">IF('Sub-Cpt Record'!G671&lt;&gt;"",'Sub-Cpt Record'!G671,"")</f>
        <v/>
      </c>
      <c r="L671" s="256" t="str">
        <f aca="false">IF('Sub-Cpt Record'!H671&lt;&gt;"",'Sub-Cpt Record'!H671,"")</f>
        <v/>
      </c>
      <c r="M671" s="256" t="str">
        <f aca="false">IF('Sub-Cpt Record'!I671&lt;&gt;"",'Sub-Cpt Record'!I671,"")</f>
        <v/>
      </c>
      <c r="N671" s="256" t="str">
        <f aca="false">IF('Sub-Cpt Record'!J671&lt;&gt;"",'Sub-Cpt Record'!J671,"")</f>
        <v/>
      </c>
      <c r="O671" s="296"/>
      <c r="P671" s="296"/>
      <c r="Q671" s="304"/>
      <c r="R671" s="298"/>
      <c r="S671" s="199"/>
      <c r="T671" s="300"/>
      <c r="U671" s="194"/>
      <c r="V671" s="194"/>
      <c r="W671" s="194"/>
      <c r="X671" s="194"/>
      <c r="Y671" s="194"/>
      <c r="Z671" s="256"/>
      <c r="AA671" s="194"/>
      <c r="AB671" s="194"/>
      <c r="AC671" s="194"/>
      <c r="AD671" s="194"/>
      <c r="AE671" s="194"/>
      <c r="AF671" s="194"/>
      <c r="AG671" s="264" t="str">
        <f aca="false">IF(SUM(T671,V671,X671,Z671,AB671,AD671,AF671)&lt;&gt;0,SUM(T671,V671,X671,Z671,AB671,AD671,AF671),"")</f>
        <v/>
      </c>
      <c r="AH671" s="301"/>
      <c r="AI671" s="302"/>
      <c r="AJ671" s="278"/>
    </row>
    <row r="672" customFormat="false" ht="12.75" hidden="false" customHeight="false" outlineLevel="0" collapsed="false">
      <c r="A672" s="291" t="str">
        <f aca="false">IF('Sub-Cpt Record'!A672="","",'Sub-Cpt Record'!A672)</f>
        <v/>
      </c>
      <c r="B672" s="292" t="str">
        <f aca="false">IF('Sub-Cpt Record'!B672="","",'Sub-Cpt Record'!B672)</f>
        <v/>
      </c>
      <c r="C672" s="292" t="str">
        <f aca="false">IF('Sub-Cpt Record'!C672="","",'Sub-Cpt Record'!C672)</f>
        <v/>
      </c>
      <c r="D672" s="292" t="str">
        <f aca="false">IF('Sub-Cpt Record'!D672="","",'Sub-Cpt Record'!D672)</f>
        <v/>
      </c>
      <c r="E672" s="292" t="str">
        <f aca="false">CODE!I672</f>
        <v/>
      </c>
      <c r="F672" s="303" t="str">
        <f aca="false">IF('Sub-Cpt Record'!K672="","",'Sub-Cpt Record'!K672)</f>
        <v/>
      </c>
      <c r="G672" s="201"/>
      <c r="H672" s="194"/>
      <c r="I672" s="256" t="str">
        <f aca="false">IF('Sub-Cpt Record'!E672&lt;&gt;"",'Sub-Cpt Record'!E672,"")</f>
        <v/>
      </c>
      <c r="J672" s="256" t="str">
        <f aca="false">IF('Sub-Cpt Record'!F672&lt;&gt;"",'Sub-Cpt Record'!F672,"")</f>
        <v/>
      </c>
      <c r="K672" s="256" t="str">
        <f aca="false">IF('Sub-Cpt Record'!G672&lt;&gt;"",'Sub-Cpt Record'!G672,"")</f>
        <v/>
      </c>
      <c r="L672" s="256" t="str">
        <f aca="false">IF('Sub-Cpt Record'!H672&lt;&gt;"",'Sub-Cpt Record'!H672,"")</f>
        <v/>
      </c>
      <c r="M672" s="256" t="str">
        <f aca="false">IF('Sub-Cpt Record'!I672&lt;&gt;"",'Sub-Cpt Record'!I672,"")</f>
        <v/>
      </c>
      <c r="N672" s="256" t="str">
        <f aca="false">IF('Sub-Cpt Record'!J672&lt;&gt;"",'Sub-Cpt Record'!J672,"")</f>
        <v/>
      </c>
      <c r="O672" s="296"/>
      <c r="P672" s="296"/>
      <c r="Q672" s="304"/>
      <c r="R672" s="298"/>
      <c r="S672" s="199"/>
      <c r="T672" s="300"/>
      <c r="U672" s="194"/>
      <c r="V672" s="194"/>
      <c r="W672" s="194"/>
      <c r="X672" s="194"/>
      <c r="Y672" s="194"/>
      <c r="Z672" s="256"/>
      <c r="AA672" s="194"/>
      <c r="AB672" s="194"/>
      <c r="AC672" s="194"/>
      <c r="AD672" s="194"/>
      <c r="AE672" s="194"/>
      <c r="AF672" s="194"/>
      <c r="AG672" s="264" t="str">
        <f aca="false">IF(SUM(T672,V672,X672,Z672,AB672,AD672,AF672)&lt;&gt;0,SUM(T672,V672,X672,Z672,AB672,AD672,AF672),"")</f>
        <v/>
      </c>
      <c r="AH672" s="301"/>
      <c r="AI672" s="302"/>
      <c r="AJ672" s="278"/>
    </row>
    <row r="673" customFormat="false" ht="12.75" hidden="false" customHeight="false" outlineLevel="0" collapsed="false">
      <c r="A673" s="291" t="str">
        <f aca="false">IF('Sub-Cpt Record'!A673="","",'Sub-Cpt Record'!A673)</f>
        <v/>
      </c>
      <c r="B673" s="292" t="str">
        <f aca="false">IF('Sub-Cpt Record'!B673="","",'Sub-Cpt Record'!B673)</f>
        <v/>
      </c>
      <c r="C673" s="292" t="str">
        <f aca="false">IF('Sub-Cpt Record'!C673="","",'Sub-Cpt Record'!C673)</f>
        <v/>
      </c>
      <c r="D673" s="292" t="str">
        <f aca="false">IF('Sub-Cpt Record'!D673="","",'Sub-Cpt Record'!D673)</f>
        <v/>
      </c>
      <c r="E673" s="292" t="str">
        <f aca="false">CODE!I673</f>
        <v/>
      </c>
      <c r="F673" s="303" t="str">
        <f aca="false">IF('Sub-Cpt Record'!K673="","",'Sub-Cpt Record'!K673)</f>
        <v/>
      </c>
      <c r="G673" s="201"/>
      <c r="H673" s="194"/>
      <c r="I673" s="256" t="str">
        <f aca="false">IF('Sub-Cpt Record'!E673&lt;&gt;"",'Sub-Cpt Record'!E673,"")</f>
        <v/>
      </c>
      <c r="J673" s="256" t="str">
        <f aca="false">IF('Sub-Cpt Record'!F673&lt;&gt;"",'Sub-Cpt Record'!F673,"")</f>
        <v/>
      </c>
      <c r="K673" s="256" t="str">
        <f aca="false">IF('Sub-Cpt Record'!G673&lt;&gt;"",'Sub-Cpt Record'!G673,"")</f>
        <v/>
      </c>
      <c r="L673" s="256" t="str">
        <f aca="false">IF('Sub-Cpt Record'!H673&lt;&gt;"",'Sub-Cpt Record'!H673,"")</f>
        <v/>
      </c>
      <c r="M673" s="256" t="str">
        <f aca="false">IF('Sub-Cpt Record'!I673&lt;&gt;"",'Sub-Cpt Record'!I673,"")</f>
        <v/>
      </c>
      <c r="N673" s="256" t="str">
        <f aca="false">IF('Sub-Cpt Record'!J673&lt;&gt;"",'Sub-Cpt Record'!J673,"")</f>
        <v/>
      </c>
      <c r="O673" s="296"/>
      <c r="P673" s="296"/>
      <c r="Q673" s="304"/>
      <c r="R673" s="298"/>
      <c r="S673" s="199"/>
      <c r="T673" s="300"/>
      <c r="U673" s="194"/>
      <c r="V673" s="194"/>
      <c r="W673" s="194"/>
      <c r="X673" s="194"/>
      <c r="Y673" s="194"/>
      <c r="Z673" s="256"/>
      <c r="AA673" s="194"/>
      <c r="AB673" s="194"/>
      <c r="AC673" s="194"/>
      <c r="AD673" s="194"/>
      <c r="AE673" s="194"/>
      <c r="AF673" s="194"/>
      <c r="AG673" s="264" t="str">
        <f aca="false">IF(SUM(T673,V673,X673,Z673,AB673,AD673,AF673)&lt;&gt;0,SUM(T673,V673,X673,Z673,AB673,AD673,AF673),"")</f>
        <v/>
      </c>
      <c r="AH673" s="301"/>
      <c r="AI673" s="302"/>
      <c r="AJ673" s="278"/>
    </row>
    <row r="674" customFormat="false" ht="12.75" hidden="false" customHeight="false" outlineLevel="0" collapsed="false">
      <c r="A674" s="291" t="str">
        <f aca="false">IF('Sub-Cpt Record'!A674="","",'Sub-Cpt Record'!A674)</f>
        <v/>
      </c>
      <c r="B674" s="292" t="str">
        <f aca="false">IF('Sub-Cpt Record'!B674="","",'Sub-Cpt Record'!B674)</f>
        <v/>
      </c>
      <c r="C674" s="292" t="str">
        <f aca="false">IF('Sub-Cpt Record'!C674="","",'Sub-Cpt Record'!C674)</f>
        <v/>
      </c>
      <c r="D674" s="292" t="str">
        <f aca="false">IF('Sub-Cpt Record'!D674="","",'Sub-Cpt Record'!D674)</f>
        <v/>
      </c>
      <c r="E674" s="292" t="str">
        <f aca="false">CODE!I674</f>
        <v/>
      </c>
      <c r="F674" s="303" t="str">
        <f aca="false">IF('Sub-Cpt Record'!K674="","",'Sub-Cpt Record'!K674)</f>
        <v/>
      </c>
      <c r="G674" s="201"/>
      <c r="H674" s="194"/>
      <c r="I674" s="256" t="str">
        <f aca="false">IF('Sub-Cpt Record'!E674&lt;&gt;"",'Sub-Cpt Record'!E674,"")</f>
        <v/>
      </c>
      <c r="J674" s="256" t="str">
        <f aca="false">IF('Sub-Cpt Record'!F674&lt;&gt;"",'Sub-Cpt Record'!F674,"")</f>
        <v/>
      </c>
      <c r="K674" s="256" t="str">
        <f aca="false">IF('Sub-Cpt Record'!G674&lt;&gt;"",'Sub-Cpt Record'!G674,"")</f>
        <v/>
      </c>
      <c r="L674" s="256" t="str">
        <f aca="false">IF('Sub-Cpt Record'!H674&lt;&gt;"",'Sub-Cpt Record'!H674,"")</f>
        <v/>
      </c>
      <c r="M674" s="256" t="str">
        <f aca="false">IF('Sub-Cpt Record'!I674&lt;&gt;"",'Sub-Cpt Record'!I674,"")</f>
        <v/>
      </c>
      <c r="N674" s="256" t="str">
        <f aca="false">IF('Sub-Cpt Record'!J674&lt;&gt;"",'Sub-Cpt Record'!J674,"")</f>
        <v/>
      </c>
      <c r="O674" s="296"/>
      <c r="P674" s="296"/>
      <c r="Q674" s="304"/>
      <c r="R674" s="298"/>
      <c r="S674" s="199"/>
      <c r="T674" s="300"/>
      <c r="U674" s="194"/>
      <c r="V674" s="194"/>
      <c r="W674" s="194"/>
      <c r="X674" s="194"/>
      <c r="Y674" s="194"/>
      <c r="Z674" s="256"/>
      <c r="AA674" s="194"/>
      <c r="AB674" s="194"/>
      <c r="AC674" s="194"/>
      <c r="AD674" s="194"/>
      <c r="AE674" s="194"/>
      <c r="AF674" s="194"/>
      <c r="AG674" s="264" t="str">
        <f aca="false">IF(SUM(T674,V674,X674,Z674,AB674,AD674,AF674)&lt;&gt;0,SUM(T674,V674,X674,Z674,AB674,AD674,AF674),"")</f>
        <v/>
      </c>
      <c r="AH674" s="301"/>
      <c r="AI674" s="302"/>
      <c r="AJ674" s="278"/>
    </row>
    <row r="675" customFormat="false" ht="12.75" hidden="false" customHeight="false" outlineLevel="0" collapsed="false">
      <c r="A675" s="291" t="str">
        <f aca="false">IF('Sub-Cpt Record'!A675="","",'Sub-Cpt Record'!A675)</f>
        <v/>
      </c>
      <c r="B675" s="292" t="str">
        <f aca="false">IF('Sub-Cpt Record'!B675="","",'Sub-Cpt Record'!B675)</f>
        <v/>
      </c>
      <c r="C675" s="292" t="str">
        <f aca="false">IF('Sub-Cpt Record'!C675="","",'Sub-Cpt Record'!C675)</f>
        <v/>
      </c>
      <c r="D675" s="292" t="str">
        <f aca="false">IF('Sub-Cpt Record'!D675="","",'Sub-Cpt Record'!D675)</f>
        <v/>
      </c>
      <c r="E675" s="292" t="str">
        <f aca="false">CODE!I675</f>
        <v/>
      </c>
      <c r="F675" s="303" t="str">
        <f aca="false">IF('Sub-Cpt Record'!K675="","",'Sub-Cpt Record'!K675)</f>
        <v/>
      </c>
      <c r="G675" s="201"/>
      <c r="H675" s="194"/>
      <c r="I675" s="256" t="str">
        <f aca="false">IF('Sub-Cpt Record'!E675&lt;&gt;"",'Sub-Cpt Record'!E675,"")</f>
        <v/>
      </c>
      <c r="J675" s="256" t="str">
        <f aca="false">IF('Sub-Cpt Record'!F675&lt;&gt;"",'Sub-Cpt Record'!F675,"")</f>
        <v/>
      </c>
      <c r="K675" s="256" t="str">
        <f aca="false">IF('Sub-Cpt Record'!G675&lt;&gt;"",'Sub-Cpt Record'!G675,"")</f>
        <v/>
      </c>
      <c r="L675" s="256" t="str">
        <f aca="false">IF('Sub-Cpt Record'!H675&lt;&gt;"",'Sub-Cpt Record'!H675,"")</f>
        <v/>
      </c>
      <c r="M675" s="256" t="str">
        <f aca="false">IF('Sub-Cpt Record'!I675&lt;&gt;"",'Sub-Cpt Record'!I675,"")</f>
        <v/>
      </c>
      <c r="N675" s="256" t="str">
        <f aca="false">IF('Sub-Cpt Record'!J675&lt;&gt;"",'Sub-Cpt Record'!J675,"")</f>
        <v/>
      </c>
      <c r="O675" s="296"/>
      <c r="P675" s="296"/>
      <c r="Q675" s="304"/>
      <c r="R675" s="298"/>
      <c r="S675" s="199"/>
      <c r="T675" s="300"/>
      <c r="U675" s="194"/>
      <c r="V675" s="194"/>
      <c r="W675" s="194"/>
      <c r="X675" s="194"/>
      <c r="Y675" s="194"/>
      <c r="Z675" s="256"/>
      <c r="AA675" s="194"/>
      <c r="AB675" s="194"/>
      <c r="AC675" s="194"/>
      <c r="AD675" s="194"/>
      <c r="AE675" s="194"/>
      <c r="AF675" s="194"/>
      <c r="AG675" s="264" t="str">
        <f aca="false">IF(SUM(T675,V675,X675,Z675,AB675,AD675,AF675)&lt;&gt;0,SUM(T675,V675,X675,Z675,AB675,AD675,AF675),"")</f>
        <v/>
      </c>
      <c r="AH675" s="301"/>
      <c r="AI675" s="302"/>
      <c r="AJ675" s="278"/>
    </row>
    <row r="676" customFormat="false" ht="12.75" hidden="false" customHeight="false" outlineLevel="0" collapsed="false">
      <c r="A676" s="291" t="str">
        <f aca="false">IF('Sub-Cpt Record'!A676="","",'Sub-Cpt Record'!A676)</f>
        <v/>
      </c>
      <c r="B676" s="292" t="str">
        <f aca="false">IF('Sub-Cpt Record'!B676="","",'Sub-Cpt Record'!B676)</f>
        <v/>
      </c>
      <c r="C676" s="292" t="str">
        <f aca="false">IF('Sub-Cpt Record'!C676="","",'Sub-Cpt Record'!C676)</f>
        <v/>
      </c>
      <c r="D676" s="292" t="str">
        <f aca="false">IF('Sub-Cpt Record'!D676="","",'Sub-Cpt Record'!D676)</f>
        <v/>
      </c>
      <c r="E676" s="292" t="str">
        <f aca="false">CODE!I676</f>
        <v/>
      </c>
      <c r="F676" s="303" t="str">
        <f aca="false">IF('Sub-Cpt Record'!K676="","",'Sub-Cpt Record'!K676)</f>
        <v/>
      </c>
      <c r="G676" s="201"/>
      <c r="H676" s="194"/>
      <c r="I676" s="256" t="str">
        <f aca="false">IF('Sub-Cpt Record'!E676&lt;&gt;"",'Sub-Cpt Record'!E676,"")</f>
        <v/>
      </c>
      <c r="J676" s="256" t="str">
        <f aca="false">IF('Sub-Cpt Record'!F676&lt;&gt;"",'Sub-Cpt Record'!F676,"")</f>
        <v/>
      </c>
      <c r="K676" s="256" t="str">
        <f aca="false">IF('Sub-Cpt Record'!G676&lt;&gt;"",'Sub-Cpt Record'!G676,"")</f>
        <v/>
      </c>
      <c r="L676" s="256" t="str">
        <f aca="false">IF('Sub-Cpt Record'!H676&lt;&gt;"",'Sub-Cpt Record'!H676,"")</f>
        <v/>
      </c>
      <c r="M676" s="256" t="str">
        <f aca="false">IF('Sub-Cpt Record'!I676&lt;&gt;"",'Sub-Cpt Record'!I676,"")</f>
        <v/>
      </c>
      <c r="N676" s="256" t="str">
        <f aca="false">IF('Sub-Cpt Record'!J676&lt;&gt;"",'Sub-Cpt Record'!J676,"")</f>
        <v/>
      </c>
      <c r="O676" s="296"/>
      <c r="P676" s="296"/>
      <c r="Q676" s="304"/>
      <c r="R676" s="298"/>
      <c r="S676" s="199"/>
      <c r="T676" s="300"/>
      <c r="U676" s="194"/>
      <c r="V676" s="194"/>
      <c r="W676" s="194"/>
      <c r="X676" s="194"/>
      <c r="Y676" s="194"/>
      <c r="Z676" s="256"/>
      <c r="AA676" s="194"/>
      <c r="AB676" s="194"/>
      <c r="AC676" s="194"/>
      <c r="AD676" s="194"/>
      <c r="AE676" s="194"/>
      <c r="AF676" s="194"/>
      <c r="AG676" s="264" t="str">
        <f aca="false">IF(SUM(T676,V676,X676,Z676,AB676,AD676,AF676)&lt;&gt;0,SUM(T676,V676,X676,Z676,AB676,AD676,AF676),"")</f>
        <v/>
      </c>
      <c r="AH676" s="301"/>
      <c r="AI676" s="302"/>
      <c r="AJ676" s="278"/>
    </row>
    <row r="677" customFormat="false" ht="12.75" hidden="false" customHeight="false" outlineLevel="0" collapsed="false">
      <c r="A677" s="291" t="str">
        <f aca="false">IF('Sub-Cpt Record'!A677="","",'Sub-Cpt Record'!A677)</f>
        <v/>
      </c>
      <c r="B677" s="292" t="str">
        <f aca="false">IF('Sub-Cpt Record'!B677="","",'Sub-Cpt Record'!B677)</f>
        <v/>
      </c>
      <c r="C677" s="292" t="str">
        <f aca="false">IF('Sub-Cpt Record'!C677="","",'Sub-Cpt Record'!C677)</f>
        <v/>
      </c>
      <c r="D677" s="292" t="str">
        <f aca="false">IF('Sub-Cpt Record'!D677="","",'Sub-Cpt Record'!D677)</f>
        <v/>
      </c>
      <c r="E677" s="292" t="str">
        <f aca="false">CODE!I677</f>
        <v/>
      </c>
      <c r="F677" s="303" t="str">
        <f aca="false">IF('Sub-Cpt Record'!K677="","",'Sub-Cpt Record'!K677)</f>
        <v/>
      </c>
      <c r="G677" s="201"/>
      <c r="H677" s="194"/>
      <c r="I677" s="256" t="str">
        <f aca="false">IF('Sub-Cpt Record'!E677&lt;&gt;"",'Sub-Cpt Record'!E677,"")</f>
        <v/>
      </c>
      <c r="J677" s="256" t="str">
        <f aca="false">IF('Sub-Cpt Record'!F677&lt;&gt;"",'Sub-Cpt Record'!F677,"")</f>
        <v/>
      </c>
      <c r="K677" s="256" t="str">
        <f aca="false">IF('Sub-Cpt Record'!G677&lt;&gt;"",'Sub-Cpt Record'!G677,"")</f>
        <v/>
      </c>
      <c r="L677" s="256" t="str">
        <f aca="false">IF('Sub-Cpt Record'!H677&lt;&gt;"",'Sub-Cpt Record'!H677,"")</f>
        <v/>
      </c>
      <c r="M677" s="256" t="str">
        <f aca="false">IF('Sub-Cpt Record'!I677&lt;&gt;"",'Sub-Cpt Record'!I677,"")</f>
        <v/>
      </c>
      <c r="N677" s="256" t="str">
        <f aca="false">IF('Sub-Cpt Record'!J677&lt;&gt;"",'Sub-Cpt Record'!J677,"")</f>
        <v/>
      </c>
      <c r="O677" s="296"/>
      <c r="P677" s="296"/>
      <c r="Q677" s="304"/>
      <c r="R677" s="298"/>
      <c r="S677" s="199"/>
      <c r="T677" s="300"/>
      <c r="U677" s="194"/>
      <c r="V677" s="194"/>
      <c r="W677" s="194"/>
      <c r="X677" s="194"/>
      <c r="Y677" s="194"/>
      <c r="Z677" s="256"/>
      <c r="AA677" s="194"/>
      <c r="AB677" s="194"/>
      <c r="AC677" s="194"/>
      <c r="AD677" s="194"/>
      <c r="AE677" s="194"/>
      <c r="AF677" s="194"/>
      <c r="AG677" s="264" t="str">
        <f aca="false">IF(SUM(T677,V677,X677,Z677,AB677,AD677,AF677)&lt;&gt;0,SUM(T677,V677,X677,Z677,AB677,AD677,AF677),"")</f>
        <v/>
      </c>
      <c r="AH677" s="301"/>
      <c r="AI677" s="302"/>
      <c r="AJ677" s="278"/>
    </row>
    <row r="678" customFormat="false" ht="12.75" hidden="false" customHeight="false" outlineLevel="0" collapsed="false">
      <c r="A678" s="291" t="str">
        <f aca="false">IF('Sub-Cpt Record'!A678="","",'Sub-Cpt Record'!A678)</f>
        <v/>
      </c>
      <c r="B678" s="292" t="str">
        <f aca="false">IF('Sub-Cpt Record'!B678="","",'Sub-Cpt Record'!B678)</f>
        <v/>
      </c>
      <c r="C678" s="292" t="str">
        <f aca="false">IF('Sub-Cpt Record'!C678="","",'Sub-Cpt Record'!C678)</f>
        <v/>
      </c>
      <c r="D678" s="292" t="str">
        <f aca="false">IF('Sub-Cpt Record'!D678="","",'Sub-Cpt Record'!D678)</f>
        <v/>
      </c>
      <c r="E678" s="292" t="str">
        <f aca="false">CODE!I678</f>
        <v/>
      </c>
      <c r="F678" s="303" t="str">
        <f aca="false">IF('Sub-Cpt Record'!K678="","",'Sub-Cpt Record'!K678)</f>
        <v/>
      </c>
      <c r="G678" s="201"/>
      <c r="H678" s="194"/>
      <c r="I678" s="256" t="str">
        <f aca="false">IF('Sub-Cpt Record'!E678&lt;&gt;"",'Sub-Cpt Record'!E678,"")</f>
        <v/>
      </c>
      <c r="J678" s="256" t="str">
        <f aca="false">IF('Sub-Cpt Record'!F678&lt;&gt;"",'Sub-Cpt Record'!F678,"")</f>
        <v/>
      </c>
      <c r="K678" s="256" t="str">
        <f aca="false">IF('Sub-Cpt Record'!G678&lt;&gt;"",'Sub-Cpt Record'!G678,"")</f>
        <v/>
      </c>
      <c r="L678" s="256" t="str">
        <f aca="false">IF('Sub-Cpt Record'!H678&lt;&gt;"",'Sub-Cpt Record'!H678,"")</f>
        <v/>
      </c>
      <c r="M678" s="256" t="str">
        <f aca="false">IF('Sub-Cpt Record'!I678&lt;&gt;"",'Sub-Cpt Record'!I678,"")</f>
        <v/>
      </c>
      <c r="N678" s="256" t="str">
        <f aca="false">IF('Sub-Cpt Record'!J678&lt;&gt;"",'Sub-Cpt Record'!J678,"")</f>
        <v/>
      </c>
      <c r="O678" s="296"/>
      <c r="P678" s="296"/>
      <c r="Q678" s="304"/>
      <c r="R678" s="298"/>
      <c r="S678" s="199"/>
      <c r="T678" s="300"/>
      <c r="U678" s="194"/>
      <c r="V678" s="194"/>
      <c r="W678" s="194"/>
      <c r="X678" s="194"/>
      <c r="Y678" s="194"/>
      <c r="Z678" s="256"/>
      <c r="AA678" s="194"/>
      <c r="AB678" s="194"/>
      <c r="AC678" s="194"/>
      <c r="AD678" s="194"/>
      <c r="AE678" s="194"/>
      <c r="AF678" s="194"/>
      <c r="AG678" s="264" t="str">
        <f aca="false">IF(SUM(T678,V678,X678,Z678,AB678,AD678,AF678)&lt;&gt;0,SUM(T678,V678,X678,Z678,AB678,AD678,AF678),"")</f>
        <v/>
      </c>
      <c r="AH678" s="301"/>
      <c r="AI678" s="302"/>
      <c r="AJ678" s="278"/>
    </row>
    <row r="679" customFormat="false" ht="12.75" hidden="false" customHeight="false" outlineLevel="0" collapsed="false">
      <c r="A679" s="291" t="str">
        <f aca="false">IF('Sub-Cpt Record'!A679="","",'Sub-Cpt Record'!A679)</f>
        <v/>
      </c>
      <c r="B679" s="292" t="str">
        <f aca="false">IF('Sub-Cpt Record'!B679="","",'Sub-Cpt Record'!B679)</f>
        <v/>
      </c>
      <c r="C679" s="292" t="str">
        <f aca="false">IF('Sub-Cpt Record'!C679="","",'Sub-Cpt Record'!C679)</f>
        <v/>
      </c>
      <c r="D679" s="292" t="str">
        <f aca="false">IF('Sub-Cpt Record'!D679="","",'Sub-Cpt Record'!D679)</f>
        <v/>
      </c>
      <c r="E679" s="292" t="str">
        <f aca="false">CODE!I679</f>
        <v/>
      </c>
      <c r="F679" s="303" t="str">
        <f aca="false">IF('Sub-Cpt Record'!K679="","",'Sub-Cpt Record'!K679)</f>
        <v/>
      </c>
      <c r="G679" s="201"/>
      <c r="H679" s="194"/>
      <c r="I679" s="256" t="str">
        <f aca="false">IF('Sub-Cpt Record'!E679&lt;&gt;"",'Sub-Cpt Record'!E679,"")</f>
        <v/>
      </c>
      <c r="J679" s="256" t="str">
        <f aca="false">IF('Sub-Cpt Record'!F679&lt;&gt;"",'Sub-Cpt Record'!F679,"")</f>
        <v/>
      </c>
      <c r="K679" s="256" t="str">
        <f aca="false">IF('Sub-Cpt Record'!G679&lt;&gt;"",'Sub-Cpt Record'!G679,"")</f>
        <v/>
      </c>
      <c r="L679" s="256" t="str">
        <f aca="false">IF('Sub-Cpt Record'!H679&lt;&gt;"",'Sub-Cpt Record'!H679,"")</f>
        <v/>
      </c>
      <c r="M679" s="256" t="str">
        <f aca="false">IF('Sub-Cpt Record'!I679&lt;&gt;"",'Sub-Cpt Record'!I679,"")</f>
        <v/>
      </c>
      <c r="N679" s="256" t="str">
        <f aca="false">IF('Sub-Cpt Record'!J679&lt;&gt;"",'Sub-Cpt Record'!J679,"")</f>
        <v/>
      </c>
      <c r="O679" s="296"/>
      <c r="P679" s="296"/>
      <c r="Q679" s="304"/>
      <c r="R679" s="298"/>
      <c r="S679" s="199"/>
      <c r="T679" s="300"/>
      <c r="U679" s="194"/>
      <c r="V679" s="194"/>
      <c r="W679" s="194"/>
      <c r="X679" s="194"/>
      <c r="Y679" s="194"/>
      <c r="Z679" s="256"/>
      <c r="AA679" s="194"/>
      <c r="AB679" s="194"/>
      <c r="AC679" s="194"/>
      <c r="AD679" s="194"/>
      <c r="AE679" s="194"/>
      <c r="AF679" s="194"/>
      <c r="AG679" s="264" t="str">
        <f aca="false">IF(SUM(T679,V679,X679,Z679,AB679,AD679,AF679)&lt;&gt;0,SUM(T679,V679,X679,Z679,AB679,AD679,AF679),"")</f>
        <v/>
      </c>
      <c r="AH679" s="301"/>
      <c r="AI679" s="302"/>
      <c r="AJ679" s="278"/>
    </row>
    <row r="680" customFormat="false" ht="12.75" hidden="false" customHeight="false" outlineLevel="0" collapsed="false">
      <c r="A680" s="291" t="str">
        <f aca="false">IF('Sub-Cpt Record'!A680="","",'Sub-Cpt Record'!A680)</f>
        <v/>
      </c>
      <c r="B680" s="292" t="str">
        <f aca="false">IF('Sub-Cpt Record'!B680="","",'Sub-Cpt Record'!B680)</f>
        <v/>
      </c>
      <c r="C680" s="292" t="str">
        <f aca="false">IF('Sub-Cpt Record'!C680="","",'Sub-Cpt Record'!C680)</f>
        <v/>
      </c>
      <c r="D680" s="292" t="str">
        <f aca="false">IF('Sub-Cpt Record'!D680="","",'Sub-Cpt Record'!D680)</f>
        <v/>
      </c>
      <c r="E680" s="292" t="str">
        <f aca="false">CODE!I680</f>
        <v/>
      </c>
      <c r="F680" s="303" t="str">
        <f aca="false">IF('Sub-Cpt Record'!K680="","",'Sub-Cpt Record'!K680)</f>
        <v/>
      </c>
      <c r="G680" s="201"/>
      <c r="H680" s="194"/>
      <c r="I680" s="256" t="str">
        <f aca="false">IF('Sub-Cpt Record'!E680&lt;&gt;"",'Sub-Cpt Record'!E680,"")</f>
        <v/>
      </c>
      <c r="J680" s="256" t="str">
        <f aca="false">IF('Sub-Cpt Record'!F680&lt;&gt;"",'Sub-Cpt Record'!F680,"")</f>
        <v/>
      </c>
      <c r="K680" s="256" t="str">
        <f aca="false">IF('Sub-Cpt Record'!G680&lt;&gt;"",'Sub-Cpt Record'!G680,"")</f>
        <v/>
      </c>
      <c r="L680" s="256" t="str">
        <f aca="false">IF('Sub-Cpt Record'!H680&lt;&gt;"",'Sub-Cpt Record'!H680,"")</f>
        <v/>
      </c>
      <c r="M680" s="256" t="str">
        <f aca="false">IF('Sub-Cpt Record'!I680&lt;&gt;"",'Sub-Cpt Record'!I680,"")</f>
        <v/>
      </c>
      <c r="N680" s="256" t="str">
        <f aca="false">IF('Sub-Cpt Record'!J680&lt;&gt;"",'Sub-Cpt Record'!J680,"")</f>
        <v/>
      </c>
      <c r="O680" s="296"/>
      <c r="P680" s="296"/>
      <c r="Q680" s="304"/>
      <c r="R680" s="298"/>
      <c r="S680" s="199"/>
      <c r="T680" s="300"/>
      <c r="U680" s="194"/>
      <c r="V680" s="194"/>
      <c r="W680" s="194"/>
      <c r="X680" s="194"/>
      <c r="Y680" s="194"/>
      <c r="Z680" s="256"/>
      <c r="AA680" s="194"/>
      <c r="AB680" s="194"/>
      <c r="AC680" s="194"/>
      <c r="AD680" s="194"/>
      <c r="AE680" s="194"/>
      <c r="AF680" s="194"/>
      <c r="AG680" s="264" t="str">
        <f aca="false">IF(SUM(T680,V680,X680,Z680,AB680,AD680,AF680)&lt;&gt;0,SUM(T680,V680,X680,Z680,AB680,AD680,AF680),"")</f>
        <v/>
      </c>
      <c r="AH680" s="301"/>
      <c r="AI680" s="302"/>
      <c r="AJ680" s="278"/>
    </row>
    <row r="681" customFormat="false" ht="12.75" hidden="false" customHeight="false" outlineLevel="0" collapsed="false">
      <c r="A681" s="291" t="str">
        <f aca="false">IF('Sub-Cpt Record'!A681="","",'Sub-Cpt Record'!A681)</f>
        <v/>
      </c>
      <c r="B681" s="292" t="str">
        <f aca="false">IF('Sub-Cpt Record'!B681="","",'Sub-Cpt Record'!B681)</f>
        <v/>
      </c>
      <c r="C681" s="292" t="str">
        <f aca="false">IF('Sub-Cpt Record'!C681="","",'Sub-Cpt Record'!C681)</f>
        <v/>
      </c>
      <c r="D681" s="292" t="str">
        <f aca="false">IF('Sub-Cpt Record'!D681="","",'Sub-Cpt Record'!D681)</f>
        <v/>
      </c>
      <c r="E681" s="292" t="str">
        <f aca="false">CODE!I681</f>
        <v/>
      </c>
      <c r="F681" s="303" t="str">
        <f aca="false">IF('Sub-Cpt Record'!K681="","",'Sub-Cpt Record'!K681)</f>
        <v/>
      </c>
      <c r="G681" s="201"/>
      <c r="H681" s="194"/>
      <c r="I681" s="256" t="str">
        <f aca="false">IF('Sub-Cpt Record'!E681&lt;&gt;"",'Sub-Cpt Record'!E681,"")</f>
        <v/>
      </c>
      <c r="J681" s="256" t="str">
        <f aca="false">IF('Sub-Cpt Record'!F681&lt;&gt;"",'Sub-Cpt Record'!F681,"")</f>
        <v/>
      </c>
      <c r="K681" s="256" t="str">
        <f aca="false">IF('Sub-Cpt Record'!G681&lt;&gt;"",'Sub-Cpt Record'!G681,"")</f>
        <v/>
      </c>
      <c r="L681" s="256" t="str">
        <f aca="false">IF('Sub-Cpt Record'!H681&lt;&gt;"",'Sub-Cpt Record'!H681,"")</f>
        <v/>
      </c>
      <c r="M681" s="256" t="str">
        <f aca="false">IF('Sub-Cpt Record'!I681&lt;&gt;"",'Sub-Cpt Record'!I681,"")</f>
        <v/>
      </c>
      <c r="N681" s="256" t="str">
        <f aca="false">IF('Sub-Cpt Record'!J681&lt;&gt;"",'Sub-Cpt Record'!J681,"")</f>
        <v/>
      </c>
      <c r="O681" s="296"/>
      <c r="P681" s="296"/>
      <c r="Q681" s="304"/>
      <c r="R681" s="298"/>
      <c r="S681" s="199"/>
      <c r="T681" s="300"/>
      <c r="U681" s="194"/>
      <c r="V681" s="194"/>
      <c r="W681" s="194"/>
      <c r="X681" s="194"/>
      <c r="Y681" s="194"/>
      <c r="Z681" s="256"/>
      <c r="AA681" s="194"/>
      <c r="AB681" s="194"/>
      <c r="AC681" s="194"/>
      <c r="AD681" s="194"/>
      <c r="AE681" s="194"/>
      <c r="AF681" s="194"/>
      <c r="AG681" s="264" t="str">
        <f aca="false">IF(SUM(T681,V681,X681,Z681,AB681,AD681,AF681)&lt;&gt;0,SUM(T681,V681,X681,Z681,AB681,AD681,AF681),"")</f>
        <v/>
      </c>
      <c r="AH681" s="301"/>
      <c r="AI681" s="302"/>
      <c r="AJ681" s="278"/>
    </row>
    <row r="682" customFormat="false" ht="12.75" hidden="false" customHeight="false" outlineLevel="0" collapsed="false">
      <c r="A682" s="291" t="str">
        <f aca="false">IF('Sub-Cpt Record'!A682="","",'Sub-Cpt Record'!A682)</f>
        <v/>
      </c>
      <c r="B682" s="292" t="str">
        <f aca="false">IF('Sub-Cpt Record'!B682="","",'Sub-Cpt Record'!B682)</f>
        <v/>
      </c>
      <c r="C682" s="292" t="str">
        <f aca="false">IF('Sub-Cpt Record'!C682="","",'Sub-Cpt Record'!C682)</f>
        <v/>
      </c>
      <c r="D682" s="292" t="str">
        <f aca="false">IF('Sub-Cpt Record'!D682="","",'Sub-Cpt Record'!D682)</f>
        <v/>
      </c>
      <c r="E682" s="292" t="str">
        <f aca="false">CODE!I682</f>
        <v/>
      </c>
      <c r="F682" s="303" t="str">
        <f aca="false">IF('Sub-Cpt Record'!K682="","",'Sub-Cpt Record'!K682)</f>
        <v/>
      </c>
      <c r="G682" s="201"/>
      <c r="H682" s="194"/>
      <c r="I682" s="256" t="str">
        <f aca="false">IF('Sub-Cpt Record'!E682&lt;&gt;"",'Sub-Cpt Record'!E682,"")</f>
        <v/>
      </c>
      <c r="J682" s="256" t="str">
        <f aca="false">IF('Sub-Cpt Record'!F682&lt;&gt;"",'Sub-Cpt Record'!F682,"")</f>
        <v/>
      </c>
      <c r="K682" s="256" t="str">
        <f aca="false">IF('Sub-Cpt Record'!G682&lt;&gt;"",'Sub-Cpt Record'!G682,"")</f>
        <v/>
      </c>
      <c r="L682" s="256" t="str">
        <f aca="false">IF('Sub-Cpt Record'!H682&lt;&gt;"",'Sub-Cpt Record'!H682,"")</f>
        <v/>
      </c>
      <c r="M682" s="256" t="str">
        <f aca="false">IF('Sub-Cpt Record'!I682&lt;&gt;"",'Sub-Cpt Record'!I682,"")</f>
        <v/>
      </c>
      <c r="N682" s="256" t="str">
        <f aca="false">IF('Sub-Cpt Record'!J682&lt;&gt;"",'Sub-Cpt Record'!J682,"")</f>
        <v/>
      </c>
      <c r="O682" s="296"/>
      <c r="P682" s="296"/>
      <c r="Q682" s="304"/>
      <c r="R682" s="298"/>
      <c r="S682" s="199"/>
      <c r="T682" s="300"/>
      <c r="U682" s="194"/>
      <c r="V682" s="194"/>
      <c r="W682" s="194"/>
      <c r="X682" s="194"/>
      <c r="Y682" s="194"/>
      <c r="Z682" s="256"/>
      <c r="AA682" s="194"/>
      <c r="AB682" s="194"/>
      <c r="AC682" s="194"/>
      <c r="AD682" s="194"/>
      <c r="AE682" s="194"/>
      <c r="AF682" s="194"/>
      <c r="AG682" s="264" t="str">
        <f aca="false">IF(SUM(T682,V682,X682,Z682,AB682,AD682,AF682)&lt;&gt;0,SUM(T682,V682,X682,Z682,AB682,AD682,AF682),"")</f>
        <v/>
      </c>
      <c r="AH682" s="301"/>
      <c r="AI682" s="302"/>
      <c r="AJ682" s="278"/>
    </row>
    <row r="683" customFormat="false" ht="12.75" hidden="false" customHeight="false" outlineLevel="0" collapsed="false">
      <c r="A683" s="291" t="str">
        <f aca="false">IF('Sub-Cpt Record'!A683="","",'Sub-Cpt Record'!A683)</f>
        <v/>
      </c>
      <c r="B683" s="292" t="str">
        <f aca="false">IF('Sub-Cpt Record'!B683="","",'Sub-Cpt Record'!B683)</f>
        <v/>
      </c>
      <c r="C683" s="292" t="str">
        <f aca="false">IF('Sub-Cpt Record'!C683="","",'Sub-Cpt Record'!C683)</f>
        <v/>
      </c>
      <c r="D683" s="292" t="str">
        <f aca="false">IF('Sub-Cpt Record'!D683="","",'Sub-Cpt Record'!D683)</f>
        <v/>
      </c>
      <c r="E683" s="292" t="str">
        <f aca="false">CODE!I683</f>
        <v/>
      </c>
      <c r="F683" s="303" t="str">
        <f aca="false">IF('Sub-Cpt Record'!K683="","",'Sub-Cpt Record'!K683)</f>
        <v/>
      </c>
      <c r="G683" s="201"/>
      <c r="H683" s="194"/>
      <c r="I683" s="256" t="str">
        <f aca="false">IF('Sub-Cpt Record'!E683&lt;&gt;"",'Sub-Cpt Record'!E683,"")</f>
        <v/>
      </c>
      <c r="J683" s="256" t="str">
        <f aca="false">IF('Sub-Cpt Record'!F683&lt;&gt;"",'Sub-Cpt Record'!F683,"")</f>
        <v/>
      </c>
      <c r="K683" s="256" t="str">
        <f aca="false">IF('Sub-Cpt Record'!G683&lt;&gt;"",'Sub-Cpt Record'!G683,"")</f>
        <v/>
      </c>
      <c r="L683" s="256" t="str">
        <f aca="false">IF('Sub-Cpt Record'!H683&lt;&gt;"",'Sub-Cpt Record'!H683,"")</f>
        <v/>
      </c>
      <c r="M683" s="256" t="str">
        <f aca="false">IF('Sub-Cpt Record'!I683&lt;&gt;"",'Sub-Cpt Record'!I683,"")</f>
        <v/>
      </c>
      <c r="N683" s="256" t="str">
        <f aca="false">IF('Sub-Cpt Record'!J683&lt;&gt;"",'Sub-Cpt Record'!J683,"")</f>
        <v/>
      </c>
      <c r="O683" s="296"/>
      <c r="P683" s="296"/>
      <c r="Q683" s="304"/>
      <c r="R683" s="298"/>
      <c r="S683" s="199"/>
      <c r="T683" s="300"/>
      <c r="U683" s="194"/>
      <c r="V683" s="194"/>
      <c r="W683" s="194"/>
      <c r="X683" s="194"/>
      <c r="Y683" s="194"/>
      <c r="Z683" s="256"/>
      <c r="AA683" s="194"/>
      <c r="AB683" s="194"/>
      <c r="AC683" s="194"/>
      <c r="AD683" s="194"/>
      <c r="AE683" s="194"/>
      <c r="AF683" s="194"/>
      <c r="AG683" s="264" t="str">
        <f aca="false">IF(SUM(T683,V683,X683,Z683,AB683,AD683,AF683)&lt;&gt;0,SUM(T683,V683,X683,Z683,AB683,AD683,AF683),"")</f>
        <v/>
      </c>
      <c r="AH683" s="301"/>
      <c r="AI683" s="302"/>
      <c r="AJ683" s="278"/>
    </row>
    <row r="684" customFormat="false" ht="12.75" hidden="false" customHeight="false" outlineLevel="0" collapsed="false">
      <c r="A684" s="291" t="str">
        <f aca="false">IF('Sub-Cpt Record'!A684="","",'Sub-Cpt Record'!A684)</f>
        <v/>
      </c>
      <c r="B684" s="292" t="str">
        <f aca="false">IF('Sub-Cpt Record'!B684="","",'Sub-Cpt Record'!B684)</f>
        <v/>
      </c>
      <c r="C684" s="292" t="str">
        <f aca="false">IF('Sub-Cpt Record'!C684="","",'Sub-Cpt Record'!C684)</f>
        <v/>
      </c>
      <c r="D684" s="292" t="str">
        <f aca="false">IF('Sub-Cpt Record'!D684="","",'Sub-Cpt Record'!D684)</f>
        <v/>
      </c>
      <c r="E684" s="292" t="str">
        <f aca="false">CODE!I684</f>
        <v/>
      </c>
      <c r="F684" s="303" t="str">
        <f aca="false">IF('Sub-Cpt Record'!K684="","",'Sub-Cpt Record'!K684)</f>
        <v/>
      </c>
      <c r="G684" s="201"/>
      <c r="H684" s="194"/>
      <c r="I684" s="256" t="str">
        <f aca="false">IF('Sub-Cpt Record'!E684&lt;&gt;"",'Sub-Cpt Record'!E684,"")</f>
        <v/>
      </c>
      <c r="J684" s="256" t="str">
        <f aca="false">IF('Sub-Cpt Record'!F684&lt;&gt;"",'Sub-Cpt Record'!F684,"")</f>
        <v/>
      </c>
      <c r="K684" s="256" t="str">
        <f aca="false">IF('Sub-Cpt Record'!G684&lt;&gt;"",'Sub-Cpt Record'!G684,"")</f>
        <v/>
      </c>
      <c r="L684" s="256" t="str">
        <f aca="false">IF('Sub-Cpt Record'!H684&lt;&gt;"",'Sub-Cpt Record'!H684,"")</f>
        <v/>
      </c>
      <c r="M684" s="256" t="str">
        <f aca="false">IF('Sub-Cpt Record'!I684&lt;&gt;"",'Sub-Cpt Record'!I684,"")</f>
        <v/>
      </c>
      <c r="N684" s="256" t="str">
        <f aca="false">IF('Sub-Cpt Record'!J684&lt;&gt;"",'Sub-Cpt Record'!J684,"")</f>
        <v/>
      </c>
      <c r="O684" s="296"/>
      <c r="P684" s="296"/>
      <c r="Q684" s="304"/>
      <c r="R684" s="298"/>
      <c r="S684" s="199"/>
      <c r="T684" s="300"/>
      <c r="U684" s="194"/>
      <c r="V684" s="194"/>
      <c r="W684" s="194"/>
      <c r="X684" s="194"/>
      <c r="Y684" s="194"/>
      <c r="Z684" s="256"/>
      <c r="AA684" s="194"/>
      <c r="AB684" s="194"/>
      <c r="AC684" s="194"/>
      <c r="AD684" s="194"/>
      <c r="AE684" s="194"/>
      <c r="AF684" s="194"/>
      <c r="AG684" s="264" t="str">
        <f aca="false">IF(SUM(T684,V684,X684,Z684,AB684,AD684,AF684)&lt;&gt;0,SUM(T684,V684,X684,Z684,AB684,AD684,AF684),"")</f>
        <v/>
      </c>
      <c r="AH684" s="301"/>
      <c r="AI684" s="302"/>
      <c r="AJ684" s="278"/>
    </row>
    <row r="685" customFormat="false" ht="12.75" hidden="false" customHeight="false" outlineLevel="0" collapsed="false">
      <c r="A685" s="291" t="str">
        <f aca="false">IF('Sub-Cpt Record'!A685="","",'Sub-Cpt Record'!A685)</f>
        <v/>
      </c>
      <c r="B685" s="292" t="str">
        <f aca="false">IF('Sub-Cpt Record'!B685="","",'Sub-Cpt Record'!B685)</f>
        <v/>
      </c>
      <c r="C685" s="292" t="str">
        <f aca="false">IF('Sub-Cpt Record'!C685="","",'Sub-Cpt Record'!C685)</f>
        <v/>
      </c>
      <c r="D685" s="292" t="str">
        <f aca="false">IF('Sub-Cpt Record'!D685="","",'Sub-Cpt Record'!D685)</f>
        <v/>
      </c>
      <c r="E685" s="292" t="str">
        <f aca="false">CODE!I685</f>
        <v/>
      </c>
      <c r="F685" s="303" t="str">
        <f aca="false">IF('Sub-Cpt Record'!K685="","",'Sub-Cpt Record'!K685)</f>
        <v/>
      </c>
      <c r="G685" s="201"/>
      <c r="H685" s="194"/>
      <c r="I685" s="256" t="str">
        <f aca="false">IF('Sub-Cpt Record'!E685&lt;&gt;"",'Sub-Cpt Record'!E685,"")</f>
        <v/>
      </c>
      <c r="J685" s="256" t="str">
        <f aca="false">IF('Sub-Cpt Record'!F685&lt;&gt;"",'Sub-Cpt Record'!F685,"")</f>
        <v/>
      </c>
      <c r="K685" s="256" t="str">
        <f aca="false">IF('Sub-Cpt Record'!G685&lt;&gt;"",'Sub-Cpt Record'!G685,"")</f>
        <v/>
      </c>
      <c r="L685" s="256" t="str">
        <f aca="false">IF('Sub-Cpt Record'!H685&lt;&gt;"",'Sub-Cpt Record'!H685,"")</f>
        <v/>
      </c>
      <c r="M685" s="256" t="str">
        <f aca="false">IF('Sub-Cpt Record'!I685&lt;&gt;"",'Sub-Cpt Record'!I685,"")</f>
        <v/>
      </c>
      <c r="N685" s="256" t="str">
        <f aca="false">IF('Sub-Cpt Record'!J685&lt;&gt;"",'Sub-Cpt Record'!J685,"")</f>
        <v/>
      </c>
      <c r="O685" s="296"/>
      <c r="P685" s="296"/>
      <c r="Q685" s="304"/>
      <c r="R685" s="298"/>
      <c r="S685" s="199"/>
      <c r="T685" s="300"/>
      <c r="U685" s="194"/>
      <c r="V685" s="194"/>
      <c r="W685" s="194"/>
      <c r="X685" s="194"/>
      <c r="Y685" s="194"/>
      <c r="Z685" s="256"/>
      <c r="AA685" s="194"/>
      <c r="AB685" s="194"/>
      <c r="AC685" s="194"/>
      <c r="AD685" s="194"/>
      <c r="AE685" s="194"/>
      <c r="AF685" s="194"/>
      <c r="AG685" s="264" t="str">
        <f aca="false">IF(SUM(T685,V685,X685,Z685,AB685,AD685,AF685)&lt;&gt;0,SUM(T685,V685,X685,Z685,AB685,AD685,AF685),"")</f>
        <v/>
      </c>
      <c r="AH685" s="301"/>
      <c r="AI685" s="302"/>
      <c r="AJ685" s="278"/>
    </row>
    <row r="686" customFormat="false" ht="12.75" hidden="false" customHeight="false" outlineLevel="0" collapsed="false">
      <c r="A686" s="291" t="str">
        <f aca="false">IF('Sub-Cpt Record'!A686="","",'Sub-Cpt Record'!A686)</f>
        <v/>
      </c>
      <c r="B686" s="292" t="str">
        <f aca="false">IF('Sub-Cpt Record'!B686="","",'Sub-Cpt Record'!B686)</f>
        <v/>
      </c>
      <c r="C686" s="292" t="str">
        <f aca="false">IF('Sub-Cpt Record'!C686="","",'Sub-Cpt Record'!C686)</f>
        <v/>
      </c>
      <c r="D686" s="292" t="str">
        <f aca="false">IF('Sub-Cpt Record'!D686="","",'Sub-Cpt Record'!D686)</f>
        <v/>
      </c>
      <c r="E686" s="292" t="str">
        <f aca="false">CODE!I686</f>
        <v/>
      </c>
      <c r="F686" s="303" t="str">
        <f aca="false">IF('Sub-Cpt Record'!K686="","",'Sub-Cpt Record'!K686)</f>
        <v/>
      </c>
      <c r="G686" s="201"/>
      <c r="H686" s="194"/>
      <c r="I686" s="256" t="str">
        <f aca="false">IF('Sub-Cpt Record'!E686&lt;&gt;"",'Sub-Cpt Record'!E686,"")</f>
        <v/>
      </c>
      <c r="J686" s="256" t="str">
        <f aca="false">IF('Sub-Cpt Record'!F686&lt;&gt;"",'Sub-Cpt Record'!F686,"")</f>
        <v/>
      </c>
      <c r="K686" s="256" t="str">
        <f aca="false">IF('Sub-Cpt Record'!G686&lt;&gt;"",'Sub-Cpt Record'!G686,"")</f>
        <v/>
      </c>
      <c r="L686" s="256" t="str">
        <f aca="false">IF('Sub-Cpt Record'!H686&lt;&gt;"",'Sub-Cpt Record'!H686,"")</f>
        <v/>
      </c>
      <c r="M686" s="256" t="str">
        <f aca="false">IF('Sub-Cpt Record'!I686&lt;&gt;"",'Sub-Cpt Record'!I686,"")</f>
        <v/>
      </c>
      <c r="N686" s="256" t="str">
        <f aca="false">IF('Sub-Cpt Record'!J686&lt;&gt;"",'Sub-Cpt Record'!J686,"")</f>
        <v/>
      </c>
      <c r="O686" s="296"/>
      <c r="P686" s="296"/>
      <c r="Q686" s="304"/>
      <c r="R686" s="298"/>
      <c r="S686" s="199"/>
      <c r="T686" s="300"/>
      <c r="U686" s="194"/>
      <c r="V686" s="194"/>
      <c r="W686" s="194"/>
      <c r="X686" s="194"/>
      <c r="Y686" s="194"/>
      <c r="Z686" s="256"/>
      <c r="AA686" s="194"/>
      <c r="AB686" s="194"/>
      <c r="AC686" s="194"/>
      <c r="AD686" s="194"/>
      <c r="AE686" s="194"/>
      <c r="AF686" s="194"/>
      <c r="AG686" s="264" t="str">
        <f aca="false">IF(SUM(T686,V686,X686,Z686,AB686,AD686,AF686)&lt;&gt;0,SUM(T686,V686,X686,Z686,AB686,AD686,AF686),"")</f>
        <v/>
      </c>
      <c r="AH686" s="301"/>
      <c r="AI686" s="302"/>
      <c r="AJ686" s="278"/>
    </row>
    <row r="687" customFormat="false" ht="12.75" hidden="false" customHeight="false" outlineLevel="0" collapsed="false">
      <c r="A687" s="291" t="str">
        <f aca="false">IF('Sub-Cpt Record'!A687="","",'Sub-Cpt Record'!A687)</f>
        <v/>
      </c>
      <c r="B687" s="292" t="str">
        <f aca="false">IF('Sub-Cpt Record'!B687="","",'Sub-Cpt Record'!B687)</f>
        <v/>
      </c>
      <c r="C687" s="292" t="str">
        <f aca="false">IF('Sub-Cpt Record'!C687="","",'Sub-Cpt Record'!C687)</f>
        <v/>
      </c>
      <c r="D687" s="292" t="str">
        <f aca="false">IF('Sub-Cpt Record'!D687="","",'Sub-Cpt Record'!D687)</f>
        <v/>
      </c>
      <c r="E687" s="292" t="str">
        <f aca="false">CODE!I687</f>
        <v/>
      </c>
      <c r="F687" s="303" t="str">
        <f aca="false">IF('Sub-Cpt Record'!K687="","",'Sub-Cpt Record'!K687)</f>
        <v/>
      </c>
      <c r="G687" s="201"/>
      <c r="H687" s="194"/>
      <c r="I687" s="256" t="str">
        <f aca="false">IF('Sub-Cpt Record'!E687&lt;&gt;"",'Sub-Cpt Record'!E687,"")</f>
        <v/>
      </c>
      <c r="J687" s="256" t="str">
        <f aca="false">IF('Sub-Cpt Record'!F687&lt;&gt;"",'Sub-Cpt Record'!F687,"")</f>
        <v/>
      </c>
      <c r="K687" s="256" t="str">
        <f aca="false">IF('Sub-Cpt Record'!G687&lt;&gt;"",'Sub-Cpt Record'!G687,"")</f>
        <v/>
      </c>
      <c r="L687" s="256" t="str">
        <f aca="false">IF('Sub-Cpt Record'!H687&lt;&gt;"",'Sub-Cpt Record'!H687,"")</f>
        <v/>
      </c>
      <c r="M687" s="256" t="str">
        <f aca="false">IF('Sub-Cpt Record'!I687&lt;&gt;"",'Sub-Cpt Record'!I687,"")</f>
        <v/>
      </c>
      <c r="N687" s="256" t="str">
        <f aca="false">IF('Sub-Cpt Record'!J687&lt;&gt;"",'Sub-Cpt Record'!J687,"")</f>
        <v/>
      </c>
      <c r="O687" s="296"/>
      <c r="P687" s="296"/>
      <c r="Q687" s="304"/>
      <c r="R687" s="298"/>
      <c r="S687" s="199"/>
      <c r="T687" s="300"/>
      <c r="U687" s="194"/>
      <c r="V687" s="194"/>
      <c r="W687" s="194"/>
      <c r="X687" s="194"/>
      <c r="Y687" s="194"/>
      <c r="Z687" s="256"/>
      <c r="AA687" s="194"/>
      <c r="AB687" s="194"/>
      <c r="AC687" s="194"/>
      <c r="AD687" s="194"/>
      <c r="AE687" s="194"/>
      <c r="AF687" s="194"/>
      <c r="AG687" s="264" t="str">
        <f aca="false">IF(SUM(T687,V687,X687,Z687,AB687,AD687,AF687)&lt;&gt;0,SUM(T687,V687,X687,Z687,AB687,AD687,AF687),"")</f>
        <v/>
      </c>
      <c r="AH687" s="301"/>
      <c r="AI687" s="302"/>
      <c r="AJ687" s="278"/>
    </row>
    <row r="688" customFormat="false" ht="12.75" hidden="false" customHeight="false" outlineLevel="0" collapsed="false">
      <c r="A688" s="291" t="str">
        <f aca="false">IF('Sub-Cpt Record'!A688="","",'Sub-Cpt Record'!A688)</f>
        <v/>
      </c>
      <c r="B688" s="292" t="str">
        <f aca="false">IF('Sub-Cpt Record'!B688="","",'Sub-Cpt Record'!B688)</f>
        <v/>
      </c>
      <c r="C688" s="292" t="str">
        <f aca="false">IF('Sub-Cpt Record'!C688="","",'Sub-Cpt Record'!C688)</f>
        <v/>
      </c>
      <c r="D688" s="292" t="str">
        <f aca="false">IF('Sub-Cpt Record'!D688="","",'Sub-Cpt Record'!D688)</f>
        <v/>
      </c>
      <c r="E688" s="292" t="str">
        <f aca="false">CODE!I688</f>
        <v/>
      </c>
      <c r="F688" s="303" t="str">
        <f aca="false">IF('Sub-Cpt Record'!K688="","",'Sub-Cpt Record'!K688)</f>
        <v/>
      </c>
      <c r="G688" s="201"/>
      <c r="H688" s="194"/>
      <c r="I688" s="256" t="str">
        <f aca="false">IF('Sub-Cpt Record'!E688&lt;&gt;"",'Sub-Cpt Record'!E688,"")</f>
        <v/>
      </c>
      <c r="J688" s="256" t="str">
        <f aca="false">IF('Sub-Cpt Record'!F688&lt;&gt;"",'Sub-Cpt Record'!F688,"")</f>
        <v/>
      </c>
      <c r="K688" s="256" t="str">
        <f aca="false">IF('Sub-Cpt Record'!G688&lt;&gt;"",'Sub-Cpt Record'!G688,"")</f>
        <v/>
      </c>
      <c r="L688" s="256" t="str">
        <f aca="false">IF('Sub-Cpt Record'!H688&lt;&gt;"",'Sub-Cpt Record'!H688,"")</f>
        <v/>
      </c>
      <c r="M688" s="256" t="str">
        <f aca="false">IF('Sub-Cpt Record'!I688&lt;&gt;"",'Sub-Cpt Record'!I688,"")</f>
        <v/>
      </c>
      <c r="N688" s="256" t="str">
        <f aca="false">IF('Sub-Cpt Record'!J688&lt;&gt;"",'Sub-Cpt Record'!J688,"")</f>
        <v/>
      </c>
      <c r="O688" s="296"/>
      <c r="P688" s="296"/>
      <c r="Q688" s="304"/>
      <c r="R688" s="298"/>
      <c r="S688" s="199"/>
      <c r="T688" s="300"/>
      <c r="U688" s="194"/>
      <c r="V688" s="194"/>
      <c r="W688" s="194"/>
      <c r="X688" s="194"/>
      <c r="Y688" s="194"/>
      <c r="Z688" s="256"/>
      <c r="AA688" s="194"/>
      <c r="AB688" s="194"/>
      <c r="AC688" s="194"/>
      <c r="AD688" s="194"/>
      <c r="AE688" s="194"/>
      <c r="AF688" s="194"/>
      <c r="AG688" s="264" t="str">
        <f aca="false">IF(SUM(T688,V688,X688,Z688,AB688,AD688,AF688)&lt;&gt;0,SUM(T688,V688,X688,Z688,AB688,AD688,AF688),"")</f>
        <v/>
      </c>
      <c r="AH688" s="301"/>
      <c r="AI688" s="302"/>
      <c r="AJ688" s="278"/>
    </row>
    <row r="689" customFormat="false" ht="12.75" hidden="false" customHeight="false" outlineLevel="0" collapsed="false">
      <c r="A689" s="291" t="str">
        <f aca="false">IF('Sub-Cpt Record'!A689="","",'Sub-Cpt Record'!A689)</f>
        <v/>
      </c>
      <c r="B689" s="292" t="str">
        <f aca="false">IF('Sub-Cpt Record'!B689="","",'Sub-Cpt Record'!B689)</f>
        <v/>
      </c>
      <c r="C689" s="292" t="str">
        <f aca="false">IF('Sub-Cpt Record'!C689="","",'Sub-Cpt Record'!C689)</f>
        <v/>
      </c>
      <c r="D689" s="292" t="str">
        <f aca="false">IF('Sub-Cpt Record'!D689="","",'Sub-Cpt Record'!D689)</f>
        <v/>
      </c>
      <c r="E689" s="292" t="str">
        <f aca="false">CODE!I689</f>
        <v/>
      </c>
      <c r="F689" s="303" t="str">
        <f aca="false">IF('Sub-Cpt Record'!K689="","",'Sub-Cpt Record'!K689)</f>
        <v/>
      </c>
      <c r="G689" s="201"/>
      <c r="H689" s="194"/>
      <c r="I689" s="256" t="str">
        <f aca="false">IF('Sub-Cpt Record'!E689&lt;&gt;"",'Sub-Cpt Record'!E689,"")</f>
        <v/>
      </c>
      <c r="J689" s="256" t="str">
        <f aca="false">IF('Sub-Cpt Record'!F689&lt;&gt;"",'Sub-Cpt Record'!F689,"")</f>
        <v/>
      </c>
      <c r="K689" s="256" t="str">
        <f aca="false">IF('Sub-Cpt Record'!G689&lt;&gt;"",'Sub-Cpt Record'!G689,"")</f>
        <v/>
      </c>
      <c r="L689" s="256" t="str">
        <f aca="false">IF('Sub-Cpt Record'!H689&lt;&gt;"",'Sub-Cpt Record'!H689,"")</f>
        <v/>
      </c>
      <c r="M689" s="256" t="str">
        <f aca="false">IF('Sub-Cpt Record'!I689&lt;&gt;"",'Sub-Cpt Record'!I689,"")</f>
        <v/>
      </c>
      <c r="N689" s="256" t="str">
        <f aca="false">IF('Sub-Cpt Record'!J689&lt;&gt;"",'Sub-Cpt Record'!J689,"")</f>
        <v/>
      </c>
      <c r="O689" s="296"/>
      <c r="P689" s="296"/>
      <c r="Q689" s="304"/>
      <c r="R689" s="298"/>
      <c r="S689" s="199"/>
      <c r="T689" s="300"/>
      <c r="U689" s="194"/>
      <c r="V689" s="194"/>
      <c r="W689" s="194"/>
      <c r="X689" s="194"/>
      <c r="Y689" s="194"/>
      <c r="Z689" s="256"/>
      <c r="AA689" s="194"/>
      <c r="AB689" s="194"/>
      <c r="AC689" s="194"/>
      <c r="AD689" s="194"/>
      <c r="AE689" s="194"/>
      <c r="AF689" s="194"/>
      <c r="AG689" s="264" t="str">
        <f aca="false">IF(SUM(T689,V689,X689,Z689,AB689,AD689,AF689)&lt;&gt;0,SUM(T689,V689,X689,Z689,AB689,AD689,AF689),"")</f>
        <v/>
      </c>
      <c r="AH689" s="301"/>
      <c r="AI689" s="302"/>
      <c r="AJ689" s="278"/>
    </row>
    <row r="690" customFormat="false" ht="12.75" hidden="false" customHeight="false" outlineLevel="0" collapsed="false">
      <c r="A690" s="291" t="str">
        <f aca="false">IF('Sub-Cpt Record'!A690="","",'Sub-Cpt Record'!A690)</f>
        <v/>
      </c>
      <c r="B690" s="292" t="str">
        <f aca="false">IF('Sub-Cpt Record'!B690="","",'Sub-Cpt Record'!B690)</f>
        <v/>
      </c>
      <c r="C690" s="292" t="str">
        <f aca="false">IF('Sub-Cpt Record'!C690="","",'Sub-Cpt Record'!C690)</f>
        <v/>
      </c>
      <c r="D690" s="292" t="str">
        <f aca="false">IF('Sub-Cpt Record'!D690="","",'Sub-Cpt Record'!D690)</f>
        <v/>
      </c>
      <c r="E690" s="292" t="str">
        <f aca="false">CODE!I690</f>
        <v/>
      </c>
      <c r="F690" s="303" t="str">
        <f aca="false">IF('Sub-Cpt Record'!K690="","",'Sub-Cpt Record'!K690)</f>
        <v/>
      </c>
      <c r="G690" s="201"/>
      <c r="H690" s="194"/>
      <c r="I690" s="256" t="str">
        <f aca="false">IF('Sub-Cpt Record'!E690&lt;&gt;"",'Sub-Cpt Record'!E690,"")</f>
        <v/>
      </c>
      <c r="J690" s="256" t="str">
        <f aca="false">IF('Sub-Cpt Record'!F690&lt;&gt;"",'Sub-Cpt Record'!F690,"")</f>
        <v/>
      </c>
      <c r="K690" s="256" t="str">
        <f aca="false">IF('Sub-Cpt Record'!G690&lt;&gt;"",'Sub-Cpt Record'!G690,"")</f>
        <v/>
      </c>
      <c r="L690" s="256" t="str">
        <f aca="false">IF('Sub-Cpt Record'!H690&lt;&gt;"",'Sub-Cpt Record'!H690,"")</f>
        <v/>
      </c>
      <c r="M690" s="256" t="str">
        <f aca="false">IF('Sub-Cpt Record'!I690&lt;&gt;"",'Sub-Cpt Record'!I690,"")</f>
        <v/>
      </c>
      <c r="N690" s="256" t="str">
        <f aca="false">IF('Sub-Cpt Record'!J690&lt;&gt;"",'Sub-Cpt Record'!J690,"")</f>
        <v/>
      </c>
      <c r="O690" s="296"/>
      <c r="P690" s="296"/>
      <c r="Q690" s="304"/>
      <c r="R690" s="298"/>
      <c r="S690" s="199"/>
      <c r="T690" s="300"/>
      <c r="U690" s="194"/>
      <c r="V690" s="194"/>
      <c r="W690" s="194"/>
      <c r="X690" s="194"/>
      <c r="Y690" s="194"/>
      <c r="Z690" s="256"/>
      <c r="AA690" s="194"/>
      <c r="AB690" s="194"/>
      <c r="AC690" s="194"/>
      <c r="AD690" s="194"/>
      <c r="AE690" s="194"/>
      <c r="AF690" s="194"/>
      <c r="AG690" s="264" t="str">
        <f aca="false">IF(SUM(T690,V690,X690,Z690,AB690,AD690,AF690)&lt;&gt;0,SUM(T690,V690,X690,Z690,AB690,AD690,AF690),"")</f>
        <v/>
      </c>
      <c r="AH690" s="301"/>
      <c r="AI690" s="302"/>
      <c r="AJ690" s="278"/>
    </row>
    <row r="691" customFormat="false" ht="12.75" hidden="false" customHeight="false" outlineLevel="0" collapsed="false">
      <c r="A691" s="291" t="str">
        <f aca="false">IF('Sub-Cpt Record'!A691="","",'Sub-Cpt Record'!A691)</f>
        <v/>
      </c>
      <c r="B691" s="292" t="str">
        <f aca="false">IF('Sub-Cpt Record'!B691="","",'Sub-Cpt Record'!B691)</f>
        <v/>
      </c>
      <c r="C691" s="292" t="str">
        <f aca="false">IF('Sub-Cpt Record'!C691="","",'Sub-Cpt Record'!C691)</f>
        <v/>
      </c>
      <c r="D691" s="292" t="str">
        <f aca="false">IF('Sub-Cpt Record'!D691="","",'Sub-Cpt Record'!D691)</f>
        <v/>
      </c>
      <c r="E691" s="292" t="str">
        <f aca="false">CODE!I691</f>
        <v/>
      </c>
      <c r="F691" s="303" t="str">
        <f aca="false">IF('Sub-Cpt Record'!K691="","",'Sub-Cpt Record'!K691)</f>
        <v/>
      </c>
      <c r="G691" s="201"/>
      <c r="H691" s="194"/>
      <c r="I691" s="256" t="str">
        <f aca="false">IF('Sub-Cpt Record'!E691&lt;&gt;"",'Sub-Cpt Record'!E691,"")</f>
        <v/>
      </c>
      <c r="J691" s="256" t="str">
        <f aca="false">IF('Sub-Cpt Record'!F691&lt;&gt;"",'Sub-Cpt Record'!F691,"")</f>
        <v/>
      </c>
      <c r="K691" s="256" t="str">
        <f aca="false">IF('Sub-Cpt Record'!G691&lt;&gt;"",'Sub-Cpt Record'!G691,"")</f>
        <v/>
      </c>
      <c r="L691" s="256" t="str">
        <f aca="false">IF('Sub-Cpt Record'!H691&lt;&gt;"",'Sub-Cpt Record'!H691,"")</f>
        <v/>
      </c>
      <c r="M691" s="256" t="str">
        <f aca="false">IF('Sub-Cpt Record'!I691&lt;&gt;"",'Sub-Cpt Record'!I691,"")</f>
        <v/>
      </c>
      <c r="N691" s="256" t="str">
        <f aca="false">IF('Sub-Cpt Record'!J691&lt;&gt;"",'Sub-Cpt Record'!J691,"")</f>
        <v/>
      </c>
      <c r="O691" s="296"/>
      <c r="P691" s="296"/>
      <c r="Q691" s="304"/>
      <c r="R691" s="298"/>
      <c r="S691" s="199"/>
      <c r="T691" s="300"/>
      <c r="U691" s="194"/>
      <c r="V691" s="194"/>
      <c r="W691" s="194"/>
      <c r="X691" s="194"/>
      <c r="Y691" s="194"/>
      <c r="Z691" s="256"/>
      <c r="AA691" s="194"/>
      <c r="AB691" s="194"/>
      <c r="AC691" s="194"/>
      <c r="AD691" s="194"/>
      <c r="AE691" s="194"/>
      <c r="AF691" s="194"/>
      <c r="AG691" s="264" t="str">
        <f aca="false">IF(SUM(T691,V691,X691,Z691,AB691,AD691,AF691)&lt;&gt;0,SUM(T691,V691,X691,Z691,AB691,AD691,AF691),"")</f>
        <v/>
      </c>
      <c r="AH691" s="301"/>
      <c r="AI691" s="302"/>
      <c r="AJ691" s="278"/>
    </row>
    <row r="692" customFormat="false" ht="12.75" hidden="false" customHeight="false" outlineLevel="0" collapsed="false">
      <c r="A692" s="291" t="str">
        <f aca="false">IF('Sub-Cpt Record'!A692="","",'Sub-Cpt Record'!A692)</f>
        <v/>
      </c>
      <c r="B692" s="292" t="str">
        <f aca="false">IF('Sub-Cpt Record'!B692="","",'Sub-Cpt Record'!B692)</f>
        <v/>
      </c>
      <c r="C692" s="292" t="str">
        <f aca="false">IF('Sub-Cpt Record'!C692="","",'Sub-Cpt Record'!C692)</f>
        <v/>
      </c>
      <c r="D692" s="292" t="str">
        <f aca="false">IF('Sub-Cpt Record'!D692="","",'Sub-Cpt Record'!D692)</f>
        <v/>
      </c>
      <c r="E692" s="292" t="str">
        <f aca="false">CODE!I692</f>
        <v/>
      </c>
      <c r="F692" s="303" t="str">
        <f aca="false">IF('Sub-Cpt Record'!K692="","",'Sub-Cpt Record'!K692)</f>
        <v/>
      </c>
      <c r="G692" s="201"/>
      <c r="H692" s="194"/>
      <c r="I692" s="256" t="str">
        <f aca="false">IF('Sub-Cpt Record'!E692&lt;&gt;"",'Sub-Cpt Record'!E692,"")</f>
        <v/>
      </c>
      <c r="J692" s="256" t="str">
        <f aca="false">IF('Sub-Cpt Record'!F692&lt;&gt;"",'Sub-Cpt Record'!F692,"")</f>
        <v/>
      </c>
      <c r="K692" s="256" t="str">
        <f aca="false">IF('Sub-Cpt Record'!G692&lt;&gt;"",'Sub-Cpt Record'!G692,"")</f>
        <v/>
      </c>
      <c r="L692" s="256" t="str">
        <f aca="false">IF('Sub-Cpt Record'!H692&lt;&gt;"",'Sub-Cpt Record'!H692,"")</f>
        <v/>
      </c>
      <c r="M692" s="256" t="str">
        <f aca="false">IF('Sub-Cpt Record'!I692&lt;&gt;"",'Sub-Cpt Record'!I692,"")</f>
        <v/>
      </c>
      <c r="N692" s="256" t="str">
        <f aca="false">IF('Sub-Cpt Record'!J692&lt;&gt;"",'Sub-Cpt Record'!J692,"")</f>
        <v/>
      </c>
      <c r="O692" s="296"/>
      <c r="P692" s="296"/>
      <c r="Q692" s="304"/>
      <c r="R692" s="298"/>
      <c r="S692" s="199"/>
      <c r="T692" s="300"/>
      <c r="U692" s="194"/>
      <c r="V692" s="194"/>
      <c r="W692" s="194"/>
      <c r="X692" s="194"/>
      <c r="Y692" s="194"/>
      <c r="Z692" s="256"/>
      <c r="AA692" s="194"/>
      <c r="AB692" s="194"/>
      <c r="AC692" s="194"/>
      <c r="AD692" s="194"/>
      <c r="AE692" s="194"/>
      <c r="AF692" s="194"/>
      <c r="AG692" s="264" t="str">
        <f aca="false">IF(SUM(T692,V692,X692,Z692,AB692,AD692,AF692)&lt;&gt;0,SUM(T692,V692,X692,Z692,AB692,AD692,AF692),"")</f>
        <v/>
      </c>
      <c r="AH692" s="301"/>
      <c r="AI692" s="302"/>
      <c r="AJ692" s="278"/>
    </row>
    <row r="693" customFormat="false" ht="12.75" hidden="false" customHeight="false" outlineLevel="0" collapsed="false">
      <c r="A693" s="291" t="str">
        <f aca="false">IF('Sub-Cpt Record'!A693="","",'Sub-Cpt Record'!A693)</f>
        <v/>
      </c>
      <c r="B693" s="292" t="str">
        <f aca="false">IF('Sub-Cpt Record'!B693="","",'Sub-Cpt Record'!B693)</f>
        <v/>
      </c>
      <c r="C693" s="292" t="str">
        <f aca="false">IF('Sub-Cpt Record'!C693="","",'Sub-Cpt Record'!C693)</f>
        <v/>
      </c>
      <c r="D693" s="292" t="str">
        <f aca="false">IF('Sub-Cpt Record'!D693="","",'Sub-Cpt Record'!D693)</f>
        <v/>
      </c>
      <c r="E693" s="292" t="str">
        <f aca="false">CODE!I693</f>
        <v/>
      </c>
      <c r="F693" s="303" t="str">
        <f aca="false">IF('Sub-Cpt Record'!K693="","",'Sub-Cpt Record'!K693)</f>
        <v/>
      </c>
      <c r="G693" s="201"/>
      <c r="H693" s="194"/>
      <c r="I693" s="256" t="str">
        <f aca="false">IF('Sub-Cpt Record'!E693&lt;&gt;"",'Sub-Cpt Record'!E693,"")</f>
        <v/>
      </c>
      <c r="J693" s="256" t="str">
        <f aca="false">IF('Sub-Cpt Record'!F693&lt;&gt;"",'Sub-Cpt Record'!F693,"")</f>
        <v/>
      </c>
      <c r="K693" s="256" t="str">
        <f aca="false">IF('Sub-Cpt Record'!G693&lt;&gt;"",'Sub-Cpt Record'!G693,"")</f>
        <v/>
      </c>
      <c r="L693" s="256" t="str">
        <f aca="false">IF('Sub-Cpt Record'!H693&lt;&gt;"",'Sub-Cpt Record'!H693,"")</f>
        <v/>
      </c>
      <c r="M693" s="256" t="str">
        <f aca="false">IF('Sub-Cpt Record'!I693&lt;&gt;"",'Sub-Cpt Record'!I693,"")</f>
        <v/>
      </c>
      <c r="N693" s="256" t="str">
        <f aca="false">IF('Sub-Cpt Record'!J693&lt;&gt;"",'Sub-Cpt Record'!J693,"")</f>
        <v/>
      </c>
      <c r="O693" s="296"/>
      <c r="P693" s="296"/>
      <c r="Q693" s="304"/>
      <c r="R693" s="298"/>
      <c r="S693" s="199"/>
      <c r="T693" s="300"/>
      <c r="U693" s="194"/>
      <c r="V693" s="194"/>
      <c r="W693" s="194"/>
      <c r="X693" s="194"/>
      <c r="Y693" s="194"/>
      <c r="Z693" s="256"/>
      <c r="AA693" s="194"/>
      <c r="AB693" s="194"/>
      <c r="AC693" s="194"/>
      <c r="AD693" s="194"/>
      <c r="AE693" s="194"/>
      <c r="AF693" s="194"/>
      <c r="AG693" s="264" t="str">
        <f aca="false">IF(SUM(T693,V693,X693,Z693,AB693,AD693,AF693)&lt;&gt;0,SUM(T693,V693,X693,Z693,AB693,AD693,AF693),"")</f>
        <v/>
      </c>
      <c r="AH693" s="301"/>
      <c r="AI693" s="302"/>
      <c r="AJ693" s="278"/>
    </row>
    <row r="694" customFormat="false" ht="12.75" hidden="false" customHeight="false" outlineLevel="0" collapsed="false">
      <c r="A694" s="291" t="str">
        <f aca="false">IF('Sub-Cpt Record'!A694="","",'Sub-Cpt Record'!A694)</f>
        <v/>
      </c>
      <c r="B694" s="292" t="str">
        <f aca="false">IF('Sub-Cpt Record'!B694="","",'Sub-Cpt Record'!B694)</f>
        <v/>
      </c>
      <c r="C694" s="292" t="str">
        <f aca="false">IF('Sub-Cpt Record'!C694="","",'Sub-Cpt Record'!C694)</f>
        <v/>
      </c>
      <c r="D694" s="292" t="str">
        <f aca="false">IF('Sub-Cpt Record'!D694="","",'Sub-Cpt Record'!D694)</f>
        <v/>
      </c>
      <c r="E694" s="292" t="str">
        <f aca="false">CODE!I694</f>
        <v/>
      </c>
      <c r="F694" s="303" t="str">
        <f aca="false">IF('Sub-Cpt Record'!K694="","",'Sub-Cpt Record'!K694)</f>
        <v/>
      </c>
      <c r="G694" s="201"/>
      <c r="H694" s="194"/>
      <c r="I694" s="256" t="str">
        <f aca="false">IF('Sub-Cpt Record'!E694&lt;&gt;"",'Sub-Cpt Record'!E694,"")</f>
        <v/>
      </c>
      <c r="J694" s="256" t="str">
        <f aca="false">IF('Sub-Cpt Record'!F694&lt;&gt;"",'Sub-Cpt Record'!F694,"")</f>
        <v/>
      </c>
      <c r="K694" s="256" t="str">
        <f aca="false">IF('Sub-Cpt Record'!G694&lt;&gt;"",'Sub-Cpt Record'!G694,"")</f>
        <v/>
      </c>
      <c r="L694" s="256" t="str">
        <f aca="false">IF('Sub-Cpt Record'!H694&lt;&gt;"",'Sub-Cpt Record'!H694,"")</f>
        <v/>
      </c>
      <c r="M694" s="256" t="str">
        <f aca="false">IF('Sub-Cpt Record'!I694&lt;&gt;"",'Sub-Cpt Record'!I694,"")</f>
        <v/>
      </c>
      <c r="N694" s="256" t="str">
        <f aca="false">IF('Sub-Cpt Record'!J694&lt;&gt;"",'Sub-Cpt Record'!J694,"")</f>
        <v/>
      </c>
      <c r="O694" s="296"/>
      <c r="P694" s="296"/>
      <c r="Q694" s="304"/>
      <c r="R694" s="298"/>
      <c r="S694" s="199"/>
      <c r="T694" s="300"/>
      <c r="U694" s="194"/>
      <c r="V694" s="194"/>
      <c r="W694" s="194"/>
      <c r="X694" s="194"/>
      <c r="Y694" s="194"/>
      <c r="Z694" s="256"/>
      <c r="AA694" s="194"/>
      <c r="AB694" s="194"/>
      <c r="AC694" s="194"/>
      <c r="AD694" s="194"/>
      <c r="AE694" s="194"/>
      <c r="AF694" s="194"/>
      <c r="AG694" s="264" t="str">
        <f aca="false">IF(SUM(T694,V694,X694,Z694,AB694,AD694,AF694)&lt;&gt;0,SUM(T694,V694,X694,Z694,AB694,AD694,AF694),"")</f>
        <v/>
      </c>
      <c r="AH694" s="301"/>
      <c r="AI694" s="302"/>
      <c r="AJ694" s="278"/>
    </row>
    <row r="695" customFormat="false" ht="12.75" hidden="false" customHeight="false" outlineLevel="0" collapsed="false">
      <c r="A695" s="291" t="str">
        <f aca="false">IF('Sub-Cpt Record'!A695="","",'Sub-Cpt Record'!A695)</f>
        <v/>
      </c>
      <c r="B695" s="292" t="str">
        <f aca="false">IF('Sub-Cpt Record'!B695="","",'Sub-Cpt Record'!B695)</f>
        <v/>
      </c>
      <c r="C695" s="292" t="str">
        <f aca="false">IF('Sub-Cpt Record'!C695="","",'Sub-Cpt Record'!C695)</f>
        <v/>
      </c>
      <c r="D695" s="292" t="str">
        <f aca="false">IF('Sub-Cpt Record'!D695="","",'Sub-Cpt Record'!D695)</f>
        <v/>
      </c>
      <c r="E695" s="292" t="str">
        <f aca="false">CODE!I695</f>
        <v/>
      </c>
      <c r="F695" s="303" t="str">
        <f aca="false">IF('Sub-Cpt Record'!K695="","",'Sub-Cpt Record'!K695)</f>
        <v/>
      </c>
      <c r="G695" s="201"/>
      <c r="H695" s="194"/>
      <c r="I695" s="256" t="str">
        <f aca="false">IF('Sub-Cpt Record'!E695&lt;&gt;"",'Sub-Cpt Record'!E695,"")</f>
        <v/>
      </c>
      <c r="J695" s="256" t="str">
        <f aca="false">IF('Sub-Cpt Record'!F695&lt;&gt;"",'Sub-Cpt Record'!F695,"")</f>
        <v/>
      </c>
      <c r="K695" s="256" t="str">
        <f aca="false">IF('Sub-Cpt Record'!G695&lt;&gt;"",'Sub-Cpt Record'!G695,"")</f>
        <v/>
      </c>
      <c r="L695" s="256" t="str">
        <f aca="false">IF('Sub-Cpt Record'!H695&lt;&gt;"",'Sub-Cpt Record'!H695,"")</f>
        <v/>
      </c>
      <c r="M695" s="256" t="str">
        <f aca="false">IF('Sub-Cpt Record'!I695&lt;&gt;"",'Sub-Cpt Record'!I695,"")</f>
        <v/>
      </c>
      <c r="N695" s="256" t="str">
        <f aca="false">IF('Sub-Cpt Record'!J695&lt;&gt;"",'Sub-Cpt Record'!J695,"")</f>
        <v/>
      </c>
      <c r="O695" s="296"/>
      <c r="P695" s="296"/>
      <c r="Q695" s="304"/>
      <c r="R695" s="298"/>
      <c r="S695" s="199"/>
      <c r="T695" s="300"/>
      <c r="U695" s="194"/>
      <c r="V695" s="194"/>
      <c r="W695" s="194"/>
      <c r="X695" s="194"/>
      <c r="Y695" s="194"/>
      <c r="Z695" s="256"/>
      <c r="AA695" s="194"/>
      <c r="AB695" s="194"/>
      <c r="AC695" s="194"/>
      <c r="AD695" s="194"/>
      <c r="AE695" s="194"/>
      <c r="AF695" s="194"/>
      <c r="AG695" s="264" t="str">
        <f aca="false">IF(SUM(T695,V695,X695,Z695,AB695,AD695,AF695)&lt;&gt;0,SUM(T695,V695,X695,Z695,AB695,AD695,AF695),"")</f>
        <v/>
      </c>
      <c r="AH695" s="301"/>
      <c r="AI695" s="302"/>
      <c r="AJ695" s="278"/>
    </row>
    <row r="696" customFormat="false" ht="12.75" hidden="false" customHeight="false" outlineLevel="0" collapsed="false">
      <c r="A696" s="291" t="str">
        <f aca="false">IF('Sub-Cpt Record'!A696="","",'Sub-Cpt Record'!A696)</f>
        <v/>
      </c>
      <c r="B696" s="292" t="str">
        <f aca="false">IF('Sub-Cpt Record'!B696="","",'Sub-Cpt Record'!B696)</f>
        <v/>
      </c>
      <c r="C696" s="292" t="str">
        <f aca="false">IF('Sub-Cpt Record'!C696="","",'Sub-Cpt Record'!C696)</f>
        <v/>
      </c>
      <c r="D696" s="292" t="str">
        <f aca="false">IF('Sub-Cpt Record'!D696="","",'Sub-Cpt Record'!D696)</f>
        <v/>
      </c>
      <c r="E696" s="292" t="str">
        <f aca="false">CODE!I696</f>
        <v/>
      </c>
      <c r="F696" s="303" t="str">
        <f aca="false">IF('Sub-Cpt Record'!K696="","",'Sub-Cpt Record'!K696)</f>
        <v/>
      </c>
      <c r="G696" s="201"/>
      <c r="H696" s="194"/>
      <c r="I696" s="256" t="str">
        <f aca="false">IF('Sub-Cpt Record'!E696&lt;&gt;"",'Sub-Cpt Record'!E696,"")</f>
        <v/>
      </c>
      <c r="J696" s="256" t="str">
        <f aca="false">IF('Sub-Cpt Record'!F696&lt;&gt;"",'Sub-Cpt Record'!F696,"")</f>
        <v/>
      </c>
      <c r="K696" s="256" t="str">
        <f aca="false">IF('Sub-Cpt Record'!G696&lt;&gt;"",'Sub-Cpt Record'!G696,"")</f>
        <v/>
      </c>
      <c r="L696" s="256" t="str">
        <f aca="false">IF('Sub-Cpt Record'!H696&lt;&gt;"",'Sub-Cpt Record'!H696,"")</f>
        <v/>
      </c>
      <c r="M696" s="256" t="str">
        <f aca="false">IF('Sub-Cpt Record'!I696&lt;&gt;"",'Sub-Cpt Record'!I696,"")</f>
        <v/>
      </c>
      <c r="N696" s="256" t="str">
        <f aca="false">IF('Sub-Cpt Record'!J696&lt;&gt;"",'Sub-Cpt Record'!J696,"")</f>
        <v/>
      </c>
      <c r="O696" s="296"/>
      <c r="P696" s="296"/>
      <c r="Q696" s="304"/>
      <c r="R696" s="298"/>
      <c r="S696" s="199"/>
      <c r="T696" s="300"/>
      <c r="U696" s="194"/>
      <c r="V696" s="194"/>
      <c r="W696" s="194"/>
      <c r="X696" s="194"/>
      <c r="Y696" s="194"/>
      <c r="Z696" s="256"/>
      <c r="AA696" s="194"/>
      <c r="AB696" s="194"/>
      <c r="AC696" s="194"/>
      <c r="AD696" s="194"/>
      <c r="AE696" s="194"/>
      <c r="AF696" s="194"/>
      <c r="AG696" s="264" t="str">
        <f aca="false">IF(SUM(T696,V696,X696,Z696,AB696,AD696,AF696)&lt;&gt;0,SUM(T696,V696,X696,Z696,AB696,AD696,AF696),"")</f>
        <v/>
      </c>
      <c r="AH696" s="301"/>
      <c r="AI696" s="302"/>
      <c r="AJ696" s="278"/>
    </row>
    <row r="697" customFormat="false" ht="12.75" hidden="false" customHeight="false" outlineLevel="0" collapsed="false">
      <c r="A697" s="291" t="str">
        <f aca="false">IF('Sub-Cpt Record'!A697="","",'Sub-Cpt Record'!A697)</f>
        <v/>
      </c>
      <c r="B697" s="292" t="str">
        <f aca="false">IF('Sub-Cpt Record'!B697="","",'Sub-Cpt Record'!B697)</f>
        <v/>
      </c>
      <c r="C697" s="292" t="str">
        <f aca="false">IF('Sub-Cpt Record'!C697="","",'Sub-Cpt Record'!C697)</f>
        <v/>
      </c>
      <c r="D697" s="292" t="str">
        <f aca="false">IF('Sub-Cpt Record'!D697="","",'Sub-Cpt Record'!D697)</f>
        <v/>
      </c>
      <c r="E697" s="292" t="str">
        <f aca="false">CODE!I697</f>
        <v/>
      </c>
      <c r="F697" s="303" t="str">
        <f aca="false">IF('Sub-Cpt Record'!K697="","",'Sub-Cpt Record'!K697)</f>
        <v/>
      </c>
      <c r="G697" s="201"/>
      <c r="H697" s="194"/>
      <c r="I697" s="256" t="str">
        <f aca="false">IF('Sub-Cpt Record'!E697&lt;&gt;"",'Sub-Cpt Record'!E697,"")</f>
        <v/>
      </c>
      <c r="J697" s="256" t="str">
        <f aca="false">IF('Sub-Cpt Record'!F697&lt;&gt;"",'Sub-Cpt Record'!F697,"")</f>
        <v/>
      </c>
      <c r="K697" s="256" t="str">
        <f aca="false">IF('Sub-Cpt Record'!G697&lt;&gt;"",'Sub-Cpt Record'!G697,"")</f>
        <v/>
      </c>
      <c r="L697" s="256" t="str">
        <f aca="false">IF('Sub-Cpt Record'!H697&lt;&gt;"",'Sub-Cpt Record'!H697,"")</f>
        <v/>
      </c>
      <c r="M697" s="256" t="str">
        <f aca="false">IF('Sub-Cpt Record'!I697&lt;&gt;"",'Sub-Cpt Record'!I697,"")</f>
        <v/>
      </c>
      <c r="N697" s="256" t="str">
        <f aca="false">IF('Sub-Cpt Record'!J697&lt;&gt;"",'Sub-Cpt Record'!J697,"")</f>
        <v/>
      </c>
      <c r="O697" s="296"/>
      <c r="P697" s="296"/>
      <c r="Q697" s="304"/>
      <c r="R697" s="298"/>
      <c r="S697" s="199"/>
      <c r="T697" s="300"/>
      <c r="U697" s="194"/>
      <c r="V697" s="194"/>
      <c r="W697" s="194"/>
      <c r="X697" s="194"/>
      <c r="Y697" s="194"/>
      <c r="Z697" s="256"/>
      <c r="AA697" s="194"/>
      <c r="AB697" s="194"/>
      <c r="AC697" s="194"/>
      <c r="AD697" s="194"/>
      <c r="AE697" s="194"/>
      <c r="AF697" s="194"/>
      <c r="AG697" s="264" t="str">
        <f aca="false">IF(SUM(T697,V697,X697,Z697,AB697,AD697,AF697)&lt;&gt;0,SUM(T697,V697,X697,Z697,AB697,AD697,AF697),"")</f>
        <v/>
      </c>
      <c r="AH697" s="301"/>
      <c r="AI697" s="302"/>
      <c r="AJ697" s="278"/>
    </row>
    <row r="698" customFormat="false" ht="12.75" hidden="false" customHeight="false" outlineLevel="0" collapsed="false">
      <c r="A698" s="291" t="str">
        <f aca="false">IF('Sub-Cpt Record'!A698="","",'Sub-Cpt Record'!A698)</f>
        <v/>
      </c>
      <c r="B698" s="292" t="str">
        <f aca="false">IF('Sub-Cpt Record'!B698="","",'Sub-Cpt Record'!B698)</f>
        <v/>
      </c>
      <c r="C698" s="292" t="str">
        <f aca="false">IF('Sub-Cpt Record'!C698="","",'Sub-Cpt Record'!C698)</f>
        <v/>
      </c>
      <c r="D698" s="292" t="str">
        <f aca="false">IF('Sub-Cpt Record'!D698="","",'Sub-Cpt Record'!D698)</f>
        <v/>
      </c>
      <c r="E698" s="292" t="str">
        <f aca="false">CODE!I698</f>
        <v/>
      </c>
      <c r="F698" s="303" t="str">
        <f aca="false">IF('Sub-Cpt Record'!K698="","",'Sub-Cpt Record'!K698)</f>
        <v/>
      </c>
      <c r="G698" s="201"/>
      <c r="H698" s="194"/>
      <c r="I698" s="256" t="str">
        <f aca="false">IF('Sub-Cpt Record'!E698&lt;&gt;"",'Sub-Cpt Record'!E698,"")</f>
        <v/>
      </c>
      <c r="J698" s="256" t="str">
        <f aca="false">IF('Sub-Cpt Record'!F698&lt;&gt;"",'Sub-Cpt Record'!F698,"")</f>
        <v/>
      </c>
      <c r="K698" s="256" t="str">
        <f aca="false">IF('Sub-Cpt Record'!G698&lt;&gt;"",'Sub-Cpt Record'!G698,"")</f>
        <v/>
      </c>
      <c r="L698" s="256" t="str">
        <f aca="false">IF('Sub-Cpt Record'!H698&lt;&gt;"",'Sub-Cpt Record'!H698,"")</f>
        <v/>
      </c>
      <c r="M698" s="256" t="str">
        <f aca="false">IF('Sub-Cpt Record'!I698&lt;&gt;"",'Sub-Cpt Record'!I698,"")</f>
        <v/>
      </c>
      <c r="N698" s="256" t="str">
        <f aca="false">IF('Sub-Cpt Record'!J698&lt;&gt;"",'Sub-Cpt Record'!J698,"")</f>
        <v/>
      </c>
      <c r="O698" s="296"/>
      <c r="P698" s="296"/>
      <c r="Q698" s="304"/>
      <c r="R698" s="298"/>
      <c r="S698" s="199"/>
      <c r="T698" s="300"/>
      <c r="U698" s="194"/>
      <c r="V698" s="194"/>
      <c r="W698" s="194"/>
      <c r="X698" s="194"/>
      <c r="Y698" s="194"/>
      <c r="Z698" s="256"/>
      <c r="AA698" s="194"/>
      <c r="AB698" s="194"/>
      <c r="AC698" s="194"/>
      <c r="AD698" s="194"/>
      <c r="AE698" s="194"/>
      <c r="AF698" s="194"/>
      <c r="AG698" s="264" t="str">
        <f aca="false">IF(SUM(T698,V698,X698,Z698,AB698,AD698,AF698)&lt;&gt;0,SUM(T698,V698,X698,Z698,AB698,AD698,AF698),"")</f>
        <v/>
      </c>
      <c r="AH698" s="301"/>
      <c r="AI698" s="302"/>
      <c r="AJ698" s="278"/>
    </row>
    <row r="699" customFormat="false" ht="12.75" hidden="false" customHeight="false" outlineLevel="0" collapsed="false">
      <c r="A699" s="291" t="str">
        <f aca="false">IF('Sub-Cpt Record'!A699="","",'Sub-Cpt Record'!A699)</f>
        <v/>
      </c>
      <c r="B699" s="292" t="str">
        <f aca="false">IF('Sub-Cpt Record'!B699="","",'Sub-Cpt Record'!B699)</f>
        <v/>
      </c>
      <c r="C699" s="292" t="str">
        <f aca="false">IF('Sub-Cpt Record'!C699="","",'Sub-Cpt Record'!C699)</f>
        <v/>
      </c>
      <c r="D699" s="292" t="str">
        <f aca="false">IF('Sub-Cpt Record'!D699="","",'Sub-Cpt Record'!D699)</f>
        <v/>
      </c>
      <c r="E699" s="292" t="str">
        <f aca="false">CODE!I699</f>
        <v/>
      </c>
      <c r="F699" s="303" t="str">
        <f aca="false">IF('Sub-Cpt Record'!K699="","",'Sub-Cpt Record'!K699)</f>
        <v/>
      </c>
      <c r="G699" s="201"/>
      <c r="H699" s="194"/>
      <c r="I699" s="256" t="str">
        <f aca="false">IF('Sub-Cpt Record'!E699&lt;&gt;"",'Sub-Cpt Record'!E699,"")</f>
        <v/>
      </c>
      <c r="J699" s="256" t="str">
        <f aca="false">IF('Sub-Cpt Record'!F699&lt;&gt;"",'Sub-Cpt Record'!F699,"")</f>
        <v/>
      </c>
      <c r="K699" s="256" t="str">
        <f aca="false">IF('Sub-Cpt Record'!G699&lt;&gt;"",'Sub-Cpt Record'!G699,"")</f>
        <v/>
      </c>
      <c r="L699" s="256" t="str">
        <f aca="false">IF('Sub-Cpt Record'!H699&lt;&gt;"",'Sub-Cpt Record'!H699,"")</f>
        <v/>
      </c>
      <c r="M699" s="256" t="str">
        <f aca="false">IF('Sub-Cpt Record'!I699&lt;&gt;"",'Sub-Cpt Record'!I699,"")</f>
        <v/>
      </c>
      <c r="N699" s="256" t="str">
        <f aca="false">IF('Sub-Cpt Record'!J699&lt;&gt;"",'Sub-Cpt Record'!J699,"")</f>
        <v/>
      </c>
      <c r="O699" s="296"/>
      <c r="P699" s="296"/>
      <c r="Q699" s="304"/>
      <c r="R699" s="298"/>
      <c r="S699" s="199"/>
      <c r="T699" s="300"/>
      <c r="U699" s="194"/>
      <c r="V699" s="194"/>
      <c r="W699" s="194"/>
      <c r="X699" s="194"/>
      <c r="Y699" s="194"/>
      <c r="Z699" s="256"/>
      <c r="AA699" s="194"/>
      <c r="AB699" s="194"/>
      <c r="AC699" s="194"/>
      <c r="AD699" s="194"/>
      <c r="AE699" s="194"/>
      <c r="AF699" s="194"/>
      <c r="AG699" s="264" t="str">
        <f aca="false">IF(SUM(T699,V699,X699,Z699,AB699,AD699,AF699)&lt;&gt;0,SUM(T699,V699,X699,Z699,AB699,AD699,AF699),"")</f>
        <v/>
      </c>
      <c r="AH699" s="301"/>
      <c r="AI699" s="302"/>
      <c r="AJ699" s="278"/>
    </row>
    <row r="700" customFormat="false" ht="12.75" hidden="false" customHeight="false" outlineLevel="0" collapsed="false">
      <c r="A700" s="291" t="str">
        <f aca="false">IF('Sub-Cpt Record'!A700="","",'Sub-Cpt Record'!A700)</f>
        <v/>
      </c>
      <c r="B700" s="292" t="str">
        <f aca="false">IF('Sub-Cpt Record'!B700="","",'Sub-Cpt Record'!B700)</f>
        <v/>
      </c>
      <c r="C700" s="292" t="str">
        <f aca="false">IF('Sub-Cpt Record'!C700="","",'Sub-Cpt Record'!C700)</f>
        <v/>
      </c>
      <c r="D700" s="292" t="str">
        <f aca="false">IF('Sub-Cpt Record'!D700="","",'Sub-Cpt Record'!D700)</f>
        <v/>
      </c>
      <c r="E700" s="292" t="str">
        <f aca="false">CODE!I700</f>
        <v/>
      </c>
      <c r="F700" s="303" t="str">
        <f aca="false">IF('Sub-Cpt Record'!K700="","",'Sub-Cpt Record'!K700)</f>
        <v/>
      </c>
      <c r="G700" s="201"/>
      <c r="H700" s="194"/>
      <c r="I700" s="256" t="str">
        <f aca="false">IF('Sub-Cpt Record'!E700&lt;&gt;"",'Sub-Cpt Record'!E700,"")</f>
        <v/>
      </c>
      <c r="J700" s="256" t="str">
        <f aca="false">IF('Sub-Cpt Record'!F700&lt;&gt;"",'Sub-Cpt Record'!F700,"")</f>
        <v/>
      </c>
      <c r="K700" s="256" t="str">
        <f aca="false">IF('Sub-Cpt Record'!G700&lt;&gt;"",'Sub-Cpt Record'!G700,"")</f>
        <v/>
      </c>
      <c r="L700" s="256" t="str">
        <f aca="false">IF('Sub-Cpt Record'!H700&lt;&gt;"",'Sub-Cpt Record'!H700,"")</f>
        <v/>
      </c>
      <c r="M700" s="256" t="str">
        <f aca="false">IF('Sub-Cpt Record'!I700&lt;&gt;"",'Sub-Cpt Record'!I700,"")</f>
        <v/>
      </c>
      <c r="N700" s="256" t="str">
        <f aca="false">IF('Sub-Cpt Record'!J700&lt;&gt;"",'Sub-Cpt Record'!J700,"")</f>
        <v/>
      </c>
      <c r="O700" s="296"/>
      <c r="P700" s="296"/>
      <c r="Q700" s="304"/>
      <c r="R700" s="298"/>
      <c r="S700" s="199"/>
      <c r="T700" s="300"/>
      <c r="U700" s="194"/>
      <c r="V700" s="194"/>
      <c r="W700" s="194"/>
      <c r="X700" s="194"/>
      <c r="Y700" s="194"/>
      <c r="Z700" s="256"/>
      <c r="AA700" s="194"/>
      <c r="AB700" s="194"/>
      <c r="AC700" s="194"/>
      <c r="AD700" s="194"/>
      <c r="AE700" s="194"/>
      <c r="AF700" s="194"/>
      <c r="AG700" s="264" t="str">
        <f aca="false">IF(SUM(T700,V700,X700,Z700,AB700,AD700,AF700)&lt;&gt;0,SUM(T700,V700,X700,Z700,AB700,AD700,AF700),"")</f>
        <v/>
      </c>
      <c r="AH700" s="301"/>
      <c r="AI700" s="302"/>
      <c r="AJ700" s="278"/>
    </row>
    <row r="701" customFormat="false" ht="12.75" hidden="false" customHeight="false" outlineLevel="0" collapsed="false">
      <c r="A701" s="291" t="str">
        <f aca="false">IF('Sub-Cpt Record'!A701="","",'Sub-Cpt Record'!A701)</f>
        <v/>
      </c>
      <c r="B701" s="292" t="str">
        <f aca="false">IF('Sub-Cpt Record'!B701="","",'Sub-Cpt Record'!B701)</f>
        <v/>
      </c>
      <c r="C701" s="292" t="str">
        <f aca="false">IF('Sub-Cpt Record'!C701="","",'Sub-Cpt Record'!C701)</f>
        <v/>
      </c>
      <c r="D701" s="292" t="str">
        <f aca="false">IF('Sub-Cpt Record'!D701="","",'Sub-Cpt Record'!D701)</f>
        <v/>
      </c>
      <c r="E701" s="292" t="str">
        <f aca="false">CODE!I701</f>
        <v/>
      </c>
      <c r="F701" s="303" t="str">
        <f aca="false">IF('Sub-Cpt Record'!K701="","",'Sub-Cpt Record'!K701)</f>
        <v/>
      </c>
      <c r="G701" s="201"/>
      <c r="H701" s="194"/>
      <c r="I701" s="256" t="str">
        <f aca="false">IF('Sub-Cpt Record'!E701&lt;&gt;"",'Sub-Cpt Record'!E701,"")</f>
        <v/>
      </c>
      <c r="J701" s="256" t="str">
        <f aca="false">IF('Sub-Cpt Record'!F701&lt;&gt;"",'Sub-Cpt Record'!F701,"")</f>
        <v/>
      </c>
      <c r="K701" s="256" t="str">
        <f aca="false">IF('Sub-Cpt Record'!G701&lt;&gt;"",'Sub-Cpt Record'!G701,"")</f>
        <v/>
      </c>
      <c r="L701" s="256" t="str">
        <f aca="false">IF('Sub-Cpt Record'!H701&lt;&gt;"",'Sub-Cpt Record'!H701,"")</f>
        <v/>
      </c>
      <c r="M701" s="256" t="str">
        <f aca="false">IF('Sub-Cpt Record'!I701&lt;&gt;"",'Sub-Cpt Record'!I701,"")</f>
        <v/>
      </c>
      <c r="N701" s="256" t="str">
        <f aca="false">IF('Sub-Cpt Record'!J701&lt;&gt;"",'Sub-Cpt Record'!J701,"")</f>
        <v/>
      </c>
      <c r="O701" s="296"/>
      <c r="P701" s="296"/>
      <c r="Q701" s="304"/>
      <c r="R701" s="298"/>
      <c r="S701" s="199"/>
      <c r="T701" s="300"/>
      <c r="U701" s="194"/>
      <c r="V701" s="194"/>
      <c r="W701" s="194"/>
      <c r="X701" s="194"/>
      <c r="Y701" s="194"/>
      <c r="Z701" s="256"/>
      <c r="AA701" s="194"/>
      <c r="AB701" s="194"/>
      <c r="AC701" s="194"/>
      <c r="AD701" s="194"/>
      <c r="AE701" s="194"/>
      <c r="AF701" s="194"/>
      <c r="AG701" s="264" t="str">
        <f aca="false">IF(SUM(T701,V701,X701,Z701,AB701,AD701,AF701)&lt;&gt;0,SUM(T701,V701,X701,Z701,AB701,AD701,AF701),"")</f>
        <v/>
      </c>
      <c r="AH701" s="301"/>
      <c r="AI701" s="302"/>
      <c r="AJ701" s="278"/>
    </row>
    <row r="702" customFormat="false" ht="12.75" hidden="false" customHeight="false" outlineLevel="0" collapsed="false">
      <c r="A702" s="291" t="str">
        <f aca="false">IF('Sub-Cpt Record'!A702="","",'Sub-Cpt Record'!A702)</f>
        <v/>
      </c>
      <c r="B702" s="292" t="str">
        <f aca="false">IF('Sub-Cpt Record'!B702="","",'Sub-Cpt Record'!B702)</f>
        <v/>
      </c>
      <c r="C702" s="292" t="str">
        <f aca="false">IF('Sub-Cpt Record'!C702="","",'Sub-Cpt Record'!C702)</f>
        <v/>
      </c>
      <c r="D702" s="292" t="str">
        <f aca="false">IF('Sub-Cpt Record'!D702="","",'Sub-Cpt Record'!D702)</f>
        <v/>
      </c>
      <c r="E702" s="292" t="str">
        <f aca="false">CODE!I702</f>
        <v/>
      </c>
      <c r="F702" s="303" t="str">
        <f aca="false">IF('Sub-Cpt Record'!K702="","",'Sub-Cpt Record'!K702)</f>
        <v/>
      </c>
      <c r="G702" s="201"/>
      <c r="H702" s="194"/>
      <c r="I702" s="256" t="str">
        <f aca="false">IF('Sub-Cpt Record'!E702&lt;&gt;"",'Sub-Cpt Record'!E702,"")</f>
        <v/>
      </c>
      <c r="J702" s="256" t="str">
        <f aca="false">IF('Sub-Cpt Record'!F702&lt;&gt;"",'Sub-Cpt Record'!F702,"")</f>
        <v/>
      </c>
      <c r="K702" s="256" t="str">
        <f aca="false">IF('Sub-Cpt Record'!G702&lt;&gt;"",'Sub-Cpt Record'!G702,"")</f>
        <v/>
      </c>
      <c r="L702" s="256" t="str">
        <f aca="false">IF('Sub-Cpt Record'!H702&lt;&gt;"",'Sub-Cpt Record'!H702,"")</f>
        <v/>
      </c>
      <c r="M702" s="256" t="str">
        <f aca="false">IF('Sub-Cpt Record'!I702&lt;&gt;"",'Sub-Cpt Record'!I702,"")</f>
        <v/>
      </c>
      <c r="N702" s="256" t="str">
        <f aca="false">IF('Sub-Cpt Record'!J702&lt;&gt;"",'Sub-Cpt Record'!J702,"")</f>
        <v/>
      </c>
      <c r="O702" s="296"/>
      <c r="P702" s="296"/>
      <c r="Q702" s="304"/>
      <c r="R702" s="298"/>
      <c r="S702" s="199"/>
      <c r="T702" s="300"/>
      <c r="U702" s="194"/>
      <c r="V702" s="194"/>
      <c r="W702" s="194"/>
      <c r="X702" s="194"/>
      <c r="Y702" s="194"/>
      <c r="Z702" s="256"/>
      <c r="AA702" s="194"/>
      <c r="AB702" s="194"/>
      <c r="AC702" s="194"/>
      <c r="AD702" s="194"/>
      <c r="AE702" s="194"/>
      <c r="AF702" s="194"/>
      <c r="AG702" s="264" t="str">
        <f aca="false">IF(SUM(T702,V702,X702,Z702,AB702,AD702,AF702)&lt;&gt;0,SUM(T702,V702,X702,Z702,AB702,AD702,AF702),"")</f>
        <v/>
      </c>
      <c r="AH702" s="301"/>
      <c r="AI702" s="302"/>
      <c r="AJ702" s="278"/>
    </row>
    <row r="703" customFormat="false" ht="12.75" hidden="false" customHeight="false" outlineLevel="0" collapsed="false">
      <c r="A703" s="291" t="str">
        <f aca="false">IF('Sub-Cpt Record'!A703="","",'Sub-Cpt Record'!A703)</f>
        <v/>
      </c>
      <c r="B703" s="292" t="str">
        <f aca="false">IF('Sub-Cpt Record'!B703="","",'Sub-Cpt Record'!B703)</f>
        <v/>
      </c>
      <c r="C703" s="292" t="str">
        <f aca="false">IF('Sub-Cpt Record'!C703="","",'Sub-Cpt Record'!C703)</f>
        <v/>
      </c>
      <c r="D703" s="292" t="str">
        <f aca="false">IF('Sub-Cpt Record'!D703="","",'Sub-Cpt Record'!D703)</f>
        <v/>
      </c>
      <c r="E703" s="292" t="str">
        <f aca="false">CODE!I703</f>
        <v/>
      </c>
      <c r="F703" s="303" t="str">
        <f aca="false">IF('Sub-Cpt Record'!K703="","",'Sub-Cpt Record'!K703)</f>
        <v/>
      </c>
      <c r="G703" s="201"/>
      <c r="H703" s="194"/>
      <c r="I703" s="256" t="str">
        <f aca="false">IF('Sub-Cpt Record'!E703&lt;&gt;"",'Sub-Cpt Record'!E703,"")</f>
        <v/>
      </c>
      <c r="J703" s="256" t="str">
        <f aca="false">IF('Sub-Cpt Record'!F703&lt;&gt;"",'Sub-Cpt Record'!F703,"")</f>
        <v/>
      </c>
      <c r="K703" s="256" t="str">
        <f aca="false">IF('Sub-Cpt Record'!G703&lt;&gt;"",'Sub-Cpt Record'!G703,"")</f>
        <v/>
      </c>
      <c r="L703" s="256" t="str">
        <f aca="false">IF('Sub-Cpt Record'!H703&lt;&gt;"",'Sub-Cpt Record'!H703,"")</f>
        <v/>
      </c>
      <c r="M703" s="256" t="str">
        <f aca="false">IF('Sub-Cpt Record'!I703&lt;&gt;"",'Sub-Cpt Record'!I703,"")</f>
        <v/>
      </c>
      <c r="N703" s="256" t="str">
        <f aca="false">IF('Sub-Cpt Record'!J703&lt;&gt;"",'Sub-Cpt Record'!J703,"")</f>
        <v/>
      </c>
      <c r="O703" s="296"/>
      <c r="P703" s="296"/>
      <c r="Q703" s="304"/>
      <c r="R703" s="298"/>
      <c r="S703" s="199"/>
      <c r="T703" s="300"/>
      <c r="U703" s="194"/>
      <c r="V703" s="194"/>
      <c r="W703" s="194"/>
      <c r="X703" s="194"/>
      <c r="Y703" s="194"/>
      <c r="Z703" s="256"/>
      <c r="AA703" s="194"/>
      <c r="AB703" s="194"/>
      <c r="AC703" s="194"/>
      <c r="AD703" s="194"/>
      <c r="AE703" s="194"/>
      <c r="AF703" s="194"/>
      <c r="AG703" s="264" t="str">
        <f aca="false">IF(SUM(T703,V703,X703,Z703,AB703,AD703,AF703)&lt;&gt;0,SUM(T703,V703,X703,Z703,AB703,AD703,AF703),"")</f>
        <v/>
      </c>
      <c r="AH703" s="301"/>
      <c r="AI703" s="302"/>
      <c r="AJ703" s="278"/>
    </row>
    <row r="704" customFormat="false" ht="12.75" hidden="false" customHeight="false" outlineLevel="0" collapsed="false">
      <c r="A704" s="291" t="str">
        <f aca="false">IF('Sub-Cpt Record'!A704="","",'Sub-Cpt Record'!A704)</f>
        <v/>
      </c>
      <c r="B704" s="292" t="str">
        <f aca="false">IF('Sub-Cpt Record'!B704="","",'Sub-Cpt Record'!B704)</f>
        <v/>
      </c>
      <c r="C704" s="292" t="str">
        <f aca="false">IF('Sub-Cpt Record'!C704="","",'Sub-Cpt Record'!C704)</f>
        <v/>
      </c>
      <c r="D704" s="292" t="str">
        <f aca="false">IF('Sub-Cpt Record'!D704="","",'Sub-Cpt Record'!D704)</f>
        <v/>
      </c>
      <c r="E704" s="292" t="str">
        <f aca="false">CODE!I704</f>
        <v/>
      </c>
      <c r="F704" s="303" t="str">
        <f aca="false">IF('Sub-Cpt Record'!K704="","",'Sub-Cpt Record'!K704)</f>
        <v/>
      </c>
      <c r="G704" s="201"/>
      <c r="H704" s="194"/>
      <c r="I704" s="256" t="str">
        <f aca="false">IF('Sub-Cpt Record'!E704&lt;&gt;"",'Sub-Cpt Record'!E704,"")</f>
        <v/>
      </c>
      <c r="J704" s="256" t="str">
        <f aca="false">IF('Sub-Cpt Record'!F704&lt;&gt;"",'Sub-Cpt Record'!F704,"")</f>
        <v/>
      </c>
      <c r="K704" s="256" t="str">
        <f aca="false">IF('Sub-Cpt Record'!G704&lt;&gt;"",'Sub-Cpt Record'!G704,"")</f>
        <v/>
      </c>
      <c r="L704" s="256" t="str">
        <f aca="false">IF('Sub-Cpt Record'!H704&lt;&gt;"",'Sub-Cpt Record'!H704,"")</f>
        <v/>
      </c>
      <c r="M704" s="256" t="str">
        <f aca="false">IF('Sub-Cpt Record'!I704&lt;&gt;"",'Sub-Cpt Record'!I704,"")</f>
        <v/>
      </c>
      <c r="N704" s="256" t="str">
        <f aca="false">IF('Sub-Cpt Record'!J704&lt;&gt;"",'Sub-Cpt Record'!J704,"")</f>
        <v/>
      </c>
      <c r="O704" s="296"/>
      <c r="P704" s="296"/>
      <c r="Q704" s="304"/>
      <c r="R704" s="298"/>
      <c r="S704" s="199"/>
      <c r="T704" s="300"/>
      <c r="U704" s="194"/>
      <c r="V704" s="194"/>
      <c r="W704" s="194"/>
      <c r="X704" s="194"/>
      <c r="Y704" s="194"/>
      <c r="Z704" s="256"/>
      <c r="AA704" s="194"/>
      <c r="AB704" s="194"/>
      <c r="AC704" s="194"/>
      <c r="AD704" s="194"/>
      <c r="AE704" s="194"/>
      <c r="AF704" s="194"/>
      <c r="AG704" s="264" t="str">
        <f aca="false">IF(SUM(T704,V704,X704,Z704,AB704,AD704,AF704)&lt;&gt;0,SUM(T704,V704,X704,Z704,AB704,AD704,AF704),"")</f>
        <v/>
      </c>
      <c r="AH704" s="301"/>
      <c r="AI704" s="302"/>
      <c r="AJ704" s="278"/>
    </row>
    <row r="705" customFormat="false" ht="12.75" hidden="false" customHeight="false" outlineLevel="0" collapsed="false">
      <c r="A705" s="291" t="str">
        <f aca="false">IF('Sub-Cpt Record'!A705="","",'Sub-Cpt Record'!A705)</f>
        <v/>
      </c>
      <c r="B705" s="292" t="str">
        <f aca="false">IF('Sub-Cpt Record'!B705="","",'Sub-Cpt Record'!B705)</f>
        <v/>
      </c>
      <c r="C705" s="292" t="str">
        <f aca="false">IF('Sub-Cpt Record'!C705="","",'Sub-Cpt Record'!C705)</f>
        <v/>
      </c>
      <c r="D705" s="292" t="str">
        <f aca="false">IF('Sub-Cpt Record'!D705="","",'Sub-Cpt Record'!D705)</f>
        <v/>
      </c>
      <c r="E705" s="292" t="str">
        <f aca="false">CODE!I705</f>
        <v/>
      </c>
      <c r="F705" s="303" t="str">
        <f aca="false">IF('Sub-Cpt Record'!K705="","",'Sub-Cpt Record'!K705)</f>
        <v/>
      </c>
      <c r="G705" s="201"/>
      <c r="H705" s="194"/>
      <c r="I705" s="256" t="str">
        <f aca="false">IF('Sub-Cpt Record'!E705&lt;&gt;"",'Sub-Cpt Record'!E705,"")</f>
        <v/>
      </c>
      <c r="J705" s="256" t="str">
        <f aca="false">IF('Sub-Cpt Record'!F705&lt;&gt;"",'Sub-Cpt Record'!F705,"")</f>
        <v/>
      </c>
      <c r="K705" s="256" t="str">
        <f aca="false">IF('Sub-Cpt Record'!G705&lt;&gt;"",'Sub-Cpt Record'!G705,"")</f>
        <v/>
      </c>
      <c r="L705" s="256" t="str">
        <f aca="false">IF('Sub-Cpt Record'!H705&lt;&gt;"",'Sub-Cpt Record'!H705,"")</f>
        <v/>
      </c>
      <c r="M705" s="256" t="str">
        <f aca="false">IF('Sub-Cpt Record'!I705&lt;&gt;"",'Sub-Cpt Record'!I705,"")</f>
        <v/>
      </c>
      <c r="N705" s="256" t="str">
        <f aca="false">IF('Sub-Cpt Record'!J705&lt;&gt;"",'Sub-Cpt Record'!J705,"")</f>
        <v/>
      </c>
      <c r="O705" s="296"/>
      <c r="P705" s="296"/>
      <c r="Q705" s="304"/>
      <c r="R705" s="298"/>
      <c r="S705" s="199"/>
      <c r="T705" s="300"/>
      <c r="U705" s="194"/>
      <c r="V705" s="194"/>
      <c r="W705" s="194"/>
      <c r="X705" s="194"/>
      <c r="Y705" s="194"/>
      <c r="Z705" s="256"/>
      <c r="AA705" s="194"/>
      <c r="AB705" s="194"/>
      <c r="AC705" s="194"/>
      <c r="AD705" s="194"/>
      <c r="AE705" s="194"/>
      <c r="AF705" s="194"/>
      <c r="AG705" s="264" t="str">
        <f aca="false">IF(SUM(T705,V705,X705,Z705,AB705,AD705,AF705)&lt;&gt;0,SUM(T705,V705,X705,Z705,AB705,AD705,AF705),"")</f>
        <v/>
      </c>
      <c r="AH705" s="301"/>
      <c r="AI705" s="302"/>
      <c r="AJ705" s="278"/>
    </row>
    <row r="706" customFormat="false" ht="12.75" hidden="false" customHeight="false" outlineLevel="0" collapsed="false">
      <c r="A706" s="291" t="str">
        <f aca="false">IF('Sub-Cpt Record'!A706="","",'Sub-Cpt Record'!A706)</f>
        <v/>
      </c>
      <c r="B706" s="292" t="str">
        <f aca="false">IF('Sub-Cpt Record'!B706="","",'Sub-Cpt Record'!B706)</f>
        <v/>
      </c>
      <c r="C706" s="292" t="str">
        <f aca="false">IF('Sub-Cpt Record'!C706="","",'Sub-Cpt Record'!C706)</f>
        <v/>
      </c>
      <c r="D706" s="292" t="str">
        <f aca="false">IF('Sub-Cpt Record'!D706="","",'Sub-Cpt Record'!D706)</f>
        <v/>
      </c>
      <c r="E706" s="292" t="str">
        <f aca="false">CODE!I706</f>
        <v/>
      </c>
      <c r="F706" s="303" t="str">
        <f aca="false">IF('Sub-Cpt Record'!K706="","",'Sub-Cpt Record'!K706)</f>
        <v/>
      </c>
      <c r="G706" s="201"/>
      <c r="H706" s="194"/>
      <c r="I706" s="256" t="str">
        <f aca="false">IF('Sub-Cpt Record'!E706&lt;&gt;"",'Sub-Cpt Record'!E706,"")</f>
        <v/>
      </c>
      <c r="J706" s="256" t="str">
        <f aca="false">IF('Sub-Cpt Record'!F706&lt;&gt;"",'Sub-Cpt Record'!F706,"")</f>
        <v/>
      </c>
      <c r="K706" s="256" t="str">
        <f aca="false">IF('Sub-Cpt Record'!G706&lt;&gt;"",'Sub-Cpt Record'!G706,"")</f>
        <v/>
      </c>
      <c r="L706" s="256" t="str">
        <f aca="false">IF('Sub-Cpt Record'!H706&lt;&gt;"",'Sub-Cpt Record'!H706,"")</f>
        <v/>
      </c>
      <c r="M706" s="256" t="str">
        <f aca="false">IF('Sub-Cpt Record'!I706&lt;&gt;"",'Sub-Cpt Record'!I706,"")</f>
        <v/>
      </c>
      <c r="N706" s="256" t="str">
        <f aca="false">IF('Sub-Cpt Record'!J706&lt;&gt;"",'Sub-Cpt Record'!J706,"")</f>
        <v/>
      </c>
      <c r="O706" s="296"/>
      <c r="P706" s="296"/>
      <c r="Q706" s="304"/>
      <c r="R706" s="298"/>
      <c r="S706" s="199"/>
      <c r="T706" s="300"/>
      <c r="U706" s="194"/>
      <c r="V706" s="194"/>
      <c r="W706" s="194"/>
      <c r="X706" s="194"/>
      <c r="Y706" s="194"/>
      <c r="Z706" s="256"/>
      <c r="AA706" s="194"/>
      <c r="AB706" s="194"/>
      <c r="AC706" s="194"/>
      <c r="AD706" s="194"/>
      <c r="AE706" s="194"/>
      <c r="AF706" s="194"/>
      <c r="AG706" s="264" t="str">
        <f aca="false">IF(SUM(T706,V706,X706,Z706,AB706,AD706,AF706)&lt;&gt;0,SUM(T706,V706,X706,Z706,AB706,AD706,AF706),"")</f>
        <v/>
      </c>
      <c r="AH706" s="301"/>
      <c r="AI706" s="302"/>
      <c r="AJ706" s="278"/>
    </row>
    <row r="707" customFormat="false" ht="12.75" hidden="false" customHeight="false" outlineLevel="0" collapsed="false">
      <c r="A707" s="291" t="str">
        <f aca="false">IF('Sub-Cpt Record'!A707="","",'Sub-Cpt Record'!A707)</f>
        <v/>
      </c>
      <c r="B707" s="292" t="str">
        <f aca="false">IF('Sub-Cpt Record'!B707="","",'Sub-Cpt Record'!B707)</f>
        <v/>
      </c>
      <c r="C707" s="292" t="str">
        <f aca="false">IF('Sub-Cpt Record'!C707="","",'Sub-Cpt Record'!C707)</f>
        <v/>
      </c>
      <c r="D707" s="292" t="str">
        <f aca="false">IF('Sub-Cpt Record'!D707="","",'Sub-Cpt Record'!D707)</f>
        <v/>
      </c>
      <c r="E707" s="292" t="str">
        <f aca="false">CODE!I707</f>
        <v/>
      </c>
      <c r="F707" s="303" t="str">
        <f aca="false">IF('Sub-Cpt Record'!K707="","",'Sub-Cpt Record'!K707)</f>
        <v/>
      </c>
      <c r="G707" s="201"/>
      <c r="H707" s="194"/>
      <c r="I707" s="256" t="str">
        <f aca="false">IF('Sub-Cpt Record'!E707&lt;&gt;"",'Sub-Cpt Record'!E707,"")</f>
        <v/>
      </c>
      <c r="J707" s="256" t="str">
        <f aca="false">IF('Sub-Cpt Record'!F707&lt;&gt;"",'Sub-Cpt Record'!F707,"")</f>
        <v/>
      </c>
      <c r="K707" s="256" t="str">
        <f aca="false">IF('Sub-Cpt Record'!G707&lt;&gt;"",'Sub-Cpt Record'!G707,"")</f>
        <v/>
      </c>
      <c r="L707" s="256" t="str">
        <f aca="false">IF('Sub-Cpt Record'!H707&lt;&gt;"",'Sub-Cpt Record'!H707,"")</f>
        <v/>
      </c>
      <c r="M707" s="256" t="str">
        <f aca="false">IF('Sub-Cpt Record'!I707&lt;&gt;"",'Sub-Cpt Record'!I707,"")</f>
        <v/>
      </c>
      <c r="N707" s="256" t="str">
        <f aca="false">IF('Sub-Cpt Record'!J707&lt;&gt;"",'Sub-Cpt Record'!J707,"")</f>
        <v/>
      </c>
      <c r="O707" s="296"/>
      <c r="P707" s="296"/>
      <c r="Q707" s="304"/>
      <c r="R707" s="298"/>
      <c r="S707" s="199"/>
      <c r="T707" s="300"/>
      <c r="U707" s="194"/>
      <c r="V707" s="194"/>
      <c r="W707" s="194"/>
      <c r="X707" s="194"/>
      <c r="Y707" s="194"/>
      <c r="Z707" s="256"/>
      <c r="AA707" s="194"/>
      <c r="AB707" s="194"/>
      <c r="AC707" s="194"/>
      <c r="AD707" s="194"/>
      <c r="AE707" s="194"/>
      <c r="AF707" s="194"/>
      <c r="AG707" s="264" t="str">
        <f aca="false">IF(SUM(T707,V707,X707,Z707,AB707,AD707,AF707)&lt;&gt;0,SUM(T707,V707,X707,Z707,AB707,AD707,AF707),"")</f>
        <v/>
      </c>
      <c r="AH707" s="301"/>
      <c r="AI707" s="302"/>
      <c r="AJ707" s="278"/>
    </row>
    <row r="708" customFormat="false" ht="12.75" hidden="false" customHeight="false" outlineLevel="0" collapsed="false">
      <c r="A708" s="291" t="str">
        <f aca="false">IF('Sub-Cpt Record'!A708="","",'Sub-Cpt Record'!A708)</f>
        <v/>
      </c>
      <c r="B708" s="292" t="str">
        <f aca="false">IF('Sub-Cpt Record'!B708="","",'Sub-Cpt Record'!B708)</f>
        <v/>
      </c>
      <c r="C708" s="292" t="str">
        <f aca="false">IF('Sub-Cpt Record'!C708="","",'Sub-Cpt Record'!C708)</f>
        <v/>
      </c>
      <c r="D708" s="292" t="str">
        <f aca="false">IF('Sub-Cpt Record'!D708="","",'Sub-Cpt Record'!D708)</f>
        <v/>
      </c>
      <c r="E708" s="292" t="str">
        <f aca="false">CODE!I708</f>
        <v/>
      </c>
      <c r="F708" s="303" t="str">
        <f aca="false">IF('Sub-Cpt Record'!K708="","",'Sub-Cpt Record'!K708)</f>
        <v/>
      </c>
      <c r="G708" s="201"/>
      <c r="H708" s="194"/>
      <c r="I708" s="256" t="str">
        <f aca="false">IF('Sub-Cpt Record'!E708&lt;&gt;"",'Sub-Cpt Record'!E708,"")</f>
        <v/>
      </c>
      <c r="J708" s="256" t="str">
        <f aca="false">IF('Sub-Cpt Record'!F708&lt;&gt;"",'Sub-Cpt Record'!F708,"")</f>
        <v/>
      </c>
      <c r="K708" s="256" t="str">
        <f aca="false">IF('Sub-Cpt Record'!G708&lt;&gt;"",'Sub-Cpt Record'!G708,"")</f>
        <v/>
      </c>
      <c r="L708" s="256" t="str">
        <f aca="false">IF('Sub-Cpt Record'!H708&lt;&gt;"",'Sub-Cpt Record'!H708,"")</f>
        <v/>
      </c>
      <c r="M708" s="256" t="str">
        <f aca="false">IF('Sub-Cpt Record'!I708&lt;&gt;"",'Sub-Cpt Record'!I708,"")</f>
        <v/>
      </c>
      <c r="N708" s="256" t="str">
        <f aca="false">IF('Sub-Cpt Record'!J708&lt;&gt;"",'Sub-Cpt Record'!J708,"")</f>
        <v/>
      </c>
      <c r="O708" s="296"/>
      <c r="P708" s="296"/>
      <c r="Q708" s="304"/>
      <c r="R708" s="298"/>
      <c r="S708" s="199"/>
      <c r="T708" s="300"/>
      <c r="U708" s="194"/>
      <c r="V708" s="194"/>
      <c r="W708" s="194"/>
      <c r="X708" s="194"/>
      <c r="Y708" s="194"/>
      <c r="Z708" s="256"/>
      <c r="AA708" s="194"/>
      <c r="AB708" s="194"/>
      <c r="AC708" s="194"/>
      <c r="AD708" s="194"/>
      <c r="AE708" s="194"/>
      <c r="AF708" s="194"/>
      <c r="AG708" s="264" t="str">
        <f aca="false">IF(SUM(T708,V708,X708,Z708,AB708,AD708,AF708)&lt;&gt;0,SUM(T708,V708,X708,Z708,AB708,AD708,AF708),"")</f>
        <v/>
      </c>
      <c r="AH708" s="301"/>
      <c r="AI708" s="302"/>
      <c r="AJ708" s="278"/>
    </row>
    <row r="709" customFormat="false" ht="12.75" hidden="false" customHeight="false" outlineLevel="0" collapsed="false">
      <c r="A709" s="291" t="str">
        <f aca="false">IF('Sub-Cpt Record'!A709="","",'Sub-Cpt Record'!A709)</f>
        <v/>
      </c>
      <c r="B709" s="292" t="str">
        <f aca="false">IF('Sub-Cpt Record'!B709="","",'Sub-Cpt Record'!B709)</f>
        <v/>
      </c>
      <c r="C709" s="292" t="str">
        <f aca="false">IF('Sub-Cpt Record'!C709="","",'Sub-Cpt Record'!C709)</f>
        <v/>
      </c>
      <c r="D709" s="292" t="str">
        <f aca="false">IF('Sub-Cpt Record'!D709="","",'Sub-Cpt Record'!D709)</f>
        <v/>
      </c>
      <c r="E709" s="292" t="str">
        <f aca="false">CODE!I709</f>
        <v/>
      </c>
      <c r="F709" s="303" t="str">
        <f aca="false">IF('Sub-Cpt Record'!K709="","",'Sub-Cpt Record'!K709)</f>
        <v/>
      </c>
      <c r="G709" s="201"/>
      <c r="H709" s="194"/>
      <c r="I709" s="256" t="str">
        <f aca="false">IF('Sub-Cpt Record'!E709&lt;&gt;"",'Sub-Cpt Record'!E709,"")</f>
        <v/>
      </c>
      <c r="J709" s="256" t="str">
        <f aca="false">IF('Sub-Cpt Record'!F709&lt;&gt;"",'Sub-Cpt Record'!F709,"")</f>
        <v/>
      </c>
      <c r="K709" s="256" t="str">
        <f aca="false">IF('Sub-Cpt Record'!G709&lt;&gt;"",'Sub-Cpt Record'!G709,"")</f>
        <v/>
      </c>
      <c r="L709" s="256" t="str">
        <f aca="false">IF('Sub-Cpt Record'!H709&lt;&gt;"",'Sub-Cpt Record'!H709,"")</f>
        <v/>
      </c>
      <c r="M709" s="256" t="str">
        <f aca="false">IF('Sub-Cpt Record'!I709&lt;&gt;"",'Sub-Cpt Record'!I709,"")</f>
        <v/>
      </c>
      <c r="N709" s="256" t="str">
        <f aca="false">IF('Sub-Cpt Record'!J709&lt;&gt;"",'Sub-Cpt Record'!J709,"")</f>
        <v/>
      </c>
      <c r="O709" s="296"/>
      <c r="P709" s="296"/>
      <c r="Q709" s="304"/>
      <c r="R709" s="298"/>
      <c r="S709" s="199"/>
      <c r="T709" s="300"/>
      <c r="U709" s="194"/>
      <c r="V709" s="194"/>
      <c r="W709" s="194"/>
      <c r="X709" s="194"/>
      <c r="Y709" s="194"/>
      <c r="Z709" s="256"/>
      <c r="AA709" s="194"/>
      <c r="AB709" s="194"/>
      <c r="AC709" s="194"/>
      <c r="AD709" s="194"/>
      <c r="AE709" s="194"/>
      <c r="AF709" s="194"/>
      <c r="AG709" s="264" t="str">
        <f aca="false">IF(SUM(T709,V709,X709,Z709,AB709,AD709,AF709)&lt;&gt;0,SUM(T709,V709,X709,Z709,AB709,AD709,AF709),"")</f>
        <v/>
      </c>
      <c r="AH709" s="301"/>
      <c r="AI709" s="302"/>
      <c r="AJ709" s="278"/>
    </row>
    <row r="710" customFormat="false" ht="12.75" hidden="false" customHeight="false" outlineLevel="0" collapsed="false">
      <c r="A710" s="291" t="str">
        <f aca="false">IF('Sub-Cpt Record'!A710="","",'Sub-Cpt Record'!A710)</f>
        <v/>
      </c>
      <c r="B710" s="292" t="str">
        <f aca="false">IF('Sub-Cpt Record'!B710="","",'Sub-Cpt Record'!B710)</f>
        <v/>
      </c>
      <c r="C710" s="292" t="str">
        <f aca="false">IF('Sub-Cpt Record'!C710="","",'Sub-Cpt Record'!C710)</f>
        <v/>
      </c>
      <c r="D710" s="292" t="str">
        <f aca="false">IF('Sub-Cpt Record'!D710="","",'Sub-Cpt Record'!D710)</f>
        <v/>
      </c>
      <c r="E710" s="292" t="str">
        <f aca="false">CODE!I710</f>
        <v/>
      </c>
      <c r="F710" s="303" t="str">
        <f aca="false">IF('Sub-Cpt Record'!K710="","",'Sub-Cpt Record'!K710)</f>
        <v/>
      </c>
      <c r="G710" s="201"/>
      <c r="H710" s="194"/>
      <c r="I710" s="256" t="str">
        <f aca="false">IF('Sub-Cpt Record'!E710&lt;&gt;"",'Sub-Cpt Record'!E710,"")</f>
        <v/>
      </c>
      <c r="J710" s="256" t="str">
        <f aca="false">IF('Sub-Cpt Record'!F710&lt;&gt;"",'Sub-Cpt Record'!F710,"")</f>
        <v/>
      </c>
      <c r="K710" s="256" t="str">
        <f aca="false">IF('Sub-Cpt Record'!G710&lt;&gt;"",'Sub-Cpt Record'!G710,"")</f>
        <v/>
      </c>
      <c r="L710" s="256" t="str">
        <f aca="false">IF('Sub-Cpt Record'!H710&lt;&gt;"",'Sub-Cpt Record'!H710,"")</f>
        <v/>
      </c>
      <c r="M710" s="256" t="str">
        <f aca="false">IF('Sub-Cpt Record'!I710&lt;&gt;"",'Sub-Cpt Record'!I710,"")</f>
        <v/>
      </c>
      <c r="N710" s="256" t="str">
        <f aca="false">IF('Sub-Cpt Record'!J710&lt;&gt;"",'Sub-Cpt Record'!J710,"")</f>
        <v/>
      </c>
      <c r="O710" s="296"/>
      <c r="P710" s="296"/>
      <c r="Q710" s="304"/>
      <c r="R710" s="298"/>
      <c r="S710" s="199"/>
      <c r="T710" s="300"/>
      <c r="U710" s="194"/>
      <c r="V710" s="194"/>
      <c r="W710" s="194"/>
      <c r="X710" s="194"/>
      <c r="Y710" s="194"/>
      <c r="Z710" s="256"/>
      <c r="AA710" s="194"/>
      <c r="AB710" s="194"/>
      <c r="AC710" s="194"/>
      <c r="AD710" s="194"/>
      <c r="AE710" s="194"/>
      <c r="AF710" s="194"/>
      <c r="AG710" s="264" t="str">
        <f aca="false">IF(SUM(T710,V710,X710,Z710,AB710,AD710,AF710)&lt;&gt;0,SUM(T710,V710,X710,Z710,AB710,AD710,AF710),"")</f>
        <v/>
      </c>
      <c r="AH710" s="301"/>
      <c r="AI710" s="302"/>
      <c r="AJ710" s="278"/>
    </row>
    <row r="711" customFormat="false" ht="12.75" hidden="false" customHeight="false" outlineLevel="0" collapsed="false">
      <c r="A711" s="291" t="str">
        <f aca="false">IF('Sub-Cpt Record'!A711="","",'Sub-Cpt Record'!A711)</f>
        <v/>
      </c>
      <c r="B711" s="292" t="str">
        <f aca="false">IF('Sub-Cpt Record'!B711="","",'Sub-Cpt Record'!B711)</f>
        <v/>
      </c>
      <c r="C711" s="292" t="str">
        <f aca="false">IF('Sub-Cpt Record'!C711="","",'Sub-Cpt Record'!C711)</f>
        <v/>
      </c>
      <c r="D711" s="292" t="str">
        <f aca="false">IF('Sub-Cpt Record'!D711="","",'Sub-Cpt Record'!D711)</f>
        <v/>
      </c>
      <c r="E711" s="292" t="str">
        <f aca="false">CODE!I711</f>
        <v/>
      </c>
      <c r="F711" s="303" t="str">
        <f aca="false">IF('Sub-Cpt Record'!K711="","",'Sub-Cpt Record'!K711)</f>
        <v/>
      </c>
      <c r="G711" s="201"/>
      <c r="H711" s="194"/>
      <c r="I711" s="256" t="str">
        <f aca="false">IF('Sub-Cpt Record'!E711&lt;&gt;"",'Sub-Cpt Record'!E711,"")</f>
        <v/>
      </c>
      <c r="J711" s="256" t="str">
        <f aca="false">IF('Sub-Cpt Record'!F711&lt;&gt;"",'Sub-Cpt Record'!F711,"")</f>
        <v/>
      </c>
      <c r="K711" s="256" t="str">
        <f aca="false">IF('Sub-Cpt Record'!G711&lt;&gt;"",'Sub-Cpt Record'!G711,"")</f>
        <v/>
      </c>
      <c r="L711" s="256" t="str">
        <f aca="false">IF('Sub-Cpt Record'!H711&lt;&gt;"",'Sub-Cpt Record'!H711,"")</f>
        <v/>
      </c>
      <c r="M711" s="256" t="str">
        <f aca="false">IF('Sub-Cpt Record'!I711&lt;&gt;"",'Sub-Cpt Record'!I711,"")</f>
        <v/>
      </c>
      <c r="N711" s="256" t="str">
        <f aca="false">IF('Sub-Cpt Record'!J711&lt;&gt;"",'Sub-Cpt Record'!J711,"")</f>
        <v/>
      </c>
      <c r="O711" s="296"/>
      <c r="P711" s="296"/>
      <c r="Q711" s="304"/>
      <c r="R711" s="298"/>
      <c r="S711" s="199"/>
      <c r="T711" s="300"/>
      <c r="U711" s="194"/>
      <c r="V711" s="194"/>
      <c r="W711" s="194"/>
      <c r="X711" s="194"/>
      <c r="Y711" s="194"/>
      <c r="Z711" s="256"/>
      <c r="AA711" s="194"/>
      <c r="AB711" s="194"/>
      <c r="AC711" s="194"/>
      <c r="AD711" s="194"/>
      <c r="AE711" s="194"/>
      <c r="AF711" s="194"/>
      <c r="AG711" s="264" t="str">
        <f aca="false">IF(SUM(T711,V711,X711,Z711,AB711,AD711,AF711)&lt;&gt;0,SUM(T711,V711,X711,Z711,AB711,AD711,AF711),"")</f>
        <v/>
      </c>
      <c r="AH711" s="301"/>
      <c r="AI711" s="302"/>
      <c r="AJ711" s="278"/>
    </row>
    <row r="712" customFormat="false" ht="12.75" hidden="false" customHeight="false" outlineLevel="0" collapsed="false">
      <c r="A712" s="291" t="str">
        <f aca="false">IF('Sub-Cpt Record'!A712="","",'Sub-Cpt Record'!A712)</f>
        <v/>
      </c>
      <c r="B712" s="292" t="str">
        <f aca="false">IF('Sub-Cpt Record'!B712="","",'Sub-Cpt Record'!B712)</f>
        <v/>
      </c>
      <c r="C712" s="292" t="str">
        <f aca="false">IF('Sub-Cpt Record'!C712="","",'Sub-Cpt Record'!C712)</f>
        <v/>
      </c>
      <c r="D712" s="292" t="str">
        <f aca="false">IF('Sub-Cpt Record'!D712="","",'Sub-Cpt Record'!D712)</f>
        <v/>
      </c>
      <c r="E712" s="292" t="str">
        <f aca="false">CODE!I712</f>
        <v/>
      </c>
      <c r="F712" s="303" t="str">
        <f aca="false">IF('Sub-Cpt Record'!K712="","",'Sub-Cpt Record'!K712)</f>
        <v/>
      </c>
      <c r="G712" s="201"/>
      <c r="H712" s="194"/>
      <c r="I712" s="256" t="str">
        <f aca="false">IF('Sub-Cpt Record'!E712&lt;&gt;"",'Sub-Cpt Record'!E712,"")</f>
        <v/>
      </c>
      <c r="J712" s="256" t="str">
        <f aca="false">IF('Sub-Cpt Record'!F712&lt;&gt;"",'Sub-Cpt Record'!F712,"")</f>
        <v/>
      </c>
      <c r="K712" s="256" t="str">
        <f aca="false">IF('Sub-Cpt Record'!G712&lt;&gt;"",'Sub-Cpt Record'!G712,"")</f>
        <v/>
      </c>
      <c r="L712" s="256" t="str">
        <f aca="false">IF('Sub-Cpt Record'!H712&lt;&gt;"",'Sub-Cpt Record'!H712,"")</f>
        <v/>
      </c>
      <c r="M712" s="256" t="str">
        <f aca="false">IF('Sub-Cpt Record'!I712&lt;&gt;"",'Sub-Cpt Record'!I712,"")</f>
        <v/>
      </c>
      <c r="N712" s="256" t="str">
        <f aca="false">IF('Sub-Cpt Record'!J712&lt;&gt;"",'Sub-Cpt Record'!J712,"")</f>
        <v/>
      </c>
      <c r="O712" s="296"/>
      <c r="P712" s="296"/>
      <c r="Q712" s="304"/>
      <c r="R712" s="298"/>
      <c r="S712" s="199"/>
      <c r="T712" s="300"/>
      <c r="U712" s="194"/>
      <c r="V712" s="194"/>
      <c r="W712" s="194"/>
      <c r="X712" s="194"/>
      <c r="Y712" s="194"/>
      <c r="Z712" s="256"/>
      <c r="AA712" s="194"/>
      <c r="AB712" s="194"/>
      <c r="AC712" s="194"/>
      <c r="AD712" s="194"/>
      <c r="AE712" s="194"/>
      <c r="AF712" s="194"/>
      <c r="AG712" s="264" t="str">
        <f aca="false">IF(SUM(T712,V712,X712,Z712,AB712,AD712,AF712)&lt;&gt;0,SUM(T712,V712,X712,Z712,AB712,AD712,AF712),"")</f>
        <v/>
      </c>
      <c r="AH712" s="301"/>
      <c r="AI712" s="302"/>
      <c r="AJ712" s="278"/>
    </row>
    <row r="713" customFormat="false" ht="12.75" hidden="false" customHeight="false" outlineLevel="0" collapsed="false">
      <c r="A713" s="291" t="str">
        <f aca="false">IF('Sub-Cpt Record'!A713="","",'Sub-Cpt Record'!A713)</f>
        <v/>
      </c>
      <c r="B713" s="292" t="str">
        <f aca="false">IF('Sub-Cpt Record'!B713="","",'Sub-Cpt Record'!B713)</f>
        <v/>
      </c>
      <c r="C713" s="292" t="str">
        <f aca="false">IF('Sub-Cpt Record'!C713="","",'Sub-Cpt Record'!C713)</f>
        <v/>
      </c>
      <c r="D713" s="292" t="str">
        <f aca="false">IF('Sub-Cpt Record'!D713="","",'Sub-Cpt Record'!D713)</f>
        <v/>
      </c>
      <c r="E713" s="292" t="str">
        <f aca="false">CODE!I713</f>
        <v/>
      </c>
      <c r="F713" s="303" t="str">
        <f aca="false">IF('Sub-Cpt Record'!K713="","",'Sub-Cpt Record'!K713)</f>
        <v/>
      </c>
      <c r="G713" s="201"/>
      <c r="H713" s="194"/>
      <c r="I713" s="256" t="str">
        <f aca="false">IF('Sub-Cpt Record'!E713&lt;&gt;"",'Sub-Cpt Record'!E713,"")</f>
        <v/>
      </c>
      <c r="J713" s="256" t="str">
        <f aca="false">IF('Sub-Cpt Record'!F713&lt;&gt;"",'Sub-Cpt Record'!F713,"")</f>
        <v/>
      </c>
      <c r="K713" s="256" t="str">
        <f aca="false">IF('Sub-Cpt Record'!G713&lt;&gt;"",'Sub-Cpt Record'!G713,"")</f>
        <v/>
      </c>
      <c r="L713" s="256" t="str">
        <f aca="false">IF('Sub-Cpt Record'!H713&lt;&gt;"",'Sub-Cpt Record'!H713,"")</f>
        <v/>
      </c>
      <c r="M713" s="256" t="str">
        <f aca="false">IF('Sub-Cpt Record'!I713&lt;&gt;"",'Sub-Cpt Record'!I713,"")</f>
        <v/>
      </c>
      <c r="N713" s="256" t="str">
        <f aca="false">IF('Sub-Cpt Record'!J713&lt;&gt;"",'Sub-Cpt Record'!J713,"")</f>
        <v/>
      </c>
      <c r="O713" s="296"/>
      <c r="P713" s="296"/>
      <c r="Q713" s="304"/>
      <c r="R713" s="298"/>
      <c r="S713" s="199"/>
      <c r="T713" s="300"/>
      <c r="U713" s="194"/>
      <c r="V713" s="194"/>
      <c r="W713" s="194"/>
      <c r="X713" s="194"/>
      <c r="Y713" s="194"/>
      <c r="Z713" s="256"/>
      <c r="AA713" s="194"/>
      <c r="AB713" s="194"/>
      <c r="AC713" s="194"/>
      <c r="AD713" s="194"/>
      <c r="AE713" s="194"/>
      <c r="AF713" s="194"/>
      <c r="AG713" s="264" t="str">
        <f aca="false">IF(SUM(T713,V713,X713,Z713,AB713,AD713,AF713)&lt;&gt;0,SUM(T713,V713,X713,Z713,AB713,AD713,AF713),"")</f>
        <v/>
      </c>
      <c r="AH713" s="301"/>
      <c r="AI713" s="302"/>
      <c r="AJ713" s="278"/>
    </row>
    <row r="714" customFormat="false" ht="12.75" hidden="false" customHeight="false" outlineLevel="0" collapsed="false">
      <c r="A714" s="291" t="str">
        <f aca="false">IF('Sub-Cpt Record'!A714="","",'Sub-Cpt Record'!A714)</f>
        <v/>
      </c>
      <c r="B714" s="292" t="str">
        <f aca="false">IF('Sub-Cpt Record'!B714="","",'Sub-Cpt Record'!B714)</f>
        <v/>
      </c>
      <c r="C714" s="292" t="str">
        <f aca="false">IF('Sub-Cpt Record'!C714="","",'Sub-Cpt Record'!C714)</f>
        <v/>
      </c>
      <c r="D714" s="292" t="str">
        <f aca="false">IF('Sub-Cpt Record'!D714="","",'Sub-Cpt Record'!D714)</f>
        <v/>
      </c>
      <c r="E714" s="292" t="str">
        <f aca="false">CODE!I714</f>
        <v/>
      </c>
      <c r="F714" s="303" t="str">
        <f aca="false">IF('Sub-Cpt Record'!K714="","",'Sub-Cpt Record'!K714)</f>
        <v/>
      </c>
      <c r="G714" s="201"/>
      <c r="H714" s="194"/>
      <c r="I714" s="256" t="str">
        <f aca="false">IF('Sub-Cpt Record'!E714&lt;&gt;"",'Sub-Cpt Record'!E714,"")</f>
        <v/>
      </c>
      <c r="J714" s="256" t="str">
        <f aca="false">IF('Sub-Cpt Record'!F714&lt;&gt;"",'Sub-Cpt Record'!F714,"")</f>
        <v/>
      </c>
      <c r="K714" s="256" t="str">
        <f aca="false">IF('Sub-Cpt Record'!G714&lt;&gt;"",'Sub-Cpt Record'!G714,"")</f>
        <v/>
      </c>
      <c r="L714" s="256" t="str">
        <f aca="false">IF('Sub-Cpt Record'!H714&lt;&gt;"",'Sub-Cpt Record'!H714,"")</f>
        <v/>
      </c>
      <c r="M714" s="256" t="str">
        <f aca="false">IF('Sub-Cpt Record'!I714&lt;&gt;"",'Sub-Cpt Record'!I714,"")</f>
        <v/>
      </c>
      <c r="N714" s="256" t="str">
        <f aca="false">IF('Sub-Cpt Record'!J714&lt;&gt;"",'Sub-Cpt Record'!J714,"")</f>
        <v/>
      </c>
      <c r="O714" s="296"/>
      <c r="P714" s="296"/>
      <c r="Q714" s="304"/>
      <c r="R714" s="298"/>
      <c r="S714" s="199"/>
      <c r="T714" s="300"/>
      <c r="U714" s="194"/>
      <c r="V714" s="194"/>
      <c r="W714" s="194"/>
      <c r="X714" s="194"/>
      <c r="Y714" s="194"/>
      <c r="Z714" s="256"/>
      <c r="AA714" s="194"/>
      <c r="AB714" s="194"/>
      <c r="AC714" s="194"/>
      <c r="AD714" s="194"/>
      <c r="AE714" s="194"/>
      <c r="AF714" s="194"/>
      <c r="AG714" s="264" t="str">
        <f aca="false">IF(SUM(T714,V714,X714,Z714,AB714,AD714,AF714)&lt;&gt;0,SUM(T714,V714,X714,Z714,AB714,AD714,AF714),"")</f>
        <v/>
      </c>
      <c r="AH714" s="301"/>
      <c r="AI714" s="302"/>
      <c r="AJ714" s="278"/>
    </row>
    <row r="715" customFormat="false" ht="12.75" hidden="false" customHeight="false" outlineLevel="0" collapsed="false">
      <c r="A715" s="291" t="str">
        <f aca="false">IF('Sub-Cpt Record'!A715="","",'Sub-Cpt Record'!A715)</f>
        <v/>
      </c>
      <c r="B715" s="292" t="str">
        <f aca="false">IF('Sub-Cpt Record'!B715="","",'Sub-Cpt Record'!B715)</f>
        <v/>
      </c>
      <c r="C715" s="292" t="str">
        <f aca="false">IF('Sub-Cpt Record'!C715="","",'Sub-Cpt Record'!C715)</f>
        <v/>
      </c>
      <c r="D715" s="292" t="str">
        <f aca="false">IF('Sub-Cpt Record'!D715="","",'Sub-Cpt Record'!D715)</f>
        <v/>
      </c>
      <c r="E715" s="292" t="str">
        <f aca="false">CODE!I715</f>
        <v/>
      </c>
      <c r="F715" s="303" t="str">
        <f aca="false">IF('Sub-Cpt Record'!K715="","",'Sub-Cpt Record'!K715)</f>
        <v/>
      </c>
      <c r="G715" s="201"/>
      <c r="H715" s="194"/>
      <c r="I715" s="256" t="str">
        <f aca="false">IF('Sub-Cpt Record'!E715&lt;&gt;"",'Sub-Cpt Record'!E715,"")</f>
        <v/>
      </c>
      <c r="J715" s="256" t="str">
        <f aca="false">IF('Sub-Cpt Record'!F715&lt;&gt;"",'Sub-Cpt Record'!F715,"")</f>
        <v/>
      </c>
      <c r="K715" s="256" t="str">
        <f aca="false">IF('Sub-Cpt Record'!G715&lt;&gt;"",'Sub-Cpt Record'!G715,"")</f>
        <v/>
      </c>
      <c r="L715" s="256" t="str">
        <f aca="false">IF('Sub-Cpt Record'!H715&lt;&gt;"",'Sub-Cpt Record'!H715,"")</f>
        <v/>
      </c>
      <c r="M715" s="256" t="str">
        <f aca="false">IF('Sub-Cpt Record'!I715&lt;&gt;"",'Sub-Cpt Record'!I715,"")</f>
        <v/>
      </c>
      <c r="N715" s="256" t="str">
        <f aca="false">IF('Sub-Cpt Record'!J715&lt;&gt;"",'Sub-Cpt Record'!J715,"")</f>
        <v/>
      </c>
      <c r="O715" s="296"/>
      <c r="P715" s="296"/>
      <c r="Q715" s="304"/>
      <c r="R715" s="298"/>
      <c r="S715" s="199"/>
      <c r="T715" s="300"/>
      <c r="U715" s="194"/>
      <c r="V715" s="194"/>
      <c r="W715" s="194"/>
      <c r="X715" s="194"/>
      <c r="Y715" s="194"/>
      <c r="Z715" s="256"/>
      <c r="AA715" s="194"/>
      <c r="AB715" s="194"/>
      <c r="AC715" s="194"/>
      <c r="AD715" s="194"/>
      <c r="AE715" s="194"/>
      <c r="AF715" s="194"/>
      <c r="AG715" s="264" t="str">
        <f aca="false">IF(SUM(T715,V715,X715,Z715,AB715,AD715,AF715)&lt;&gt;0,SUM(T715,V715,X715,Z715,AB715,AD715,AF715),"")</f>
        <v/>
      </c>
      <c r="AH715" s="301"/>
      <c r="AI715" s="302"/>
      <c r="AJ715" s="278"/>
    </row>
    <row r="716" customFormat="false" ht="12.75" hidden="false" customHeight="false" outlineLevel="0" collapsed="false">
      <c r="A716" s="291" t="str">
        <f aca="false">IF('Sub-Cpt Record'!A716="","",'Sub-Cpt Record'!A716)</f>
        <v/>
      </c>
      <c r="B716" s="292" t="str">
        <f aca="false">IF('Sub-Cpt Record'!B716="","",'Sub-Cpt Record'!B716)</f>
        <v/>
      </c>
      <c r="C716" s="292" t="str">
        <f aca="false">IF('Sub-Cpt Record'!C716="","",'Sub-Cpt Record'!C716)</f>
        <v/>
      </c>
      <c r="D716" s="292" t="str">
        <f aca="false">IF('Sub-Cpt Record'!D716="","",'Sub-Cpt Record'!D716)</f>
        <v/>
      </c>
      <c r="E716" s="292" t="str">
        <f aca="false">CODE!I716</f>
        <v/>
      </c>
      <c r="F716" s="303" t="str">
        <f aca="false">IF('Sub-Cpt Record'!K716="","",'Sub-Cpt Record'!K716)</f>
        <v/>
      </c>
      <c r="G716" s="201"/>
      <c r="H716" s="194"/>
      <c r="I716" s="256" t="str">
        <f aca="false">IF('Sub-Cpt Record'!E716&lt;&gt;"",'Sub-Cpt Record'!E716,"")</f>
        <v/>
      </c>
      <c r="J716" s="256" t="str">
        <f aca="false">IF('Sub-Cpt Record'!F716&lt;&gt;"",'Sub-Cpt Record'!F716,"")</f>
        <v/>
      </c>
      <c r="K716" s="256" t="str">
        <f aca="false">IF('Sub-Cpt Record'!G716&lt;&gt;"",'Sub-Cpt Record'!G716,"")</f>
        <v/>
      </c>
      <c r="L716" s="256" t="str">
        <f aca="false">IF('Sub-Cpt Record'!H716&lt;&gt;"",'Sub-Cpt Record'!H716,"")</f>
        <v/>
      </c>
      <c r="M716" s="256" t="str">
        <f aca="false">IF('Sub-Cpt Record'!I716&lt;&gt;"",'Sub-Cpt Record'!I716,"")</f>
        <v/>
      </c>
      <c r="N716" s="256" t="str">
        <f aca="false">IF('Sub-Cpt Record'!J716&lt;&gt;"",'Sub-Cpt Record'!J716,"")</f>
        <v/>
      </c>
      <c r="O716" s="296"/>
      <c r="P716" s="296"/>
      <c r="Q716" s="304"/>
      <c r="R716" s="298"/>
      <c r="S716" s="199"/>
      <c r="T716" s="300"/>
      <c r="U716" s="194"/>
      <c r="V716" s="194"/>
      <c r="W716" s="194"/>
      <c r="X716" s="194"/>
      <c r="Y716" s="194"/>
      <c r="Z716" s="256"/>
      <c r="AA716" s="194"/>
      <c r="AB716" s="194"/>
      <c r="AC716" s="194"/>
      <c r="AD716" s="194"/>
      <c r="AE716" s="194"/>
      <c r="AF716" s="194"/>
      <c r="AG716" s="264" t="str">
        <f aca="false">IF(SUM(T716,V716,X716,Z716,AB716,AD716,AF716)&lt;&gt;0,SUM(T716,V716,X716,Z716,AB716,AD716,AF716),"")</f>
        <v/>
      </c>
      <c r="AH716" s="301"/>
      <c r="AI716" s="302"/>
      <c r="AJ716" s="278"/>
    </row>
    <row r="717" customFormat="false" ht="12.75" hidden="false" customHeight="false" outlineLevel="0" collapsed="false">
      <c r="A717" s="291" t="str">
        <f aca="false">IF('Sub-Cpt Record'!A717="","",'Sub-Cpt Record'!A717)</f>
        <v/>
      </c>
      <c r="B717" s="292" t="str">
        <f aca="false">IF('Sub-Cpt Record'!B717="","",'Sub-Cpt Record'!B717)</f>
        <v/>
      </c>
      <c r="C717" s="292" t="str">
        <f aca="false">IF('Sub-Cpt Record'!C717="","",'Sub-Cpt Record'!C717)</f>
        <v/>
      </c>
      <c r="D717" s="292" t="str">
        <f aca="false">IF('Sub-Cpt Record'!D717="","",'Sub-Cpt Record'!D717)</f>
        <v/>
      </c>
      <c r="E717" s="292" t="str">
        <f aca="false">CODE!I717</f>
        <v/>
      </c>
      <c r="F717" s="303" t="str">
        <f aca="false">IF('Sub-Cpt Record'!K717="","",'Sub-Cpt Record'!K717)</f>
        <v/>
      </c>
      <c r="G717" s="201"/>
      <c r="H717" s="194"/>
      <c r="I717" s="256" t="str">
        <f aca="false">IF('Sub-Cpt Record'!E717&lt;&gt;"",'Sub-Cpt Record'!E717,"")</f>
        <v/>
      </c>
      <c r="J717" s="256" t="str">
        <f aca="false">IF('Sub-Cpt Record'!F717&lt;&gt;"",'Sub-Cpt Record'!F717,"")</f>
        <v/>
      </c>
      <c r="K717" s="256" t="str">
        <f aca="false">IF('Sub-Cpt Record'!G717&lt;&gt;"",'Sub-Cpt Record'!G717,"")</f>
        <v/>
      </c>
      <c r="L717" s="256" t="str">
        <f aca="false">IF('Sub-Cpt Record'!H717&lt;&gt;"",'Sub-Cpt Record'!H717,"")</f>
        <v/>
      </c>
      <c r="M717" s="256" t="str">
        <f aca="false">IF('Sub-Cpt Record'!I717&lt;&gt;"",'Sub-Cpt Record'!I717,"")</f>
        <v/>
      </c>
      <c r="N717" s="256" t="str">
        <f aca="false">IF('Sub-Cpt Record'!J717&lt;&gt;"",'Sub-Cpt Record'!J717,"")</f>
        <v/>
      </c>
      <c r="O717" s="296"/>
      <c r="P717" s="296"/>
      <c r="Q717" s="304"/>
      <c r="R717" s="298"/>
      <c r="S717" s="199"/>
      <c r="T717" s="300"/>
      <c r="U717" s="194"/>
      <c r="V717" s="194"/>
      <c r="W717" s="194"/>
      <c r="X717" s="194"/>
      <c r="Y717" s="194"/>
      <c r="Z717" s="256"/>
      <c r="AA717" s="194"/>
      <c r="AB717" s="194"/>
      <c r="AC717" s="194"/>
      <c r="AD717" s="194"/>
      <c r="AE717" s="194"/>
      <c r="AF717" s="194"/>
      <c r="AG717" s="264" t="str">
        <f aca="false">IF(SUM(T717,V717,X717,Z717,AB717,AD717,AF717)&lt;&gt;0,SUM(T717,V717,X717,Z717,AB717,AD717,AF717),"")</f>
        <v/>
      </c>
      <c r="AH717" s="301"/>
      <c r="AI717" s="302"/>
      <c r="AJ717" s="278"/>
    </row>
    <row r="718" customFormat="false" ht="12.75" hidden="false" customHeight="false" outlineLevel="0" collapsed="false">
      <c r="A718" s="291" t="str">
        <f aca="false">IF('Sub-Cpt Record'!A718="","",'Sub-Cpt Record'!A718)</f>
        <v/>
      </c>
      <c r="B718" s="292" t="str">
        <f aca="false">IF('Sub-Cpt Record'!B718="","",'Sub-Cpt Record'!B718)</f>
        <v/>
      </c>
      <c r="C718" s="292" t="str">
        <f aca="false">IF('Sub-Cpt Record'!C718="","",'Sub-Cpt Record'!C718)</f>
        <v/>
      </c>
      <c r="D718" s="292" t="str">
        <f aca="false">IF('Sub-Cpt Record'!D718="","",'Sub-Cpt Record'!D718)</f>
        <v/>
      </c>
      <c r="E718" s="292" t="str">
        <f aca="false">CODE!I718</f>
        <v/>
      </c>
      <c r="F718" s="303" t="str">
        <f aca="false">IF('Sub-Cpt Record'!K718="","",'Sub-Cpt Record'!K718)</f>
        <v/>
      </c>
      <c r="G718" s="201"/>
      <c r="H718" s="194"/>
      <c r="I718" s="256" t="str">
        <f aca="false">IF('Sub-Cpt Record'!E718&lt;&gt;"",'Sub-Cpt Record'!E718,"")</f>
        <v/>
      </c>
      <c r="J718" s="256" t="str">
        <f aca="false">IF('Sub-Cpt Record'!F718&lt;&gt;"",'Sub-Cpt Record'!F718,"")</f>
        <v/>
      </c>
      <c r="K718" s="256" t="str">
        <f aca="false">IF('Sub-Cpt Record'!G718&lt;&gt;"",'Sub-Cpt Record'!G718,"")</f>
        <v/>
      </c>
      <c r="L718" s="256" t="str">
        <f aca="false">IF('Sub-Cpt Record'!H718&lt;&gt;"",'Sub-Cpt Record'!H718,"")</f>
        <v/>
      </c>
      <c r="M718" s="256" t="str">
        <f aca="false">IF('Sub-Cpt Record'!I718&lt;&gt;"",'Sub-Cpt Record'!I718,"")</f>
        <v/>
      </c>
      <c r="N718" s="256" t="str">
        <f aca="false">IF('Sub-Cpt Record'!J718&lt;&gt;"",'Sub-Cpt Record'!J718,"")</f>
        <v/>
      </c>
      <c r="O718" s="296"/>
      <c r="P718" s="296"/>
      <c r="Q718" s="304"/>
      <c r="R718" s="298"/>
      <c r="S718" s="199"/>
      <c r="T718" s="300"/>
      <c r="U718" s="194"/>
      <c r="V718" s="194"/>
      <c r="W718" s="194"/>
      <c r="X718" s="194"/>
      <c r="Y718" s="194"/>
      <c r="Z718" s="256"/>
      <c r="AA718" s="194"/>
      <c r="AB718" s="194"/>
      <c r="AC718" s="194"/>
      <c r="AD718" s="194"/>
      <c r="AE718" s="194"/>
      <c r="AF718" s="194"/>
      <c r="AG718" s="264" t="str">
        <f aca="false">IF(SUM(T718,V718,X718,Z718,AB718,AD718,AF718)&lt;&gt;0,SUM(T718,V718,X718,Z718,AB718,AD718,AF718),"")</f>
        <v/>
      </c>
      <c r="AH718" s="301"/>
      <c r="AI718" s="302"/>
      <c r="AJ718" s="278"/>
    </row>
    <row r="719" customFormat="false" ht="12.75" hidden="false" customHeight="false" outlineLevel="0" collapsed="false">
      <c r="A719" s="291" t="str">
        <f aca="false">IF('Sub-Cpt Record'!A719="","",'Sub-Cpt Record'!A719)</f>
        <v/>
      </c>
      <c r="B719" s="292" t="str">
        <f aca="false">IF('Sub-Cpt Record'!B719="","",'Sub-Cpt Record'!B719)</f>
        <v/>
      </c>
      <c r="C719" s="292" t="str">
        <f aca="false">IF('Sub-Cpt Record'!C719="","",'Sub-Cpt Record'!C719)</f>
        <v/>
      </c>
      <c r="D719" s="292" t="str">
        <f aca="false">IF('Sub-Cpt Record'!D719="","",'Sub-Cpt Record'!D719)</f>
        <v/>
      </c>
      <c r="E719" s="292" t="str">
        <f aca="false">CODE!I719</f>
        <v/>
      </c>
      <c r="F719" s="303" t="str">
        <f aca="false">IF('Sub-Cpt Record'!K719="","",'Sub-Cpt Record'!K719)</f>
        <v/>
      </c>
      <c r="G719" s="201"/>
      <c r="H719" s="194"/>
      <c r="I719" s="256" t="str">
        <f aca="false">IF('Sub-Cpt Record'!E719&lt;&gt;"",'Sub-Cpt Record'!E719,"")</f>
        <v/>
      </c>
      <c r="J719" s="256" t="str">
        <f aca="false">IF('Sub-Cpt Record'!F719&lt;&gt;"",'Sub-Cpt Record'!F719,"")</f>
        <v/>
      </c>
      <c r="K719" s="256" t="str">
        <f aca="false">IF('Sub-Cpt Record'!G719&lt;&gt;"",'Sub-Cpt Record'!G719,"")</f>
        <v/>
      </c>
      <c r="L719" s="256" t="str">
        <f aca="false">IF('Sub-Cpt Record'!H719&lt;&gt;"",'Sub-Cpt Record'!H719,"")</f>
        <v/>
      </c>
      <c r="M719" s="256" t="str">
        <f aca="false">IF('Sub-Cpt Record'!I719&lt;&gt;"",'Sub-Cpt Record'!I719,"")</f>
        <v/>
      </c>
      <c r="N719" s="256" t="str">
        <f aca="false">IF('Sub-Cpt Record'!J719&lt;&gt;"",'Sub-Cpt Record'!J719,"")</f>
        <v/>
      </c>
      <c r="O719" s="296"/>
      <c r="P719" s="296"/>
      <c r="Q719" s="304"/>
      <c r="R719" s="298"/>
      <c r="S719" s="199"/>
      <c r="T719" s="300"/>
      <c r="U719" s="194"/>
      <c r="V719" s="194"/>
      <c r="W719" s="194"/>
      <c r="X719" s="194"/>
      <c r="Y719" s="194"/>
      <c r="Z719" s="256"/>
      <c r="AA719" s="194"/>
      <c r="AB719" s="194"/>
      <c r="AC719" s="194"/>
      <c r="AD719" s="194"/>
      <c r="AE719" s="194"/>
      <c r="AF719" s="194"/>
      <c r="AG719" s="264" t="str">
        <f aca="false">IF(SUM(T719,V719,X719,Z719,AB719,AD719,AF719)&lt;&gt;0,SUM(T719,V719,X719,Z719,AB719,AD719,AF719),"")</f>
        <v/>
      </c>
      <c r="AH719" s="301"/>
      <c r="AI719" s="302"/>
      <c r="AJ719" s="278"/>
    </row>
    <row r="720" customFormat="false" ht="12.75" hidden="false" customHeight="false" outlineLevel="0" collapsed="false">
      <c r="A720" s="291" t="str">
        <f aca="false">IF('Sub-Cpt Record'!A720="","",'Sub-Cpt Record'!A720)</f>
        <v/>
      </c>
      <c r="B720" s="292" t="str">
        <f aca="false">IF('Sub-Cpt Record'!B720="","",'Sub-Cpt Record'!B720)</f>
        <v/>
      </c>
      <c r="C720" s="292" t="str">
        <f aca="false">IF('Sub-Cpt Record'!C720="","",'Sub-Cpt Record'!C720)</f>
        <v/>
      </c>
      <c r="D720" s="292" t="str">
        <f aca="false">IF('Sub-Cpt Record'!D720="","",'Sub-Cpt Record'!D720)</f>
        <v/>
      </c>
      <c r="E720" s="292" t="str">
        <f aca="false">CODE!I720</f>
        <v/>
      </c>
      <c r="F720" s="303" t="str">
        <f aca="false">IF('Sub-Cpt Record'!K720="","",'Sub-Cpt Record'!K720)</f>
        <v/>
      </c>
      <c r="G720" s="201"/>
      <c r="H720" s="194"/>
      <c r="I720" s="256" t="str">
        <f aca="false">IF('Sub-Cpt Record'!E720&lt;&gt;"",'Sub-Cpt Record'!E720,"")</f>
        <v/>
      </c>
      <c r="J720" s="256" t="str">
        <f aca="false">IF('Sub-Cpt Record'!F720&lt;&gt;"",'Sub-Cpt Record'!F720,"")</f>
        <v/>
      </c>
      <c r="K720" s="256" t="str">
        <f aca="false">IF('Sub-Cpt Record'!G720&lt;&gt;"",'Sub-Cpt Record'!G720,"")</f>
        <v/>
      </c>
      <c r="L720" s="256" t="str">
        <f aca="false">IF('Sub-Cpt Record'!H720&lt;&gt;"",'Sub-Cpt Record'!H720,"")</f>
        <v/>
      </c>
      <c r="M720" s="256" t="str">
        <f aca="false">IF('Sub-Cpt Record'!I720&lt;&gt;"",'Sub-Cpt Record'!I720,"")</f>
        <v/>
      </c>
      <c r="N720" s="256" t="str">
        <f aca="false">IF('Sub-Cpt Record'!J720&lt;&gt;"",'Sub-Cpt Record'!J720,"")</f>
        <v/>
      </c>
      <c r="O720" s="296"/>
      <c r="P720" s="296"/>
      <c r="Q720" s="304"/>
      <c r="R720" s="298"/>
      <c r="S720" s="199"/>
      <c r="T720" s="300"/>
      <c r="U720" s="194"/>
      <c r="V720" s="194"/>
      <c r="W720" s="194"/>
      <c r="X720" s="194"/>
      <c r="Y720" s="194"/>
      <c r="Z720" s="256"/>
      <c r="AA720" s="194"/>
      <c r="AB720" s="194"/>
      <c r="AC720" s="194"/>
      <c r="AD720" s="194"/>
      <c r="AE720" s="194"/>
      <c r="AF720" s="194"/>
      <c r="AG720" s="264" t="str">
        <f aca="false">IF(SUM(T720,V720,X720,Z720,AB720,AD720,AF720)&lt;&gt;0,SUM(T720,V720,X720,Z720,AB720,AD720,AF720),"")</f>
        <v/>
      </c>
      <c r="AH720" s="301"/>
      <c r="AI720" s="302"/>
      <c r="AJ720" s="278"/>
    </row>
    <row r="721" customFormat="false" ht="12.75" hidden="false" customHeight="false" outlineLevel="0" collapsed="false">
      <c r="A721" s="291" t="str">
        <f aca="false">IF('Sub-Cpt Record'!A721="","",'Sub-Cpt Record'!A721)</f>
        <v/>
      </c>
      <c r="B721" s="292" t="str">
        <f aca="false">IF('Sub-Cpt Record'!B721="","",'Sub-Cpt Record'!B721)</f>
        <v/>
      </c>
      <c r="C721" s="292" t="str">
        <f aca="false">IF('Sub-Cpt Record'!C721="","",'Sub-Cpt Record'!C721)</f>
        <v/>
      </c>
      <c r="D721" s="292" t="str">
        <f aca="false">IF('Sub-Cpt Record'!D721="","",'Sub-Cpt Record'!D721)</f>
        <v/>
      </c>
      <c r="E721" s="292" t="str">
        <f aca="false">CODE!I721</f>
        <v/>
      </c>
      <c r="F721" s="303" t="str">
        <f aca="false">IF('Sub-Cpt Record'!K721="","",'Sub-Cpt Record'!K721)</f>
        <v/>
      </c>
      <c r="G721" s="201"/>
      <c r="H721" s="194"/>
      <c r="I721" s="256" t="str">
        <f aca="false">IF('Sub-Cpt Record'!E721&lt;&gt;"",'Sub-Cpt Record'!E721,"")</f>
        <v/>
      </c>
      <c r="J721" s="256" t="str">
        <f aca="false">IF('Sub-Cpt Record'!F721&lt;&gt;"",'Sub-Cpt Record'!F721,"")</f>
        <v/>
      </c>
      <c r="K721" s="256" t="str">
        <f aca="false">IF('Sub-Cpt Record'!G721&lt;&gt;"",'Sub-Cpt Record'!G721,"")</f>
        <v/>
      </c>
      <c r="L721" s="256" t="str">
        <f aca="false">IF('Sub-Cpt Record'!H721&lt;&gt;"",'Sub-Cpt Record'!H721,"")</f>
        <v/>
      </c>
      <c r="M721" s="256" t="str">
        <f aca="false">IF('Sub-Cpt Record'!I721&lt;&gt;"",'Sub-Cpt Record'!I721,"")</f>
        <v/>
      </c>
      <c r="N721" s="256" t="str">
        <f aca="false">IF('Sub-Cpt Record'!J721&lt;&gt;"",'Sub-Cpt Record'!J721,"")</f>
        <v/>
      </c>
      <c r="O721" s="296"/>
      <c r="P721" s="296"/>
      <c r="Q721" s="304"/>
      <c r="R721" s="298"/>
      <c r="S721" s="199"/>
      <c r="T721" s="300"/>
      <c r="U721" s="194"/>
      <c r="V721" s="194"/>
      <c r="W721" s="194"/>
      <c r="X721" s="194"/>
      <c r="Y721" s="194"/>
      <c r="Z721" s="256"/>
      <c r="AA721" s="194"/>
      <c r="AB721" s="194"/>
      <c r="AC721" s="194"/>
      <c r="AD721" s="194"/>
      <c r="AE721" s="194"/>
      <c r="AF721" s="194"/>
      <c r="AG721" s="264" t="str">
        <f aca="false">IF(SUM(T721,V721,X721,Z721,AB721,AD721,AF721)&lt;&gt;0,SUM(T721,V721,X721,Z721,AB721,AD721,AF721),"")</f>
        <v/>
      </c>
      <c r="AH721" s="301"/>
      <c r="AI721" s="302"/>
      <c r="AJ721" s="278"/>
    </row>
    <row r="722" customFormat="false" ht="12.75" hidden="false" customHeight="false" outlineLevel="0" collapsed="false">
      <c r="A722" s="291" t="str">
        <f aca="false">IF('Sub-Cpt Record'!A722="","",'Sub-Cpt Record'!A722)</f>
        <v/>
      </c>
      <c r="B722" s="292" t="str">
        <f aca="false">IF('Sub-Cpt Record'!B722="","",'Sub-Cpt Record'!B722)</f>
        <v/>
      </c>
      <c r="C722" s="292" t="str">
        <f aca="false">IF('Sub-Cpt Record'!C722="","",'Sub-Cpt Record'!C722)</f>
        <v/>
      </c>
      <c r="D722" s="292" t="str">
        <f aca="false">IF('Sub-Cpt Record'!D722="","",'Sub-Cpt Record'!D722)</f>
        <v/>
      </c>
      <c r="E722" s="292" t="str">
        <f aca="false">CODE!I722</f>
        <v/>
      </c>
      <c r="F722" s="303" t="str">
        <f aca="false">IF('Sub-Cpt Record'!K722="","",'Sub-Cpt Record'!K722)</f>
        <v/>
      </c>
      <c r="G722" s="201"/>
      <c r="H722" s="194"/>
      <c r="I722" s="256" t="str">
        <f aca="false">IF('Sub-Cpt Record'!E722&lt;&gt;"",'Sub-Cpt Record'!E722,"")</f>
        <v/>
      </c>
      <c r="J722" s="256" t="str">
        <f aca="false">IF('Sub-Cpt Record'!F722&lt;&gt;"",'Sub-Cpt Record'!F722,"")</f>
        <v/>
      </c>
      <c r="K722" s="256" t="str">
        <f aca="false">IF('Sub-Cpt Record'!G722&lt;&gt;"",'Sub-Cpt Record'!G722,"")</f>
        <v/>
      </c>
      <c r="L722" s="256" t="str">
        <f aca="false">IF('Sub-Cpt Record'!H722&lt;&gt;"",'Sub-Cpt Record'!H722,"")</f>
        <v/>
      </c>
      <c r="M722" s="256" t="str">
        <f aca="false">IF('Sub-Cpt Record'!I722&lt;&gt;"",'Sub-Cpt Record'!I722,"")</f>
        <v/>
      </c>
      <c r="N722" s="256" t="str">
        <f aca="false">IF('Sub-Cpt Record'!J722&lt;&gt;"",'Sub-Cpt Record'!J722,"")</f>
        <v/>
      </c>
      <c r="O722" s="296"/>
      <c r="P722" s="296"/>
      <c r="Q722" s="304"/>
      <c r="R722" s="298"/>
      <c r="S722" s="199"/>
      <c r="T722" s="300"/>
      <c r="U722" s="194"/>
      <c r="V722" s="194"/>
      <c r="W722" s="194"/>
      <c r="X722" s="194"/>
      <c r="Y722" s="194"/>
      <c r="Z722" s="256"/>
      <c r="AA722" s="194"/>
      <c r="AB722" s="194"/>
      <c r="AC722" s="194"/>
      <c r="AD722" s="194"/>
      <c r="AE722" s="194"/>
      <c r="AF722" s="194"/>
      <c r="AG722" s="264" t="str">
        <f aca="false">IF(SUM(T722,V722,X722,Z722,AB722,AD722,AF722)&lt;&gt;0,SUM(T722,V722,X722,Z722,AB722,AD722,AF722),"")</f>
        <v/>
      </c>
      <c r="AH722" s="301"/>
      <c r="AI722" s="302"/>
      <c r="AJ722" s="278"/>
    </row>
    <row r="723" customFormat="false" ht="12.75" hidden="false" customHeight="false" outlineLevel="0" collapsed="false">
      <c r="A723" s="291" t="str">
        <f aca="false">IF('Sub-Cpt Record'!A723="","",'Sub-Cpt Record'!A723)</f>
        <v/>
      </c>
      <c r="B723" s="292" t="str">
        <f aca="false">IF('Sub-Cpt Record'!B723="","",'Sub-Cpt Record'!B723)</f>
        <v/>
      </c>
      <c r="C723" s="292" t="str">
        <f aca="false">IF('Sub-Cpt Record'!C723="","",'Sub-Cpt Record'!C723)</f>
        <v/>
      </c>
      <c r="D723" s="292" t="str">
        <f aca="false">IF('Sub-Cpt Record'!D723="","",'Sub-Cpt Record'!D723)</f>
        <v/>
      </c>
      <c r="E723" s="292" t="str">
        <f aca="false">CODE!I723</f>
        <v/>
      </c>
      <c r="F723" s="303" t="str">
        <f aca="false">IF('Sub-Cpt Record'!K723="","",'Sub-Cpt Record'!K723)</f>
        <v/>
      </c>
      <c r="G723" s="201"/>
      <c r="H723" s="194"/>
      <c r="I723" s="256" t="str">
        <f aca="false">IF('Sub-Cpt Record'!E723&lt;&gt;"",'Sub-Cpt Record'!E723,"")</f>
        <v/>
      </c>
      <c r="J723" s="256" t="str">
        <f aca="false">IF('Sub-Cpt Record'!F723&lt;&gt;"",'Sub-Cpt Record'!F723,"")</f>
        <v/>
      </c>
      <c r="K723" s="256" t="str">
        <f aca="false">IF('Sub-Cpt Record'!G723&lt;&gt;"",'Sub-Cpt Record'!G723,"")</f>
        <v/>
      </c>
      <c r="L723" s="256" t="str">
        <f aca="false">IF('Sub-Cpt Record'!H723&lt;&gt;"",'Sub-Cpt Record'!H723,"")</f>
        <v/>
      </c>
      <c r="M723" s="256" t="str">
        <f aca="false">IF('Sub-Cpt Record'!I723&lt;&gt;"",'Sub-Cpt Record'!I723,"")</f>
        <v/>
      </c>
      <c r="N723" s="256" t="str">
        <f aca="false">IF('Sub-Cpt Record'!J723&lt;&gt;"",'Sub-Cpt Record'!J723,"")</f>
        <v/>
      </c>
      <c r="O723" s="296"/>
      <c r="P723" s="296"/>
      <c r="Q723" s="304"/>
      <c r="R723" s="298"/>
      <c r="S723" s="199"/>
      <c r="T723" s="300"/>
      <c r="U723" s="194"/>
      <c r="V723" s="194"/>
      <c r="W723" s="194"/>
      <c r="X723" s="194"/>
      <c r="Y723" s="194"/>
      <c r="Z723" s="256"/>
      <c r="AA723" s="194"/>
      <c r="AB723" s="194"/>
      <c r="AC723" s="194"/>
      <c r="AD723" s="194"/>
      <c r="AE723" s="194"/>
      <c r="AF723" s="194"/>
      <c r="AG723" s="264" t="str">
        <f aca="false">IF(SUM(T723,V723,X723,Z723,AB723,AD723,AF723)&lt;&gt;0,SUM(T723,V723,X723,Z723,AB723,AD723,AF723),"")</f>
        <v/>
      </c>
      <c r="AH723" s="301"/>
      <c r="AI723" s="302"/>
      <c r="AJ723" s="278"/>
    </row>
    <row r="724" customFormat="false" ht="12.75" hidden="false" customHeight="false" outlineLevel="0" collapsed="false">
      <c r="A724" s="291" t="str">
        <f aca="false">IF('Sub-Cpt Record'!A724="","",'Sub-Cpt Record'!A724)</f>
        <v/>
      </c>
      <c r="B724" s="292" t="str">
        <f aca="false">IF('Sub-Cpt Record'!B724="","",'Sub-Cpt Record'!B724)</f>
        <v/>
      </c>
      <c r="C724" s="292" t="str">
        <f aca="false">IF('Sub-Cpt Record'!C724="","",'Sub-Cpt Record'!C724)</f>
        <v/>
      </c>
      <c r="D724" s="292" t="str">
        <f aca="false">IF('Sub-Cpt Record'!D724="","",'Sub-Cpt Record'!D724)</f>
        <v/>
      </c>
      <c r="E724" s="292" t="str">
        <f aca="false">CODE!I724</f>
        <v/>
      </c>
      <c r="F724" s="303" t="str">
        <f aca="false">IF('Sub-Cpt Record'!K724="","",'Sub-Cpt Record'!K724)</f>
        <v/>
      </c>
      <c r="G724" s="201"/>
      <c r="H724" s="194"/>
      <c r="I724" s="256" t="str">
        <f aca="false">IF('Sub-Cpt Record'!E724&lt;&gt;"",'Sub-Cpt Record'!E724,"")</f>
        <v/>
      </c>
      <c r="J724" s="256" t="str">
        <f aca="false">IF('Sub-Cpt Record'!F724&lt;&gt;"",'Sub-Cpt Record'!F724,"")</f>
        <v/>
      </c>
      <c r="K724" s="256" t="str">
        <f aca="false">IF('Sub-Cpt Record'!G724&lt;&gt;"",'Sub-Cpt Record'!G724,"")</f>
        <v/>
      </c>
      <c r="L724" s="256" t="str">
        <f aca="false">IF('Sub-Cpt Record'!H724&lt;&gt;"",'Sub-Cpt Record'!H724,"")</f>
        <v/>
      </c>
      <c r="M724" s="256" t="str">
        <f aca="false">IF('Sub-Cpt Record'!I724&lt;&gt;"",'Sub-Cpt Record'!I724,"")</f>
        <v/>
      </c>
      <c r="N724" s="256" t="str">
        <f aca="false">IF('Sub-Cpt Record'!J724&lt;&gt;"",'Sub-Cpt Record'!J724,"")</f>
        <v/>
      </c>
      <c r="O724" s="296"/>
      <c r="P724" s="296"/>
      <c r="Q724" s="304"/>
      <c r="R724" s="298"/>
      <c r="S724" s="199"/>
      <c r="T724" s="300"/>
      <c r="U724" s="194"/>
      <c r="V724" s="194"/>
      <c r="W724" s="194"/>
      <c r="X724" s="194"/>
      <c r="Y724" s="194"/>
      <c r="Z724" s="256"/>
      <c r="AA724" s="194"/>
      <c r="AB724" s="194"/>
      <c r="AC724" s="194"/>
      <c r="AD724" s="194"/>
      <c r="AE724" s="194"/>
      <c r="AF724" s="194"/>
      <c r="AG724" s="264" t="str">
        <f aca="false">IF(SUM(T724,V724,X724,Z724,AB724,AD724,AF724)&lt;&gt;0,SUM(T724,V724,X724,Z724,AB724,AD724,AF724),"")</f>
        <v/>
      </c>
      <c r="AH724" s="301"/>
      <c r="AI724" s="302"/>
      <c r="AJ724" s="278"/>
    </row>
    <row r="725" customFormat="false" ht="12.75" hidden="false" customHeight="false" outlineLevel="0" collapsed="false">
      <c r="A725" s="291" t="str">
        <f aca="false">IF('Sub-Cpt Record'!A725="","",'Sub-Cpt Record'!A725)</f>
        <v/>
      </c>
      <c r="B725" s="292" t="str">
        <f aca="false">IF('Sub-Cpt Record'!B725="","",'Sub-Cpt Record'!B725)</f>
        <v/>
      </c>
      <c r="C725" s="292" t="str">
        <f aca="false">IF('Sub-Cpt Record'!C725="","",'Sub-Cpt Record'!C725)</f>
        <v/>
      </c>
      <c r="D725" s="292" t="str">
        <f aca="false">IF('Sub-Cpt Record'!D725="","",'Sub-Cpt Record'!D725)</f>
        <v/>
      </c>
      <c r="E725" s="292" t="str">
        <f aca="false">CODE!I725</f>
        <v/>
      </c>
      <c r="F725" s="303" t="str">
        <f aca="false">IF('Sub-Cpt Record'!K725="","",'Sub-Cpt Record'!K725)</f>
        <v/>
      </c>
      <c r="G725" s="201"/>
      <c r="H725" s="194"/>
      <c r="I725" s="256" t="str">
        <f aca="false">IF('Sub-Cpt Record'!E725&lt;&gt;"",'Sub-Cpt Record'!E725,"")</f>
        <v/>
      </c>
      <c r="J725" s="256" t="str">
        <f aca="false">IF('Sub-Cpt Record'!F725&lt;&gt;"",'Sub-Cpt Record'!F725,"")</f>
        <v/>
      </c>
      <c r="K725" s="256" t="str">
        <f aca="false">IF('Sub-Cpt Record'!G725&lt;&gt;"",'Sub-Cpt Record'!G725,"")</f>
        <v/>
      </c>
      <c r="L725" s="256" t="str">
        <f aca="false">IF('Sub-Cpt Record'!H725&lt;&gt;"",'Sub-Cpt Record'!H725,"")</f>
        <v/>
      </c>
      <c r="M725" s="256" t="str">
        <f aca="false">IF('Sub-Cpt Record'!I725&lt;&gt;"",'Sub-Cpt Record'!I725,"")</f>
        <v/>
      </c>
      <c r="N725" s="256" t="str">
        <f aca="false">IF('Sub-Cpt Record'!J725&lt;&gt;"",'Sub-Cpt Record'!J725,"")</f>
        <v/>
      </c>
      <c r="O725" s="296"/>
      <c r="P725" s="296"/>
      <c r="Q725" s="304"/>
      <c r="R725" s="298"/>
      <c r="S725" s="199"/>
      <c r="T725" s="300"/>
      <c r="U725" s="194"/>
      <c r="V725" s="194"/>
      <c r="W725" s="194"/>
      <c r="X725" s="194"/>
      <c r="Y725" s="194"/>
      <c r="Z725" s="256"/>
      <c r="AA725" s="194"/>
      <c r="AB725" s="194"/>
      <c r="AC725" s="194"/>
      <c r="AD725" s="194"/>
      <c r="AE725" s="194"/>
      <c r="AF725" s="194"/>
      <c r="AG725" s="264" t="str">
        <f aca="false">IF(SUM(T725,V725,X725,Z725,AB725,AD725,AF725)&lt;&gt;0,SUM(T725,V725,X725,Z725,AB725,AD725,AF725),"")</f>
        <v/>
      </c>
      <c r="AH725" s="301"/>
      <c r="AI725" s="302"/>
      <c r="AJ725" s="278"/>
    </row>
    <row r="726" customFormat="false" ht="12.75" hidden="false" customHeight="false" outlineLevel="0" collapsed="false">
      <c r="A726" s="291" t="str">
        <f aca="false">IF('Sub-Cpt Record'!A726="","",'Sub-Cpt Record'!A726)</f>
        <v/>
      </c>
      <c r="B726" s="292" t="str">
        <f aca="false">IF('Sub-Cpt Record'!B726="","",'Sub-Cpt Record'!B726)</f>
        <v/>
      </c>
      <c r="C726" s="292" t="str">
        <f aca="false">IF('Sub-Cpt Record'!C726="","",'Sub-Cpt Record'!C726)</f>
        <v/>
      </c>
      <c r="D726" s="292" t="str">
        <f aca="false">IF('Sub-Cpt Record'!D726="","",'Sub-Cpt Record'!D726)</f>
        <v/>
      </c>
      <c r="E726" s="292" t="str">
        <f aca="false">CODE!I726</f>
        <v/>
      </c>
      <c r="F726" s="303" t="str">
        <f aca="false">IF('Sub-Cpt Record'!K726="","",'Sub-Cpt Record'!K726)</f>
        <v/>
      </c>
      <c r="G726" s="201"/>
      <c r="H726" s="194"/>
      <c r="I726" s="256" t="str">
        <f aca="false">IF('Sub-Cpt Record'!E726&lt;&gt;"",'Sub-Cpt Record'!E726,"")</f>
        <v/>
      </c>
      <c r="J726" s="256" t="str">
        <f aca="false">IF('Sub-Cpt Record'!F726&lt;&gt;"",'Sub-Cpt Record'!F726,"")</f>
        <v/>
      </c>
      <c r="K726" s="256" t="str">
        <f aca="false">IF('Sub-Cpt Record'!G726&lt;&gt;"",'Sub-Cpt Record'!G726,"")</f>
        <v/>
      </c>
      <c r="L726" s="256" t="str">
        <f aca="false">IF('Sub-Cpt Record'!H726&lt;&gt;"",'Sub-Cpt Record'!H726,"")</f>
        <v/>
      </c>
      <c r="M726" s="256" t="str">
        <f aca="false">IF('Sub-Cpt Record'!I726&lt;&gt;"",'Sub-Cpt Record'!I726,"")</f>
        <v/>
      </c>
      <c r="N726" s="256" t="str">
        <f aca="false">IF('Sub-Cpt Record'!J726&lt;&gt;"",'Sub-Cpt Record'!J726,"")</f>
        <v/>
      </c>
      <c r="O726" s="296"/>
      <c r="P726" s="296"/>
      <c r="Q726" s="304"/>
      <c r="R726" s="298"/>
      <c r="S726" s="199"/>
      <c r="T726" s="300"/>
      <c r="U726" s="194"/>
      <c r="V726" s="194"/>
      <c r="W726" s="194"/>
      <c r="X726" s="194"/>
      <c r="Y726" s="194"/>
      <c r="Z726" s="256"/>
      <c r="AA726" s="194"/>
      <c r="AB726" s="194"/>
      <c r="AC726" s="194"/>
      <c r="AD726" s="194"/>
      <c r="AE726" s="194"/>
      <c r="AF726" s="194"/>
      <c r="AG726" s="264" t="str">
        <f aca="false">IF(SUM(T726,V726,X726,Z726,AB726,AD726,AF726)&lt;&gt;0,SUM(T726,V726,X726,Z726,AB726,AD726,AF726),"")</f>
        <v/>
      </c>
      <c r="AH726" s="301"/>
      <c r="AI726" s="302"/>
      <c r="AJ726" s="278"/>
    </row>
    <row r="727" customFormat="false" ht="12.75" hidden="false" customHeight="false" outlineLevel="0" collapsed="false">
      <c r="A727" s="291" t="str">
        <f aca="false">IF('Sub-Cpt Record'!A727="","",'Sub-Cpt Record'!A727)</f>
        <v/>
      </c>
      <c r="B727" s="292" t="str">
        <f aca="false">IF('Sub-Cpt Record'!B727="","",'Sub-Cpt Record'!B727)</f>
        <v/>
      </c>
      <c r="C727" s="292" t="str">
        <f aca="false">IF('Sub-Cpt Record'!C727="","",'Sub-Cpt Record'!C727)</f>
        <v/>
      </c>
      <c r="D727" s="292" t="str">
        <f aca="false">IF('Sub-Cpt Record'!D727="","",'Sub-Cpt Record'!D727)</f>
        <v/>
      </c>
      <c r="E727" s="292" t="str">
        <f aca="false">CODE!I727</f>
        <v/>
      </c>
      <c r="F727" s="303" t="str">
        <f aca="false">IF('Sub-Cpt Record'!K727="","",'Sub-Cpt Record'!K727)</f>
        <v/>
      </c>
      <c r="G727" s="201"/>
      <c r="H727" s="194"/>
      <c r="I727" s="256" t="str">
        <f aca="false">IF('Sub-Cpt Record'!E727&lt;&gt;"",'Sub-Cpt Record'!E727,"")</f>
        <v/>
      </c>
      <c r="J727" s="256" t="str">
        <f aca="false">IF('Sub-Cpt Record'!F727&lt;&gt;"",'Sub-Cpt Record'!F727,"")</f>
        <v/>
      </c>
      <c r="K727" s="256" t="str">
        <f aca="false">IF('Sub-Cpt Record'!G727&lt;&gt;"",'Sub-Cpt Record'!G727,"")</f>
        <v/>
      </c>
      <c r="L727" s="256" t="str">
        <f aca="false">IF('Sub-Cpt Record'!H727&lt;&gt;"",'Sub-Cpt Record'!H727,"")</f>
        <v/>
      </c>
      <c r="M727" s="256" t="str">
        <f aca="false">IF('Sub-Cpt Record'!I727&lt;&gt;"",'Sub-Cpt Record'!I727,"")</f>
        <v/>
      </c>
      <c r="N727" s="256" t="str">
        <f aca="false">IF('Sub-Cpt Record'!J727&lt;&gt;"",'Sub-Cpt Record'!J727,"")</f>
        <v/>
      </c>
      <c r="O727" s="296"/>
      <c r="P727" s="296"/>
      <c r="Q727" s="304"/>
      <c r="R727" s="298"/>
      <c r="S727" s="199"/>
      <c r="T727" s="300"/>
      <c r="U727" s="194"/>
      <c r="V727" s="194"/>
      <c r="W727" s="194"/>
      <c r="X727" s="194"/>
      <c r="Y727" s="194"/>
      <c r="Z727" s="256"/>
      <c r="AA727" s="194"/>
      <c r="AB727" s="194"/>
      <c r="AC727" s="194"/>
      <c r="AD727" s="194"/>
      <c r="AE727" s="194"/>
      <c r="AF727" s="194"/>
      <c r="AG727" s="264" t="str">
        <f aca="false">IF(SUM(T727,V727,X727,Z727,AB727,AD727,AF727)&lt;&gt;0,SUM(T727,V727,X727,Z727,AB727,AD727,AF727),"")</f>
        <v/>
      </c>
      <c r="AH727" s="301"/>
      <c r="AI727" s="302"/>
      <c r="AJ727" s="278"/>
    </row>
    <row r="728" customFormat="false" ht="12.75" hidden="false" customHeight="false" outlineLevel="0" collapsed="false">
      <c r="A728" s="291" t="str">
        <f aca="false">IF('Sub-Cpt Record'!A728="","",'Sub-Cpt Record'!A728)</f>
        <v/>
      </c>
      <c r="B728" s="292" t="str">
        <f aca="false">IF('Sub-Cpt Record'!B728="","",'Sub-Cpt Record'!B728)</f>
        <v/>
      </c>
      <c r="C728" s="292" t="str">
        <f aca="false">IF('Sub-Cpt Record'!C728="","",'Sub-Cpt Record'!C728)</f>
        <v/>
      </c>
      <c r="D728" s="292" t="str">
        <f aca="false">IF('Sub-Cpt Record'!D728="","",'Sub-Cpt Record'!D728)</f>
        <v/>
      </c>
      <c r="E728" s="292" t="str">
        <f aca="false">CODE!I728</f>
        <v/>
      </c>
      <c r="F728" s="303" t="str">
        <f aca="false">IF('Sub-Cpt Record'!K728="","",'Sub-Cpt Record'!K728)</f>
        <v/>
      </c>
      <c r="G728" s="201"/>
      <c r="H728" s="194"/>
      <c r="I728" s="256" t="str">
        <f aca="false">IF('Sub-Cpt Record'!E728&lt;&gt;"",'Sub-Cpt Record'!E728,"")</f>
        <v/>
      </c>
      <c r="J728" s="256" t="str">
        <f aca="false">IF('Sub-Cpt Record'!F728&lt;&gt;"",'Sub-Cpt Record'!F728,"")</f>
        <v/>
      </c>
      <c r="K728" s="256" t="str">
        <f aca="false">IF('Sub-Cpt Record'!G728&lt;&gt;"",'Sub-Cpt Record'!G728,"")</f>
        <v/>
      </c>
      <c r="L728" s="256" t="str">
        <f aca="false">IF('Sub-Cpt Record'!H728&lt;&gt;"",'Sub-Cpt Record'!H728,"")</f>
        <v/>
      </c>
      <c r="M728" s="256" t="str">
        <f aca="false">IF('Sub-Cpt Record'!I728&lt;&gt;"",'Sub-Cpt Record'!I728,"")</f>
        <v/>
      </c>
      <c r="N728" s="256" t="str">
        <f aca="false">IF('Sub-Cpt Record'!J728&lt;&gt;"",'Sub-Cpt Record'!J728,"")</f>
        <v/>
      </c>
      <c r="O728" s="296"/>
      <c r="P728" s="296"/>
      <c r="Q728" s="304"/>
      <c r="R728" s="298"/>
      <c r="S728" s="199"/>
      <c r="T728" s="300"/>
      <c r="U728" s="194"/>
      <c r="V728" s="194"/>
      <c r="W728" s="194"/>
      <c r="X728" s="194"/>
      <c r="Y728" s="194"/>
      <c r="Z728" s="256"/>
      <c r="AA728" s="194"/>
      <c r="AB728" s="194"/>
      <c r="AC728" s="194"/>
      <c r="AD728" s="194"/>
      <c r="AE728" s="194"/>
      <c r="AF728" s="194"/>
      <c r="AG728" s="264" t="str">
        <f aca="false">IF(SUM(T728,V728,X728,Z728,AB728,AD728,AF728)&lt;&gt;0,SUM(T728,V728,X728,Z728,AB728,AD728,AF728),"")</f>
        <v/>
      </c>
      <c r="AH728" s="301"/>
      <c r="AI728" s="302"/>
      <c r="AJ728" s="278"/>
    </row>
    <row r="729" customFormat="false" ht="12.75" hidden="false" customHeight="false" outlineLevel="0" collapsed="false">
      <c r="A729" s="291" t="str">
        <f aca="false">IF('Sub-Cpt Record'!A729="","",'Sub-Cpt Record'!A729)</f>
        <v/>
      </c>
      <c r="B729" s="292" t="str">
        <f aca="false">IF('Sub-Cpt Record'!B729="","",'Sub-Cpt Record'!B729)</f>
        <v/>
      </c>
      <c r="C729" s="292" t="str">
        <f aca="false">IF('Sub-Cpt Record'!C729="","",'Sub-Cpt Record'!C729)</f>
        <v/>
      </c>
      <c r="D729" s="292" t="str">
        <f aca="false">IF('Sub-Cpt Record'!D729="","",'Sub-Cpt Record'!D729)</f>
        <v/>
      </c>
      <c r="E729" s="292" t="str">
        <f aca="false">CODE!I729</f>
        <v/>
      </c>
      <c r="F729" s="303" t="str">
        <f aca="false">IF('Sub-Cpt Record'!K729="","",'Sub-Cpt Record'!K729)</f>
        <v/>
      </c>
      <c r="G729" s="201"/>
      <c r="H729" s="194"/>
      <c r="I729" s="256" t="str">
        <f aca="false">IF('Sub-Cpt Record'!E729&lt;&gt;"",'Sub-Cpt Record'!E729,"")</f>
        <v/>
      </c>
      <c r="J729" s="256" t="str">
        <f aca="false">IF('Sub-Cpt Record'!F729&lt;&gt;"",'Sub-Cpt Record'!F729,"")</f>
        <v/>
      </c>
      <c r="K729" s="256" t="str">
        <f aca="false">IF('Sub-Cpt Record'!G729&lt;&gt;"",'Sub-Cpt Record'!G729,"")</f>
        <v/>
      </c>
      <c r="L729" s="256" t="str">
        <f aca="false">IF('Sub-Cpt Record'!H729&lt;&gt;"",'Sub-Cpt Record'!H729,"")</f>
        <v/>
      </c>
      <c r="M729" s="256" t="str">
        <f aca="false">IF('Sub-Cpt Record'!I729&lt;&gt;"",'Sub-Cpt Record'!I729,"")</f>
        <v/>
      </c>
      <c r="N729" s="256" t="str">
        <f aca="false">IF('Sub-Cpt Record'!J729&lt;&gt;"",'Sub-Cpt Record'!J729,"")</f>
        <v/>
      </c>
      <c r="O729" s="296"/>
      <c r="P729" s="296"/>
      <c r="Q729" s="304"/>
      <c r="R729" s="298"/>
      <c r="S729" s="199"/>
      <c r="T729" s="300"/>
      <c r="U729" s="194"/>
      <c r="V729" s="194"/>
      <c r="W729" s="194"/>
      <c r="X729" s="194"/>
      <c r="Y729" s="194"/>
      <c r="Z729" s="256"/>
      <c r="AA729" s="194"/>
      <c r="AB729" s="194"/>
      <c r="AC729" s="194"/>
      <c r="AD729" s="194"/>
      <c r="AE729" s="194"/>
      <c r="AF729" s="194"/>
      <c r="AG729" s="264" t="str">
        <f aca="false">IF(SUM(T729,V729,X729,Z729,AB729,AD729,AF729)&lt;&gt;0,SUM(T729,V729,X729,Z729,AB729,AD729,AF729),"")</f>
        <v/>
      </c>
      <c r="AH729" s="301"/>
      <c r="AI729" s="302"/>
      <c r="AJ729" s="278"/>
    </row>
    <row r="730" customFormat="false" ht="12.75" hidden="false" customHeight="false" outlineLevel="0" collapsed="false">
      <c r="A730" s="291" t="str">
        <f aca="false">IF('Sub-Cpt Record'!A730="","",'Sub-Cpt Record'!A730)</f>
        <v/>
      </c>
      <c r="B730" s="292" t="str">
        <f aca="false">IF('Sub-Cpt Record'!B730="","",'Sub-Cpt Record'!B730)</f>
        <v/>
      </c>
      <c r="C730" s="292" t="str">
        <f aca="false">IF('Sub-Cpt Record'!C730="","",'Sub-Cpt Record'!C730)</f>
        <v/>
      </c>
      <c r="D730" s="292" t="str">
        <f aca="false">IF('Sub-Cpt Record'!D730="","",'Sub-Cpt Record'!D730)</f>
        <v/>
      </c>
      <c r="E730" s="292" t="str">
        <f aca="false">CODE!I730</f>
        <v/>
      </c>
      <c r="F730" s="303" t="str">
        <f aca="false">IF('Sub-Cpt Record'!K730="","",'Sub-Cpt Record'!K730)</f>
        <v/>
      </c>
      <c r="G730" s="201"/>
      <c r="H730" s="194"/>
      <c r="I730" s="256" t="str">
        <f aca="false">IF('Sub-Cpt Record'!E730&lt;&gt;"",'Sub-Cpt Record'!E730,"")</f>
        <v/>
      </c>
      <c r="J730" s="256" t="str">
        <f aca="false">IF('Sub-Cpt Record'!F730&lt;&gt;"",'Sub-Cpt Record'!F730,"")</f>
        <v/>
      </c>
      <c r="K730" s="256" t="str">
        <f aca="false">IF('Sub-Cpt Record'!G730&lt;&gt;"",'Sub-Cpt Record'!G730,"")</f>
        <v/>
      </c>
      <c r="L730" s="256" t="str">
        <f aca="false">IF('Sub-Cpt Record'!H730&lt;&gt;"",'Sub-Cpt Record'!H730,"")</f>
        <v/>
      </c>
      <c r="M730" s="256" t="str">
        <f aca="false">IF('Sub-Cpt Record'!I730&lt;&gt;"",'Sub-Cpt Record'!I730,"")</f>
        <v/>
      </c>
      <c r="N730" s="256" t="str">
        <f aca="false">IF('Sub-Cpt Record'!J730&lt;&gt;"",'Sub-Cpt Record'!J730,"")</f>
        <v/>
      </c>
      <c r="O730" s="296"/>
      <c r="P730" s="296"/>
      <c r="Q730" s="304"/>
      <c r="R730" s="298"/>
      <c r="S730" s="199"/>
      <c r="T730" s="300"/>
      <c r="U730" s="194"/>
      <c r="V730" s="194"/>
      <c r="W730" s="194"/>
      <c r="X730" s="194"/>
      <c r="Y730" s="194"/>
      <c r="Z730" s="256"/>
      <c r="AA730" s="194"/>
      <c r="AB730" s="194"/>
      <c r="AC730" s="194"/>
      <c r="AD730" s="194"/>
      <c r="AE730" s="194"/>
      <c r="AF730" s="194"/>
      <c r="AG730" s="264" t="str">
        <f aca="false">IF(SUM(T730,V730,X730,Z730,AB730,AD730,AF730)&lt;&gt;0,SUM(T730,V730,X730,Z730,AB730,AD730,AF730),"")</f>
        <v/>
      </c>
      <c r="AH730" s="301"/>
      <c r="AI730" s="302"/>
      <c r="AJ730" s="278"/>
    </row>
    <row r="731" customFormat="false" ht="12.75" hidden="false" customHeight="false" outlineLevel="0" collapsed="false">
      <c r="A731" s="291" t="str">
        <f aca="false">IF('Sub-Cpt Record'!A731="","",'Sub-Cpt Record'!A731)</f>
        <v/>
      </c>
      <c r="B731" s="292" t="str">
        <f aca="false">IF('Sub-Cpt Record'!B731="","",'Sub-Cpt Record'!B731)</f>
        <v/>
      </c>
      <c r="C731" s="292" t="str">
        <f aca="false">IF('Sub-Cpt Record'!C731="","",'Sub-Cpt Record'!C731)</f>
        <v/>
      </c>
      <c r="D731" s="292" t="str">
        <f aca="false">IF('Sub-Cpt Record'!D731="","",'Sub-Cpt Record'!D731)</f>
        <v/>
      </c>
      <c r="E731" s="292" t="str">
        <f aca="false">CODE!I731</f>
        <v/>
      </c>
      <c r="F731" s="303" t="str">
        <f aca="false">IF('Sub-Cpt Record'!K731="","",'Sub-Cpt Record'!K731)</f>
        <v/>
      </c>
      <c r="G731" s="201"/>
      <c r="H731" s="194"/>
      <c r="I731" s="256" t="str">
        <f aca="false">IF('Sub-Cpt Record'!E731&lt;&gt;"",'Sub-Cpt Record'!E731,"")</f>
        <v/>
      </c>
      <c r="J731" s="256" t="str">
        <f aca="false">IF('Sub-Cpt Record'!F731&lt;&gt;"",'Sub-Cpt Record'!F731,"")</f>
        <v/>
      </c>
      <c r="K731" s="256" t="str">
        <f aca="false">IF('Sub-Cpt Record'!G731&lt;&gt;"",'Sub-Cpt Record'!G731,"")</f>
        <v/>
      </c>
      <c r="L731" s="256" t="str">
        <f aca="false">IF('Sub-Cpt Record'!H731&lt;&gt;"",'Sub-Cpt Record'!H731,"")</f>
        <v/>
      </c>
      <c r="M731" s="256" t="str">
        <f aca="false">IF('Sub-Cpt Record'!I731&lt;&gt;"",'Sub-Cpt Record'!I731,"")</f>
        <v/>
      </c>
      <c r="N731" s="256" t="str">
        <f aca="false">IF('Sub-Cpt Record'!J731&lt;&gt;"",'Sub-Cpt Record'!J731,"")</f>
        <v/>
      </c>
      <c r="O731" s="296"/>
      <c r="P731" s="296"/>
      <c r="Q731" s="304"/>
      <c r="R731" s="298"/>
      <c r="S731" s="199"/>
      <c r="T731" s="300"/>
      <c r="U731" s="194"/>
      <c r="V731" s="194"/>
      <c r="W731" s="194"/>
      <c r="X731" s="194"/>
      <c r="Y731" s="194"/>
      <c r="Z731" s="256"/>
      <c r="AA731" s="194"/>
      <c r="AB731" s="194"/>
      <c r="AC731" s="194"/>
      <c r="AD731" s="194"/>
      <c r="AE731" s="194"/>
      <c r="AF731" s="194"/>
      <c r="AG731" s="264" t="str">
        <f aca="false">IF(SUM(T731,V731,X731,Z731,AB731,AD731,AF731)&lt;&gt;0,SUM(T731,V731,X731,Z731,AB731,AD731,AF731),"")</f>
        <v/>
      </c>
      <c r="AH731" s="301"/>
      <c r="AI731" s="302"/>
      <c r="AJ731" s="278"/>
    </row>
    <row r="732" customFormat="false" ht="12.75" hidden="false" customHeight="false" outlineLevel="0" collapsed="false">
      <c r="A732" s="291" t="str">
        <f aca="false">IF('Sub-Cpt Record'!A732="","",'Sub-Cpt Record'!A732)</f>
        <v/>
      </c>
      <c r="B732" s="292" t="str">
        <f aca="false">IF('Sub-Cpt Record'!B732="","",'Sub-Cpt Record'!B732)</f>
        <v/>
      </c>
      <c r="C732" s="292" t="str">
        <f aca="false">IF('Sub-Cpt Record'!C732="","",'Sub-Cpt Record'!C732)</f>
        <v/>
      </c>
      <c r="D732" s="292" t="str">
        <f aca="false">IF('Sub-Cpt Record'!D732="","",'Sub-Cpt Record'!D732)</f>
        <v/>
      </c>
      <c r="E732" s="292" t="str">
        <f aca="false">CODE!I732</f>
        <v/>
      </c>
      <c r="F732" s="303" t="str">
        <f aca="false">IF('Sub-Cpt Record'!K732="","",'Sub-Cpt Record'!K732)</f>
        <v/>
      </c>
      <c r="G732" s="201"/>
      <c r="H732" s="194"/>
      <c r="I732" s="256" t="str">
        <f aca="false">IF('Sub-Cpt Record'!E732&lt;&gt;"",'Sub-Cpt Record'!E732,"")</f>
        <v/>
      </c>
      <c r="J732" s="256" t="str">
        <f aca="false">IF('Sub-Cpt Record'!F732&lt;&gt;"",'Sub-Cpt Record'!F732,"")</f>
        <v/>
      </c>
      <c r="K732" s="256" t="str">
        <f aca="false">IF('Sub-Cpt Record'!G732&lt;&gt;"",'Sub-Cpt Record'!G732,"")</f>
        <v/>
      </c>
      <c r="L732" s="256" t="str">
        <f aca="false">IF('Sub-Cpt Record'!H732&lt;&gt;"",'Sub-Cpt Record'!H732,"")</f>
        <v/>
      </c>
      <c r="M732" s="256" t="str">
        <f aca="false">IF('Sub-Cpt Record'!I732&lt;&gt;"",'Sub-Cpt Record'!I732,"")</f>
        <v/>
      </c>
      <c r="N732" s="256" t="str">
        <f aca="false">IF('Sub-Cpt Record'!J732&lt;&gt;"",'Sub-Cpt Record'!J732,"")</f>
        <v/>
      </c>
      <c r="O732" s="296"/>
      <c r="P732" s="296"/>
      <c r="Q732" s="304"/>
      <c r="R732" s="298"/>
      <c r="S732" s="199"/>
      <c r="T732" s="300"/>
      <c r="U732" s="194"/>
      <c r="V732" s="194"/>
      <c r="W732" s="194"/>
      <c r="X732" s="194"/>
      <c r="Y732" s="194"/>
      <c r="Z732" s="256"/>
      <c r="AA732" s="194"/>
      <c r="AB732" s="194"/>
      <c r="AC732" s="194"/>
      <c r="AD732" s="194"/>
      <c r="AE732" s="194"/>
      <c r="AF732" s="194"/>
      <c r="AG732" s="264" t="str">
        <f aca="false">IF(SUM(T732,V732,X732,Z732,AB732,AD732,AF732)&lt;&gt;0,SUM(T732,V732,X732,Z732,AB732,AD732,AF732),"")</f>
        <v/>
      </c>
      <c r="AH732" s="301"/>
      <c r="AI732" s="302"/>
      <c r="AJ732" s="278"/>
    </row>
    <row r="733" customFormat="false" ht="12.75" hidden="false" customHeight="false" outlineLevel="0" collapsed="false">
      <c r="A733" s="291" t="str">
        <f aca="false">IF('Sub-Cpt Record'!A733="","",'Sub-Cpt Record'!A733)</f>
        <v/>
      </c>
      <c r="B733" s="292" t="str">
        <f aca="false">IF('Sub-Cpt Record'!B733="","",'Sub-Cpt Record'!B733)</f>
        <v/>
      </c>
      <c r="C733" s="292" t="str">
        <f aca="false">IF('Sub-Cpt Record'!C733="","",'Sub-Cpt Record'!C733)</f>
        <v/>
      </c>
      <c r="D733" s="292" t="str">
        <f aca="false">IF('Sub-Cpt Record'!D733="","",'Sub-Cpt Record'!D733)</f>
        <v/>
      </c>
      <c r="E733" s="292" t="str">
        <f aca="false">CODE!I733</f>
        <v/>
      </c>
      <c r="F733" s="303" t="str">
        <f aca="false">IF('Sub-Cpt Record'!K733="","",'Sub-Cpt Record'!K733)</f>
        <v/>
      </c>
      <c r="G733" s="201"/>
      <c r="H733" s="194"/>
      <c r="I733" s="256" t="str">
        <f aca="false">IF('Sub-Cpt Record'!E733&lt;&gt;"",'Sub-Cpt Record'!E733,"")</f>
        <v/>
      </c>
      <c r="J733" s="256" t="str">
        <f aca="false">IF('Sub-Cpt Record'!F733&lt;&gt;"",'Sub-Cpt Record'!F733,"")</f>
        <v/>
      </c>
      <c r="K733" s="256" t="str">
        <f aca="false">IF('Sub-Cpt Record'!G733&lt;&gt;"",'Sub-Cpt Record'!G733,"")</f>
        <v/>
      </c>
      <c r="L733" s="256" t="str">
        <f aca="false">IF('Sub-Cpt Record'!H733&lt;&gt;"",'Sub-Cpt Record'!H733,"")</f>
        <v/>
      </c>
      <c r="M733" s="256" t="str">
        <f aca="false">IF('Sub-Cpt Record'!I733&lt;&gt;"",'Sub-Cpt Record'!I733,"")</f>
        <v/>
      </c>
      <c r="N733" s="256" t="str">
        <f aca="false">IF('Sub-Cpt Record'!J733&lt;&gt;"",'Sub-Cpt Record'!J733,"")</f>
        <v/>
      </c>
      <c r="O733" s="296"/>
      <c r="P733" s="296"/>
      <c r="Q733" s="304"/>
      <c r="R733" s="298"/>
      <c r="S733" s="199"/>
      <c r="T733" s="300"/>
      <c r="U733" s="194"/>
      <c r="V733" s="194"/>
      <c r="W733" s="194"/>
      <c r="X733" s="194"/>
      <c r="Y733" s="194"/>
      <c r="Z733" s="256"/>
      <c r="AA733" s="194"/>
      <c r="AB733" s="194"/>
      <c r="AC733" s="194"/>
      <c r="AD733" s="194"/>
      <c r="AE733" s="194"/>
      <c r="AF733" s="194"/>
      <c r="AG733" s="264" t="str">
        <f aca="false">IF(SUM(T733,V733,X733,Z733,AB733,AD733,AF733)&lt;&gt;0,SUM(T733,V733,X733,Z733,AB733,AD733,AF733),"")</f>
        <v/>
      </c>
      <c r="AH733" s="301"/>
      <c r="AI733" s="302"/>
      <c r="AJ733" s="278"/>
    </row>
    <row r="734" customFormat="false" ht="12.75" hidden="false" customHeight="false" outlineLevel="0" collapsed="false">
      <c r="A734" s="291" t="str">
        <f aca="false">IF('Sub-Cpt Record'!A734="","",'Sub-Cpt Record'!A734)</f>
        <v/>
      </c>
      <c r="B734" s="292" t="str">
        <f aca="false">IF('Sub-Cpt Record'!B734="","",'Sub-Cpt Record'!B734)</f>
        <v/>
      </c>
      <c r="C734" s="292" t="str">
        <f aca="false">IF('Sub-Cpt Record'!C734="","",'Sub-Cpt Record'!C734)</f>
        <v/>
      </c>
      <c r="D734" s="292" t="str">
        <f aca="false">IF('Sub-Cpt Record'!D734="","",'Sub-Cpt Record'!D734)</f>
        <v/>
      </c>
      <c r="E734" s="292" t="str">
        <f aca="false">CODE!I734</f>
        <v/>
      </c>
      <c r="F734" s="303" t="str">
        <f aca="false">IF('Sub-Cpt Record'!K734="","",'Sub-Cpt Record'!K734)</f>
        <v/>
      </c>
      <c r="G734" s="201"/>
      <c r="H734" s="194"/>
      <c r="I734" s="256" t="str">
        <f aca="false">IF('Sub-Cpt Record'!E734&lt;&gt;"",'Sub-Cpt Record'!E734,"")</f>
        <v/>
      </c>
      <c r="J734" s="256" t="str">
        <f aca="false">IF('Sub-Cpt Record'!F734&lt;&gt;"",'Sub-Cpt Record'!F734,"")</f>
        <v/>
      </c>
      <c r="K734" s="256" t="str">
        <f aca="false">IF('Sub-Cpt Record'!G734&lt;&gt;"",'Sub-Cpt Record'!G734,"")</f>
        <v/>
      </c>
      <c r="L734" s="256" t="str">
        <f aca="false">IF('Sub-Cpt Record'!H734&lt;&gt;"",'Sub-Cpt Record'!H734,"")</f>
        <v/>
      </c>
      <c r="M734" s="256" t="str">
        <f aca="false">IF('Sub-Cpt Record'!I734&lt;&gt;"",'Sub-Cpt Record'!I734,"")</f>
        <v/>
      </c>
      <c r="N734" s="256" t="str">
        <f aca="false">IF('Sub-Cpt Record'!J734&lt;&gt;"",'Sub-Cpt Record'!J734,"")</f>
        <v/>
      </c>
      <c r="O734" s="296"/>
      <c r="P734" s="296"/>
      <c r="Q734" s="304"/>
      <c r="R734" s="298"/>
      <c r="S734" s="199"/>
      <c r="T734" s="300"/>
      <c r="U734" s="194"/>
      <c r="V734" s="194"/>
      <c r="W734" s="194"/>
      <c r="X734" s="194"/>
      <c r="Y734" s="194"/>
      <c r="Z734" s="256"/>
      <c r="AA734" s="194"/>
      <c r="AB734" s="194"/>
      <c r="AC734" s="194"/>
      <c r="AD734" s="194"/>
      <c r="AE734" s="194"/>
      <c r="AF734" s="194"/>
      <c r="AG734" s="264" t="str">
        <f aca="false">IF(SUM(T734,V734,X734,Z734,AB734,AD734,AF734)&lt;&gt;0,SUM(T734,V734,X734,Z734,AB734,AD734,AF734),"")</f>
        <v/>
      </c>
      <c r="AH734" s="301"/>
      <c r="AI734" s="302"/>
      <c r="AJ734" s="278"/>
    </row>
    <row r="735" customFormat="false" ht="12.75" hidden="false" customHeight="false" outlineLevel="0" collapsed="false">
      <c r="A735" s="291" t="str">
        <f aca="false">IF('Sub-Cpt Record'!A735="","",'Sub-Cpt Record'!A735)</f>
        <v/>
      </c>
      <c r="B735" s="292" t="str">
        <f aca="false">IF('Sub-Cpt Record'!B735="","",'Sub-Cpt Record'!B735)</f>
        <v/>
      </c>
      <c r="C735" s="292" t="str">
        <f aca="false">IF('Sub-Cpt Record'!C735="","",'Sub-Cpt Record'!C735)</f>
        <v/>
      </c>
      <c r="D735" s="292" t="str">
        <f aca="false">IF('Sub-Cpt Record'!D735="","",'Sub-Cpt Record'!D735)</f>
        <v/>
      </c>
      <c r="E735" s="292" t="str">
        <f aca="false">CODE!I735</f>
        <v/>
      </c>
      <c r="F735" s="303" t="str">
        <f aca="false">IF('Sub-Cpt Record'!K735="","",'Sub-Cpt Record'!K735)</f>
        <v/>
      </c>
      <c r="G735" s="201"/>
      <c r="H735" s="194"/>
      <c r="I735" s="256" t="str">
        <f aca="false">IF('Sub-Cpt Record'!E735&lt;&gt;"",'Sub-Cpt Record'!E735,"")</f>
        <v/>
      </c>
      <c r="J735" s="256" t="str">
        <f aca="false">IF('Sub-Cpt Record'!F735&lt;&gt;"",'Sub-Cpt Record'!F735,"")</f>
        <v/>
      </c>
      <c r="K735" s="256" t="str">
        <f aca="false">IF('Sub-Cpt Record'!G735&lt;&gt;"",'Sub-Cpt Record'!G735,"")</f>
        <v/>
      </c>
      <c r="L735" s="256" t="str">
        <f aca="false">IF('Sub-Cpt Record'!H735&lt;&gt;"",'Sub-Cpt Record'!H735,"")</f>
        <v/>
      </c>
      <c r="M735" s="256" t="str">
        <f aca="false">IF('Sub-Cpt Record'!I735&lt;&gt;"",'Sub-Cpt Record'!I735,"")</f>
        <v/>
      </c>
      <c r="N735" s="256" t="str">
        <f aca="false">IF('Sub-Cpt Record'!J735&lt;&gt;"",'Sub-Cpt Record'!J735,"")</f>
        <v/>
      </c>
      <c r="O735" s="296"/>
      <c r="P735" s="296"/>
      <c r="Q735" s="304"/>
      <c r="R735" s="298"/>
      <c r="S735" s="199"/>
      <c r="T735" s="300"/>
      <c r="U735" s="194"/>
      <c r="V735" s="194"/>
      <c r="W735" s="194"/>
      <c r="X735" s="194"/>
      <c r="Y735" s="194"/>
      <c r="Z735" s="256"/>
      <c r="AA735" s="194"/>
      <c r="AB735" s="194"/>
      <c r="AC735" s="194"/>
      <c r="AD735" s="194"/>
      <c r="AE735" s="194"/>
      <c r="AF735" s="194"/>
      <c r="AG735" s="264" t="str">
        <f aca="false">IF(SUM(T735,V735,X735,Z735,AB735,AD735,AF735)&lt;&gt;0,SUM(T735,V735,X735,Z735,AB735,AD735,AF735),"")</f>
        <v/>
      </c>
      <c r="AH735" s="301"/>
      <c r="AI735" s="302"/>
      <c r="AJ735" s="278"/>
    </row>
    <row r="736" customFormat="false" ht="12.75" hidden="false" customHeight="false" outlineLevel="0" collapsed="false">
      <c r="A736" s="291" t="str">
        <f aca="false">IF('Sub-Cpt Record'!A736="","",'Sub-Cpt Record'!A736)</f>
        <v/>
      </c>
      <c r="B736" s="292" t="str">
        <f aca="false">IF('Sub-Cpt Record'!B736="","",'Sub-Cpt Record'!B736)</f>
        <v/>
      </c>
      <c r="C736" s="292" t="str">
        <f aca="false">IF('Sub-Cpt Record'!C736="","",'Sub-Cpt Record'!C736)</f>
        <v/>
      </c>
      <c r="D736" s="292" t="str">
        <f aca="false">IF('Sub-Cpt Record'!D736="","",'Sub-Cpt Record'!D736)</f>
        <v/>
      </c>
      <c r="E736" s="292" t="str">
        <f aca="false">CODE!I736</f>
        <v/>
      </c>
      <c r="F736" s="303" t="str">
        <f aca="false">IF('Sub-Cpt Record'!K736="","",'Sub-Cpt Record'!K736)</f>
        <v/>
      </c>
      <c r="G736" s="201"/>
      <c r="H736" s="194"/>
      <c r="I736" s="256" t="str">
        <f aca="false">IF('Sub-Cpt Record'!E736&lt;&gt;"",'Sub-Cpt Record'!E736,"")</f>
        <v/>
      </c>
      <c r="J736" s="256" t="str">
        <f aca="false">IF('Sub-Cpt Record'!F736&lt;&gt;"",'Sub-Cpt Record'!F736,"")</f>
        <v/>
      </c>
      <c r="K736" s="256" t="str">
        <f aca="false">IF('Sub-Cpt Record'!G736&lt;&gt;"",'Sub-Cpt Record'!G736,"")</f>
        <v/>
      </c>
      <c r="L736" s="256" t="str">
        <f aca="false">IF('Sub-Cpt Record'!H736&lt;&gt;"",'Sub-Cpt Record'!H736,"")</f>
        <v/>
      </c>
      <c r="M736" s="256" t="str">
        <f aca="false">IF('Sub-Cpt Record'!I736&lt;&gt;"",'Sub-Cpt Record'!I736,"")</f>
        <v/>
      </c>
      <c r="N736" s="256" t="str">
        <f aca="false">IF('Sub-Cpt Record'!J736&lt;&gt;"",'Sub-Cpt Record'!J736,"")</f>
        <v/>
      </c>
      <c r="O736" s="296"/>
      <c r="P736" s="296"/>
      <c r="Q736" s="304"/>
      <c r="R736" s="298"/>
      <c r="S736" s="199"/>
      <c r="T736" s="300"/>
      <c r="U736" s="194"/>
      <c r="V736" s="194"/>
      <c r="W736" s="194"/>
      <c r="X736" s="194"/>
      <c r="Y736" s="194"/>
      <c r="Z736" s="256"/>
      <c r="AA736" s="194"/>
      <c r="AB736" s="194"/>
      <c r="AC736" s="194"/>
      <c r="AD736" s="194"/>
      <c r="AE736" s="194"/>
      <c r="AF736" s="194"/>
      <c r="AG736" s="264" t="str">
        <f aca="false">IF(SUM(T736,V736,X736,Z736,AB736,AD736,AF736)&lt;&gt;0,SUM(T736,V736,X736,Z736,AB736,AD736,AF736),"")</f>
        <v/>
      </c>
      <c r="AH736" s="301"/>
      <c r="AI736" s="302"/>
      <c r="AJ736" s="278"/>
    </row>
    <row r="737" customFormat="false" ht="12.75" hidden="false" customHeight="false" outlineLevel="0" collapsed="false">
      <c r="A737" s="291" t="str">
        <f aca="false">IF('Sub-Cpt Record'!A737="","",'Sub-Cpt Record'!A737)</f>
        <v/>
      </c>
      <c r="B737" s="292" t="str">
        <f aca="false">IF('Sub-Cpt Record'!B737="","",'Sub-Cpt Record'!B737)</f>
        <v/>
      </c>
      <c r="C737" s="292" t="str">
        <f aca="false">IF('Sub-Cpt Record'!C737="","",'Sub-Cpt Record'!C737)</f>
        <v/>
      </c>
      <c r="D737" s="292" t="str">
        <f aca="false">IF('Sub-Cpt Record'!D737="","",'Sub-Cpt Record'!D737)</f>
        <v/>
      </c>
      <c r="E737" s="292" t="str">
        <f aca="false">CODE!I737</f>
        <v/>
      </c>
      <c r="F737" s="303" t="str">
        <f aca="false">IF('Sub-Cpt Record'!K737="","",'Sub-Cpt Record'!K737)</f>
        <v/>
      </c>
      <c r="G737" s="201"/>
      <c r="H737" s="194"/>
      <c r="I737" s="256" t="str">
        <f aca="false">IF('Sub-Cpt Record'!E737&lt;&gt;"",'Sub-Cpt Record'!E737,"")</f>
        <v/>
      </c>
      <c r="J737" s="256" t="str">
        <f aca="false">IF('Sub-Cpt Record'!F737&lt;&gt;"",'Sub-Cpt Record'!F737,"")</f>
        <v/>
      </c>
      <c r="K737" s="256" t="str">
        <f aca="false">IF('Sub-Cpt Record'!G737&lt;&gt;"",'Sub-Cpt Record'!G737,"")</f>
        <v/>
      </c>
      <c r="L737" s="256" t="str">
        <f aca="false">IF('Sub-Cpt Record'!H737&lt;&gt;"",'Sub-Cpt Record'!H737,"")</f>
        <v/>
      </c>
      <c r="M737" s="256" t="str">
        <f aca="false">IF('Sub-Cpt Record'!I737&lt;&gt;"",'Sub-Cpt Record'!I737,"")</f>
        <v/>
      </c>
      <c r="N737" s="256" t="str">
        <f aca="false">IF('Sub-Cpt Record'!J737&lt;&gt;"",'Sub-Cpt Record'!J737,"")</f>
        <v/>
      </c>
      <c r="O737" s="296"/>
      <c r="P737" s="296"/>
      <c r="Q737" s="304"/>
      <c r="R737" s="298"/>
      <c r="S737" s="199"/>
      <c r="T737" s="300"/>
      <c r="U737" s="194"/>
      <c r="V737" s="194"/>
      <c r="W737" s="194"/>
      <c r="X737" s="194"/>
      <c r="Y737" s="194"/>
      <c r="Z737" s="256"/>
      <c r="AA737" s="194"/>
      <c r="AB737" s="194"/>
      <c r="AC737" s="194"/>
      <c r="AD737" s="194"/>
      <c r="AE737" s="194"/>
      <c r="AF737" s="194"/>
      <c r="AG737" s="264" t="str">
        <f aca="false">IF(SUM(T737,V737,X737,Z737,AB737,AD737,AF737)&lt;&gt;0,SUM(T737,V737,X737,Z737,AB737,AD737,AF737),"")</f>
        <v/>
      </c>
      <c r="AH737" s="301"/>
      <c r="AI737" s="302"/>
      <c r="AJ737" s="278"/>
    </row>
    <row r="738" customFormat="false" ht="12.75" hidden="false" customHeight="false" outlineLevel="0" collapsed="false">
      <c r="A738" s="291" t="str">
        <f aca="false">IF('Sub-Cpt Record'!A738="","",'Sub-Cpt Record'!A738)</f>
        <v/>
      </c>
      <c r="B738" s="292" t="str">
        <f aca="false">IF('Sub-Cpt Record'!B738="","",'Sub-Cpt Record'!B738)</f>
        <v/>
      </c>
      <c r="C738" s="292" t="str">
        <f aca="false">IF('Sub-Cpt Record'!C738="","",'Sub-Cpt Record'!C738)</f>
        <v/>
      </c>
      <c r="D738" s="292" t="str">
        <f aca="false">IF('Sub-Cpt Record'!D738="","",'Sub-Cpt Record'!D738)</f>
        <v/>
      </c>
      <c r="E738" s="292" t="str">
        <f aca="false">CODE!I738</f>
        <v/>
      </c>
      <c r="F738" s="303" t="str">
        <f aca="false">IF('Sub-Cpt Record'!K738="","",'Sub-Cpt Record'!K738)</f>
        <v/>
      </c>
      <c r="G738" s="201"/>
      <c r="H738" s="194"/>
      <c r="I738" s="256" t="str">
        <f aca="false">IF('Sub-Cpt Record'!E738&lt;&gt;"",'Sub-Cpt Record'!E738,"")</f>
        <v/>
      </c>
      <c r="J738" s="256" t="str">
        <f aca="false">IF('Sub-Cpt Record'!F738&lt;&gt;"",'Sub-Cpt Record'!F738,"")</f>
        <v/>
      </c>
      <c r="K738" s="256" t="str">
        <f aca="false">IF('Sub-Cpt Record'!G738&lt;&gt;"",'Sub-Cpt Record'!G738,"")</f>
        <v/>
      </c>
      <c r="L738" s="256" t="str">
        <f aca="false">IF('Sub-Cpt Record'!H738&lt;&gt;"",'Sub-Cpt Record'!H738,"")</f>
        <v/>
      </c>
      <c r="M738" s="256" t="str">
        <f aca="false">IF('Sub-Cpt Record'!I738&lt;&gt;"",'Sub-Cpt Record'!I738,"")</f>
        <v/>
      </c>
      <c r="N738" s="256" t="str">
        <f aca="false">IF('Sub-Cpt Record'!J738&lt;&gt;"",'Sub-Cpt Record'!J738,"")</f>
        <v/>
      </c>
      <c r="O738" s="296"/>
      <c r="P738" s="296"/>
      <c r="Q738" s="304"/>
      <c r="R738" s="298"/>
      <c r="S738" s="199"/>
      <c r="T738" s="300"/>
      <c r="U738" s="194"/>
      <c r="V738" s="194"/>
      <c r="W738" s="194"/>
      <c r="X738" s="194"/>
      <c r="Y738" s="194"/>
      <c r="Z738" s="256"/>
      <c r="AA738" s="194"/>
      <c r="AB738" s="194"/>
      <c r="AC738" s="194"/>
      <c r="AD738" s="194"/>
      <c r="AE738" s="194"/>
      <c r="AF738" s="194"/>
      <c r="AG738" s="264" t="str">
        <f aca="false">IF(SUM(T738,V738,X738,Z738,AB738,AD738,AF738)&lt;&gt;0,SUM(T738,V738,X738,Z738,AB738,AD738,AF738),"")</f>
        <v/>
      </c>
      <c r="AH738" s="301"/>
      <c r="AI738" s="302"/>
      <c r="AJ738" s="278"/>
    </row>
    <row r="739" customFormat="false" ht="12.75" hidden="false" customHeight="false" outlineLevel="0" collapsed="false">
      <c r="A739" s="291" t="str">
        <f aca="false">IF('Sub-Cpt Record'!A739="","",'Sub-Cpt Record'!A739)</f>
        <v/>
      </c>
      <c r="B739" s="292" t="str">
        <f aca="false">IF('Sub-Cpt Record'!B739="","",'Sub-Cpt Record'!B739)</f>
        <v/>
      </c>
      <c r="C739" s="292" t="str">
        <f aca="false">IF('Sub-Cpt Record'!C739="","",'Sub-Cpt Record'!C739)</f>
        <v/>
      </c>
      <c r="D739" s="292" t="str">
        <f aca="false">IF('Sub-Cpt Record'!D739="","",'Sub-Cpt Record'!D739)</f>
        <v/>
      </c>
      <c r="E739" s="292" t="str">
        <f aca="false">CODE!I739</f>
        <v/>
      </c>
      <c r="F739" s="303" t="str">
        <f aca="false">IF('Sub-Cpt Record'!K739="","",'Sub-Cpt Record'!K739)</f>
        <v/>
      </c>
      <c r="G739" s="201"/>
      <c r="H739" s="194"/>
      <c r="I739" s="256" t="str">
        <f aca="false">IF('Sub-Cpt Record'!E739&lt;&gt;"",'Sub-Cpt Record'!E739,"")</f>
        <v/>
      </c>
      <c r="J739" s="256" t="str">
        <f aca="false">IF('Sub-Cpt Record'!F739&lt;&gt;"",'Sub-Cpt Record'!F739,"")</f>
        <v/>
      </c>
      <c r="K739" s="256" t="str">
        <f aca="false">IF('Sub-Cpt Record'!G739&lt;&gt;"",'Sub-Cpt Record'!G739,"")</f>
        <v/>
      </c>
      <c r="L739" s="256" t="str">
        <f aca="false">IF('Sub-Cpt Record'!H739&lt;&gt;"",'Sub-Cpt Record'!H739,"")</f>
        <v/>
      </c>
      <c r="M739" s="256" t="str">
        <f aca="false">IF('Sub-Cpt Record'!I739&lt;&gt;"",'Sub-Cpt Record'!I739,"")</f>
        <v/>
      </c>
      <c r="N739" s="256" t="str">
        <f aca="false">IF('Sub-Cpt Record'!J739&lt;&gt;"",'Sub-Cpt Record'!J739,"")</f>
        <v/>
      </c>
      <c r="O739" s="296"/>
      <c r="P739" s="296"/>
      <c r="Q739" s="304"/>
      <c r="R739" s="298"/>
      <c r="S739" s="199"/>
      <c r="T739" s="300"/>
      <c r="U739" s="194"/>
      <c r="V739" s="194"/>
      <c r="W739" s="194"/>
      <c r="X739" s="194"/>
      <c r="Y739" s="194"/>
      <c r="Z739" s="256"/>
      <c r="AA739" s="194"/>
      <c r="AB739" s="194"/>
      <c r="AC739" s="194"/>
      <c r="AD739" s="194"/>
      <c r="AE739" s="194"/>
      <c r="AF739" s="194"/>
      <c r="AG739" s="264" t="str">
        <f aca="false">IF(SUM(T739,V739,X739,Z739,AB739,AD739,AF739)&lt;&gt;0,SUM(T739,V739,X739,Z739,AB739,AD739,AF739),"")</f>
        <v/>
      </c>
      <c r="AH739" s="301"/>
      <c r="AI739" s="302"/>
      <c r="AJ739" s="278"/>
    </row>
    <row r="740" customFormat="false" ht="12.75" hidden="false" customHeight="false" outlineLevel="0" collapsed="false">
      <c r="A740" s="291" t="str">
        <f aca="false">IF('Sub-Cpt Record'!A740="","",'Sub-Cpt Record'!A740)</f>
        <v/>
      </c>
      <c r="B740" s="292" t="str">
        <f aca="false">IF('Sub-Cpt Record'!B740="","",'Sub-Cpt Record'!B740)</f>
        <v/>
      </c>
      <c r="C740" s="292" t="str">
        <f aca="false">IF('Sub-Cpt Record'!C740="","",'Sub-Cpt Record'!C740)</f>
        <v/>
      </c>
      <c r="D740" s="292" t="str">
        <f aca="false">IF('Sub-Cpt Record'!D740="","",'Sub-Cpt Record'!D740)</f>
        <v/>
      </c>
      <c r="E740" s="292" t="str">
        <f aca="false">CODE!I740</f>
        <v/>
      </c>
      <c r="F740" s="303" t="str">
        <f aca="false">IF('Sub-Cpt Record'!K740="","",'Sub-Cpt Record'!K740)</f>
        <v/>
      </c>
      <c r="G740" s="201"/>
      <c r="H740" s="194"/>
      <c r="I740" s="256" t="str">
        <f aca="false">IF('Sub-Cpt Record'!E740&lt;&gt;"",'Sub-Cpt Record'!E740,"")</f>
        <v/>
      </c>
      <c r="J740" s="256" t="str">
        <f aca="false">IF('Sub-Cpt Record'!F740&lt;&gt;"",'Sub-Cpt Record'!F740,"")</f>
        <v/>
      </c>
      <c r="K740" s="256" t="str">
        <f aca="false">IF('Sub-Cpt Record'!G740&lt;&gt;"",'Sub-Cpt Record'!G740,"")</f>
        <v/>
      </c>
      <c r="L740" s="256" t="str">
        <f aca="false">IF('Sub-Cpt Record'!H740&lt;&gt;"",'Sub-Cpt Record'!H740,"")</f>
        <v/>
      </c>
      <c r="M740" s="256" t="str">
        <f aca="false">IF('Sub-Cpt Record'!I740&lt;&gt;"",'Sub-Cpt Record'!I740,"")</f>
        <v/>
      </c>
      <c r="N740" s="256" t="str">
        <f aca="false">IF('Sub-Cpt Record'!J740&lt;&gt;"",'Sub-Cpt Record'!J740,"")</f>
        <v/>
      </c>
      <c r="O740" s="296"/>
      <c r="P740" s="296"/>
      <c r="Q740" s="304"/>
      <c r="R740" s="298"/>
      <c r="S740" s="199"/>
      <c r="T740" s="300"/>
      <c r="U740" s="194"/>
      <c r="V740" s="194"/>
      <c r="W740" s="194"/>
      <c r="X740" s="194"/>
      <c r="Y740" s="194"/>
      <c r="Z740" s="256"/>
      <c r="AA740" s="194"/>
      <c r="AB740" s="194"/>
      <c r="AC740" s="194"/>
      <c r="AD740" s="194"/>
      <c r="AE740" s="194"/>
      <c r="AF740" s="194"/>
      <c r="AG740" s="264" t="str">
        <f aca="false">IF(SUM(T740,V740,X740,Z740,AB740,AD740,AF740)&lt;&gt;0,SUM(T740,V740,X740,Z740,AB740,AD740,AF740),"")</f>
        <v/>
      </c>
      <c r="AH740" s="301"/>
      <c r="AI740" s="302"/>
      <c r="AJ740" s="278"/>
    </row>
    <row r="741" customFormat="false" ht="12.75" hidden="false" customHeight="false" outlineLevel="0" collapsed="false">
      <c r="A741" s="291" t="str">
        <f aca="false">IF('Sub-Cpt Record'!A741="","",'Sub-Cpt Record'!A741)</f>
        <v/>
      </c>
      <c r="B741" s="292" t="str">
        <f aca="false">IF('Sub-Cpt Record'!B741="","",'Sub-Cpt Record'!B741)</f>
        <v/>
      </c>
      <c r="C741" s="292" t="str">
        <f aca="false">IF('Sub-Cpt Record'!C741="","",'Sub-Cpt Record'!C741)</f>
        <v/>
      </c>
      <c r="D741" s="292" t="str">
        <f aca="false">IF('Sub-Cpt Record'!D741="","",'Sub-Cpt Record'!D741)</f>
        <v/>
      </c>
      <c r="E741" s="292" t="str">
        <f aca="false">CODE!I741</f>
        <v/>
      </c>
      <c r="F741" s="303" t="str">
        <f aca="false">IF('Sub-Cpt Record'!K741="","",'Sub-Cpt Record'!K741)</f>
        <v/>
      </c>
      <c r="G741" s="201"/>
      <c r="H741" s="194"/>
      <c r="I741" s="256" t="str">
        <f aca="false">IF('Sub-Cpt Record'!E741&lt;&gt;"",'Sub-Cpt Record'!E741,"")</f>
        <v/>
      </c>
      <c r="J741" s="256" t="str">
        <f aca="false">IF('Sub-Cpt Record'!F741&lt;&gt;"",'Sub-Cpt Record'!F741,"")</f>
        <v/>
      </c>
      <c r="K741" s="256" t="str">
        <f aca="false">IF('Sub-Cpt Record'!G741&lt;&gt;"",'Sub-Cpt Record'!G741,"")</f>
        <v/>
      </c>
      <c r="L741" s="256" t="str">
        <f aca="false">IF('Sub-Cpt Record'!H741&lt;&gt;"",'Sub-Cpt Record'!H741,"")</f>
        <v/>
      </c>
      <c r="M741" s="256" t="str">
        <f aca="false">IF('Sub-Cpt Record'!I741&lt;&gt;"",'Sub-Cpt Record'!I741,"")</f>
        <v/>
      </c>
      <c r="N741" s="256" t="str">
        <f aca="false">IF('Sub-Cpt Record'!J741&lt;&gt;"",'Sub-Cpt Record'!J741,"")</f>
        <v/>
      </c>
      <c r="O741" s="296"/>
      <c r="P741" s="296"/>
      <c r="Q741" s="304"/>
      <c r="R741" s="298"/>
      <c r="S741" s="199"/>
      <c r="T741" s="300"/>
      <c r="U741" s="194"/>
      <c r="V741" s="194"/>
      <c r="W741" s="194"/>
      <c r="X741" s="194"/>
      <c r="Y741" s="194"/>
      <c r="Z741" s="256"/>
      <c r="AA741" s="194"/>
      <c r="AB741" s="194"/>
      <c r="AC741" s="194"/>
      <c r="AD741" s="194"/>
      <c r="AE741" s="194"/>
      <c r="AF741" s="194"/>
      <c r="AG741" s="264" t="str">
        <f aca="false">IF(SUM(T741,V741,X741,Z741,AB741,AD741,AF741)&lt;&gt;0,SUM(T741,V741,X741,Z741,AB741,AD741,AF741),"")</f>
        <v/>
      </c>
      <c r="AH741" s="301"/>
      <c r="AI741" s="302"/>
      <c r="AJ741" s="278"/>
    </row>
    <row r="742" customFormat="false" ht="12.75" hidden="false" customHeight="false" outlineLevel="0" collapsed="false">
      <c r="A742" s="291" t="str">
        <f aca="false">IF('Sub-Cpt Record'!A742="","",'Sub-Cpt Record'!A742)</f>
        <v/>
      </c>
      <c r="B742" s="292" t="str">
        <f aca="false">IF('Sub-Cpt Record'!B742="","",'Sub-Cpt Record'!B742)</f>
        <v/>
      </c>
      <c r="C742" s="292" t="str">
        <f aca="false">IF('Sub-Cpt Record'!C742="","",'Sub-Cpt Record'!C742)</f>
        <v/>
      </c>
      <c r="D742" s="292" t="str">
        <f aca="false">IF('Sub-Cpt Record'!D742="","",'Sub-Cpt Record'!D742)</f>
        <v/>
      </c>
      <c r="E742" s="292" t="str">
        <f aca="false">CODE!I742</f>
        <v/>
      </c>
      <c r="F742" s="303" t="str">
        <f aca="false">IF('Sub-Cpt Record'!K742="","",'Sub-Cpt Record'!K742)</f>
        <v/>
      </c>
      <c r="G742" s="201"/>
      <c r="H742" s="194"/>
      <c r="I742" s="256" t="str">
        <f aca="false">IF('Sub-Cpt Record'!E742&lt;&gt;"",'Sub-Cpt Record'!E742,"")</f>
        <v/>
      </c>
      <c r="J742" s="256" t="str">
        <f aca="false">IF('Sub-Cpt Record'!F742&lt;&gt;"",'Sub-Cpt Record'!F742,"")</f>
        <v/>
      </c>
      <c r="K742" s="256" t="str">
        <f aca="false">IF('Sub-Cpt Record'!G742&lt;&gt;"",'Sub-Cpt Record'!G742,"")</f>
        <v/>
      </c>
      <c r="L742" s="256" t="str">
        <f aca="false">IF('Sub-Cpt Record'!H742&lt;&gt;"",'Sub-Cpt Record'!H742,"")</f>
        <v/>
      </c>
      <c r="M742" s="256" t="str">
        <f aca="false">IF('Sub-Cpt Record'!I742&lt;&gt;"",'Sub-Cpt Record'!I742,"")</f>
        <v/>
      </c>
      <c r="N742" s="256" t="str">
        <f aca="false">IF('Sub-Cpt Record'!J742&lt;&gt;"",'Sub-Cpt Record'!J742,"")</f>
        <v/>
      </c>
      <c r="O742" s="296"/>
      <c r="P742" s="296"/>
      <c r="Q742" s="304"/>
      <c r="R742" s="298"/>
      <c r="S742" s="199"/>
      <c r="T742" s="300"/>
      <c r="U742" s="194"/>
      <c r="V742" s="194"/>
      <c r="W742" s="194"/>
      <c r="X742" s="194"/>
      <c r="Y742" s="194"/>
      <c r="Z742" s="256"/>
      <c r="AA742" s="194"/>
      <c r="AB742" s="194"/>
      <c r="AC742" s="194"/>
      <c r="AD742" s="194"/>
      <c r="AE742" s="194"/>
      <c r="AF742" s="194"/>
      <c r="AG742" s="264" t="str">
        <f aca="false">IF(SUM(T742,V742,X742,Z742,AB742,AD742,AF742)&lt;&gt;0,SUM(T742,V742,X742,Z742,AB742,AD742,AF742),"")</f>
        <v/>
      </c>
      <c r="AH742" s="301"/>
      <c r="AI742" s="302"/>
      <c r="AJ742" s="278"/>
    </row>
    <row r="743" customFormat="false" ht="12.75" hidden="false" customHeight="false" outlineLevel="0" collapsed="false">
      <c r="A743" s="291" t="str">
        <f aca="false">IF('Sub-Cpt Record'!A743="","",'Sub-Cpt Record'!A743)</f>
        <v/>
      </c>
      <c r="B743" s="292" t="str">
        <f aca="false">IF('Sub-Cpt Record'!B743="","",'Sub-Cpt Record'!B743)</f>
        <v/>
      </c>
      <c r="C743" s="292" t="str">
        <f aca="false">IF('Sub-Cpt Record'!C743="","",'Sub-Cpt Record'!C743)</f>
        <v/>
      </c>
      <c r="D743" s="292" t="str">
        <f aca="false">IF('Sub-Cpt Record'!D743="","",'Sub-Cpt Record'!D743)</f>
        <v/>
      </c>
      <c r="E743" s="292" t="str">
        <f aca="false">CODE!I743</f>
        <v/>
      </c>
      <c r="F743" s="303" t="str">
        <f aca="false">IF('Sub-Cpt Record'!K743="","",'Sub-Cpt Record'!K743)</f>
        <v/>
      </c>
      <c r="G743" s="201"/>
      <c r="H743" s="194"/>
      <c r="I743" s="256" t="str">
        <f aca="false">IF('Sub-Cpt Record'!E743&lt;&gt;"",'Sub-Cpt Record'!E743,"")</f>
        <v/>
      </c>
      <c r="J743" s="256" t="str">
        <f aca="false">IF('Sub-Cpt Record'!F743&lt;&gt;"",'Sub-Cpt Record'!F743,"")</f>
        <v/>
      </c>
      <c r="K743" s="256" t="str">
        <f aca="false">IF('Sub-Cpt Record'!G743&lt;&gt;"",'Sub-Cpt Record'!G743,"")</f>
        <v/>
      </c>
      <c r="L743" s="256" t="str">
        <f aca="false">IF('Sub-Cpt Record'!H743&lt;&gt;"",'Sub-Cpt Record'!H743,"")</f>
        <v/>
      </c>
      <c r="M743" s="256" t="str">
        <f aca="false">IF('Sub-Cpt Record'!I743&lt;&gt;"",'Sub-Cpt Record'!I743,"")</f>
        <v/>
      </c>
      <c r="N743" s="256" t="str">
        <f aca="false">IF('Sub-Cpt Record'!J743&lt;&gt;"",'Sub-Cpt Record'!J743,"")</f>
        <v/>
      </c>
      <c r="O743" s="296"/>
      <c r="P743" s="296"/>
      <c r="Q743" s="304"/>
      <c r="R743" s="298"/>
      <c r="S743" s="199"/>
      <c r="T743" s="300"/>
      <c r="U743" s="194"/>
      <c r="V743" s="194"/>
      <c r="W743" s="194"/>
      <c r="X743" s="194"/>
      <c r="Y743" s="194"/>
      <c r="Z743" s="256"/>
      <c r="AA743" s="194"/>
      <c r="AB743" s="194"/>
      <c r="AC743" s="194"/>
      <c r="AD743" s="194"/>
      <c r="AE743" s="194"/>
      <c r="AF743" s="194"/>
      <c r="AG743" s="264" t="str">
        <f aca="false">IF(SUM(T743,V743,X743,Z743,AB743,AD743,AF743)&lt;&gt;0,SUM(T743,V743,X743,Z743,AB743,AD743,AF743),"")</f>
        <v/>
      </c>
      <c r="AH743" s="301"/>
      <c r="AI743" s="302"/>
      <c r="AJ743" s="278"/>
    </row>
    <row r="744" customFormat="false" ht="12.75" hidden="false" customHeight="false" outlineLevel="0" collapsed="false">
      <c r="A744" s="291" t="str">
        <f aca="false">IF('Sub-Cpt Record'!A744="","",'Sub-Cpt Record'!A744)</f>
        <v/>
      </c>
      <c r="B744" s="292" t="str">
        <f aca="false">IF('Sub-Cpt Record'!B744="","",'Sub-Cpt Record'!B744)</f>
        <v/>
      </c>
      <c r="C744" s="292" t="str">
        <f aca="false">IF('Sub-Cpt Record'!C744="","",'Sub-Cpt Record'!C744)</f>
        <v/>
      </c>
      <c r="D744" s="292" t="str">
        <f aca="false">IF('Sub-Cpt Record'!D744="","",'Sub-Cpt Record'!D744)</f>
        <v/>
      </c>
      <c r="E744" s="292" t="str">
        <f aca="false">CODE!I744</f>
        <v/>
      </c>
      <c r="F744" s="303" t="str">
        <f aca="false">IF('Sub-Cpt Record'!K744="","",'Sub-Cpt Record'!K744)</f>
        <v/>
      </c>
      <c r="G744" s="201"/>
      <c r="H744" s="194"/>
      <c r="I744" s="256" t="str">
        <f aca="false">IF('Sub-Cpt Record'!E744&lt;&gt;"",'Sub-Cpt Record'!E744,"")</f>
        <v/>
      </c>
      <c r="J744" s="256" t="str">
        <f aca="false">IF('Sub-Cpt Record'!F744&lt;&gt;"",'Sub-Cpt Record'!F744,"")</f>
        <v/>
      </c>
      <c r="K744" s="256" t="str">
        <f aca="false">IF('Sub-Cpt Record'!G744&lt;&gt;"",'Sub-Cpt Record'!G744,"")</f>
        <v/>
      </c>
      <c r="L744" s="256" t="str">
        <f aca="false">IF('Sub-Cpt Record'!H744&lt;&gt;"",'Sub-Cpt Record'!H744,"")</f>
        <v/>
      </c>
      <c r="M744" s="256" t="str">
        <f aca="false">IF('Sub-Cpt Record'!I744&lt;&gt;"",'Sub-Cpt Record'!I744,"")</f>
        <v/>
      </c>
      <c r="N744" s="256" t="str">
        <f aca="false">IF('Sub-Cpt Record'!J744&lt;&gt;"",'Sub-Cpt Record'!J744,"")</f>
        <v/>
      </c>
      <c r="O744" s="296"/>
      <c r="P744" s="296"/>
      <c r="Q744" s="304"/>
      <c r="R744" s="298"/>
      <c r="S744" s="199"/>
      <c r="T744" s="300"/>
      <c r="U744" s="194"/>
      <c r="V744" s="194"/>
      <c r="W744" s="194"/>
      <c r="X744" s="194"/>
      <c r="Y744" s="194"/>
      <c r="Z744" s="256"/>
      <c r="AA744" s="194"/>
      <c r="AB744" s="194"/>
      <c r="AC744" s="194"/>
      <c r="AD744" s="194"/>
      <c r="AE744" s="194"/>
      <c r="AF744" s="194"/>
      <c r="AG744" s="264" t="str">
        <f aca="false">IF(SUM(T744,V744,X744,Z744,AB744,AD744,AF744)&lt;&gt;0,SUM(T744,V744,X744,Z744,AB744,AD744,AF744),"")</f>
        <v/>
      </c>
      <c r="AH744" s="301"/>
      <c r="AI744" s="302"/>
      <c r="AJ744" s="278"/>
    </row>
    <row r="745" customFormat="false" ht="12.75" hidden="false" customHeight="false" outlineLevel="0" collapsed="false">
      <c r="A745" s="291" t="str">
        <f aca="false">IF('Sub-Cpt Record'!A745="","",'Sub-Cpt Record'!A745)</f>
        <v/>
      </c>
      <c r="B745" s="292" t="str">
        <f aca="false">IF('Sub-Cpt Record'!B745="","",'Sub-Cpt Record'!B745)</f>
        <v/>
      </c>
      <c r="C745" s="292" t="str">
        <f aca="false">IF('Sub-Cpt Record'!C745="","",'Sub-Cpt Record'!C745)</f>
        <v/>
      </c>
      <c r="D745" s="292" t="str">
        <f aca="false">IF('Sub-Cpt Record'!D745="","",'Sub-Cpt Record'!D745)</f>
        <v/>
      </c>
      <c r="E745" s="292" t="str">
        <f aca="false">CODE!I745</f>
        <v/>
      </c>
      <c r="F745" s="303" t="str">
        <f aca="false">IF('Sub-Cpt Record'!K745="","",'Sub-Cpt Record'!K745)</f>
        <v/>
      </c>
      <c r="G745" s="201"/>
      <c r="H745" s="194"/>
      <c r="I745" s="256" t="str">
        <f aca="false">IF('Sub-Cpt Record'!E745&lt;&gt;"",'Sub-Cpt Record'!E745,"")</f>
        <v/>
      </c>
      <c r="J745" s="256" t="str">
        <f aca="false">IF('Sub-Cpt Record'!F745&lt;&gt;"",'Sub-Cpt Record'!F745,"")</f>
        <v/>
      </c>
      <c r="K745" s="256" t="str">
        <f aca="false">IF('Sub-Cpt Record'!G745&lt;&gt;"",'Sub-Cpt Record'!G745,"")</f>
        <v/>
      </c>
      <c r="L745" s="256" t="str">
        <f aca="false">IF('Sub-Cpt Record'!H745&lt;&gt;"",'Sub-Cpt Record'!H745,"")</f>
        <v/>
      </c>
      <c r="M745" s="256" t="str">
        <f aca="false">IF('Sub-Cpt Record'!I745&lt;&gt;"",'Sub-Cpt Record'!I745,"")</f>
        <v/>
      </c>
      <c r="N745" s="256" t="str">
        <f aca="false">IF('Sub-Cpt Record'!J745&lt;&gt;"",'Sub-Cpt Record'!J745,"")</f>
        <v/>
      </c>
      <c r="O745" s="296"/>
      <c r="P745" s="296"/>
      <c r="Q745" s="304"/>
      <c r="R745" s="298"/>
      <c r="S745" s="199"/>
      <c r="T745" s="300"/>
      <c r="U745" s="194"/>
      <c r="V745" s="194"/>
      <c r="W745" s="194"/>
      <c r="X745" s="194"/>
      <c r="Y745" s="194"/>
      <c r="Z745" s="256"/>
      <c r="AA745" s="194"/>
      <c r="AB745" s="194"/>
      <c r="AC745" s="194"/>
      <c r="AD745" s="194"/>
      <c r="AE745" s="194"/>
      <c r="AF745" s="194"/>
      <c r="AG745" s="264" t="str">
        <f aca="false">IF(SUM(T745,V745,X745,Z745,AB745,AD745,AF745)&lt;&gt;0,SUM(T745,V745,X745,Z745,AB745,AD745,AF745),"")</f>
        <v/>
      </c>
      <c r="AH745" s="301"/>
      <c r="AI745" s="302"/>
      <c r="AJ745" s="278"/>
    </row>
    <row r="746" customFormat="false" ht="12.75" hidden="false" customHeight="false" outlineLevel="0" collapsed="false">
      <c r="A746" s="291" t="str">
        <f aca="false">IF('Sub-Cpt Record'!A746="","",'Sub-Cpt Record'!A746)</f>
        <v/>
      </c>
      <c r="B746" s="292" t="str">
        <f aca="false">IF('Sub-Cpt Record'!B746="","",'Sub-Cpt Record'!B746)</f>
        <v/>
      </c>
      <c r="C746" s="292" t="str">
        <f aca="false">IF('Sub-Cpt Record'!C746="","",'Sub-Cpt Record'!C746)</f>
        <v/>
      </c>
      <c r="D746" s="292" t="str">
        <f aca="false">IF('Sub-Cpt Record'!D746="","",'Sub-Cpt Record'!D746)</f>
        <v/>
      </c>
      <c r="E746" s="292" t="str">
        <f aca="false">CODE!I746</f>
        <v/>
      </c>
      <c r="F746" s="303" t="str">
        <f aca="false">IF('Sub-Cpt Record'!K746="","",'Sub-Cpt Record'!K746)</f>
        <v/>
      </c>
      <c r="G746" s="201"/>
      <c r="H746" s="194"/>
      <c r="I746" s="256" t="str">
        <f aca="false">IF('Sub-Cpt Record'!E746&lt;&gt;"",'Sub-Cpt Record'!E746,"")</f>
        <v/>
      </c>
      <c r="J746" s="256" t="str">
        <f aca="false">IF('Sub-Cpt Record'!F746&lt;&gt;"",'Sub-Cpt Record'!F746,"")</f>
        <v/>
      </c>
      <c r="K746" s="256" t="str">
        <f aca="false">IF('Sub-Cpt Record'!G746&lt;&gt;"",'Sub-Cpt Record'!G746,"")</f>
        <v/>
      </c>
      <c r="L746" s="256" t="str">
        <f aca="false">IF('Sub-Cpt Record'!H746&lt;&gt;"",'Sub-Cpt Record'!H746,"")</f>
        <v/>
      </c>
      <c r="M746" s="256" t="str">
        <f aca="false">IF('Sub-Cpt Record'!I746&lt;&gt;"",'Sub-Cpt Record'!I746,"")</f>
        <v/>
      </c>
      <c r="N746" s="256" t="str">
        <f aca="false">IF('Sub-Cpt Record'!J746&lt;&gt;"",'Sub-Cpt Record'!J746,"")</f>
        <v/>
      </c>
      <c r="O746" s="296"/>
      <c r="P746" s="296"/>
      <c r="Q746" s="304"/>
      <c r="R746" s="298"/>
      <c r="S746" s="199"/>
      <c r="T746" s="300"/>
      <c r="U746" s="194"/>
      <c r="V746" s="194"/>
      <c r="W746" s="194"/>
      <c r="X746" s="194"/>
      <c r="Y746" s="194"/>
      <c r="Z746" s="256"/>
      <c r="AA746" s="194"/>
      <c r="AB746" s="194"/>
      <c r="AC746" s="194"/>
      <c r="AD746" s="194"/>
      <c r="AE746" s="194"/>
      <c r="AF746" s="194"/>
      <c r="AG746" s="264" t="str">
        <f aca="false">IF(SUM(T746,V746,X746,Z746,AB746,AD746,AF746)&lt;&gt;0,SUM(T746,V746,X746,Z746,AB746,AD746,AF746),"")</f>
        <v/>
      </c>
      <c r="AH746" s="301"/>
      <c r="AI746" s="302"/>
      <c r="AJ746" s="278"/>
    </row>
    <row r="747" customFormat="false" ht="12.75" hidden="false" customHeight="false" outlineLevel="0" collapsed="false">
      <c r="A747" s="291" t="str">
        <f aca="false">IF('Sub-Cpt Record'!A747="","",'Sub-Cpt Record'!A747)</f>
        <v/>
      </c>
      <c r="B747" s="292" t="str">
        <f aca="false">IF('Sub-Cpt Record'!B747="","",'Sub-Cpt Record'!B747)</f>
        <v/>
      </c>
      <c r="C747" s="292" t="str">
        <f aca="false">IF('Sub-Cpt Record'!C747="","",'Sub-Cpt Record'!C747)</f>
        <v/>
      </c>
      <c r="D747" s="292" t="str">
        <f aca="false">IF('Sub-Cpt Record'!D747="","",'Sub-Cpt Record'!D747)</f>
        <v/>
      </c>
      <c r="E747" s="292" t="str">
        <f aca="false">CODE!I747</f>
        <v/>
      </c>
      <c r="F747" s="303" t="str">
        <f aca="false">IF('Sub-Cpt Record'!K747="","",'Sub-Cpt Record'!K747)</f>
        <v/>
      </c>
      <c r="G747" s="201"/>
      <c r="H747" s="194"/>
      <c r="I747" s="256" t="str">
        <f aca="false">IF('Sub-Cpt Record'!E747&lt;&gt;"",'Sub-Cpt Record'!E747,"")</f>
        <v/>
      </c>
      <c r="J747" s="256" t="str">
        <f aca="false">IF('Sub-Cpt Record'!F747&lt;&gt;"",'Sub-Cpt Record'!F747,"")</f>
        <v/>
      </c>
      <c r="K747" s="256" t="str">
        <f aca="false">IF('Sub-Cpt Record'!G747&lt;&gt;"",'Sub-Cpt Record'!G747,"")</f>
        <v/>
      </c>
      <c r="L747" s="256" t="str">
        <f aca="false">IF('Sub-Cpt Record'!H747&lt;&gt;"",'Sub-Cpt Record'!H747,"")</f>
        <v/>
      </c>
      <c r="M747" s="256" t="str">
        <f aca="false">IF('Sub-Cpt Record'!I747&lt;&gt;"",'Sub-Cpt Record'!I747,"")</f>
        <v/>
      </c>
      <c r="N747" s="256" t="str">
        <f aca="false">IF('Sub-Cpt Record'!J747&lt;&gt;"",'Sub-Cpt Record'!J747,"")</f>
        <v/>
      </c>
      <c r="O747" s="296"/>
      <c r="P747" s="296"/>
      <c r="Q747" s="304"/>
      <c r="R747" s="298"/>
      <c r="S747" s="199"/>
      <c r="T747" s="300"/>
      <c r="U747" s="194"/>
      <c r="V747" s="194"/>
      <c r="W747" s="194"/>
      <c r="X747" s="194"/>
      <c r="Y747" s="194"/>
      <c r="Z747" s="256"/>
      <c r="AA747" s="194"/>
      <c r="AB747" s="194"/>
      <c r="AC747" s="194"/>
      <c r="AD747" s="194"/>
      <c r="AE747" s="194"/>
      <c r="AF747" s="194"/>
      <c r="AG747" s="264" t="str">
        <f aca="false">IF(SUM(T747,V747,X747,Z747,AB747,AD747,AF747)&lt;&gt;0,SUM(T747,V747,X747,Z747,AB747,AD747,AF747),"")</f>
        <v/>
      </c>
      <c r="AH747" s="301"/>
      <c r="AI747" s="302"/>
      <c r="AJ747" s="278"/>
    </row>
    <row r="748" customFormat="false" ht="12.75" hidden="false" customHeight="false" outlineLevel="0" collapsed="false">
      <c r="A748" s="291" t="str">
        <f aca="false">IF('Sub-Cpt Record'!A748="","",'Sub-Cpt Record'!A748)</f>
        <v/>
      </c>
      <c r="B748" s="292" t="str">
        <f aca="false">IF('Sub-Cpt Record'!B748="","",'Sub-Cpt Record'!B748)</f>
        <v/>
      </c>
      <c r="C748" s="292" t="str">
        <f aca="false">IF('Sub-Cpt Record'!C748="","",'Sub-Cpt Record'!C748)</f>
        <v/>
      </c>
      <c r="D748" s="292" t="str">
        <f aca="false">IF('Sub-Cpt Record'!D748="","",'Sub-Cpt Record'!D748)</f>
        <v/>
      </c>
      <c r="E748" s="292" t="str">
        <f aca="false">CODE!I748</f>
        <v/>
      </c>
      <c r="F748" s="303" t="str">
        <f aca="false">IF('Sub-Cpt Record'!K748="","",'Sub-Cpt Record'!K748)</f>
        <v/>
      </c>
      <c r="G748" s="201"/>
      <c r="H748" s="194"/>
      <c r="I748" s="256" t="str">
        <f aca="false">IF('Sub-Cpt Record'!E748&lt;&gt;"",'Sub-Cpt Record'!E748,"")</f>
        <v/>
      </c>
      <c r="J748" s="256" t="str">
        <f aca="false">IF('Sub-Cpt Record'!F748&lt;&gt;"",'Sub-Cpt Record'!F748,"")</f>
        <v/>
      </c>
      <c r="K748" s="256" t="str">
        <f aca="false">IF('Sub-Cpt Record'!G748&lt;&gt;"",'Sub-Cpt Record'!G748,"")</f>
        <v/>
      </c>
      <c r="L748" s="256" t="str">
        <f aca="false">IF('Sub-Cpt Record'!H748&lt;&gt;"",'Sub-Cpt Record'!H748,"")</f>
        <v/>
      </c>
      <c r="M748" s="256" t="str">
        <f aca="false">IF('Sub-Cpt Record'!I748&lt;&gt;"",'Sub-Cpt Record'!I748,"")</f>
        <v/>
      </c>
      <c r="N748" s="256" t="str">
        <f aca="false">IF('Sub-Cpt Record'!J748&lt;&gt;"",'Sub-Cpt Record'!J748,"")</f>
        <v/>
      </c>
      <c r="O748" s="296"/>
      <c r="P748" s="296"/>
      <c r="Q748" s="304"/>
      <c r="R748" s="298"/>
      <c r="S748" s="199"/>
      <c r="T748" s="300"/>
      <c r="U748" s="194"/>
      <c r="V748" s="194"/>
      <c r="W748" s="194"/>
      <c r="X748" s="194"/>
      <c r="Y748" s="194"/>
      <c r="Z748" s="256"/>
      <c r="AA748" s="194"/>
      <c r="AB748" s="194"/>
      <c r="AC748" s="194"/>
      <c r="AD748" s="194"/>
      <c r="AE748" s="194"/>
      <c r="AF748" s="194"/>
      <c r="AG748" s="264" t="str">
        <f aca="false">IF(SUM(T748,V748,X748,Z748,AB748,AD748,AF748)&lt;&gt;0,SUM(T748,V748,X748,Z748,AB748,AD748,AF748),"")</f>
        <v/>
      </c>
      <c r="AH748" s="301"/>
      <c r="AI748" s="302"/>
      <c r="AJ748" s="278"/>
    </row>
    <row r="749" customFormat="false" ht="12.75" hidden="false" customHeight="false" outlineLevel="0" collapsed="false">
      <c r="A749" s="291" t="str">
        <f aca="false">IF('Sub-Cpt Record'!A749="","",'Sub-Cpt Record'!A749)</f>
        <v/>
      </c>
      <c r="B749" s="292" t="str">
        <f aca="false">IF('Sub-Cpt Record'!B749="","",'Sub-Cpt Record'!B749)</f>
        <v/>
      </c>
      <c r="C749" s="292" t="str">
        <f aca="false">IF('Sub-Cpt Record'!C749="","",'Sub-Cpt Record'!C749)</f>
        <v/>
      </c>
      <c r="D749" s="292" t="str">
        <f aca="false">IF('Sub-Cpt Record'!D749="","",'Sub-Cpt Record'!D749)</f>
        <v/>
      </c>
      <c r="E749" s="292" t="str">
        <f aca="false">CODE!I749</f>
        <v/>
      </c>
      <c r="F749" s="303" t="str">
        <f aca="false">IF('Sub-Cpt Record'!K749="","",'Sub-Cpt Record'!K749)</f>
        <v/>
      </c>
      <c r="G749" s="201"/>
      <c r="H749" s="194"/>
      <c r="I749" s="256" t="str">
        <f aca="false">IF('Sub-Cpt Record'!E749&lt;&gt;"",'Sub-Cpt Record'!E749,"")</f>
        <v/>
      </c>
      <c r="J749" s="256" t="str">
        <f aca="false">IF('Sub-Cpt Record'!F749&lt;&gt;"",'Sub-Cpt Record'!F749,"")</f>
        <v/>
      </c>
      <c r="K749" s="256" t="str">
        <f aca="false">IF('Sub-Cpt Record'!G749&lt;&gt;"",'Sub-Cpt Record'!G749,"")</f>
        <v/>
      </c>
      <c r="L749" s="256" t="str">
        <f aca="false">IF('Sub-Cpt Record'!H749&lt;&gt;"",'Sub-Cpt Record'!H749,"")</f>
        <v/>
      </c>
      <c r="M749" s="256" t="str">
        <f aca="false">IF('Sub-Cpt Record'!I749&lt;&gt;"",'Sub-Cpt Record'!I749,"")</f>
        <v/>
      </c>
      <c r="N749" s="256" t="str">
        <f aca="false">IF('Sub-Cpt Record'!J749&lt;&gt;"",'Sub-Cpt Record'!J749,"")</f>
        <v/>
      </c>
      <c r="O749" s="296"/>
      <c r="P749" s="296"/>
      <c r="Q749" s="304"/>
      <c r="R749" s="298"/>
      <c r="S749" s="199"/>
      <c r="T749" s="300"/>
      <c r="U749" s="194"/>
      <c r="V749" s="194"/>
      <c r="W749" s="194"/>
      <c r="X749" s="194"/>
      <c r="Y749" s="194"/>
      <c r="Z749" s="256"/>
      <c r="AA749" s="194"/>
      <c r="AB749" s="194"/>
      <c r="AC749" s="194"/>
      <c r="AD749" s="194"/>
      <c r="AE749" s="194"/>
      <c r="AF749" s="194"/>
      <c r="AG749" s="264" t="str">
        <f aca="false">IF(SUM(T749,V749,X749,Z749,AB749,AD749,AF749)&lt;&gt;0,SUM(T749,V749,X749,Z749,AB749,AD749,AF749),"")</f>
        <v/>
      </c>
      <c r="AH749" s="301"/>
      <c r="AI749" s="302"/>
      <c r="AJ749" s="278"/>
    </row>
    <row r="750" customFormat="false" ht="12.75" hidden="false" customHeight="false" outlineLevel="0" collapsed="false">
      <c r="A750" s="291" t="str">
        <f aca="false">IF('Sub-Cpt Record'!A750="","",'Sub-Cpt Record'!A750)</f>
        <v/>
      </c>
      <c r="B750" s="292" t="str">
        <f aca="false">IF('Sub-Cpt Record'!B750="","",'Sub-Cpt Record'!B750)</f>
        <v/>
      </c>
      <c r="C750" s="292" t="str">
        <f aca="false">IF('Sub-Cpt Record'!C750="","",'Sub-Cpt Record'!C750)</f>
        <v/>
      </c>
      <c r="D750" s="292" t="str">
        <f aca="false">IF('Sub-Cpt Record'!D750="","",'Sub-Cpt Record'!D750)</f>
        <v/>
      </c>
      <c r="E750" s="292" t="str">
        <f aca="false">CODE!I750</f>
        <v/>
      </c>
      <c r="F750" s="303" t="str">
        <f aca="false">IF('Sub-Cpt Record'!K750="","",'Sub-Cpt Record'!K750)</f>
        <v/>
      </c>
      <c r="G750" s="201"/>
      <c r="H750" s="194"/>
      <c r="I750" s="256" t="str">
        <f aca="false">IF('Sub-Cpt Record'!E750&lt;&gt;"",'Sub-Cpt Record'!E750,"")</f>
        <v/>
      </c>
      <c r="J750" s="256" t="str">
        <f aca="false">IF('Sub-Cpt Record'!F750&lt;&gt;"",'Sub-Cpt Record'!F750,"")</f>
        <v/>
      </c>
      <c r="K750" s="256" t="str">
        <f aca="false">IF('Sub-Cpt Record'!G750&lt;&gt;"",'Sub-Cpt Record'!G750,"")</f>
        <v/>
      </c>
      <c r="L750" s="256" t="str">
        <f aca="false">IF('Sub-Cpt Record'!H750&lt;&gt;"",'Sub-Cpt Record'!H750,"")</f>
        <v/>
      </c>
      <c r="M750" s="256" t="str">
        <f aca="false">IF('Sub-Cpt Record'!I750&lt;&gt;"",'Sub-Cpt Record'!I750,"")</f>
        <v/>
      </c>
      <c r="N750" s="256" t="str">
        <f aca="false">IF('Sub-Cpt Record'!J750&lt;&gt;"",'Sub-Cpt Record'!J750,"")</f>
        <v/>
      </c>
      <c r="O750" s="296"/>
      <c r="P750" s="296"/>
      <c r="Q750" s="304"/>
      <c r="R750" s="298"/>
      <c r="S750" s="199"/>
      <c r="T750" s="300"/>
      <c r="U750" s="194"/>
      <c r="V750" s="194"/>
      <c r="W750" s="194"/>
      <c r="X750" s="194"/>
      <c r="Y750" s="194"/>
      <c r="Z750" s="256"/>
      <c r="AA750" s="194"/>
      <c r="AB750" s="194"/>
      <c r="AC750" s="194"/>
      <c r="AD750" s="194"/>
      <c r="AE750" s="194"/>
      <c r="AF750" s="194"/>
      <c r="AG750" s="264" t="str">
        <f aca="false">IF(SUM(T750,V750,X750,Z750,AB750,AD750,AF750)&lt;&gt;0,SUM(T750,V750,X750,Z750,AB750,AD750,AF750),"")</f>
        <v/>
      </c>
      <c r="AH750" s="301"/>
      <c r="AI750" s="302"/>
      <c r="AJ750" s="278"/>
    </row>
    <row r="751" customFormat="false" ht="12.75" hidden="false" customHeight="false" outlineLevel="0" collapsed="false">
      <c r="A751" s="291" t="str">
        <f aca="false">IF('Sub-Cpt Record'!A751="","",'Sub-Cpt Record'!A751)</f>
        <v/>
      </c>
      <c r="B751" s="292" t="str">
        <f aca="false">IF('Sub-Cpt Record'!B751="","",'Sub-Cpt Record'!B751)</f>
        <v/>
      </c>
      <c r="C751" s="292" t="str">
        <f aca="false">IF('Sub-Cpt Record'!C751="","",'Sub-Cpt Record'!C751)</f>
        <v/>
      </c>
      <c r="D751" s="292" t="str">
        <f aca="false">IF('Sub-Cpt Record'!D751="","",'Sub-Cpt Record'!D751)</f>
        <v/>
      </c>
      <c r="E751" s="292" t="str">
        <f aca="false">CODE!I751</f>
        <v/>
      </c>
      <c r="F751" s="303" t="str">
        <f aca="false">IF('Sub-Cpt Record'!K751="","",'Sub-Cpt Record'!K751)</f>
        <v/>
      </c>
      <c r="G751" s="201"/>
      <c r="H751" s="194"/>
      <c r="I751" s="256" t="str">
        <f aca="false">IF('Sub-Cpt Record'!E751&lt;&gt;"",'Sub-Cpt Record'!E751,"")</f>
        <v/>
      </c>
      <c r="J751" s="256" t="str">
        <f aca="false">IF('Sub-Cpt Record'!F751&lt;&gt;"",'Sub-Cpt Record'!F751,"")</f>
        <v/>
      </c>
      <c r="K751" s="256" t="str">
        <f aca="false">IF('Sub-Cpt Record'!G751&lt;&gt;"",'Sub-Cpt Record'!G751,"")</f>
        <v/>
      </c>
      <c r="L751" s="256" t="str">
        <f aca="false">IF('Sub-Cpt Record'!H751&lt;&gt;"",'Sub-Cpt Record'!H751,"")</f>
        <v/>
      </c>
      <c r="M751" s="256" t="str">
        <f aca="false">IF('Sub-Cpt Record'!I751&lt;&gt;"",'Sub-Cpt Record'!I751,"")</f>
        <v/>
      </c>
      <c r="N751" s="256" t="str">
        <f aca="false">IF('Sub-Cpt Record'!J751&lt;&gt;"",'Sub-Cpt Record'!J751,"")</f>
        <v/>
      </c>
      <c r="O751" s="296"/>
      <c r="P751" s="296"/>
      <c r="Q751" s="304"/>
      <c r="R751" s="298"/>
      <c r="S751" s="199"/>
      <c r="T751" s="300"/>
      <c r="U751" s="194"/>
      <c r="V751" s="194"/>
      <c r="W751" s="194"/>
      <c r="X751" s="194"/>
      <c r="Y751" s="194"/>
      <c r="Z751" s="256"/>
      <c r="AA751" s="194"/>
      <c r="AB751" s="194"/>
      <c r="AC751" s="194"/>
      <c r="AD751" s="194"/>
      <c r="AE751" s="194"/>
      <c r="AF751" s="194"/>
      <c r="AG751" s="264" t="str">
        <f aca="false">IF(SUM(T751,V751,X751,Z751,AB751,AD751,AF751)&lt;&gt;0,SUM(T751,V751,X751,Z751,AB751,AD751,AF751),"")</f>
        <v/>
      </c>
      <c r="AH751" s="301"/>
      <c r="AI751" s="302"/>
      <c r="AJ751" s="278"/>
    </row>
    <row r="752" customFormat="false" ht="12.75" hidden="false" customHeight="false" outlineLevel="0" collapsed="false">
      <c r="A752" s="291" t="str">
        <f aca="false">IF('Sub-Cpt Record'!A752="","",'Sub-Cpt Record'!A752)</f>
        <v/>
      </c>
      <c r="B752" s="292" t="str">
        <f aca="false">IF('Sub-Cpt Record'!B752="","",'Sub-Cpt Record'!B752)</f>
        <v/>
      </c>
      <c r="C752" s="292" t="str">
        <f aca="false">IF('Sub-Cpt Record'!C752="","",'Sub-Cpt Record'!C752)</f>
        <v/>
      </c>
      <c r="D752" s="292" t="str">
        <f aca="false">IF('Sub-Cpt Record'!D752="","",'Sub-Cpt Record'!D752)</f>
        <v/>
      </c>
      <c r="E752" s="292" t="str">
        <f aca="false">CODE!I752</f>
        <v/>
      </c>
      <c r="F752" s="303" t="str">
        <f aca="false">IF('Sub-Cpt Record'!K752="","",'Sub-Cpt Record'!K752)</f>
        <v/>
      </c>
      <c r="G752" s="201"/>
      <c r="H752" s="194"/>
      <c r="I752" s="256" t="str">
        <f aca="false">IF('Sub-Cpt Record'!E752&lt;&gt;"",'Sub-Cpt Record'!E752,"")</f>
        <v/>
      </c>
      <c r="J752" s="256" t="str">
        <f aca="false">IF('Sub-Cpt Record'!F752&lt;&gt;"",'Sub-Cpt Record'!F752,"")</f>
        <v/>
      </c>
      <c r="K752" s="256" t="str">
        <f aca="false">IF('Sub-Cpt Record'!G752&lt;&gt;"",'Sub-Cpt Record'!G752,"")</f>
        <v/>
      </c>
      <c r="L752" s="256" t="str">
        <f aca="false">IF('Sub-Cpt Record'!H752&lt;&gt;"",'Sub-Cpt Record'!H752,"")</f>
        <v/>
      </c>
      <c r="M752" s="256" t="str">
        <f aca="false">IF('Sub-Cpt Record'!I752&lt;&gt;"",'Sub-Cpt Record'!I752,"")</f>
        <v/>
      </c>
      <c r="N752" s="256" t="str">
        <f aca="false">IF('Sub-Cpt Record'!J752&lt;&gt;"",'Sub-Cpt Record'!J752,"")</f>
        <v/>
      </c>
      <c r="O752" s="296"/>
      <c r="P752" s="296"/>
      <c r="Q752" s="304"/>
      <c r="R752" s="298"/>
      <c r="S752" s="199"/>
      <c r="T752" s="300"/>
      <c r="U752" s="194"/>
      <c r="V752" s="194"/>
      <c r="W752" s="194"/>
      <c r="X752" s="194"/>
      <c r="Y752" s="194"/>
      <c r="Z752" s="256"/>
      <c r="AA752" s="194"/>
      <c r="AB752" s="194"/>
      <c r="AC752" s="194"/>
      <c r="AD752" s="194"/>
      <c r="AE752" s="194"/>
      <c r="AF752" s="194"/>
      <c r="AG752" s="264" t="str">
        <f aca="false">IF(SUM(T752,V752,X752,Z752,AB752,AD752,AF752)&lt;&gt;0,SUM(T752,V752,X752,Z752,AB752,AD752,AF752),"")</f>
        <v/>
      </c>
      <c r="AH752" s="301"/>
      <c r="AI752" s="302"/>
      <c r="AJ752" s="278"/>
    </row>
    <row r="753" customFormat="false" ht="12.75" hidden="false" customHeight="false" outlineLevel="0" collapsed="false">
      <c r="A753" s="291" t="str">
        <f aca="false">IF('Sub-Cpt Record'!A753="","",'Sub-Cpt Record'!A753)</f>
        <v/>
      </c>
      <c r="B753" s="292" t="str">
        <f aca="false">IF('Sub-Cpt Record'!B753="","",'Sub-Cpt Record'!B753)</f>
        <v/>
      </c>
      <c r="C753" s="292" t="str">
        <f aca="false">IF('Sub-Cpt Record'!C753="","",'Sub-Cpt Record'!C753)</f>
        <v/>
      </c>
      <c r="D753" s="292" t="str">
        <f aca="false">IF('Sub-Cpt Record'!D753="","",'Sub-Cpt Record'!D753)</f>
        <v/>
      </c>
      <c r="E753" s="292" t="str">
        <f aca="false">CODE!I753</f>
        <v/>
      </c>
      <c r="F753" s="303" t="str">
        <f aca="false">IF('Sub-Cpt Record'!K753="","",'Sub-Cpt Record'!K753)</f>
        <v/>
      </c>
      <c r="G753" s="201"/>
      <c r="H753" s="194"/>
      <c r="I753" s="256" t="str">
        <f aca="false">IF('Sub-Cpt Record'!E753&lt;&gt;"",'Sub-Cpt Record'!E753,"")</f>
        <v/>
      </c>
      <c r="J753" s="256" t="str">
        <f aca="false">IF('Sub-Cpt Record'!F753&lt;&gt;"",'Sub-Cpt Record'!F753,"")</f>
        <v/>
      </c>
      <c r="K753" s="256" t="str">
        <f aca="false">IF('Sub-Cpt Record'!G753&lt;&gt;"",'Sub-Cpt Record'!G753,"")</f>
        <v/>
      </c>
      <c r="L753" s="256" t="str">
        <f aca="false">IF('Sub-Cpt Record'!H753&lt;&gt;"",'Sub-Cpt Record'!H753,"")</f>
        <v/>
      </c>
      <c r="M753" s="256" t="str">
        <f aca="false">IF('Sub-Cpt Record'!I753&lt;&gt;"",'Sub-Cpt Record'!I753,"")</f>
        <v/>
      </c>
      <c r="N753" s="256" t="str">
        <f aca="false">IF('Sub-Cpt Record'!J753&lt;&gt;"",'Sub-Cpt Record'!J753,"")</f>
        <v/>
      </c>
      <c r="O753" s="296"/>
      <c r="P753" s="296"/>
      <c r="Q753" s="304"/>
      <c r="R753" s="298"/>
      <c r="S753" s="199"/>
      <c r="T753" s="300"/>
      <c r="U753" s="194"/>
      <c r="V753" s="194"/>
      <c r="W753" s="194"/>
      <c r="X753" s="194"/>
      <c r="Y753" s="194"/>
      <c r="Z753" s="256"/>
      <c r="AA753" s="194"/>
      <c r="AB753" s="194"/>
      <c r="AC753" s="194"/>
      <c r="AD753" s="194"/>
      <c r="AE753" s="194"/>
      <c r="AF753" s="194"/>
      <c r="AG753" s="264" t="str">
        <f aca="false">IF(SUM(T753,V753,X753,Z753,AB753,AD753,AF753)&lt;&gt;0,SUM(T753,V753,X753,Z753,AB753,AD753,AF753),"")</f>
        <v/>
      </c>
      <c r="AH753" s="301"/>
      <c r="AI753" s="302"/>
      <c r="AJ753" s="278"/>
    </row>
    <row r="754" customFormat="false" ht="12.75" hidden="false" customHeight="false" outlineLevel="0" collapsed="false">
      <c r="A754" s="291" t="str">
        <f aca="false">IF('Sub-Cpt Record'!A754="","",'Sub-Cpt Record'!A754)</f>
        <v/>
      </c>
      <c r="B754" s="292" t="str">
        <f aca="false">IF('Sub-Cpt Record'!B754="","",'Sub-Cpt Record'!B754)</f>
        <v/>
      </c>
      <c r="C754" s="292" t="str">
        <f aca="false">IF('Sub-Cpt Record'!C754="","",'Sub-Cpt Record'!C754)</f>
        <v/>
      </c>
      <c r="D754" s="292" t="str">
        <f aca="false">IF('Sub-Cpt Record'!D754="","",'Sub-Cpt Record'!D754)</f>
        <v/>
      </c>
      <c r="E754" s="292" t="str">
        <f aca="false">CODE!I754</f>
        <v/>
      </c>
      <c r="F754" s="303" t="str">
        <f aca="false">IF('Sub-Cpt Record'!K754="","",'Sub-Cpt Record'!K754)</f>
        <v/>
      </c>
      <c r="G754" s="201"/>
      <c r="H754" s="194"/>
      <c r="I754" s="256" t="str">
        <f aca="false">IF('Sub-Cpt Record'!E754&lt;&gt;"",'Sub-Cpt Record'!E754,"")</f>
        <v/>
      </c>
      <c r="J754" s="256" t="str">
        <f aca="false">IF('Sub-Cpt Record'!F754&lt;&gt;"",'Sub-Cpt Record'!F754,"")</f>
        <v/>
      </c>
      <c r="K754" s="256" t="str">
        <f aca="false">IF('Sub-Cpt Record'!G754&lt;&gt;"",'Sub-Cpt Record'!G754,"")</f>
        <v/>
      </c>
      <c r="L754" s="256" t="str">
        <f aca="false">IF('Sub-Cpt Record'!H754&lt;&gt;"",'Sub-Cpt Record'!H754,"")</f>
        <v/>
      </c>
      <c r="M754" s="256" t="str">
        <f aca="false">IF('Sub-Cpt Record'!I754&lt;&gt;"",'Sub-Cpt Record'!I754,"")</f>
        <v/>
      </c>
      <c r="N754" s="256" t="str">
        <f aca="false">IF('Sub-Cpt Record'!J754&lt;&gt;"",'Sub-Cpt Record'!J754,"")</f>
        <v/>
      </c>
      <c r="O754" s="296"/>
      <c r="P754" s="296"/>
      <c r="Q754" s="304"/>
      <c r="R754" s="298"/>
      <c r="S754" s="199"/>
      <c r="T754" s="300"/>
      <c r="U754" s="194"/>
      <c r="V754" s="194"/>
      <c r="W754" s="194"/>
      <c r="X754" s="194"/>
      <c r="Y754" s="194"/>
      <c r="Z754" s="256"/>
      <c r="AA754" s="194"/>
      <c r="AB754" s="194"/>
      <c r="AC754" s="194"/>
      <c r="AD754" s="194"/>
      <c r="AE754" s="194"/>
      <c r="AF754" s="194"/>
      <c r="AG754" s="264" t="str">
        <f aca="false">IF(SUM(T754,V754,X754,Z754,AB754,AD754,AF754)&lt;&gt;0,SUM(T754,V754,X754,Z754,AB754,AD754,AF754),"")</f>
        <v/>
      </c>
      <c r="AH754" s="301"/>
      <c r="AI754" s="302"/>
      <c r="AJ754" s="278"/>
    </row>
    <row r="755" customFormat="false" ht="12.75" hidden="false" customHeight="false" outlineLevel="0" collapsed="false">
      <c r="A755" s="291" t="str">
        <f aca="false">IF('Sub-Cpt Record'!A755="","",'Sub-Cpt Record'!A755)</f>
        <v/>
      </c>
      <c r="B755" s="292" t="str">
        <f aca="false">IF('Sub-Cpt Record'!B755="","",'Sub-Cpt Record'!B755)</f>
        <v/>
      </c>
      <c r="C755" s="292" t="str">
        <f aca="false">IF('Sub-Cpt Record'!C755="","",'Sub-Cpt Record'!C755)</f>
        <v/>
      </c>
      <c r="D755" s="292" t="str">
        <f aca="false">IF('Sub-Cpt Record'!D755="","",'Sub-Cpt Record'!D755)</f>
        <v/>
      </c>
      <c r="E755" s="292" t="str">
        <f aca="false">CODE!I755</f>
        <v/>
      </c>
      <c r="F755" s="303" t="str">
        <f aca="false">IF('Sub-Cpt Record'!K755="","",'Sub-Cpt Record'!K755)</f>
        <v/>
      </c>
      <c r="G755" s="201"/>
      <c r="H755" s="194"/>
      <c r="I755" s="256" t="str">
        <f aca="false">IF('Sub-Cpt Record'!E755&lt;&gt;"",'Sub-Cpt Record'!E755,"")</f>
        <v/>
      </c>
      <c r="J755" s="256" t="str">
        <f aca="false">IF('Sub-Cpt Record'!F755&lt;&gt;"",'Sub-Cpt Record'!F755,"")</f>
        <v/>
      </c>
      <c r="K755" s="256" t="str">
        <f aca="false">IF('Sub-Cpt Record'!G755&lt;&gt;"",'Sub-Cpt Record'!G755,"")</f>
        <v/>
      </c>
      <c r="L755" s="256" t="str">
        <f aca="false">IF('Sub-Cpt Record'!H755&lt;&gt;"",'Sub-Cpt Record'!H755,"")</f>
        <v/>
      </c>
      <c r="M755" s="256" t="str">
        <f aca="false">IF('Sub-Cpt Record'!I755&lt;&gt;"",'Sub-Cpt Record'!I755,"")</f>
        <v/>
      </c>
      <c r="N755" s="256" t="str">
        <f aca="false">IF('Sub-Cpt Record'!J755&lt;&gt;"",'Sub-Cpt Record'!J755,"")</f>
        <v/>
      </c>
      <c r="O755" s="296"/>
      <c r="P755" s="296"/>
      <c r="Q755" s="304"/>
      <c r="R755" s="298"/>
      <c r="S755" s="199"/>
      <c r="T755" s="300"/>
      <c r="U755" s="194"/>
      <c r="V755" s="194"/>
      <c r="W755" s="194"/>
      <c r="X755" s="194"/>
      <c r="Y755" s="194"/>
      <c r="Z755" s="256"/>
      <c r="AA755" s="194"/>
      <c r="AB755" s="194"/>
      <c r="AC755" s="194"/>
      <c r="AD755" s="194"/>
      <c r="AE755" s="194"/>
      <c r="AF755" s="194"/>
      <c r="AG755" s="264" t="str">
        <f aca="false">IF(SUM(T755,V755,X755,Z755,AB755,AD755,AF755)&lt;&gt;0,SUM(T755,V755,X755,Z755,AB755,AD755,AF755),"")</f>
        <v/>
      </c>
      <c r="AH755" s="301"/>
      <c r="AI755" s="302"/>
      <c r="AJ755" s="278"/>
    </row>
    <row r="756" customFormat="false" ht="12.75" hidden="false" customHeight="false" outlineLevel="0" collapsed="false">
      <c r="A756" s="291" t="str">
        <f aca="false">IF('Sub-Cpt Record'!A756="","",'Sub-Cpt Record'!A756)</f>
        <v/>
      </c>
      <c r="B756" s="292" t="str">
        <f aca="false">IF('Sub-Cpt Record'!B756="","",'Sub-Cpt Record'!B756)</f>
        <v/>
      </c>
      <c r="C756" s="292" t="str">
        <f aca="false">IF('Sub-Cpt Record'!C756="","",'Sub-Cpt Record'!C756)</f>
        <v/>
      </c>
      <c r="D756" s="292" t="str">
        <f aca="false">IF('Sub-Cpt Record'!D756="","",'Sub-Cpt Record'!D756)</f>
        <v/>
      </c>
      <c r="E756" s="292" t="str">
        <f aca="false">CODE!I756</f>
        <v/>
      </c>
      <c r="F756" s="303" t="str">
        <f aca="false">IF('Sub-Cpt Record'!K756="","",'Sub-Cpt Record'!K756)</f>
        <v/>
      </c>
      <c r="G756" s="201"/>
      <c r="H756" s="194"/>
      <c r="I756" s="256" t="str">
        <f aca="false">IF('Sub-Cpt Record'!E756&lt;&gt;"",'Sub-Cpt Record'!E756,"")</f>
        <v/>
      </c>
      <c r="J756" s="256" t="str">
        <f aca="false">IF('Sub-Cpt Record'!F756&lt;&gt;"",'Sub-Cpt Record'!F756,"")</f>
        <v/>
      </c>
      <c r="K756" s="256" t="str">
        <f aca="false">IF('Sub-Cpt Record'!G756&lt;&gt;"",'Sub-Cpt Record'!G756,"")</f>
        <v/>
      </c>
      <c r="L756" s="256" t="str">
        <f aca="false">IF('Sub-Cpt Record'!H756&lt;&gt;"",'Sub-Cpt Record'!H756,"")</f>
        <v/>
      </c>
      <c r="M756" s="256" t="str">
        <f aca="false">IF('Sub-Cpt Record'!I756&lt;&gt;"",'Sub-Cpt Record'!I756,"")</f>
        <v/>
      </c>
      <c r="N756" s="256" t="str">
        <f aca="false">IF('Sub-Cpt Record'!J756&lt;&gt;"",'Sub-Cpt Record'!J756,"")</f>
        <v/>
      </c>
      <c r="O756" s="296"/>
      <c r="P756" s="296"/>
      <c r="Q756" s="304"/>
      <c r="R756" s="298"/>
      <c r="S756" s="199"/>
      <c r="T756" s="300"/>
      <c r="U756" s="194"/>
      <c r="V756" s="194"/>
      <c r="W756" s="194"/>
      <c r="X756" s="194"/>
      <c r="Y756" s="194"/>
      <c r="Z756" s="256"/>
      <c r="AA756" s="194"/>
      <c r="AB756" s="194"/>
      <c r="AC756" s="194"/>
      <c r="AD756" s="194"/>
      <c r="AE756" s="194"/>
      <c r="AF756" s="194"/>
      <c r="AG756" s="264" t="str">
        <f aca="false">IF(SUM(T756,V756,X756,Z756,AB756,AD756,AF756)&lt;&gt;0,SUM(T756,V756,X756,Z756,AB756,AD756,AF756),"")</f>
        <v/>
      </c>
      <c r="AH756" s="301"/>
      <c r="AI756" s="302"/>
      <c r="AJ756" s="278"/>
    </row>
    <row r="757" customFormat="false" ht="12.75" hidden="false" customHeight="false" outlineLevel="0" collapsed="false">
      <c r="A757" s="291" t="str">
        <f aca="false">IF('Sub-Cpt Record'!A757="","",'Sub-Cpt Record'!A757)</f>
        <v/>
      </c>
      <c r="B757" s="292" t="str">
        <f aca="false">IF('Sub-Cpt Record'!B757="","",'Sub-Cpt Record'!B757)</f>
        <v/>
      </c>
      <c r="C757" s="292" t="str">
        <f aca="false">IF('Sub-Cpt Record'!C757="","",'Sub-Cpt Record'!C757)</f>
        <v/>
      </c>
      <c r="D757" s="292" t="str">
        <f aca="false">IF('Sub-Cpt Record'!D757="","",'Sub-Cpt Record'!D757)</f>
        <v/>
      </c>
      <c r="E757" s="292" t="str">
        <f aca="false">CODE!I757</f>
        <v/>
      </c>
      <c r="F757" s="303" t="str">
        <f aca="false">IF('Sub-Cpt Record'!K757="","",'Sub-Cpt Record'!K757)</f>
        <v/>
      </c>
      <c r="G757" s="201"/>
      <c r="H757" s="194"/>
      <c r="I757" s="256" t="str">
        <f aca="false">IF('Sub-Cpt Record'!E757&lt;&gt;"",'Sub-Cpt Record'!E757,"")</f>
        <v/>
      </c>
      <c r="J757" s="256" t="str">
        <f aca="false">IF('Sub-Cpt Record'!F757&lt;&gt;"",'Sub-Cpt Record'!F757,"")</f>
        <v/>
      </c>
      <c r="K757" s="256" t="str">
        <f aca="false">IF('Sub-Cpt Record'!G757&lt;&gt;"",'Sub-Cpt Record'!G757,"")</f>
        <v/>
      </c>
      <c r="L757" s="256" t="str">
        <f aca="false">IF('Sub-Cpt Record'!H757&lt;&gt;"",'Sub-Cpt Record'!H757,"")</f>
        <v/>
      </c>
      <c r="M757" s="256" t="str">
        <f aca="false">IF('Sub-Cpt Record'!I757&lt;&gt;"",'Sub-Cpt Record'!I757,"")</f>
        <v/>
      </c>
      <c r="N757" s="256" t="str">
        <f aca="false">IF('Sub-Cpt Record'!J757&lt;&gt;"",'Sub-Cpt Record'!J757,"")</f>
        <v/>
      </c>
      <c r="O757" s="296"/>
      <c r="P757" s="296"/>
      <c r="Q757" s="304"/>
      <c r="R757" s="298"/>
      <c r="S757" s="199"/>
      <c r="T757" s="300"/>
      <c r="U757" s="194"/>
      <c r="V757" s="194"/>
      <c r="W757" s="194"/>
      <c r="X757" s="194"/>
      <c r="Y757" s="194"/>
      <c r="Z757" s="256"/>
      <c r="AA757" s="194"/>
      <c r="AB757" s="194"/>
      <c r="AC757" s="194"/>
      <c r="AD757" s="194"/>
      <c r="AE757" s="194"/>
      <c r="AF757" s="194"/>
      <c r="AG757" s="264" t="str">
        <f aca="false">IF(SUM(T757,V757,X757,Z757,AB757,AD757,AF757)&lt;&gt;0,SUM(T757,V757,X757,Z757,AB757,AD757,AF757),"")</f>
        <v/>
      </c>
      <c r="AH757" s="301"/>
      <c r="AI757" s="302"/>
      <c r="AJ757" s="278"/>
    </row>
    <row r="758" customFormat="false" ht="12.75" hidden="false" customHeight="false" outlineLevel="0" collapsed="false">
      <c r="A758" s="291" t="str">
        <f aca="false">IF('Sub-Cpt Record'!A758="","",'Sub-Cpt Record'!A758)</f>
        <v/>
      </c>
      <c r="B758" s="292" t="str">
        <f aca="false">IF('Sub-Cpt Record'!B758="","",'Sub-Cpt Record'!B758)</f>
        <v/>
      </c>
      <c r="C758" s="292" t="str">
        <f aca="false">IF('Sub-Cpt Record'!C758="","",'Sub-Cpt Record'!C758)</f>
        <v/>
      </c>
      <c r="D758" s="292" t="str">
        <f aca="false">IF('Sub-Cpt Record'!D758="","",'Sub-Cpt Record'!D758)</f>
        <v/>
      </c>
      <c r="E758" s="292" t="str">
        <f aca="false">CODE!I758</f>
        <v/>
      </c>
      <c r="F758" s="303" t="str">
        <f aca="false">IF('Sub-Cpt Record'!K758="","",'Sub-Cpt Record'!K758)</f>
        <v/>
      </c>
      <c r="G758" s="201"/>
      <c r="H758" s="194"/>
      <c r="I758" s="256" t="str">
        <f aca="false">IF('Sub-Cpt Record'!E758&lt;&gt;"",'Sub-Cpt Record'!E758,"")</f>
        <v/>
      </c>
      <c r="J758" s="256" t="str">
        <f aca="false">IF('Sub-Cpt Record'!F758&lt;&gt;"",'Sub-Cpt Record'!F758,"")</f>
        <v/>
      </c>
      <c r="K758" s="256" t="str">
        <f aca="false">IF('Sub-Cpt Record'!G758&lt;&gt;"",'Sub-Cpt Record'!G758,"")</f>
        <v/>
      </c>
      <c r="L758" s="256" t="str">
        <f aca="false">IF('Sub-Cpt Record'!H758&lt;&gt;"",'Sub-Cpt Record'!H758,"")</f>
        <v/>
      </c>
      <c r="M758" s="256" t="str">
        <f aca="false">IF('Sub-Cpt Record'!I758&lt;&gt;"",'Sub-Cpt Record'!I758,"")</f>
        <v/>
      </c>
      <c r="N758" s="256" t="str">
        <f aca="false">IF('Sub-Cpt Record'!J758&lt;&gt;"",'Sub-Cpt Record'!J758,"")</f>
        <v/>
      </c>
      <c r="O758" s="296"/>
      <c r="P758" s="296"/>
      <c r="Q758" s="304"/>
      <c r="R758" s="298"/>
      <c r="S758" s="199"/>
      <c r="T758" s="300"/>
      <c r="U758" s="194"/>
      <c r="V758" s="194"/>
      <c r="W758" s="194"/>
      <c r="X758" s="194"/>
      <c r="Y758" s="194"/>
      <c r="Z758" s="256"/>
      <c r="AA758" s="194"/>
      <c r="AB758" s="194"/>
      <c r="AC758" s="194"/>
      <c r="AD758" s="194"/>
      <c r="AE758" s="194"/>
      <c r="AF758" s="194"/>
      <c r="AG758" s="264" t="str">
        <f aca="false">IF(SUM(T758,V758,X758,Z758,AB758,AD758,AF758)&lt;&gt;0,SUM(T758,V758,X758,Z758,AB758,AD758,AF758),"")</f>
        <v/>
      </c>
      <c r="AH758" s="301"/>
      <c r="AI758" s="302"/>
      <c r="AJ758" s="278"/>
    </row>
    <row r="759" customFormat="false" ht="12.75" hidden="false" customHeight="false" outlineLevel="0" collapsed="false">
      <c r="A759" s="291" t="str">
        <f aca="false">IF('Sub-Cpt Record'!A759="","",'Sub-Cpt Record'!A759)</f>
        <v/>
      </c>
      <c r="B759" s="292" t="str">
        <f aca="false">IF('Sub-Cpt Record'!B759="","",'Sub-Cpt Record'!B759)</f>
        <v/>
      </c>
      <c r="C759" s="292" t="str">
        <f aca="false">IF('Sub-Cpt Record'!C759="","",'Sub-Cpt Record'!C759)</f>
        <v/>
      </c>
      <c r="D759" s="292" t="str">
        <f aca="false">IF('Sub-Cpt Record'!D759="","",'Sub-Cpt Record'!D759)</f>
        <v/>
      </c>
      <c r="E759" s="292" t="str">
        <f aca="false">CODE!I759</f>
        <v/>
      </c>
      <c r="F759" s="303" t="str">
        <f aca="false">IF('Sub-Cpt Record'!K759="","",'Sub-Cpt Record'!K759)</f>
        <v/>
      </c>
      <c r="G759" s="201"/>
      <c r="H759" s="194"/>
      <c r="I759" s="256" t="str">
        <f aca="false">IF('Sub-Cpt Record'!E759&lt;&gt;"",'Sub-Cpt Record'!E759,"")</f>
        <v/>
      </c>
      <c r="J759" s="256" t="str">
        <f aca="false">IF('Sub-Cpt Record'!F759&lt;&gt;"",'Sub-Cpt Record'!F759,"")</f>
        <v/>
      </c>
      <c r="K759" s="256" t="str">
        <f aca="false">IF('Sub-Cpt Record'!G759&lt;&gt;"",'Sub-Cpt Record'!G759,"")</f>
        <v/>
      </c>
      <c r="L759" s="256" t="str">
        <f aca="false">IF('Sub-Cpt Record'!H759&lt;&gt;"",'Sub-Cpt Record'!H759,"")</f>
        <v/>
      </c>
      <c r="M759" s="256" t="str">
        <f aca="false">IF('Sub-Cpt Record'!I759&lt;&gt;"",'Sub-Cpt Record'!I759,"")</f>
        <v/>
      </c>
      <c r="N759" s="256" t="str">
        <f aca="false">IF('Sub-Cpt Record'!J759&lt;&gt;"",'Sub-Cpt Record'!J759,"")</f>
        <v/>
      </c>
      <c r="O759" s="296"/>
      <c r="P759" s="296"/>
      <c r="Q759" s="304"/>
      <c r="R759" s="298"/>
      <c r="S759" s="199"/>
      <c r="T759" s="300"/>
      <c r="U759" s="194"/>
      <c r="V759" s="194"/>
      <c r="W759" s="194"/>
      <c r="X759" s="194"/>
      <c r="Y759" s="194"/>
      <c r="Z759" s="256"/>
      <c r="AA759" s="194"/>
      <c r="AB759" s="194"/>
      <c r="AC759" s="194"/>
      <c r="AD759" s="194"/>
      <c r="AE759" s="194"/>
      <c r="AF759" s="194"/>
      <c r="AG759" s="264" t="str">
        <f aca="false">IF(SUM(T759,V759,X759,Z759,AB759,AD759,AF759)&lt;&gt;0,SUM(T759,V759,X759,Z759,AB759,AD759,AF759),"")</f>
        <v/>
      </c>
      <c r="AH759" s="301"/>
      <c r="AI759" s="302"/>
      <c r="AJ759" s="278"/>
    </row>
    <row r="760" customFormat="false" ht="12.75" hidden="false" customHeight="false" outlineLevel="0" collapsed="false">
      <c r="A760" s="291" t="str">
        <f aca="false">IF('Sub-Cpt Record'!A760="","",'Sub-Cpt Record'!A760)</f>
        <v/>
      </c>
      <c r="B760" s="292" t="str">
        <f aca="false">IF('Sub-Cpt Record'!B760="","",'Sub-Cpt Record'!B760)</f>
        <v/>
      </c>
      <c r="C760" s="292" t="str">
        <f aca="false">IF('Sub-Cpt Record'!C760="","",'Sub-Cpt Record'!C760)</f>
        <v/>
      </c>
      <c r="D760" s="292" t="str">
        <f aca="false">IF('Sub-Cpt Record'!D760="","",'Sub-Cpt Record'!D760)</f>
        <v/>
      </c>
      <c r="E760" s="292" t="str">
        <f aca="false">CODE!I760</f>
        <v/>
      </c>
      <c r="F760" s="303" t="str">
        <f aca="false">IF('Sub-Cpt Record'!K760="","",'Sub-Cpt Record'!K760)</f>
        <v/>
      </c>
      <c r="G760" s="201"/>
      <c r="H760" s="194"/>
      <c r="I760" s="256" t="str">
        <f aca="false">IF('Sub-Cpt Record'!E760&lt;&gt;"",'Sub-Cpt Record'!E760,"")</f>
        <v/>
      </c>
      <c r="J760" s="256" t="str">
        <f aca="false">IF('Sub-Cpt Record'!F760&lt;&gt;"",'Sub-Cpt Record'!F760,"")</f>
        <v/>
      </c>
      <c r="K760" s="256" t="str">
        <f aca="false">IF('Sub-Cpt Record'!G760&lt;&gt;"",'Sub-Cpt Record'!G760,"")</f>
        <v/>
      </c>
      <c r="L760" s="256" t="str">
        <f aca="false">IF('Sub-Cpt Record'!H760&lt;&gt;"",'Sub-Cpt Record'!H760,"")</f>
        <v/>
      </c>
      <c r="M760" s="256" t="str">
        <f aca="false">IF('Sub-Cpt Record'!I760&lt;&gt;"",'Sub-Cpt Record'!I760,"")</f>
        <v/>
      </c>
      <c r="N760" s="256" t="str">
        <f aca="false">IF('Sub-Cpt Record'!J760&lt;&gt;"",'Sub-Cpt Record'!J760,"")</f>
        <v/>
      </c>
      <c r="O760" s="296"/>
      <c r="P760" s="296"/>
      <c r="Q760" s="304"/>
      <c r="R760" s="298"/>
      <c r="S760" s="199"/>
      <c r="T760" s="300"/>
      <c r="U760" s="194"/>
      <c r="V760" s="194"/>
      <c r="W760" s="194"/>
      <c r="X760" s="194"/>
      <c r="Y760" s="194"/>
      <c r="Z760" s="256"/>
      <c r="AA760" s="194"/>
      <c r="AB760" s="194"/>
      <c r="AC760" s="194"/>
      <c r="AD760" s="194"/>
      <c r="AE760" s="194"/>
      <c r="AF760" s="194"/>
      <c r="AG760" s="264" t="str">
        <f aca="false">IF(SUM(T760,V760,X760,Z760,AB760,AD760,AF760)&lt;&gt;0,SUM(T760,V760,X760,Z760,AB760,AD760,AF760),"")</f>
        <v/>
      </c>
      <c r="AH760" s="301"/>
      <c r="AI760" s="302"/>
      <c r="AJ760" s="278"/>
    </row>
    <row r="761" customFormat="false" ht="12.75" hidden="false" customHeight="false" outlineLevel="0" collapsed="false">
      <c r="A761" s="291" t="str">
        <f aca="false">IF('Sub-Cpt Record'!A761="","",'Sub-Cpt Record'!A761)</f>
        <v/>
      </c>
      <c r="B761" s="292" t="str">
        <f aca="false">IF('Sub-Cpt Record'!B761="","",'Sub-Cpt Record'!B761)</f>
        <v/>
      </c>
      <c r="C761" s="292" t="str">
        <f aca="false">IF('Sub-Cpt Record'!C761="","",'Sub-Cpt Record'!C761)</f>
        <v/>
      </c>
      <c r="D761" s="292" t="str">
        <f aca="false">IF('Sub-Cpt Record'!D761="","",'Sub-Cpt Record'!D761)</f>
        <v/>
      </c>
      <c r="E761" s="292" t="str">
        <f aca="false">CODE!I761</f>
        <v/>
      </c>
      <c r="F761" s="303" t="str">
        <f aca="false">IF('Sub-Cpt Record'!K761="","",'Sub-Cpt Record'!K761)</f>
        <v/>
      </c>
      <c r="G761" s="201"/>
      <c r="H761" s="194"/>
      <c r="I761" s="256" t="str">
        <f aca="false">IF('Sub-Cpt Record'!E761&lt;&gt;"",'Sub-Cpt Record'!E761,"")</f>
        <v/>
      </c>
      <c r="J761" s="256" t="str">
        <f aca="false">IF('Sub-Cpt Record'!F761&lt;&gt;"",'Sub-Cpt Record'!F761,"")</f>
        <v/>
      </c>
      <c r="K761" s="256" t="str">
        <f aca="false">IF('Sub-Cpt Record'!G761&lt;&gt;"",'Sub-Cpt Record'!G761,"")</f>
        <v/>
      </c>
      <c r="L761" s="256" t="str">
        <f aca="false">IF('Sub-Cpt Record'!H761&lt;&gt;"",'Sub-Cpt Record'!H761,"")</f>
        <v/>
      </c>
      <c r="M761" s="256" t="str">
        <f aca="false">IF('Sub-Cpt Record'!I761&lt;&gt;"",'Sub-Cpt Record'!I761,"")</f>
        <v/>
      </c>
      <c r="N761" s="256" t="str">
        <f aca="false">IF('Sub-Cpt Record'!J761&lt;&gt;"",'Sub-Cpt Record'!J761,"")</f>
        <v/>
      </c>
      <c r="O761" s="296"/>
      <c r="P761" s="296"/>
      <c r="Q761" s="304"/>
      <c r="R761" s="298"/>
      <c r="S761" s="199"/>
      <c r="T761" s="300"/>
      <c r="U761" s="194"/>
      <c r="V761" s="194"/>
      <c r="W761" s="194"/>
      <c r="X761" s="194"/>
      <c r="Y761" s="194"/>
      <c r="Z761" s="256"/>
      <c r="AA761" s="194"/>
      <c r="AB761" s="194"/>
      <c r="AC761" s="194"/>
      <c r="AD761" s="194"/>
      <c r="AE761" s="194"/>
      <c r="AF761" s="194"/>
      <c r="AG761" s="264" t="str">
        <f aca="false">IF(SUM(T761,V761,X761,Z761,AB761,AD761,AF761)&lt;&gt;0,SUM(T761,V761,X761,Z761,AB761,AD761,AF761),"")</f>
        <v/>
      </c>
      <c r="AH761" s="301"/>
      <c r="AI761" s="302"/>
      <c r="AJ761" s="278"/>
    </row>
    <row r="762" customFormat="false" ht="12.75" hidden="false" customHeight="false" outlineLevel="0" collapsed="false">
      <c r="A762" s="291" t="str">
        <f aca="false">IF('Sub-Cpt Record'!A762="","",'Sub-Cpt Record'!A762)</f>
        <v/>
      </c>
      <c r="B762" s="292" t="str">
        <f aca="false">IF('Sub-Cpt Record'!B762="","",'Sub-Cpt Record'!B762)</f>
        <v/>
      </c>
      <c r="C762" s="292" t="str">
        <f aca="false">IF('Sub-Cpt Record'!C762="","",'Sub-Cpt Record'!C762)</f>
        <v/>
      </c>
      <c r="D762" s="292" t="str">
        <f aca="false">IF('Sub-Cpt Record'!D762="","",'Sub-Cpt Record'!D762)</f>
        <v/>
      </c>
      <c r="E762" s="292" t="str">
        <f aca="false">CODE!I762</f>
        <v/>
      </c>
      <c r="F762" s="303" t="str">
        <f aca="false">IF('Sub-Cpt Record'!K762="","",'Sub-Cpt Record'!K762)</f>
        <v/>
      </c>
      <c r="G762" s="201"/>
      <c r="H762" s="194"/>
      <c r="I762" s="256" t="str">
        <f aca="false">IF('Sub-Cpt Record'!E762&lt;&gt;"",'Sub-Cpt Record'!E762,"")</f>
        <v/>
      </c>
      <c r="J762" s="256" t="str">
        <f aca="false">IF('Sub-Cpt Record'!F762&lt;&gt;"",'Sub-Cpt Record'!F762,"")</f>
        <v/>
      </c>
      <c r="K762" s="256" t="str">
        <f aca="false">IF('Sub-Cpt Record'!G762&lt;&gt;"",'Sub-Cpt Record'!G762,"")</f>
        <v/>
      </c>
      <c r="L762" s="256" t="str">
        <f aca="false">IF('Sub-Cpt Record'!H762&lt;&gt;"",'Sub-Cpt Record'!H762,"")</f>
        <v/>
      </c>
      <c r="M762" s="256" t="str">
        <f aca="false">IF('Sub-Cpt Record'!I762&lt;&gt;"",'Sub-Cpt Record'!I762,"")</f>
        <v/>
      </c>
      <c r="N762" s="256" t="str">
        <f aca="false">IF('Sub-Cpt Record'!J762&lt;&gt;"",'Sub-Cpt Record'!J762,"")</f>
        <v/>
      </c>
      <c r="O762" s="296"/>
      <c r="P762" s="296"/>
      <c r="Q762" s="304"/>
      <c r="R762" s="298"/>
      <c r="S762" s="199"/>
      <c r="T762" s="300"/>
      <c r="U762" s="194"/>
      <c r="V762" s="194"/>
      <c r="W762" s="194"/>
      <c r="X762" s="194"/>
      <c r="Y762" s="194"/>
      <c r="Z762" s="256"/>
      <c r="AA762" s="194"/>
      <c r="AB762" s="194"/>
      <c r="AC762" s="194"/>
      <c r="AD762" s="194"/>
      <c r="AE762" s="194"/>
      <c r="AF762" s="194"/>
      <c r="AG762" s="264" t="str">
        <f aca="false">IF(SUM(T762,V762,X762,Z762,AB762,AD762,AF762)&lt;&gt;0,SUM(T762,V762,X762,Z762,AB762,AD762,AF762),"")</f>
        <v/>
      </c>
      <c r="AH762" s="301"/>
      <c r="AI762" s="302"/>
      <c r="AJ762" s="278"/>
    </row>
    <row r="763" customFormat="false" ht="12.75" hidden="false" customHeight="false" outlineLevel="0" collapsed="false">
      <c r="A763" s="291" t="str">
        <f aca="false">IF('Sub-Cpt Record'!A763="","",'Sub-Cpt Record'!A763)</f>
        <v/>
      </c>
      <c r="B763" s="292" t="str">
        <f aca="false">IF('Sub-Cpt Record'!B763="","",'Sub-Cpt Record'!B763)</f>
        <v/>
      </c>
      <c r="C763" s="292" t="str">
        <f aca="false">IF('Sub-Cpt Record'!C763="","",'Sub-Cpt Record'!C763)</f>
        <v/>
      </c>
      <c r="D763" s="292" t="str">
        <f aca="false">IF('Sub-Cpt Record'!D763="","",'Sub-Cpt Record'!D763)</f>
        <v/>
      </c>
      <c r="E763" s="292" t="str">
        <f aca="false">CODE!I763</f>
        <v/>
      </c>
      <c r="F763" s="303" t="str">
        <f aca="false">IF('Sub-Cpt Record'!K763="","",'Sub-Cpt Record'!K763)</f>
        <v/>
      </c>
      <c r="G763" s="201"/>
      <c r="H763" s="194"/>
      <c r="I763" s="256" t="str">
        <f aca="false">IF('Sub-Cpt Record'!E763&lt;&gt;"",'Sub-Cpt Record'!E763,"")</f>
        <v/>
      </c>
      <c r="J763" s="256" t="str">
        <f aca="false">IF('Sub-Cpt Record'!F763&lt;&gt;"",'Sub-Cpt Record'!F763,"")</f>
        <v/>
      </c>
      <c r="K763" s="256" t="str">
        <f aca="false">IF('Sub-Cpt Record'!G763&lt;&gt;"",'Sub-Cpt Record'!G763,"")</f>
        <v/>
      </c>
      <c r="L763" s="256" t="str">
        <f aca="false">IF('Sub-Cpt Record'!H763&lt;&gt;"",'Sub-Cpt Record'!H763,"")</f>
        <v/>
      </c>
      <c r="M763" s="256" t="str">
        <f aca="false">IF('Sub-Cpt Record'!I763&lt;&gt;"",'Sub-Cpt Record'!I763,"")</f>
        <v/>
      </c>
      <c r="N763" s="256" t="str">
        <f aca="false">IF('Sub-Cpt Record'!J763&lt;&gt;"",'Sub-Cpt Record'!J763,"")</f>
        <v/>
      </c>
      <c r="O763" s="296"/>
      <c r="P763" s="296"/>
      <c r="Q763" s="304"/>
      <c r="R763" s="298"/>
      <c r="S763" s="199"/>
      <c r="T763" s="300"/>
      <c r="U763" s="194"/>
      <c r="V763" s="194"/>
      <c r="W763" s="194"/>
      <c r="X763" s="194"/>
      <c r="Y763" s="194"/>
      <c r="Z763" s="256"/>
      <c r="AA763" s="194"/>
      <c r="AB763" s="194"/>
      <c r="AC763" s="194"/>
      <c r="AD763" s="194"/>
      <c r="AE763" s="194"/>
      <c r="AF763" s="194"/>
      <c r="AG763" s="264" t="str">
        <f aca="false">IF(SUM(T763,V763,X763,Z763,AB763,AD763,AF763)&lt;&gt;0,SUM(T763,V763,X763,Z763,AB763,AD763,AF763),"")</f>
        <v/>
      </c>
      <c r="AH763" s="301"/>
      <c r="AI763" s="302"/>
      <c r="AJ763" s="278"/>
    </row>
    <row r="764" customFormat="false" ht="12.75" hidden="false" customHeight="false" outlineLevel="0" collapsed="false">
      <c r="A764" s="291" t="str">
        <f aca="false">IF('Sub-Cpt Record'!A764="","",'Sub-Cpt Record'!A764)</f>
        <v/>
      </c>
      <c r="B764" s="292" t="str">
        <f aca="false">IF('Sub-Cpt Record'!B764="","",'Sub-Cpt Record'!B764)</f>
        <v/>
      </c>
      <c r="C764" s="292" t="str">
        <f aca="false">IF('Sub-Cpt Record'!C764="","",'Sub-Cpt Record'!C764)</f>
        <v/>
      </c>
      <c r="D764" s="292" t="str">
        <f aca="false">IF('Sub-Cpt Record'!D764="","",'Sub-Cpt Record'!D764)</f>
        <v/>
      </c>
      <c r="E764" s="292" t="str">
        <f aca="false">CODE!I764</f>
        <v/>
      </c>
      <c r="F764" s="303" t="str">
        <f aca="false">IF('Sub-Cpt Record'!K764="","",'Sub-Cpt Record'!K764)</f>
        <v/>
      </c>
      <c r="G764" s="201"/>
      <c r="H764" s="194"/>
      <c r="I764" s="256" t="str">
        <f aca="false">IF('Sub-Cpt Record'!E764&lt;&gt;"",'Sub-Cpt Record'!E764,"")</f>
        <v/>
      </c>
      <c r="J764" s="256" t="str">
        <f aca="false">IF('Sub-Cpt Record'!F764&lt;&gt;"",'Sub-Cpt Record'!F764,"")</f>
        <v/>
      </c>
      <c r="K764" s="256" t="str">
        <f aca="false">IF('Sub-Cpt Record'!G764&lt;&gt;"",'Sub-Cpt Record'!G764,"")</f>
        <v/>
      </c>
      <c r="L764" s="256" t="str">
        <f aca="false">IF('Sub-Cpt Record'!H764&lt;&gt;"",'Sub-Cpt Record'!H764,"")</f>
        <v/>
      </c>
      <c r="M764" s="256" t="str">
        <f aca="false">IF('Sub-Cpt Record'!I764&lt;&gt;"",'Sub-Cpt Record'!I764,"")</f>
        <v/>
      </c>
      <c r="N764" s="256" t="str">
        <f aca="false">IF('Sub-Cpt Record'!J764&lt;&gt;"",'Sub-Cpt Record'!J764,"")</f>
        <v/>
      </c>
      <c r="O764" s="296"/>
      <c r="P764" s="296"/>
      <c r="Q764" s="304"/>
      <c r="R764" s="298"/>
      <c r="S764" s="199"/>
      <c r="T764" s="300"/>
      <c r="U764" s="194"/>
      <c r="V764" s="194"/>
      <c r="W764" s="194"/>
      <c r="X764" s="194"/>
      <c r="Y764" s="194"/>
      <c r="Z764" s="256"/>
      <c r="AA764" s="194"/>
      <c r="AB764" s="194"/>
      <c r="AC764" s="194"/>
      <c r="AD764" s="194"/>
      <c r="AE764" s="194"/>
      <c r="AF764" s="194"/>
      <c r="AG764" s="264" t="str">
        <f aca="false">IF(SUM(T764,V764,X764,Z764,AB764,AD764,AF764)&lt;&gt;0,SUM(T764,V764,X764,Z764,AB764,AD764,AF764),"")</f>
        <v/>
      </c>
      <c r="AH764" s="301"/>
      <c r="AI764" s="302"/>
      <c r="AJ764" s="278"/>
    </row>
    <row r="765" customFormat="false" ht="12.75" hidden="false" customHeight="false" outlineLevel="0" collapsed="false">
      <c r="A765" s="291" t="str">
        <f aca="false">IF('Sub-Cpt Record'!A765="","",'Sub-Cpt Record'!A765)</f>
        <v/>
      </c>
      <c r="B765" s="292" t="str">
        <f aca="false">IF('Sub-Cpt Record'!B765="","",'Sub-Cpt Record'!B765)</f>
        <v/>
      </c>
      <c r="C765" s="292" t="str">
        <f aca="false">IF('Sub-Cpt Record'!C765="","",'Sub-Cpt Record'!C765)</f>
        <v/>
      </c>
      <c r="D765" s="292" t="str">
        <f aca="false">IF('Sub-Cpt Record'!D765="","",'Sub-Cpt Record'!D765)</f>
        <v/>
      </c>
      <c r="E765" s="292" t="str">
        <f aca="false">CODE!I765</f>
        <v/>
      </c>
      <c r="F765" s="303" t="str">
        <f aca="false">IF('Sub-Cpt Record'!K765="","",'Sub-Cpt Record'!K765)</f>
        <v/>
      </c>
      <c r="G765" s="201"/>
      <c r="H765" s="194"/>
      <c r="I765" s="256" t="str">
        <f aca="false">IF('Sub-Cpt Record'!E765&lt;&gt;"",'Sub-Cpt Record'!E765,"")</f>
        <v/>
      </c>
      <c r="J765" s="256" t="str">
        <f aca="false">IF('Sub-Cpt Record'!F765&lt;&gt;"",'Sub-Cpt Record'!F765,"")</f>
        <v/>
      </c>
      <c r="K765" s="256" t="str">
        <f aca="false">IF('Sub-Cpt Record'!G765&lt;&gt;"",'Sub-Cpt Record'!G765,"")</f>
        <v/>
      </c>
      <c r="L765" s="256" t="str">
        <f aca="false">IF('Sub-Cpt Record'!H765&lt;&gt;"",'Sub-Cpt Record'!H765,"")</f>
        <v/>
      </c>
      <c r="M765" s="256" t="str">
        <f aca="false">IF('Sub-Cpt Record'!I765&lt;&gt;"",'Sub-Cpt Record'!I765,"")</f>
        <v/>
      </c>
      <c r="N765" s="256" t="str">
        <f aca="false">IF('Sub-Cpt Record'!J765&lt;&gt;"",'Sub-Cpt Record'!J765,"")</f>
        <v/>
      </c>
      <c r="O765" s="296"/>
      <c r="P765" s="296"/>
      <c r="Q765" s="304"/>
      <c r="R765" s="298"/>
      <c r="S765" s="199"/>
      <c r="T765" s="300"/>
      <c r="U765" s="194"/>
      <c r="V765" s="194"/>
      <c r="W765" s="194"/>
      <c r="X765" s="194"/>
      <c r="Y765" s="194"/>
      <c r="Z765" s="256"/>
      <c r="AA765" s="194"/>
      <c r="AB765" s="194"/>
      <c r="AC765" s="194"/>
      <c r="AD765" s="194"/>
      <c r="AE765" s="194"/>
      <c r="AF765" s="194"/>
      <c r="AG765" s="264" t="str">
        <f aca="false">IF(SUM(T765,V765,X765,Z765,AB765,AD765,AF765)&lt;&gt;0,SUM(T765,V765,X765,Z765,AB765,AD765,AF765),"")</f>
        <v/>
      </c>
      <c r="AH765" s="301"/>
      <c r="AI765" s="302"/>
      <c r="AJ765" s="278"/>
    </row>
    <row r="766" customFormat="false" ht="12.75" hidden="false" customHeight="false" outlineLevel="0" collapsed="false">
      <c r="A766" s="291" t="str">
        <f aca="false">IF('Sub-Cpt Record'!A766="","",'Sub-Cpt Record'!A766)</f>
        <v/>
      </c>
      <c r="B766" s="292" t="str">
        <f aca="false">IF('Sub-Cpt Record'!B766="","",'Sub-Cpt Record'!B766)</f>
        <v/>
      </c>
      <c r="C766" s="292" t="str">
        <f aca="false">IF('Sub-Cpt Record'!C766="","",'Sub-Cpt Record'!C766)</f>
        <v/>
      </c>
      <c r="D766" s="292" t="str">
        <f aca="false">IF('Sub-Cpt Record'!D766="","",'Sub-Cpt Record'!D766)</f>
        <v/>
      </c>
      <c r="E766" s="292" t="str">
        <f aca="false">CODE!I766</f>
        <v/>
      </c>
      <c r="F766" s="303" t="str">
        <f aca="false">IF('Sub-Cpt Record'!K766="","",'Sub-Cpt Record'!K766)</f>
        <v/>
      </c>
      <c r="G766" s="201"/>
      <c r="H766" s="194"/>
      <c r="I766" s="256" t="str">
        <f aca="false">IF('Sub-Cpt Record'!E766&lt;&gt;"",'Sub-Cpt Record'!E766,"")</f>
        <v/>
      </c>
      <c r="J766" s="256" t="str">
        <f aca="false">IF('Sub-Cpt Record'!F766&lt;&gt;"",'Sub-Cpt Record'!F766,"")</f>
        <v/>
      </c>
      <c r="K766" s="256" t="str">
        <f aca="false">IF('Sub-Cpt Record'!G766&lt;&gt;"",'Sub-Cpt Record'!G766,"")</f>
        <v/>
      </c>
      <c r="L766" s="256" t="str">
        <f aca="false">IF('Sub-Cpt Record'!H766&lt;&gt;"",'Sub-Cpt Record'!H766,"")</f>
        <v/>
      </c>
      <c r="M766" s="256" t="str">
        <f aca="false">IF('Sub-Cpt Record'!I766&lt;&gt;"",'Sub-Cpt Record'!I766,"")</f>
        <v/>
      </c>
      <c r="N766" s="256" t="str">
        <f aca="false">IF('Sub-Cpt Record'!J766&lt;&gt;"",'Sub-Cpt Record'!J766,"")</f>
        <v/>
      </c>
      <c r="O766" s="296"/>
      <c r="P766" s="296"/>
      <c r="Q766" s="304"/>
      <c r="R766" s="298"/>
      <c r="S766" s="199"/>
      <c r="T766" s="300"/>
      <c r="U766" s="194"/>
      <c r="V766" s="194"/>
      <c r="W766" s="194"/>
      <c r="X766" s="194"/>
      <c r="Y766" s="194"/>
      <c r="Z766" s="256"/>
      <c r="AA766" s="194"/>
      <c r="AB766" s="194"/>
      <c r="AC766" s="194"/>
      <c r="AD766" s="194"/>
      <c r="AE766" s="194"/>
      <c r="AF766" s="194"/>
      <c r="AG766" s="264" t="str">
        <f aca="false">IF(SUM(T766,V766,X766,Z766,AB766,AD766,AF766)&lt;&gt;0,SUM(T766,V766,X766,Z766,AB766,AD766,AF766),"")</f>
        <v/>
      </c>
      <c r="AH766" s="301"/>
      <c r="AI766" s="302"/>
      <c r="AJ766" s="278"/>
    </row>
    <row r="767" customFormat="false" ht="12.75" hidden="false" customHeight="false" outlineLevel="0" collapsed="false">
      <c r="A767" s="291" t="str">
        <f aca="false">IF('Sub-Cpt Record'!A767="","",'Sub-Cpt Record'!A767)</f>
        <v/>
      </c>
      <c r="B767" s="292" t="str">
        <f aca="false">IF('Sub-Cpt Record'!B767="","",'Sub-Cpt Record'!B767)</f>
        <v/>
      </c>
      <c r="C767" s="292" t="str">
        <f aca="false">IF('Sub-Cpt Record'!C767="","",'Sub-Cpt Record'!C767)</f>
        <v/>
      </c>
      <c r="D767" s="292" t="str">
        <f aca="false">IF('Sub-Cpt Record'!D767="","",'Sub-Cpt Record'!D767)</f>
        <v/>
      </c>
      <c r="E767" s="292" t="str">
        <f aca="false">CODE!I767</f>
        <v/>
      </c>
      <c r="F767" s="303" t="str">
        <f aca="false">IF('Sub-Cpt Record'!K767="","",'Sub-Cpt Record'!K767)</f>
        <v/>
      </c>
      <c r="G767" s="201"/>
      <c r="H767" s="194"/>
      <c r="I767" s="256" t="str">
        <f aca="false">IF('Sub-Cpt Record'!E767&lt;&gt;"",'Sub-Cpt Record'!E767,"")</f>
        <v/>
      </c>
      <c r="J767" s="256" t="str">
        <f aca="false">IF('Sub-Cpt Record'!F767&lt;&gt;"",'Sub-Cpt Record'!F767,"")</f>
        <v/>
      </c>
      <c r="K767" s="256" t="str">
        <f aca="false">IF('Sub-Cpt Record'!G767&lt;&gt;"",'Sub-Cpt Record'!G767,"")</f>
        <v/>
      </c>
      <c r="L767" s="256" t="str">
        <f aca="false">IF('Sub-Cpt Record'!H767&lt;&gt;"",'Sub-Cpt Record'!H767,"")</f>
        <v/>
      </c>
      <c r="M767" s="256" t="str">
        <f aca="false">IF('Sub-Cpt Record'!I767&lt;&gt;"",'Sub-Cpt Record'!I767,"")</f>
        <v/>
      </c>
      <c r="N767" s="256" t="str">
        <f aca="false">IF('Sub-Cpt Record'!J767&lt;&gt;"",'Sub-Cpt Record'!J767,"")</f>
        <v/>
      </c>
      <c r="O767" s="296"/>
      <c r="P767" s="296"/>
      <c r="Q767" s="304"/>
      <c r="R767" s="298"/>
      <c r="S767" s="199"/>
      <c r="T767" s="300"/>
      <c r="U767" s="194"/>
      <c r="V767" s="194"/>
      <c r="W767" s="194"/>
      <c r="X767" s="194"/>
      <c r="Y767" s="194"/>
      <c r="Z767" s="256"/>
      <c r="AA767" s="194"/>
      <c r="AB767" s="194"/>
      <c r="AC767" s="194"/>
      <c r="AD767" s="194"/>
      <c r="AE767" s="194"/>
      <c r="AF767" s="194"/>
      <c r="AG767" s="264" t="str">
        <f aca="false">IF(SUM(T767,V767,X767,Z767,AB767,AD767,AF767)&lt;&gt;0,SUM(T767,V767,X767,Z767,AB767,AD767,AF767),"")</f>
        <v/>
      </c>
      <c r="AH767" s="301"/>
      <c r="AI767" s="302"/>
      <c r="AJ767" s="278"/>
    </row>
    <row r="768" customFormat="false" ht="12.75" hidden="false" customHeight="false" outlineLevel="0" collapsed="false">
      <c r="A768" s="291" t="str">
        <f aca="false">IF('Sub-Cpt Record'!A768="","",'Sub-Cpt Record'!A768)</f>
        <v/>
      </c>
      <c r="B768" s="292" t="str">
        <f aca="false">IF('Sub-Cpt Record'!B768="","",'Sub-Cpt Record'!B768)</f>
        <v/>
      </c>
      <c r="C768" s="292" t="str">
        <f aca="false">IF('Sub-Cpt Record'!C768="","",'Sub-Cpt Record'!C768)</f>
        <v/>
      </c>
      <c r="D768" s="292" t="str">
        <f aca="false">IF('Sub-Cpt Record'!D768="","",'Sub-Cpt Record'!D768)</f>
        <v/>
      </c>
      <c r="E768" s="292" t="str">
        <f aca="false">CODE!I768</f>
        <v/>
      </c>
      <c r="F768" s="303" t="str">
        <f aca="false">IF('Sub-Cpt Record'!K768="","",'Sub-Cpt Record'!K768)</f>
        <v/>
      </c>
      <c r="G768" s="201"/>
      <c r="H768" s="194"/>
      <c r="I768" s="256" t="str">
        <f aca="false">IF('Sub-Cpt Record'!E768&lt;&gt;"",'Sub-Cpt Record'!E768,"")</f>
        <v/>
      </c>
      <c r="J768" s="256" t="str">
        <f aca="false">IF('Sub-Cpt Record'!F768&lt;&gt;"",'Sub-Cpt Record'!F768,"")</f>
        <v/>
      </c>
      <c r="K768" s="256" t="str">
        <f aca="false">IF('Sub-Cpt Record'!G768&lt;&gt;"",'Sub-Cpt Record'!G768,"")</f>
        <v/>
      </c>
      <c r="L768" s="256" t="str">
        <f aca="false">IF('Sub-Cpt Record'!H768&lt;&gt;"",'Sub-Cpt Record'!H768,"")</f>
        <v/>
      </c>
      <c r="M768" s="256" t="str">
        <f aca="false">IF('Sub-Cpt Record'!I768&lt;&gt;"",'Sub-Cpt Record'!I768,"")</f>
        <v/>
      </c>
      <c r="N768" s="256" t="str">
        <f aca="false">IF('Sub-Cpt Record'!J768&lt;&gt;"",'Sub-Cpt Record'!J768,"")</f>
        <v/>
      </c>
      <c r="O768" s="296"/>
      <c r="P768" s="296"/>
      <c r="Q768" s="304"/>
      <c r="R768" s="298"/>
      <c r="S768" s="199"/>
      <c r="T768" s="300"/>
      <c r="U768" s="194"/>
      <c r="V768" s="194"/>
      <c r="W768" s="194"/>
      <c r="X768" s="194"/>
      <c r="Y768" s="194"/>
      <c r="Z768" s="256"/>
      <c r="AA768" s="194"/>
      <c r="AB768" s="194"/>
      <c r="AC768" s="194"/>
      <c r="AD768" s="194"/>
      <c r="AE768" s="194"/>
      <c r="AF768" s="194"/>
      <c r="AG768" s="264" t="str">
        <f aca="false">IF(SUM(T768,V768,X768,Z768,AB768,AD768,AF768)&lt;&gt;0,SUM(T768,V768,X768,Z768,AB768,AD768,AF768),"")</f>
        <v/>
      </c>
      <c r="AH768" s="301"/>
      <c r="AI768" s="302"/>
      <c r="AJ768" s="278"/>
    </row>
    <row r="769" customFormat="false" ht="12.75" hidden="false" customHeight="false" outlineLevel="0" collapsed="false">
      <c r="A769" s="291" t="str">
        <f aca="false">IF('Sub-Cpt Record'!A769="","",'Sub-Cpt Record'!A769)</f>
        <v/>
      </c>
      <c r="B769" s="292" t="str">
        <f aca="false">IF('Sub-Cpt Record'!B769="","",'Sub-Cpt Record'!B769)</f>
        <v/>
      </c>
      <c r="C769" s="292" t="str">
        <f aca="false">IF('Sub-Cpt Record'!C769="","",'Sub-Cpt Record'!C769)</f>
        <v/>
      </c>
      <c r="D769" s="292" t="str">
        <f aca="false">IF('Sub-Cpt Record'!D769="","",'Sub-Cpt Record'!D769)</f>
        <v/>
      </c>
      <c r="E769" s="292" t="str">
        <f aca="false">CODE!I769</f>
        <v/>
      </c>
      <c r="F769" s="303" t="str">
        <f aca="false">IF('Sub-Cpt Record'!K769="","",'Sub-Cpt Record'!K769)</f>
        <v/>
      </c>
      <c r="G769" s="201"/>
      <c r="H769" s="194"/>
      <c r="I769" s="256" t="str">
        <f aca="false">IF('Sub-Cpt Record'!E769&lt;&gt;"",'Sub-Cpt Record'!E769,"")</f>
        <v/>
      </c>
      <c r="J769" s="256" t="str">
        <f aca="false">IF('Sub-Cpt Record'!F769&lt;&gt;"",'Sub-Cpt Record'!F769,"")</f>
        <v/>
      </c>
      <c r="K769" s="256" t="str">
        <f aca="false">IF('Sub-Cpt Record'!G769&lt;&gt;"",'Sub-Cpt Record'!G769,"")</f>
        <v/>
      </c>
      <c r="L769" s="256" t="str">
        <f aca="false">IF('Sub-Cpt Record'!H769&lt;&gt;"",'Sub-Cpt Record'!H769,"")</f>
        <v/>
      </c>
      <c r="M769" s="256" t="str">
        <f aca="false">IF('Sub-Cpt Record'!I769&lt;&gt;"",'Sub-Cpt Record'!I769,"")</f>
        <v/>
      </c>
      <c r="N769" s="256" t="str">
        <f aca="false">IF('Sub-Cpt Record'!J769&lt;&gt;"",'Sub-Cpt Record'!J769,"")</f>
        <v/>
      </c>
      <c r="O769" s="296"/>
      <c r="P769" s="296"/>
      <c r="Q769" s="304"/>
      <c r="R769" s="298"/>
      <c r="S769" s="199"/>
      <c r="T769" s="300"/>
      <c r="U769" s="194"/>
      <c r="V769" s="194"/>
      <c r="W769" s="194"/>
      <c r="X769" s="194"/>
      <c r="Y769" s="194"/>
      <c r="Z769" s="256"/>
      <c r="AA769" s="194"/>
      <c r="AB769" s="194"/>
      <c r="AC769" s="194"/>
      <c r="AD769" s="194"/>
      <c r="AE769" s="194"/>
      <c r="AF769" s="194"/>
      <c r="AG769" s="264" t="str">
        <f aca="false">IF(SUM(T769,V769,X769,Z769,AB769,AD769,AF769)&lt;&gt;0,SUM(T769,V769,X769,Z769,AB769,AD769,AF769),"")</f>
        <v/>
      </c>
      <c r="AH769" s="301"/>
      <c r="AI769" s="302"/>
      <c r="AJ769" s="278"/>
    </row>
    <row r="770" customFormat="false" ht="12.75" hidden="false" customHeight="false" outlineLevel="0" collapsed="false">
      <c r="A770" s="291" t="str">
        <f aca="false">IF('Sub-Cpt Record'!A770="","",'Sub-Cpt Record'!A770)</f>
        <v/>
      </c>
      <c r="B770" s="292" t="str">
        <f aca="false">IF('Sub-Cpt Record'!B770="","",'Sub-Cpt Record'!B770)</f>
        <v/>
      </c>
      <c r="C770" s="292" t="str">
        <f aca="false">IF('Sub-Cpt Record'!C770="","",'Sub-Cpt Record'!C770)</f>
        <v/>
      </c>
      <c r="D770" s="292" t="str">
        <f aca="false">IF('Sub-Cpt Record'!D770="","",'Sub-Cpt Record'!D770)</f>
        <v/>
      </c>
      <c r="E770" s="292" t="str">
        <f aca="false">CODE!I770</f>
        <v/>
      </c>
      <c r="F770" s="303" t="str">
        <f aca="false">IF('Sub-Cpt Record'!K770="","",'Sub-Cpt Record'!K770)</f>
        <v/>
      </c>
      <c r="G770" s="201"/>
      <c r="H770" s="194"/>
      <c r="I770" s="256" t="str">
        <f aca="false">IF('Sub-Cpt Record'!E770&lt;&gt;"",'Sub-Cpt Record'!E770,"")</f>
        <v/>
      </c>
      <c r="J770" s="256" t="str">
        <f aca="false">IF('Sub-Cpt Record'!F770&lt;&gt;"",'Sub-Cpt Record'!F770,"")</f>
        <v/>
      </c>
      <c r="K770" s="256" t="str">
        <f aca="false">IF('Sub-Cpt Record'!G770&lt;&gt;"",'Sub-Cpt Record'!G770,"")</f>
        <v/>
      </c>
      <c r="L770" s="256" t="str">
        <f aca="false">IF('Sub-Cpt Record'!H770&lt;&gt;"",'Sub-Cpt Record'!H770,"")</f>
        <v/>
      </c>
      <c r="M770" s="256" t="str">
        <f aca="false">IF('Sub-Cpt Record'!I770&lt;&gt;"",'Sub-Cpt Record'!I770,"")</f>
        <v/>
      </c>
      <c r="N770" s="256" t="str">
        <f aca="false">IF('Sub-Cpt Record'!J770&lt;&gt;"",'Sub-Cpt Record'!J770,"")</f>
        <v/>
      </c>
      <c r="O770" s="296"/>
      <c r="P770" s="296"/>
      <c r="Q770" s="304"/>
      <c r="R770" s="298"/>
      <c r="S770" s="199"/>
      <c r="T770" s="300"/>
      <c r="U770" s="194"/>
      <c r="V770" s="194"/>
      <c r="W770" s="194"/>
      <c r="X770" s="194"/>
      <c r="Y770" s="194"/>
      <c r="Z770" s="256"/>
      <c r="AA770" s="194"/>
      <c r="AB770" s="194"/>
      <c r="AC770" s="194"/>
      <c r="AD770" s="194"/>
      <c r="AE770" s="194"/>
      <c r="AF770" s="194"/>
      <c r="AG770" s="264" t="str">
        <f aca="false">IF(SUM(T770,V770,X770,Z770,AB770,AD770,AF770)&lt;&gt;0,SUM(T770,V770,X770,Z770,AB770,AD770,AF770),"")</f>
        <v/>
      </c>
      <c r="AH770" s="301"/>
      <c r="AI770" s="302"/>
      <c r="AJ770" s="278"/>
    </row>
    <row r="771" customFormat="false" ht="12.75" hidden="false" customHeight="false" outlineLevel="0" collapsed="false">
      <c r="A771" s="291" t="str">
        <f aca="false">IF('Sub-Cpt Record'!A771="","",'Sub-Cpt Record'!A771)</f>
        <v/>
      </c>
      <c r="B771" s="292" t="str">
        <f aca="false">IF('Sub-Cpt Record'!B771="","",'Sub-Cpt Record'!B771)</f>
        <v/>
      </c>
      <c r="C771" s="292" t="str">
        <f aca="false">IF('Sub-Cpt Record'!C771="","",'Sub-Cpt Record'!C771)</f>
        <v/>
      </c>
      <c r="D771" s="292" t="str">
        <f aca="false">IF('Sub-Cpt Record'!D771="","",'Sub-Cpt Record'!D771)</f>
        <v/>
      </c>
      <c r="E771" s="292" t="str">
        <f aca="false">CODE!I771</f>
        <v/>
      </c>
      <c r="F771" s="303" t="str">
        <f aca="false">IF('Sub-Cpt Record'!K771="","",'Sub-Cpt Record'!K771)</f>
        <v/>
      </c>
      <c r="G771" s="201"/>
      <c r="H771" s="194"/>
      <c r="I771" s="256" t="str">
        <f aca="false">IF('Sub-Cpt Record'!E771&lt;&gt;"",'Sub-Cpt Record'!E771,"")</f>
        <v/>
      </c>
      <c r="J771" s="256" t="str">
        <f aca="false">IF('Sub-Cpt Record'!F771&lt;&gt;"",'Sub-Cpt Record'!F771,"")</f>
        <v/>
      </c>
      <c r="K771" s="256" t="str">
        <f aca="false">IF('Sub-Cpt Record'!G771&lt;&gt;"",'Sub-Cpt Record'!G771,"")</f>
        <v/>
      </c>
      <c r="L771" s="256" t="str">
        <f aca="false">IF('Sub-Cpt Record'!H771&lt;&gt;"",'Sub-Cpt Record'!H771,"")</f>
        <v/>
      </c>
      <c r="M771" s="256" t="str">
        <f aca="false">IF('Sub-Cpt Record'!I771&lt;&gt;"",'Sub-Cpt Record'!I771,"")</f>
        <v/>
      </c>
      <c r="N771" s="256" t="str">
        <f aca="false">IF('Sub-Cpt Record'!J771&lt;&gt;"",'Sub-Cpt Record'!J771,"")</f>
        <v/>
      </c>
      <c r="O771" s="296"/>
      <c r="P771" s="296"/>
      <c r="Q771" s="304"/>
      <c r="R771" s="298"/>
      <c r="S771" s="199"/>
      <c r="T771" s="300"/>
      <c r="U771" s="194"/>
      <c r="V771" s="194"/>
      <c r="W771" s="194"/>
      <c r="X771" s="194"/>
      <c r="Y771" s="194"/>
      <c r="Z771" s="256"/>
      <c r="AA771" s="194"/>
      <c r="AB771" s="194"/>
      <c r="AC771" s="194"/>
      <c r="AD771" s="194"/>
      <c r="AE771" s="194"/>
      <c r="AF771" s="194"/>
      <c r="AG771" s="264" t="str">
        <f aca="false">IF(SUM(T771,V771,X771,Z771,AB771,AD771,AF771)&lt;&gt;0,SUM(T771,V771,X771,Z771,AB771,AD771,AF771),"")</f>
        <v/>
      </c>
      <c r="AH771" s="301"/>
      <c r="AI771" s="302"/>
      <c r="AJ771" s="278"/>
    </row>
    <row r="772" customFormat="false" ht="12.75" hidden="false" customHeight="false" outlineLevel="0" collapsed="false">
      <c r="A772" s="291" t="str">
        <f aca="false">IF('Sub-Cpt Record'!A772="","",'Sub-Cpt Record'!A772)</f>
        <v/>
      </c>
      <c r="B772" s="292" t="str">
        <f aca="false">IF('Sub-Cpt Record'!B772="","",'Sub-Cpt Record'!B772)</f>
        <v/>
      </c>
      <c r="C772" s="292" t="str">
        <f aca="false">IF('Sub-Cpt Record'!C772="","",'Sub-Cpt Record'!C772)</f>
        <v/>
      </c>
      <c r="D772" s="292" t="str">
        <f aca="false">IF('Sub-Cpt Record'!D772="","",'Sub-Cpt Record'!D772)</f>
        <v/>
      </c>
      <c r="E772" s="292" t="str">
        <f aca="false">CODE!I772</f>
        <v/>
      </c>
      <c r="F772" s="303" t="str">
        <f aca="false">IF('Sub-Cpt Record'!K772="","",'Sub-Cpt Record'!K772)</f>
        <v/>
      </c>
      <c r="G772" s="201"/>
      <c r="H772" s="194"/>
      <c r="I772" s="256" t="str">
        <f aca="false">IF('Sub-Cpt Record'!E772&lt;&gt;"",'Sub-Cpt Record'!E772,"")</f>
        <v/>
      </c>
      <c r="J772" s="256" t="str">
        <f aca="false">IF('Sub-Cpt Record'!F772&lt;&gt;"",'Sub-Cpt Record'!F772,"")</f>
        <v/>
      </c>
      <c r="K772" s="256" t="str">
        <f aca="false">IF('Sub-Cpt Record'!G772&lt;&gt;"",'Sub-Cpt Record'!G772,"")</f>
        <v/>
      </c>
      <c r="L772" s="256" t="str">
        <f aca="false">IF('Sub-Cpt Record'!H772&lt;&gt;"",'Sub-Cpt Record'!H772,"")</f>
        <v/>
      </c>
      <c r="M772" s="256" t="str">
        <f aca="false">IF('Sub-Cpt Record'!I772&lt;&gt;"",'Sub-Cpt Record'!I772,"")</f>
        <v/>
      </c>
      <c r="N772" s="256" t="str">
        <f aca="false">IF('Sub-Cpt Record'!J772&lt;&gt;"",'Sub-Cpt Record'!J772,"")</f>
        <v/>
      </c>
      <c r="O772" s="296"/>
      <c r="P772" s="296"/>
      <c r="Q772" s="304"/>
      <c r="R772" s="298"/>
      <c r="S772" s="199"/>
      <c r="T772" s="300"/>
      <c r="U772" s="194"/>
      <c r="V772" s="194"/>
      <c r="W772" s="194"/>
      <c r="X772" s="194"/>
      <c r="Y772" s="194"/>
      <c r="Z772" s="256"/>
      <c r="AA772" s="194"/>
      <c r="AB772" s="194"/>
      <c r="AC772" s="194"/>
      <c r="AD772" s="194"/>
      <c r="AE772" s="194"/>
      <c r="AF772" s="194"/>
      <c r="AG772" s="264" t="str">
        <f aca="false">IF(SUM(T772,V772,X772,Z772,AB772,AD772,AF772)&lt;&gt;0,SUM(T772,V772,X772,Z772,AB772,AD772,AF772),"")</f>
        <v/>
      </c>
      <c r="AH772" s="301"/>
      <c r="AI772" s="302"/>
      <c r="AJ772" s="278"/>
    </row>
    <row r="773" customFormat="false" ht="12.75" hidden="false" customHeight="false" outlineLevel="0" collapsed="false">
      <c r="A773" s="291" t="str">
        <f aca="false">IF('Sub-Cpt Record'!A773="","",'Sub-Cpt Record'!A773)</f>
        <v/>
      </c>
      <c r="B773" s="292" t="str">
        <f aca="false">IF('Sub-Cpt Record'!B773="","",'Sub-Cpt Record'!B773)</f>
        <v/>
      </c>
      <c r="C773" s="292" t="str">
        <f aca="false">IF('Sub-Cpt Record'!C773="","",'Sub-Cpt Record'!C773)</f>
        <v/>
      </c>
      <c r="D773" s="292" t="str">
        <f aca="false">IF('Sub-Cpt Record'!D773="","",'Sub-Cpt Record'!D773)</f>
        <v/>
      </c>
      <c r="E773" s="292" t="str">
        <f aca="false">CODE!I773</f>
        <v/>
      </c>
      <c r="F773" s="303" t="str">
        <f aca="false">IF('Sub-Cpt Record'!K773="","",'Sub-Cpt Record'!K773)</f>
        <v/>
      </c>
      <c r="G773" s="201"/>
      <c r="H773" s="194"/>
      <c r="I773" s="256" t="str">
        <f aca="false">IF('Sub-Cpt Record'!E773&lt;&gt;"",'Sub-Cpt Record'!E773,"")</f>
        <v/>
      </c>
      <c r="J773" s="256" t="str">
        <f aca="false">IF('Sub-Cpt Record'!F773&lt;&gt;"",'Sub-Cpt Record'!F773,"")</f>
        <v/>
      </c>
      <c r="K773" s="256" t="str">
        <f aca="false">IF('Sub-Cpt Record'!G773&lt;&gt;"",'Sub-Cpt Record'!G773,"")</f>
        <v/>
      </c>
      <c r="L773" s="256" t="str">
        <f aca="false">IF('Sub-Cpt Record'!H773&lt;&gt;"",'Sub-Cpt Record'!H773,"")</f>
        <v/>
      </c>
      <c r="M773" s="256" t="str">
        <f aca="false">IF('Sub-Cpt Record'!I773&lt;&gt;"",'Sub-Cpt Record'!I773,"")</f>
        <v/>
      </c>
      <c r="N773" s="256" t="str">
        <f aca="false">IF('Sub-Cpt Record'!J773&lt;&gt;"",'Sub-Cpt Record'!J773,"")</f>
        <v/>
      </c>
      <c r="O773" s="296"/>
      <c r="P773" s="296"/>
      <c r="Q773" s="304"/>
      <c r="R773" s="298"/>
      <c r="S773" s="199"/>
      <c r="T773" s="300"/>
      <c r="U773" s="194"/>
      <c r="V773" s="194"/>
      <c r="W773" s="194"/>
      <c r="X773" s="194"/>
      <c r="Y773" s="194"/>
      <c r="Z773" s="256"/>
      <c r="AA773" s="194"/>
      <c r="AB773" s="194"/>
      <c r="AC773" s="194"/>
      <c r="AD773" s="194"/>
      <c r="AE773" s="194"/>
      <c r="AF773" s="194"/>
      <c r="AG773" s="264" t="str">
        <f aca="false">IF(SUM(T773,V773,X773,Z773,AB773,AD773,AF773)&lt;&gt;0,SUM(T773,V773,X773,Z773,AB773,AD773,AF773),"")</f>
        <v/>
      </c>
      <c r="AH773" s="301"/>
      <c r="AI773" s="302"/>
      <c r="AJ773" s="278"/>
    </row>
    <row r="774" customFormat="false" ht="12.75" hidden="false" customHeight="false" outlineLevel="0" collapsed="false">
      <c r="A774" s="291" t="str">
        <f aca="false">IF('Sub-Cpt Record'!A774="","",'Sub-Cpt Record'!A774)</f>
        <v/>
      </c>
      <c r="B774" s="292" t="str">
        <f aca="false">IF('Sub-Cpt Record'!B774="","",'Sub-Cpt Record'!B774)</f>
        <v/>
      </c>
      <c r="C774" s="292" t="str">
        <f aca="false">IF('Sub-Cpt Record'!C774="","",'Sub-Cpt Record'!C774)</f>
        <v/>
      </c>
      <c r="D774" s="292" t="str">
        <f aca="false">IF('Sub-Cpt Record'!D774="","",'Sub-Cpt Record'!D774)</f>
        <v/>
      </c>
      <c r="E774" s="292" t="str">
        <f aca="false">CODE!I774</f>
        <v/>
      </c>
      <c r="F774" s="303" t="str">
        <f aca="false">IF('Sub-Cpt Record'!K774="","",'Sub-Cpt Record'!K774)</f>
        <v/>
      </c>
      <c r="G774" s="201"/>
      <c r="H774" s="194"/>
      <c r="I774" s="256" t="str">
        <f aca="false">IF('Sub-Cpt Record'!E774&lt;&gt;"",'Sub-Cpt Record'!E774,"")</f>
        <v/>
      </c>
      <c r="J774" s="256" t="str">
        <f aca="false">IF('Sub-Cpt Record'!F774&lt;&gt;"",'Sub-Cpt Record'!F774,"")</f>
        <v/>
      </c>
      <c r="K774" s="256" t="str">
        <f aca="false">IF('Sub-Cpt Record'!G774&lt;&gt;"",'Sub-Cpt Record'!G774,"")</f>
        <v/>
      </c>
      <c r="L774" s="256" t="str">
        <f aca="false">IF('Sub-Cpt Record'!H774&lt;&gt;"",'Sub-Cpt Record'!H774,"")</f>
        <v/>
      </c>
      <c r="M774" s="256" t="str">
        <f aca="false">IF('Sub-Cpt Record'!I774&lt;&gt;"",'Sub-Cpt Record'!I774,"")</f>
        <v/>
      </c>
      <c r="N774" s="256" t="str">
        <f aca="false">IF('Sub-Cpt Record'!J774&lt;&gt;"",'Sub-Cpt Record'!J774,"")</f>
        <v/>
      </c>
      <c r="O774" s="296"/>
      <c r="P774" s="296"/>
      <c r="Q774" s="304"/>
      <c r="R774" s="298"/>
      <c r="S774" s="199"/>
      <c r="T774" s="300"/>
      <c r="U774" s="194"/>
      <c r="V774" s="194"/>
      <c r="W774" s="194"/>
      <c r="X774" s="194"/>
      <c r="Y774" s="194"/>
      <c r="Z774" s="256"/>
      <c r="AA774" s="194"/>
      <c r="AB774" s="194"/>
      <c r="AC774" s="194"/>
      <c r="AD774" s="194"/>
      <c r="AE774" s="194"/>
      <c r="AF774" s="194"/>
      <c r="AG774" s="264" t="str">
        <f aca="false">IF(SUM(T774,V774,X774,Z774,AB774,AD774,AF774)&lt;&gt;0,SUM(T774,V774,X774,Z774,AB774,AD774,AF774),"")</f>
        <v/>
      </c>
      <c r="AH774" s="301"/>
      <c r="AI774" s="302"/>
      <c r="AJ774" s="278"/>
    </row>
    <row r="775" customFormat="false" ht="12.75" hidden="false" customHeight="false" outlineLevel="0" collapsed="false">
      <c r="A775" s="291" t="str">
        <f aca="false">IF('Sub-Cpt Record'!A775="","",'Sub-Cpt Record'!A775)</f>
        <v/>
      </c>
      <c r="B775" s="292" t="str">
        <f aca="false">IF('Sub-Cpt Record'!B775="","",'Sub-Cpt Record'!B775)</f>
        <v/>
      </c>
      <c r="C775" s="292" t="str">
        <f aca="false">IF('Sub-Cpt Record'!C775="","",'Sub-Cpt Record'!C775)</f>
        <v/>
      </c>
      <c r="D775" s="292" t="str">
        <f aca="false">IF('Sub-Cpt Record'!D775="","",'Sub-Cpt Record'!D775)</f>
        <v/>
      </c>
      <c r="E775" s="292" t="str">
        <f aca="false">CODE!I775</f>
        <v/>
      </c>
      <c r="F775" s="303" t="str">
        <f aca="false">IF('Sub-Cpt Record'!K775="","",'Sub-Cpt Record'!K775)</f>
        <v/>
      </c>
      <c r="G775" s="201"/>
      <c r="H775" s="194"/>
      <c r="I775" s="256" t="str">
        <f aca="false">IF('Sub-Cpt Record'!E775&lt;&gt;"",'Sub-Cpt Record'!E775,"")</f>
        <v/>
      </c>
      <c r="J775" s="256" t="str">
        <f aca="false">IF('Sub-Cpt Record'!F775&lt;&gt;"",'Sub-Cpt Record'!F775,"")</f>
        <v/>
      </c>
      <c r="K775" s="256" t="str">
        <f aca="false">IF('Sub-Cpt Record'!G775&lt;&gt;"",'Sub-Cpt Record'!G775,"")</f>
        <v/>
      </c>
      <c r="L775" s="256" t="str">
        <f aca="false">IF('Sub-Cpt Record'!H775&lt;&gt;"",'Sub-Cpt Record'!H775,"")</f>
        <v/>
      </c>
      <c r="M775" s="256" t="str">
        <f aca="false">IF('Sub-Cpt Record'!I775&lt;&gt;"",'Sub-Cpt Record'!I775,"")</f>
        <v/>
      </c>
      <c r="N775" s="256" t="str">
        <f aca="false">IF('Sub-Cpt Record'!J775&lt;&gt;"",'Sub-Cpt Record'!J775,"")</f>
        <v/>
      </c>
      <c r="O775" s="296"/>
      <c r="P775" s="296"/>
      <c r="Q775" s="304"/>
      <c r="R775" s="298"/>
      <c r="S775" s="199"/>
      <c r="T775" s="300"/>
      <c r="U775" s="194"/>
      <c r="V775" s="194"/>
      <c r="W775" s="194"/>
      <c r="X775" s="194"/>
      <c r="Y775" s="194"/>
      <c r="Z775" s="256"/>
      <c r="AA775" s="194"/>
      <c r="AB775" s="194"/>
      <c r="AC775" s="194"/>
      <c r="AD775" s="194"/>
      <c r="AE775" s="194"/>
      <c r="AF775" s="194"/>
      <c r="AG775" s="264" t="str">
        <f aca="false">IF(SUM(T775,V775,X775,Z775,AB775,AD775,AF775)&lt;&gt;0,SUM(T775,V775,X775,Z775,AB775,AD775,AF775),"")</f>
        <v/>
      </c>
      <c r="AH775" s="301"/>
      <c r="AI775" s="302"/>
      <c r="AJ775" s="278"/>
    </row>
    <row r="776" customFormat="false" ht="12.75" hidden="false" customHeight="false" outlineLevel="0" collapsed="false">
      <c r="A776" s="291" t="str">
        <f aca="false">IF('Sub-Cpt Record'!A776="","",'Sub-Cpt Record'!A776)</f>
        <v/>
      </c>
      <c r="B776" s="292" t="str">
        <f aca="false">IF('Sub-Cpt Record'!B776="","",'Sub-Cpt Record'!B776)</f>
        <v/>
      </c>
      <c r="C776" s="292" t="str">
        <f aca="false">IF('Sub-Cpt Record'!C776="","",'Sub-Cpt Record'!C776)</f>
        <v/>
      </c>
      <c r="D776" s="292" t="str">
        <f aca="false">IF('Sub-Cpt Record'!D776="","",'Sub-Cpt Record'!D776)</f>
        <v/>
      </c>
      <c r="E776" s="292" t="str">
        <f aca="false">CODE!I776</f>
        <v/>
      </c>
      <c r="F776" s="303" t="str">
        <f aca="false">IF('Sub-Cpt Record'!K776="","",'Sub-Cpt Record'!K776)</f>
        <v/>
      </c>
      <c r="G776" s="201"/>
      <c r="H776" s="194"/>
      <c r="I776" s="256" t="str">
        <f aca="false">IF('Sub-Cpt Record'!E776&lt;&gt;"",'Sub-Cpt Record'!E776,"")</f>
        <v/>
      </c>
      <c r="J776" s="256" t="str">
        <f aca="false">IF('Sub-Cpt Record'!F776&lt;&gt;"",'Sub-Cpt Record'!F776,"")</f>
        <v/>
      </c>
      <c r="K776" s="256" t="str">
        <f aca="false">IF('Sub-Cpt Record'!G776&lt;&gt;"",'Sub-Cpt Record'!G776,"")</f>
        <v/>
      </c>
      <c r="L776" s="256" t="str">
        <f aca="false">IF('Sub-Cpt Record'!H776&lt;&gt;"",'Sub-Cpt Record'!H776,"")</f>
        <v/>
      </c>
      <c r="M776" s="256" t="str">
        <f aca="false">IF('Sub-Cpt Record'!I776&lt;&gt;"",'Sub-Cpt Record'!I776,"")</f>
        <v/>
      </c>
      <c r="N776" s="256" t="str">
        <f aca="false">IF('Sub-Cpt Record'!J776&lt;&gt;"",'Sub-Cpt Record'!J776,"")</f>
        <v/>
      </c>
      <c r="O776" s="296"/>
      <c r="P776" s="296"/>
      <c r="Q776" s="304"/>
      <c r="R776" s="298"/>
      <c r="S776" s="199"/>
      <c r="T776" s="300"/>
      <c r="U776" s="194"/>
      <c r="V776" s="194"/>
      <c r="W776" s="194"/>
      <c r="X776" s="194"/>
      <c r="Y776" s="194"/>
      <c r="Z776" s="256"/>
      <c r="AA776" s="194"/>
      <c r="AB776" s="194"/>
      <c r="AC776" s="194"/>
      <c r="AD776" s="194"/>
      <c r="AE776" s="194"/>
      <c r="AF776" s="194"/>
      <c r="AG776" s="264" t="str">
        <f aca="false">IF(SUM(T776,V776,X776,Z776,AB776,AD776,AF776)&lt;&gt;0,SUM(T776,V776,X776,Z776,AB776,AD776,AF776),"")</f>
        <v/>
      </c>
      <c r="AH776" s="301"/>
      <c r="AI776" s="302"/>
      <c r="AJ776" s="278"/>
    </row>
    <row r="777" customFormat="false" ht="12.75" hidden="false" customHeight="false" outlineLevel="0" collapsed="false">
      <c r="A777" s="291" t="str">
        <f aca="false">IF('Sub-Cpt Record'!A777="","",'Sub-Cpt Record'!A777)</f>
        <v/>
      </c>
      <c r="B777" s="292" t="str">
        <f aca="false">IF('Sub-Cpt Record'!B777="","",'Sub-Cpt Record'!B777)</f>
        <v/>
      </c>
      <c r="C777" s="292" t="str">
        <f aca="false">IF('Sub-Cpt Record'!C777="","",'Sub-Cpt Record'!C777)</f>
        <v/>
      </c>
      <c r="D777" s="292" t="str">
        <f aca="false">IF('Sub-Cpt Record'!D777="","",'Sub-Cpt Record'!D777)</f>
        <v/>
      </c>
      <c r="E777" s="292" t="str">
        <f aca="false">CODE!I777</f>
        <v/>
      </c>
      <c r="F777" s="303" t="str">
        <f aca="false">IF('Sub-Cpt Record'!K777="","",'Sub-Cpt Record'!K777)</f>
        <v/>
      </c>
      <c r="G777" s="201"/>
      <c r="H777" s="194"/>
      <c r="I777" s="256" t="str">
        <f aca="false">IF('Sub-Cpt Record'!E777&lt;&gt;"",'Sub-Cpt Record'!E777,"")</f>
        <v/>
      </c>
      <c r="J777" s="256" t="str">
        <f aca="false">IF('Sub-Cpt Record'!F777&lt;&gt;"",'Sub-Cpt Record'!F777,"")</f>
        <v/>
      </c>
      <c r="K777" s="256" t="str">
        <f aca="false">IF('Sub-Cpt Record'!G777&lt;&gt;"",'Sub-Cpt Record'!G777,"")</f>
        <v/>
      </c>
      <c r="L777" s="256" t="str">
        <f aca="false">IF('Sub-Cpt Record'!H777&lt;&gt;"",'Sub-Cpt Record'!H777,"")</f>
        <v/>
      </c>
      <c r="M777" s="256" t="str">
        <f aca="false">IF('Sub-Cpt Record'!I777&lt;&gt;"",'Sub-Cpt Record'!I777,"")</f>
        <v/>
      </c>
      <c r="N777" s="256" t="str">
        <f aca="false">IF('Sub-Cpt Record'!J777&lt;&gt;"",'Sub-Cpt Record'!J777,"")</f>
        <v/>
      </c>
      <c r="O777" s="296"/>
      <c r="P777" s="296"/>
      <c r="Q777" s="304"/>
      <c r="R777" s="298"/>
      <c r="S777" s="199"/>
      <c r="T777" s="300"/>
      <c r="U777" s="194"/>
      <c r="V777" s="194"/>
      <c r="W777" s="194"/>
      <c r="X777" s="194"/>
      <c r="Y777" s="194"/>
      <c r="Z777" s="256"/>
      <c r="AA777" s="194"/>
      <c r="AB777" s="194"/>
      <c r="AC777" s="194"/>
      <c r="AD777" s="194"/>
      <c r="AE777" s="194"/>
      <c r="AF777" s="194"/>
      <c r="AG777" s="264" t="str">
        <f aca="false">IF(SUM(T777,V777,X777,Z777,AB777,AD777,AF777)&lt;&gt;0,SUM(T777,V777,X777,Z777,AB777,AD777,AF777),"")</f>
        <v/>
      </c>
      <c r="AH777" s="301"/>
      <c r="AI777" s="302"/>
      <c r="AJ777" s="278"/>
    </row>
    <row r="778" customFormat="false" ht="12.75" hidden="false" customHeight="false" outlineLevel="0" collapsed="false">
      <c r="A778" s="291" t="str">
        <f aca="false">IF('Sub-Cpt Record'!A778="","",'Sub-Cpt Record'!A778)</f>
        <v/>
      </c>
      <c r="B778" s="292" t="str">
        <f aca="false">IF('Sub-Cpt Record'!B778="","",'Sub-Cpt Record'!B778)</f>
        <v/>
      </c>
      <c r="C778" s="292" t="str">
        <f aca="false">IF('Sub-Cpt Record'!C778="","",'Sub-Cpt Record'!C778)</f>
        <v/>
      </c>
      <c r="D778" s="292" t="str">
        <f aca="false">IF('Sub-Cpt Record'!D778="","",'Sub-Cpt Record'!D778)</f>
        <v/>
      </c>
      <c r="E778" s="292" t="str">
        <f aca="false">CODE!I778</f>
        <v/>
      </c>
      <c r="F778" s="303" t="str">
        <f aca="false">IF('Sub-Cpt Record'!K778="","",'Sub-Cpt Record'!K778)</f>
        <v/>
      </c>
      <c r="G778" s="201"/>
      <c r="H778" s="194"/>
      <c r="I778" s="256" t="str">
        <f aca="false">IF('Sub-Cpt Record'!E778&lt;&gt;"",'Sub-Cpt Record'!E778,"")</f>
        <v/>
      </c>
      <c r="J778" s="256" t="str">
        <f aca="false">IF('Sub-Cpt Record'!F778&lt;&gt;"",'Sub-Cpt Record'!F778,"")</f>
        <v/>
      </c>
      <c r="K778" s="256" t="str">
        <f aca="false">IF('Sub-Cpt Record'!G778&lt;&gt;"",'Sub-Cpt Record'!G778,"")</f>
        <v/>
      </c>
      <c r="L778" s="256" t="str">
        <f aca="false">IF('Sub-Cpt Record'!H778&lt;&gt;"",'Sub-Cpt Record'!H778,"")</f>
        <v/>
      </c>
      <c r="M778" s="256" t="str">
        <f aca="false">IF('Sub-Cpt Record'!I778&lt;&gt;"",'Sub-Cpt Record'!I778,"")</f>
        <v/>
      </c>
      <c r="N778" s="256" t="str">
        <f aca="false">IF('Sub-Cpt Record'!J778&lt;&gt;"",'Sub-Cpt Record'!J778,"")</f>
        <v/>
      </c>
      <c r="O778" s="296"/>
      <c r="P778" s="296"/>
      <c r="Q778" s="304"/>
      <c r="R778" s="298"/>
      <c r="S778" s="199"/>
      <c r="T778" s="300"/>
      <c r="U778" s="194"/>
      <c r="V778" s="194"/>
      <c r="W778" s="194"/>
      <c r="X778" s="194"/>
      <c r="Y778" s="194"/>
      <c r="Z778" s="256"/>
      <c r="AA778" s="194"/>
      <c r="AB778" s="194"/>
      <c r="AC778" s="194"/>
      <c r="AD778" s="194"/>
      <c r="AE778" s="194"/>
      <c r="AF778" s="194"/>
      <c r="AG778" s="264" t="str">
        <f aca="false">IF(SUM(T778,V778,X778,Z778,AB778,AD778,AF778)&lt;&gt;0,SUM(T778,V778,X778,Z778,AB778,AD778,AF778),"")</f>
        <v/>
      </c>
      <c r="AH778" s="301"/>
      <c r="AI778" s="302"/>
      <c r="AJ778" s="278"/>
    </row>
    <row r="779" customFormat="false" ht="12.75" hidden="false" customHeight="false" outlineLevel="0" collapsed="false">
      <c r="A779" s="291" t="str">
        <f aca="false">IF('Sub-Cpt Record'!A779="","",'Sub-Cpt Record'!A779)</f>
        <v/>
      </c>
      <c r="B779" s="292" t="str">
        <f aca="false">IF('Sub-Cpt Record'!B779="","",'Sub-Cpt Record'!B779)</f>
        <v/>
      </c>
      <c r="C779" s="292" t="str">
        <f aca="false">IF('Sub-Cpt Record'!C779="","",'Sub-Cpt Record'!C779)</f>
        <v/>
      </c>
      <c r="D779" s="292" t="str">
        <f aca="false">IF('Sub-Cpt Record'!D779="","",'Sub-Cpt Record'!D779)</f>
        <v/>
      </c>
      <c r="E779" s="292" t="str">
        <f aca="false">CODE!I779</f>
        <v/>
      </c>
      <c r="F779" s="303" t="str">
        <f aca="false">IF('Sub-Cpt Record'!K779="","",'Sub-Cpt Record'!K779)</f>
        <v/>
      </c>
      <c r="G779" s="201"/>
      <c r="H779" s="194"/>
      <c r="I779" s="256" t="str">
        <f aca="false">IF('Sub-Cpt Record'!E779&lt;&gt;"",'Sub-Cpt Record'!E779,"")</f>
        <v/>
      </c>
      <c r="J779" s="256" t="str">
        <f aca="false">IF('Sub-Cpt Record'!F779&lt;&gt;"",'Sub-Cpt Record'!F779,"")</f>
        <v/>
      </c>
      <c r="K779" s="256" t="str">
        <f aca="false">IF('Sub-Cpt Record'!G779&lt;&gt;"",'Sub-Cpt Record'!G779,"")</f>
        <v/>
      </c>
      <c r="L779" s="256" t="str">
        <f aca="false">IF('Sub-Cpt Record'!H779&lt;&gt;"",'Sub-Cpt Record'!H779,"")</f>
        <v/>
      </c>
      <c r="M779" s="256" t="str">
        <f aca="false">IF('Sub-Cpt Record'!I779&lt;&gt;"",'Sub-Cpt Record'!I779,"")</f>
        <v/>
      </c>
      <c r="N779" s="256" t="str">
        <f aca="false">IF('Sub-Cpt Record'!J779&lt;&gt;"",'Sub-Cpt Record'!J779,"")</f>
        <v/>
      </c>
      <c r="O779" s="296"/>
      <c r="P779" s="296"/>
      <c r="Q779" s="304"/>
      <c r="R779" s="298"/>
      <c r="S779" s="199"/>
      <c r="T779" s="300"/>
      <c r="U779" s="194"/>
      <c r="V779" s="194"/>
      <c r="W779" s="194"/>
      <c r="X779" s="194"/>
      <c r="Y779" s="194"/>
      <c r="Z779" s="256"/>
      <c r="AA779" s="194"/>
      <c r="AB779" s="194"/>
      <c r="AC779" s="194"/>
      <c r="AD779" s="194"/>
      <c r="AE779" s="194"/>
      <c r="AF779" s="194"/>
      <c r="AG779" s="264" t="str">
        <f aca="false">IF(SUM(T779,V779,X779,Z779,AB779,AD779,AF779)&lt;&gt;0,SUM(T779,V779,X779,Z779,AB779,AD779,AF779),"")</f>
        <v/>
      </c>
      <c r="AH779" s="301"/>
      <c r="AI779" s="302"/>
      <c r="AJ779" s="278"/>
    </row>
    <row r="780" customFormat="false" ht="12.75" hidden="false" customHeight="false" outlineLevel="0" collapsed="false">
      <c r="A780" s="291" t="str">
        <f aca="false">IF('Sub-Cpt Record'!A780="","",'Sub-Cpt Record'!A780)</f>
        <v/>
      </c>
      <c r="B780" s="292" t="str">
        <f aca="false">IF('Sub-Cpt Record'!B780="","",'Sub-Cpt Record'!B780)</f>
        <v/>
      </c>
      <c r="C780" s="292" t="str">
        <f aca="false">IF('Sub-Cpt Record'!C780="","",'Sub-Cpt Record'!C780)</f>
        <v/>
      </c>
      <c r="D780" s="292" t="str">
        <f aca="false">IF('Sub-Cpt Record'!D780="","",'Sub-Cpt Record'!D780)</f>
        <v/>
      </c>
      <c r="E780" s="292" t="str">
        <f aca="false">CODE!I780</f>
        <v/>
      </c>
      <c r="F780" s="303" t="str">
        <f aca="false">IF('Sub-Cpt Record'!K780="","",'Sub-Cpt Record'!K780)</f>
        <v/>
      </c>
      <c r="G780" s="201"/>
      <c r="H780" s="194"/>
      <c r="I780" s="256" t="str">
        <f aca="false">IF('Sub-Cpt Record'!E780&lt;&gt;"",'Sub-Cpt Record'!E780,"")</f>
        <v/>
      </c>
      <c r="J780" s="256" t="str">
        <f aca="false">IF('Sub-Cpt Record'!F780&lt;&gt;"",'Sub-Cpt Record'!F780,"")</f>
        <v/>
      </c>
      <c r="K780" s="256" t="str">
        <f aca="false">IF('Sub-Cpt Record'!G780&lt;&gt;"",'Sub-Cpt Record'!G780,"")</f>
        <v/>
      </c>
      <c r="L780" s="256" t="str">
        <f aca="false">IF('Sub-Cpt Record'!H780&lt;&gt;"",'Sub-Cpt Record'!H780,"")</f>
        <v/>
      </c>
      <c r="M780" s="256" t="str">
        <f aca="false">IF('Sub-Cpt Record'!I780&lt;&gt;"",'Sub-Cpt Record'!I780,"")</f>
        <v/>
      </c>
      <c r="N780" s="256" t="str">
        <f aca="false">IF('Sub-Cpt Record'!J780&lt;&gt;"",'Sub-Cpt Record'!J780,"")</f>
        <v/>
      </c>
      <c r="O780" s="296"/>
      <c r="P780" s="296"/>
      <c r="Q780" s="304"/>
      <c r="R780" s="298"/>
      <c r="S780" s="199"/>
      <c r="T780" s="300"/>
      <c r="U780" s="194"/>
      <c r="V780" s="194"/>
      <c r="W780" s="194"/>
      <c r="X780" s="194"/>
      <c r="Y780" s="194"/>
      <c r="Z780" s="256"/>
      <c r="AA780" s="194"/>
      <c r="AB780" s="194"/>
      <c r="AC780" s="194"/>
      <c r="AD780" s="194"/>
      <c r="AE780" s="194"/>
      <c r="AF780" s="194"/>
      <c r="AG780" s="264" t="str">
        <f aca="false">IF(SUM(T780,V780,X780,Z780,AB780,AD780,AF780)&lt;&gt;0,SUM(T780,V780,X780,Z780,AB780,AD780,AF780),"")</f>
        <v/>
      </c>
      <c r="AH780" s="301"/>
      <c r="AI780" s="302"/>
      <c r="AJ780" s="278"/>
    </row>
    <row r="781" customFormat="false" ht="12.75" hidden="false" customHeight="false" outlineLevel="0" collapsed="false">
      <c r="A781" s="291" t="str">
        <f aca="false">IF('Sub-Cpt Record'!A781="","",'Sub-Cpt Record'!A781)</f>
        <v/>
      </c>
      <c r="B781" s="292" t="str">
        <f aca="false">IF('Sub-Cpt Record'!B781="","",'Sub-Cpt Record'!B781)</f>
        <v/>
      </c>
      <c r="C781" s="292" t="str">
        <f aca="false">IF('Sub-Cpt Record'!C781="","",'Sub-Cpt Record'!C781)</f>
        <v/>
      </c>
      <c r="D781" s="292" t="str">
        <f aca="false">IF('Sub-Cpt Record'!D781="","",'Sub-Cpt Record'!D781)</f>
        <v/>
      </c>
      <c r="E781" s="292" t="str">
        <f aca="false">CODE!I781</f>
        <v/>
      </c>
      <c r="F781" s="303" t="str">
        <f aca="false">IF('Sub-Cpt Record'!K781="","",'Sub-Cpt Record'!K781)</f>
        <v/>
      </c>
      <c r="G781" s="201"/>
      <c r="H781" s="194"/>
      <c r="I781" s="256" t="str">
        <f aca="false">IF('Sub-Cpt Record'!E781&lt;&gt;"",'Sub-Cpt Record'!E781,"")</f>
        <v/>
      </c>
      <c r="J781" s="256" t="str">
        <f aca="false">IF('Sub-Cpt Record'!F781&lt;&gt;"",'Sub-Cpt Record'!F781,"")</f>
        <v/>
      </c>
      <c r="K781" s="256" t="str">
        <f aca="false">IF('Sub-Cpt Record'!G781&lt;&gt;"",'Sub-Cpt Record'!G781,"")</f>
        <v/>
      </c>
      <c r="L781" s="256" t="str">
        <f aca="false">IF('Sub-Cpt Record'!H781&lt;&gt;"",'Sub-Cpt Record'!H781,"")</f>
        <v/>
      </c>
      <c r="M781" s="256" t="str">
        <f aca="false">IF('Sub-Cpt Record'!I781&lt;&gt;"",'Sub-Cpt Record'!I781,"")</f>
        <v/>
      </c>
      <c r="N781" s="256" t="str">
        <f aca="false">IF('Sub-Cpt Record'!J781&lt;&gt;"",'Sub-Cpt Record'!J781,"")</f>
        <v/>
      </c>
      <c r="O781" s="296"/>
      <c r="P781" s="296"/>
      <c r="Q781" s="304"/>
      <c r="R781" s="298"/>
      <c r="S781" s="199"/>
      <c r="T781" s="300"/>
      <c r="U781" s="194"/>
      <c r="V781" s="194"/>
      <c r="W781" s="194"/>
      <c r="X781" s="194"/>
      <c r="Y781" s="194"/>
      <c r="Z781" s="256"/>
      <c r="AA781" s="194"/>
      <c r="AB781" s="194"/>
      <c r="AC781" s="194"/>
      <c r="AD781" s="194"/>
      <c r="AE781" s="194"/>
      <c r="AF781" s="194"/>
      <c r="AG781" s="264" t="str">
        <f aca="false">IF(SUM(T781,V781,X781,Z781,AB781,AD781,AF781)&lt;&gt;0,SUM(T781,V781,X781,Z781,AB781,AD781,AF781),"")</f>
        <v/>
      </c>
      <c r="AH781" s="301"/>
      <c r="AI781" s="302"/>
      <c r="AJ781" s="278"/>
    </row>
    <row r="782" customFormat="false" ht="12.75" hidden="false" customHeight="false" outlineLevel="0" collapsed="false">
      <c r="A782" s="291" t="str">
        <f aca="false">IF('Sub-Cpt Record'!A782="","",'Sub-Cpt Record'!A782)</f>
        <v/>
      </c>
      <c r="B782" s="292" t="str">
        <f aca="false">IF('Sub-Cpt Record'!B782="","",'Sub-Cpt Record'!B782)</f>
        <v/>
      </c>
      <c r="C782" s="292" t="str">
        <f aca="false">IF('Sub-Cpt Record'!C782="","",'Sub-Cpt Record'!C782)</f>
        <v/>
      </c>
      <c r="D782" s="292" t="str">
        <f aca="false">IF('Sub-Cpt Record'!D782="","",'Sub-Cpt Record'!D782)</f>
        <v/>
      </c>
      <c r="E782" s="292" t="str">
        <f aca="false">CODE!I782</f>
        <v/>
      </c>
      <c r="F782" s="303" t="str">
        <f aca="false">IF('Sub-Cpt Record'!K782="","",'Sub-Cpt Record'!K782)</f>
        <v/>
      </c>
      <c r="G782" s="201"/>
      <c r="H782" s="194"/>
      <c r="I782" s="256" t="str">
        <f aca="false">IF('Sub-Cpt Record'!E782&lt;&gt;"",'Sub-Cpt Record'!E782,"")</f>
        <v/>
      </c>
      <c r="J782" s="256" t="str">
        <f aca="false">IF('Sub-Cpt Record'!F782&lt;&gt;"",'Sub-Cpt Record'!F782,"")</f>
        <v/>
      </c>
      <c r="K782" s="256" t="str">
        <f aca="false">IF('Sub-Cpt Record'!G782&lt;&gt;"",'Sub-Cpt Record'!G782,"")</f>
        <v/>
      </c>
      <c r="L782" s="256" t="str">
        <f aca="false">IF('Sub-Cpt Record'!H782&lt;&gt;"",'Sub-Cpt Record'!H782,"")</f>
        <v/>
      </c>
      <c r="M782" s="256" t="str">
        <f aca="false">IF('Sub-Cpt Record'!I782&lt;&gt;"",'Sub-Cpt Record'!I782,"")</f>
        <v/>
      </c>
      <c r="N782" s="256" t="str">
        <f aca="false">IF('Sub-Cpt Record'!J782&lt;&gt;"",'Sub-Cpt Record'!J782,"")</f>
        <v/>
      </c>
      <c r="O782" s="296"/>
      <c r="P782" s="296"/>
      <c r="Q782" s="304"/>
      <c r="R782" s="298"/>
      <c r="S782" s="199"/>
      <c r="T782" s="300"/>
      <c r="U782" s="194"/>
      <c r="V782" s="194"/>
      <c r="W782" s="194"/>
      <c r="X782" s="194"/>
      <c r="Y782" s="194"/>
      <c r="Z782" s="256"/>
      <c r="AA782" s="194"/>
      <c r="AB782" s="194"/>
      <c r="AC782" s="194"/>
      <c r="AD782" s="194"/>
      <c r="AE782" s="194"/>
      <c r="AF782" s="194"/>
      <c r="AG782" s="264" t="str">
        <f aca="false">IF(SUM(T782,V782,X782,Z782,AB782,AD782,AF782)&lt;&gt;0,SUM(T782,V782,X782,Z782,AB782,AD782,AF782),"")</f>
        <v/>
      </c>
      <c r="AH782" s="301"/>
      <c r="AI782" s="302"/>
      <c r="AJ782" s="278"/>
    </row>
    <row r="783" customFormat="false" ht="12.75" hidden="false" customHeight="false" outlineLevel="0" collapsed="false">
      <c r="A783" s="291" t="str">
        <f aca="false">IF('Sub-Cpt Record'!A783="","",'Sub-Cpt Record'!A783)</f>
        <v/>
      </c>
      <c r="B783" s="292" t="str">
        <f aca="false">IF('Sub-Cpt Record'!B783="","",'Sub-Cpt Record'!B783)</f>
        <v/>
      </c>
      <c r="C783" s="292" t="str">
        <f aca="false">IF('Sub-Cpt Record'!C783="","",'Sub-Cpt Record'!C783)</f>
        <v/>
      </c>
      <c r="D783" s="292" t="str">
        <f aca="false">IF('Sub-Cpt Record'!D783="","",'Sub-Cpt Record'!D783)</f>
        <v/>
      </c>
      <c r="E783" s="292" t="str">
        <f aca="false">CODE!I783</f>
        <v/>
      </c>
      <c r="F783" s="303" t="str">
        <f aca="false">IF('Sub-Cpt Record'!K783="","",'Sub-Cpt Record'!K783)</f>
        <v/>
      </c>
      <c r="G783" s="201"/>
      <c r="H783" s="194"/>
      <c r="I783" s="256" t="str">
        <f aca="false">IF('Sub-Cpt Record'!E783&lt;&gt;"",'Sub-Cpt Record'!E783,"")</f>
        <v/>
      </c>
      <c r="J783" s="256" t="str">
        <f aca="false">IF('Sub-Cpt Record'!F783&lt;&gt;"",'Sub-Cpt Record'!F783,"")</f>
        <v/>
      </c>
      <c r="K783" s="256" t="str">
        <f aca="false">IF('Sub-Cpt Record'!G783&lt;&gt;"",'Sub-Cpt Record'!G783,"")</f>
        <v/>
      </c>
      <c r="L783" s="256" t="str">
        <f aca="false">IF('Sub-Cpt Record'!H783&lt;&gt;"",'Sub-Cpt Record'!H783,"")</f>
        <v/>
      </c>
      <c r="M783" s="256" t="str">
        <f aca="false">IF('Sub-Cpt Record'!I783&lt;&gt;"",'Sub-Cpt Record'!I783,"")</f>
        <v/>
      </c>
      <c r="N783" s="256" t="str">
        <f aca="false">IF('Sub-Cpt Record'!J783&lt;&gt;"",'Sub-Cpt Record'!J783,"")</f>
        <v/>
      </c>
      <c r="O783" s="296"/>
      <c r="P783" s="296"/>
      <c r="Q783" s="304"/>
      <c r="R783" s="298"/>
      <c r="S783" s="199"/>
      <c r="T783" s="300"/>
      <c r="U783" s="194"/>
      <c r="V783" s="194"/>
      <c r="W783" s="194"/>
      <c r="X783" s="194"/>
      <c r="Y783" s="194"/>
      <c r="Z783" s="256"/>
      <c r="AA783" s="194"/>
      <c r="AB783" s="194"/>
      <c r="AC783" s="194"/>
      <c r="AD783" s="194"/>
      <c r="AE783" s="194"/>
      <c r="AF783" s="194"/>
      <c r="AG783" s="264" t="str">
        <f aca="false">IF(SUM(T783,V783,X783,Z783,AB783,AD783,AF783)&lt;&gt;0,SUM(T783,V783,X783,Z783,AB783,AD783,AF783),"")</f>
        <v/>
      </c>
      <c r="AH783" s="301"/>
      <c r="AI783" s="302"/>
      <c r="AJ783" s="278"/>
    </row>
    <row r="784" customFormat="false" ht="12.75" hidden="false" customHeight="false" outlineLevel="0" collapsed="false">
      <c r="A784" s="291" t="str">
        <f aca="false">IF('Sub-Cpt Record'!A784="","",'Sub-Cpt Record'!A784)</f>
        <v/>
      </c>
      <c r="B784" s="292" t="str">
        <f aca="false">IF('Sub-Cpt Record'!B784="","",'Sub-Cpt Record'!B784)</f>
        <v/>
      </c>
      <c r="C784" s="292" t="str">
        <f aca="false">IF('Sub-Cpt Record'!C784="","",'Sub-Cpt Record'!C784)</f>
        <v/>
      </c>
      <c r="D784" s="292" t="str">
        <f aca="false">IF('Sub-Cpt Record'!D784="","",'Sub-Cpt Record'!D784)</f>
        <v/>
      </c>
      <c r="E784" s="292" t="str">
        <f aca="false">CODE!I784</f>
        <v/>
      </c>
      <c r="F784" s="303" t="str">
        <f aca="false">IF('Sub-Cpt Record'!K784="","",'Sub-Cpt Record'!K784)</f>
        <v/>
      </c>
      <c r="G784" s="201"/>
      <c r="H784" s="194"/>
      <c r="I784" s="256" t="str">
        <f aca="false">IF('Sub-Cpt Record'!E784&lt;&gt;"",'Sub-Cpt Record'!E784,"")</f>
        <v/>
      </c>
      <c r="J784" s="256" t="str">
        <f aca="false">IF('Sub-Cpt Record'!F784&lt;&gt;"",'Sub-Cpt Record'!F784,"")</f>
        <v/>
      </c>
      <c r="K784" s="256" t="str">
        <f aca="false">IF('Sub-Cpt Record'!G784&lt;&gt;"",'Sub-Cpt Record'!G784,"")</f>
        <v/>
      </c>
      <c r="L784" s="256" t="str">
        <f aca="false">IF('Sub-Cpt Record'!H784&lt;&gt;"",'Sub-Cpt Record'!H784,"")</f>
        <v/>
      </c>
      <c r="M784" s="256" t="str">
        <f aca="false">IF('Sub-Cpt Record'!I784&lt;&gt;"",'Sub-Cpt Record'!I784,"")</f>
        <v/>
      </c>
      <c r="N784" s="256" t="str">
        <f aca="false">IF('Sub-Cpt Record'!J784&lt;&gt;"",'Sub-Cpt Record'!J784,"")</f>
        <v/>
      </c>
      <c r="O784" s="296"/>
      <c r="P784" s="296"/>
      <c r="Q784" s="304"/>
      <c r="R784" s="298"/>
      <c r="S784" s="199"/>
      <c r="T784" s="300"/>
      <c r="U784" s="194"/>
      <c r="V784" s="194"/>
      <c r="W784" s="194"/>
      <c r="X784" s="194"/>
      <c r="Y784" s="194"/>
      <c r="Z784" s="256"/>
      <c r="AA784" s="194"/>
      <c r="AB784" s="194"/>
      <c r="AC784" s="194"/>
      <c r="AD784" s="194"/>
      <c r="AE784" s="194"/>
      <c r="AF784" s="194"/>
      <c r="AG784" s="264" t="str">
        <f aca="false">IF(SUM(T784,V784,X784,Z784,AB784,AD784,AF784)&lt;&gt;0,SUM(T784,V784,X784,Z784,AB784,AD784,AF784),"")</f>
        <v/>
      </c>
      <c r="AH784" s="301"/>
      <c r="AI784" s="302"/>
      <c r="AJ784" s="278"/>
    </row>
    <row r="785" customFormat="false" ht="12.75" hidden="false" customHeight="false" outlineLevel="0" collapsed="false">
      <c r="A785" s="291" t="str">
        <f aca="false">IF('Sub-Cpt Record'!A785="","",'Sub-Cpt Record'!A785)</f>
        <v/>
      </c>
      <c r="B785" s="292" t="str">
        <f aca="false">IF('Sub-Cpt Record'!B785="","",'Sub-Cpt Record'!B785)</f>
        <v/>
      </c>
      <c r="C785" s="292" t="str">
        <f aca="false">IF('Sub-Cpt Record'!C785="","",'Sub-Cpt Record'!C785)</f>
        <v/>
      </c>
      <c r="D785" s="292" t="str">
        <f aca="false">IF('Sub-Cpt Record'!D785="","",'Sub-Cpt Record'!D785)</f>
        <v/>
      </c>
      <c r="E785" s="292" t="str">
        <f aca="false">CODE!I785</f>
        <v/>
      </c>
      <c r="F785" s="303" t="str">
        <f aca="false">IF('Sub-Cpt Record'!K785="","",'Sub-Cpt Record'!K785)</f>
        <v/>
      </c>
      <c r="G785" s="201"/>
      <c r="H785" s="194"/>
      <c r="I785" s="256" t="str">
        <f aca="false">IF('Sub-Cpt Record'!E785&lt;&gt;"",'Sub-Cpt Record'!E785,"")</f>
        <v/>
      </c>
      <c r="J785" s="256" t="str">
        <f aca="false">IF('Sub-Cpt Record'!F785&lt;&gt;"",'Sub-Cpt Record'!F785,"")</f>
        <v/>
      </c>
      <c r="K785" s="256" t="str">
        <f aca="false">IF('Sub-Cpt Record'!G785&lt;&gt;"",'Sub-Cpt Record'!G785,"")</f>
        <v/>
      </c>
      <c r="L785" s="256" t="str">
        <f aca="false">IF('Sub-Cpt Record'!H785&lt;&gt;"",'Sub-Cpt Record'!H785,"")</f>
        <v/>
      </c>
      <c r="M785" s="256" t="str">
        <f aca="false">IF('Sub-Cpt Record'!I785&lt;&gt;"",'Sub-Cpt Record'!I785,"")</f>
        <v/>
      </c>
      <c r="N785" s="256" t="str">
        <f aca="false">IF('Sub-Cpt Record'!J785&lt;&gt;"",'Sub-Cpt Record'!J785,"")</f>
        <v/>
      </c>
      <c r="O785" s="296"/>
      <c r="P785" s="296"/>
      <c r="Q785" s="304"/>
      <c r="R785" s="298"/>
      <c r="S785" s="199"/>
      <c r="T785" s="300"/>
      <c r="U785" s="194"/>
      <c r="V785" s="194"/>
      <c r="W785" s="194"/>
      <c r="X785" s="194"/>
      <c r="Y785" s="194"/>
      <c r="Z785" s="256"/>
      <c r="AA785" s="194"/>
      <c r="AB785" s="194"/>
      <c r="AC785" s="194"/>
      <c r="AD785" s="194"/>
      <c r="AE785" s="194"/>
      <c r="AF785" s="194"/>
      <c r="AG785" s="264" t="str">
        <f aca="false">IF(SUM(T785,V785,X785,Z785,AB785,AD785,AF785)&lt;&gt;0,SUM(T785,V785,X785,Z785,AB785,AD785,AF785),"")</f>
        <v/>
      </c>
      <c r="AH785" s="301"/>
      <c r="AI785" s="302"/>
      <c r="AJ785" s="278"/>
    </row>
    <row r="786" customFormat="false" ht="12.75" hidden="false" customHeight="false" outlineLevel="0" collapsed="false">
      <c r="A786" s="291" t="str">
        <f aca="false">IF('Sub-Cpt Record'!A786="","",'Sub-Cpt Record'!A786)</f>
        <v/>
      </c>
      <c r="B786" s="292" t="str">
        <f aca="false">IF('Sub-Cpt Record'!B786="","",'Sub-Cpt Record'!B786)</f>
        <v/>
      </c>
      <c r="C786" s="292" t="str">
        <f aca="false">IF('Sub-Cpt Record'!C786="","",'Sub-Cpt Record'!C786)</f>
        <v/>
      </c>
      <c r="D786" s="292" t="str">
        <f aca="false">IF('Sub-Cpt Record'!D786="","",'Sub-Cpt Record'!D786)</f>
        <v/>
      </c>
      <c r="E786" s="292" t="str">
        <f aca="false">CODE!I786</f>
        <v/>
      </c>
      <c r="F786" s="303" t="str">
        <f aca="false">IF('Sub-Cpt Record'!K786="","",'Sub-Cpt Record'!K786)</f>
        <v/>
      </c>
      <c r="G786" s="201"/>
      <c r="H786" s="194"/>
      <c r="I786" s="256" t="str">
        <f aca="false">IF('Sub-Cpt Record'!E786&lt;&gt;"",'Sub-Cpt Record'!E786,"")</f>
        <v/>
      </c>
      <c r="J786" s="256" t="str">
        <f aca="false">IF('Sub-Cpt Record'!F786&lt;&gt;"",'Sub-Cpt Record'!F786,"")</f>
        <v/>
      </c>
      <c r="K786" s="256" t="str">
        <f aca="false">IF('Sub-Cpt Record'!G786&lt;&gt;"",'Sub-Cpt Record'!G786,"")</f>
        <v/>
      </c>
      <c r="L786" s="256" t="str">
        <f aca="false">IF('Sub-Cpt Record'!H786&lt;&gt;"",'Sub-Cpt Record'!H786,"")</f>
        <v/>
      </c>
      <c r="M786" s="256" t="str">
        <f aca="false">IF('Sub-Cpt Record'!I786&lt;&gt;"",'Sub-Cpt Record'!I786,"")</f>
        <v/>
      </c>
      <c r="N786" s="256" t="str">
        <f aca="false">IF('Sub-Cpt Record'!J786&lt;&gt;"",'Sub-Cpt Record'!J786,"")</f>
        <v/>
      </c>
      <c r="O786" s="296"/>
      <c r="P786" s="296"/>
      <c r="Q786" s="304"/>
      <c r="R786" s="298"/>
      <c r="S786" s="199"/>
      <c r="T786" s="300"/>
      <c r="U786" s="194"/>
      <c r="V786" s="194"/>
      <c r="W786" s="194"/>
      <c r="X786" s="194"/>
      <c r="Y786" s="194"/>
      <c r="Z786" s="256"/>
      <c r="AA786" s="194"/>
      <c r="AB786" s="194"/>
      <c r="AC786" s="194"/>
      <c r="AD786" s="194"/>
      <c r="AE786" s="194"/>
      <c r="AF786" s="194"/>
      <c r="AG786" s="264" t="str">
        <f aca="false">IF(SUM(T786,V786,X786,Z786,AB786,AD786,AF786)&lt;&gt;0,SUM(T786,V786,X786,Z786,AB786,AD786,AF786),"")</f>
        <v/>
      </c>
      <c r="AH786" s="301"/>
      <c r="AI786" s="302"/>
      <c r="AJ786" s="278"/>
    </row>
    <row r="787" customFormat="false" ht="12.75" hidden="false" customHeight="false" outlineLevel="0" collapsed="false">
      <c r="A787" s="291" t="str">
        <f aca="false">IF('Sub-Cpt Record'!A787="","",'Sub-Cpt Record'!A787)</f>
        <v/>
      </c>
      <c r="B787" s="292" t="str">
        <f aca="false">IF('Sub-Cpt Record'!B787="","",'Sub-Cpt Record'!B787)</f>
        <v/>
      </c>
      <c r="C787" s="292" t="str">
        <f aca="false">IF('Sub-Cpt Record'!C787="","",'Sub-Cpt Record'!C787)</f>
        <v/>
      </c>
      <c r="D787" s="292" t="str">
        <f aca="false">IF('Sub-Cpt Record'!D787="","",'Sub-Cpt Record'!D787)</f>
        <v/>
      </c>
      <c r="E787" s="292" t="str">
        <f aca="false">CODE!I787</f>
        <v/>
      </c>
      <c r="F787" s="303" t="str">
        <f aca="false">IF('Sub-Cpt Record'!K787="","",'Sub-Cpt Record'!K787)</f>
        <v/>
      </c>
      <c r="G787" s="201"/>
      <c r="H787" s="194"/>
      <c r="I787" s="256" t="str">
        <f aca="false">IF('Sub-Cpt Record'!E787&lt;&gt;"",'Sub-Cpt Record'!E787,"")</f>
        <v/>
      </c>
      <c r="J787" s="256" t="str">
        <f aca="false">IF('Sub-Cpt Record'!F787&lt;&gt;"",'Sub-Cpt Record'!F787,"")</f>
        <v/>
      </c>
      <c r="K787" s="256" t="str">
        <f aca="false">IF('Sub-Cpt Record'!G787&lt;&gt;"",'Sub-Cpt Record'!G787,"")</f>
        <v/>
      </c>
      <c r="L787" s="256" t="str">
        <f aca="false">IF('Sub-Cpt Record'!H787&lt;&gt;"",'Sub-Cpt Record'!H787,"")</f>
        <v/>
      </c>
      <c r="M787" s="256" t="str">
        <f aca="false">IF('Sub-Cpt Record'!I787&lt;&gt;"",'Sub-Cpt Record'!I787,"")</f>
        <v/>
      </c>
      <c r="N787" s="256" t="str">
        <f aca="false">IF('Sub-Cpt Record'!J787&lt;&gt;"",'Sub-Cpt Record'!J787,"")</f>
        <v/>
      </c>
      <c r="O787" s="296"/>
      <c r="P787" s="296"/>
      <c r="Q787" s="304"/>
      <c r="R787" s="298"/>
      <c r="S787" s="199"/>
      <c r="T787" s="300"/>
      <c r="U787" s="194"/>
      <c r="V787" s="194"/>
      <c r="W787" s="194"/>
      <c r="X787" s="194"/>
      <c r="Y787" s="194"/>
      <c r="Z787" s="256"/>
      <c r="AA787" s="194"/>
      <c r="AB787" s="194"/>
      <c r="AC787" s="194"/>
      <c r="AD787" s="194"/>
      <c r="AE787" s="194"/>
      <c r="AF787" s="194"/>
      <c r="AG787" s="264" t="str">
        <f aca="false">IF(SUM(T787,V787,X787,Z787,AB787,AD787,AF787)&lt;&gt;0,SUM(T787,V787,X787,Z787,AB787,AD787,AF787),"")</f>
        <v/>
      </c>
      <c r="AH787" s="301"/>
      <c r="AI787" s="302"/>
      <c r="AJ787" s="278"/>
    </row>
    <row r="788" customFormat="false" ht="12.75" hidden="false" customHeight="false" outlineLevel="0" collapsed="false">
      <c r="A788" s="291" t="str">
        <f aca="false">IF('Sub-Cpt Record'!A788="","",'Sub-Cpt Record'!A788)</f>
        <v/>
      </c>
      <c r="B788" s="292" t="str">
        <f aca="false">IF('Sub-Cpt Record'!B788="","",'Sub-Cpt Record'!B788)</f>
        <v/>
      </c>
      <c r="C788" s="292" t="str">
        <f aca="false">IF('Sub-Cpt Record'!C788="","",'Sub-Cpt Record'!C788)</f>
        <v/>
      </c>
      <c r="D788" s="292" t="str">
        <f aca="false">IF('Sub-Cpt Record'!D788="","",'Sub-Cpt Record'!D788)</f>
        <v/>
      </c>
      <c r="E788" s="292" t="str">
        <f aca="false">CODE!I788</f>
        <v/>
      </c>
      <c r="F788" s="303" t="str">
        <f aca="false">IF('Sub-Cpt Record'!K788="","",'Sub-Cpt Record'!K788)</f>
        <v/>
      </c>
      <c r="G788" s="201"/>
      <c r="H788" s="194"/>
      <c r="I788" s="256" t="str">
        <f aca="false">IF('Sub-Cpt Record'!E788&lt;&gt;"",'Sub-Cpt Record'!E788,"")</f>
        <v/>
      </c>
      <c r="J788" s="256" t="str">
        <f aca="false">IF('Sub-Cpt Record'!F788&lt;&gt;"",'Sub-Cpt Record'!F788,"")</f>
        <v/>
      </c>
      <c r="K788" s="256" t="str">
        <f aca="false">IF('Sub-Cpt Record'!G788&lt;&gt;"",'Sub-Cpt Record'!G788,"")</f>
        <v/>
      </c>
      <c r="L788" s="256" t="str">
        <f aca="false">IF('Sub-Cpt Record'!H788&lt;&gt;"",'Sub-Cpt Record'!H788,"")</f>
        <v/>
      </c>
      <c r="M788" s="256" t="str">
        <f aca="false">IF('Sub-Cpt Record'!I788&lt;&gt;"",'Sub-Cpt Record'!I788,"")</f>
        <v/>
      </c>
      <c r="N788" s="256" t="str">
        <f aca="false">IF('Sub-Cpt Record'!J788&lt;&gt;"",'Sub-Cpt Record'!J788,"")</f>
        <v/>
      </c>
      <c r="O788" s="296"/>
      <c r="P788" s="296"/>
      <c r="Q788" s="304"/>
      <c r="R788" s="298"/>
      <c r="S788" s="199"/>
      <c r="T788" s="300"/>
      <c r="U788" s="194"/>
      <c r="V788" s="194"/>
      <c r="W788" s="194"/>
      <c r="X788" s="194"/>
      <c r="Y788" s="194"/>
      <c r="Z788" s="256"/>
      <c r="AA788" s="194"/>
      <c r="AB788" s="194"/>
      <c r="AC788" s="194"/>
      <c r="AD788" s="194"/>
      <c r="AE788" s="194"/>
      <c r="AF788" s="194"/>
      <c r="AG788" s="264" t="str">
        <f aca="false">IF(SUM(T788,V788,X788,Z788,AB788,AD788,AF788)&lt;&gt;0,SUM(T788,V788,X788,Z788,AB788,AD788,AF788),"")</f>
        <v/>
      </c>
      <c r="AH788" s="301"/>
      <c r="AI788" s="302"/>
      <c r="AJ788" s="278"/>
    </row>
    <row r="789" customFormat="false" ht="12.75" hidden="false" customHeight="false" outlineLevel="0" collapsed="false">
      <c r="A789" s="291" t="str">
        <f aca="false">IF('Sub-Cpt Record'!A789="","",'Sub-Cpt Record'!A789)</f>
        <v/>
      </c>
      <c r="B789" s="292" t="str">
        <f aca="false">IF('Sub-Cpt Record'!B789="","",'Sub-Cpt Record'!B789)</f>
        <v/>
      </c>
      <c r="C789" s="292" t="str">
        <f aca="false">IF('Sub-Cpt Record'!C789="","",'Sub-Cpt Record'!C789)</f>
        <v/>
      </c>
      <c r="D789" s="292" t="str">
        <f aca="false">IF('Sub-Cpt Record'!D789="","",'Sub-Cpt Record'!D789)</f>
        <v/>
      </c>
      <c r="E789" s="292" t="str">
        <f aca="false">CODE!I789</f>
        <v/>
      </c>
      <c r="F789" s="303" t="str">
        <f aca="false">IF('Sub-Cpt Record'!K789="","",'Sub-Cpt Record'!K789)</f>
        <v/>
      </c>
      <c r="G789" s="201"/>
      <c r="H789" s="194"/>
      <c r="I789" s="256" t="str">
        <f aca="false">IF('Sub-Cpt Record'!E789&lt;&gt;"",'Sub-Cpt Record'!E789,"")</f>
        <v/>
      </c>
      <c r="J789" s="256" t="str">
        <f aca="false">IF('Sub-Cpt Record'!F789&lt;&gt;"",'Sub-Cpt Record'!F789,"")</f>
        <v/>
      </c>
      <c r="K789" s="256" t="str">
        <f aca="false">IF('Sub-Cpt Record'!G789&lt;&gt;"",'Sub-Cpt Record'!G789,"")</f>
        <v/>
      </c>
      <c r="L789" s="256" t="str">
        <f aca="false">IF('Sub-Cpt Record'!H789&lt;&gt;"",'Sub-Cpt Record'!H789,"")</f>
        <v/>
      </c>
      <c r="M789" s="256" t="str">
        <f aca="false">IF('Sub-Cpt Record'!I789&lt;&gt;"",'Sub-Cpt Record'!I789,"")</f>
        <v/>
      </c>
      <c r="N789" s="256" t="str">
        <f aca="false">IF('Sub-Cpt Record'!J789&lt;&gt;"",'Sub-Cpt Record'!J789,"")</f>
        <v/>
      </c>
      <c r="O789" s="296"/>
      <c r="P789" s="296"/>
      <c r="Q789" s="304"/>
      <c r="R789" s="298"/>
      <c r="S789" s="199"/>
      <c r="T789" s="300"/>
      <c r="U789" s="194"/>
      <c r="V789" s="194"/>
      <c r="W789" s="194"/>
      <c r="X789" s="194"/>
      <c r="Y789" s="194"/>
      <c r="Z789" s="256"/>
      <c r="AA789" s="194"/>
      <c r="AB789" s="194"/>
      <c r="AC789" s="194"/>
      <c r="AD789" s="194"/>
      <c r="AE789" s="194"/>
      <c r="AF789" s="194"/>
      <c r="AG789" s="264" t="str">
        <f aca="false">IF(SUM(T789,V789,X789,Z789,AB789,AD789,AF789)&lt;&gt;0,SUM(T789,V789,X789,Z789,AB789,AD789,AF789),"")</f>
        <v/>
      </c>
      <c r="AH789" s="301"/>
      <c r="AI789" s="302"/>
      <c r="AJ789" s="278"/>
    </row>
    <row r="790" customFormat="false" ht="12.75" hidden="false" customHeight="false" outlineLevel="0" collapsed="false">
      <c r="A790" s="291" t="str">
        <f aca="false">IF('Sub-Cpt Record'!A790="","",'Sub-Cpt Record'!A790)</f>
        <v/>
      </c>
      <c r="B790" s="292" t="str">
        <f aca="false">IF('Sub-Cpt Record'!B790="","",'Sub-Cpt Record'!B790)</f>
        <v/>
      </c>
      <c r="C790" s="292" t="str">
        <f aca="false">IF('Sub-Cpt Record'!C790="","",'Sub-Cpt Record'!C790)</f>
        <v/>
      </c>
      <c r="D790" s="292" t="str">
        <f aca="false">IF('Sub-Cpt Record'!D790="","",'Sub-Cpt Record'!D790)</f>
        <v/>
      </c>
      <c r="E790" s="292" t="str">
        <f aca="false">CODE!I790</f>
        <v/>
      </c>
      <c r="F790" s="303" t="str">
        <f aca="false">IF('Sub-Cpt Record'!K790="","",'Sub-Cpt Record'!K790)</f>
        <v/>
      </c>
      <c r="G790" s="201"/>
      <c r="H790" s="194"/>
      <c r="I790" s="256" t="str">
        <f aca="false">IF('Sub-Cpt Record'!E790&lt;&gt;"",'Sub-Cpt Record'!E790,"")</f>
        <v/>
      </c>
      <c r="J790" s="256" t="str">
        <f aca="false">IF('Sub-Cpt Record'!F790&lt;&gt;"",'Sub-Cpt Record'!F790,"")</f>
        <v/>
      </c>
      <c r="K790" s="256" t="str">
        <f aca="false">IF('Sub-Cpt Record'!G790&lt;&gt;"",'Sub-Cpt Record'!G790,"")</f>
        <v/>
      </c>
      <c r="L790" s="256" t="str">
        <f aca="false">IF('Sub-Cpt Record'!H790&lt;&gt;"",'Sub-Cpt Record'!H790,"")</f>
        <v/>
      </c>
      <c r="M790" s="256" t="str">
        <f aca="false">IF('Sub-Cpt Record'!I790&lt;&gt;"",'Sub-Cpt Record'!I790,"")</f>
        <v/>
      </c>
      <c r="N790" s="256" t="str">
        <f aca="false">IF('Sub-Cpt Record'!J790&lt;&gt;"",'Sub-Cpt Record'!J790,"")</f>
        <v/>
      </c>
      <c r="O790" s="296"/>
      <c r="P790" s="296"/>
      <c r="Q790" s="304"/>
      <c r="R790" s="298"/>
      <c r="S790" s="199"/>
      <c r="T790" s="300"/>
      <c r="U790" s="194"/>
      <c r="V790" s="194"/>
      <c r="W790" s="194"/>
      <c r="X790" s="194"/>
      <c r="Y790" s="194"/>
      <c r="Z790" s="256"/>
      <c r="AA790" s="194"/>
      <c r="AB790" s="194"/>
      <c r="AC790" s="194"/>
      <c r="AD790" s="194"/>
      <c r="AE790" s="194"/>
      <c r="AF790" s="194"/>
      <c r="AG790" s="264" t="str">
        <f aca="false">IF(SUM(T790,V790,X790,Z790,AB790,AD790,AF790)&lt;&gt;0,SUM(T790,V790,X790,Z790,AB790,AD790,AF790),"")</f>
        <v/>
      </c>
      <c r="AH790" s="301"/>
      <c r="AI790" s="302"/>
      <c r="AJ790" s="278"/>
    </row>
    <row r="791" customFormat="false" ht="12.75" hidden="false" customHeight="false" outlineLevel="0" collapsed="false">
      <c r="A791" s="291" t="str">
        <f aca="false">IF('Sub-Cpt Record'!A791="","",'Sub-Cpt Record'!A791)</f>
        <v/>
      </c>
      <c r="B791" s="292" t="str">
        <f aca="false">IF('Sub-Cpt Record'!B791="","",'Sub-Cpt Record'!B791)</f>
        <v/>
      </c>
      <c r="C791" s="292" t="str">
        <f aca="false">IF('Sub-Cpt Record'!C791="","",'Sub-Cpt Record'!C791)</f>
        <v/>
      </c>
      <c r="D791" s="292" t="str">
        <f aca="false">IF('Sub-Cpt Record'!D791="","",'Sub-Cpt Record'!D791)</f>
        <v/>
      </c>
      <c r="E791" s="292" t="str">
        <f aca="false">CODE!I791</f>
        <v/>
      </c>
      <c r="F791" s="303" t="str">
        <f aca="false">IF('Sub-Cpt Record'!K791="","",'Sub-Cpt Record'!K791)</f>
        <v/>
      </c>
      <c r="G791" s="201"/>
      <c r="H791" s="194"/>
      <c r="I791" s="256" t="str">
        <f aca="false">IF('Sub-Cpt Record'!E791&lt;&gt;"",'Sub-Cpt Record'!E791,"")</f>
        <v/>
      </c>
      <c r="J791" s="256" t="str">
        <f aca="false">IF('Sub-Cpt Record'!F791&lt;&gt;"",'Sub-Cpt Record'!F791,"")</f>
        <v/>
      </c>
      <c r="K791" s="256" t="str">
        <f aca="false">IF('Sub-Cpt Record'!G791&lt;&gt;"",'Sub-Cpt Record'!G791,"")</f>
        <v/>
      </c>
      <c r="L791" s="256" t="str">
        <f aca="false">IF('Sub-Cpt Record'!H791&lt;&gt;"",'Sub-Cpt Record'!H791,"")</f>
        <v/>
      </c>
      <c r="M791" s="256" t="str">
        <f aca="false">IF('Sub-Cpt Record'!I791&lt;&gt;"",'Sub-Cpt Record'!I791,"")</f>
        <v/>
      </c>
      <c r="N791" s="256" t="str">
        <f aca="false">IF('Sub-Cpt Record'!J791&lt;&gt;"",'Sub-Cpt Record'!J791,"")</f>
        <v/>
      </c>
      <c r="O791" s="296"/>
      <c r="P791" s="296"/>
      <c r="Q791" s="304"/>
      <c r="R791" s="298"/>
      <c r="S791" s="199"/>
      <c r="T791" s="300"/>
      <c r="U791" s="194"/>
      <c r="V791" s="194"/>
      <c r="W791" s="194"/>
      <c r="X791" s="194"/>
      <c r="Y791" s="194"/>
      <c r="Z791" s="256"/>
      <c r="AA791" s="194"/>
      <c r="AB791" s="194"/>
      <c r="AC791" s="194"/>
      <c r="AD791" s="194"/>
      <c r="AE791" s="194"/>
      <c r="AF791" s="194"/>
      <c r="AG791" s="264" t="str">
        <f aca="false">IF(SUM(T791,V791,X791,Z791,AB791,AD791,AF791)&lt;&gt;0,SUM(T791,V791,X791,Z791,AB791,AD791,AF791),"")</f>
        <v/>
      </c>
      <c r="AH791" s="301"/>
      <c r="AI791" s="302"/>
      <c r="AJ791" s="278"/>
    </row>
    <row r="792" customFormat="false" ht="12.75" hidden="false" customHeight="false" outlineLevel="0" collapsed="false">
      <c r="A792" s="291" t="str">
        <f aca="false">IF('Sub-Cpt Record'!A792="","",'Sub-Cpt Record'!A792)</f>
        <v/>
      </c>
      <c r="B792" s="292" t="str">
        <f aca="false">IF('Sub-Cpt Record'!B792="","",'Sub-Cpt Record'!B792)</f>
        <v/>
      </c>
      <c r="C792" s="292" t="str">
        <f aca="false">IF('Sub-Cpt Record'!C792="","",'Sub-Cpt Record'!C792)</f>
        <v/>
      </c>
      <c r="D792" s="292" t="str">
        <f aca="false">IF('Sub-Cpt Record'!D792="","",'Sub-Cpt Record'!D792)</f>
        <v/>
      </c>
      <c r="E792" s="292" t="str">
        <f aca="false">CODE!I792</f>
        <v/>
      </c>
      <c r="F792" s="303" t="str">
        <f aca="false">IF('Sub-Cpt Record'!K792="","",'Sub-Cpt Record'!K792)</f>
        <v/>
      </c>
      <c r="G792" s="201"/>
      <c r="H792" s="194"/>
      <c r="I792" s="256" t="str">
        <f aca="false">IF('Sub-Cpt Record'!E792&lt;&gt;"",'Sub-Cpt Record'!E792,"")</f>
        <v/>
      </c>
      <c r="J792" s="256" t="str">
        <f aca="false">IF('Sub-Cpt Record'!F792&lt;&gt;"",'Sub-Cpt Record'!F792,"")</f>
        <v/>
      </c>
      <c r="K792" s="256" t="str">
        <f aca="false">IF('Sub-Cpt Record'!G792&lt;&gt;"",'Sub-Cpt Record'!G792,"")</f>
        <v/>
      </c>
      <c r="L792" s="256" t="str">
        <f aca="false">IF('Sub-Cpt Record'!H792&lt;&gt;"",'Sub-Cpt Record'!H792,"")</f>
        <v/>
      </c>
      <c r="M792" s="256" t="str">
        <f aca="false">IF('Sub-Cpt Record'!I792&lt;&gt;"",'Sub-Cpt Record'!I792,"")</f>
        <v/>
      </c>
      <c r="N792" s="256" t="str">
        <f aca="false">IF('Sub-Cpt Record'!J792&lt;&gt;"",'Sub-Cpt Record'!J792,"")</f>
        <v/>
      </c>
      <c r="O792" s="296"/>
      <c r="P792" s="296"/>
      <c r="Q792" s="304"/>
      <c r="R792" s="298"/>
      <c r="S792" s="199"/>
      <c r="T792" s="300"/>
      <c r="U792" s="194"/>
      <c r="V792" s="194"/>
      <c r="W792" s="194"/>
      <c r="X792" s="194"/>
      <c r="Y792" s="194"/>
      <c r="Z792" s="256"/>
      <c r="AA792" s="194"/>
      <c r="AB792" s="194"/>
      <c r="AC792" s="194"/>
      <c r="AD792" s="194"/>
      <c r="AE792" s="194"/>
      <c r="AF792" s="194"/>
      <c r="AG792" s="264" t="str">
        <f aca="false">IF(SUM(T792,V792,X792,Z792,AB792,AD792,AF792)&lt;&gt;0,SUM(T792,V792,X792,Z792,AB792,AD792,AF792),"")</f>
        <v/>
      </c>
      <c r="AH792" s="301"/>
      <c r="AI792" s="302"/>
      <c r="AJ792" s="278"/>
    </row>
    <row r="793" customFormat="false" ht="12.75" hidden="false" customHeight="false" outlineLevel="0" collapsed="false">
      <c r="A793" s="291" t="str">
        <f aca="false">IF('Sub-Cpt Record'!A793="","",'Sub-Cpt Record'!A793)</f>
        <v/>
      </c>
      <c r="B793" s="292" t="str">
        <f aca="false">IF('Sub-Cpt Record'!B793="","",'Sub-Cpt Record'!B793)</f>
        <v/>
      </c>
      <c r="C793" s="292" t="str">
        <f aca="false">IF('Sub-Cpt Record'!C793="","",'Sub-Cpt Record'!C793)</f>
        <v/>
      </c>
      <c r="D793" s="292" t="str">
        <f aca="false">IF('Sub-Cpt Record'!D793="","",'Sub-Cpt Record'!D793)</f>
        <v/>
      </c>
      <c r="E793" s="292" t="str">
        <f aca="false">CODE!I793</f>
        <v/>
      </c>
      <c r="F793" s="303" t="str">
        <f aca="false">IF('Sub-Cpt Record'!K793="","",'Sub-Cpt Record'!K793)</f>
        <v/>
      </c>
      <c r="G793" s="201"/>
      <c r="H793" s="194"/>
      <c r="I793" s="256" t="str">
        <f aca="false">IF('Sub-Cpt Record'!E793&lt;&gt;"",'Sub-Cpt Record'!E793,"")</f>
        <v/>
      </c>
      <c r="J793" s="256" t="str">
        <f aca="false">IF('Sub-Cpt Record'!F793&lt;&gt;"",'Sub-Cpt Record'!F793,"")</f>
        <v/>
      </c>
      <c r="K793" s="256" t="str">
        <f aca="false">IF('Sub-Cpt Record'!G793&lt;&gt;"",'Sub-Cpt Record'!G793,"")</f>
        <v/>
      </c>
      <c r="L793" s="256" t="str">
        <f aca="false">IF('Sub-Cpt Record'!H793&lt;&gt;"",'Sub-Cpt Record'!H793,"")</f>
        <v/>
      </c>
      <c r="M793" s="256" t="str">
        <f aca="false">IF('Sub-Cpt Record'!I793&lt;&gt;"",'Sub-Cpt Record'!I793,"")</f>
        <v/>
      </c>
      <c r="N793" s="256" t="str">
        <f aca="false">IF('Sub-Cpt Record'!J793&lt;&gt;"",'Sub-Cpt Record'!J793,"")</f>
        <v/>
      </c>
      <c r="O793" s="296"/>
      <c r="P793" s="296"/>
      <c r="Q793" s="304"/>
      <c r="R793" s="298"/>
      <c r="S793" s="199"/>
      <c r="T793" s="300"/>
      <c r="U793" s="194"/>
      <c r="V793" s="194"/>
      <c r="W793" s="194"/>
      <c r="X793" s="194"/>
      <c r="Y793" s="194"/>
      <c r="Z793" s="256"/>
      <c r="AA793" s="194"/>
      <c r="AB793" s="194"/>
      <c r="AC793" s="194"/>
      <c r="AD793" s="194"/>
      <c r="AE793" s="194"/>
      <c r="AF793" s="194"/>
      <c r="AG793" s="264" t="str">
        <f aca="false">IF(SUM(T793,V793,X793,Z793,AB793,AD793,AF793)&lt;&gt;0,SUM(T793,V793,X793,Z793,AB793,AD793,AF793),"")</f>
        <v/>
      </c>
      <c r="AH793" s="301"/>
      <c r="AI793" s="302"/>
      <c r="AJ793" s="278"/>
    </row>
    <row r="794" customFormat="false" ht="12.75" hidden="false" customHeight="false" outlineLevel="0" collapsed="false">
      <c r="A794" s="291" t="str">
        <f aca="false">IF('Sub-Cpt Record'!A794="","",'Sub-Cpt Record'!A794)</f>
        <v/>
      </c>
      <c r="B794" s="292" t="str">
        <f aca="false">IF('Sub-Cpt Record'!B794="","",'Sub-Cpt Record'!B794)</f>
        <v/>
      </c>
      <c r="C794" s="292" t="str">
        <f aca="false">IF('Sub-Cpt Record'!C794="","",'Sub-Cpt Record'!C794)</f>
        <v/>
      </c>
      <c r="D794" s="292" t="str">
        <f aca="false">IF('Sub-Cpt Record'!D794="","",'Sub-Cpt Record'!D794)</f>
        <v/>
      </c>
      <c r="E794" s="292" t="str">
        <f aca="false">CODE!I794</f>
        <v/>
      </c>
      <c r="F794" s="303" t="str">
        <f aca="false">IF('Sub-Cpt Record'!K794="","",'Sub-Cpt Record'!K794)</f>
        <v/>
      </c>
      <c r="G794" s="201"/>
      <c r="H794" s="194"/>
      <c r="I794" s="256" t="str">
        <f aca="false">IF('Sub-Cpt Record'!E794&lt;&gt;"",'Sub-Cpt Record'!E794,"")</f>
        <v/>
      </c>
      <c r="J794" s="256" t="str">
        <f aca="false">IF('Sub-Cpt Record'!F794&lt;&gt;"",'Sub-Cpt Record'!F794,"")</f>
        <v/>
      </c>
      <c r="K794" s="256" t="str">
        <f aca="false">IF('Sub-Cpt Record'!G794&lt;&gt;"",'Sub-Cpt Record'!G794,"")</f>
        <v/>
      </c>
      <c r="L794" s="256" t="str">
        <f aca="false">IF('Sub-Cpt Record'!H794&lt;&gt;"",'Sub-Cpt Record'!H794,"")</f>
        <v/>
      </c>
      <c r="M794" s="256" t="str">
        <f aca="false">IF('Sub-Cpt Record'!I794&lt;&gt;"",'Sub-Cpt Record'!I794,"")</f>
        <v/>
      </c>
      <c r="N794" s="256" t="str">
        <f aca="false">IF('Sub-Cpt Record'!J794&lt;&gt;"",'Sub-Cpt Record'!J794,"")</f>
        <v/>
      </c>
      <c r="O794" s="296"/>
      <c r="P794" s="296"/>
      <c r="Q794" s="304"/>
      <c r="R794" s="298"/>
      <c r="S794" s="199"/>
      <c r="T794" s="300"/>
      <c r="U794" s="194"/>
      <c r="V794" s="194"/>
      <c r="W794" s="194"/>
      <c r="X794" s="194"/>
      <c r="Y794" s="194"/>
      <c r="Z794" s="256"/>
      <c r="AA794" s="194"/>
      <c r="AB794" s="194"/>
      <c r="AC794" s="194"/>
      <c r="AD794" s="194"/>
      <c r="AE794" s="194"/>
      <c r="AF794" s="194"/>
      <c r="AG794" s="264" t="str">
        <f aca="false">IF(SUM(T794,V794,X794,Z794,AB794,AD794,AF794)&lt;&gt;0,SUM(T794,V794,X794,Z794,AB794,AD794,AF794),"")</f>
        <v/>
      </c>
      <c r="AH794" s="301"/>
      <c r="AI794" s="302"/>
      <c r="AJ794" s="278"/>
    </row>
    <row r="795" customFormat="false" ht="12.75" hidden="false" customHeight="false" outlineLevel="0" collapsed="false">
      <c r="A795" s="291" t="str">
        <f aca="false">IF('Sub-Cpt Record'!A795="","",'Sub-Cpt Record'!A795)</f>
        <v/>
      </c>
      <c r="B795" s="292" t="str">
        <f aca="false">IF('Sub-Cpt Record'!B795="","",'Sub-Cpt Record'!B795)</f>
        <v/>
      </c>
      <c r="C795" s="292" t="str">
        <f aca="false">IF('Sub-Cpt Record'!C795="","",'Sub-Cpt Record'!C795)</f>
        <v/>
      </c>
      <c r="D795" s="292" t="str">
        <f aca="false">IF('Sub-Cpt Record'!D795="","",'Sub-Cpt Record'!D795)</f>
        <v/>
      </c>
      <c r="E795" s="292" t="str">
        <f aca="false">CODE!I795</f>
        <v/>
      </c>
      <c r="F795" s="303" t="str">
        <f aca="false">IF('Sub-Cpt Record'!K795="","",'Sub-Cpt Record'!K795)</f>
        <v/>
      </c>
      <c r="G795" s="201"/>
      <c r="H795" s="194"/>
      <c r="I795" s="256" t="str">
        <f aca="false">IF('Sub-Cpt Record'!E795&lt;&gt;"",'Sub-Cpt Record'!E795,"")</f>
        <v/>
      </c>
      <c r="J795" s="256" t="str">
        <f aca="false">IF('Sub-Cpt Record'!F795&lt;&gt;"",'Sub-Cpt Record'!F795,"")</f>
        <v/>
      </c>
      <c r="K795" s="256" t="str">
        <f aca="false">IF('Sub-Cpt Record'!G795&lt;&gt;"",'Sub-Cpt Record'!G795,"")</f>
        <v/>
      </c>
      <c r="L795" s="256" t="str">
        <f aca="false">IF('Sub-Cpt Record'!H795&lt;&gt;"",'Sub-Cpt Record'!H795,"")</f>
        <v/>
      </c>
      <c r="M795" s="256" t="str">
        <f aca="false">IF('Sub-Cpt Record'!I795&lt;&gt;"",'Sub-Cpt Record'!I795,"")</f>
        <v/>
      </c>
      <c r="N795" s="256" t="str">
        <f aca="false">IF('Sub-Cpt Record'!J795&lt;&gt;"",'Sub-Cpt Record'!J795,"")</f>
        <v/>
      </c>
      <c r="O795" s="296"/>
      <c r="P795" s="296"/>
      <c r="Q795" s="304"/>
      <c r="R795" s="298"/>
      <c r="S795" s="199"/>
      <c r="T795" s="300"/>
      <c r="U795" s="194"/>
      <c r="V795" s="194"/>
      <c r="W795" s="194"/>
      <c r="X795" s="194"/>
      <c r="Y795" s="194"/>
      <c r="Z795" s="256"/>
      <c r="AA795" s="194"/>
      <c r="AB795" s="194"/>
      <c r="AC795" s="194"/>
      <c r="AD795" s="194"/>
      <c r="AE795" s="194"/>
      <c r="AF795" s="194"/>
      <c r="AG795" s="264" t="str">
        <f aca="false">IF(SUM(T795,V795,X795,Z795,AB795,AD795,AF795)&lt;&gt;0,SUM(T795,V795,X795,Z795,AB795,AD795,AF795),"")</f>
        <v/>
      </c>
      <c r="AH795" s="301"/>
      <c r="AI795" s="302"/>
      <c r="AJ795" s="278"/>
    </row>
    <row r="796" customFormat="false" ht="12.75" hidden="false" customHeight="false" outlineLevel="0" collapsed="false">
      <c r="A796" s="291" t="str">
        <f aca="false">IF('Sub-Cpt Record'!A796="","",'Sub-Cpt Record'!A796)</f>
        <v/>
      </c>
      <c r="B796" s="292" t="str">
        <f aca="false">IF('Sub-Cpt Record'!B796="","",'Sub-Cpt Record'!B796)</f>
        <v/>
      </c>
      <c r="C796" s="292" t="str">
        <f aca="false">IF('Sub-Cpt Record'!C796="","",'Sub-Cpt Record'!C796)</f>
        <v/>
      </c>
      <c r="D796" s="292" t="str">
        <f aca="false">IF('Sub-Cpt Record'!D796="","",'Sub-Cpt Record'!D796)</f>
        <v/>
      </c>
      <c r="E796" s="292" t="str">
        <f aca="false">CODE!I796</f>
        <v/>
      </c>
      <c r="F796" s="303" t="str">
        <f aca="false">IF('Sub-Cpt Record'!K796="","",'Sub-Cpt Record'!K796)</f>
        <v/>
      </c>
      <c r="G796" s="201"/>
      <c r="H796" s="194"/>
      <c r="I796" s="256" t="str">
        <f aca="false">IF('Sub-Cpt Record'!E796&lt;&gt;"",'Sub-Cpt Record'!E796,"")</f>
        <v/>
      </c>
      <c r="J796" s="256" t="str">
        <f aca="false">IF('Sub-Cpt Record'!F796&lt;&gt;"",'Sub-Cpt Record'!F796,"")</f>
        <v/>
      </c>
      <c r="K796" s="256" t="str">
        <f aca="false">IF('Sub-Cpt Record'!G796&lt;&gt;"",'Sub-Cpt Record'!G796,"")</f>
        <v/>
      </c>
      <c r="L796" s="256" t="str">
        <f aca="false">IF('Sub-Cpt Record'!H796&lt;&gt;"",'Sub-Cpt Record'!H796,"")</f>
        <v/>
      </c>
      <c r="M796" s="256" t="str">
        <f aca="false">IF('Sub-Cpt Record'!I796&lt;&gt;"",'Sub-Cpt Record'!I796,"")</f>
        <v/>
      </c>
      <c r="N796" s="256" t="str">
        <f aca="false">IF('Sub-Cpt Record'!J796&lt;&gt;"",'Sub-Cpt Record'!J796,"")</f>
        <v/>
      </c>
      <c r="O796" s="296"/>
      <c r="P796" s="296"/>
      <c r="Q796" s="304"/>
      <c r="R796" s="298"/>
      <c r="S796" s="199"/>
      <c r="T796" s="300"/>
      <c r="U796" s="194"/>
      <c r="V796" s="194"/>
      <c r="W796" s="194"/>
      <c r="X796" s="194"/>
      <c r="Y796" s="194"/>
      <c r="Z796" s="256"/>
      <c r="AA796" s="194"/>
      <c r="AB796" s="194"/>
      <c r="AC796" s="194"/>
      <c r="AD796" s="194"/>
      <c r="AE796" s="194"/>
      <c r="AF796" s="194"/>
      <c r="AG796" s="264" t="str">
        <f aca="false">IF(SUM(T796,V796,X796,Z796,AB796,AD796,AF796)&lt;&gt;0,SUM(T796,V796,X796,Z796,AB796,AD796,AF796),"")</f>
        <v/>
      </c>
      <c r="AH796" s="301"/>
      <c r="AI796" s="302"/>
      <c r="AJ796" s="278"/>
    </row>
    <row r="797" customFormat="false" ht="12.75" hidden="false" customHeight="false" outlineLevel="0" collapsed="false">
      <c r="A797" s="291" t="str">
        <f aca="false">IF('Sub-Cpt Record'!A797="","",'Sub-Cpt Record'!A797)</f>
        <v/>
      </c>
      <c r="B797" s="292" t="str">
        <f aca="false">IF('Sub-Cpt Record'!B797="","",'Sub-Cpt Record'!B797)</f>
        <v/>
      </c>
      <c r="C797" s="292" t="str">
        <f aca="false">IF('Sub-Cpt Record'!C797="","",'Sub-Cpt Record'!C797)</f>
        <v/>
      </c>
      <c r="D797" s="292" t="str">
        <f aca="false">IF('Sub-Cpt Record'!D797="","",'Sub-Cpt Record'!D797)</f>
        <v/>
      </c>
      <c r="E797" s="292" t="str">
        <f aca="false">CODE!I797</f>
        <v/>
      </c>
      <c r="F797" s="303" t="str">
        <f aca="false">IF('Sub-Cpt Record'!K797="","",'Sub-Cpt Record'!K797)</f>
        <v/>
      </c>
      <c r="G797" s="201"/>
      <c r="H797" s="194"/>
      <c r="I797" s="256" t="str">
        <f aca="false">IF('Sub-Cpt Record'!E797&lt;&gt;"",'Sub-Cpt Record'!E797,"")</f>
        <v/>
      </c>
      <c r="J797" s="256" t="str">
        <f aca="false">IF('Sub-Cpt Record'!F797&lt;&gt;"",'Sub-Cpt Record'!F797,"")</f>
        <v/>
      </c>
      <c r="K797" s="256" t="str">
        <f aca="false">IF('Sub-Cpt Record'!G797&lt;&gt;"",'Sub-Cpt Record'!G797,"")</f>
        <v/>
      </c>
      <c r="L797" s="256" t="str">
        <f aca="false">IF('Sub-Cpt Record'!H797&lt;&gt;"",'Sub-Cpt Record'!H797,"")</f>
        <v/>
      </c>
      <c r="M797" s="256" t="str">
        <f aca="false">IF('Sub-Cpt Record'!I797&lt;&gt;"",'Sub-Cpt Record'!I797,"")</f>
        <v/>
      </c>
      <c r="N797" s="256" t="str">
        <f aca="false">IF('Sub-Cpt Record'!J797&lt;&gt;"",'Sub-Cpt Record'!J797,"")</f>
        <v/>
      </c>
      <c r="O797" s="296"/>
      <c r="P797" s="296"/>
      <c r="Q797" s="304"/>
      <c r="R797" s="298"/>
      <c r="S797" s="199"/>
      <c r="T797" s="300"/>
      <c r="U797" s="194"/>
      <c r="V797" s="194"/>
      <c r="W797" s="194"/>
      <c r="X797" s="194"/>
      <c r="Y797" s="194"/>
      <c r="Z797" s="256"/>
      <c r="AA797" s="194"/>
      <c r="AB797" s="194"/>
      <c r="AC797" s="194"/>
      <c r="AD797" s="194"/>
      <c r="AE797" s="194"/>
      <c r="AF797" s="194"/>
      <c r="AG797" s="264" t="str">
        <f aca="false">IF(SUM(T797,V797,X797,Z797,AB797,AD797,AF797)&lt;&gt;0,SUM(T797,V797,X797,Z797,AB797,AD797,AF797),"")</f>
        <v/>
      </c>
      <c r="AH797" s="301"/>
      <c r="AI797" s="302"/>
      <c r="AJ797" s="278"/>
    </row>
    <row r="798" customFormat="false" ht="12.75" hidden="false" customHeight="false" outlineLevel="0" collapsed="false">
      <c r="A798" s="291" t="str">
        <f aca="false">IF('Sub-Cpt Record'!A798="","",'Sub-Cpt Record'!A798)</f>
        <v/>
      </c>
      <c r="B798" s="292" t="str">
        <f aca="false">IF('Sub-Cpt Record'!B798="","",'Sub-Cpt Record'!B798)</f>
        <v/>
      </c>
      <c r="C798" s="292" t="str">
        <f aca="false">IF('Sub-Cpt Record'!C798="","",'Sub-Cpt Record'!C798)</f>
        <v/>
      </c>
      <c r="D798" s="292" t="str">
        <f aca="false">IF('Sub-Cpt Record'!D798="","",'Sub-Cpt Record'!D798)</f>
        <v/>
      </c>
      <c r="E798" s="292" t="str">
        <f aca="false">CODE!I798</f>
        <v/>
      </c>
      <c r="F798" s="303" t="str">
        <f aca="false">IF('Sub-Cpt Record'!K798="","",'Sub-Cpt Record'!K798)</f>
        <v/>
      </c>
      <c r="G798" s="201"/>
      <c r="H798" s="194"/>
      <c r="I798" s="256" t="str">
        <f aca="false">IF('Sub-Cpt Record'!E798&lt;&gt;"",'Sub-Cpt Record'!E798,"")</f>
        <v/>
      </c>
      <c r="J798" s="256" t="str">
        <f aca="false">IF('Sub-Cpt Record'!F798&lt;&gt;"",'Sub-Cpt Record'!F798,"")</f>
        <v/>
      </c>
      <c r="K798" s="256" t="str">
        <f aca="false">IF('Sub-Cpt Record'!G798&lt;&gt;"",'Sub-Cpt Record'!G798,"")</f>
        <v/>
      </c>
      <c r="L798" s="256" t="str">
        <f aca="false">IF('Sub-Cpt Record'!H798&lt;&gt;"",'Sub-Cpt Record'!H798,"")</f>
        <v/>
      </c>
      <c r="M798" s="256" t="str">
        <f aca="false">IF('Sub-Cpt Record'!I798&lt;&gt;"",'Sub-Cpt Record'!I798,"")</f>
        <v/>
      </c>
      <c r="N798" s="256" t="str">
        <f aca="false">IF('Sub-Cpt Record'!J798&lt;&gt;"",'Sub-Cpt Record'!J798,"")</f>
        <v/>
      </c>
      <c r="O798" s="296"/>
      <c r="P798" s="296"/>
      <c r="Q798" s="304"/>
      <c r="R798" s="298"/>
      <c r="S798" s="199"/>
      <c r="T798" s="300"/>
      <c r="U798" s="194"/>
      <c r="V798" s="194"/>
      <c r="W798" s="194"/>
      <c r="X798" s="194"/>
      <c r="Y798" s="194"/>
      <c r="Z798" s="256"/>
      <c r="AA798" s="194"/>
      <c r="AB798" s="194"/>
      <c r="AC798" s="194"/>
      <c r="AD798" s="194"/>
      <c r="AE798" s="194"/>
      <c r="AF798" s="194"/>
      <c r="AG798" s="264" t="str">
        <f aca="false">IF(SUM(T798,V798,X798,Z798,AB798,AD798,AF798)&lt;&gt;0,SUM(T798,V798,X798,Z798,AB798,AD798,AF798),"")</f>
        <v/>
      </c>
      <c r="AH798" s="301"/>
      <c r="AI798" s="302"/>
      <c r="AJ798" s="278"/>
    </row>
    <row r="799" customFormat="false" ht="12.75" hidden="false" customHeight="false" outlineLevel="0" collapsed="false">
      <c r="A799" s="291" t="str">
        <f aca="false">IF('Sub-Cpt Record'!A799="","",'Sub-Cpt Record'!A799)</f>
        <v/>
      </c>
      <c r="B799" s="292" t="str">
        <f aca="false">IF('Sub-Cpt Record'!B799="","",'Sub-Cpt Record'!B799)</f>
        <v/>
      </c>
      <c r="C799" s="292" t="str">
        <f aca="false">IF('Sub-Cpt Record'!C799="","",'Sub-Cpt Record'!C799)</f>
        <v/>
      </c>
      <c r="D799" s="292" t="str">
        <f aca="false">IF('Sub-Cpt Record'!D799="","",'Sub-Cpt Record'!D799)</f>
        <v/>
      </c>
      <c r="E799" s="292" t="str">
        <f aca="false">CODE!I799</f>
        <v/>
      </c>
      <c r="F799" s="303" t="str">
        <f aca="false">IF('Sub-Cpt Record'!K799="","",'Sub-Cpt Record'!K799)</f>
        <v/>
      </c>
      <c r="G799" s="201"/>
      <c r="H799" s="194"/>
      <c r="I799" s="256" t="str">
        <f aca="false">IF('Sub-Cpt Record'!E799&lt;&gt;"",'Sub-Cpt Record'!E799,"")</f>
        <v/>
      </c>
      <c r="J799" s="256" t="str">
        <f aca="false">IF('Sub-Cpt Record'!F799&lt;&gt;"",'Sub-Cpt Record'!F799,"")</f>
        <v/>
      </c>
      <c r="K799" s="256" t="str">
        <f aca="false">IF('Sub-Cpt Record'!G799&lt;&gt;"",'Sub-Cpt Record'!G799,"")</f>
        <v/>
      </c>
      <c r="L799" s="256" t="str">
        <f aca="false">IF('Sub-Cpt Record'!H799&lt;&gt;"",'Sub-Cpt Record'!H799,"")</f>
        <v/>
      </c>
      <c r="M799" s="256" t="str">
        <f aca="false">IF('Sub-Cpt Record'!I799&lt;&gt;"",'Sub-Cpt Record'!I799,"")</f>
        <v/>
      </c>
      <c r="N799" s="256" t="str">
        <f aca="false">IF('Sub-Cpt Record'!J799&lt;&gt;"",'Sub-Cpt Record'!J799,"")</f>
        <v/>
      </c>
      <c r="O799" s="296"/>
      <c r="P799" s="296"/>
      <c r="Q799" s="304"/>
      <c r="R799" s="298"/>
      <c r="S799" s="199"/>
      <c r="T799" s="300"/>
      <c r="U799" s="194"/>
      <c r="V799" s="194"/>
      <c r="W799" s="194"/>
      <c r="X799" s="194"/>
      <c r="Y799" s="194"/>
      <c r="Z799" s="256"/>
      <c r="AA799" s="194"/>
      <c r="AB799" s="194"/>
      <c r="AC799" s="194"/>
      <c r="AD799" s="194"/>
      <c r="AE799" s="194"/>
      <c r="AF799" s="194"/>
      <c r="AG799" s="264" t="str">
        <f aca="false">IF(SUM(T799,V799,X799,Z799,AB799,AD799,AF799)&lt;&gt;0,SUM(T799,V799,X799,Z799,AB799,AD799,AF799),"")</f>
        <v/>
      </c>
      <c r="AH799" s="301"/>
      <c r="AI799" s="302"/>
      <c r="AJ799" s="278"/>
    </row>
    <row r="800" customFormat="false" ht="12.75" hidden="false" customHeight="false" outlineLevel="0" collapsed="false">
      <c r="A800" s="291" t="str">
        <f aca="false">IF('Sub-Cpt Record'!A800="","",'Sub-Cpt Record'!A800)</f>
        <v/>
      </c>
      <c r="B800" s="292" t="str">
        <f aca="false">IF('Sub-Cpt Record'!B800="","",'Sub-Cpt Record'!B800)</f>
        <v/>
      </c>
      <c r="C800" s="292" t="str">
        <f aca="false">IF('Sub-Cpt Record'!C800="","",'Sub-Cpt Record'!C800)</f>
        <v/>
      </c>
      <c r="D800" s="292" t="str">
        <f aca="false">IF('Sub-Cpt Record'!D800="","",'Sub-Cpt Record'!D800)</f>
        <v/>
      </c>
      <c r="E800" s="292" t="str">
        <f aca="false">CODE!I800</f>
        <v/>
      </c>
      <c r="F800" s="303" t="str">
        <f aca="false">IF('Sub-Cpt Record'!K800="","",'Sub-Cpt Record'!K800)</f>
        <v/>
      </c>
      <c r="G800" s="201"/>
      <c r="H800" s="194"/>
      <c r="I800" s="256" t="str">
        <f aca="false">IF('Sub-Cpt Record'!E800&lt;&gt;"",'Sub-Cpt Record'!E800,"")</f>
        <v/>
      </c>
      <c r="J800" s="256" t="str">
        <f aca="false">IF('Sub-Cpt Record'!F800&lt;&gt;"",'Sub-Cpt Record'!F800,"")</f>
        <v/>
      </c>
      <c r="K800" s="256" t="str">
        <f aca="false">IF('Sub-Cpt Record'!G800&lt;&gt;"",'Sub-Cpt Record'!G800,"")</f>
        <v/>
      </c>
      <c r="L800" s="256" t="str">
        <f aca="false">IF('Sub-Cpt Record'!H800&lt;&gt;"",'Sub-Cpt Record'!H800,"")</f>
        <v/>
      </c>
      <c r="M800" s="256" t="str">
        <f aca="false">IF('Sub-Cpt Record'!I800&lt;&gt;"",'Sub-Cpt Record'!I800,"")</f>
        <v/>
      </c>
      <c r="N800" s="256" t="str">
        <f aca="false">IF('Sub-Cpt Record'!J800&lt;&gt;"",'Sub-Cpt Record'!J800,"")</f>
        <v/>
      </c>
      <c r="O800" s="296"/>
      <c r="P800" s="296"/>
      <c r="Q800" s="304"/>
      <c r="R800" s="298"/>
      <c r="S800" s="199"/>
      <c r="T800" s="300"/>
      <c r="U800" s="194"/>
      <c r="V800" s="194"/>
      <c r="W800" s="194"/>
      <c r="X800" s="194"/>
      <c r="Y800" s="194"/>
      <c r="Z800" s="256"/>
      <c r="AA800" s="194"/>
      <c r="AB800" s="194"/>
      <c r="AC800" s="194"/>
      <c r="AD800" s="194"/>
      <c r="AE800" s="194"/>
      <c r="AF800" s="194"/>
      <c r="AG800" s="264" t="str">
        <f aca="false">IF(SUM(T800,V800,X800,Z800,AB800,AD800,AF800)&lt;&gt;0,SUM(T800,V800,X800,Z800,AB800,AD800,AF800),"")</f>
        <v/>
      </c>
      <c r="AH800" s="301"/>
      <c r="AI800" s="302"/>
      <c r="AJ800" s="278"/>
    </row>
    <row r="801" customFormat="false" ht="12.75" hidden="false" customHeight="false" outlineLevel="0" collapsed="false">
      <c r="A801" s="291" t="str">
        <f aca="false">IF('Sub-Cpt Record'!A801="","",'Sub-Cpt Record'!A801)</f>
        <v/>
      </c>
      <c r="B801" s="292" t="str">
        <f aca="false">IF('Sub-Cpt Record'!B801="","",'Sub-Cpt Record'!B801)</f>
        <v/>
      </c>
      <c r="C801" s="292" t="str">
        <f aca="false">IF('Sub-Cpt Record'!C801="","",'Sub-Cpt Record'!C801)</f>
        <v/>
      </c>
      <c r="D801" s="292" t="str">
        <f aca="false">IF('Sub-Cpt Record'!D801="","",'Sub-Cpt Record'!D801)</f>
        <v/>
      </c>
      <c r="E801" s="292" t="str">
        <f aca="false">CODE!I801</f>
        <v/>
      </c>
      <c r="F801" s="303" t="str">
        <f aca="false">IF('Sub-Cpt Record'!K801="","",'Sub-Cpt Record'!K801)</f>
        <v/>
      </c>
      <c r="G801" s="201"/>
      <c r="H801" s="194"/>
      <c r="I801" s="256" t="str">
        <f aca="false">IF('Sub-Cpt Record'!E801&lt;&gt;"",'Sub-Cpt Record'!E801,"")</f>
        <v/>
      </c>
      <c r="J801" s="256" t="str">
        <f aca="false">IF('Sub-Cpt Record'!F801&lt;&gt;"",'Sub-Cpt Record'!F801,"")</f>
        <v/>
      </c>
      <c r="K801" s="256" t="str">
        <f aca="false">IF('Sub-Cpt Record'!G801&lt;&gt;"",'Sub-Cpt Record'!G801,"")</f>
        <v/>
      </c>
      <c r="L801" s="256" t="str">
        <f aca="false">IF('Sub-Cpt Record'!H801&lt;&gt;"",'Sub-Cpt Record'!H801,"")</f>
        <v/>
      </c>
      <c r="M801" s="256" t="str">
        <f aca="false">IF('Sub-Cpt Record'!I801&lt;&gt;"",'Sub-Cpt Record'!I801,"")</f>
        <v/>
      </c>
      <c r="N801" s="256" t="str">
        <f aca="false">IF('Sub-Cpt Record'!J801&lt;&gt;"",'Sub-Cpt Record'!J801,"")</f>
        <v/>
      </c>
      <c r="O801" s="296"/>
      <c r="P801" s="296"/>
      <c r="Q801" s="304"/>
      <c r="R801" s="298"/>
      <c r="S801" s="199"/>
      <c r="T801" s="300"/>
      <c r="U801" s="194"/>
      <c r="V801" s="194"/>
      <c r="W801" s="194"/>
      <c r="X801" s="194"/>
      <c r="Y801" s="194"/>
      <c r="Z801" s="256"/>
      <c r="AA801" s="194"/>
      <c r="AB801" s="194"/>
      <c r="AC801" s="194"/>
      <c r="AD801" s="194"/>
      <c r="AE801" s="194"/>
      <c r="AF801" s="194"/>
      <c r="AG801" s="264" t="str">
        <f aca="false">IF(SUM(T801,V801,X801,Z801,AB801,AD801,AF801)&lt;&gt;0,SUM(T801,V801,X801,Z801,AB801,AD801,AF801),"")</f>
        <v/>
      </c>
      <c r="AH801" s="301"/>
      <c r="AI801" s="302"/>
      <c r="AJ801" s="278"/>
    </row>
    <row r="802" customFormat="false" ht="12.75" hidden="false" customHeight="false" outlineLevel="0" collapsed="false">
      <c r="A802" s="291" t="str">
        <f aca="false">IF('Sub-Cpt Record'!A802="","",'Sub-Cpt Record'!A802)</f>
        <v/>
      </c>
      <c r="B802" s="292" t="str">
        <f aca="false">IF('Sub-Cpt Record'!B802="","",'Sub-Cpt Record'!B802)</f>
        <v/>
      </c>
      <c r="C802" s="292" t="str">
        <f aca="false">IF('Sub-Cpt Record'!C802="","",'Sub-Cpt Record'!C802)</f>
        <v/>
      </c>
      <c r="D802" s="292" t="str">
        <f aca="false">IF('Sub-Cpt Record'!D802="","",'Sub-Cpt Record'!D802)</f>
        <v/>
      </c>
      <c r="E802" s="292" t="str">
        <f aca="false">CODE!I802</f>
        <v/>
      </c>
      <c r="F802" s="303" t="str">
        <f aca="false">IF('Sub-Cpt Record'!K802="","",'Sub-Cpt Record'!K802)</f>
        <v/>
      </c>
      <c r="G802" s="201"/>
      <c r="H802" s="194"/>
      <c r="I802" s="256" t="str">
        <f aca="false">IF('Sub-Cpt Record'!E802&lt;&gt;"",'Sub-Cpt Record'!E802,"")</f>
        <v/>
      </c>
      <c r="J802" s="256" t="str">
        <f aca="false">IF('Sub-Cpt Record'!F802&lt;&gt;"",'Sub-Cpt Record'!F802,"")</f>
        <v/>
      </c>
      <c r="K802" s="256" t="str">
        <f aca="false">IF('Sub-Cpt Record'!G802&lt;&gt;"",'Sub-Cpt Record'!G802,"")</f>
        <v/>
      </c>
      <c r="L802" s="256" t="str">
        <f aca="false">IF('Sub-Cpt Record'!H802&lt;&gt;"",'Sub-Cpt Record'!H802,"")</f>
        <v/>
      </c>
      <c r="M802" s="256" t="str">
        <f aca="false">IF('Sub-Cpt Record'!I802&lt;&gt;"",'Sub-Cpt Record'!I802,"")</f>
        <v/>
      </c>
      <c r="N802" s="256" t="str">
        <f aca="false">IF('Sub-Cpt Record'!J802&lt;&gt;"",'Sub-Cpt Record'!J802,"")</f>
        <v/>
      </c>
      <c r="O802" s="296"/>
      <c r="P802" s="296"/>
      <c r="Q802" s="304"/>
      <c r="R802" s="298"/>
      <c r="S802" s="199"/>
      <c r="T802" s="300"/>
      <c r="U802" s="194"/>
      <c r="V802" s="194"/>
      <c r="W802" s="194"/>
      <c r="X802" s="194"/>
      <c r="Y802" s="194"/>
      <c r="Z802" s="256"/>
      <c r="AA802" s="194"/>
      <c r="AB802" s="194"/>
      <c r="AC802" s="194"/>
      <c r="AD802" s="194"/>
      <c r="AE802" s="194"/>
      <c r="AF802" s="194"/>
      <c r="AG802" s="264" t="str">
        <f aca="false">IF(SUM(T802,V802,X802,Z802,AB802,AD802,AF802)&lt;&gt;0,SUM(T802,V802,X802,Z802,AB802,AD802,AF802),"")</f>
        <v/>
      </c>
      <c r="AH802" s="301"/>
      <c r="AI802" s="302"/>
      <c r="AJ802" s="278"/>
    </row>
    <row r="803" customFormat="false" ht="12.75" hidden="false" customHeight="false" outlineLevel="0" collapsed="false">
      <c r="A803" s="291" t="str">
        <f aca="false">IF('Sub-Cpt Record'!A803="","",'Sub-Cpt Record'!A803)</f>
        <v/>
      </c>
      <c r="B803" s="292" t="str">
        <f aca="false">IF('Sub-Cpt Record'!B803="","",'Sub-Cpt Record'!B803)</f>
        <v/>
      </c>
      <c r="C803" s="292" t="str">
        <f aca="false">IF('Sub-Cpt Record'!C803="","",'Sub-Cpt Record'!C803)</f>
        <v/>
      </c>
      <c r="D803" s="292" t="str">
        <f aca="false">IF('Sub-Cpt Record'!D803="","",'Sub-Cpt Record'!D803)</f>
        <v/>
      </c>
      <c r="E803" s="292" t="str">
        <f aca="false">CODE!I803</f>
        <v/>
      </c>
      <c r="F803" s="303" t="str">
        <f aca="false">IF('Sub-Cpt Record'!K803="","",'Sub-Cpt Record'!K803)</f>
        <v/>
      </c>
      <c r="G803" s="201"/>
      <c r="H803" s="194"/>
      <c r="I803" s="256" t="str">
        <f aca="false">IF('Sub-Cpt Record'!E803&lt;&gt;"",'Sub-Cpt Record'!E803,"")</f>
        <v/>
      </c>
      <c r="J803" s="256" t="str">
        <f aca="false">IF('Sub-Cpt Record'!F803&lt;&gt;"",'Sub-Cpt Record'!F803,"")</f>
        <v/>
      </c>
      <c r="K803" s="256" t="str">
        <f aca="false">IF('Sub-Cpt Record'!G803&lt;&gt;"",'Sub-Cpt Record'!G803,"")</f>
        <v/>
      </c>
      <c r="L803" s="256" t="str">
        <f aca="false">IF('Sub-Cpt Record'!H803&lt;&gt;"",'Sub-Cpt Record'!H803,"")</f>
        <v/>
      </c>
      <c r="M803" s="256" t="str">
        <f aca="false">IF('Sub-Cpt Record'!I803&lt;&gt;"",'Sub-Cpt Record'!I803,"")</f>
        <v/>
      </c>
      <c r="N803" s="256" t="str">
        <f aca="false">IF('Sub-Cpt Record'!J803&lt;&gt;"",'Sub-Cpt Record'!J803,"")</f>
        <v/>
      </c>
      <c r="O803" s="296"/>
      <c r="P803" s="296"/>
      <c r="Q803" s="304"/>
      <c r="R803" s="298"/>
      <c r="S803" s="199"/>
      <c r="T803" s="300"/>
      <c r="U803" s="194"/>
      <c r="V803" s="194"/>
      <c r="W803" s="194"/>
      <c r="X803" s="194"/>
      <c r="Y803" s="194"/>
      <c r="Z803" s="256"/>
      <c r="AA803" s="194"/>
      <c r="AB803" s="194"/>
      <c r="AC803" s="194"/>
      <c r="AD803" s="194"/>
      <c r="AE803" s="194"/>
      <c r="AF803" s="194"/>
      <c r="AG803" s="264" t="str">
        <f aca="false">IF(SUM(T803,V803,X803,Z803,AB803,AD803,AF803)&lt;&gt;0,SUM(T803,V803,X803,Z803,AB803,AD803,AF803),"")</f>
        <v/>
      </c>
      <c r="AH803" s="301"/>
      <c r="AI803" s="302"/>
      <c r="AJ803" s="278"/>
    </row>
    <row r="804" customFormat="false" ht="12.75" hidden="false" customHeight="false" outlineLevel="0" collapsed="false">
      <c r="A804" s="291" t="str">
        <f aca="false">IF('Sub-Cpt Record'!A804="","",'Sub-Cpt Record'!A804)</f>
        <v/>
      </c>
      <c r="B804" s="292" t="str">
        <f aca="false">IF('Sub-Cpt Record'!B804="","",'Sub-Cpt Record'!B804)</f>
        <v/>
      </c>
      <c r="C804" s="292" t="str">
        <f aca="false">IF('Sub-Cpt Record'!C804="","",'Sub-Cpt Record'!C804)</f>
        <v/>
      </c>
      <c r="D804" s="292" t="str">
        <f aca="false">IF('Sub-Cpt Record'!D804="","",'Sub-Cpt Record'!D804)</f>
        <v/>
      </c>
      <c r="E804" s="292" t="str">
        <f aca="false">CODE!I804</f>
        <v/>
      </c>
      <c r="F804" s="303" t="str">
        <f aca="false">IF('Sub-Cpt Record'!K804="","",'Sub-Cpt Record'!K804)</f>
        <v/>
      </c>
      <c r="G804" s="201"/>
      <c r="H804" s="194"/>
      <c r="I804" s="256" t="str">
        <f aca="false">IF('Sub-Cpt Record'!E804&lt;&gt;"",'Sub-Cpt Record'!E804,"")</f>
        <v/>
      </c>
      <c r="J804" s="256" t="str">
        <f aca="false">IF('Sub-Cpt Record'!F804&lt;&gt;"",'Sub-Cpt Record'!F804,"")</f>
        <v/>
      </c>
      <c r="K804" s="256" t="str">
        <f aca="false">IF('Sub-Cpt Record'!G804&lt;&gt;"",'Sub-Cpt Record'!G804,"")</f>
        <v/>
      </c>
      <c r="L804" s="256" t="str">
        <f aca="false">IF('Sub-Cpt Record'!H804&lt;&gt;"",'Sub-Cpt Record'!H804,"")</f>
        <v/>
      </c>
      <c r="M804" s="256" t="str">
        <f aca="false">IF('Sub-Cpt Record'!I804&lt;&gt;"",'Sub-Cpt Record'!I804,"")</f>
        <v/>
      </c>
      <c r="N804" s="256" t="str">
        <f aca="false">IF('Sub-Cpt Record'!J804&lt;&gt;"",'Sub-Cpt Record'!J804,"")</f>
        <v/>
      </c>
      <c r="O804" s="296"/>
      <c r="P804" s="296"/>
      <c r="Q804" s="304"/>
      <c r="R804" s="298"/>
      <c r="S804" s="199"/>
      <c r="T804" s="300"/>
      <c r="U804" s="194"/>
      <c r="V804" s="194"/>
      <c r="W804" s="194"/>
      <c r="X804" s="194"/>
      <c r="Y804" s="194"/>
      <c r="Z804" s="256"/>
      <c r="AA804" s="194"/>
      <c r="AB804" s="194"/>
      <c r="AC804" s="194"/>
      <c r="AD804" s="194"/>
      <c r="AE804" s="194"/>
      <c r="AF804" s="194"/>
      <c r="AG804" s="264" t="str">
        <f aca="false">IF(SUM(T804,V804,X804,Z804,AB804,AD804,AF804)&lt;&gt;0,SUM(T804,V804,X804,Z804,AB804,AD804,AF804),"")</f>
        <v/>
      </c>
      <c r="AH804" s="301"/>
      <c r="AI804" s="302"/>
      <c r="AJ804" s="278"/>
    </row>
    <row r="805" customFormat="false" ht="12.75" hidden="false" customHeight="false" outlineLevel="0" collapsed="false">
      <c r="A805" s="291" t="str">
        <f aca="false">IF('Sub-Cpt Record'!A805="","",'Sub-Cpt Record'!A805)</f>
        <v/>
      </c>
      <c r="B805" s="292" t="str">
        <f aca="false">IF('Sub-Cpt Record'!B805="","",'Sub-Cpt Record'!B805)</f>
        <v/>
      </c>
      <c r="C805" s="292" t="str">
        <f aca="false">IF('Sub-Cpt Record'!C805="","",'Sub-Cpt Record'!C805)</f>
        <v/>
      </c>
      <c r="D805" s="292" t="str">
        <f aca="false">IF('Sub-Cpt Record'!D805="","",'Sub-Cpt Record'!D805)</f>
        <v/>
      </c>
      <c r="E805" s="292" t="str">
        <f aca="false">CODE!I805</f>
        <v/>
      </c>
      <c r="F805" s="303" t="str">
        <f aca="false">IF('Sub-Cpt Record'!K805="","",'Sub-Cpt Record'!K805)</f>
        <v/>
      </c>
      <c r="G805" s="201"/>
      <c r="H805" s="194"/>
      <c r="I805" s="256" t="str">
        <f aca="false">IF('Sub-Cpt Record'!E805&lt;&gt;"",'Sub-Cpt Record'!E805,"")</f>
        <v/>
      </c>
      <c r="J805" s="256" t="str">
        <f aca="false">IF('Sub-Cpt Record'!F805&lt;&gt;"",'Sub-Cpt Record'!F805,"")</f>
        <v/>
      </c>
      <c r="K805" s="256" t="str">
        <f aca="false">IF('Sub-Cpt Record'!G805&lt;&gt;"",'Sub-Cpt Record'!G805,"")</f>
        <v/>
      </c>
      <c r="L805" s="256" t="str">
        <f aca="false">IF('Sub-Cpt Record'!H805&lt;&gt;"",'Sub-Cpt Record'!H805,"")</f>
        <v/>
      </c>
      <c r="M805" s="256" t="str">
        <f aca="false">IF('Sub-Cpt Record'!I805&lt;&gt;"",'Sub-Cpt Record'!I805,"")</f>
        <v/>
      </c>
      <c r="N805" s="256" t="str">
        <f aca="false">IF('Sub-Cpt Record'!J805&lt;&gt;"",'Sub-Cpt Record'!J805,"")</f>
        <v/>
      </c>
      <c r="O805" s="296"/>
      <c r="P805" s="296"/>
      <c r="Q805" s="304"/>
      <c r="R805" s="298"/>
      <c r="S805" s="199"/>
      <c r="T805" s="300"/>
      <c r="U805" s="194"/>
      <c r="V805" s="194"/>
      <c r="W805" s="194"/>
      <c r="X805" s="194"/>
      <c r="Y805" s="194"/>
      <c r="Z805" s="256"/>
      <c r="AA805" s="194"/>
      <c r="AB805" s="194"/>
      <c r="AC805" s="194"/>
      <c r="AD805" s="194"/>
      <c r="AE805" s="194"/>
      <c r="AF805" s="194"/>
      <c r="AG805" s="264" t="str">
        <f aca="false">IF(SUM(T805,V805,X805,Z805,AB805,AD805,AF805)&lt;&gt;0,SUM(T805,V805,X805,Z805,AB805,AD805,AF805),"")</f>
        <v/>
      </c>
      <c r="AH805" s="301"/>
      <c r="AI805" s="302"/>
      <c r="AJ805" s="278"/>
    </row>
    <row r="806" customFormat="false" ht="12.75" hidden="false" customHeight="false" outlineLevel="0" collapsed="false">
      <c r="A806" s="291" t="str">
        <f aca="false">IF('Sub-Cpt Record'!A806="","",'Sub-Cpt Record'!A806)</f>
        <v/>
      </c>
      <c r="B806" s="292" t="str">
        <f aca="false">IF('Sub-Cpt Record'!B806="","",'Sub-Cpt Record'!B806)</f>
        <v/>
      </c>
      <c r="C806" s="292" t="str">
        <f aca="false">IF('Sub-Cpt Record'!C806="","",'Sub-Cpt Record'!C806)</f>
        <v/>
      </c>
      <c r="D806" s="292" t="str">
        <f aca="false">IF('Sub-Cpt Record'!D806="","",'Sub-Cpt Record'!D806)</f>
        <v/>
      </c>
      <c r="E806" s="292" t="str">
        <f aca="false">CODE!I806</f>
        <v/>
      </c>
      <c r="F806" s="303" t="str">
        <f aca="false">IF('Sub-Cpt Record'!K806="","",'Sub-Cpt Record'!K806)</f>
        <v/>
      </c>
      <c r="G806" s="201"/>
      <c r="H806" s="194"/>
      <c r="I806" s="256" t="str">
        <f aca="false">IF('Sub-Cpt Record'!E806&lt;&gt;"",'Sub-Cpt Record'!E806,"")</f>
        <v/>
      </c>
      <c r="J806" s="256" t="str">
        <f aca="false">IF('Sub-Cpt Record'!F806&lt;&gt;"",'Sub-Cpt Record'!F806,"")</f>
        <v/>
      </c>
      <c r="K806" s="256" t="str">
        <f aca="false">IF('Sub-Cpt Record'!G806&lt;&gt;"",'Sub-Cpt Record'!G806,"")</f>
        <v/>
      </c>
      <c r="L806" s="256" t="str">
        <f aca="false">IF('Sub-Cpt Record'!H806&lt;&gt;"",'Sub-Cpt Record'!H806,"")</f>
        <v/>
      </c>
      <c r="M806" s="256" t="str">
        <f aca="false">IF('Sub-Cpt Record'!I806&lt;&gt;"",'Sub-Cpt Record'!I806,"")</f>
        <v/>
      </c>
      <c r="N806" s="256" t="str">
        <f aca="false">IF('Sub-Cpt Record'!J806&lt;&gt;"",'Sub-Cpt Record'!J806,"")</f>
        <v/>
      </c>
      <c r="O806" s="296"/>
      <c r="P806" s="296"/>
      <c r="Q806" s="304"/>
      <c r="R806" s="298"/>
      <c r="S806" s="199"/>
      <c r="T806" s="300"/>
      <c r="U806" s="194"/>
      <c r="V806" s="194"/>
      <c r="W806" s="194"/>
      <c r="X806" s="194"/>
      <c r="Y806" s="194"/>
      <c r="Z806" s="256"/>
      <c r="AA806" s="194"/>
      <c r="AB806" s="194"/>
      <c r="AC806" s="194"/>
      <c r="AD806" s="194"/>
      <c r="AE806" s="194"/>
      <c r="AF806" s="194"/>
      <c r="AG806" s="264" t="str">
        <f aca="false">IF(SUM(T806,V806,X806,Z806,AB806,AD806,AF806)&lt;&gt;0,SUM(T806,V806,X806,Z806,AB806,AD806,AF806),"")</f>
        <v/>
      </c>
      <c r="AH806" s="301"/>
      <c r="AI806" s="302"/>
      <c r="AJ806" s="278"/>
    </row>
    <row r="807" customFormat="false" ht="12.75" hidden="false" customHeight="false" outlineLevel="0" collapsed="false">
      <c r="A807" s="291" t="str">
        <f aca="false">IF('Sub-Cpt Record'!A807="","",'Sub-Cpt Record'!A807)</f>
        <v/>
      </c>
      <c r="B807" s="292" t="str">
        <f aca="false">IF('Sub-Cpt Record'!B807="","",'Sub-Cpt Record'!B807)</f>
        <v/>
      </c>
      <c r="C807" s="292" t="str">
        <f aca="false">IF('Sub-Cpt Record'!C807="","",'Sub-Cpt Record'!C807)</f>
        <v/>
      </c>
      <c r="D807" s="292" t="str">
        <f aca="false">IF('Sub-Cpt Record'!D807="","",'Sub-Cpt Record'!D807)</f>
        <v/>
      </c>
      <c r="E807" s="292" t="str">
        <f aca="false">CODE!I807</f>
        <v/>
      </c>
      <c r="F807" s="303" t="str">
        <f aca="false">IF('Sub-Cpt Record'!K807="","",'Sub-Cpt Record'!K807)</f>
        <v/>
      </c>
      <c r="G807" s="201"/>
      <c r="H807" s="194"/>
      <c r="I807" s="256" t="str">
        <f aca="false">IF('Sub-Cpt Record'!E807&lt;&gt;"",'Sub-Cpt Record'!E807,"")</f>
        <v/>
      </c>
      <c r="J807" s="256" t="str">
        <f aca="false">IF('Sub-Cpt Record'!F807&lt;&gt;"",'Sub-Cpt Record'!F807,"")</f>
        <v/>
      </c>
      <c r="K807" s="256" t="str">
        <f aca="false">IF('Sub-Cpt Record'!G807&lt;&gt;"",'Sub-Cpt Record'!G807,"")</f>
        <v/>
      </c>
      <c r="L807" s="256" t="str">
        <f aca="false">IF('Sub-Cpt Record'!H807&lt;&gt;"",'Sub-Cpt Record'!H807,"")</f>
        <v/>
      </c>
      <c r="M807" s="256" t="str">
        <f aca="false">IF('Sub-Cpt Record'!I807&lt;&gt;"",'Sub-Cpt Record'!I807,"")</f>
        <v/>
      </c>
      <c r="N807" s="256" t="str">
        <f aca="false">IF('Sub-Cpt Record'!J807&lt;&gt;"",'Sub-Cpt Record'!J807,"")</f>
        <v/>
      </c>
      <c r="O807" s="296"/>
      <c r="P807" s="296"/>
      <c r="Q807" s="304"/>
      <c r="R807" s="298"/>
      <c r="S807" s="199"/>
      <c r="T807" s="300"/>
      <c r="U807" s="194"/>
      <c r="V807" s="194"/>
      <c r="W807" s="194"/>
      <c r="X807" s="194"/>
      <c r="Y807" s="194"/>
      <c r="Z807" s="256"/>
      <c r="AA807" s="194"/>
      <c r="AB807" s="194"/>
      <c r="AC807" s="194"/>
      <c r="AD807" s="194"/>
      <c r="AE807" s="194"/>
      <c r="AF807" s="194"/>
      <c r="AG807" s="264" t="str">
        <f aca="false">IF(SUM(T807,V807,X807,Z807,AB807,AD807,AF807)&lt;&gt;0,SUM(T807,V807,X807,Z807,AB807,AD807,AF807),"")</f>
        <v/>
      </c>
      <c r="AH807" s="301"/>
      <c r="AI807" s="302"/>
      <c r="AJ807" s="278"/>
    </row>
    <row r="808" customFormat="false" ht="12.75" hidden="false" customHeight="false" outlineLevel="0" collapsed="false">
      <c r="A808" s="291" t="str">
        <f aca="false">IF('Sub-Cpt Record'!A808="","",'Sub-Cpt Record'!A808)</f>
        <v/>
      </c>
      <c r="B808" s="292" t="str">
        <f aca="false">IF('Sub-Cpt Record'!B808="","",'Sub-Cpt Record'!B808)</f>
        <v/>
      </c>
      <c r="C808" s="292" t="str">
        <f aca="false">IF('Sub-Cpt Record'!C808="","",'Sub-Cpt Record'!C808)</f>
        <v/>
      </c>
      <c r="D808" s="292" t="str">
        <f aca="false">IF('Sub-Cpt Record'!D808="","",'Sub-Cpt Record'!D808)</f>
        <v/>
      </c>
      <c r="E808" s="292" t="str">
        <f aca="false">CODE!I808</f>
        <v/>
      </c>
      <c r="F808" s="303" t="str">
        <f aca="false">IF('Sub-Cpt Record'!K808="","",'Sub-Cpt Record'!K808)</f>
        <v/>
      </c>
      <c r="G808" s="201"/>
      <c r="H808" s="194"/>
      <c r="I808" s="256" t="str">
        <f aca="false">IF('Sub-Cpt Record'!E808&lt;&gt;"",'Sub-Cpt Record'!E808,"")</f>
        <v/>
      </c>
      <c r="J808" s="256" t="str">
        <f aca="false">IF('Sub-Cpt Record'!F808&lt;&gt;"",'Sub-Cpt Record'!F808,"")</f>
        <v/>
      </c>
      <c r="K808" s="256" t="str">
        <f aca="false">IF('Sub-Cpt Record'!G808&lt;&gt;"",'Sub-Cpt Record'!G808,"")</f>
        <v/>
      </c>
      <c r="L808" s="256" t="str">
        <f aca="false">IF('Sub-Cpt Record'!H808&lt;&gt;"",'Sub-Cpt Record'!H808,"")</f>
        <v/>
      </c>
      <c r="M808" s="256" t="str">
        <f aca="false">IF('Sub-Cpt Record'!I808&lt;&gt;"",'Sub-Cpt Record'!I808,"")</f>
        <v/>
      </c>
      <c r="N808" s="256" t="str">
        <f aca="false">IF('Sub-Cpt Record'!J808&lt;&gt;"",'Sub-Cpt Record'!J808,"")</f>
        <v/>
      </c>
      <c r="O808" s="296"/>
      <c r="P808" s="296"/>
      <c r="Q808" s="304"/>
      <c r="R808" s="298"/>
      <c r="S808" s="199"/>
      <c r="T808" s="300"/>
      <c r="U808" s="194"/>
      <c r="V808" s="194"/>
      <c r="W808" s="194"/>
      <c r="X808" s="194"/>
      <c r="Y808" s="194"/>
      <c r="Z808" s="256"/>
      <c r="AA808" s="194"/>
      <c r="AB808" s="194"/>
      <c r="AC808" s="194"/>
      <c r="AD808" s="194"/>
      <c r="AE808" s="194"/>
      <c r="AF808" s="194"/>
      <c r="AG808" s="264" t="str">
        <f aca="false">IF(SUM(T808,V808,X808,Z808,AB808,AD808,AF808)&lt;&gt;0,SUM(T808,V808,X808,Z808,AB808,AD808,AF808),"")</f>
        <v/>
      </c>
      <c r="AH808" s="301"/>
      <c r="AI808" s="302"/>
      <c r="AJ808" s="278"/>
    </row>
    <row r="809" customFormat="false" ht="12.75" hidden="false" customHeight="false" outlineLevel="0" collapsed="false">
      <c r="A809" s="291" t="str">
        <f aca="false">IF('Sub-Cpt Record'!A809="","",'Sub-Cpt Record'!A809)</f>
        <v/>
      </c>
      <c r="B809" s="292" t="str">
        <f aca="false">IF('Sub-Cpt Record'!B809="","",'Sub-Cpt Record'!B809)</f>
        <v/>
      </c>
      <c r="C809" s="292" t="str">
        <f aca="false">IF('Sub-Cpt Record'!C809="","",'Sub-Cpt Record'!C809)</f>
        <v/>
      </c>
      <c r="D809" s="292" t="str">
        <f aca="false">IF('Sub-Cpt Record'!D809="","",'Sub-Cpt Record'!D809)</f>
        <v/>
      </c>
      <c r="E809" s="292" t="str">
        <f aca="false">CODE!I809</f>
        <v/>
      </c>
      <c r="F809" s="303" t="str">
        <f aca="false">IF('Sub-Cpt Record'!K809="","",'Sub-Cpt Record'!K809)</f>
        <v/>
      </c>
      <c r="G809" s="201"/>
      <c r="H809" s="194"/>
      <c r="I809" s="256" t="str">
        <f aca="false">IF('Sub-Cpt Record'!E809&lt;&gt;"",'Sub-Cpt Record'!E809,"")</f>
        <v/>
      </c>
      <c r="J809" s="256" t="str">
        <f aca="false">IF('Sub-Cpt Record'!F809&lt;&gt;"",'Sub-Cpt Record'!F809,"")</f>
        <v/>
      </c>
      <c r="K809" s="256" t="str">
        <f aca="false">IF('Sub-Cpt Record'!G809&lt;&gt;"",'Sub-Cpt Record'!G809,"")</f>
        <v/>
      </c>
      <c r="L809" s="256" t="str">
        <f aca="false">IF('Sub-Cpt Record'!H809&lt;&gt;"",'Sub-Cpt Record'!H809,"")</f>
        <v/>
      </c>
      <c r="M809" s="256" t="str">
        <f aca="false">IF('Sub-Cpt Record'!I809&lt;&gt;"",'Sub-Cpt Record'!I809,"")</f>
        <v/>
      </c>
      <c r="N809" s="256" t="str">
        <f aca="false">IF('Sub-Cpt Record'!J809&lt;&gt;"",'Sub-Cpt Record'!J809,"")</f>
        <v/>
      </c>
      <c r="O809" s="296"/>
      <c r="P809" s="296"/>
      <c r="Q809" s="304"/>
      <c r="R809" s="298"/>
      <c r="S809" s="199"/>
      <c r="T809" s="300"/>
      <c r="U809" s="194"/>
      <c r="V809" s="194"/>
      <c r="W809" s="194"/>
      <c r="X809" s="194"/>
      <c r="Y809" s="194"/>
      <c r="Z809" s="256"/>
      <c r="AA809" s="194"/>
      <c r="AB809" s="194"/>
      <c r="AC809" s="194"/>
      <c r="AD809" s="194"/>
      <c r="AE809" s="194"/>
      <c r="AF809" s="194"/>
      <c r="AG809" s="264" t="str">
        <f aca="false">IF(SUM(T809,V809,X809,Z809,AB809,AD809,AF809)&lt;&gt;0,SUM(T809,V809,X809,Z809,AB809,AD809,AF809),"")</f>
        <v/>
      </c>
      <c r="AH809" s="301"/>
      <c r="AI809" s="302"/>
      <c r="AJ809" s="278"/>
    </row>
    <row r="810" customFormat="false" ht="12.75" hidden="false" customHeight="false" outlineLevel="0" collapsed="false">
      <c r="A810" s="291" t="str">
        <f aca="false">IF('Sub-Cpt Record'!A810="","",'Sub-Cpt Record'!A810)</f>
        <v/>
      </c>
      <c r="B810" s="292" t="str">
        <f aca="false">IF('Sub-Cpt Record'!B810="","",'Sub-Cpt Record'!B810)</f>
        <v/>
      </c>
      <c r="C810" s="292" t="str">
        <f aca="false">IF('Sub-Cpt Record'!C810="","",'Sub-Cpt Record'!C810)</f>
        <v/>
      </c>
      <c r="D810" s="292" t="str">
        <f aca="false">IF('Sub-Cpt Record'!D810="","",'Sub-Cpt Record'!D810)</f>
        <v/>
      </c>
      <c r="E810" s="292" t="str">
        <f aca="false">CODE!I810</f>
        <v/>
      </c>
      <c r="F810" s="303" t="str">
        <f aca="false">IF('Sub-Cpt Record'!K810="","",'Sub-Cpt Record'!K810)</f>
        <v/>
      </c>
      <c r="G810" s="201"/>
      <c r="H810" s="194"/>
      <c r="I810" s="256" t="str">
        <f aca="false">IF('Sub-Cpt Record'!E810&lt;&gt;"",'Sub-Cpt Record'!E810,"")</f>
        <v/>
      </c>
      <c r="J810" s="256" t="str">
        <f aca="false">IF('Sub-Cpt Record'!F810&lt;&gt;"",'Sub-Cpt Record'!F810,"")</f>
        <v/>
      </c>
      <c r="K810" s="256" t="str">
        <f aca="false">IF('Sub-Cpt Record'!G810&lt;&gt;"",'Sub-Cpt Record'!G810,"")</f>
        <v/>
      </c>
      <c r="L810" s="256" t="str">
        <f aca="false">IF('Sub-Cpt Record'!H810&lt;&gt;"",'Sub-Cpt Record'!H810,"")</f>
        <v/>
      </c>
      <c r="M810" s="256" t="str">
        <f aca="false">IF('Sub-Cpt Record'!I810&lt;&gt;"",'Sub-Cpt Record'!I810,"")</f>
        <v/>
      </c>
      <c r="N810" s="256" t="str">
        <f aca="false">IF('Sub-Cpt Record'!J810&lt;&gt;"",'Sub-Cpt Record'!J810,"")</f>
        <v/>
      </c>
      <c r="O810" s="296"/>
      <c r="P810" s="296"/>
      <c r="Q810" s="304"/>
      <c r="R810" s="298"/>
      <c r="S810" s="199"/>
      <c r="T810" s="300"/>
      <c r="U810" s="194"/>
      <c r="V810" s="194"/>
      <c r="W810" s="194"/>
      <c r="X810" s="194"/>
      <c r="Y810" s="194"/>
      <c r="Z810" s="256"/>
      <c r="AA810" s="194"/>
      <c r="AB810" s="194"/>
      <c r="AC810" s="194"/>
      <c r="AD810" s="194"/>
      <c r="AE810" s="194"/>
      <c r="AF810" s="194"/>
      <c r="AG810" s="264" t="str">
        <f aca="false">IF(SUM(T810,V810,X810,Z810,AB810,AD810,AF810)&lt;&gt;0,SUM(T810,V810,X810,Z810,AB810,AD810,AF810),"")</f>
        <v/>
      </c>
      <c r="AH810" s="301"/>
      <c r="AI810" s="302"/>
      <c r="AJ810" s="278"/>
    </row>
    <row r="811" customFormat="false" ht="12.75" hidden="false" customHeight="false" outlineLevel="0" collapsed="false">
      <c r="A811" s="291" t="str">
        <f aca="false">IF('Sub-Cpt Record'!A811="","",'Sub-Cpt Record'!A811)</f>
        <v/>
      </c>
      <c r="B811" s="292" t="str">
        <f aca="false">IF('Sub-Cpt Record'!B811="","",'Sub-Cpt Record'!B811)</f>
        <v/>
      </c>
      <c r="C811" s="292" t="str">
        <f aca="false">IF('Sub-Cpt Record'!C811="","",'Sub-Cpt Record'!C811)</f>
        <v/>
      </c>
      <c r="D811" s="292" t="str">
        <f aca="false">IF('Sub-Cpt Record'!D811="","",'Sub-Cpt Record'!D811)</f>
        <v/>
      </c>
      <c r="E811" s="292" t="str">
        <f aca="false">CODE!I811</f>
        <v/>
      </c>
      <c r="F811" s="303" t="str">
        <f aca="false">IF('Sub-Cpt Record'!K811="","",'Sub-Cpt Record'!K811)</f>
        <v/>
      </c>
      <c r="G811" s="201"/>
      <c r="H811" s="194"/>
      <c r="I811" s="256" t="str">
        <f aca="false">IF('Sub-Cpt Record'!E811&lt;&gt;"",'Sub-Cpt Record'!E811,"")</f>
        <v/>
      </c>
      <c r="J811" s="256" t="str">
        <f aca="false">IF('Sub-Cpt Record'!F811&lt;&gt;"",'Sub-Cpt Record'!F811,"")</f>
        <v/>
      </c>
      <c r="K811" s="256" t="str">
        <f aca="false">IF('Sub-Cpt Record'!G811&lt;&gt;"",'Sub-Cpt Record'!G811,"")</f>
        <v/>
      </c>
      <c r="L811" s="256" t="str">
        <f aca="false">IF('Sub-Cpt Record'!H811&lt;&gt;"",'Sub-Cpt Record'!H811,"")</f>
        <v/>
      </c>
      <c r="M811" s="256" t="str">
        <f aca="false">IF('Sub-Cpt Record'!I811&lt;&gt;"",'Sub-Cpt Record'!I811,"")</f>
        <v/>
      </c>
      <c r="N811" s="256" t="str">
        <f aca="false">IF('Sub-Cpt Record'!J811&lt;&gt;"",'Sub-Cpt Record'!J811,"")</f>
        <v/>
      </c>
      <c r="O811" s="296"/>
      <c r="P811" s="296"/>
      <c r="Q811" s="304"/>
      <c r="R811" s="298"/>
      <c r="S811" s="199"/>
      <c r="T811" s="300"/>
      <c r="U811" s="194"/>
      <c r="V811" s="194"/>
      <c r="W811" s="194"/>
      <c r="X811" s="194"/>
      <c r="Y811" s="194"/>
      <c r="Z811" s="256"/>
      <c r="AA811" s="194"/>
      <c r="AB811" s="194"/>
      <c r="AC811" s="194"/>
      <c r="AD811" s="194"/>
      <c r="AE811" s="194"/>
      <c r="AF811" s="194"/>
      <c r="AG811" s="264" t="str">
        <f aca="false">IF(SUM(T811,V811,X811,Z811,AB811,AD811,AF811)&lt;&gt;0,SUM(T811,V811,X811,Z811,AB811,AD811,AF811),"")</f>
        <v/>
      </c>
      <c r="AH811" s="301"/>
      <c r="AI811" s="302"/>
      <c r="AJ811" s="278"/>
    </row>
    <row r="812" customFormat="false" ht="12.75" hidden="false" customHeight="false" outlineLevel="0" collapsed="false">
      <c r="A812" s="291" t="str">
        <f aca="false">IF('Sub-Cpt Record'!A812="","",'Sub-Cpt Record'!A812)</f>
        <v/>
      </c>
      <c r="B812" s="292" t="str">
        <f aca="false">IF('Sub-Cpt Record'!B812="","",'Sub-Cpt Record'!B812)</f>
        <v/>
      </c>
      <c r="C812" s="292" t="str">
        <f aca="false">IF('Sub-Cpt Record'!C812="","",'Sub-Cpt Record'!C812)</f>
        <v/>
      </c>
      <c r="D812" s="292" t="str">
        <f aca="false">IF('Sub-Cpt Record'!D812="","",'Sub-Cpt Record'!D812)</f>
        <v/>
      </c>
      <c r="E812" s="292" t="str">
        <f aca="false">CODE!I812</f>
        <v/>
      </c>
      <c r="F812" s="303" t="str">
        <f aca="false">IF('Sub-Cpt Record'!K812="","",'Sub-Cpt Record'!K812)</f>
        <v/>
      </c>
      <c r="G812" s="201"/>
      <c r="H812" s="194"/>
      <c r="I812" s="256" t="str">
        <f aca="false">IF('Sub-Cpt Record'!E812&lt;&gt;"",'Sub-Cpt Record'!E812,"")</f>
        <v/>
      </c>
      <c r="J812" s="256" t="str">
        <f aca="false">IF('Sub-Cpt Record'!F812&lt;&gt;"",'Sub-Cpt Record'!F812,"")</f>
        <v/>
      </c>
      <c r="K812" s="256" t="str">
        <f aca="false">IF('Sub-Cpt Record'!G812&lt;&gt;"",'Sub-Cpt Record'!G812,"")</f>
        <v/>
      </c>
      <c r="L812" s="256" t="str">
        <f aca="false">IF('Sub-Cpt Record'!H812&lt;&gt;"",'Sub-Cpt Record'!H812,"")</f>
        <v/>
      </c>
      <c r="M812" s="256" t="str">
        <f aca="false">IF('Sub-Cpt Record'!I812&lt;&gt;"",'Sub-Cpt Record'!I812,"")</f>
        <v/>
      </c>
      <c r="N812" s="256" t="str">
        <f aca="false">IF('Sub-Cpt Record'!J812&lt;&gt;"",'Sub-Cpt Record'!J812,"")</f>
        <v/>
      </c>
      <c r="O812" s="296"/>
      <c r="P812" s="296"/>
      <c r="Q812" s="304"/>
      <c r="R812" s="298"/>
      <c r="S812" s="199"/>
      <c r="T812" s="300"/>
      <c r="U812" s="194"/>
      <c r="V812" s="194"/>
      <c r="W812" s="194"/>
      <c r="X812" s="194"/>
      <c r="Y812" s="194"/>
      <c r="Z812" s="256"/>
      <c r="AA812" s="194"/>
      <c r="AB812" s="194"/>
      <c r="AC812" s="194"/>
      <c r="AD812" s="194"/>
      <c r="AE812" s="194"/>
      <c r="AF812" s="194"/>
      <c r="AG812" s="264" t="str">
        <f aca="false">IF(SUM(T812,V812,X812,Z812,AB812,AD812,AF812)&lt;&gt;0,SUM(T812,V812,X812,Z812,AB812,AD812,AF812),"")</f>
        <v/>
      </c>
      <c r="AH812" s="301"/>
      <c r="AI812" s="302"/>
      <c r="AJ812" s="278"/>
    </row>
    <row r="813" customFormat="false" ht="12.75" hidden="false" customHeight="false" outlineLevel="0" collapsed="false">
      <c r="A813" s="291" t="str">
        <f aca="false">IF('Sub-Cpt Record'!A813="","",'Sub-Cpt Record'!A813)</f>
        <v/>
      </c>
      <c r="B813" s="292" t="str">
        <f aca="false">IF('Sub-Cpt Record'!B813="","",'Sub-Cpt Record'!B813)</f>
        <v/>
      </c>
      <c r="C813" s="292" t="str">
        <f aca="false">IF('Sub-Cpt Record'!C813="","",'Sub-Cpt Record'!C813)</f>
        <v/>
      </c>
      <c r="D813" s="292" t="str">
        <f aca="false">IF('Sub-Cpt Record'!D813="","",'Sub-Cpt Record'!D813)</f>
        <v/>
      </c>
      <c r="E813" s="292" t="str">
        <f aca="false">CODE!I813</f>
        <v/>
      </c>
      <c r="F813" s="303" t="str">
        <f aca="false">IF('Sub-Cpt Record'!K813="","",'Sub-Cpt Record'!K813)</f>
        <v/>
      </c>
      <c r="G813" s="201"/>
      <c r="H813" s="194"/>
      <c r="I813" s="256" t="str">
        <f aca="false">IF('Sub-Cpt Record'!E813&lt;&gt;"",'Sub-Cpt Record'!E813,"")</f>
        <v/>
      </c>
      <c r="J813" s="256" t="str">
        <f aca="false">IF('Sub-Cpt Record'!F813&lt;&gt;"",'Sub-Cpt Record'!F813,"")</f>
        <v/>
      </c>
      <c r="K813" s="256" t="str">
        <f aca="false">IF('Sub-Cpt Record'!G813&lt;&gt;"",'Sub-Cpt Record'!G813,"")</f>
        <v/>
      </c>
      <c r="L813" s="256" t="str">
        <f aca="false">IF('Sub-Cpt Record'!H813&lt;&gt;"",'Sub-Cpt Record'!H813,"")</f>
        <v/>
      </c>
      <c r="M813" s="256" t="str">
        <f aca="false">IF('Sub-Cpt Record'!I813&lt;&gt;"",'Sub-Cpt Record'!I813,"")</f>
        <v/>
      </c>
      <c r="N813" s="256" t="str">
        <f aca="false">IF('Sub-Cpt Record'!J813&lt;&gt;"",'Sub-Cpt Record'!J813,"")</f>
        <v/>
      </c>
      <c r="O813" s="296"/>
      <c r="P813" s="296"/>
      <c r="Q813" s="304"/>
      <c r="R813" s="298"/>
      <c r="S813" s="199"/>
      <c r="T813" s="300"/>
      <c r="U813" s="194"/>
      <c r="V813" s="194"/>
      <c r="W813" s="194"/>
      <c r="X813" s="194"/>
      <c r="Y813" s="194"/>
      <c r="Z813" s="256"/>
      <c r="AA813" s="194"/>
      <c r="AB813" s="194"/>
      <c r="AC813" s="194"/>
      <c r="AD813" s="194"/>
      <c r="AE813" s="194"/>
      <c r="AF813" s="194"/>
      <c r="AG813" s="264" t="str">
        <f aca="false">IF(SUM(T813,V813,X813,Z813,AB813,AD813,AF813)&lt;&gt;0,SUM(T813,V813,X813,Z813,AB813,AD813,AF813),"")</f>
        <v/>
      </c>
      <c r="AH813" s="301"/>
      <c r="AI813" s="302"/>
      <c r="AJ813" s="278"/>
    </row>
    <row r="814" customFormat="false" ht="12.75" hidden="false" customHeight="false" outlineLevel="0" collapsed="false">
      <c r="A814" s="291" t="str">
        <f aca="false">IF('Sub-Cpt Record'!A814="","",'Sub-Cpt Record'!A814)</f>
        <v/>
      </c>
      <c r="B814" s="292" t="str">
        <f aca="false">IF('Sub-Cpt Record'!B814="","",'Sub-Cpt Record'!B814)</f>
        <v/>
      </c>
      <c r="C814" s="292" t="str">
        <f aca="false">IF('Sub-Cpt Record'!C814="","",'Sub-Cpt Record'!C814)</f>
        <v/>
      </c>
      <c r="D814" s="292" t="str">
        <f aca="false">IF('Sub-Cpt Record'!D814="","",'Sub-Cpt Record'!D814)</f>
        <v/>
      </c>
      <c r="E814" s="292" t="str">
        <f aca="false">CODE!I814</f>
        <v/>
      </c>
      <c r="F814" s="303" t="str">
        <f aca="false">IF('Sub-Cpt Record'!K814="","",'Sub-Cpt Record'!K814)</f>
        <v/>
      </c>
      <c r="G814" s="201"/>
      <c r="H814" s="194"/>
      <c r="I814" s="256" t="str">
        <f aca="false">IF('Sub-Cpt Record'!E814&lt;&gt;"",'Sub-Cpt Record'!E814,"")</f>
        <v/>
      </c>
      <c r="J814" s="256" t="str">
        <f aca="false">IF('Sub-Cpt Record'!F814&lt;&gt;"",'Sub-Cpt Record'!F814,"")</f>
        <v/>
      </c>
      <c r="K814" s="256" t="str">
        <f aca="false">IF('Sub-Cpt Record'!G814&lt;&gt;"",'Sub-Cpt Record'!G814,"")</f>
        <v/>
      </c>
      <c r="L814" s="256" t="str">
        <f aca="false">IF('Sub-Cpt Record'!H814&lt;&gt;"",'Sub-Cpt Record'!H814,"")</f>
        <v/>
      </c>
      <c r="M814" s="256" t="str">
        <f aca="false">IF('Sub-Cpt Record'!I814&lt;&gt;"",'Sub-Cpt Record'!I814,"")</f>
        <v/>
      </c>
      <c r="N814" s="256" t="str">
        <f aca="false">IF('Sub-Cpt Record'!J814&lt;&gt;"",'Sub-Cpt Record'!J814,"")</f>
        <v/>
      </c>
      <c r="O814" s="296"/>
      <c r="P814" s="296"/>
      <c r="Q814" s="304"/>
      <c r="R814" s="298"/>
      <c r="S814" s="199"/>
      <c r="T814" s="300"/>
      <c r="U814" s="194"/>
      <c r="V814" s="194"/>
      <c r="W814" s="194"/>
      <c r="X814" s="194"/>
      <c r="Y814" s="194"/>
      <c r="Z814" s="256"/>
      <c r="AA814" s="194"/>
      <c r="AB814" s="194"/>
      <c r="AC814" s="194"/>
      <c r="AD814" s="194"/>
      <c r="AE814" s="194"/>
      <c r="AF814" s="194"/>
      <c r="AG814" s="264" t="str">
        <f aca="false">IF(SUM(T814,V814,X814,Z814,AB814,AD814,AF814)&lt;&gt;0,SUM(T814,V814,X814,Z814,AB814,AD814,AF814),"")</f>
        <v/>
      </c>
      <c r="AH814" s="301"/>
      <c r="AI814" s="302"/>
      <c r="AJ814" s="278"/>
    </row>
    <row r="815" customFormat="false" ht="12.75" hidden="false" customHeight="false" outlineLevel="0" collapsed="false">
      <c r="A815" s="291" t="str">
        <f aca="false">IF('Sub-Cpt Record'!A815="","",'Sub-Cpt Record'!A815)</f>
        <v/>
      </c>
      <c r="B815" s="292" t="str">
        <f aca="false">IF('Sub-Cpt Record'!B815="","",'Sub-Cpt Record'!B815)</f>
        <v/>
      </c>
      <c r="C815" s="292" t="str">
        <f aca="false">IF('Sub-Cpt Record'!C815="","",'Sub-Cpt Record'!C815)</f>
        <v/>
      </c>
      <c r="D815" s="292" t="str">
        <f aca="false">IF('Sub-Cpt Record'!D815="","",'Sub-Cpt Record'!D815)</f>
        <v/>
      </c>
      <c r="E815" s="292" t="str">
        <f aca="false">CODE!I815</f>
        <v/>
      </c>
      <c r="F815" s="303" t="str">
        <f aca="false">IF('Sub-Cpt Record'!K815="","",'Sub-Cpt Record'!K815)</f>
        <v/>
      </c>
      <c r="G815" s="201"/>
      <c r="H815" s="194"/>
      <c r="I815" s="256" t="str">
        <f aca="false">IF('Sub-Cpt Record'!E815&lt;&gt;"",'Sub-Cpt Record'!E815,"")</f>
        <v/>
      </c>
      <c r="J815" s="256" t="str">
        <f aca="false">IF('Sub-Cpt Record'!F815&lt;&gt;"",'Sub-Cpt Record'!F815,"")</f>
        <v/>
      </c>
      <c r="K815" s="256" t="str">
        <f aca="false">IF('Sub-Cpt Record'!G815&lt;&gt;"",'Sub-Cpt Record'!G815,"")</f>
        <v/>
      </c>
      <c r="L815" s="256" t="str">
        <f aca="false">IF('Sub-Cpt Record'!H815&lt;&gt;"",'Sub-Cpt Record'!H815,"")</f>
        <v/>
      </c>
      <c r="M815" s="256" t="str">
        <f aca="false">IF('Sub-Cpt Record'!I815&lt;&gt;"",'Sub-Cpt Record'!I815,"")</f>
        <v/>
      </c>
      <c r="N815" s="256" t="str">
        <f aca="false">IF('Sub-Cpt Record'!J815&lt;&gt;"",'Sub-Cpt Record'!J815,"")</f>
        <v/>
      </c>
      <c r="O815" s="296"/>
      <c r="P815" s="296"/>
      <c r="Q815" s="304"/>
      <c r="R815" s="298"/>
      <c r="S815" s="199"/>
      <c r="T815" s="300"/>
      <c r="U815" s="194"/>
      <c r="V815" s="194"/>
      <c r="W815" s="194"/>
      <c r="X815" s="194"/>
      <c r="Y815" s="194"/>
      <c r="Z815" s="256"/>
      <c r="AA815" s="194"/>
      <c r="AB815" s="194"/>
      <c r="AC815" s="194"/>
      <c r="AD815" s="194"/>
      <c r="AE815" s="194"/>
      <c r="AF815" s="194"/>
      <c r="AG815" s="264" t="str">
        <f aca="false">IF(SUM(T815,V815,X815,Z815,AB815,AD815,AF815)&lt;&gt;0,SUM(T815,V815,X815,Z815,AB815,AD815,AF815),"")</f>
        <v/>
      </c>
      <c r="AH815" s="301"/>
      <c r="AI815" s="302"/>
      <c r="AJ815" s="278"/>
    </row>
    <row r="816" customFormat="false" ht="12.75" hidden="false" customHeight="false" outlineLevel="0" collapsed="false">
      <c r="A816" s="291" t="str">
        <f aca="false">IF('Sub-Cpt Record'!A816="","",'Sub-Cpt Record'!A816)</f>
        <v/>
      </c>
      <c r="B816" s="292" t="str">
        <f aca="false">IF('Sub-Cpt Record'!B816="","",'Sub-Cpt Record'!B816)</f>
        <v/>
      </c>
      <c r="C816" s="292" t="str">
        <f aca="false">IF('Sub-Cpt Record'!C816="","",'Sub-Cpt Record'!C816)</f>
        <v/>
      </c>
      <c r="D816" s="292" t="str">
        <f aca="false">IF('Sub-Cpt Record'!D816="","",'Sub-Cpt Record'!D816)</f>
        <v/>
      </c>
      <c r="E816" s="292" t="str">
        <f aca="false">CODE!I816</f>
        <v/>
      </c>
      <c r="F816" s="303" t="str">
        <f aca="false">IF('Sub-Cpt Record'!K816="","",'Sub-Cpt Record'!K816)</f>
        <v/>
      </c>
      <c r="G816" s="201"/>
      <c r="H816" s="194"/>
      <c r="I816" s="256" t="str">
        <f aca="false">IF('Sub-Cpt Record'!E816&lt;&gt;"",'Sub-Cpt Record'!E816,"")</f>
        <v/>
      </c>
      <c r="J816" s="256" t="str">
        <f aca="false">IF('Sub-Cpt Record'!F816&lt;&gt;"",'Sub-Cpt Record'!F816,"")</f>
        <v/>
      </c>
      <c r="K816" s="256" t="str">
        <f aca="false">IF('Sub-Cpt Record'!G816&lt;&gt;"",'Sub-Cpt Record'!G816,"")</f>
        <v/>
      </c>
      <c r="L816" s="256" t="str">
        <f aca="false">IF('Sub-Cpt Record'!H816&lt;&gt;"",'Sub-Cpt Record'!H816,"")</f>
        <v/>
      </c>
      <c r="M816" s="256" t="str">
        <f aca="false">IF('Sub-Cpt Record'!I816&lt;&gt;"",'Sub-Cpt Record'!I816,"")</f>
        <v/>
      </c>
      <c r="N816" s="256" t="str">
        <f aca="false">IF('Sub-Cpt Record'!J816&lt;&gt;"",'Sub-Cpt Record'!J816,"")</f>
        <v/>
      </c>
      <c r="O816" s="296"/>
      <c r="P816" s="296"/>
      <c r="Q816" s="304"/>
      <c r="R816" s="298"/>
      <c r="S816" s="199"/>
      <c r="T816" s="300"/>
      <c r="U816" s="194"/>
      <c r="V816" s="194"/>
      <c r="W816" s="194"/>
      <c r="X816" s="194"/>
      <c r="Y816" s="194"/>
      <c r="Z816" s="256"/>
      <c r="AA816" s="194"/>
      <c r="AB816" s="194"/>
      <c r="AC816" s="194"/>
      <c r="AD816" s="194"/>
      <c r="AE816" s="194"/>
      <c r="AF816" s="194"/>
      <c r="AG816" s="264" t="str">
        <f aca="false">IF(SUM(T816,V816,X816,Z816,AB816,AD816,AF816)&lt;&gt;0,SUM(T816,V816,X816,Z816,AB816,AD816,AF816),"")</f>
        <v/>
      </c>
      <c r="AH816" s="301"/>
      <c r="AI816" s="302"/>
      <c r="AJ816" s="278"/>
    </row>
    <row r="817" customFormat="false" ht="12.75" hidden="false" customHeight="false" outlineLevel="0" collapsed="false">
      <c r="A817" s="291" t="str">
        <f aca="false">IF('Sub-Cpt Record'!A817="","",'Sub-Cpt Record'!A817)</f>
        <v/>
      </c>
      <c r="B817" s="292" t="str">
        <f aca="false">IF('Sub-Cpt Record'!B817="","",'Sub-Cpt Record'!B817)</f>
        <v/>
      </c>
      <c r="C817" s="292" t="str">
        <f aca="false">IF('Sub-Cpt Record'!C817="","",'Sub-Cpt Record'!C817)</f>
        <v/>
      </c>
      <c r="D817" s="292" t="str">
        <f aca="false">IF('Sub-Cpt Record'!D817="","",'Sub-Cpt Record'!D817)</f>
        <v/>
      </c>
      <c r="E817" s="292" t="str">
        <f aca="false">CODE!I817</f>
        <v/>
      </c>
      <c r="F817" s="303" t="str">
        <f aca="false">IF('Sub-Cpt Record'!K817="","",'Sub-Cpt Record'!K817)</f>
        <v/>
      </c>
      <c r="G817" s="201"/>
      <c r="H817" s="194"/>
      <c r="I817" s="256" t="str">
        <f aca="false">IF('Sub-Cpt Record'!E817&lt;&gt;"",'Sub-Cpt Record'!E817,"")</f>
        <v/>
      </c>
      <c r="J817" s="256" t="str">
        <f aca="false">IF('Sub-Cpt Record'!F817&lt;&gt;"",'Sub-Cpt Record'!F817,"")</f>
        <v/>
      </c>
      <c r="K817" s="256" t="str">
        <f aca="false">IF('Sub-Cpt Record'!G817&lt;&gt;"",'Sub-Cpt Record'!G817,"")</f>
        <v/>
      </c>
      <c r="L817" s="256" t="str">
        <f aca="false">IF('Sub-Cpt Record'!H817&lt;&gt;"",'Sub-Cpt Record'!H817,"")</f>
        <v/>
      </c>
      <c r="M817" s="256" t="str">
        <f aca="false">IF('Sub-Cpt Record'!I817&lt;&gt;"",'Sub-Cpt Record'!I817,"")</f>
        <v/>
      </c>
      <c r="N817" s="256" t="str">
        <f aca="false">IF('Sub-Cpt Record'!J817&lt;&gt;"",'Sub-Cpt Record'!J817,"")</f>
        <v/>
      </c>
      <c r="O817" s="296"/>
      <c r="P817" s="296"/>
      <c r="Q817" s="304"/>
      <c r="R817" s="298"/>
      <c r="S817" s="199"/>
      <c r="T817" s="300"/>
      <c r="U817" s="194"/>
      <c r="V817" s="194"/>
      <c r="W817" s="194"/>
      <c r="X817" s="194"/>
      <c r="Y817" s="194"/>
      <c r="Z817" s="256"/>
      <c r="AA817" s="194"/>
      <c r="AB817" s="194"/>
      <c r="AC817" s="194"/>
      <c r="AD817" s="194"/>
      <c r="AE817" s="194"/>
      <c r="AF817" s="194"/>
      <c r="AG817" s="264" t="str">
        <f aca="false">IF(SUM(T817,V817,X817,Z817,AB817,AD817,AF817)&lt;&gt;0,SUM(T817,V817,X817,Z817,AB817,AD817,AF817),"")</f>
        <v/>
      </c>
      <c r="AH817" s="301"/>
      <c r="AI817" s="302"/>
      <c r="AJ817" s="278"/>
    </row>
    <row r="818" customFormat="false" ht="12.75" hidden="false" customHeight="false" outlineLevel="0" collapsed="false">
      <c r="A818" s="291" t="str">
        <f aca="false">IF('Sub-Cpt Record'!A818="","",'Sub-Cpt Record'!A818)</f>
        <v/>
      </c>
      <c r="B818" s="292" t="str">
        <f aca="false">IF('Sub-Cpt Record'!B818="","",'Sub-Cpt Record'!B818)</f>
        <v/>
      </c>
      <c r="C818" s="292" t="str">
        <f aca="false">IF('Sub-Cpt Record'!C818="","",'Sub-Cpt Record'!C818)</f>
        <v/>
      </c>
      <c r="D818" s="292" t="str">
        <f aca="false">IF('Sub-Cpt Record'!D818="","",'Sub-Cpt Record'!D818)</f>
        <v/>
      </c>
      <c r="E818" s="292" t="str">
        <f aca="false">CODE!I818</f>
        <v/>
      </c>
      <c r="F818" s="303" t="str">
        <f aca="false">IF('Sub-Cpt Record'!K818="","",'Sub-Cpt Record'!K818)</f>
        <v/>
      </c>
      <c r="G818" s="201"/>
      <c r="H818" s="194"/>
      <c r="I818" s="256" t="str">
        <f aca="false">IF('Sub-Cpt Record'!E818&lt;&gt;"",'Sub-Cpt Record'!E818,"")</f>
        <v/>
      </c>
      <c r="J818" s="256" t="str">
        <f aca="false">IF('Sub-Cpt Record'!F818&lt;&gt;"",'Sub-Cpt Record'!F818,"")</f>
        <v/>
      </c>
      <c r="K818" s="256" t="str">
        <f aca="false">IF('Sub-Cpt Record'!G818&lt;&gt;"",'Sub-Cpt Record'!G818,"")</f>
        <v/>
      </c>
      <c r="L818" s="256" t="str">
        <f aca="false">IF('Sub-Cpt Record'!H818&lt;&gt;"",'Sub-Cpt Record'!H818,"")</f>
        <v/>
      </c>
      <c r="M818" s="256" t="str">
        <f aca="false">IF('Sub-Cpt Record'!I818&lt;&gt;"",'Sub-Cpt Record'!I818,"")</f>
        <v/>
      </c>
      <c r="N818" s="256" t="str">
        <f aca="false">IF('Sub-Cpt Record'!J818&lt;&gt;"",'Sub-Cpt Record'!J818,"")</f>
        <v/>
      </c>
      <c r="O818" s="296"/>
      <c r="P818" s="296"/>
      <c r="Q818" s="304"/>
      <c r="R818" s="298"/>
      <c r="S818" s="199"/>
      <c r="T818" s="300"/>
      <c r="U818" s="194"/>
      <c r="V818" s="194"/>
      <c r="W818" s="194"/>
      <c r="X818" s="194"/>
      <c r="Y818" s="194"/>
      <c r="Z818" s="256"/>
      <c r="AA818" s="194"/>
      <c r="AB818" s="194"/>
      <c r="AC818" s="194"/>
      <c r="AD818" s="194"/>
      <c r="AE818" s="194"/>
      <c r="AF818" s="194"/>
      <c r="AG818" s="264" t="str">
        <f aca="false">IF(SUM(T818,V818,X818,Z818,AB818,AD818,AF818)&lt;&gt;0,SUM(T818,V818,X818,Z818,AB818,AD818,AF818),"")</f>
        <v/>
      </c>
      <c r="AH818" s="301"/>
      <c r="AI818" s="302"/>
      <c r="AJ818" s="278"/>
    </row>
    <row r="819" customFormat="false" ht="12.75" hidden="false" customHeight="false" outlineLevel="0" collapsed="false">
      <c r="A819" s="291" t="str">
        <f aca="false">IF('Sub-Cpt Record'!A819="","",'Sub-Cpt Record'!A819)</f>
        <v/>
      </c>
      <c r="B819" s="292" t="str">
        <f aca="false">IF('Sub-Cpt Record'!B819="","",'Sub-Cpt Record'!B819)</f>
        <v/>
      </c>
      <c r="C819" s="292" t="str">
        <f aca="false">IF('Sub-Cpt Record'!C819="","",'Sub-Cpt Record'!C819)</f>
        <v/>
      </c>
      <c r="D819" s="292" t="str">
        <f aca="false">IF('Sub-Cpt Record'!D819="","",'Sub-Cpt Record'!D819)</f>
        <v/>
      </c>
      <c r="E819" s="292" t="str">
        <f aca="false">CODE!I819</f>
        <v/>
      </c>
      <c r="F819" s="303" t="str">
        <f aca="false">IF('Sub-Cpt Record'!K819="","",'Sub-Cpt Record'!K819)</f>
        <v/>
      </c>
      <c r="G819" s="201"/>
      <c r="H819" s="194"/>
      <c r="I819" s="256" t="str">
        <f aca="false">IF('Sub-Cpt Record'!E819&lt;&gt;"",'Sub-Cpt Record'!E819,"")</f>
        <v/>
      </c>
      <c r="J819" s="256" t="str">
        <f aca="false">IF('Sub-Cpt Record'!F819&lt;&gt;"",'Sub-Cpt Record'!F819,"")</f>
        <v/>
      </c>
      <c r="K819" s="256" t="str">
        <f aca="false">IF('Sub-Cpt Record'!G819&lt;&gt;"",'Sub-Cpt Record'!G819,"")</f>
        <v/>
      </c>
      <c r="L819" s="256" t="str">
        <f aca="false">IF('Sub-Cpt Record'!H819&lt;&gt;"",'Sub-Cpt Record'!H819,"")</f>
        <v/>
      </c>
      <c r="M819" s="256" t="str">
        <f aca="false">IF('Sub-Cpt Record'!I819&lt;&gt;"",'Sub-Cpt Record'!I819,"")</f>
        <v/>
      </c>
      <c r="N819" s="256" t="str">
        <f aca="false">IF('Sub-Cpt Record'!J819&lt;&gt;"",'Sub-Cpt Record'!J819,"")</f>
        <v/>
      </c>
      <c r="O819" s="296"/>
      <c r="P819" s="296"/>
      <c r="Q819" s="304"/>
      <c r="R819" s="298"/>
      <c r="S819" s="199"/>
      <c r="T819" s="300"/>
      <c r="U819" s="194"/>
      <c r="V819" s="194"/>
      <c r="W819" s="194"/>
      <c r="X819" s="194"/>
      <c r="Y819" s="194"/>
      <c r="Z819" s="256"/>
      <c r="AA819" s="194"/>
      <c r="AB819" s="194"/>
      <c r="AC819" s="194"/>
      <c r="AD819" s="194"/>
      <c r="AE819" s="194"/>
      <c r="AF819" s="194"/>
      <c r="AG819" s="264" t="str">
        <f aca="false">IF(SUM(T819,V819,X819,Z819,AB819,AD819,AF819)&lt;&gt;0,SUM(T819,V819,X819,Z819,AB819,AD819,AF819),"")</f>
        <v/>
      </c>
      <c r="AH819" s="301"/>
      <c r="AI819" s="302"/>
      <c r="AJ819" s="278"/>
    </row>
    <row r="820" customFormat="false" ht="12.75" hidden="false" customHeight="false" outlineLevel="0" collapsed="false">
      <c r="A820" s="291" t="str">
        <f aca="false">IF('Sub-Cpt Record'!A820="","",'Sub-Cpt Record'!A820)</f>
        <v/>
      </c>
      <c r="B820" s="292" t="str">
        <f aca="false">IF('Sub-Cpt Record'!B820="","",'Sub-Cpt Record'!B820)</f>
        <v/>
      </c>
      <c r="C820" s="292" t="str">
        <f aca="false">IF('Sub-Cpt Record'!C820="","",'Sub-Cpt Record'!C820)</f>
        <v/>
      </c>
      <c r="D820" s="292" t="str">
        <f aca="false">IF('Sub-Cpt Record'!D820="","",'Sub-Cpt Record'!D820)</f>
        <v/>
      </c>
      <c r="E820" s="292" t="str">
        <f aca="false">CODE!I820</f>
        <v/>
      </c>
      <c r="F820" s="303" t="str">
        <f aca="false">IF('Sub-Cpt Record'!K820="","",'Sub-Cpt Record'!K820)</f>
        <v/>
      </c>
      <c r="G820" s="201"/>
      <c r="H820" s="194"/>
      <c r="I820" s="256" t="str">
        <f aca="false">IF('Sub-Cpt Record'!E820&lt;&gt;"",'Sub-Cpt Record'!E820,"")</f>
        <v/>
      </c>
      <c r="J820" s="256" t="str">
        <f aca="false">IF('Sub-Cpt Record'!F820&lt;&gt;"",'Sub-Cpt Record'!F820,"")</f>
        <v/>
      </c>
      <c r="K820" s="256" t="str">
        <f aca="false">IF('Sub-Cpt Record'!G820&lt;&gt;"",'Sub-Cpt Record'!G820,"")</f>
        <v/>
      </c>
      <c r="L820" s="256" t="str">
        <f aca="false">IF('Sub-Cpt Record'!H820&lt;&gt;"",'Sub-Cpt Record'!H820,"")</f>
        <v/>
      </c>
      <c r="M820" s="256" t="str">
        <f aca="false">IF('Sub-Cpt Record'!I820&lt;&gt;"",'Sub-Cpt Record'!I820,"")</f>
        <v/>
      </c>
      <c r="N820" s="256" t="str">
        <f aca="false">IF('Sub-Cpt Record'!J820&lt;&gt;"",'Sub-Cpt Record'!J820,"")</f>
        <v/>
      </c>
      <c r="O820" s="296"/>
      <c r="P820" s="296"/>
      <c r="Q820" s="304"/>
      <c r="R820" s="298"/>
      <c r="S820" s="199"/>
      <c r="T820" s="300"/>
      <c r="U820" s="194"/>
      <c r="V820" s="194"/>
      <c r="W820" s="194"/>
      <c r="X820" s="194"/>
      <c r="Y820" s="194"/>
      <c r="Z820" s="256"/>
      <c r="AA820" s="194"/>
      <c r="AB820" s="194"/>
      <c r="AC820" s="194"/>
      <c r="AD820" s="194"/>
      <c r="AE820" s="194"/>
      <c r="AF820" s="194"/>
      <c r="AG820" s="264" t="str">
        <f aca="false">IF(SUM(T820,V820,X820,Z820,AB820,AD820,AF820)&lt;&gt;0,SUM(T820,V820,X820,Z820,AB820,AD820,AF820),"")</f>
        <v/>
      </c>
      <c r="AH820" s="301"/>
      <c r="AI820" s="302"/>
      <c r="AJ820" s="278"/>
    </row>
    <row r="821" customFormat="false" ht="12.75" hidden="false" customHeight="false" outlineLevel="0" collapsed="false">
      <c r="A821" s="291" t="str">
        <f aca="false">IF('Sub-Cpt Record'!A821="","",'Sub-Cpt Record'!A821)</f>
        <v/>
      </c>
      <c r="B821" s="292" t="str">
        <f aca="false">IF('Sub-Cpt Record'!B821="","",'Sub-Cpt Record'!B821)</f>
        <v/>
      </c>
      <c r="C821" s="292" t="str">
        <f aca="false">IF('Sub-Cpt Record'!C821="","",'Sub-Cpt Record'!C821)</f>
        <v/>
      </c>
      <c r="D821" s="292" t="str">
        <f aca="false">IF('Sub-Cpt Record'!D821="","",'Sub-Cpt Record'!D821)</f>
        <v/>
      </c>
      <c r="E821" s="292" t="str">
        <f aca="false">CODE!I821</f>
        <v/>
      </c>
      <c r="F821" s="303" t="str">
        <f aca="false">IF('Sub-Cpt Record'!K821="","",'Sub-Cpt Record'!K821)</f>
        <v/>
      </c>
      <c r="G821" s="201"/>
      <c r="H821" s="194"/>
      <c r="I821" s="256" t="str">
        <f aca="false">IF('Sub-Cpt Record'!E821&lt;&gt;"",'Sub-Cpt Record'!E821,"")</f>
        <v/>
      </c>
      <c r="J821" s="256" t="str">
        <f aca="false">IF('Sub-Cpt Record'!F821&lt;&gt;"",'Sub-Cpt Record'!F821,"")</f>
        <v/>
      </c>
      <c r="K821" s="256" t="str">
        <f aca="false">IF('Sub-Cpt Record'!G821&lt;&gt;"",'Sub-Cpt Record'!G821,"")</f>
        <v/>
      </c>
      <c r="L821" s="256" t="str">
        <f aca="false">IF('Sub-Cpt Record'!H821&lt;&gt;"",'Sub-Cpt Record'!H821,"")</f>
        <v/>
      </c>
      <c r="M821" s="256" t="str">
        <f aca="false">IF('Sub-Cpt Record'!I821&lt;&gt;"",'Sub-Cpt Record'!I821,"")</f>
        <v/>
      </c>
      <c r="N821" s="256" t="str">
        <f aca="false">IF('Sub-Cpt Record'!J821&lt;&gt;"",'Sub-Cpt Record'!J821,"")</f>
        <v/>
      </c>
      <c r="O821" s="296"/>
      <c r="P821" s="296"/>
      <c r="Q821" s="304"/>
      <c r="R821" s="298"/>
      <c r="S821" s="199"/>
      <c r="T821" s="300"/>
      <c r="U821" s="194"/>
      <c r="V821" s="194"/>
      <c r="W821" s="194"/>
      <c r="X821" s="194"/>
      <c r="Y821" s="194"/>
      <c r="Z821" s="256"/>
      <c r="AA821" s="194"/>
      <c r="AB821" s="194"/>
      <c r="AC821" s="194"/>
      <c r="AD821" s="194"/>
      <c r="AE821" s="194"/>
      <c r="AF821" s="194"/>
      <c r="AG821" s="264" t="str">
        <f aca="false">IF(SUM(T821,V821,X821,Z821,AB821,AD821,AF821)&lt;&gt;0,SUM(T821,V821,X821,Z821,AB821,AD821,AF821),"")</f>
        <v/>
      </c>
      <c r="AH821" s="301"/>
      <c r="AI821" s="302"/>
      <c r="AJ821" s="278"/>
    </row>
    <row r="822" customFormat="false" ht="12.75" hidden="false" customHeight="false" outlineLevel="0" collapsed="false">
      <c r="A822" s="291" t="str">
        <f aca="false">IF('Sub-Cpt Record'!A822="","",'Sub-Cpt Record'!A822)</f>
        <v/>
      </c>
      <c r="B822" s="292" t="str">
        <f aca="false">IF('Sub-Cpt Record'!B822="","",'Sub-Cpt Record'!B822)</f>
        <v/>
      </c>
      <c r="C822" s="292" t="str">
        <f aca="false">IF('Sub-Cpt Record'!C822="","",'Sub-Cpt Record'!C822)</f>
        <v/>
      </c>
      <c r="D822" s="292" t="str">
        <f aca="false">IF('Sub-Cpt Record'!D822="","",'Sub-Cpt Record'!D822)</f>
        <v/>
      </c>
      <c r="E822" s="292" t="str">
        <f aca="false">CODE!I822</f>
        <v/>
      </c>
      <c r="F822" s="303" t="str">
        <f aca="false">IF('Sub-Cpt Record'!K822="","",'Sub-Cpt Record'!K822)</f>
        <v/>
      </c>
      <c r="G822" s="201"/>
      <c r="H822" s="194"/>
      <c r="I822" s="256" t="str">
        <f aca="false">IF('Sub-Cpt Record'!E822&lt;&gt;"",'Sub-Cpt Record'!E822,"")</f>
        <v/>
      </c>
      <c r="J822" s="256" t="str">
        <f aca="false">IF('Sub-Cpt Record'!F822&lt;&gt;"",'Sub-Cpt Record'!F822,"")</f>
        <v/>
      </c>
      <c r="K822" s="256" t="str">
        <f aca="false">IF('Sub-Cpt Record'!G822&lt;&gt;"",'Sub-Cpt Record'!G822,"")</f>
        <v/>
      </c>
      <c r="L822" s="256" t="str">
        <f aca="false">IF('Sub-Cpt Record'!H822&lt;&gt;"",'Sub-Cpt Record'!H822,"")</f>
        <v/>
      </c>
      <c r="M822" s="256" t="str">
        <f aca="false">IF('Sub-Cpt Record'!I822&lt;&gt;"",'Sub-Cpt Record'!I822,"")</f>
        <v/>
      </c>
      <c r="N822" s="256" t="str">
        <f aca="false">IF('Sub-Cpt Record'!J822&lt;&gt;"",'Sub-Cpt Record'!J822,"")</f>
        <v/>
      </c>
      <c r="O822" s="296"/>
      <c r="P822" s="296"/>
      <c r="Q822" s="304"/>
      <c r="R822" s="298"/>
      <c r="S822" s="199"/>
      <c r="T822" s="300"/>
      <c r="U822" s="194"/>
      <c r="V822" s="194"/>
      <c r="W822" s="194"/>
      <c r="X822" s="194"/>
      <c r="Y822" s="194"/>
      <c r="Z822" s="256"/>
      <c r="AA822" s="194"/>
      <c r="AB822" s="194"/>
      <c r="AC822" s="194"/>
      <c r="AD822" s="194"/>
      <c r="AE822" s="194"/>
      <c r="AF822" s="194"/>
      <c r="AG822" s="264" t="str">
        <f aca="false">IF(SUM(T822,V822,X822,Z822,AB822,AD822,AF822)&lt;&gt;0,SUM(T822,V822,X822,Z822,AB822,AD822,AF822),"")</f>
        <v/>
      </c>
      <c r="AH822" s="301"/>
      <c r="AI822" s="302"/>
      <c r="AJ822" s="278"/>
    </row>
    <row r="823" customFormat="false" ht="12.75" hidden="false" customHeight="false" outlineLevel="0" collapsed="false">
      <c r="A823" s="291" t="str">
        <f aca="false">IF('Sub-Cpt Record'!A823="","",'Sub-Cpt Record'!A823)</f>
        <v/>
      </c>
      <c r="B823" s="292" t="str">
        <f aca="false">IF('Sub-Cpt Record'!B823="","",'Sub-Cpt Record'!B823)</f>
        <v/>
      </c>
      <c r="C823" s="292" t="str">
        <f aca="false">IF('Sub-Cpt Record'!C823="","",'Sub-Cpt Record'!C823)</f>
        <v/>
      </c>
      <c r="D823" s="292" t="str">
        <f aca="false">IF('Sub-Cpt Record'!D823="","",'Sub-Cpt Record'!D823)</f>
        <v/>
      </c>
      <c r="E823" s="292" t="str">
        <f aca="false">CODE!I823</f>
        <v/>
      </c>
      <c r="F823" s="303" t="str">
        <f aca="false">IF('Sub-Cpt Record'!K823="","",'Sub-Cpt Record'!K823)</f>
        <v/>
      </c>
      <c r="G823" s="201"/>
      <c r="H823" s="194"/>
      <c r="I823" s="256" t="str">
        <f aca="false">IF('Sub-Cpt Record'!E823&lt;&gt;"",'Sub-Cpt Record'!E823,"")</f>
        <v/>
      </c>
      <c r="J823" s="256" t="str">
        <f aca="false">IF('Sub-Cpt Record'!F823&lt;&gt;"",'Sub-Cpt Record'!F823,"")</f>
        <v/>
      </c>
      <c r="K823" s="256" t="str">
        <f aca="false">IF('Sub-Cpt Record'!G823&lt;&gt;"",'Sub-Cpt Record'!G823,"")</f>
        <v/>
      </c>
      <c r="L823" s="256" t="str">
        <f aca="false">IF('Sub-Cpt Record'!H823&lt;&gt;"",'Sub-Cpt Record'!H823,"")</f>
        <v/>
      </c>
      <c r="M823" s="256" t="str">
        <f aca="false">IF('Sub-Cpt Record'!I823&lt;&gt;"",'Sub-Cpt Record'!I823,"")</f>
        <v/>
      </c>
      <c r="N823" s="256" t="str">
        <f aca="false">IF('Sub-Cpt Record'!J823&lt;&gt;"",'Sub-Cpt Record'!J823,"")</f>
        <v/>
      </c>
      <c r="O823" s="296"/>
      <c r="P823" s="296"/>
      <c r="Q823" s="304"/>
      <c r="R823" s="298"/>
      <c r="S823" s="199"/>
      <c r="T823" s="300"/>
      <c r="U823" s="194"/>
      <c r="V823" s="194"/>
      <c r="W823" s="194"/>
      <c r="X823" s="194"/>
      <c r="Y823" s="194"/>
      <c r="Z823" s="256"/>
      <c r="AA823" s="194"/>
      <c r="AB823" s="194"/>
      <c r="AC823" s="194"/>
      <c r="AD823" s="194"/>
      <c r="AE823" s="194"/>
      <c r="AF823" s="194"/>
      <c r="AG823" s="264" t="str">
        <f aca="false">IF(SUM(T823,V823,X823,Z823,AB823,AD823,AF823)&lt;&gt;0,SUM(T823,V823,X823,Z823,AB823,AD823,AF823),"")</f>
        <v/>
      </c>
      <c r="AH823" s="301"/>
      <c r="AI823" s="302"/>
      <c r="AJ823" s="278"/>
    </row>
    <row r="824" customFormat="false" ht="12.75" hidden="false" customHeight="false" outlineLevel="0" collapsed="false">
      <c r="A824" s="291" t="str">
        <f aca="false">IF('Sub-Cpt Record'!A824="","",'Sub-Cpt Record'!A824)</f>
        <v/>
      </c>
      <c r="B824" s="292" t="str">
        <f aca="false">IF('Sub-Cpt Record'!B824="","",'Sub-Cpt Record'!B824)</f>
        <v/>
      </c>
      <c r="C824" s="292" t="str">
        <f aca="false">IF('Sub-Cpt Record'!C824="","",'Sub-Cpt Record'!C824)</f>
        <v/>
      </c>
      <c r="D824" s="292" t="str">
        <f aca="false">IF('Sub-Cpt Record'!D824="","",'Sub-Cpt Record'!D824)</f>
        <v/>
      </c>
      <c r="E824" s="292" t="str">
        <f aca="false">CODE!I824</f>
        <v/>
      </c>
      <c r="F824" s="303" t="str">
        <f aca="false">IF('Sub-Cpt Record'!K824="","",'Sub-Cpt Record'!K824)</f>
        <v/>
      </c>
      <c r="G824" s="201"/>
      <c r="H824" s="194"/>
      <c r="I824" s="256" t="str">
        <f aca="false">IF('Sub-Cpt Record'!E824&lt;&gt;"",'Sub-Cpt Record'!E824,"")</f>
        <v/>
      </c>
      <c r="J824" s="256" t="str">
        <f aca="false">IF('Sub-Cpt Record'!F824&lt;&gt;"",'Sub-Cpt Record'!F824,"")</f>
        <v/>
      </c>
      <c r="K824" s="256" t="str">
        <f aca="false">IF('Sub-Cpt Record'!G824&lt;&gt;"",'Sub-Cpt Record'!G824,"")</f>
        <v/>
      </c>
      <c r="L824" s="256" t="str">
        <f aca="false">IF('Sub-Cpt Record'!H824&lt;&gt;"",'Sub-Cpt Record'!H824,"")</f>
        <v/>
      </c>
      <c r="M824" s="256" t="str">
        <f aca="false">IF('Sub-Cpt Record'!I824&lt;&gt;"",'Sub-Cpt Record'!I824,"")</f>
        <v/>
      </c>
      <c r="N824" s="256" t="str">
        <f aca="false">IF('Sub-Cpt Record'!J824&lt;&gt;"",'Sub-Cpt Record'!J824,"")</f>
        <v/>
      </c>
      <c r="O824" s="296"/>
      <c r="P824" s="296"/>
      <c r="Q824" s="304"/>
      <c r="R824" s="298"/>
      <c r="S824" s="199"/>
      <c r="T824" s="300"/>
      <c r="U824" s="194"/>
      <c r="V824" s="194"/>
      <c r="W824" s="194"/>
      <c r="X824" s="194"/>
      <c r="Y824" s="194"/>
      <c r="Z824" s="256"/>
      <c r="AA824" s="194"/>
      <c r="AB824" s="194"/>
      <c r="AC824" s="194"/>
      <c r="AD824" s="194"/>
      <c r="AE824" s="194"/>
      <c r="AF824" s="194"/>
      <c r="AG824" s="264" t="str">
        <f aca="false">IF(SUM(T824,V824,X824,Z824,AB824,AD824,AF824)&lt;&gt;0,SUM(T824,V824,X824,Z824,AB824,AD824,AF824),"")</f>
        <v/>
      </c>
      <c r="AH824" s="301"/>
      <c r="AI824" s="302"/>
      <c r="AJ824" s="278"/>
    </row>
    <row r="825" customFormat="false" ht="12.75" hidden="false" customHeight="false" outlineLevel="0" collapsed="false">
      <c r="A825" s="291" t="str">
        <f aca="false">IF('Sub-Cpt Record'!A825="","",'Sub-Cpt Record'!A825)</f>
        <v/>
      </c>
      <c r="B825" s="292" t="str">
        <f aca="false">IF('Sub-Cpt Record'!B825="","",'Sub-Cpt Record'!B825)</f>
        <v/>
      </c>
      <c r="C825" s="292" t="str">
        <f aca="false">IF('Sub-Cpt Record'!C825="","",'Sub-Cpt Record'!C825)</f>
        <v/>
      </c>
      <c r="D825" s="292" t="str">
        <f aca="false">IF('Sub-Cpt Record'!D825="","",'Sub-Cpt Record'!D825)</f>
        <v/>
      </c>
      <c r="E825" s="292" t="str">
        <f aca="false">CODE!I825</f>
        <v/>
      </c>
      <c r="F825" s="303" t="str">
        <f aca="false">IF('Sub-Cpt Record'!K825="","",'Sub-Cpt Record'!K825)</f>
        <v/>
      </c>
      <c r="G825" s="201"/>
      <c r="H825" s="194"/>
      <c r="I825" s="256" t="str">
        <f aca="false">IF('Sub-Cpt Record'!E825&lt;&gt;"",'Sub-Cpt Record'!E825,"")</f>
        <v/>
      </c>
      <c r="J825" s="256" t="str">
        <f aca="false">IF('Sub-Cpt Record'!F825&lt;&gt;"",'Sub-Cpt Record'!F825,"")</f>
        <v/>
      </c>
      <c r="K825" s="256" t="str">
        <f aca="false">IF('Sub-Cpt Record'!G825&lt;&gt;"",'Sub-Cpt Record'!G825,"")</f>
        <v/>
      </c>
      <c r="L825" s="256" t="str">
        <f aca="false">IF('Sub-Cpt Record'!H825&lt;&gt;"",'Sub-Cpt Record'!H825,"")</f>
        <v/>
      </c>
      <c r="M825" s="256" t="str">
        <f aca="false">IF('Sub-Cpt Record'!I825&lt;&gt;"",'Sub-Cpt Record'!I825,"")</f>
        <v/>
      </c>
      <c r="N825" s="256" t="str">
        <f aca="false">IF('Sub-Cpt Record'!J825&lt;&gt;"",'Sub-Cpt Record'!J825,"")</f>
        <v/>
      </c>
      <c r="O825" s="296"/>
      <c r="P825" s="296"/>
      <c r="Q825" s="304"/>
      <c r="R825" s="298"/>
      <c r="S825" s="199"/>
      <c r="T825" s="300"/>
      <c r="U825" s="194"/>
      <c r="V825" s="194"/>
      <c r="W825" s="194"/>
      <c r="X825" s="194"/>
      <c r="Y825" s="194"/>
      <c r="Z825" s="256"/>
      <c r="AA825" s="194"/>
      <c r="AB825" s="194"/>
      <c r="AC825" s="194"/>
      <c r="AD825" s="194"/>
      <c r="AE825" s="194"/>
      <c r="AF825" s="194"/>
      <c r="AG825" s="264" t="str">
        <f aca="false">IF(SUM(T825,V825,X825,Z825,AB825,AD825,AF825)&lt;&gt;0,SUM(T825,V825,X825,Z825,AB825,AD825,AF825),"")</f>
        <v/>
      </c>
      <c r="AH825" s="301"/>
      <c r="AI825" s="302"/>
      <c r="AJ825" s="278"/>
    </row>
    <row r="826" customFormat="false" ht="12.75" hidden="false" customHeight="false" outlineLevel="0" collapsed="false">
      <c r="A826" s="291" t="str">
        <f aca="false">IF('Sub-Cpt Record'!A826="","",'Sub-Cpt Record'!A826)</f>
        <v/>
      </c>
      <c r="B826" s="292" t="str">
        <f aca="false">IF('Sub-Cpt Record'!B826="","",'Sub-Cpt Record'!B826)</f>
        <v/>
      </c>
      <c r="C826" s="292" t="str">
        <f aca="false">IF('Sub-Cpt Record'!C826="","",'Sub-Cpt Record'!C826)</f>
        <v/>
      </c>
      <c r="D826" s="292" t="str">
        <f aca="false">IF('Sub-Cpt Record'!D826="","",'Sub-Cpt Record'!D826)</f>
        <v/>
      </c>
      <c r="E826" s="292" t="str">
        <f aca="false">CODE!I826</f>
        <v/>
      </c>
      <c r="F826" s="303" t="str">
        <f aca="false">IF('Sub-Cpt Record'!K826="","",'Sub-Cpt Record'!K826)</f>
        <v/>
      </c>
      <c r="G826" s="201"/>
      <c r="H826" s="194"/>
      <c r="I826" s="256" t="str">
        <f aca="false">IF('Sub-Cpt Record'!E826&lt;&gt;"",'Sub-Cpt Record'!E826,"")</f>
        <v/>
      </c>
      <c r="J826" s="256" t="str">
        <f aca="false">IF('Sub-Cpt Record'!F826&lt;&gt;"",'Sub-Cpt Record'!F826,"")</f>
        <v/>
      </c>
      <c r="K826" s="256" t="str">
        <f aca="false">IF('Sub-Cpt Record'!G826&lt;&gt;"",'Sub-Cpt Record'!G826,"")</f>
        <v/>
      </c>
      <c r="L826" s="256" t="str">
        <f aca="false">IF('Sub-Cpt Record'!H826&lt;&gt;"",'Sub-Cpt Record'!H826,"")</f>
        <v/>
      </c>
      <c r="M826" s="256" t="str">
        <f aca="false">IF('Sub-Cpt Record'!I826&lt;&gt;"",'Sub-Cpt Record'!I826,"")</f>
        <v/>
      </c>
      <c r="N826" s="256" t="str">
        <f aca="false">IF('Sub-Cpt Record'!J826&lt;&gt;"",'Sub-Cpt Record'!J826,"")</f>
        <v/>
      </c>
      <c r="O826" s="296"/>
      <c r="P826" s="296"/>
      <c r="Q826" s="304"/>
      <c r="R826" s="298"/>
      <c r="S826" s="199"/>
      <c r="T826" s="300"/>
      <c r="U826" s="194"/>
      <c r="V826" s="194"/>
      <c r="W826" s="194"/>
      <c r="X826" s="194"/>
      <c r="Y826" s="194"/>
      <c r="Z826" s="256"/>
      <c r="AA826" s="194"/>
      <c r="AB826" s="194"/>
      <c r="AC826" s="194"/>
      <c r="AD826" s="194"/>
      <c r="AE826" s="194"/>
      <c r="AF826" s="194"/>
      <c r="AG826" s="264" t="str">
        <f aca="false">IF(SUM(T826,V826,X826,Z826,AB826,AD826,AF826)&lt;&gt;0,SUM(T826,V826,X826,Z826,AB826,AD826,AF826),"")</f>
        <v/>
      </c>
      <c r="AH826" s="301"/>
      <c r="AI826" s="302"/>
      <c r="AJ826" s="278"/>
    </row>
    <row r="827" customFormat="false" ht="12.75" hidden="false" customHeight="false" outlineLevel="0" collapsed="false">
      <c r="A827" s="291" t="str">
        <f aca="false">IF('Sub-Cpt Record'!A827="","",'Sub-Cpt Record'!A827)</f>
        <v/>
      </c>
      <c r="B827" s="292" t="str">
        <f aca="false">IF('Sub-Cpt Record'!B827="","",'Sub-Cpt Record'!B827)</f>
        <v/>
      </c>
      <c r="C827" s="292" t="str">
        <f aca="false">IF('Sub-Cpt Record'!C827="","",'Sub-Cpt Record'!C827)</f>
        <v/>
      </c>
      <c r="D827" s="292" t="str">
        <f aca="false">IF('Sub-Cpt Record'!D827="","",'Sub-Cpt Record'!D827)</f>
        <v/>
      </c>
      <c r="E827" s="292" t="str">
        <f aca="false">CODE!I827</f>
        <v/>
      </c>
      <c r="F827" s="303" t="str">
        <f aca="false">IF('Sub-Cpt Record'!K827="","",'Sub-Cpt Record'!K827)</f>
        <v/>
      </c>
      <c r="G827" s="201"/>
      <c r="H827" s="194"/>
      <c r="I827" s="256" t="str">
        <f aca="false">IF('Sub-Cpt Record'!E827&lt;&gt;"",'Sub-Cpt Record'!E827,"")</f>
        <v/>
      </c>
      <c r="J827" s="256" t="str">
        <f aca="false">IF('Sub-Cpt Record'!F827&lt;&gt;"",'Sub-Cpt Record'!F827,"")</f>
        <v/>
      </c>
      <c r="K827" s="256" t="str">
        <f aca="false">IF('Sub-Cpt Record'!G827&lt;&gt;"",'Sub-Cpt Record'!G827,"")</f>
        <v/>
      </c>
      <c r="L827" s="256" t="str">
        <f aca="false">IF('Sub-Cpt Record'!H827&lt;&gt;"",'Sub-Cpt Record'!H827,"")</f>
        <v/>
      </c>
      <c r="M827" s="256" t="str">
        <f aca="false">IF('Sub-Cpt Record'!I827&lt;&gt;"",'Sub-Cpt Record'!I827,"")</f>
        <v/>
      </c>
      <c r="N827" s="256" t="str">
        <f aca="false">IF('Sub-Cpt Record'!J827&lt;&gt;"",'Sub-Cpt Record'!J827,"")</f>
        <v/>
      </c>
      <c r="O827" s="296"/>
      <c r="P827" s="296"/>
      <c r="Q827" s="304"/>
      <c r="R827" s="298"/>
      <c r="S827" s="199"/>
      <c r="T827" s="300"/>
      <c r="U827" s="194"/>
      <c r="V827" s="194"/>
      <c r="W827" s="194"/>
      <c r="X827" s="194"/>
      <c r="Y827" s="194"/>
      <c r="Z827" s="256"/>
      <c r="AA827" s="194"/>
      <c r="AB827" s="194"/>
      <c r="AC827" s="194"/>
      <c r="AD827" s="194"/>
      <c r="AE827" s="194"/>
      <c r="AF827" s="194"/>
      <c r="AG827" s="264" t="str">
        <f aca="false">IF(SUM(T827,V827,X827,Z827,AB827,AD827,AF827)&lt;&gt;0,SUM(T827,V827,X827,Z827,AB827,AD827,AF827),"")</f>
        <v/>
      </c>
      <c r="AH827" s="301"/>
      <c r="AI827" s="302"/>
      <c r="AJ827" s="278"/>
    </row>
    <row r="828" customFormat="false" ht="12.75" hidden="false" customHeight="false" outlineLevel="0" collapsed="false">
      <c r="A828" s="291" t="str">
        <f aca="false">IF('Sub-Cpt Record'!A828="","",'Sub-Cpt Record'!A828)</f>
        <v/>
      </c>
      <c r="B828" s="292" t="str">
        <f aca="false">IF('Sub-Cpt Record'!B828="","",'Sub-Cpt Record'!B828)</f>
        <v/>
      </c>
      <c r="C828" s="292" t="str">
        <f aca="false">IF('Sub-Cpt Record'!C828="","",'Sub-Cpt Record'!C828)</f>
        <v/>
      </c>
      <c r="D828" s="292" t="str">
        <f aca="false">IF('Sub-Cpt Record'!D828="","",'Sub-Cpt Record'!D828)</f>
        <v/>
      </c>
      <c r="E828" s="292" t="str">
        <f aca="false">CODE!I828</f>
        <v/>
      </c>
      <c r="F828" s="303" t="str">
        <f aca="false">IF('Sub-Cpt Record'!K828="","",'Sub-Cpt Record'!K828)</f>
        <v/>
      </c>
      <c r="G828" s="201"/>
      <c r="H828" s="194"/>
      <c r="I828" s="256" t="str">
        <f aca="false">IF('Sub-Cpt Record'!E828&lt;&gt;"",'Sub-Cpt Record'!E828,"")</f>
        <v/>
      </c>
      <c r="J828" s="256" t="str">
        <f aca="false">IF('Sub-Cpt Record'!F828&lt;&gt;"",'Sub-Cpt Record'!F828,"")</f>
        <v/>
      </c>
      <c r="K828" s="256" t="str">
        <f aca="false">IF('Sub-Cpt Record'!G828&lt;&gt;"",'Sub-Cpt Record'!G828,"")</f>
        <v/>
      </c>
      <c r="L828" s="256" t="str">
        <f aca="false">IF('Sub-Cpt Record'!H828&lt;&gt;"",'Sub-Cpt Record'!H828,"")</f>
        <v/>
      </c>
      <c r="M828" s="256" t="str">
        <f aca="false">IF('Sub-Cpt Record'!I828&lt;&gt;"",'Sub-Cpt Record'!I828,"")</f>
        <v/>
      </c>
      <c r="N828" s="256" t="str">
        <f aca="false">IF('Sub-Cpt Record'!J828&lt;&gt;"",'Sub-Cpt Record'!J828,"")</f>
        <v/>
      </c>
      <c r="O828" s="296"/>
      <c r="P828" s="296"/>
      <c r="Q828" s="304"/>
      <c r="R828" s="298"/>
      <c r="S828" s="199"/>
      <c r="T828" s="300"/>
      <c r="U828" s="194"/>
      <c r="V828" s="194"/>
      <c r="W828" s="194"/>
      <c r="X828" s="194"/>
      <c r="Y828" s="194"/>
      <c r="Z828" s="256"/>
      <c r="AA828" s="194"/>
      <c r="AB828" s="194"/>
      <c r="AC828" s="194"/>
      <c r="AD828" s="194"/>
      <c r="AE828" s="194"/>
      <c r="AF828" s="194"/>
      <c r="AG828" s="264" t="str">
        <f aca="false">IF(SUM(T828,V828,X828,Z828,AB828,AD828,AF828)&lt;&gt;0,SUM(T828,V828,X828,Z828,AB828,AD828,AF828),"")</f>
        <v/>
      </c>
      <c r="AH828" s="301"/>
      <c r="AI828" s="302"/>
      <c r="AJ828" s="278"/>
    </row>
    <row r="829" customFormat="false" ht="12.75" hidden="false" customHeight="false" outlineLevel="0" collapsed="false">
      <c r="A829" s="291" t="str">
        <f aca="false">IF('Sub-Cpt Record'!A829="","",'Sub-Cpt Record'!A829)</f>
        <v/>
      </c>
      <c r="B829" s="292" t="str">
        <f aca="false">IF('Sub-Cpt Record'!B829="","",'Sub-Cpt Record'!B829)</f>
        <v/>
      </c>
      <c r="C829" s="292" t="str">
        <f aca="false">IF('Sub-Cpt Record'!C829="","",'Sub-Cpt Record'!C829)</f>
        <v/>
      </c>
      <c r="D829" s="292" t="str">
        <f aca="false">IF('Sub-Cpt Record'!D829="","",'Sub-Cpt Record'!D829)</f>
        <v/>
      </c>
      <c r="E829" s="292" t="str">
        <f aca="false">CODE!I829</f>
        <v/>
      </c>
      <c r="F829" s="303" t="str">
        <f aca="false">IF('Sub-Cpt Record'!K829="","",'Sub-Cpt Record'!K829)</f>
        <v/>
      </c>
      <c r="G829" s="201"/>
      <c r="H829" s="194"/>
      <c r="I829" s="256" t="str">
        <f aca="false">IF('Sub-Cpt Record'!E829&lt;&gt;"",'Sub-Cpt Record'!E829,"")</f>
        <v/>
      </c>
      <c r="J829" s="256" t="str">
        <f aca="false">IF('Sub-Cpt Record'!F829&lt;&gt;"",'Sub-Cpt Record'!F829,"")</f>
        <v/>
      </c>
      <c r="K829" s="256" t="str">
        <f aca="false">IF('Sub-Cpt Record'!G829&lt;&gt;"",'Sub-Cpt Record'!G829,"")</f>
        <v/>
      </c>
      <c r="L829" s="256" t="str">
        <f aca="false">IF('Sub-Cpt Record'!H829&lt;&gt;"",'Sub-Cpt Record'!H829,"")</f>
        <v/>
      </c>
      <c r="M829" s="256" t="str">
        <f aca="false">IF('Sub-Cpt Record'!I829&lt;&gt;"",'Sub-Cpt Record'!I829,"")</f>
        <v/>
      </c>
      <c r="N829" s="256" t="str">
        <f aca="false">IF('Sub-Cpt Record'!J829&lt;&gt;"",'Sub-Cpt Record'!J829,"")</f>
        <v/>
      </c>
      <c r="O829" s="296"/>
      <c r="P829" s="296"/>
      <c r="Q829" s="304"/>
      <c r="R829" s="298"/>
      <c r="S829" s="199"/>
      <c r="T829" s="300"/>
      <c r="U829" s="194"/>
      <c r="V829" s="194"/>
      <c r="W829" s="194"/>
      <c r="X829" s="194"/>
      <c r="Y829" s="194"/>
      <c r="Z829" s="256"/>
      <c r="AA829" s="194"/>
      <c r="AB829" s="194"/>
      <c r="AC829" s="194"/>
      <c r="AD829" s="194"/>
      <c r="AE829" s="194"/>
      <c r="AF829" s="194"/>
      <c r="AG829" s="264" t="str">
        <f aca="false">IF(SUM(T829,V829,X829,Z829,AB829,AD829,AF829)&lt;&gt;0,SUM(T829,V829,X829,Z829,AB829,AD829,AF829),"")</f>
        <v/>
      </c>
      <c r="AH829" s="301"/>
      <c r="AI829" s="302"/>
      <c r="AJ829" s="278"/>
    </row>
    <row r="830" customFormat="false" ht="12.75" hidden="false" customHeight="false" outlineLevel="0" collapsed="false">
      <c r="A830" s="291" t="str">
        <f aca="false">IF('Sub-Cpt Record'!A830="","",'Sub-Cpt Record'!A830)</f>
        <v/>
      </c>
      <c r="B830" s="292" t="str">
        <f aca="false">IF('Sub-Cpt Record'!B830="","",'Sub-Cpt Record'!B830)</f>
        <v/>
      </c>
      <c r="C830" s="292" t="str">
        <f aca="false">IF('Sub-Cpt Record'!C830="","",'Sub-Cpt Record'!C830)</f>
        <v/>
      </c>
      <c r="D830" s="292" t="str">
        <f aca="false">IF('Sub-Cpt Record'!D830="","",'Sub-Cpt Record'!D830)</f>
        <v/>
      </c>
      <c r="E830" s="292" t="str">
        <f aca="false">CODE!I830</f>
        <v/>
      </c>
      <c r="F830" s="303" t="str">
        <f aca="false">IF('Sub-Cpt Record'!K830="","",'Sub-Cpt Record'!K830)</f>
        <v/>
      </c>
      <c r="G830" s="201"/>
      <c r="H830" s="194"/>
      <c r="I830" s="256" t="str">
        <f aca="false">IF('Sub-Cpt Record'!E830&lt;&gt;"",'Sub-Cpt Record'!E830,"")</f>
        <v/>
      </c>
      <c r="J830" s="256" t="str">
        <f aca="false">IF('Sub-Cpt Record'!F830&lt;&gt;"",'Sub-Cpt Record'!F830,"")</f>
        <v/>
      </c>
      <c r="K830" s="256" t="str">
        <f aca="false">IF('Sub-Cpt Record'!G830&lt;&gt;"",'Sub-Cpt Record'!G830,"")</f>
        <v/>
      </c>
      <c r="L830" s="256" t="str">
        <f aca="false">IF('Sub-Cpt Record'!H830&lt;&gt;"",'Sub-Cpt Record'!H830,"")</f>
        <v/>
      </c>
      <c r="M830" s="256" t="str">
        <f aca="false">IF('Sub-Cpt Record'!I830&lt;&gt;"",'Sub-Cpt Record'!I830,"")</f>
        <v/>
      </c>
      <c r="N830" s="256" t="str">
        <f aca="false">IF('Sub-Cpt Record'!J830&lt;&gt;"",'Sub-Cpt Record'!J830,"")</f>
        <v/>
      </c>
      <c r="O830" s="296"/>
      <c r="P830" s="296"/>
      <c r="Q830" s="304"/>
      <c r="R830" s="298"/>
      <c r="S830" s="199"/>
      <c r="T830" s="300"/>
      <c r="U830" s="194"/>
      <c r="V830" s="194"/>
      <c r="W830" s="194"/>
      <c r="X830" s="194"/>
      <c r="Y830" s="194"/>
      <c r="Z830" s="256"/>
      <c r="AA830" s="194"/>
      <c r="AB830" s="194"/>
      <c r="AC830" s="194"/>
      <c r="AD830" s="194"/>
      <c r="AE830" s="194"/>
      <c r="AF830" s="194"/>
      <c r="AG830" s="264" t="str">
        <f aca="false">IF(SUM(T830,V830,X830,Z830,AB830,AD830,AF830)&lt;&gt;0,SUM(T830,V830,X830,Z830,AB830,AD830,AF830),"")</f>
        <v/>
      </c>
      <c r="AH830" s="301"/>
      <c r="AI830" s="302"/>
      <c r="AJ830" s="278"/>
    </row>
    <row r="831" customFormat="false" ht="12.75" hidden="false" customHeight="false" outlineLevel="0" collapsed="false">
      <c r="A831" s="291" t="str">
        <f aca="false">IF('Sub-Cpt Record'!A831="","",'Sub-Cpt Record'!A831)</f>
        <v/>
      </c>
      <c r="B831" s="292" t="str">
        <f aca="false">IF('Sub-Cpt Record'!B831="","",'Sub-Cpt Record'!B831)</f>
        <v/>
      </c>
      <c r="C831" s="292" t="str">
        <f aca="false">IF('Sub-Cpt Record'!C831="","",'Sub-Cpt Record'!C831)</f>
        <v/>
      </c>
      <c r="D831" s="292" t="str">
        <f aca="false">IF('Sub-Cpt Record'!D831="","",'Sub-Cpt Record'!D831)</f>
        <v/>
      </c>
      <c r="E831" s="292" t="str">
        <f aca="false">CODE!I831</f>
        <v/>
      </c>
      <c r="F831" s="303" t="str">
        <f aca="false">IF('Sub-Cpt Record'!K831="","",'Sub-Cpt Record'!K831)</f>
        <v/>
      </c>
      <c r="G831" s="201"/>
      <c r="H831" s="194"/>
      <c r="I831" s="256" t="str">
        <f aca="false">IF('Sub-Cpt Record'!E831&lt;&gt;"",'Sub-Cpt Record'!E831,"")</f>
        <v/>
      </c>
      <c r="J831" s="256" t="str">
        <f aca="false">IF('Sub-Cpt Record'!F831&lt;&gt;"",'Sub-Cpt Record'!F831,"")</f>
        <v/>
      </c>
      <c r="K831" s="256" t="str">
        <f aca="false">IF('Sub-Cpt Record'!G831&lt;&gt;"",'Sub-Cpt Record'!G831,"")</f>
        <v/>
      </c>
      <c r="L831" s="256" t="str">
        <f aca="false">IF('Sub-Cpt Record'!H831&lt;&gt;"",'Sub-Cpt Record'!H831,"")</f>
        <v/>
      </c>
      <c r="M831" s="256" t="str">
        <f aca="false">IF('Sub-Cpt Record'!I831&lt;&gt;"",'Sub-Cpt Record'!I831,"")</f>
        <v/>
      </c>
      <c r="N831" s="256" t="str">
        <f aca="false">IF('Sub-Cpt Record'!J831&lt;&gt;"",'Sub-Cpt Record'!J831,"")</f>
        <v/>
      </c>
      <c r="O831" s="296"/>
      <c r="P831" s="296"/>
      <c r="Q831" s="304"/>
      <c r="R831" s="298"/>
      <c r="S831" s="199"/>
      <c r="T831" s="300"/>
      <c r="U831" s="194"/>
      <c r="V831" s="194"/>
      <c r="W831" s="194"/>
      <c r="X831" s="194"/>
      <c r="Y831" s="194"/>
      <c r="Z831" s="256"/>
      <c r="AA831" s="194"/>
      <c r="AB831" s="194"/>
      <c r="AC831" s="194"/>
      <c r="AD831" s="194"/>
      <c r="AE831" s="194"/>
      <c r="AF831" s="194"/>
      <c r="AG831" s="264" t="str">
        <f aca="false">IF(SUM(T831,V831,X831,Z831,AB831,AD831,AF831)&lt;&gt;0,SUM(T831,V831,X831,Z831,AB831,AD831,AF831),"")</f>
        <v/>
      </c>
      <c r="AH831" s="301"/>
      <c r="AI831" s="302"/>
      <c r="AJ831" s="278"/>
    </row>
    <row r="832" customFormat="false" ht="12.75" hidden="false" customHeight="false" outlineLevel="0" collapsed="false">
      <c r="A832" s="291" t="str">
        <f aca="false">IF('Sub-Cpt Record'!A832="","",'Sub-Cpt Record'!A832)</f>
        <v/>
      </c>
      <c r="B832" s="292" t="str">
        <f aca="false">IF('Sub-Cpt Record'!B832="","",'Sub-Cpt Record'!B832)</f>
        <v/>
      </c>
      <c r="C832" s="292" t="str">
        <f aca="false">IF('Sub-Cpt Record'!C832="","",'Sub-Cpt Record'!C832)</f>
        <v/>
      </c>
      <c r="D832" s="292" t="str">
        <f aca="false">IF('Sub-Cpt Record'!D832="","",'Sub-Cpt Record'!D832)</f>
        <v/>
      </c>
      <c r="E832" s="292" t="str">
        <f aca="false">CODE!I832</f>
        <v/>
      </c>
      <c r="F832" s="303" t="str">
        <f aca="false">IF('Sub-Cpt Record'!K832="","",'Sub-Cpt Record'!K832)</f>
        <v/>
      </c>
      <c r="G832" s="201"/>
      <c r="H832" s="194"/>
      <c r="I832" s="256" t="str">
        <f aca="false">IF('Sub-Cpt Record'!E832&lt;&gt;"",'Sub-Cpt Record'!E832,"")</f>
        <v/>
      </c>
      <c r="J832" s="256" t="str">
        <f aca="false">IF('Sub-Cpt Record'!F832&lt;&gt;"",'Sub-Cpt Record'!F832,"")</f>
        <v/>
      </c>
      <c r="K832" s="256" t="str">
        <f aca="false">IF('Sub-Cpt Record'!G832&lt;&gt;"",'Sub-Cpt Record'!G832,"")</f>
        <v/>
      </c>
      <c r="L832" s="256" t="str">
        <f aca="false">IF('Sub-Cpt Record'!H832&lt;&gt;"",'Sub-Cpt Record'!H832,"")</f>
        <v/>
      </c>
      <c r="M832" s="256" t="str">
        <f aca="false">IF('Sub-Cpt Record'!I832&lt;&gt;"",'Sub-Cpt Record'!I832,"")</f>
        <v/>
      </c>
      <c r="N832" s="256" t="str">
        <f aca="false">IF('Sub-Cpt Record'!J832&lt;&gt;"",'Sub-Cpt Record'!J832,"")</f>
        <v/>
      </c>
      <c r="O832" s="296"/>
      <c r="P832" s="296"/>
      <c r="Q832" s="304"/>
      <c r="R832" s="298"/>
      <c r="S832" s="199"/>
      <c r="T832" s="300"/>
      <c r="U832" s="194"/>
      <c r="V832" s="194"/>
      <c r="W832" s="194"/>
      <c r="X832" s="194"/>
      <c r="Y832" s="194"/>
      <c r="Z832" s="256"/>
      <c r="AA832" s="194"/>
      <c r="AB832" s="194"/>
      <c r="AC832" s="194"/>
      <c r="AD832" s="194"/>
      <c r="AE832" s="194"/>
      <c r="AF832" s="194"/>
      <c r="AG832" s="264" t="str">
        <f aca="false">IF(SUM(T832,V832,X832,Z832,AB832,AD832,AF832)&lt;&gt;0,SUM(T832,V832,X832,Z832,AB832,AD832,AF832),"")</f>
        <v/>
      </c>
      <c r="AH832" s="301"/>
      <c r="AI832" s="302"/>
      <c r="AJ832" s="278"/>
    </row>
    <row r="833" customFormat="false" ht="12.75" hidden="false" customHeight="false" outlineLevel="0" collapsed="false">
      <c r="A833" s="291" t="str">
        <f aca="false">IF('Sub-Cpt Record'!A833="","",'Sub-Cpt Record'!A833)</f>
        <v/>
      </c>
      <c r="B833" s="292" t="str">
        <f aca="false">IF('Sub-Cpt Record'!B833="","",'Sub-Cpt Record'!B833)</f>
        <v/>
      </c>
      <c r="C833" s="292" t="str">
        <f aca="false">IF('Sub-Cpt Record'!C833="","",'Sub-Cpt Record'!C833)</f>
        <v/>
      </c>
      <c r="D833" s="292" t="str">
        <f aca="false">IF('Sub-Cpt Record'!D833="","",'Sub-Cpt Record'!D833)</f>
        <v/>
      </c>
      <c r="E833" s="292" t="str">
        <f aca="false">CODE!I833</f>
        <v/>
      </c>
      <c r="F833" s="303" t="str">
        <f aca="false">IF('Sub-Cpt Record'!K833="","",'Sub-Cpt Record'!K833)</f>
        <v/>
      </c>
      <c r="G833" s="201"/>
      <c r="H833" s="194"/>
      <c r="I833" s="256" t="str">
        <f aca="false">IF('Sub-Cpt Record'!E833&lt;&gt;"",'Sub-Cpt Record'!E833,"")</f>
        <v/>
      </c>
      <c r="J833" s="256" t="str">
        <f aca="false">IF('Sub-Cpt Record'!F833&lt;&gt;"",'Sub-Cpt Record'!F833,"")</f>
        <v/>
      </c>
      <c r="K833" s="256" t="str">
        <f aca="false">IF('Sub-Cpt Record'!G833&lt;&gt;"",'Sub-Cpt Record'!G833,"")</f>
        <v/>
      </c>
      <c r="L833" s="256" t="str">
        <f aca="false">IF('Sub-Cpt Record'!H833&lt;&gt;"",'Sub-Cpt Record'!H833,"")</f>
        <v/>
      </c>
      <c r="M833" s="256" t="str">
        <f aca="false">IF('Sub-Cpt Record'!I833&lt;&gt;"",'Sub-Cpt Record'!I833,"")</f>
        <v/>
      </c>
      <c r="N833" s="256" t="str">
        <f aca="false">IF('Sub-Cpt Record'!J833&lt;&gt;"",'Sub-Cpt Record'!J833,"")</f>
        <v/>
      </c>
      <c r="O833" s="296"/>
      <c r="P833" s="296"/>
      <c r="Q833" s="304"/>
      <c r="R833" s="298"/>
      <c r="S833" s="199"/>
      <c r="T833" s="300"/>
      <c r="U833" s="194"/>
      <c r="V833" s="194"/>
      <c r="W833" s="194"/>
      <c r="X833" s="194"/>
      <c r="Y833" s="194"/>
      <c r="Z833" s="256"/>
      <c r="AA833" s="194"/>
      <c r="AB833" s="194"/>
      <c r="AC833" s="194"/>
      <c r="AD833" s="194"/>
      <c r="AE833" s="194"/>
      <c r="AF833" s="194"/>
      <c r="AG833" s="264" t="str">
        <f aca="false">IF(SUM(T833,V833,X833,Z833,AB833,AD833,AF833)&lt;&gt;0,SUM(T833,V833,X833,Z833,AB833,AD833,AF833),"")</f>
        <v/>
      </c>
      <c r="AH833" s="301"/>
      <c r="AI833" s="302"/>
      <c r="AJ833" s="278"/>
    </row>
    <row r="834" customFormat="false" ht="12.75" hidden="false" customHeight="false" outlineLevel="0" collapsed="false">
      <c r="A834" s="291" t="str">
        <f aca="false">IF('Sub-Cpt Record'!A834="","",'Sub-Cpt Record'!A834)</f>
        <v/>
      </c>
      <c r="B834" s="292" t="str">
        <f aca="false">IF('Sub-Cpt Record'!B834="","",'Sub-Cpt Record'!B834)</f>
        <v/>
      </c>
      <c r="C834" s="292" t="str">
        <f aca="false">IF('Sub-Cpt Record'!C834="","",'Sub-Cpt Record'!C834)</f>
        <v/>
      </c>
      <c r="D834" s="292" t="str">
        <f aca="false">IF('Sub-Cpt Record'!D834="","",'Sub-Cpt Record'!D834)</f>
        <v/>
      </c>
      <c r="E834" s="292" t="str">
        <f aca="false">CODE!I834</f>
        <v/>
      </c>
      <c r="F834" s="303" t="str">
        <f aca="false">IF('Sub-Cpt Record'!K834="","",'Sub-Cpt Record'!K834)</f>
        <v/>
      </c>
      <c r="G834" s="201"/>
      <c r="H834" s="194"/>
      <c r="I834" s="256" t="str">
        <f aca="false">IF('Sub-Cpt Record'!E834&lt;&gt;"",'Sub-Cpt Record'!E834,"")</f>
        <v/>
      </c>
      <c r="J834" s="256" t="str">
        <f aca="false">IF('Sub-Cpt Record'!F834&lt;&gt;"",'Sub-Cpt Record'!F834,"")</f>
        <v/>
      </c>
      <c r="K834" s="256" t="str">
        <f aca="false">IF('Sub-Cpt Record'!G834&lt;&gt;"",'Sub-Cpt Record'!G834,"")</f>
        <v/>
      </c>
      <c r="L834" s="256" t="str">
        <f aca="false">IF('Sub-Cpt Record'!H834&lt;&gt;"",'Sub-Cpt Record'!H834,"")</f>
        <v/>
      </c>
      <c r="M834" s="256" t="str">
        <f aca="false">IF('Sub-Cpt Record'!I834&lt;&gt;"",'Sub-Cpt Record'!I834,"")</f>
        <v/>
      </c>
      <c r="N834" s="256" t="str">
        <f aca="false">IF('Sub-Cpt Record'!J834&lt;&gt;"",'Sub-Cpt Record'!J834,"")</f>
        <v/>
      </c>
      <c r="O834" s="296"/>
      <c r="P834" s="296"/>
      <c r="Q834" s="304"/>
      <c r="R834" s="298"/>
      <c r="S834" s="199"/>
      <c r="T834" s="300"/>
      <c r="U834" s="194"/>
      <c r="V834" s="194"/>
      <c r="W834" s="194"/>
      <c r="X834" s="194"/>
      <c r="Y834" s="194"/>
      <c r="Z834" s="256"/>
      <c r="AA834" s="194"/>
      <c r="AB834" s="194"/>
      <c r="AC834" s="194"/>
      <c r="AD834" s="194"/>
      <c r="AE834" s="194"/>
      <c r="AF834" s="194"/>
      <c r="AG834" s="264" t="str">
        <f aca="false">IF(SUM(T834,V834,X834,Z834,AB834,AD834,AF834)&lt;&gt;0,SUM(T834,V834,X834,Z834,AB834,AD834,AF834),"")</f>
        <v/>
      </c>
      <c r="AH834" s="301"/>
      <c r="AI834" s="302"/>
      <c r="AJ834" s="278"/>
    </row>
    <row r="835" customFormat="false" ht="12.75" hidden="false" customHeight="false" outlineLevel="0" collapsed="false">
      <c r="A835" s="291" t="str">
        <f aca="false">IF('Sub-Cpt Record'!A835="","",'Sub-Cpt Record'!A835)</f>
        <v/>
      </c>
      <c r="B835" s="292" t="str">
        <f aca="false">IF('Sub-Cpt Record'!B835="","",'Sub-Cpt Record'!B835)</f>
        <v/>
      </c>
      <c r="C835" s="292" t="str">
        <f aca="false">IF('Sub-Cpt Record'!C835="","",'Sub-Cpt Record'!C835)</f>
        <v/>
      </c>
      <c r="D835" s="292" t="str">
        <f aca="false">IF('Sub-Cpt Record'!D835="","",'Sub-Cpt Record'!D835)</f>
        <v/>
      </c>
      <c r="E835" s="292" t="str">
        <f aca="false">CODE!I835</f>
        <v/>
      </c>
      <c r="F835" s="303" t="str">
        <f aca="false">IF('Sub-Cpt Record'!K835="","",'Sub-Cpt Record'!K835)</f>
        <v/>
      </c>
      <c r="G835" s="201"/>
      <c r="H835" s="194"/>
      <c r="I835" s="256" t="str">
        <f aca="false">IF('Sub-Cpt Record'!E835&lt;&gt;"",'Sub-Cpt Record'!E835,"")</f>
        <v/>
      </c>
      <c r="J835" s="256" t="str">
        <f aca="false">IF('Sub-Cpt Record'!F835&lt;&gt;"",'Sub-Cpt Record'!F835,"")</f>
        <v/>
      </c>
      <c r="K835" s="256" t="str">
        <f aca="false">IF('Sub-Cpt Record'!G835&lt;&gt;"",'Sub-Cpt Record'!G835,"")</f>
        <v/>
      </c>
      <c r="L835" s="256" t="str">
        <f aca="false">IF('Sub-Cpt Record'!H835&lt;&gt;"",'Sub-Cpt Record'!H835,"")</f>
        <v/>
      </c>
      <c r="M835" s="256" t="str">
        <f aca="false">IF('Sub-Cpt Record'!I835&lt;&gt;"",'Sub-Cpt Record'!I835,"")</f>
        <v/>
      </c>
      <c r="N835" s="256" t="str">
        <f aca="false">IF('Sub-Cpt Record'!J835&lt;&gt;"",'Sub-Cpt Record'!J835,"")</f>
        <v/>
      </c>
      <c r="O835" s="296"/>
      <c r="P835" s="296"/>
      <c r="Q835" s="304"/>
      <c r="R835" s="298"/>
      <c r="S835" s="199"/>
      <c r="T835" s="300"/>
      <c r="U835" s="194"/>
      <c r="V835" s="194"/>
      <c r="W835" s="194"/>
      <c r="X835" s="194"/>
      <c r="Y835" s="194"/>
      <c r="Z835" s="256"/>
      <c r="AA835" s="194"/>
      <c r="AB835" s="194"/>
      <c r="AC835" s="194"/>
      <c r="AD835" s="194"/>
      <c r="AE835" s="194"/>
      <c r="AF835" s="194"/>
      <c r="AG835" s="264" t="str">
        <f aca="false">IF(SUM(T835,V835,X835,Z835,AB835,AD835,AF835)&lt;&gt;0,SUM(T835,V835,X835,Z835,AB835,AD835,AF835),"")</f>
        <v/>
      </c>
      <c r="AH835" s="301"/>
      <c r="AI835" s="302"/>
      <c r="AJ835" s="278"/>
    </row>
    <row r="836" customFormat="false" ht="12.75" hidden="false" customHeight="false" outlineLevel="0" collapsed="false">
      <c r="A836" s="291" t="str">
        <f aca="false">IF('Sub-Cpt Record'!A836="","",'Sub-Cpt Record'!A836)</f>
        <v/>
      </c>
      <c r="B836" s="292" t="str">
        <f aca="false">IF('Sub-Cpt Record'!B836="","",'Sub-Cpt Record'!B836)</f>
        <v/>
      </c>
      <c r="C836" s="292" t="str">
        <f aca="false">IF('Sub-Cpt Record'!C836="","",'Sub-Cpt Record'!C836)</f>
        <v/>
      </c>
      <c r="D836" s="292" t="str">
        <f aca="false">IF('Sub-Cpt Record'!D836="","",'Sub-Cpt Record'!D836)</f>
        <v/>
      </c>
      <c r="E836" s="292" t="str">
        <f aca="false">CODE!I836</f>
        <v/>
      </c>
      <c r="F836" s="303" t="str">
        <f aca="false">IF('Sub-Cpt Record'!K836="","",'Sub-Cpt Record'!K836)</f>
        <v/>
      </c>
      <c r="G836" s="201"/>
      <c r="H836" s="194"/>
      <c r="I836" s="256" t="str">
        <f aca="false">IF('Sub-Cpt Record'!E836&lt;&gt;"",'Sub-Cpt Record'!E836,"")</f>
        <v/>
      </c>
      <c r="J836" s="256" t="str">
        <f aca="false">IF('Sub-Cpt Record'!F836&lt;&gt;"",'Sub-Cpt Record'!F836,"")</f>
        <v/>
      </c>
      <c r="K836" s="256" t="str">
        <f aca="false">IF('Sub-Cpt Record'!G836&lt;&gt;"",'Sub-Cpt Record'!G836,"")</f>
        <v/>
      </c>
      <c r="L836" s="256" t="str">
        <f aca="false">IF('Sub-Cpt Record'!H836&lt;&gt;"",'Sub-Cpt Record'!H836,"")</f>
        <v/>
      </c>
      <c r="M836" s="256" t="str">
        <f aca="false">IF('Sub-Cpt Record'!I836&lt;&gt;"",'Sub-Cpt Record'!I836,"")</f>
        <v/>
      </c>
      <c r="N836" s="256" t="str">
        <f aca="false">IF('Sub-Cpt Record'!J836&lt;&gt;"",'Sub-Cpt Record'!J836,"")</f>
        <v/>
      </c>
      <c r="O836" s="296"/>
      <c r="P836" s="296"/>
      <c r="Q836" s="304"/>
      <c r="R836" s="298"/>
      <c r="S836" s="199"/>
      <c r="T836" s="300"/>
      <c r="U836" s="194"/>
      <c r="V836" s="194"/>
      <c r="W836" s="194"/>
      <c r="X836" s="194"/>
      <c r="Y836" s="194"/>
      <c r="Z836" s="256"/>
      <c r="AA836" s="194"/>
      <c r="AB836" s="194"/>
      <c r="AC836" s="194"/>
      <c r="AD836" s="194"/>
      <c r="AE836" s="194"/>
      <c r="AF836" s="194"/>
      <c r="AG836" s="264" t="str">
        <f aca="false">IF(SUM(T836,V836,X836,Z836,AB836,AD836,AF836)&lt;&gt;0,SUM(T836,V836,X836,Z836,AB836,AD836,AF836),"")</f>
        <v/>
      </c>
      <c r="AH836" s="301"/>
      <c r="AI836" s="302"/>
      <c r="AJ836" s="278"/>
    </row>
    <row r="837" customFormat="false" ht="12.75" hidden="false" customHeight="false" outlineLevel="0" collapsed="false">
      <c r="A837" s="291" t="str">
        <f aca="false">IF('Sub-Cpt Record'!A837="","",'Sub-Cpt Record'!A837)</f>
        <v/>
      </c>
      <c r="B837" s="292" t="str">
        <f aca="false">IF('Sub-Cpt Record'!B837="","",'Sub-Cpt Record'!B837)</f>
        <v/>
      </c>
      <c r="C837" s="292" t="str">
        <f aca="false">IF('Sub-Cpt Record'!C837="","",'Sub-Cpt Record'!C837)</f>
        <v/>
      </c>
      <c r="D837" s="292" t="str">
        <f aca="false">IF('Sub-Cpt Record'!D837="","",'Sub-Cpt Record'!D837)</f>
        <v/>
      </c>
      <c r="E837" s="292" t="str">
        <f aca="false">CODE!I837</f>
        <v/>
      </c>
      <c r="F837" s="303" t="str">
        <f aca="false">IF('Sub-Cpt Record'!K837="","",'Sub-Cpt Record'!K837)</f>
        <v/>
      </c>
      <c r="G837" s="201"/>
      <c r="H837" s="194"/>
      <c r="I837" s="256" t="str">
        <f aca="false">IF('Sub-Cpt Record'!E837&lt;&gt;"",'Sub-Cpt Record'!E837,"")</f>
        <v/>
      </c>
      <c r="J837" s="256" t="str">
        <f aca="false">IF('Sub-Cpt Record'!F837&lt;&gt;"",'Sub-Cpt Record'!F837,"")</f>
        <v/>
      </c>
      <c r="K837" s="256" t="str">
        <f aca="false">IF('Sub-Cpt Record'!G837&lt;&gt;"",'Sub-Cpt Record'!G837,"")</f>
        <v/>
      </c>
      <c r="L837" s="256" t="str">
        <f aca="false">IF('Sub-Cpt Record'!H837&lt;&gt;"",'Sub-Cpt Record'!H837,"")</f>
        <v/>
      </c>
      <c r="M837" s="256" t="str">
        <f aca="false">IF('Sub-Cpt Record'!I837&lt;&gt;"",'Sub-Cpt Record'!I837,"")</f>
        <v/>
      </c>
      <c r="N837" s="256" t="str">
        <f aca="false">IF('Sub-Cpt Record'!J837&lt;&gt;"",'Sub-Cpt Record'!J837,"")</f>
        <v/>
      </c>
      <c r="O837" s="296"/>
      <c r="P837" s="296"/>
      <c r="Q837" s="304"/>
      <c r="R837" s="298"/>
      <c r="S837" s="199"/>
      <c r="T837" s="300"/>
      <c r="U837" s="194"/>
      <c r="V837" s="194"/>
      <c r="W837" s="194"/>
      <c r="X837" s="194"/>
      <c r="Y837" s="194"/>
      <c r="Z837" s="256"/>
      <c r="AA837" s="194"/>
      <c r="AB837" s="194"/>
      <c r="AC837" s="194"/>
      <c r="AD837" s="194"/>
      <c r="AE837" s="194"/>
      <c r="AF837" s="194"/>
      <c r="AG837" s="264" t="str">
        <f aca="false">IF(SUM(T837,V837,X837,Z837,AB837,AD837,AF837)&lt;&gt;0,SUM(T837,V837,X837,Z837,AB837,AD837,AF837),"")</f>
        <v/>
      </c>
      <c r="AH837" s="301"/>
      <c r="AI837" s="302"/>
      <c r="AJ837" s="278"/>
    </row>
    <row r="838" customFormat="false" ht="12.75" hidden="false" customHeight="false" outlineLevel="0" collapsed="false">
      <c r="A838" s="291" t="str">
        <f aca="false">IF('Sub-Cpt Record'!A838="","",'Sub-Cpt Record'!A838)</f>
        <v/>
      </c>
      <c r="B838" s="292" t="str">
        <f aca="false">IF('Sub-Cpt Record'!B838="","",'Sub-Cpt Record'!B838)</f>
        <v/>
      </c>
      <c r="C838" s="292" t="str">
        <f aca="false">IF('Sub-Cpt Record'!C838="","",'Sub-Cpt Record'!C838)</f>
        <v/>
      </c>
      <c r="D838" s="292" t="str">
        <f aca="false">IF('Sub-Cpt Record'!D838="","",'Sub-Cpt Record'!D838)</f>
        <v/>
      </c>
      <c r="E838" s="292" t="str">
        <f aca="false">CODE!I838</f>
        <v/>
      </c>
      <c r="F838" s="303" t="str">
        <f aca="false">IF('Sub-Cpt Record'!K838="","",'Sub-Cpt Record'!K838)</f>
        <v/>
      </c>
      <c r="G838" s="201"/>
      <c r="H838" s="194"/>
      <c r="I838" s="256" t="str">
        <f aca="false">IF('Sub-Cpt Record'!E838&lt;&gt;"",'Sub-Cpt Record'!E838,"")</f>
        <v/>
      </c>
      <c r="J838" s="256" t="str">
        <f aca="false">IF('Sub-Cpt Record'!F838&lt;&gt;"",'Sub-Cpt Record'!F838,"")</f>
        <v/>
      </c>
      <c r="K838" s="256" t="str">
        <f aca="false">IF('Sub-Cpt Record'!G838&lt;&gt;"",'Sub-Cpt Record'!G838,"")</f>
        <v/>
      </c>
      <c r="L838" s="256" t="str">
        <f aca="false">IF('Sub-Cpt Record'!H838&lt;&gt;"",'Sub-Cpt Record'!H838,"")</f>
        <v/>
      </c>
      <c r="M838" s="256" t="str">
        <f aca="false">IF('Sub-Cpt Record'!I838&lt;&gt;"",'Sub-Cpt Record'!I838,"")</f>
        <v/>
      </c>
      <c r="N838" s="256" t="str">
        <f aca="false">IF('Sub-Cpt Record'!J838&lt;&gt;"",'Sub-Cpt Record'!J838,"")</f>
        <v/>
      </c>
      <c r="O838" s="296"/>
      <c r="P838" s="296"/>
      <c r="Q838" s="304"/>
      <c r="R838" s="298"/>
      <c r="S838" s="199"/>
      <c r="T838" s="300"/>
      <c r="U838" s="194"/>
      <c r="V838" s="194"/>
      <c r="W838" s="194"/>
      <c r="X838" s="194"/>
      <c r="Y838" s="194"/>
      <c r="Z838" s="256"/>
      <c r="AA838" s="194"/>
      <c r="AB838" s="194"/>
      <c r="AC838" s="194"/>
      <c r="AD838" s="194"/>
      <c r="AE838" s="194"/>
      <c r="AF838" s="194"/>
      <c r="AG838" s="264" t="str">
        <f aca="false">IF(SUM(T838,V838,X838,Z838,AB838,AD838,AF838)&lt;&gt;0,SUM(T838,V838,X838,Z838,AB838,AD838,AF838),"")</f>
        <v/>
      </c>
      <c r="AH838" s="301"/>
      <c r="AI838" s="302"/>
      <c r="AJ838" s="278"/>
    </row>
    <row r="839" customFormat="false" ht="12.75" hidden="false" customHeight="false" outlineLevel="0" collapsed="false">
      <c r="A839" s="291" t="str">
        <f aca="false">IF('Sub-Cpt Record'!A839="","",'Sub-Cpt Record'!A839)</f>
        <v/>
      </c>
      <c r="B839" s="292" t="str">
        <f aca="false">IF('Sub-Cpt Record'!B839="","",'Sub-Cpt Record'!B839)</f>
        <v/>
      </c>
      <c r="C839" s="292" t="str">
        <f aca="false">IF('Sub-Cpt Record'!C839="","",'Sub-Cpt Record'!C839)</f>
        <v/>
      </c>
      <c r="D839" s="292" t="str">
        <f aca="false">IF('Sub-Cpt Record'!D839="","",'Sub-Cpt Record'!D839)</f>
        <v/>
      </c>
      <c r="E839" s="292" t="str">
        <f aca="false">CODE!I839</f>
        <v/>
      </c>
      <c r="F839" s="303" t="str">
        <f aca="false">IF('Sub-Cpt Record'!K839="","",'Sub-Cpt Record'!K839)</f>
        <v/>
      </c>
      <c r="G839" s="201"/>
      <c r="H839" s="194"/>
      <c r="I839" s="256" t="str">
        <f aca="false">IF('Sub-Cpt Record'!E839&lt;&gt;"",'Sub-Cpt Record'!E839,"")</f>
        <v/>
      </c>
      <c r="J839" s="256" t="str">
        <f aca="false">IF('Sub-Cpt Record'!F839&lt;&gt;"",'Sub-Cpt Record'!F839,"")</f>
        <v/>
      </c>
      <c r="K839" s="256" t="str">
        <f aca="false">IF('Sub-Cpt Record'!G839&lt;&gt;"",'Sub-Cpt Record'!G839,"")</f>
        <v/>
      </c>
      <c r="L839" s="256" t="str">
        <f aca="false">IF('Sub-Cpt Record'!H839&lt;&gt;"",'Sub-Cpt Record'!H839,"")</f>
        <v/>
      </c>
      <c r="M839" s="256" t="str">
        <f aca="false">IF('Sub-Cpt Record'!I839&lt;&gt;"",'Sub-Cpt Record'!I839,"")</f>
        <v/>
      </c>
      <c r="N839" s="256" t="str">
        <f aca="false">IF('Sub-Cpt Record'!J839&lt;&gt;"",'Sub-Cpt Record'!J839,"")</f>
        <v/>
      </c>
      <c r="O839" s="296"/>
      <c r="P839" s="296"/>
      <c r="Q839" s="304"/>
      <c r="R839" s="298"/>
      <c r="S839" s="199"/>
      <c r="T839" s="300"/>
      <c r="U839" s="194"/>
      <c r="V839" s="194"/>
      <c r="W839" s="194"/>
      <c r="X839" s="194"/>
      <c r="Y839" s="194"/>
      <c r="Z839" s="256"/>
      <c r="AA839" s="194"/>
      <c r="AB839" s="194"/>
      <c r="AC839" s="194"/>
      <c r="AD839" s="194"/>
      <c r="AE839" s="194"/>
      <c r="AF839" s="194"/>
      <c r="AG839" s="264" t="str">
        <f aca="false">IF(SUM(T839,V839,X839,Z839,AB839,AD839,AF839)&lt;&gt;0,SUM(T839,V839,X839,Z839,AB839,AD839,AF839),"")</f>
        <v/>
      </c>
      <c r="AH839" s="301"/>
      <c r="AI839" s="302"/>
      <c r="AJ839" s="278"/>
    </row>
    <row r="840" customFormat="false" ht="12.75" hidden="false" customHeight="false" outlineLevel="0" collapsed="false">
      <c r="A840" s="291" t="str">
        <f aca="false">IF('Sub-Cpt Record'!A840="","",'Sub-Cpt Record'!A840)</f>
        <v/>
      </c>
      <c r="B840" s="292" t="str">
        <f aca="false">IF('Sub-Cpt Record'!B840="","",'Sub-Cpt Record'!B840)</f>
        <v/>
      </c>
      <c r="C840" s="292" t="str">
        <f aca="false">IF('Sub-Cpt Record'!C840="","",'Sub-Cpt Record'!C840)</f>
        <v/>
      </c>
      <c r="D840" s="292" t="str">
        <f aca="false">IF('Sub-Cpt Record'!D840="","",'Sub-Cpt Record'!D840)</f>
        <v/>
      </c>
      <c r="E840" s="292" t="str">
        <f aca="false">CODE!I840</f>
        <v/>
      </c>
      <c r="F840" s="303" t="str">
        <f aca="false">IF('Sub-Cpt Record'!K840="","",'Sub-Cpt Record'!K840)</f>
        <v/>
      </c>
      <c r="G840" s="201"/>
      <c r="H840" s="194"/>
      <c r="I840" s="256" t="str">
        <f aca="false">IF('Sub-Cpt Record'!E840&lt;&gt;"",'Sub-Cpt Record'!E840,"")</f>
        <v/>
      </c>
      <c r="J840" s="256" t="str">
        <f aca="false">IF('Sub-Cpt Record'!F840&lt;&gt;"",'Sub-Cpt Record'!F840,"")</f>
        <v/>
      </c>
      <c r="K840" s="256" t="str">
        <f aca="false">IF('Sub-Cpt Record'!G840&lt;&gt;"",'Sub-Cpt Record'!G840,"")</f>
        <v/>
      </c>
      <c r="L840" s="256" t="str">
        <f aca="false">IF('Sub-Cpt Record'!H840&lt;&gt;"",'Sub-Cpt Record'!H840,"")</f>
        <v/>
      </c>
      <c r="M840" s="256" t="str">
        <f aca="false">IF('Sub-Cpt Record'!I840&lt;&gt;"",'Sub-Cpt Record'!I840,"")</f>
        <v/>
      </c>
      <c r="N840" s="256" t="str">
        <f aca="false">IF('Sub-Cpt Record'!J840&lt;&gt;"",'Sub-Cpt Record'!J840,"")</f>
        <v/>
      </c>
      <c r="O840" s="296"/>
      <c r="P840" s="296"/>
      <c r="Q840" s="304"/>
      <c r="R840" s="298"/>
      <c r="S840" s="199"/>
      <c r="T840" s="300"/>
      <c r="U840" s="194"/>
      <c r="V840" s="194"/>
      <c r="W840" s="194"/>
      <c r="X840" s="194"/>
      <c r="Y840" s="194"/>
      <c r="Z840" s="256"/>
      <c r="AA840" s="194"/>
      <c r="AB840" s="194"/>
      <c r="AC840" s="194"/>
      <c r="AD840" s="194"/>
      <c r="AE840" s="194"/>
      <c r="AF840" s="194"/>
      <c r="AG840" s="264" t="str">
        <f aca="false">IF(SUM(T840,V840,X840,Z840,AB840,AD840,AF840)&lt;&gt;0,SUM(T840,V840,X840,Z840,AB840,AD840,AF840),"")</f>
        <v/>
      </c>
      <c r="AH840" s="301"/>
      <c r="AI840" s="302"/>
      <c r="AJ840" s="278"/>
    </row>
    <row r="841" customFormat="false" ht="12.75" hidden="false" customHeight="false" outlineLevel="0" collapsed="false">
      <c r="A841" s="291" t="str">
        <f aca="false">IF('Sub-Cpt Record'!A841="","",'Sub-Cpt Record'!A841)</f>
        <v/>
      </c>
      <c r="B841" s="292" t="str">
        <f aca="false">IF('Sub-Cpt Record'!B841="","",'Sub-Cpt Record'!B841)</f>
        <v/>
      </c>
      <c r="C841" s="292" t="str">
        <f aca="false">IF('Sub-Cpt Record'!C841="","",'Sub-Cpt Record'!C841)</f>
        <v/>
      </c>
      <c r="D841" s="292" t="str">
        <f aca="false">IF('Sub-Cpt Record'!D841="","",'Sub-Cpt Record'!D841)</f>
        <v/>
      </c>
      <c r="E841" s="292" t="str">
        <f aca="false">CODE!I841</f>
        <v/>
      </c>
      <c r="F841" s="303" t="str">
        <f aca="false">IF('Sub-Cpt Record'!K841="","",'Sub-Cpt Record'!K841)</f>
        <v/>
      </c>
      <c r="G841" s="201"/>
      <c r="H841" s="194"/>
      <c r="I841" s="256" t="str">
        <f aca="false">IF('Sub-Cpt Record'!E841&lt;&gt;"",'Sub-Cpt Record'!E841,"")</f>
        <v/>
      </c>
      <c r="J841" s="256" t="str">
        <f aca="false">IF('Sub-Cpt Record'!F841&lt;&gt;"",'Sub-Cpt Record'!F841,"")</f>
        <v/>
      </c>
      <c r="K841" s="256" t="str">
        <f aca="false">IF('Sub-Cpt Record'!G841&lt;&gt;"",'Sub-Cpt Record'!G841,"")</f>
        <v/>
      </c>
      <c r="L841" s="256" t="str">
        <f aca="false">IF('Sub-Cpt Record'!H841&lt;&gt;"",'Sub-Cpt Record'!H841,"")</f>
        <v/>
      </c>
      <c r="M841" s="256" t="str">
        <f aca="false">IF('Sub-Cpt Record'!I841&lt;&gt;"",'Sub-Cpt Record'!I841,"")</f>
        <v/>
      </c>
      <c r="N841" s="256" t="str">
        <f aca="false">IF('Sub-Cpt Record'!J841&lt;&gt;"",'Sub-Cpt Record'!J841,"")</f>
        <v/>
      </c>
      <c r="O841" s="296"/>
      <c r="P841" s="296"/>
      <c r="Q841" s="304"/>
      <c r="R841" s="298"/>
      <c r="S841" s="199"/>
      <c r="T841" s="300"/>
      <c r="U841" s="194"/>
      <c r="V841" s="194"/>
      <c r="W841" s="194"/>
      <c r="X841" s="194"/>
      <c r="Y841" s="194"/>
      <c r="Z841" s="256"/>
      <c r="AA841" s="194"/>
      <c r="AB841" s="194"/>
      <c r="AC841" s="194"/>
      <c r="AD841" s="194"/>
      <c r="AE841" s="194"/>
      <c r="AF841" s="194"/>
      <c r="AG841" s="264" t="str">
        <f aca="false">IF(SUM(T841,V841,X841,Z841,AB841,AD841,AF841)&lt;&gt;0,SUM(T841,V841,X841,Z841,AB841,AD841,AF841),"")</f>
        <v/>
      </c>
      <c r="AH841" s="301"/>
      <c r="AI841" s="302"/>
      <c r="AJ841" s="278"/>
    </row>
    <row r="842" customFormat="false" ht="12.75" hidden="false" customHeight="false" outlineLevel="0" collapsed="false">
      <c r="A842" s="291" t="str">
        <f aca="false">IF('Sub-Cpt Record'!A842="","",'Sub-Cpt Record'!A842)</f>
        <v/>
      </c>
      <c r="B842" s="292" t="str">
        <f aca="false">IF('Sub-Cpt Record'!B842="","",'Sub-Cpt Record'!B842)</f>
        <v/>
      </c>
      <c r="C842" s="292" t="str">
        <f aca="false">IF('Sub-Cpt Record'!C842="","",'Sub-Cpt Record'!C842)</f>
        <v/>
      </c>
      <c r="D842" s="292" t="str">
        <f aca="false">IF('Sub-Cpt Record'!D842="","",'Sub-Cpt Record'!D842)</f>
        <v/>
      </c>
      <c r="E842" s="292" t="str">
        <f aca="false">CODE!I842</f>
        <v/>
      </c>
      <c r="F842" s="303" t="str">
        <f aca="false">IF('Sub-Cpt Record'!K842="","",'Sub-Cpt Record'!K842)</f>
        <v/>
      </c>
      <c r="G842" s="201"/>
      <c r="H842" s="194"/>
      <c r="I842" s="256" t="str">
        <f aca="false">IF('Sub-Cpt Record'!E842&lt;&gt;"",'Sub-Cpt Record'!E842,"")</f>
        <v/>
      </c>
      <c r="J842" s="256" t="str">
        <f aca="false">IF('Sub-Cpt Record'!F842&lt;&gt;"",'Sub-Cpt Record'!F842,"")</f>
        <v/>
      </c>
      <c r="K842" s="256" t="str">
        <f aca="false">IF('Sub-Cpt Record'!G842&lt;&gt;"",'Sub-Cpt Record'!G842,"")</f>
        <v/>
      </c>
      <c r="L842" s="256" t="str">
        <f aca="false">IF('Sub-Cpt Record'!H842&lt;&gt;"",'Sub-Cpt Record'!H842,"")</f>
        <v/>
      </c>
      <c r="M842" s="256" t="str">
        <f aca="false">IF('Sub-Cpt Record'!I842&lt;&gt;"",'Sub-Cpt Record'!I842,"")</f>
        <v/>
      </c>
      <c r="N842" s="256" t="str">
        <f aca="false">IF('Sub-Cpt Record'!J842&lt;&gt;"",'Sub-Cpt Record'!J842,"")</f>
        <v/>
      </c>
      <c r="O842" s="296"/>
      <c r="P842" s="296"/>
      <c r="Q842" s="304"/>
      <c r="R842" s="298"/>
      <c r="S842" s="199"/>
      <c r="T842" s="300"/>
      <c r="U842" s="194"/>
      <c r="V842" s="194"/>
      <c r="W842" s="194"/>
      <c r="X842" s="194"/>
      <c r="Y842" s="194"/>
      <c r="Z842" s="256"/>
      <c r="AA842" s="194"/>
      <c r="AB842" s="194"/>
      <c r="AC842" s="194"/>
      <c r="AD842" s="194"/>
      <c r="AE842" s="194"/>
      <c r="AF842" s="194"/>
      <c r="AG842" s="264" t="str">
        <f aca="false">IF(SUM(T842,V842,X842,Z842,AB842,AD842,AF842)&lt;&gt;0,SUM(T842,V842,X842,Z842,AB842,AD842,AF842),"")</f>
        <v/>
      </c>
      <c r="AH842" s="301"/>
      <c r="AI842" s="302"/>
      <c r="AJ842" s="278"/>
    </row>
    <row r="843" customFormat="false" ht="12.75" hidden="false" customHeight="false" outlineLevel="0" collapsed="false">
      <c r="A843" s="291" t="str">
        <f aca="false">IF('Sub-Cpt Record'!A843="","",'Sub-Cpt Record'!A843)</f>
        <v/>
      </c>
      <c r="B843" s="292" t="str">
        <f aca="false">IF('Sub-Cpt Record'!B843="","",'Sub-Cpt Record'!B843)</f>
        <v/>
      </c>
      <c r="C843" s="292" t="str">
        <f aca="false">IF('Sub-Cpt Record'!C843="","",'Sub-Cpt Record'!C843)</f>
        <v/>
      </c>
      <c r="D843" s="292" t="str">
        <f aca="false">IF('Sub-Cpt Record'!D843="","",'Sub-Cpt Record'!D843)</f>
        <v/>
      </c>
      <c r="E843" s="292" t="str">
        <f aca="false">CODE!I843</f>
        <v/>
      </c>
      <c r="F843" s="303" t="str">
        <f aca="false">IF('Sub-Cpt Record'!K843="","",'Sub-Cpt Record'!K843)</f>
        <v/>
      </c>
      <c r="G843" s="201"/>
      <c r="H843" s="194"/>
      <c r="I843" s="256" t="str">
        <f aca="false">IF('Sub-Cpt Record'!E843&lt;&gt;"",'Sub-Cpt Record'!E843,"")</f>
        <v/>
      </c>
      <c r="J843" s="256" t="str">
        <f aca="false">IF('Sub-Cpt Record'!F843&lt;&gt;"",'Sub-Cpt Record'!F843,"")</f>
        <v/>
      </c>
      <c r="K843" s="256" t="str">
        <f aca="false">IF('Sub-Cpt Record'!G843&lt;&gt;"",'Sub-Cpt Record'!G843,"")</f>
        <v/>
      </c>
      <c r="L843" s="256" t="str">
        <f aca="false">IF('Sub-Cpt Record'!H843&lt;&gt;"",'Sub-Cpt Record'!H843,"")</f>
        <v/>
      </c>
      <c r="M843" s="256" t="str">
        <f aca="false">IF('Sub-Cpt Record'!I843&lt;&gt;"",'Sub-Cpt Record'!I843,"")</f>
        <v/>
      </c>
      <c r="N843" s="256" t="str">
        <f aca="false">IF('Sub-Cpt Record'!J843&lt;&gt;"",'Sub-Cpt Record'!J843,"")</f>
        <v/>
      </c>
      <c r="O843" s="296"/>
      <c r="P843" s="296"/>
      <c r="Q843" s="304"/>
      <c r="R843" s="298"/>
      <c r="S843" s="199"/>
      <c r="T843" s="300"/>
      <c r="U843" s="194"/>
      <c r="V843" s="194"/>
      <c r="W843" s="194"/>
      <c r="X843" s="194"/>
      <c r="Y843" s="194"/>
      <c r="Z843" s="256"/>
      <c r="AA843" s="194"/>
      <c r="AB843" s="194"/>
      <c r="AC843" s="194"/>
      <c r="AD843" s="194"/>
      <c r="AE843" s="194"/>
      <c r="AF843" s="194"/>
      <c r="AG843" s="264" t="str">
        <f aca="false">IF(SUM(T843,V843,X843,Z843,AB843,AD843,AF843)&lt;&gt;0,SUM(T843,V843,X843,Z843,AB843,AD843,AF843),"")</f>
        <v/>
      </c>
      <c r="AH843" s="301"/>
      <c r="AI843" s="302"/>
      <c r="AJ843" s="278"/>
    </row>
    <row r="844" customFormat="false" ht="12.75" hidden="false" customHeight="false" outlineLevel="0" collapsed="false">
      <c r="A844" s="291" t="str">
        <f aca="false">IF('Sub-Cpt Record'!A844="","",'Sub-Cpt Record'!A844)</f>
        <v/>
      </c>
      <c r="B844" s="292" t="str">
        <f aca="false">IF('Sub-Cpt Record'!B844="","",'Sub-Cpt Record'!B844)</f>
        <v/>
      </c>
      <c r="C844" s="292" t="str">
        <f aca="false">IF('Sub-Cpt Record'!C844="","",'Sub-Cpt Record'!C844)</f>
        <v/>
      </c>
      <c r="D844" s="292" t="str">
        <f aca="false">IF('Sub-Cpt Record'!D844="","",'Sub-Cpt Record'!D844)</f>
        <v/>
      </c>
      <c r="E844" s="292" t="str">
        <f aca="false">CODE!I844</f>
        <v/>
      </c>
      <c r="F844" s="303" t="str">
        <f aca="false">IF('Sub-Cpt Record'!K844="","",'Sub-Cpt Record'!K844)</f>
        <v/>
      </c>
      <c r="G844" s="201"/>
      <c r="H844" s="194"/>
      <c r="I844" s="256" t="str">
        <f aca="false">IF('Sub-Cpt Record'!E844&lt;&gt;"",'Sub-Cpt Record'!E844,"")</f>
        <v/>
      </c>
      <c r="J844" s="256" t="str">
        <f aca="false">IF('Sub-Cpt Record'!F844&lt;&gt;"",'Sub-Cpt Record'!F844,"")</f>
        <v/>
      </c>
      <c r="K844" s="256" t="str">
        <f aca="false">IF('Sub-Cpt Record'!G844&lt;&gt;"",'Sub-Cpt Record'!G844,"")</f>
        <v/>
      </c>
      <c r="L844" s="256" t="str">
        <f aca="false">IF('Sub-Cpt Record'!H844&lt;&gt;"",'Sub-Cpt Record'!H844,"")</f>
        <v/>
      </c>
      <c r="M844" s="256" t="str">
        <f aca="false">IF('Sub-Cpt Record'!I844&lt;&gt;"",'Sub-Cpt Record'!I844,"")</f>
        <v/>
      </c>
      <c r="N844" s="256" t="str">
        <f aca="false">IF('Sub-Cpt Record'!J844&lt;&gt;"",'Sub-Cpt Record'!J844,"")</f>
        <v/>
      </c>
      <c r="O844" s="296"/>
      <c r="P844" s="296"/>
      <c r="Q844" s="304"/>
      <c r="R844" s="298"/>
      <c r="S844" s="199"/>
      <c r="T844" s="300"/>
      <c r="U844" s="194"/>
      <c r="V844" s="194"/>
      <c r="W844" s="194"/>
      <c r="X844" s="194"/>
      <c r="Y844" s="194"/>
      <c r="Z844" s="256"/>
      <c r="AA844" s="194"/>
      <c r="AB844" s="194"/>
      <c r="AC844" s="194"/>
      <c r="AD844" s="194"/>
      <c r="AE844" s="194"/>
      <c r="AF844" s="194"/>
      <c r="AG844" s="264" t="str">
        <f aca="false">IF(SUM(T844,V844,X844,Z844,AB844,AD844,AF844)&lt;&gt;0,SUM(T844,V844,X844,Z844,AB844,AD844,AF844),"")</f>
        <v/>
      </c>
      <c r="AH844" s="301"/>
      <c r="AI844" s="302"/>
      <c r="AJ844" s="278"/>
    </row>
    <row r="845" customFormat="false" ht="12.75" hidden="false" customHeight="false" outlineLevel="0" collapsed="false">
      <c r="A845" s="291" t="str">
        <f aca="false">IF('Sub-Cpt Record'!A845="","",'Sub-Cpt Record'!A845)</f>
        <v/>
      </c>
      <c r="B845" s="292" t="str">
        <f aca="false">IF('Sub-Cpt Record'!B845="","",'Sub-Cpt Record'!B845)</f>
        <v/>
      </c>
      <c r="C845" s="292" t="str">
        <f aca="false">IF('Sub-Cpt Record'!C845="","",'Sub-Cpt Record'!C845)</f>
        <v/>
      </c>
      <c r="D845" s="292" t="str">
        <f aca="false">IF('Sub-Cpt Record'!D845="","",'Sub-Cpt Record'!D845)</f>
        <v/>
      </c>
      <c r="E845" s="292" t="str">
        <f aca="false">CODE!I845</f>
        <v/>
      </c>
      <c r="F845" s="303" t="str">
        <f aca="false">IF('Sub-Cpt Record'!K845="","",'Sub-Cpt Record'!K845)</f>
        <v/>
      </c>
      <c r="G845" s="201"/>
      <c r="H845" s="194"/>
      <c r="I845" s="256" t="str">
        <f aca="false">IF('Sub-Cpt Record'!E845&lt;&gt;"",'Sub-Cpt Record'!E845,"")</f>
        <v/>
      </c>
      <c r="J845" s="256" t="str">
        <f aca="false">IF('Sub-Cpt Record'!F845&lt;&gt;"",'Sub-Cpt Record'!F845,"")</f>
        <v/>
      </c>
      <c r="K845" s="256" t="str">
        <f aca="false">IF('Sub-Cpt Record'!G845&lt;&gt;"",'Sub-Cpt Record'!G845,"")</f>
        <v/>
      </c>
      <c r="L845" s="256" t="str">
        <f aca="false">IF('Sub-Cpt Record'!H845&lt;&gt;"",'Sub-Cpt Record'!H845,"")</f>
        <v/>
      </c>
      <c r="M845" s="256" t="str">
        <f aca="false">IF('Sub-Cpt Record'!I845&lt;&gt;"",'Sub-Cpt Record'!I845,"")</f>
        <v/>
      </c>
      <c r="N845" s="256" t="str">
        <f aca="false">IF('Sub-Cpt Record'!J845&lt;&gt;"",'Sub-Cpt Record'!J845,"")</f>
        <v/>
      </c>
      <c r="O845" s="296"/>
      <c r="P845" s="296"/>
      <c r="Q845" s="304"/>
      <c r="R845" s="298"/>
      <c r="S845" s="199"/>
      <c r="T845" s="300"/>
      <c r="U845" s="194"/>
      <c r="V845" s="194"/>
      <c r="W845" s="194"/>
      <c r="X845" s="194"/>
      <c r="Y845" s="194"/>
      <c r="Z845" s="256"/>
      <c r="AA845" s="194"/>
      <c r="AB845" s="194"/>
      <c r="AC845" s="194"/>
      <c r="AD845" s="194"/>
      <c r="AE845" s="194"/>
      <c r="AF845" s="194"/>
      <c r="AG845" s="264" t="str">
        <f aca="false">IF(SUM(T845,V845,X845,Z845,AB845,AD845,AF845)&lt;&gt;0,SUM(T845,V845,X845,Z845,AB845,AD845,AF845),"")</f>
        <v/>
      </c>
      <c r="AH845" s="301"/>
      <c r="AI845" s="302"/>
      <c r="AJ845" s="278"/>
    </row>
    <row r="846" customFormat="false" ht="12.75" hidden="false" customHeight="false" outlineLevel="0" collapsed="false">
      <c r="A846" s="291" t="str">
        <f aca="false">IF('Sub-Cpt Record'!A846="","",'Sub-Cpt Record'!A846)</f>
        <v/>
      </c>
      <c r="B846" s="292" t="str">
        <f aca="false">IF('Sub-Cpt Record'!B846="","",'Sub-Cpt Record'!B846)</f>
        <v/>
      </c>
      <c r="C846" s="292" t="str">
        <f aca="false">IF('Sub-Cpt Record'!C846="","",'Sub-Cpt Record'!C846)</f>
        <v/>
      </c>
      <c r="D846" s="292" t="str">
        <f aca="false">IF('Sub-Cpt Record'!D846="","",'Sub-Cpt Record'!D846)</f>
        <v/>
      </c>
      <c r="E846" s="292" t="str">
        <f aca="false">CODE!I846</f>
        <v/>
      </c>
      <c r="F846" s="303" t="str">
        <f aca="false">IF('Sub-Cpt Record'!K846="","",'Sub-Cpt Record'!K846)</f>
        <v/>
      </c>
      <c r="G846" s="201"/>
      <c r="H846" s="194"/>
      <c r="I846" s="256" t="str">
        <f aca="false">IF('Sub-Cpt Record'!E846&lt;&gt;"",'Sub-Cpt Record'!E846,"")</f>
        <v/>
      </c>
      <c r="J846" s="256" t="str">
        <f aca="false">IF('Sub-Cpt Record'!F846&lt;&gt;"",'Sub-Cpt Record'!F846,"")</f>
        <v/>
      </c>
      <c r="K846" s="256" t="str">
        <f aca="false">IF('Sub-Cpt Record'!G846&lt;&gt;"",'Sub-Cpt Record'!G846,"")</f>
        <v/>
      </c>
      <c r="L846" s="256" t="str">
        <f aca="false">IF('Sub-Cpt Record'!H846&lt;&gt;"",'Sub-Cpt Record'!H846,"")</f>
        <v/>
      </c>
      <c r="M846" s="256" t="str">
        <f aca="false">IF('Sub-Cpt Record'!I846&lt;&gt;"",'Sub-Cpt Record'!I846,"")</f>
        <v/>
      </c>
      <c r="N846" s="256" t="str">
        <f aca="false">IF('Sub-Cpt Record'!J846&lt;&gt;"",'Sub-Cpt Record'!J846,"")</f>
        <v/>
      </c>
      <c r="O846" s="296"/>
      <c r="P846" s="296"/>
      <c r="Q846" s="304"/>
      <c r="R846" s="298"/>
      <c r="S846" s="199"/>
      <c r="T846" s="300"/>
      <c r="U846" s="194"/>
      <c r="V846" s="194"/>
      <c r="W846" s="194"/>
      <c r="X846" s="194"/>
      <c r="Y846" s="194"/>
      <c r="Z846" s="256"/>
      <c r="AA846" s="194"/>
      <c r="AB846" s="194"/>
      <c r="AC846" s="194"/>
      <c r="AD846" s="194"/>
      <c r="AE846" s="194"/>
      <c r="AF846" s="194"/>
      <c r="AG846" s="264" t="str">
        <f aca="false">IF(SUM(T846,V846,X846,Z846,AB846,AD846,AF846)&lt;&gt;0,SUM(T846,V846,X846,Z846,AB846,AD846,AF846),"")</f>
        <v/>
      </c>
      <c r="AH846" s="301"/>
      <c r="AI846" s="302"/>
      <c r="AJ846" s="278"/>
    </row>
    <row r="847" customFormat="false" ht="12.75" hidden="false" customHeight="false" outlineLevel="0" collapsed="false">
      <c r="A847" s="291" t="str">
        <f aca="false">IF('Sub-Cpt Record'!A847="","",'Sub-Cpt Record'!A847)</f>
        <v/>
      </c>
      <c r="B847" s="292" t="str">
        <f aca="false">IF('Sub-Cpt Record'!B847="","",'Sub-Cpt Record'!B847)</f>
        <v/>
      </c>
      <c r="C847" s="292" t="str">
        <f aca="false">IF('Sub-Cpt Record'!C847="","",'Sub-Cpt Record'!C847)</f>
        <v/>
      </c>
      <c r="D847" s="292" t="str">
        <f aca="false">IF('Sub-Cpt Record'!D847="","",'Sub-Cpt Record'!D847)</f>
        <v/>
      </c>
      <c r="E847" s="292" t="str">
        <f aca="false">CODE!I847</f>
        <v/>
      </c>
      <c r="F847" s="303" t="str">
        <f aca="false">IF('Sub-Cpt Record'!K847="","",'Sub-Cpt Record'!K847)</f>
        <v/>
      </c>
      <c r="G847" s="201"/>
      <c r="H847" s="194"/>
      <c r="I847" s="256" t="str">
        <f aca="false">IF('Sub-Cpt Record'!E847&lt;&gt;"",'Sub-Cpt Record'!E847,"")</f>
        <v/>
      </c>
      <c r="J847" s="256" t="str">
        <f aca="false">IF('Sub-Cpt Record'!F847&lt;&gt;"",'Sub-Cpt Record'!F847,"")</f>
        <v/>
      </c>
      <c r="K847" s="256" t="str">
        <f aca="false">IF('Sub-Cpt Record'!G847&lt;&gt;"",'Sub-Cpt Record'!G847,"")</f>
        <v/>
      </c>
      <c r="L847" s="256" t="str">
        <f aca="false">IF('Sub-Cpt Record'!H847&lt;&gt;"",'Sub-Cpt Record'!H847,"")</f>
        <v/>
      </c>
      <c r="M847" s="256" t="str">
        <f aca="false">IF('Sub-Cpt Record'!I847&lt;&gt;"",'Sub-Cpt Record'!I847,"")</f>
        <v/>
      </c>
      <c r="N847" s="256" t="str">
        <f aca="false">IF('Sub-Cpt Record'!J847&lt;&gt;"",'Sub-Cpt Record'!J847,"")</f>
        <v/>
      </c>
      <c r="O847" s="296"/>
      <c r="P847" s="296"/>
      <c r="Q847" s="304"/>
      <c r="R847" s="298"/>
      <c r="S847" s="199"/>
      <c r="T847" s="300"/>
      <c r="U847" s="194"/>
      <c r="V847" s="194"/>
      <c r="W847" s="194"/>
      <c r="X847" s="194"/>
      <c r="Y847" s="194"/>
      <c r="Z847" s="256"/>
      <c r="AA847" s="194"/>
      <c r="AB847" s="194"/>
      <c r="AC847" s="194"/>
      <c r="AD847" s="194"/>
      <c r="AE847" s="194"/>
      <c r="AF847" s="194"/>
      <c r="AG847" s="264" t="str">
        <f aca="false">IF(SUM(T847,V847,X847,Z847,AB847,AD847,AF847)&lt;&gt;0,SUM(T847,V847,X847,Z847,AB847,AD847,AF847),"")</f>
        <v/>
      </c>
      <c r="AH847" s="301"/>
      <c r="AI847" s="302"/>
      <c r="AJ847" s="278"/>
    </row>
    <row r="848" customFormat="false" ht="12.75" hidden="false" customHeight="false" outlineLevel="0" collapsed="false">
      <c r="A848" s="291" t="str">
        <f aca="false">IF('Sub-Cpt Record'!A848="","",'Sub-Cpt Record'!A848)</f>
        <v/>
      </c>
      <c r="B848" s="292" t="str">
        <f aca="false">IF('Sub-Cpt Record'!B848="","",'Sub-Cpt Record'!B848)</f>
        <v/>
      </c>
      <c r="C848" s="292" t="str">
        <f aca="false">IF('Sub-Cpt Record'!C848="","",'Sub-Cpt Record'!C848)</f>
        <v/>
      </c>
      <c r="D848" s="292" t="str">
        <f aca="false">IF('Sub-Cpt Record'!D848="","",'Sub-Cpt Record'!D848)</f>
        <v/>
      </c>
      <c r="E848" s="292" t="str">
        <f aca="false">CODE!I848</f>
        <v/>
      </c>
      <c r="F848" s="303" t="str">
        <f aca="false">IF('Sub-Cpt Record'!K848="","",'Sub-Cpt Record'!K848)</f>
        <v/>
      </c>
      <c r="G848" s="201"/>
      <c r="H848" s="194"/>
      <c r="I848" s="256" t="str">
        <f aca="false">IF('Sub-Cpt Record'!E848&lt;&gt;"",'Sub-Cpt Record'!E848,"")</f>
        <v/>
      </c>
      <c r="J848" s="256" t="str">
        <f aca="false">IF('Sub-Cpt Record'!F848&lt;&gt;"",'Sub-Cpt Record'!F848,"")</f>
        <v/>
      </c>
      <c r="K848" s="256" t="str">
        <f aca="false">IF('Sub-Cpt Record'!G848&lt;&gt;"",'Sub-Cpt Record'!G848,"")</f>
        <v/>
      </c>
      <c r="L848" s="256" t="str">
        <f aca="false">IF('Sub-Cpt Record'!H848&lt;&gt;"",'Sub-Cpt Record'!H848,"")</f>
        <v/>
      </c>
      <c r="M848" s="256" t="str">
        <f aca="false">IF('Sub-Cpt Record'!I848&lt;&gt;"",'Sub-Cpt Record'!I848,"")</f>
        <v/>
      </c>
      <c r="N848" s="256" t="str">
        <f aca="false">IF('Sub-Cpt Record'!J848&lt;&gt;"",'Sub-Cpt Record'!J848,"")</f>
        <v/>
      </c>
      <c r="O848" s="296"/>
      <c r="P848" s="296"/>
      <c r="Q848" s="304"/>
      <c r="R848" s="298"/>
      <c r="S848" s="199"/>
      <c r="T848" s="300"/>
      <c r="U848" s="194"/>
      <c r="V848" s="194"/>
      <c r="W848" s="194"/>
      <c r="X848" s="194"/>
      <c r="Y848" s="194"/>
      <c r="Z848" s="256"/>
      <c r="AA848" s="194"/>
      <c r="AB848" s="194"/>
      <c r="AC848" s="194"/>
      <c r="AD848" s="194"/>
      <c r="AE848" s="194"/>
      <c r="AF848" s="194"/>
      <c r="AG848" s="264" t="str">
        <f aca="false">IF(SUM(T848,V848,X848,Z848,AB848,AD848,AF848)&lt;&gt;0,SUM(T848,V848,X848,Z848,AB848,AD848,AF848),"")</f>
        <v/>
      </c>
      <c r="AH848" s="301"/>
      <c r="AI848" s="302"/>
      <c r="AJ848" s="278"/>
    </row>
    <row r="849" customFormat="false" ht="12.75" hidden="false" customHeight="false" outlineLevel="0" collapsed="false">
      <c r="A849" s="291" t="str">
        <f aca="false">IF('Sub-Cpt Record'!A849="","",'Sub-Cpt Record'!A849)</f>
        <v/>
      </c>
      <c r="B849" s="292" t="str">
        <f aca="false">IF('Sub-Cpt Record'!B849="","",'Sub-Cpt Record'!B849)</f>
        <v/>
      </c>
      <c r="C849" s="292" t="str">
        <f aca="false">IF('Sub-Cpt Record'!C849="","",'Sub-Cpt Record'!C849)</f>
        <v/>
      </c>
      <c r="D849" s="292" t="str">
        <f aca="false">IF('Sub-Cpt Record'!D849="","",'Sub-Cpt Record'!D849)</f>
        <v/>
      </c>
      <c r="E849" s="292" t="str">
        <f aca="false">CODE!I849</f>
        <v/>
      </c>
      <c r="F849" s="303" t="str">
        <f aca="false">IF('Sub-Cpt Record'!K849="","",'Sub-Cpt Record'!K849)</f>
        <v/>
      </c>
      <c r="G849" s="201"/>
      <c r="H849" s="194"/>
      <c r="I849" s="256" t="str">
        <f aca="false">IF('Sub-Cpt Record'!E849&lt;&gt;"",'Sub-Cpt Record'!E849,"")</f>
        <v/>
      </c>
      <c r="J849" s="256" t="str">
        <f aca="false">IF('Sub-Cpt Record'!F849&lt;&gt;"",'Sub-Cpt Record'!F849,"")</f>
        <v/>
      </c>
      <c r="K849" s="256" t="str">
        <f aca="false">IF('Sub-Cpt Record'!G849&lt;&gt;"",'Sub-Cpt Record'!G849,"")</f>
        <v/>
      </c>
      <c r="L849" s="256" t="str">
        <f aca="false">IF('Sub-Cpt Record'!H849&lt;&gt;"",'Sub-Cpt Record'!H849,"")</f>
        <v/>
      </c>
      <c r="M849" s="256" t="str">
        <f aca="false">IF('Sub-Cpt Record'!I849&lt;&gt;"",'Sub-Cpt Record'!I849,"")</f>
        <v/>
      </c>
      <c r="N849" s="256" t="str">
        <f aca="false">IF('Sub-Cpt Record'!J849&lt;&gt;"",'Sub-Cpt Record'!J849,"")</f>
        <v/>
      </c>
      <c r="O849" s="296"/>
      <c r="P849" s="296"/>
      <c r="Q849" s="304"/>
      <c r="R849" s="298"/>
      <c r="S849" s="199"/>
      <c r="T849" s="300"/>
      <c r="U849" s="194"/>
      <c r="V849" s="194"/>
      <c r="W849" s="194"/>
      <c r="X849" s="194"/>
      <c r="Y849" s="194"/>
      <c r="Z849" s="256"/>
      <c r="AA849" s="194"/>
      <c r="AB849" s="194"/>
      <c r="AC849" s="194"/>
      <c r="AD849" s="194"/>
      <c r="AE849" s="194"/>
      <c r="AF849" s="194"/>
      <c r="AG849" s="264" t="str">
        <f aca="false">IF(SUM(T849,V849,X849,Z849,AB849,AD849,AF849)&lt;&gt;0,SUM(T849,V849,X849,Z849,AB849,AD849,AF849),"")</f>
        <v/>
      </c>
      <c r="AH849" s="301"/>
      <c r="AI849" s="302"/>
      <c r="AJ849" s="278"/>
    </row>
    <row r="850" customFormat="false" ht="12.75" hidden="false" customHeight="false" outlineLevel="0" collapsed="false">
      <c r="A850" s="291" t="str">
        <f aca="false">IF('Sub-Cpt Record'!A850="","",'Sub-Cpt Record'!A850)</f>
        <v/>
      </c>
      <c r="B850" s="292" t="str">
        <f aca="false">IF('Sub-Cpt Record'!B850="","",'Sub-Cpt Record'!B850)</f>
        <v/>
      </c>
      <c r="C850" s="292" t="str">
        <f aca="false">IF('Sub-Cpt Record'!C850="","",'Sub-Cpt Record'!C850)</f>
        <v/>
      </c>
      <c r="D850" s="292" t="str">
        <f aca="false">IF('Sub-Cpt Record'!D850="","",'Sub-Cpt Record'!D850)</f>
        <v/>
      </c>
      <c r="E850" s="292" t="str">
        <f aca="false">CODE!I850</f>
        <v/>
      </c>
      <c r="F850" s="303" t="str">
        <f aca="false">IF('Sub-Cpt Record'!K850="","",'Sub-Cpt Record'!K850)</f>
        <v/>
      </c>
      <c r="G850" s="201"/>
      <c r="H850" s="194"/>
      <c r="I850" s="256" t="str">
        <f aca="false">IF('Sub-Cpt Record'!E850&lt;&gt;"",'Sub-Cpt Record'!E850,"")</f>
        <v/>
      </c>
      <c r="J850" s="256" t="str">
        <f aca="false">IF('Sub-Cpt Record'!F850&lt;&gt;"",'Sub-Cpt Record'!F850,"")</f>
        <v/>
      </c>
      <c r="K850" s="256" t="str">
        <f aca="false">IF('Sub-Cpt Record'!G850&lt;&gt;"",'Sub-Cpt Record'!G850,"")</f>
        <v/>
      </c>
      <c r="L850" s="256" t="str">
        <f aca="false">IF('Sub-Cpt Record'!H850&lt;&gt;"",'Sub-Cpt Record'!H850,"")</f>
        <v/>
      </c>
      <c r="M850" s="256" t="str">
        <f aca="false">IF('Sub-Cpt Record'!I850&lt;&gt;"",'Sub-Cpt Record'!I850,"")</f>
        <v/>
      </c>
      <c r="N850" s="256" t="str">
        <f aca="false">IF('Sub-Cpt Record'!J850&lt;&gt;"",'Sub-Cpt Record'!J850,"")</f>
        <v/>
      </c>
      <c r="O850" s="296"/>
      <c r="P850" s="296"/>
      <c r="Q850" s="304"/>
      <c r="R850" s="298"/>
      <c r="S850" s="199"/>
      <c r="T850" s="300"/>
      <c r="U850" s="194"/>
      <c r="V850" s="194"/>
      <c r="W850" s="194"/>
      <c r="X850" s="194"/>
      <c r="Y850" s="194"/>
      <c r="Z850" s="256"/>
      <c r="AA850" s="194"/>
      <c r="AB850" s="194"/>
      <c r="AC850" s="194"/>
      <c r="AD850" s="194"/>
      <c r="AE850" s="194"/>
      <c r="AF850" s="194"/>
      <c r="AG850" s="264" t="str">
        <f aca="false">IF(SUM(T850,V850,X850,Z850,AB850,AD850,AF850)&lt;&gt;0,SUM(T850,V850,X850,Z850,AB850,AD850,AF850),"")</f>
        <v/>
      </c>
      <c r="AH850" s="301"/>
      <c r="AI850" s="302"/>
      <c r="AJ850" s="278"/>
    </row>
    <row r="851" customFormat="false" ht="12.75" hidden="false" customHeight="false" outlineLevel="0" collapsed="false">
      <c r="A851" s="291" t="str">
        <f aca="false">IF('Sub-Cpt Record'!A851="","",'Sub-Cpt Record'!A851)</f>
        <v/>
      </c>
      <c r="B851" s="292" t="str">
        <f aca="false">IF('Sub-Cpt Record'!B851="","",'Sub-Cpt Record'!B851)</f>
        <v/>
      </c>
      <c r="C851" s="292" t="str">
        <f aca="false">IF('Sub-Cpt Record'!C851="","",'Sub-Cpt Record'!C851)</f>
        <v/>
      </c>
      <c r="D851" s="292" t="str">
        <f aca="false">IF('Sub-Cpt Record'!D851="","",'Sub-Cpt Record'!D851)</f>
        <v/>
      </c>
      <c r="E851" s="292" t="str">
        <f aca="false">CODE!I851</f>
        <v/>
      </c>
      <c r="F851" s="303" t="str">
        <f aca="false">IF('Sub-Cpt Record'!K851="","",'Sub-Cpt Record'!K851)</f>
        <v/>
      </c>
      <c r="G851" s="201"/>
      <c r="H851" s="194"/>
      <c r="I851" s="256" t="str">
        <f aca="false">IF('Sub-Cpt Record'!E851&lt;&gt;"",'Sub-Cpt Record'!E851,"")</f>
        <v/>
      </c>
      <c r="J851" s="256" t="str">
        <f aca="false">IF('Sub-Cpt Record'!F851&lt;&gt;"",'Sub-Cpt Record'!F851,"")</f>
        <v/>
      </c>
      <c r="K851" s="256" t="str">
        <f aca="false">IF('Sub-Cpt Record'!G851&lt;&gt;"",'Sub-Cpt Record'!G851,"")</f>
        <v/>
      </c>
      <c r="L851" s="256" t="str">
        <f aca="false">IF('Sub-Cpt Record'!H851&lt;&gt;"",'Sub-Cpt Record'!H851,"")</f>
        <v/>
      </c>
      <c r="M851" s="256" t="str">
        <f aca="false">IF('Sub-Cpt Record'!I851&lt;&gt;"",'Sub-Cpt Record'!I851,"")</f>
        <v/>
      </c>
      <c r="N851" s="256" t="str">
        <f aca="false">IF('Sub-Cpt Record'!J851&lt;&gt;"",'Sub-Cpt Record'!J851,"")</f>
        <v/>
      </c>
      <c r="O851" s="296"/>
      <c r="P851" s="296"/>
      <c r="Q851" s="304"/>
      <c r="R851" s="298"/>
      <c r="S851" s="199"/>
      <c r="T851" s="300"/>
      <c r="U851" s="194"/>
      <c r="V851" s="194"/>
      <c r="W851" s="194"/>
      <c r="X851" s="194"/>
      <c r="Y851" s="194"/>
      <c r="Z851" s="256"/>
      <c r="AA851" s="194"/>
      <c r="AB851" s="194"/>
      <c r="AC851" s="194"/>
      <c r="AD851" s="194"/>
      <c r="AE851" s="194"/>
      <c r="AF851" s="194"/>
      <c r="AG851" s="264" t="str">
        <f aca="false">IF(SUM(T851,V851,X851,Z851,AB851,AD851,AF851)&lt;&gt;0,SUM(T851,V851,X851,Z851,AB851,AD851,AF851),"")</f>
        <v/>
      </c>
      <c r="AH851" s="301"/>
      <c r="AI851" s="302"/>
      <c r="AJ851" s="278"/>
    </row>
    <row r="852" customFormat="false" ht="12.75" hidden="false" customHeight="false" outlineLevel="0" collapsed="false">
      <c r="A852" s="291" t="str">
        <f aca="false">IF('Sub-Cpt Record'!A852="","",'Sub-Cpt Record'!A852)</f>
        <v/>
      </c>
      <c r="B852" s="292" t="str">
        <f aca="false">IF('Sub-Cpt Record'!B852="","",'Sub-Cpt Record'!B852)</f>
        <v/>
      </c>
      <c r="C852" s="292" t="str">
        <f aca="false">IF('Sub-Cpt Record'!C852="","",'Sub-Cpt Record'!C852)</f>
        <v/>
      </c>
      <c r="D852" s="292" t="str">
        <f aca="false">IF('Sub-Cpt Record'!D852="","",'Sub-Cpt Record'!D852)</f>
        <v/>
      </c>
      <c r="E852" s="292" t="str">
        <f aca="false">CODE!I852</f>
        <v/>
      </c>
      <c r="F852" s="303" t="str">
        <f aca="false">IF('Sub-Cpt Record'!K852="","",'Sub-Cpt Record'!K852)</f>
        <v/>
      </c>
      <c r="G852" s="201"/>
      <c r="H852" s="194"/>
      <c r="I852" s="256" t="str">
        <f aca="false">IF('Sub-Cpt Record'!E852&lt;&gt;"",'Sub-Cpt Record'!E852,"")</f>
        <v/>
      </c>
      <c r="J852" s="256" t="str">
        <f aca="false">IF('Sub-Cpt Record'!F852&lt;&gt;"",'Sub-Cpt Record'!F852,"")</f>
        <v/>
      </c>
      <c r="K852" s="256" t="str">
        <f aca="false">IF('Sub-Cpt Record'!G852&lt;&gt;"",'Sub-Cpt Record'!G852,"")</f>
        <v/>
      </c>
      <c r="L852" s="256" t="str">
        <f aca="false">IF('Sub-Cpt Record'!H852&lt;&gt;"",'Sub-Cpt Record'!H852,"")</f>
        <v/>
      </c>
      <c r="M852" s="256" t="str">
        <f aca="false">IF('Sub-Cpt Record'!I852&lt;&gt;"",'Sub-Cpt Record'!I852,"")</f>
        <v/>
      </c>
      <c r="N852" s="256" t="str">
        <f aca="false">IF('Sub-Cpt Record'!J852&lt;&gt;"",'Sub-Cpt Record'!J852,"")</f>
        <v/>
      </c>
      <c r="O852" s="296"/>
      <c r="P852" s="296"/>
      <c r="Q852" s="304"/>
      <c r="R852" s="298"/>
      <c r="S852" s="199"/>
      <c r="T852" s="300"/>
      <c r="U852" s="194"/>
      <c r="V852" s="194"/>
      <c r="W852" s="194"/>
      <c r="X852" s="194"/>
      <c r="Y852" s="194"/>
      <c r="Z852" s="256"/>
      <c r="AA852" s="194"/>
      <c r="AB852" s="194"/>
      <c r="AC852" s="194"/>
      <c r="AD852" s="194"/>
      <c r="AE852" s="194"/>
      <c r="AF852" s="194"/>
      <c r="AG852" s="264" t="str">
        <f aca="false">IF(SUM(T852,V852,X852,Z852,AB852,AD852,AF852)&lt;&gt;0,SUM(T852,V852,X852,Z852,AB852,AD852,AF852),"")</f>
        <v/>
      </c>
      <c r="AH852" s="301"/>
      <c r="AI852" s="302"/>
      <c r="AJ852" s="278"/>
    </row>
    <row r="853" customFormat="false" ht="12.75" hidden="false" customHeight="false" outlineLevel="0" collapsed="false">
      <c r="A853" s="291" t="str">
        <f aca="false">IF('Sub-Cpt Record'!A853="","",'Sub-Cpt Record'!A853)</f>
        <v/>
      </c>
      <c r="B853" s="292" t="str">
        <f aca="false">IF('Sub-Cpt Record'!B853="","",'Sub-Cpt Record'!B853)</f>
        <v/>
      </c>
      <c r="C853" s="292" t="str">
        <f aca="false">IF('Sub-Cpt Record'!C853="","",'Sub-Cpt Record'!C853)</f>
        <v/>
      </c>
      <c r="D853" s="292" t="str">
        <f aca="false">IF('Sub-Cpt Record'!D853="","",'Sub-Cpt Record'!D853)</f>
        <v/>
      </c>
      <c r="E853" s="292" t="str">
        <f aca="false">CODE!I853</f>
        <v/>
      </c>
      <c r="F853" s="303" t="str">
        <f aca="false">IF('Sub-Cpt Record'!K853="","",'Sub-Cpt Record'!K853)</f>
        <v/>
      </c>
      <c r="G853" s="201"/>
      <c r="H853" s="194"/>
      <c r="I853" s="256" t="str">
        <f aca="false">IF('Sub-Cpt Record'!E853&lt;&gt;"",'Sub-Cpt Record'!E853,"")</f>
        <v/>
      </c>
      <c r="J853" s="256" t="str">
        <f aca="false">IF('Sub-Cpt Record'!F853&lt;&gt;"",'Sub-Cpt Record'!F853,"")</f>
        <v/>
      </c>
      <c r="K853" s="256" t="str">
        <f aca="false">IF('Sub-Cpt Record'!G853&lt;&gt;"",'Sub-Cpt Record'!G853,"")</f>
        <v/>
      </c>
      <c r="L853" s="256" t="str">
        <f aca="false">IF('Sub-Cpt Record'!H853&lt;&gt;"",'Sub-Cpt Record'!H853,"")</f>
        <v/>
      </c>
      <c r="M853" s="256" t="str">
        <f aca="false">IF('Sub-Cpt Record'!I853&lt;&gt;"",'Sub-Cpt Record'!I853,"")</f>
        <v/>
      </c>
      <c r="N853" s="256" t="str">
        <f aca="false">IF('Sub-Cpt Record'!J853&lt;&gt;"",'Sub-Cpt Record'!J853,"")</f>
        <v/>
      </c>
      <c r="O853" s="296"/>
      <c r="P853" s="296"/>
      <c r="Q853" s="304"/>
      <c r="R853" s="298"/>
      <c r="S853" s="199"/>
      <c r="T853" s="300"/>
      <c r="U853" s="194"/>
      <c r="V853" s="194"/>
      <c r="W853" s="194"/>
      <c r="X853" s="194"/>
      <c r="Y853" s="194"/>
      <c r="Z853" s="256"/>
      <c r="AA853" s="194"/>
      <c r="AB853" s="194"/>
      <c r="AC853" s="194"/>
      <c r="AD853" s="194"/>
      <c r="AE853" s="194"/>
      <c r="AF853" s="194"/>
      <c r="AG853" s="264" t="str">
        <f aca="false">IF(SUM(T853,V853,X853,Z853,AB853,AD853,AF853)&lt;&gt;0,SUM(T853,V853,X853,Z853,AB853,AD853,AF853),"")</f>
        <v/>
      </c>
      <c r="AH853" s="301"/>
      <c r="AI853" s="302"/>
      <c r="AJ853" s="278"/>
    </row>
    <row r="854" customFormat="false" ht="12.75" hidden="false" customHeight="false" outlineLevel="0" collapsed="false">
      <c r="A854" s="291" t="str">
        <f aca="false">IF('Sub-Cpt Record'!A854="","",'Sub-Cpt Record'!A854)</f>
        <v/>
      </c>
      <c r="B854" s="292" t="str">
        <f aca="false">IF('Sub-Cpt Record'!B854="","",'Sub-Cpt Record'!B854)</f>
        <v/>
      </c>
      <c r="C854" s="292" t="str">
        <f aca="false">IF('Sub-Cpt Record'!C854="","",'Sub-Cpt Record'!C854)</f>
        <v/>
      </c>
      <c r="D854" s="292" t="str">
        <f aca="false">IF('Sub-Cpt Record'!D854="","",'Sub-Cpt Record'!D854)</f>
        <v/>
      </c>
      <c r="E854" s="292" t="str">
        <f aca="false">CODE!I854</f>
        <v/>
      </c>
      <c r="F854" s="303" t="str">
        <f aca="false">IF('Sub-Cpt Record'!K854="","",'Sub-Cpt Record'!K854)</f>
        <v/>
      </c>
      <c r="G854" s="201"/>
      <c r="H854" s="194"/>
      <c r="I854" s="256" t="str">
        <f aca="false">IF('Sub-Cpt Record'!E854&lt;&gt;"",'Sub-Cpt Record'!E854,"")</f>
        <v/>
      </c>
      <c r="J854" s="256" t="str">
        <f aca="false">IF('Sub-Cpt Record'!F854&lt;&gt;"",'Sub-Cpt Record'!F854,"")</f>
        <v/>
      </c>
      <c r="K854" s="256" t="str">
        <f aca="false">IF('Sub-Cpt Record'!G854&lt;&gt;"",'Sub-Cpt Record'!G854,"")</f>
        <v/>
      </c>
      <c r="L854" s="256" t="str">
        <f aca="false">IF('Sub-Cpt Record'!H854&lt;&gt;"",'Sub-Cpt Record'!H854,"")</f>
        <v/>
      </c>
      <c r="M854" s="256" t="str">
        <f aca="false">IF('Sub-Cpt Record'!I854&lt;&gt;"",'Sub-Cpt Record'!I854,"")</f>
        <v/>
      </c>
      <c r="N854" s="256" t="str">
        <f aca="false">IF('Sub-Cpt Record'!J854&lt;&gt;"",'Sub-Cpt Record'!J854,"")</f>
        <v/>
      </c>
      <c r="O854" s="296"/>
      <c r="P854" s="296"/>
      <c r="Q854" s="304"/>
      <c r="R854" s="298"/>
      <c r="S854" s="199"/>
      <c r="T854" s="300"/>
      <c r="U854" s="194"/>
      <c r="V854" s="194"/>
      <c r="W854" s="194"/>
      <c r="X854" s="194"/>
      <c r="Y854" s="194"/>
      <c r="Z854" s="256"/>
      <c r="AA854" s="194"/>
      <c r="AB854" s="194"/>
      <c r="AC854" s="194"/>
      <c r="AD854" s="194"/>
      <c r="AE854" s="194"/>
      <c r="AF854" s="194"/>
      <c r="AG854" s="264" t="str">
        <f aca="false">IF(SUM(T854,V854,X854,Z854,AB854,AD854,AF854)&lt;&gt;0,SUM(T854,V854,X854,Z854,AB854,AD854,AF854),"")</f>
        <v/>
      </c>
      <c r="AH854" s="301"/>
      <c r="AI854" s="302"/>
      <c r="AJ854" s="278"/>
    </row>
    <row r="855" customFormat="false" ht="12.75" hidden="false" customHeight="false" outlineLevel="0" collapsed="false">
      <c r="A855" s="291" t="str">
        <f aca="false">IF('Sub-Cpt Record'!A855="","",'Sub-Cpt Record'!A855)</f>
        <v/>
      </c>
      <c r="B855" s="292" t="str">
        <f aca="false">IF('Sub-Cpt Record'!B855="","",'Sub-Cpt Record'!B855)</f>
        <v/>
      </c>
      <c r="C855" s="292" t="str">
        <f aca="false">IF('Sub-Cpt Record'!C855="","",'Sub-Cpt Record'!C855)</f>
        <v/>
      </c>
      <c r="D855" s="292" t="str">
        <f aca="false">IF('Sub-Cpt Record'!D855="","",'Sub-Cpt Record'!D855)</f>
        <v/>
      </c>
      <c r="E855" s="292" t="str">
        <f aca="false">CODE!I855</f>
        <v/>
      </c>
      <c r="F855" s="303" t="str">
        <f aca="false">IF('Sub-Cpt Record'!K855="","",'Sub-Cpt Record'!K855)</f>
        <v/>
      </c>
      <c r="G855" s="201"/>
      <c r="H855" s="194"/>
      <c r="I855" s="256" t="str">
        <f aca="false">IF('Sub-Cpt Record'!E855&lt;&gt;"",'Sub-Cpt Record'!E855,"")</f>
        <v/>
      </c>
      <c r="J855" s="256" t="str">
        <f aca="false">IF('Sub-Cpt Record'!F855&lt;&gt;"",'Sub-Cpt Record'!F855,"")</f>
        <v/>
      </c>
      <c r="K855" s="256" t="str">
        <f aca="false">IF('Sub-Cpt Record'!G855&lt;&gt;"",'Sub-Cpt Record'!G855,"")</f>
        <v/>
      </c>
      <c r="L855" s="256" t="str">
        <f aca="false">IF('Sub-Cpt Record'!H855&lt;&gt;"",'Sub-Cpt Record'!H855,"")</f>
        <v/>
      </c>
      <c r="M855" s="256" t="str">
        <f aca="false">IF('Sub-Cpt Record'!I855&lt;&gt;"",'Sub-Cpt Record'!I855,"")</f>
        <v/>
      </c>
      <c r="N855" s="256" t="str">
        <f aca="false">IF('Sub-Cpt Record'!J855&lt;&gt;"",'Sub-Cpt Record'!J855,"")</f>
        <v/>
      </c>
      <c r="O855" s="296"/>
      <c r="P855" s="296"/>
      <c r="Q855" s="304"/>
      <c r="R855" s="298"/>
      <c r="S855" s="199"/>
      <c r="T855" s="300"/>
      <c r="U855" s="194"/>
      <c r="V855" s="194"/>
      <c r="W855" s="194"/>
      <c r="X855" s="194"/>
      <c r="Y855" s="194"/>
      <c r="Z855" s="256"/>
      <c r="AA855" s="194"/>
      <c r="AB855" s="194"/>
      <c r="AC855" s="194"/>
      <c r="AD855" s="194"/>
      <c r="AE855" s="194"/>
      <c r="AF855" s="194"/>
      <c r="AG855" s="264" t="str">
        <f aca="false">IF(SUM(T855,V855,X855,Z855,AB855,AD855,AF855)&lt;&gt;0,SUM(T855,V855,X855,Z855,AB855,AD855,AF855),"")</f>
        <v/>
      </c>
      <c r="AH855" s="301"/>
      <c r="AI855" s="302"/>
      <c r="AJ855" s="278"/>
    </row>
    <row r="856" customFormat="false" ht="12.75" hidden="false" customHeight="false" outlineLevel="0" collapsed="false">
      <c r="A856" s="291" t="str">
        <f aca="false">IF('Sub-Cpt Record'!A856="","",'Sub-Cpt Record'!A856)</f>
        <v/>
      </c>
      <c r="B856" s="292" t="str">
        <f aca="false">IF('Sub-Cpt Record'!B856="","",'Sub-Cpt Record'!B856)</f>
        <v/>
      </c>
      <c r="C856" s="292" t="str">
        <f aca="false">IF('Sub-Cpt Record'!C856="","",'Sub-Cpt Record'!C856)</f>
        <v/>
      </c>
      <c r="D856" s="292" t="str">
        <f aca="false">IF('Sub-Cpt Record'!D856="","",'Sub-Cpt Record'!D856)</f>
        <v/>
      </c>
      <c r="E856" s="292" t="str">
        <f aca="false">CODE!I856</f>
        <v/>
      </c>
      <c r="F856" s="303" t="str">
        <f aca="false">IF('Sub-Cpt Record'!K856="","",'Sub-Cpt Record'!K856)</f>
        <v/>
      </c>
      <c r="G856" s="201"/>
      <c r="H856" s="194"/>
      <c r="I856" s="256" t="str">
        <f aca="false">IF('Sub-Cpt Record'!E856&lt;&gt;"",'Sub-Cpt Record'!E856,"")</f>
        <v/>
      </c>
      <c r="J856" s="256" t="str">
        <f aca="false">IF('Sub-Cpt Record'!F856&lt;&gt;"",'Sub-Cpt Record'!F856,"")</f>
        <v/>
      </c>
      <c r="K856" s="256" t="str">
        <f aca="false">IF('Sub-Cpt Record'!G856&lt;&gt;"",'Sub-Cpt Record'!G856,"")</f>
        <v/>
      </c>
      <c r="L856" s="256" t="str">
        <f aca="false">IF('Sub-Cpt Record'!H856&lt;&gt;"",'Sub-Cpt Record'!H856,"")</f>
        <v/>
      </c>
      <c r="M856" s="256" t="str">
        <f aca="false">IF('Sub-Cpt Record'!I856&lt;&gt;"",'Sub-Cpt Record'!I856,"")</f>
        <v/>
      </c>
      <c r="N856" s="256" t="str">
        <f aca="false">IF('Sub-Cpt Record'!J856&lt;&gt;"",'Sub-Cpt Record'!J856,"")</f>
        <v/>
      </c>
      <c r="O856" s="296"/>
      <c r="P856" s="296"/>
      <c r="Q856" s="304"/>
      <c r="R856" s="298"/>
      <c r="S856" s="199"/>
      <c r="T856" s="300"/>
      <c r="U856" s="194"/>
      <c r="V856" s="194"/>
      <c r="W856" s="194"/>
      <c r="X856" s="194"/>
      <c r="Y856" s="194"/>
      <c r="Z856" s="256"/>
      <c r="AA856" s="194"/>
      <c r="AB856" s="194"/>
      <c r="AC856" s="194"/>
      <c r="AD856" s="194"/>
      <c r="AE856" s="194"/>
      <c r="AF856" s="194"/>
      <c r="AG856" s="264" t="str">
        <f aca="false">IF(SUM(T856,V856,X856,Z856,AB856,AD856,AF856)&lt;&gt;0,SUM(T856,V856,X856,Z856,AB856,AD856,AF856),"")</f>
        <v/>
      </c>
      <c r="AH856" s="301"/>
      <c r="AI856" s="302"/>
      <c r="AJ856" s="278"/>
    </row>
    <row r="857" customFormat="false" ht="12.75" hidden="false" customHeight="false" outlineLevel="0" collapsed="false">
      <c r="A857" s="291" t="str">
        <f aca="false">IF('Sub-Cpt Record'!A857="","",'Sub-Cpt Record'!A857)</f>
        <v/>
      </c>
      <c r="B857" s="292" t="str">
        <f aca="false">IF('Sub-Cpt Record'!B857="","",'Sub-Cpt Record'!B857)</f>
        <v/>
      </c>
      <c r="C857" s="292" t="str">
        <f aca="false">IF('Sub-Cpt Record'!C857="","",'Sub-Cpt Record'!C857)</f>
        <v/>
      </c>
      <c r="D857" s="292" t="str">
        <f aca="false">IF('Sub-Cpt Record'!D857="","",'Sub-Cpt Record'!D857)</f>
        <v/>
      </c>
      <c r="E857" s="292" t="str">
        <f aca="false">CODE!I857</f>
        <v/>
      </c>
      <c r="F857" s="303" t="str">
        <f aca="false">IF('Sub-Cpt Record'!K857="","",'Sub-Cpt Record'!K857)</f>
        <v/>
      </c>
      <c r="G857" s="201"/>
      <c r="H857" s="194"/>
      <c r="I857" s="256" t="str">
        <f aca="false">IF('Sub-Cpt Record'!E857&lt;&gt;"",'Sub-Cpt Record'!E857,"")</f>
        <v/>
      </c>
      <c r="J857" s="256" t="str">
        <f aca="false">IF('Sub-Cpt Record'!F857&lt;&gt;"",'Sub-Cpt Record'!F857,"")</f>
        <v/>
      </c>
      <c r="K857" s="256" t="str">
        <f aca="false">IF('Sub-Cpt Record'!G857&lt;&gt;"",'Sub-Cpt Record'!G857,"")</f>
        <v/>
      </c>
      <c r="L857" s="256" t="str">
        <f aca="false">IF('Sub-Cpt Record'!H857&lt;&gt;"",'Sub-Cpt Record'!H857,"")</f>
        <v/>
      </c>
      <c r="M857" s="256" t="str">
        <f aca="false">IF('Sub-Cpt Record'!I857&lt;&gt;"",'Sub-Cpt Record'!I857,"")</f>
        <v/>
      </c>
      <c r="N857" s="256" t="str">
        <f aca="false">IF('Sub-Cpt Record'!J857&lt;&gt;"",'Sub-Cpt Record'!J857,"")</f>
        <v/>
      </c>
      <c r="O857" s="296"/>
      <c r="P857" s="296"/>
      <c r="Q857" s="304"/>
      <c r="R857" s="298"/>
      <c r="S857" s="199"/>
      <c r="T857" s="300"/>
      <c r="U857" s="194"/>
      <c r="V857" s="194"/>
      <c r="W857" s="194"/>
      <c r="X857" s="194"/>
      <c r="Y857" s="194"/>
      <c r="Z857" s="256"/>
      <c r="AA857" s="194"/>
      <c r="AB857" s="194"/>
      <c r="AC857" s="194"/>
      <c r="AD857" s="194"/>
      <c r="AE857" s="194"/>
      <c r="AF857" s="194"/>
      <c r="AG857" s="264" t="str">
        <f aca="false">IF(SUM(T857,V857,X857,Z857,AB857,AD857,AF857)&lt;&gt;0,SUM(T857,V857,X857,Z857,AB857,AD857,AF857),"")</f>
        <v/>
      </c>
      <c r="AH857" s="301"/>
      <c r="AI857" s="302"/>
      <c r="AJ857" s="278"/>
    </row>
    <row r="858" customFormat="false" ht="12.75" hidden="false" customHeight="false" outlineLevel="0" collapsed="false">
      <c r="A858" s="291" t="str">
        <f aca="false">IF('Sub-Cpt Record'!A858="","",'Sub-Cpt Record'!A858)</f>
        <v/>
      </c>
      <c r="B858" s="292" t="str">
        <f aca="false">IF('Sub-Cpt Record'!B858="","",'Sub-Cpt Record'!B858)</f>
        <v/>
      </c>
      <c r="C858" s="292" t="str">
        <f aca="false">IF('Sub-Cpt Record'!C858="","",'Sub-Cpt Record'!C858)</f>
        <v/>
      </c>
      <c r="D858" s="292" t="str">
        <f aca="false">IF('Sub-Cpt Record'!D858="","",'Sub-Cpt Record'!D858)</f>
        <v/>
      </c>
      <c r="E858" s="292" t="str">
        <f aca="false">CODE!I858</f>
        <v/>
      </c>
      <c r="F858" s="303" t="str">
        <f aca="false">IF('Sub-Cpt Record'!K858="","",'Sub-Cpt Record'!K858)</f>
        <v/>
      </c>
      <c r="G858" s="201"/>
      <c r="H858" s="194"/>
      <c r="I858" s="256" t="str">
        <f aca="false">IF('Sub-Cpt Record'!E858&lt;&gt;"",'Sub-Cpt Record'!E858,"")</f>
        <v/>
      </c>
      <c r="J858" s="256" t="str">
        <f aca="false">IF('Sub-Cpt Record'!F858&lt;&gt;"",'Sub-Cpt Record'!F858,"")</f>
        <v/>
      </c>
      <c r="K858" s="256" t="str">
        <f aca="false">IF('Sub-Cpt Record'!G858&lt;&gt;"",'Sub-Cpt Record'!G858,"")</f>
        <v/>
      </c>
      <c r="L858" s="256" t="str">
        <f aca="false">IF('Sub-Cpt Record'!H858&lt;&gt;"",'Sub-Cpt Record'!H858,"")</f>
        <v/>
      </c>
      <c r="M858" s="256" t="str">
        <f aca="false">IF('Sub-Cpt Record'!I858&lt;&gt;"",'Sub-Cpt Record'!I858,"")</f>
        <v/>
      </c>
      <c r="N858" s="256" t="str">
        <f aca="false">IF('Sub-Cpt Record'!J858&lt;&gt;"",'Sub-Cpt Record'!J858,"")</f>
        <v/>
      </c>
      <c r="O858" s="296"/>
      <c r="P858" s="296"/>
      <c r="Q858" s="304"/>
      <c r="R858" s="298"/>
      <c r="S858" s="199"/>
      <c r="T858" s="300"/>
      <c r="U858" s="194"/>
      <c r="V858" s="194"/>
      <c r="W858" s="194"/>
      <c r="X858" s="194"/>
      <c r="Y858" s="194"/>
      <c r="Z858" s="256"/>
      <c r="AA858" s="194"/>
      <c r="AB858" s="194"/>
      <c r="AC858" s="194"/>
      <c r="AD858" s="194"/>
      <c r="AE858" s="194"/>
      <c r="AF858" s="194"/>
      <c r="AG858" s="264" t="str">
        <f aca="false">IF(SUM(T858,V858,X858,Z858,AB858,AD858,AF858)&lt;&gt;0,SUM(T858,V858,X858,Z858,AB858,AD858,AF858),"")</f>
        <v/>
      </c>
      <c r="AH858" s="301"/>
      <c r="AI858" s="302"/>
      <c r="AJ858" s="278"/>
    </row>
    <row r="859" customFormat="false" ht="12.75" hidden="false" customHeight="false" outlineLevel="0" collapsed="false">
      <c r="A859" s="291" t="str">
        <f aca="false">IF('Sub-Cpt Record'!A859="","",'Sub-Cpt Record'!A859)</f>
        <v/>
      </c>
      <c r="B859" s="292" t="str">
        <f aca="false">IF('Sub-Cpt Record'!B859="","",'Sub-Cpt Record'!B859)</f>
        <v/>
      </c>
      <c r="C859" s="292" t="str">
        <f aca="false">IF('Sub-Cpt Record'!C859="","",'Sub-Cpt Record'!C859)</f>
        <v/>
      </c>
      <c r="D859" s="292" t="str">
        <f aca="false">IF('Sub-Cpt Record'!D859="","",'Sub-Cpt Record'!D859)</f>
        <v/>
      </c>
      <c r="E859" s="292" t="str">
        <f aca="false">CODE!I859</f>
        <v/>
      </c>
      <c r="F859" s="303" t="str">
        <f aca="false">IF('Sub-Cpt Record'!K859="","",'Sub-Cpt Record'!K859)</f>
        <v/>
      </c>
      <c r="G859" s="201"/>
      <c r="H859" s="194"/>
      <c r="I859" s="256" t="str">
        <f aca="false">IF('Sub-Cpt Record'!E859&lt;&gt;"",'Sub-Cpt Record'!E859,"")</f>
        <v/>
      </c>
      <c r="J859" s="256" t="str">
        <f aca="false">IF('Sub-Cpt Record'!F859&lt;&gt;"",'Sub-Cpt Record'!F859,"")</f>
        <v/>
      </c>
      <c r="K859" s="256" t="str">
        <f aca="false">IF('Sub-Cpt Record'!G859&lt;&gt;"",'Sub-Cpt Record'!G859,"")</f>
        <v/>
      </c>
      <c r="L859" s="256" t="str">
        <f aca="false">IF('Sub-Cpt Record'!H859&lt;&gt;"",'Sub-Cpt Record'!H859,"")</f>
        <v/>
      </c>
      <c r="M859" s="256" t="str">
        <f aca="false">IF('Sub-Cpt Record'!I859&lt;&gt;"",'Sub-Cpt Record'!I859,"")</f>
        <v/>
      </c>
      <c r="N859" s="256" t="str">
        <f aca="false">IF('Sub-Cpt Record'!J859&lt;&gt;"",'Sub-Cpt Record'!J859,"")</f>
        <v/>
      </c>
      <c r="O859" s="296"/>
      <c r="P859" s="296"/>
      <c r="Q859" s="304"/>
      <c r="R859" s="298"/>
      <c r="S859" s="199"/>
      <c r="T859" s="300"/>
      <c r="U859" s="194"/>
      <c r="V859" s="194"/>
      <c r="W859" s="194"/>
      <c r="X859" s="194"/>
      <c r="Y859" s="194"/>
      <c r="Z859" s="256"/>
      <c r="AA859" s="194"/>
      <c r="AB859" s="194"/>
      <c r="AC859" s="194"/>
      <c r="AD859" s="194"/>
      <c r="AE859" s="194"/>
      <c r="AF859" s="194"/>
      <c r="AG859" s="264" t="str">
        <f aca="false">IF(SUM(T859,V859,X859,Z859,AB859,AD859,AF859)&lt;&gt;0,SUM(T859,V859,X859,Z859,AB859,AD859,AF859),"")</f>
        <v/>
      </c>
      <c r="AH859" s="301"/>
      <c r="AI859" s="302"/>
      <c r="AJ859" s="278"/>
    </row>
    <row r="860" customFormat="false" ht="12.75" hidden="false" customHeight="false" outlineLevel="0" collapsed="false">
      <c r="A860" s="291" t="str">
        <f aca="false">IF('Sub-Cpt Record'!A860="","",'Sub-Cpt Record'!A860)</f>
        <v/>
      </c>
      <c r="B860" s="292" t="str">
        <f aca="false">IF('Sub-Cpt Record'!B860="","",'Sub-Cpt Record'!B860)</f>
        <v/>
      </c>
      <c r="C860" s="292" t="str">
        <f aca="false">IF('Sub-Cpt Record'!C860="","",'Sub-Cpt Record'!C860)</f>
        <v/>
      </c>
      <c r="D860" s="292" t="str">
        <f aca="false">IF('Sub-Cpt Record'!D860="","",'Sub-Cpt Record'!D860)</f>
        <v/>
      </c>
      <c r="E860" s="292" t="str">
        <f aca="false">CODE!I860</f>
        <v/>
      </c>
      <c r="F860" s="303" t="str">
        <f aca="false">IF('Sub-Cpt Record'!K860="","",'Sub-Cpt Record'!K860)</f>
        <v/>
      </c>
      <c r="G860" s="201"/>
      <c r="H860" s="194"/>
      <c r="I860" s="256" t="str">
        <f aca="false">IF('Sub-Cpt Record'!E860&lt;&gt;"",'Sub-Cpt Record'!E860,"")</f>
        <v/>
      </c>
      <c r="J860" s="256" t="str">
        <f aca="false">IF('Sub-Cpt Record'!F860&lt;&gt;"",'Sub-Cpt Record'!F860,"")</f>
        <v/>
      </c>
      <c r="K860" s="256" t="str">
        <f aca="false">IF('Sub-Cpt Record'!G860&lt;&gt;"",'Sub-Cpt Record'!G860,"")</f>
        <v/>
      </c>
      <c r="L860" s="256" t="str">
        <f aca="false">IF('Sub-Cpt Record'!H860&lt;&gt;"",'Sub-Cpt Record'!H860,"")</f>
        <v/>
      </c>
      <c r="M860" s="256" t="str">
        <f aca="false">IF('Sub-Cpt Record'!I860&lt;&gt;"",'Sub-Cpt Record'!I860,"")</f>
        <v/>
      </c>
      <c r="N860" s="256" t="str">
        <f aca="false">IF('Sub-Cpt Record'!J860&lt;&gt;"",'Sub-Cpt Record'!J860,"")</f>
        <v/>
      </c>
      <c r="O860" s="296"/>
      <c r="P860" s="296"/>
      <c r="Q860" s="304"/>
      <c r="R860" s="298"/>
      <c r="S860" s="199"/>
      <c r="T860" s="300"/>
      <c r="U860" s="194"/>
      <c r="V860" s="194"/>
      <c r="W860" s="194"/>
      <c r="X860" s="194"/>
      <c r="Y860" s="194"/>
      <c r="Z860" s="256"/>
      <c r="AA860" s="194"/>
      <c r="AB860" s="194"/>
      <c r="AC860" s="194"/>
      <c r="AD860" s="194"/>
      <c r="AE860" s="194"/>
      <c r="AF860" s="194"/>
      <c r="AG860" s="264" t="str">
        <f aca="false">IF(SUM(T860,V860,X860,Z860,AB860,AD860,AF860)&lt;&gt;0,SUM(T860,V860,X860,Z860,AB860,AD860,AF860),"")</f>
        <v/>
      </c>
      <c r="AH860" s="301"/>
      <c r="AI860" s="302"/>
      <c r="AJ860" s="278"/>
    </row>
    <row r="861" customFormat="false" ht="12.75" hidden="false" customHeight="false" outlineLevel="0" collapsed="false">
      <c r="A861" s="291" t="str">
        <f aca="false">IF('Sub-Cpt Record'!A861="","",'Sub-Cpt Record'!A861)</f>
        <v/>
      </c>
      <c r="B861" s="292" t="str">
        <f aca="false">IF('Sub-Cpt Record'!B861="","",'Sub-Cpt Record'!B861)</f>
        <v/>
      </c>
      <c r="C861" s="292" t="str">
        <f aca="false">IF('Sub-Cpt Record'!C861="","",'Sub-Cpt Record'!C861)</f>
        <v/>
      </c>
      <c r="D861" s="292" t="str">
        <f aca="false">IF('Sub-Cpt Record'!D861="","",'Sub-Cpt Record'!D861)</f>
        <v/>
      </c>
      <c r="E861" s="292" t="str">
        <f aca="false">CODE!I861</f>
        <v/>
      </c>
      <c r="F861" s="303" t="str">
        <f aca="false">IF('Sub-Cpt Record'!K861="","",'Sub-Cpt Record'!K861)</f>
        <v/>
      </c>
      <c r="G861" s="201"/>
      <c r="H861" s="194"/>
      <c r="I861" s="256" t="str">
        <f aca="false">IF('Sub-Cpt Record'!E861&lt;&gt;"",'Sub-Cpt Record'!E861,"")</f>
        <v/>
      </c>
      <c r="J861" s="256" t="str">
        <f aca="false">IF('Sub-Cpt Record'!F861&lt;&gt;"",'Sub-Cpt Record'!F861,"")</f>
        <v/>
      </c>
      <c r="K861" s="256" t="str">
        <f aca="false">IF('Sub-Cpt Record'!G861&lt;&gt;"",'Sub-Cpt Record'!G861,"")</f>
        <v/>
      </c>
      <c r="L861" s="256" t="str">
        <f aca="false">IF('Sub-Cpt Record'!H861&lt;&gt;"",'Sub-Cpt Record'!H861,"")</f>
        <v/>
      </c>
      <c r="M861" s="256" t="str">
        <f aca="false">IF('Sub-Cpt Record'!I861&lt;&gt;"",'Sub-Cpt Record'!I861,"")</f>
        <v/>
      </c>
      <c r="N861" s="256" t="str">
        <f aca="false">IF('Sub-Cpt Record'!J861&lt;&gt;"",'Sub-Cpt Record'!J861,"")</f>
        <v/>
      </c>
      <c r="O861" s="296"/>
      <c r="P861" s="296"/>
      <c r="Q861" s="304"/>
      <c r="R861" s="298"/>
      <c r="S861" s="199"/>
      <c r="T861" s="300"/>
      <c r="U861" s="194"/>
      <c r="V861" s="194"/>
      <c r="W861" s="194"/>
      <c r="X861" s="194"/>
      <c r="Y861" s="194"/>
      <c r="Z861" s="256"/>
      <c r="AA861" s="194"/>
      <c r="AB861" s="194"/>
      <c r="AC861" s="194"/>
      <c r="AD861" s="194"/>
      <c r="AE861" s="194"/>
      <c r="AF861" s="194"/>
      <c r="AG861" s="264" t="str">
        <f aca="false">IF(SUM(T861,V861,X861,Z861,AB861,AD861,AF861)&lt;&gt;0,SUM(T861,V861,X861,Z861,AB861,AD861,AF861),"")</f>
        <v/>
      </c>
      <c r="AH861" s="301"/>
      <c r="AI861" s="302"/>
      <c r="AJ861" s="278"/>
    </row>
    <row r="862" customFormat="false" ht="12.75" hidden="false" customHeight="false" outlineLevel="0" collapsed="false">
      <c r="A862" s="291" t="str">
        <f aca="false">IF('Sub-Cpt Record'!A862="","",'Sub-Cpt Record'!A862)</f>
        <v/>
      </c>
      <c r="B862" s="292" t="str">
        <f aca="false">IF('Sub-Cpt Record'!B862="","",'Sub-Cpt Record'!B862)</f>
        <v/>
      </c>
      <c r="C862" s="292" t="str">
        <f aca="false">IF('Sub-Cpt Record'!C862="","",'Sub-Cpt Record'!C862)</f>
        <v/>
      </c>
      <c r="D862" s="292" t="str">
        <f aca="false">IF('Sub-Cpt Record'!D862="","",'Sub-Cpt Record'!D862)</f>
        <v/>
      </c>
      <c r="E862" s="292" t="str">
        <f aca="false">CODE!I862</f>
        <v/>
      </c>
      <c r="F862" s="303" t="str">
        <f aca="false">IF('Sub-Cpt Record'!K862="","",'Sub-Cpt Record'!K862)</f>
        <v/>
      </c>
      <c r="G862" s="201"/>
      <c r="H862" s="194"/>
      <c r="I862" s="256" t="str">
        <f aca="false">IF('Sub-Cpt Record'!E862&lt;&gt;"",'Sub-Cpt Record'!E862,"")</f>
        <v/>
      </c>
      <c r="J862" s="256" t="str">
        <f aca="false">IF('Sub-Cpt Record'!F862&lt;&gt;"",'Sub-Cpt Record'!F862,"")</f>
        <v/>
      </c>
      <c r="K862" s="256" t="str">
        <f aca="false">IF('Sub-Cpt Record'!G862&lt;&gt;"",'Sub-Cpt Record'!G862,"")</f>
        <v/>
      </c>
      <c r="L862" s="256" t="str">
        <f aca="false">IF('Sub-Cpt Record'!H862&lt;&gt;"",'Sub-Cpt Record'!H862,"")</f>
        <v/>
      </c>
      <c r="M862" s="256" t="str">
        <f aca="false">IF('Sub-Cpt Record'!I862&lt;&gt;"",'Sub-Cpt Record'!I862,"")</f>
        <v/>
      </c>
      <c r="N862" s="256" t="str">
        <f aca="false">IF('Sub-Cpt Record'!J862&lt;&gt;"",'Sub-Cpt Record'!J862,"")</f>
        <v/>
      </c>
      <c r="O862" s="296"/>
      <c r="P862" s="296"/>
      <c r="Q862" s="304"/>
      <c r="R862" s="298"/>
      <c r="S862" s="199"/>
      <c r="T862" s="300"/>
      <c r="U862" s="194"/>
      <c r="V862" s="194"/>
      <c r="W862" s="194"/>
      <c r="X862" s="194"/>
      <c r="Y862" s="194"/>
      <c r="Z862" s="256"/>
      <c r="AA862" s="194"/>
      <c r="AB862" s="194"/>
      <c r="AC862" s="194"/>
      <c r="AD862" s="194"/>
      <c r="AE862" s="194"/>
      <c r="AF862" s="194"/>
      <c r="AG862" s="264" t="str">
        <f aca="false">IF(SUM(T862,V862,X862,Z862,AB862,AD862,AF862)&lt;&gt;0,SUM(T862,V862,X862,Z862,AB862,AD862,AF862),"")</f>
        <v/>
      </c>
      <c r="AH862" s="301"/>
      <c r="AI862" s="302"/>
      <c r="AJ862" s="278"/>
    </row>
    <row r="863" customFormat="false" ht="12.75" hidden="false" customHeight="false" outlineLevel="0" collapsed="false">
      <c r="A863" s="291" t="str">
        <f aca="false">IF('Sub-Cpt Record'!A863="","",'Sub-Cpt Record'!A863)</f>
        <v/>
      </c>
      <c r="B863" s="292" t="str">
        <f aca="false">IF('Sub-Cpt Record'!B863="","",'Sub-Cpt Record'!B863)</f>
        <v/>
      </c>
      <c r="C863" s="292" t="str">
        <f aca="false">IF('Sub-Cpt Record'!C863="","",'Sub-Cpt Record'!C863)</f>
        <v/>
      </c>
      <c r="D863" s="292" t="str">
        <f aca="false">IF('Sub-Cpt Record'!D863="","",'Sub-Cpt Record'!D863)</f>
        <v/>
      </c>
      <c r="E863" s="292" t="str">
        <f aca="false">CODE!I863</f>
        <v/>
      </c>
      <c r="F863" s="303" t="str">
        <f aca="false">IF('Sub-Cpt Record'!K863="","",'Sub-Cpt Record'!K863)</f>
        <v/>
      </c>
      <c r="G863" s="201"/>
      <c r="H863" s="194"/>
      <c r="I863" s="256" t="str">
        <f aca="false">IF('Sub-Cpt Record'!E863&lt;&gt;"",'Sub-Cpt Record'!E863,"")</f>
        <v/>
      </c>
      <c r="J863" s="256" t="str">
        <f aca="false">IF('Sub-Cpt Record'!F863&lt;&gt;"",'Sub-Cpt Record'!F863,"")</f>
        <v/>
      </c>
      <c r="K863" s="256" t="str">
        <f aca="false">IF('Sub-Cpt Record'!G863&lt;&gt;"",'Sub-Cpt Record'!G863,"")</f>
        <v/>
      </c>
      <c r="L863" s="256" t="str">
        <f aca="false">IF('Sub-Cpt Record'!H863&lt;&gt;"",'Sub-Cpt Record'!H863,"")</f>
        <v/>
      </c>
      <c r="M863" s="256" t="str">
        <f aca="false">IF('Sub-Cpt Record'!I863&lt;&gt;"",'Sub-Cpt Record'!I863,"")</f>
        <v/>
      </c>
      <c r="N863" s="256" t="str">
        <f aca="false">IF('Sub-Cpt Record'!J863&lt;&gt;"",'Sub-Cpt Record'!J863,"")</f>
        <v/>
      </c>
      <c r="O863" s="296"/>
      <c r="P863" s="296"/>
      <c r="Q863" s="304"/>
      <c r="R863" s="298"/>
      <c r="S863" s="199"/>
      <c r="T863" s="300"/>
      <c r="U863" s="194"/>
      <c r="V863" s="194"/>
      <c r="W863" s="194"/>
      <c r="X863" s="194"/>
      <c r="Y863" s="194"/>
      <c r="Z863" s="256"/>
      <c r="AA863" s="194"/>
      <c r="AB863" s="194"/>
      <c r="AC863" s="194"/>
      <c r="AD863" s="194"/>
      <c r="AE863" s="194"/>
      <c r="AF863" s="194"/>
      <c r="AG863" s="264" t="str">
        <f aca="false">IF(SUM(T863,V863,X863,Z863,AB863,AD863,AF863)&lt;&gt;0,SUM(T863,V863,X863,Z863,AB863,AD863,AF863),"")</f>
        <v/>
      </c>
      <c r="AH863" s="301"/>
      <c r="AI863" s="302"/>
      <c r="AJ863" s="278"/>
    </row>
    <row r="864" customFormat="false" ht="12.75" hidden="false" customHeight="false" outlineLevel="0" collapsed="false">
      <c r="A864" s="291" t="str">
        <f aca="false">IF('Sub-Cpt Record'!A864="","",'Sub-Cpt Record'!A864)</f>
        <v/>
      </c>
      <c r="B864" s="292" t="str">
        <f aca="false">IF('Sub-Cpt Record'!B864="","",'Sub-Cpt Record'!B864)</f>
        <v/>
      </c>
      <c r="C864" s="292" t="str">
        <f aca="false">IF('Sub-Cpt Record'!C864="","",'Sub-Cpt Record'!C864)</f>
        <v/>
      </c>
      <c r="D864" s="292" t="str">
        <f aca="false">IF('Sub-Cpt Record'!D864="","",'Sub-Cpt Record'!D864)</f>
        <v/>
      </c>
      <c r="E864" s="292" t="str">
        <f aca="false">CODE!I864</f>
        <v/>
      </c>
      <c r="F864" s="303" t="str">
        <f aca="false">IF('Sub-Cpt Record'!K864="","",'Sub-Cpt Record'!K864)</f>
        <v/>
      </c>
      <c r="G864" s="201"/>
      <c r="H864" s="194"/>
      <c r="I864" s="256" t="str">
        <f aca="false">IF('Sub-Cpt Record'!E864&lt;&gt;"",'Sub-Cpt Record'!E864,"")</f>
        <v/>
      </c>
      <c r="J864" s="256" t="str">
        <f aca="false">IF('Sub-Cpt Record'!F864&lt;&gt;"",'Sub-Cpt Record'!F864,"")</f>
        <v/>
      </c>
      <c r="K864" s="256" t="str">
        <f aca="false">IF('Sub-Cpt Record'!G864&lt;&gt;"",'Sub-Cpt Record'!G864,"")</f>
        <v/>
      </c>
      <c r="L864" s="256" t="str">
        <f aca="false">IF('Sub-Cpt Record'!H864&lt;&gt;"",'Sub-Cpt Record'!H864,"")</f>
        <v/>
      </c>
      <c r="M864" s="256" t="str">
        <f aca="false">IF('Sub-Cpt Record'!I864&lt;&gt;"",'Sub-Cpt Record'!I864,"")</f>
        <v/>
      </c>
      <c r="N864" s="256" t="str">
        <f aca="false">IF('Sub-Cpt Record'!J864&lt;&gt;"",'Sub-Cpt Record'!J864,"")</f>
        <v/>
      </c>
      <c r="O864" s="296"/>
      <c r="P864" s="296"/>
      <c r="Q864" s="304"/>
      <c r="R864" s="298"/>
      <c r="S864" s="199"/>
      <c r="T864" s="300"/>
      <c r="U864" s="194"/>
      <c r="V864" s="194"/>
      <c r="W864" s="194"/>
      <c r="X864" s="194"/>
      <c r="Y864" s="194"/>
      <c r="Z864" s="256"/>
      <c r="AA864" s="194"/>
      <c r="AB864" s="194"/>
      <c r="AC864" s="194"/>
      <c r="AD864" s="194"/>
      <c r="AE864" s="194"/>
      <c r="AF864" s="194"/>
      <c r="AG864" s="264" t="str">
        <f aca="false">IF(SUM(T864,V864,X864,Z864,AB864,AD864,AF864)&lt;&gt;0,SUM(T864,V864,X864,Z864,AB864,AD864,AF864),"")</f>
        <v/>
      </c>
      <c r="AH864" s="301"/>
      <c r="AI864" s="302"/>
      <c r="AJ864" s="278"/>
    </row>
    <row r="865" customFormat="false" ht="12.75" hidden="false" customHeight="false" outlineLevel="0" collapsed="false">
      <c r="A865" s="291" t="str">
        <f aca="false">IF('Sub-Cpt Record'!A865="","",'Sub-Cpt Record'!A865)</f>
        <v/>
      </c>
      <c r="B865" s="292" t="str">
        <f aca="false">IF('Sub-Cpt Record'!B865="","",'Sub-Cpt Record'!B865)</f>
        <v/>
      </c>
      <c r="C865" s="292" t="str">
        <f aca="false">IF('Sub-Cpt Record'!C865="","",'Sub-Cpt Record'!C865)</f>
        <v/>
      </c>
      <c r="D865" s="292" t="str">
        <f aca="false">IF('Sub-Cpt Record'!D865="","",'Sub-Cpt Record'!D865)</f>
        <v/>
      </c>
      <c r="E865" s="292" t="str">
        <f aca="false">CODE!I865</f>
        <v/>
      </c>
      <c r="F865" s="303" t="str">
        <f aca="false">IF('Sub-Cpt Record'!K865="","",'Sub-Cpt Record'!K865)</f>
        <v/>
      </c>
      <c r="G865" s="201"/>
      <c r="H865" s="194"/>
      <c r="I865" s="256" t="str">
        <f aca="false">IF('Sub-Cpt Record'!E865&lt;&gt;"",'Sub-Cpt Record'!E865,"")</f>
        <v/>
      </c>
      <c r="J865" s="256" t="str">
        <f aca="false">IF('Sub-Cpt Record'!F865&lt;&gt;"",'Sub-Cpt Record'!F865,"")</f>
        <v/>
      </c>
      <c r="K865" s="256" t="str">
        <f aca="false">IF('Sub-Cpt Record'!G865&lt;&gt;"",'Sub-Cpt Record'!G865,"")</f>
        <v/>
      </c>
      <c r="L865" s="256" t="str">
        <f aca="false">IF('Sub-Cpt Record'!H865&lt;&gt;"",'Sub-Cpt Record'!H865,"")</f>
        <v/>
      </c>
      <c r="M865" s="256" t="str">
        <f aca="false">IF('Sub-Cpt Record'!I865&lt;&gt;"",'Sub-Cpt Record'!I865,"")</f>
        <v/>
      </c>
      <c r="N865" s="256" t="str">
        <f aca="false">IF('Sub-Cpt Record'!J865&lt;&gt;"",'Sub-Cpt Record'!J865,"")</f>
        <v/>
      </c>
      <c r="O865" s="296"/>
      <c r="P865" s="296"/>
      <c r="Q865" s="304"/>
      <c r="R865" s="298"/>
      <c r="S865" s="199"/>
      <c r="T865" s="300"/>
      <c r="U865" s="194"/>
      <c r="V865" s="194"/>
      <c r="W865" s="194"/>
      <c r="X865" s="194"/>
      <c r="Y865" s="194"/>
      <c r="Z865" s="256"/>
      <c r="AA865" s="194"/>
      <c r="AB865" s="194"/>
      <c r="AC865" s="194"/>
      <c r="AD865" s="194"/>
      <c r="AE865" s="194"/>
      <c r="AF865" s="194"/>
      <c r="AG865" s="264" t="str">
        <f aca="false">IF(SUM(T865,V865,X865,Z865,AB865,AD865,AF865)&lt;&gt;0,SUM(T865,V865,X865,Z865,AB865,AD865,AF865),"")</f>
        <v/>
      </c>
      <c r="AH865" s="301"/>
      <c r="AI865" s="302"/>
      <c r="AJ865" s="278"/>
    </row>
    <row r="866" customFormat="false" ht="12.75" hidden="false" customHeight="false" outlineLevel="0" collapsed="false">
      <c r="A866" s="291" t="str">
        <f aca="false">IF('Sub-Cpt Record'!A866="","",'Sub-Cpt Record'!A866)</f>
        <v/>
      </c>
      <c r="B866" s="292" t="str">
        <f aca="false">IF('Sub-Cpt Record'!B866="","",'Sub-Cpt Record'!B866)</f>
        <v/>
      </c>
      <c r="C866" s="292" t="str">
        <f aca="false">IF('Sub-Cpt Record'!C866="","",'Sub-Cpt Record'!C866)</f>
        <v/>
      </c>
      <c r="D866" s="292" t="str">
        <f aca="false">IF('Sub-Cpt Record'!D866="","",'Sub-Cpt Record'!D866)</f>
        <v/>
      </c>
      <c r="E866" s="292" t="str">
        <f aca="false">CODE!I866</f>
        <v/>
      </c>
      <c r="F866" s="303" t="str">
        <f aca="false">IF('Sub-Cpt Record'!K866="","",'Sub-Cpt Record'!K866)</f>
        <v/>
      </c>
      <c r="G866" s="201"/>
      <c r="H866" s="194"/>
      <c r="I866" s="256" t="str">
        <f aca="false">IF('Sub-Cpt Record'!E866&lt;&gt;"",'Sub-Cpt Record'!E866,"")</f>
        <v/>
      </c>
      <c r="J866" s="256" t="str">
        <f aca="false">IF('Sub-Cpt Record'!F866&lt;&gt;"",'Sub-Cpt Record'!F866,"")</f>
        <v/>
      </c>
      <c r="K866" s="256" t="str">
        <f aca="false">IF('Sub-Cpt Record'!G866&lt;&gt;"",'Sub-Cpt Record'!G866,"")</f>
        <v/>
      </c>
      <c r="L866" s="256" t="str">
        <f aca="false">IF('Sub-Cpt Record'!H866&lt;&gt;"",'Sub-Cpt Record'!H866,"")</f>
        <v/>
      </c>
      <c r="M866" s="256" t="str">
        <f aca="false">IF('Sub-Cpt Record'!I866&lt;&gt;"",'Sub-Cpt Record'!I866,"")</f>
        <v/>
      </c>
      <c r="N866" s="256" t="str">
        <f aca="false">IF('Sub-Cpt Record'!J866&lt;&gt;"",'Sub-Cpt Record'!J866,"")</f>
        <v/>
      </c>
      <c r="O866" s="296"/>
      <c r="P866" s="296"/>
      <c r="Q866" s="304"/>
      <c r="R866" s="298"/>
      <c r="S866" s="199"/>
      <c r="T866" s="300"/>
      <c r="U866" s="194"/>
      <c r="V866" s="194"/>
      <c r="W866" s="194"/>
      <c r="X866" s="194"/>
      <c r="Y866" s="194"/>
      <c r="Z866" s="256"/>
      <c r="AA866" s="194"/>
      <c r="AB866" s="194"/>
      <c r="AC866" s="194"/>
      <c r="AD866" s="194"/>
      <c r="AE866" s="194"/>
      <c r="AF866" s="194"/>
      <c r="AG866" s="264" t="str">
        <f aca="false">IF(SUM(T866,V866,X866,Z866,AB866,AD866,AF866)&lt;&gt;0,SUM(T866,V866,X866,Z866,AB866,AD866,AF866),"")</f>
        <v/>
      </c>
      <c r="AH866" s="301"/>
      <c r="AI866" s="302"/>
      <c r="AJ866" s="278"/>
    </row>
    <row r="867" customFormat="false" ht="12.75" hidden="false" customHeight="false" outlineLevel="0" collapsed="false">
      <c r="A867" s="291" t="str">
        <f aca="false">IF('Sub-Cpt Record'!A867="","",'Sub-Cpt Record'!A867)</f>
        <v/>
      </c>
      <c r="B867" s="292" t="str">
        <f aca="false">IF('Sub-Cpt Record'!B867="","",'Sub-Cpt Record'!B867)</f>
        <v/>
      </c>
      <c r="C867" s="292" t="str">
        <f aca="false">IF('Sub-Cpt Record'!C867="","",'Sub-Cpt Record'!C867)</f>
        <v/>
      </c>
      <c r="D867" s="292" t="str">
        <f aca="false">IF('Sub-Cpt Record'!D867="","",'Sub-Cpt Record'!D867)</f>
        <v/>
      </c>
      <c r="E867" s="292" t="str">
        <f aca="false">CODE!I867</f>
        <v/>
      </c>
      <c r="F867" s="303" t="str">
        <f aca="false">IF('Sub-Cpt Record'!K867="","",'Sub-Cpt Record'!K867)</f>
        <v/>
      </c>
      <c r="G867" s="201"/>
      <c r="H867" s="194"/>
      <c r="I867" s="256" t="str">
        <f aca="false">IF('Sub-Cpt Record'!E867&lt;&gt;"",'Sub-Cpt Record'!E867,"")</f>
        <v/>
      </c>
      <c r="J867" s="256" t="str">
        <f aca="false">IF('Sub-Cpt Record'!F867&lt;&gt;"",'Sub-Cpt Record'!F867,"")</f>
        <v/>
      </c>
      <c r="K867" s="256" t="str">
        <f aca="false">IF('Sub-Cpt Record'!G867&lt;&gt;"",'Sub-Cpt Record'!G867,"")</f>
        <v/>
      </c>
      <c r="L867" s="256" t="str">
        <f aca="false">IF('Sub-Cpt Record'!H867&lt;&gt;"",'Sub-Cpt Record'!H867,"")</f>
        <v/>
      </c>
      <c r="M867" s="256" t="str">
        <f aca="false">IF('Sub-Cpt Record'!I867&lt;&gt;"",'Sub-Cpt Record'!I867,"")</f>
        <v/>
      </c>
      <c r="N867" s="256" t="str">
        <f aca="false">IF('Sub-Cpt Record'!J867&lt;&gt;"",'Sub-Cpt Record'!J867,"")</f>
        <v/>
      </c>
      <c r="O867" s="296"/>
      <c r="P867" s="296"/>
      <c r="Q867" s="304"/>
      <c r="R867" s="298"/>
      <c r="S867" s="199"/>
      <c r="T867" s="300"/>
      <c r="U867" s="194"/>
      <c r="V867" s="194"/>
      <c r="W867" s="194"/>
      <c r="X867" s="194"/>
      <c r="Y867" s="194"/>
      <c r="Z867" s="256"/>
      <c r="AA867" s="194"/>
      <c r="AB867" s="194"/>
      <c r="AC867" s="194"/>
      <c r="AD867" s="194"/>
      <c r="AE867" s="194"/>
      <c r="AF867" s="194"/>
      <c r="AG867" s="264" t="str">
        <f aca="false">IF(SUM(T867,V867,X867,Z867,AB867,AD867,AF867)&lt;&gt;0,SUM(T867,V867,X867,Z867,AB867,AD867,AF867),"")</f>
        <v/>
      </c>
      <c r="AH867" s="301"/>
      <c r="AI867" s="302"/>
      <c r="AJ867" s="278"/>
    </row>
    <row r="868" customFormat="false" ht="12.75" hidden="false" customHeight="false" outlineLevel="0" collapsed="false">
      <c r="A868" s="291" t="str">
        <f aca="false">IF('Sub-Cpt Record'!A868="","",'Sub-Cpt Record'!A868)</f>
        <v/>
      </c>
      <c r="B868" s="292" t="str">
        <f aca="false">IF('Sub-Cpt Record'!B868="","",'Sub-Cpt Record'!B868)</f>
        <v/>
      </c>
      <c r="C868" s="292" t="str">
        <f aca="false">IF('Sub-Cpt Record'!C868="","",'Sub-Cpt Record'!C868)</f>
        <v/>
      </c>
      <c r="D868" s="292" t="str">
        <f aca="false">IF('Sub-Cpt Record'!D868="","",'Sub-Cpt Record'!D868)</f>
        <v/>
      </c>
      <c r="E868" s="292" t="str">
        <f aca="false">CODE!I868</f>
        <v/>
      </c>
      <c r="F868" s="303" t="str">
        <f aca="false">IF('Sub-Cpt Record'!K868="","",'Sub-Cpt Record'!K868)</f>
        <v/>
      </c>
      <c r="G868" s="201"/>
      <c r="H868" s="194"/>
      <c r="I868" s="256" t="str">
        <f aca="false">IF('Sub-Cpt Record'!E868&lt;&gt;"",'Sub-Cpt Record'!E868,"")</f>
        <v/>
      </c>
      <c r="J868" s="256" t="str">
        <f aca="false">IF('Sub-Cpt Record'!F868&lt;&gt;"",'Sub-Cpt Record'!F868,"")</f>
        <v/>
      </c>
      <c r="K868" s="256" t="str">
        <f aca="false">IF('Sub-Cpt Record'!G868&lt;&gt;"",'Sub-Cpt Record'!G868,"")</f>
        <v/>
      </c>
      <c r="L868" s="256" t="str">
        <f aca="false">IF('Sub-Cpt Record'!H868&lt;&gt;"",'Sub-Cpt Record'!H868,"")</f>
        <v/>
      </c>
      <c r="M868" s="256" t="str">
        <f aca="false">IF('Sub-Cpt Record'!I868&lt;&gt;"",'Sub-Cpt Record'!I868,"")</f>
        <v/>
      </c>
      <c r="N868" s="256" t="str">
        <f aca="false">IF('Sub-Cpt Record'!J868&lt;&gt;"",'Sub-Cpt Record'!J868,"")</f>
        <v/>
      </c>
      <c r="O868" s="296"/>
      <c r="P868" s="296"/>
      <c r="Q868" s="304"/>
      <c r="R868" s="298"/>
      <c r="S868" s="199"/>
      <c r="T868" s="300"/>
      <c r="U868" s="194"/>
      <c r="V868" s="194"/>
      <c r="W868" s="194"/>
      <c r="X868" s="194"/>
      <c r="Y868" s="194"/>
      <c r="Z868" s="256"/>
      <c r="AA868" s="194"/>
      <c r="AB868" s="194"/>
      <c r="AC868" s="194"/>
      <c r="AD868" s="194"/>
      <c r="AE868" s="194"/>
      <c r="AF868" s="194"/>
      <c r="AG868" s="264" t="str">
        <f aca="false">IF(SUM(T868,V868,X868,Z868,AB868,AD868,AF868)&lt;&gt;0,SUM(T868,V868,X868,Z868,AB868,AD868,AF868),"")</f>
        <v/>
      </c>
      <c r="AH868" s="301"/>
      <c r="AI868" s="302"/>
      <c r="AJ868" s="278"/>
    </row>
    <row r="869" customFormat="false" ht="12.75" hidden="false" customHeight="false" outlineLevel="0" collapsed="false">
      <c r="A869" s="291" t="str">
        <f aca="false">IF('Sub-Cpt Record'!A869="","",'Sub-Cpt Record'!A869)</f>
        <v/>
      </c>
      <c r="B869" s="292" t="str">
        <f aca="false">IF('Sub-Cpt Record'!B869="","",'Sub-Cpt Record'!B869)</f>
        <v/>
      </c>
      <c r="C869" s="292" t="str">
        <f aca="false">IF('Sub-Cpt Record'!C869="","",'Sub-Cpt Record'!C869)</f>
        <v/>
      </c>
      <c r="D869" s="292" t="str">
        <f aca="false">IF('Sub-Cpt Record'!D869="","",'Sub-Cpt Record'!D869)</f>
        <v/>
      </c>
      <c r="E869" s="292" t="str">
        <f aca="false">CODE!I869</f>
        <v/>
      </c>
      <c r="F869" s="303" t="str">
        <f aca="false">IF('Sub-Cpt Record'!K869="","",'Sub-Cpt Record'!K869)</f>
        <v/>
      </c>
      <c r="G869" s="201"/>
      <c r="H869" s="194"/>
      <c r="I869" s="256" t="str">
        <f aca="false">IF('Sub-Cpt Record'!E869&lt;&gt;"",'Sub-Cpt Record'!E869,"")</f>
        <v/>
      </c>
      <c r="J869" s="256" t="str">
        <f aca="false">IF('Sub-Cpt Record'!F869&lt;&gt;"",'Sub-Cpt Record'!F869,"")</f>
        <v/>
      </c>
      <c r="K869" s="256" t="str">
        <f aca="false">IF('Sub-Cpt Record'!G869&lt;&gt;"",'Sub-Cpt Record'!G869,"")</f>
        <v/>
      </c>
      <c r="L869" s="256" t="str">
        <f aca="false">IF('Sub-Cpt Record'!H869&lt;&gt;"",'Sub-Cpt Record'!H869,"")</f>
        <v/>
      </c>
      <c r="M869" s="256" t="str">
        <f aca="false">IF('Sub-Cpt Record'!I869&lt;&gt;"",'Sub-Cpt Record'!I869,"")</f>
        <v/>
      </c>
      <c r="N869" s="256" t="str">
        <f aca="false">IF('Sub-Cpt Record'!J869&lt;&gt;"",'Sub-Cpt Record'!J869,"")</f>
        <v/>
      </c>
      <c r="O869" s="296"/>
      <c r="P869" s="296"/>
      <c r="Q869" s="304"/>
      <c r="R869" s="298"/>
      <c r="S869" s="199"/>
      <c r="T869" s="300"/>
      <c r="U869" s="194"/>
      <c r="V869" s="194"/>
      <c r="W869" s="194"/>
      <c r="X869" s="194"/>
      <c r="Y869" s="194"/>
      <c r="Z869" s="256"/>
      <c r="AA869" s="194"/>
      <c r="AB869" s="194"/>
      <c r="AC869" s="194"/>
      <c r="AD869" s="194"/>
      <c r="AE869" s="194"/>
      <c r="AF869" s="194"/>
      <c r="AG869" s="264" t="str">
        <f aca="false">IF(SUM(T869,V869,X869,Z869,AB869,AD869,AF869)&lt;&gt;0,SUM(T869,V869,X869,Z869,AB869,AD869,AF869),"")</f>
        <v/>
      </c>
      <c r="AH869" s="301"/>
      <c r="AI869" s="302"/>
      <c r="AJ869" s="278"/>
    </row>
    <row r="870" customFormat="false" ht="12.75" hidden="false" customHeight="false" outlineLevel="0" collapsed="false">
      <c r="A870" s="291" t="str">
        <f aca="false">IF('Sub-Cpt Record'!A870="","",'Sub-Cpt Record'!A870)</f>
        <v/>
      </c>
      <c r="B870" s="292" t="str">
        <f aca="false">IF('Sub-Cpt Record'!B870="","",'Sub-Cpt Record'!B870)</f>
        <v/>
      </c>
      <c r="C870" s="292" t="str">
        <f aca="false">IF('Sub-Cpt Record'!C870="","",'Sub-Cpt Record'!C870)</f>
        <v/>
      </c>
      <c r="D870" s="292" t="str">
        <f aca="false">IF('Sub-Cpt Record'!D870="","",'Sub-Cpt Record'!D870)</f>
        <v/>
      </c>
      <c r="E870" s="292" t="str">
        <f aca="false">CODE!I870</f>
        <v/>
      </c>
      <c r="F870" s="303" t="str">
        <f aca="false">IF('Sub-Cpt Record'!K870="","",'Sub-Cpt Record'!K870)</f>
        <v/>
      </c>
      <c r="G870" s="201"/>
      <c r="H870" s="194"/>
      <c r="I870" s="256" t="str">
        <f aca="false">IF('Sub-Cpt Record'!E870&lt;&gt;"",'Sub-Cpt Record'!E870,"")</f>
        <v/>
      </c>
      <c r="J870" s="256" t="str">
        <f aca="false">IF('Sub-Cpt Record'!F870&lt;&gt;"",'Sub-Cpt Record'!F870,"")</f>
        <v/>
      </c>
      <c r="K870" s="256" t="str">
        <f aca="false">IF('Sub-Cpt Record'!G870&lt;&gt;"",'Sub-Cpt Record'!G870,"")</f>
        <v/>
      </c>
      <c r="L870" s="256" t="str">
        <f aca="false">IF('Sub-Cpt Record'!H870&lt;&gt;"",'Sub-Cpt Record'!H870,"")</f>
        <v/>
      </c>
      <c r="M870" s="256" t="str">
        <f aca="false">IF('Sub-Cpt Record'!I870&lt;&gt;"",'Sub-Cpt Record'!I870,"")</f>
        <v/>
      </c>
      <c r="N870" s="256" t="str">
        <f aca="false">IF('Sub-Cpt Record'!J870&lt;&gt;"",'Sub-Cpt Record'!J870,"")</f>
        <v/>
      </c>
      <c r="O870" s="296"/>
      <c r="P870" s="296"/>
      <c r="Q870" s="304"/>
      <c r="R870" s="298"/>
      <c r="S870" s="199"/>
      <c r="T870" s="300"/>
      <c r="U870" s="194"/>
      <c r="V870" s="194"/>
      <c r="W870" s="194"/>
      <c r="X870" s="194"/>
      <c r="Y870" s="194"/>
      <c r="Z870" s="256"/>
      <c r="AA870" s="194"/>
      <c r="AB870" s="194"/>
      <c r="AC870" s="194"/>
      <c r="AD870" s="194"/>
      <c r="AE870" s="194"/>
      <c r="AF870" s="194"/>
      <c r="AG870" s="264" t="str">
        <f aca="false">IF(SUM(T870,V870,X870,Z870,AB870,AD870,AF870)&lt;&gt;0,SUM(T870,V870,X870,Z870,AB870,AD870,AF870),"")</f>
        <v/>
      </c>
      <c r="AH870" s="301"/>
      <c r="AI870" s="302"/>
      <c r="AJ870" s="278"/>
    </row>
    <row r="871" customFormat="false" ht="12.75" hidden="false" customHeight="false" outlineLevel="0" collapsed="false">
      <c r="A871" s="291" t="str">
        <f aca="false">IF('Sub-Cpt Record'!A871="","",'Sub-Cpt Record'!A871)</f>
        <v/>
      </c>
      <c r="B871" s="292" t="str">
        <f aca="false">IF('Sub-Cpt Record'!B871="","",'Sub-Cpt Record'!B871)</f>
        <v/>
      </c>
      <c r="C871" s="292" t="str">
        <f aca="false">IF('Sub-Cpt Record'!C871="","",'Sub-Cpt Record'!C871)</f>
        <v/>
      </c>
      <c r="D871" s="292" t="str">
        <f aca="false">IF('Sub-Cpt Record'!D871="","",'Sub-Cpt Record'!D871)</f>
        <v/>
      </c>
      <c r="E871" s="292" t="str">
        <f aca="false">CODE!I871</f>
        <v/>
      </c>
      <c r="F871" s="303" t="str">
        <f aca="false">IF('Sub-Cpt Record'!K871="","",'Sub-Cpt Record'!K871)</f>
        <v/>
      </c>
      <c r="G871" s="201"/>
      <c r="H871" s="194"/>
      <c r="I871" s="256" t="str">
        <f aca="false">IF('Sub-Cpt Record'!E871&lt;&gt;"",'Sub-Cpt Record'!E871,"")</f>
        <v/>
      </c>
      <c r="J871" s="256" t="str">
        <f aca="false">IF('Sub-Cpt Record'!F871&lt;&gt;"",'Sub-Cpt Record'!F871,"")</f>
        <v/>
      </c>
      <c r="K871" s="256" t="str">
        <f aca="false">IF('Sub-Cpt Record'!G871&lt;&gt;"",'Sub-Cpt Record'!G871,"")</f>
        <v/>
      </c>
      <c r="L871" s="256" t="str">
        <f aca="false">IF('Sub-Cpt Record'!H871&lt;&gt;"",'Sub-Cpt Record'!H871,"")</f>
        <v/>
      </c>
      <c r="M871" s="256" t="str">
        <f aca="false">IF('Sub-Cpt Record'!I871&lt;&gt;"",'Sub-Cpt Record'!I871,"")</f>
        <v/>
      </c>
      <c r="N871" s="256" t="str">
        <f aca="false">IF('Sub-Cpt Record'!J871&lt;&gt;"",'Sub-Cpt Record'!J871,"")</f>
        <v/>
      </c>
      <c r="O871" s="296"/>
      <c r="P871" s="296"/>
      <c r="Q871" s="304"/>
      <c r="R871" s="298"/>
      <c r="S871" s="199"/>
      <c r="T871" s="300"/>
      <c r="U871" s="194"/>
      <c r="V871" s="194"/>
      <c r="W871" s="194"/>
      <c r="X871" s="194"/>
      <c r="Y871" s="194"/>
      <c r="Z871" s="256"/>
      <c r="AA871" s="194"/>
      <c r="AB871" s="194"/>
      <c r="AC871" s="194"/>
      <c r="AD871" s="194"/>
      <c r="AE871" s="194"/>
      <c r="AF871" s="194"/>
      <c r="AG871" s="264" t="str">
        <f aca="false">IF(SUM(T871,V871,X871,Z871,AB871,AD871,AF871)&lt;&gt;0,SUM(T871,V871,X871,Z871,AB871,AD871,AF871),"")</f>
        <v/>
      </c>
      <c r="AH871" s="301"/>
      <c r="AI871" s="302"/>
      <c r="AJ871" s="278"/>
    </row>
    <row r="872" customFormat="false" ht="12.75" hidden="false" customHeight="false" outlineLevel="0" collapsed="false">
      <c r="A872" s="291" t="str">
        <f aca="false">IF('Sub-Cpt Record'!A872="","",'Sub-Cpt Record'!A872)</f>
        <v/>
      </c>
      <c r="B872" s="292" t="str">
        <f aca="false">IF('Sub-Cpt Record'!B872="","",'Sub-Cpt Record'!B872)</f>
        <v/>
      </c>
      <c r="C872" s="292" t="str">
        <f aca="false">IF('Sub-Cpt Record'!C872="","",'Sub-Cpt Record'!C872)</f>
        <v/>
      </c>
      <c r="D872" s="292" t="str">
        <f aca="false">IF('Sub-Cpt Record'!D872="","",'Sub-Cpt Record'!D872)</f>
        <v/>
      </c>
      <c r="E872" s="292" t="str">
        <f aca="false">CODE!I872</f>
        <v/>
      </c>
      <c r="F872" s="303" t="str">
        <f aca="false">IF('Sub-Cpt Record'!K872="","",'Sub-Cpt Record'!K872)</f>
        <v/>
      </c>
      <c r="G872" s="201"/>
      <c r="H872" s="194"/>
      <c r="I872" s="256" t="str">
        <f aca="false">IF('Sub-Cpt Record'!E872&lt;&gt;"",'Sub-Cpt Record'!E872,"")</f>
        <v/>
      </c>
      <c r="J872" s="256" t="str">
        <f aca="false">IF('Sub-Cpt Record'!F872&lt;&gt;"",'Sub-Cpt Record'!F872,"")</f>
        <v/>
      </c>
      <c r="K872" s="256" t="str">
        <f aca="false">IF('Sub-Cpt Record'!G872&lt;&gt;"",'Sub-Cpt Record'!G872,"")</f>
        <v/>
      </c>
      <c r="L872" s="256" t="str">
        <f aca="false">IF('Sub-Cpt Record'!H872&lt;&gt;"",'Sub-Cpt Record'!H872,"")</f>
        <v/>
      </c>
      <c r="M872" s="256" t="str">
        <f aca="false">IF('Sub-Cpt Record'!I872&lt;&gt;"",'Sub-Cpt Record'!I872,"")</f>
        <v/>
      </c>
      <c r="N872" s="256" t="str">
        <f aca="false">IF('Sub-Cpt Record'!J872&lt;&gt;"",'Sub-Cpt Record'!J872,"")</f>
        <v/>
      </c>
      <c r="O872" s="296"/>
      <c r="P872" s="296"/>
      <c r="Q872" s="304"/>
      <c r="R872" s="298"/>
      <c r="S872" s="199"/>
      <c r="T872" s="300"/>
      <c r="U872" s="194"/>
      <c r="V872" s="194"/>
      <c r="W872" s="194"/>
      <c r="X872" s="194"/>
      <c r="Y872" s="194"/>
      <c r="Z872" s="256"/>
      <c r="AA872" s="194"/>
      <c r="AB872" s="194"/>
      <c r="AC872" s="194"/>
      <c r="AD872" s="194"/>
      <c r="AE872" s="194"/>
      <c r="AF872" s="194"/>
      <c r="AG872" s="264" t="str">
        <f aca="false">IF(SUM(T872,V872,X872,Z872,AB872,AD872,AF872)&lt;&gt;0,SUM(T872,V872,X872,Z872,AB872,AD872,AF872),"")</f>
        <v/>
      </c>
      <c r="AH872" s="301"/>
      <c r="AI872" s="302"/>
      <c r="AJ872" s="278"/>
    </row>
    <row r="873" customFormat="false" ht="12.75" hidden="false" customHeight="false" outlineLevel="0" collapsed="false">
      <c r="A873" s="291" t="str">
        <f aca="false">IF('Sub-Cpt Record'!A873="","",'Sub-Cpt Record'!A873)</f>
        <v/>
      </c>
      <c r="B873" s="292" t="str">
        <f aca="false">IF('Sub-Cpt Record'!B873="","",'Sub-Cpt Record'!B873)</f>
        <v/>
      </c>
      <c r="C873" s="292" t="str">
        <f aca="false">IF('Sub-Cpt Record'!C873="","",'Sub-Cpt Record'!C873)</f>
        <v/>
      </c>
      <c r="D873" s="292" t="str">
        <f aca="false">IF('Sub-Cpt Record'!D873="","",'Sub-Cpt Record'!D873)</f>
        <v/>
      </c>
      <c r="E873" s="292" t="str">
        <f aca="false">CODE!I873</f>
        <v/>
      </c>
      <c r="F873" s="303" t="str">
        <f aca="false">IF('Sub-Cpt Record'!K873="","",'Sub-Cpt Record'!K873)</f>
        <v/>
      </c>
      <c r="G873" s="201"/>
      <c r="H873" s="194"/>
      <c r="I873" s="256" t="str">
        <f aca="false">IF('Sub-Cpt Record'!E873&lt;&gt;"",'Sub-Cpt Record'!E873,"")</f>
        <v/>
      </c>
      <c r="J873" s="256" t="str">
        <f aca="false">IF('Sub-Cpt Record'!F873&lt;&gt;"",'Sub-Cpt Record'!F873,"")</f>
        <v/>
      </c>
      <c r="K873" s="256" t="str">
        <f aca="false">IF('Sub-Cpt Record'!G873&lt;&gt;"",'Sub-Cpt Record'!G873,"")</f>
        <v/>
      </c>
      <c r="L873" s="256" t="str">
        <f aca="false">IF('Sub-Cpt Record'!H873&lt;&gt;"",'Sub-Cpt Record'!H873,"")</f>
        <v/>
      </c>
      <c r="M873" s="256" t="str">
        <f aca="false">IF('Sub-Cpt Record'!I873&lt;&gt;"",'Sub-Cpt Record'!I873,"")</f>
        <v/>
      </c>
      <c r="N873" s="256" t="str">
        <f aca="false">IF('Sub-Cpt Record'!J873&lt;&gt;"",'Sub-Cpt Record'!J873,"")</f>
        <v/>
      </c>
      <c r="O873" s="296"/>
      <c r="P873" s="296"/>
      <c r="Q873" s="304"/>
      <c r="R873" s="298"/>
      <c r="S873" s="199"/>
      <c r="T873" s="300"/>
      <c r="U873" s="194"/>
      <c r="V873" s="194"/>
      <c r="W873" s="194"/>
      <c r="X873" s="194"/>
      <c r="Y873" s="194"/>
      <c r="Z873" s="256"/>
      <c r="AA873" s="194"/>
      <c r="AB873" s="194"/>
      <c r="AC873" s="194"/>
      <c r="AD873" s="194"/>
      <c r="AE873" s="194"/>
      <c r="AF873" s="194"/>
      <c r="AG873" s="264" t="str">
        <f aca="false">IF(SUM(T873,V873,X873,Z873,AB873,AD873,AF873)&lt;&gt;0,SUM(T873,V873,X873,Z873,AB873,AD873,AF873),"")</f>
        <v/>
      </c>
      <c r="AH873" s="301"/>
      <c r="AI873" s="302"/>
      <c r="AJ873" s="278"/>
    </row>
    <row r="874" customFormat="false" ht="12.75" hidden="false" customHeight="false" outlineLevel="0" collapsed="false">
      <c r="A874" s="291" t="str">
        <f aca="false">IF('Sub-Cpt Record'!A874="","",'Sub-Cpt Record'!A874)</f>
        <v/>
      </c>
      <c r="B874" s="292" t="str">
        <f aca="false">IF('Sub-Cpt Record'!B874="","",'Sub-Cpt Record'!B874)</f>
        <v/>
      </c>
      <c r="C874" s="292" t="str">
        <f aca="false">IF('Sub-Cpt Record'!C874="","",'Sub-Cpt Record'!C874)</f>
        <v/>
      </c>
      <c r="D874" s="292" t="str">
        <f aca="false">IF('Sub-Cpt Record'!D874="","",'Sub-Cpt Record'!D874)</f>
        <v/>
      </c>
      <c r="E874" s="292" t="str">
        <f aca="false">CODE!I874</f>
        <v/>
      </c>
      <c r="F874" s="303" t="str">
        <f aca="false">IF('Sub-Cpt Record'!K874="","",'Sub-Cpt Record'!K874)</f>
        <v/>
      </c>
      <c r="G874" s="201"/>
      <c r="H874" s="194"/>
      <c r="I874" s="256" t="str">
        <f aca="false">IF('Sub-Cpt Record'!E874&lt;&gt;"",'Sub-Cpt Record'!E874,"")</f>
        <v/>
      </c>
      <c r="J874" s="256" t="str">
        <f aca="false">IF('Sub-Cpt Record'!F874&lt;&gt;"",'Sub-Cpt Record'!F874,"")</f>
        <v/>
      </c>
      <c r="K874" s="256" t="str">
        <f aca="false">IF('Sub-Cpt Record'!G874&lt;&gt;"",'Sub-Cpt Record'!G874,"")</f>
        <v/>
      </c>
      <c r="L874" s="256" t="str">
        <f aca="false">IF('Sub-Cpt Record'!H874&lt;&gt;"",'Sub-Cpt Record'!H874,"")</f>
        <v/>
      </c>
      <c r="M874" s="256" t="str">
        <f aca="false">IF('Sub-Cpt Record'!I874&lt;&gt;"",'Sub-Cpt Record'!I874,"")</f>
        <v/>
      </c>
      <c r="N874" s="256" t="str">
        <f aca="false">IF('Sub-Cpt Record'!J874&lt;&gt;"",'Sub-Cpt Record'!J874,"")</f>
        <v/>
      </c>
      <c r="O874" s="296"/>
      <c r="P874" s="296"/>
      <c r="Q874" s="304"/>
      <c r="R874" s="298"/>
      <c r="S874" s="199"/>
      <c r="T874" s="300"/>
      <c r="U874" s="194"/>
      <c r="V874" s="194"/>
      <c r="W874" s="194"/>
      <c r="X874" s="194"/>
      <c r="Y874" s="194"/>
      <c r="Z874" s="256"/>
      <c r="AA874" s="194"/>
      <c r="AB874" s="194"/>
      <c r="AC874" s="194"/>
      <c r="AD874" s="194"/>
      <c r="AE874" s="194"/>
      <c r="AF874" s="194"/>
      <c r="AG874" s="264" t="str">
        <f aca="false">IF(SUM(T874,V874,X874,Z874,AB874,AD874,AF874)&lt;&gt;0,SUM(T874,V874,X874,Z874,AB874,AD874,AF874),"")</f>
        <v/>
      </c>
      <c r="AH874" s="301"/>
      <c r="AI874" s="302"/>
      <c r="AJ874" s="278"/>
    </row>
    <row r="875" customFormat="false" ht="12.75" hidden="false" customHeight="false" outlineLevel="0" collapsed="false">
      <c r="A875" s="291" t="str">
        <f aca="false">IF('Sub-Cpt Record'!A875="","",'Sub-Cpt Record'!A875)</f>
        <v/>
      </c>
      <c r="B875" s="292" t="str">
        <f aca="false">IF('Sub-Cpt Record'!B875="","",'Sub-Cpt Record'!B875)</f>
        <v/>
      </c>
      <c r="C875" s="292" t="str">
        <f aca="false">IF('Sub-Cpt Record'!C875="","",'Sub-Cpt Record'!C875)</f>
        <v/>
      </c>
      <c r="D875" s="292" t="str">
        <f aca="false">IF('Sub-Cpt Record'!D875="","",'Sub-Cpt Record'!D875)</f>
        <v/>
      </c>
      <c r="E875" s="292" t="str">
        <f aca="false">CODE!I875</f>
        <v/>
      </c>
      <c r="F875" s="303" t="str">
        <f aca="false">IF('Sub-Cpt Record'!K875="","",'Sub-Cpt Record'!K875)</f>
        <v/>
      </c>
      <c r="G875" s="201"/>
      <c r="H875" s="194"/>
      <c r="I875" s="256" t="str">
        <f aca="false">IF('Sub-Cpt Record'!E875&lt;&gt;"",'Sub-Cpt Record'!E875,"")</f>
        <v/>
      </c>
      <c r="J875" s="256" t="str">
        <f aca="false">IF('Sub-Cpt Record'!F875&lt;&gt;"",'Sub-Cpt Record'!F875,"")</f>
        <v/>
      </c>
      <c r="K875" s="256" t="str">
        <f aca="false">IF('Sub-Cpt Record'!G875&lt;&gt;"",'Sub-Cpt Record'!G875,"")</f>
        <v/>
      </c>
      <c r="L875" s="256" t="str">
        <f aca="false">IF('Sub-Cpt Record'!H875&lt;&gt;"",'Sub-Cpt Record'!H875,"")</f>
        <v/>
      </c>
      <c r="M875" s="256" t="str">
        <f aca="false">IF('Sub-Cpt Record'!I875&lt;&gt;"",'Sub-Cpt Record'!I875,"")</f>
        <v/>
      </c>
      <c r="N875" s="256" t="str">
        <f aca="false">IF('Sub-Cpt Record'!J875&lt;&gt;"",'Sub-Cpt Record'!J875,"")</f>
        <v/>
      </c>
      <c r="O875" s="296"/>
      <c r="P875" s="296"/>
      <c r="Q875" s="304"/>
      <c r="R875" s="298"/>
      <c r="S875" s="199"/>
      <c r="T875" s="300"/>
      <c r="U875" s="194"/>
      <c r="V875" s="194"/>
      <c r="W875" s="194"/>
      <c r="X875" s="194"/>
      <c r="Y875" s="194"/>
      <c r="Z875" s="256"/>
      <c r="AA875" s="194"/>
      <c r="AB875" s="194"/>
      <c r="AC875" s="194"/>
      <c r="AD875" s="194"/>
      <c r="AE875" s="194"/>
      <c r="AF875" s="194"/>
      <c r="AG875" s="264" t="str">
        <f aca="false">IF(SUM(T875,V875,X875,Z875,AB875,AD875,AF875)&lt;&gt;0,SUM(T875,V875,X875,Z875,AB875,AD875,AF875),"")</f>
        <v/>
      </c>
      <c r="AH875" s="301"/>
      <c r="AI875" s="302"/>
      <c r="AJ875" s="278"/>
    </row>
    <row r="876" customFormat="false" ht="12.75" hidden="false" customHeight="false" outlineLevel="0" collapsed="false">
      <c r="A876" s="291" t="str">
        <f aca="false">IF('Sub-Cpt Record'!A876="","",'Sub-Cpt Record'!A876)</f>
        <v/>
      </c>
      <c r="B876" s="292" t="str">
        <f aca="false">IF('Sub-Cpt Record'!B876="","",'Sub-Cpt Record'!B876)</f>
        <v/>
      </c>
      <c r="C876" s="292" t="str">
        <f aca="false">IF('Sub-Cpt Record'!C876="","",'Sub-Cpt Record'!C876)</f>
        <v/>
      </c>
      <c r="D876" s="292" t="str">
        <f aca="false">IF('Sub-Cpt Record'!D876="","",'Sub-Cpt Record'!D876)</f>
        <v/>
      </c>
      <c r="E876" s="292" t="str">
        <f aca="false">CODE!I876</f>
        <v/>
      </c>
      <c r="F876" s="303" t="str">
        <f aca="false">IF('Sub-Cpt Record'!K876="","",'Sub-Cpt Record'!K876)</f>
        <v/>
      </c>
      <c r="G876" s="201"/>
      <c r="H876" s="194"/>
      <c r="I876" s="256" t="str">
        <f aca="false">IF('Sub-Cpt Record'!E876&lt;&gt;"",'Sub-Cpt Record'!E876,"")</f>
        <v/>
      </c>
      <c r="J876" s="256" t="str">
        <f aca="false">IF('Sub-Cpt Record'!F876&lt;&gt;"",'Sub-Cpt Record'!F876,"")</f>
        <v/>
      </c>
      <c r="K876" s="256" t="str">
        <f aca="false">IF('Sub-Cpt Record'!G876&lt;&gt;"",'Sub-Cpt Record'!G876,"")</f>
        <v/>
      </c>
      <c r="L876" s="256" t="str">
        <f aca="false">IF('Sub-Cpt Record'!H876&lt;&gt;"",'Sub-Cpt Record'!H876,"")</f>
        <v/>
      </c>
      <c r="M876" s="256" t="str">
        <f aca="false">IF('Sub-Cpt Record'!I876&lt;&gt;"",'Sub-Cpt Record'!I876,"")</f>
        <v/>
      </c>
      <c r="N876" s="256" t="str">
        <f aca="false">IF('Sub-Cpt Record'!J876&lt;&gt;"",'Sub-Cpt Record'!J876,"")</f>
        <v/>
      </c>
      <c r="O876" s="296"/>
      <c r="P876" s="296"/>
      <c r="Q876" s="304"/>
      <c r="R876" s="298"/>
      <c r="S876" s="199"/>
      <c r="T876" s="300"/>
      <c r="U876" s="194"/>
      <c r="V876" s="194"/>
      <c r="W876" s="194"/>
      <c r="X876" s="194"/>
      <c r="Y876" s="194"/>
      <c r="Z876" s="256"/>
      <c r="AA876" s="194"/>
      <c r="AB876" s="194"/>
      <c r="AC876" s="194"/>
      <c r="AD876" s="194"/>
      <c r="AE876" s="194"/>
      <c r="AF876" s="194"/>
      <c r="AG876" s="264" t="str">
        <f aca="false">IF(SUM(T876,V876,X876,Z876,AB876,AD876,AF876)&lt;&gt;0,SUM(T876,V876,X876,Z876,AB876,AD876,AF876),"")</f>
        <v/>
      </c>
      <c r="AH876" s="301"/>
      <c r="AI876" s="302"/>
      <c r="AJ876" s="278"/>
    </row>
    <row r="877" customFormat="false" ht="12.75" hidden="false" customHeight="false" outlineLevel="0" collapsed="false">
      <c r="A877" s="291" t="str">
        <f aca="false">IF('Sub-Cpt Record'!A877="","",'Sub-Cpt Record'!A877)</f>
        <v/>
      </c>
      <c r="B877" s="292" t="str">
        <f aca="false">IF('Sub-Cpt Record'!B877="","",'Sub-Cpt Record'!B877)</f>
        <v/>
      </c>
      <c r="C877" s="292" t="str">
        <f aca="false">IF('Sub-Cpt Record'!C877="","",'Sub-Cpt Record'!C877)</f>
        <v/>
      </c>
      <c r="D877" s="292" t="str">
        <f aca="false">IF('Sub-Cpt Record'!D877="","",'Sub-Cpt Record'!D877)</f>
        <v/>
      </c>
      <c r="E877" s="292" t="str">
        <f aca="false">CODE!I877</f>
        <v/>
      </c>
      <c r="F877" s="303" t="str">
        <f aca="false">IF('Sub-Cpt Record'!K877="","",'Sub-Cpt Record'!K877)</f>
        <v/>
      </c>
      <c r="G877" s="201"/>
      <c r="H877" s="194"/>
      <c r="I877" s="256" t="str">
        <f aca="false">IF('Sub-Cpt Record'!E877&lt;&gt;"",'Sub-Cpt Record'!E877,"")</f>
        <v/>
      </c>
      <c r="J877" s="256" t="str">
        <f aca="false">IF('Sub-Cpt Record'!F877&lt;&gt;"",'Sub-Cpt Record'!F877,"")</f>
        <v/>
      </c>
      <c r="K877" s="256" t="str">
        <f aca="false">IF('Sub-Cpt Record'!G877&lt;&gt;"",'Sub-Cpt Record'!G877,"")</f>
        <v/>
      </c>
      <c r="L877" s="256" t="str">
        <f aca="false">IF('Sub-Cpt Record'!H877&lt;&gt;"",'Sub-Cpt Record'!H877,"")</f>
        <v/>
      </c>
      <c r="M877" s="256" t="str">
        <f aca="false">IF('Sub-Cpt Record'!I877&lt;&gt;"",'Sub-Cpt Record'!I877,"")</f>
        <v/>
      </c>
      <c r="N877" s="256" t="str">
        <f aca="false">IF('Sub-Cpt Record'!J877&lt;&gt;"",'Sub-Cpt Record'!J877,"")</f>
        <v/>
      </c>
      <c r="O877" s="296"/>
      <c r="P877" s="296"/>
      <c r="Q877" s="304"/>
      <c r="R877" s="298"/>
      <c r="S877" s="199"/>
      <c r="T877" s="300"/>
      <c r="U877" s="194"/>
      <c r="V877" s="194"/>
      <c r="W877" s="194"/>
      <c r="X877" s="194"/>
      <c r="Y877" s="194"/>
      <c r="Z877" s="256"/>
      <c r="AA877" s="194"/>
      <c r="AB877" s="194"/>
      <c r="AC877" s="194"/>
      <c r="AD877" s="194"/>
      <c r="AE877" s="194"/>
      <c r="AF877" s="194"/>
      <c r="AG877" s="264" t="str">
        <f aca="false">IF(SUM(T877,V877,X877,Z877,AB877,AD877,AF877)&lt;&gt;0,SUM(T877,V877,X877,Z877,AB877,AD877,AF877),"")</f>
        <v/>
      </c>
      <c r="AH877" s="301"/>
      <c r="AI877" s="302"/>
      <c r="AJ877" s="278"/>
    </row>
    <row r="878" customFormat="false" ht="12.75" hidden="false" customHeight="false" outlineLevel="0" collapsed="false">
      <c r="A878" s="291" t="str">
        <f aca="false">IF('Sub-Cpt Record'!A878="","",'Sub-Cpt Record'!A878)</f>
        <v/>
      </c>
      <c r="B878" s="292" t="str">
        <f aca="false">IF('Sub-Cpt Record'!B878="","",'Sub-Cpt Record'!B878)</f>
        <v/>
      </c>
      <c r="C878" s="292" t="str">
        <f aca="false">IF('Sub-Cpt Record'!C878="","",'Sub-Cpt Record'!C878)</f>
        <v/>
      </c>
      <c r="D878" s="292" t="str">
        <f aca="false">IF('Sub-Cpt Record'!D878="","",'Sub-Cpt Record'!D878)</f>
        <v/>
      </c>
      <c r="E878" s="292" t="str">
        <f aca="false">CODE!I878</f>
        <v/>
      </c>
      <c r="F878" s="303" t="str">
        <f aca="false">IF('Sub-Cpt Record'!K878="","",'Sub-Cpt Record'!K878)</f>
        <v/>
      </c>
      <c r="G878" s="201"/>
      <c r="H878" s="194"/>
      <c r="I878" s="256" t="str">
        <f aca="false">IF('Sub-Cpt Record'!E878&lt;&gt;"",'Sub-Cpt Record'!E878,"")</f>
        <v/>
      </c>
      <c r="J878" s="256" t="str">
        <f aca="false">IF('Sub-Cpt Record'!F878&lt;&gt;"",'Sub-Cpt Record'!F878,"")</f>
        <v/>
      </c>
      <c r="K878" s="256" t="str">
        <f aca="false">IF('Sub-Cpt Record'!G878&lt;&gt;"",'Sub-Cpt Record'!G878,"")</f>
        <v/>
      </c>
      <c r="L878" s="256" t="str">
        <f aca="false">IF('Sub-Cpt Record'!H878&lt;&gt;"",'Sub-Cpt Record'!H878,"")</f>
        <v/>
      </c>
      <c r="M878" s="256" t="str">
        <f aca="false">IF('Sub-Cpt Record'!I878&lt;&gt;"",'Sub-Cpt Record'!I878,"")</f>
        <v/>
      </c>
      <c r="N878" s="256" t="str">
        <f aca="false">IF('Sub-Cpt Record'!J878&lt;&gt;"",'Sub-Cpt Record'!J878,"")</f>
        <v/>
      </c>
      <c r="O878" s="296"/>
      <c r="P878" s="296"/>
      <c r="Q878" s="304"/>
      <c r="R878" s="298"/>
      <c r="S878" s="199"/>
      <c r="T878" s="300"/>
      <c r="U878" s="194"/>
      <c r="V878" s="194"/>
      <c r="W878" s="194"/>
      <c r="X878" s="194"/>
      <c r="Y878" s="194"/>
      <c r="Z878" s="256"/>
      <c r="AA878" s="194"/>
      <c r="AB878" s="194"/>
      <c r="AC878" s="194"/>
      <c r="AD878" s="194"/>
      <c r="AE878" s="194"/>
      <c r="AF878" s="194"/>
      <c r="AG878" s="264" t="str">
        <f aca="false">IF(SUM(T878,V878,X878,Z878,AB878,AD878,AF878)&lt;&gt;0,SUM(T878,V878,X878,Z878,AB878,AD878,AF878),"")</f>
        <v/>
      </c>
      <c r="AH878" s="301"/>
      <c r="AI878" s="302"/>
      <c r="AJ878" s="278"/>
    </row>
    <row r="879" customFormat="false" ht="12.75" hidden="false" customHeight="false" outlineLevel="0" collapsed="false">
      <c r="A879" s="291" t="str">
        <f aca="false">IF('Sub-Cpt Record'!A879="","",'Sub-Cpt Record'!A879)</f>
        <v/>
      </c>
      <c r="B879" s="292" t="str">
        <f aca="false">IF('Sub-Cpt Record'!B879="","",'Sub-Cpt Record'!B879)</f>
        <v/>
      </c>
      <c r="C879" s="292" t="str">
        <f aca="false">IF('Sub-Cpt Record'!C879="","",'Sub-Cpt Record'!C879)</f>
        <v/>
      </c>
      <c r="D879" s="292" t="str">
        <f aca="false">IF('Sub-Cpt Record'!D879="","",'Sub-Cpt Record'!D879)</f>
        <v/>
      </c>
      <c r="E879" s="292" t="str">
        <f aca="false">CODE!I879</f>
        <v/>
      </c>
      <c r="F879" s="303" t="str">
        <f aca="false">IF('Sub-Cpt Record'!K879="","",'Sub-Cpt Record'!K879)</f>
        <v/>
      </c>
      <c r="G879" s="201"/>
      <c r="H879" s="194"/>
      <c r="I879" s="256" t="str">
        <f aca="false">IF('Sub-Cpt Record'!E879&lt;&gt;"",'Sub-Cpt Record'!E879,"")</f>
        <v/>
      </c>
      <c r="J879" s="256" t="str">
        <f aca="false">IF('Sub-Cpt Record'!F879&lt;&gt;"",'Sub-Cpt Record'!F879,"")</f>
        <v/>
      </c>
      <c r="K879" s="256" t="str">
        <f aca="false">IF('Sub-Cpt Record'!G879&lt;&gt;"",'Sub-Cpt Record'!G879,"")</f>
        <v/>
      </c>
      <c r="L879" s="256" t="str">
        <f aca="false">IF('Sub-Cpt Record'!H879&lt;&gt;"",'Sub-Cpt Record'!H879,"")</f>
        <v/>
      </c>
      <c r="M879" s="256" t="str">
        <f aca="false">IF('Sub-Cpt Record'!I879&lt;&gt;"",'Sub-Cpt Record'!I879,"")</f>
        <v/>
      </c>
      <c r="N879" s="256" t="str">
        <f aca="false">IF('Sub-Cpt Record'!J879&lt;&gt;"",'Sub-Cpt Record'!J879,"")</f>
        <v/>
      </c>
      <c r="O879" s="296"/>
      <c r="P879" s="296"/>
      <c r="Q879" s="304"/>
      <c r="R879" s="298"/>
      <c r="S879" s="199"/>
      <c r="T879" s="300"/>
      <c r="U879" s="194"/>
      <c r="V879" s="194"/>
      <c r="W879" s="194"/>
      <c r="X879" s="194"/>
      <c r="Y879" s="194"/>
      <c r="Z879" s="256"/>
      <c r="AA879" s="194"/>
      <c r="AB879" s="194"/>
      <c r="AC879" s="194"/>
      <c r="AD879" s="194"/>
      <c r="AE879" s="194"/>
      <c r="AF879" s="194"/>
      <c r="AG879" s="264" t="str">
        <f aca="false">IF(SUM(T879,V879,X879,Z879,AB879,AD879,AF879)&lt;&gt;0,SUM(T879,V879,X879,Z879,AB879,AD879,AF879),"")</f>
        <v/>
      </c>
      <c r="AH879" s="301"/>
      <c r="AI879" s="302"/>
      <c r="AJ879" s="278"/>
    </row>
    <row r="880" customFormat="false" ht="12.75" hidden="false" customHeight="false" outlineLevel="0" collapsed="false">
      <c r="A880" s="291" t="str">
        <f aca="false">IF('Sub-Cpt Record'!A880="","",'Sub-Cpt Record'!A880)</f>
        <v/>
      </c>
      <c r="B880" s="292" t="str">
        <f aca="false">IF('Sub-Cpt Record'!B880="","",'Sub-Cpt Record'!B880)</f>
        <v/>
      </c>
      <c r="C880" s="292" t="str">
        <f aca="false">IF('Sub-Cpt Record'!C880="","",'Sub-Cpt Record'!C880)</f>
        <v/>
      </c>
      <c r="D880" s="292" t="str">
        <f aca="false">IF('Sub-Cpt Record'!D880="","",'Sub-Cpt Record'!D880)</f>
        <v/>
      </c>
      <c r="E880" s="292" t="str">
        <f aca="false">CODE!I880</f>
        <v/>
      </c>
      <c r="F880" s="303" t="str">
        <f aca="false">IF('Sub-Cpt Record'!K880="","",'Sub-Cpt Record'!K880)</f>
        <v/>
      </c>
      <c r="G880" s="201"/>
      <c r="H880" s="194"/>
      <c r="I880" s="256" t="str">
        <f aca="false">IF('Sub-Cpt Record'!E880&lt;&gt;"",'Sub-Cpt Record'!E880,"")</f>
        <v/>
      </c>
      <c r="J880" s="256" t="str">
        <f aca="false">IF('Sub-Cpt Record'!F880&lt;&gt;"",'Sub-Cpt Record'!F880,"")</f>
        <v/>
      </c>
      <c r="K880" s="256" t="str">
        <f aca="false">IF('Sub-Cpt Record'!G880&lt;&gt;"",'Sub-Cpt Record'!G880,"")</f>
        <v/>
      </c>
      <c r="L880" s="256" t="str">
        <f aca="false">IF('Sub-Cpt Record'!H880&lt;&gt;"",'Sub-Cpt Record'!H880,"")</f>
        <v/>
      </c>
      <c r="M880" s="256" t="str">
        <f aca="false">IF('Sub-Cpt Record'!I880&lt;&gt;"",'Sub-Cpt Record'!I880,"")</f>
        <v/>
      </c>
      <c r="N880" s="256" t="str">
        <f aca="false">IF('Sub-Cpt Record'!J880&lt;&gt;"",'Sub-Cpt Record'!J880,"")</f>
        <v/>
      </c>
      <c r="O880" s="296"/>
      <c r="P880" s="296"/>
      <c r="Q880" s="304"/>
      <c r="R880" s="298"/>
      <c r="S880" s="199"/>
      <c r="T880" s="300"/>
      <c r="U880" s="194"/>
      <c r="V880" s="194"/>
      <c r="W880" s="194"/>
      <c r="X880" s="194"/>
      <c r="Y880" s="194"/>
      <c r="Z880" s="256"/>
      <c r="AA880" s="194"/>
      <c r="AB880" s="194"/>
      <c r="AC880" s="194"/>
      <c r="AD880" s="194"/>
      <c r="AE880" s="194"/>
      <c r="AF880" s="194"/>
      <c r="AG880" s="264" t="str">
        <f aca="false">IF(SUM(T880,V880,X880,Z880,AB880,AD880,AF880)&lt;&gt;0,SUM(T880,V880,X880,Z880,AB880,AD880,AF880),"")</f>
        <v/>
      </c>
      <c r="AH880" s="301"/>
      <c r="AI880" s="302"/>
      <c r="AJ880" s="278"/>
    </row>
    <row r="881" customFormat="false" ht="12.75" hidden="false" customHeight="false" outlineLevel="0" collapsed="false">
      <c r="A881" s="291" t="str">
        <f aca="false">IF('Sub-Cpt Record'!A881="","",'Sub-Cpt Record'!A881)</f>
        <v/>
      </c>
      <c r="B881" s="292" t="str">
        <f aca="false">IF('Sub-Cpt Record'!B881="","",'Sub-Cpt Record'!B881)</f>
        <v/>
      </c>
      <c r="C881" s="292" t="str">
        <f aca="false">IF('Sub-Cpt Record'!C881="","",'Sub-Cpt Record'!C881)</f>
        <v/>
      </c>
      <c r="D881" s="292" t="str">
        <f aca="false">IF('Sub-Cpt Record'!D881="","",'Sub-Cpt Record'!D881)</f>
        <v/>
      </c>
      <c r="E881" s="292" t="str">
        <f aca="false">CODE!I881</f>
        <v/>
      </c>
      <c r="F881" s="303" t="str">
        <f aca="false">IF('Sub-Cpt Record'!K881="","",'Sub-Cpt Record'!K881)</f>
        <v/>
      </c>
      <c r="G881" s="201"/>
      <c r="H881" s="194"/>
      <c r="I881" s="256" t="str">
        <f aca="false">IF('Sub-Cpt Record'!E881&lt;&gt;"",'Sub-Cpt Record'!E881,"")</f>
        <v/>
      </c>
      <c r="J881" s="256" t="str">
        <f aca="false">IF('Sub-Cpt Record'!F881&lt;&gt;"",'Sub-Cpt Record'!F881,"")</f>
        <v/>
      </c>
      <c r="K881" s="256" t="str">
        <f aca="false">IF('Sub-Cpt Record'!G881&lt;&gt;"",'Sub-Cpt Record'!G881,"")</f>
        <v/>
      </c>
      <c r="L881" s="256" t="str">
        <f aca="false">IF('Sub-Cpt Record'!H881&lt;&gt;"",'Sub-Cpt Record'!H881,"")</f>
        <v/>
      </c>
      <c r="M881" s="256" t="str">
        <f aca="false">IF('Sub-Cpt Record'!I881&lt;&gt;"",'Sub-Cpt Record'!I881,"")</f>
        <v/>
      </c>
      <c r="N881" s="256" t="str">
        <f aca="false">IF('Sub-Cpt Record'!J881&lt;&gt;"",'Sub-Cpt Record'!J881,"")</f>
        <v/>
      </c>
      <c r="O881" s="296"/>
      <c r="P881" s="296"/>
      <c r="Q881" s="304"/>
      <c r="R881" s="298"/>
      <c r="S881" s="199"/>
      <c r="T881" s="300"/>
      <c r="U881" s="194"/>
      <c r="V881" s="194"/>
      <c r="W881" s="194"/>
      <c r="X881" s="194"/>
      <c r="Y881" s="194"/>
      <c r="Z881" s="256"/>
      <c r="AA881" s="194"/>
      <c r="AB881" s="194"/>
      <c r="AC881" s="194"/>
      <c r="AD881" s="194"/>
      <c r="AE881" s="194"/>
      <c r="AF881" s="194"/>
      <c r="AG881" s="264" t="str">
        <f aca="false">IF(SUM(T881,V881,X881,Z881,AB881,AD881,AF881)&lt;&gt;0,SUM(T881,V881,X881,Z881,AB881,AD881,AF881),"")</f>
        <v/>
      </c>
      <c r="AH881" s="301"/>
      <c r="AI881" s="302"/>
      <c r="AJ881" s="278"/>
    </row>
    <row r="882" customFormat="false" ht="12.75" hidden="false" customHeight="false" outlineLevel="0" collapsed="false">
      <c r="A882" s="291" t="str">
        <f aca="false">IF('Sub-Cpt Record'!A882="","",'Sub-Cpt Record'!A882)</f>
        <v/>
      </c>
      <c r="B882" s="292" t="str">
        <f aca="false">IF('Sub-Cpt Record'!B882="","",'Sub-Cpt Record'!B882)</f>
        <v/>
      </c>
      <c r="C882" s="292" t="str">
        <f aca="false">IF('Sub-Cpt Record'!C882="","",'Sub-Cpt Record'!C882)</f>
        <v/>
      </c>
      <c r="D882" s="292" t="str">
        <f aca="false">IF('Sub-Cpt Record'!D882="","",'Sub-Cpt Record'!D882)</f>
        <v/>
      </c>
      <c r="E882" s="292" t="str">
        <f aca="false">CODE!I882</f>
        <v/>
      </c>
      <c r="F882" s="303" t="str">
        <f aca="false">IF('Sub-Cpt Record'!K882="","",'Sub-Cpt Record'!K882)</f>
        <v/>
      </c>
      <c r="G882" s="201"/>
      <c r="H882" s="194"/>
      <c r="I882" s="256" t="str">
        <f aca="false">IF('Sub-Cpt Record'!E882&lt;&gt;"",'Sub-Cpt Record'!E882,"")</f>
        <v/>
      </c>
      <c r="J882" s="256" t="str">
        <f aca="false">IF('Sub-Cpt Record'!F882&lt;&gt;"",'Sub-Cpt Record'!F882,"")</f>
        <v/>
      </c>
      <c r="K882" s="256" t="str">
        <f aca="false">IF('Sub-Cpt Record'!G882&lt;&gt;"",'Sub-Cpt Record'!G882,"")</f>
        <v/>
      </c>
      <c r="L882" s="256" t="str">
        <f aca="false">IF('Sub-Cpt Record'!H882&lt;&gt;"",'Sub-Cpt Record'!H882,"")</f>
        <v/>
      </c>
      <c r="M882" s="256" t="str">
        <f aca="false">IF('Sub-Cpt Record'!I882&lt;&gt;"",'Sub-Cpt Record'!I882,"")</f>
        <v/>
      </c>
      <c r="N882" s="256" t="str">
        <f aca="false">IF('Sub-Cpt Record'!J882&lt;&gt;"",'Sub-Cpt Record'!J882,"")</f>
        <v/>
      </c>
      <c r="O882" s="296"/>
      <c r="P882" s="296"/>
      <c r="Q882" s="304"/>
      <c r="R882" s="298"/>
      <c r="S882" s="199"/>
      <c r="T882" s="300"/>
      <c r="U882" s="194"/>
      <c r="V882" s="194"/>
      <c r="W882" s="194"/>
      <c r="X882" s="194"/>
      <c r="Y882" s="194"/>
      <c r="Z882" s="256"/>
      <c r="AA882" s="194"/>
      <c r="AB882" s="194"/>
      <c r="AC882" s="194"/>
      <c r="AD882" s="194"/>
      <c r="AE882" s="194"/>
      <c r="AF882" s="194"/>
      <c r="AG882" s="264" t="str">
        <f aca="false">IF(SUM(T882,V882,X882,Z882,AB882,AD882,AF882)&lt;&gt;0,SUM(T882,V882,X882,Z882,AB882,AD882,AF882),"")</f>
        <v/>
      </c>
      <c r="AH882" s="301"/>
      <c r="AI882" s="302"/>
      <c r="AJ882" s="278"/>
    </row>
    <row r="883" customFormat="false" ht="12.75" hidden="false" customHeight="false" outlineLevel="0" collapsed="false">
      <c r="A883" s="291" t="str">
        <f aca="false">IF('Sub-Cpt Record'!A883="","",'Sub-Cpt Record'!A883)</f>
        <v/>
      </c>
      <c r="B883" s="292" t="str">
        <f aca="false">IF('Sub-Cpt Record'!B883="","",'Sub-Cpt Record'!B883)</f>
        <v/>
      </c>
      <c r="C883" s="292" t="str">
        <f aca="false">IF('Sub-Cpt Record'!C883="","",'Sub-Cpt Record'!C883)</f>
        <v/>
      </c>
      <c r="D883" s="292" t="str">
        <f aca="false">IF('Sub-Cpt Record'!D883="","",'Sub-Cpt Record'!D883)</f>
        <v/>
      </c>
      <c r="E883" s="292" t="str">
        <f aca="false">CODE!I883</f>
        <v/>
      </c>
      <c r="F883" s="303" t="str">
        <f aca="false">IF('Sub-Cpt Record'!K883="","",'Sub-Cpt Record'!K883)</f>
        <v/>
      </c>
      <c r="G883" s="201"/>
      <c r="H883" s="194"/>
      <c r="I883" s="256" t="str">
        <f aca="false">IF('Sub-Cpt Record'!E883&lt;&gt;"",'Sub-Cpt Record'!E883,"")</f>
        <v/>
      </c>
      <c r="J883" s="256" t="str">
        <f aca="false">IF('Sub-Cpt Record'!F883&lt;&gt;"",'Sub-Cpt Record'!F883,"")</f>
        <v/>
      </c>
      <c r="K883" s="256" t="str">
        <f aca="false">IF('Sub-Cpt Record'!G883&lt;&gt;"",'Sub-Cpt Record'!G883,"")</f>
        <v/>
      </c>
      <c r="L883" s="256" t="str">
        <f aca="false">IF('Sub-Cpt Record'!H883&lt;&gt;"",'Sub-Cpt Record'!H883,"")</f>
        <v/>
      </c>
      <c r="M883" s="256" t="str">
        <f aca="false">IF('Sub-Cpt Record'!I883&lt;&gt;"",'Sub-Cpt Record'!I883,"")</f>
        <v/>
      </c>
      <c r="N883" s="256" t="str">
        <f aca="false">IF('Sub-Cpt Record'!J883&lt;&gt;"",'Sub-Cpt Record'!J883,"")</f>
        <v/>
      </c>
      <c r="O883" s="296"/>
      <c r="P883" s="296"/>
      <c r="Q883" s="304"/>
      <c r="R883" s="298"/>
      <c r="S883" s="199"/>
      <c r="T883" s="300"/>
      <c r="U883" s="194"/>
      <c r="V883" s="194"/>
      <c r="W883" s="194"/>
      <c r="X883" s="194"/>
      <c r="Y883" s="194"/>
      <c r="Z883" s="256"/>
      <c r="AA883" s="194"/>
      <c r="AB883" s="194"/>
      <c r="AC883" s="194"/>
      <c r="AD883" s="194"/>
      <c r="AE883" s="194"/>
      <c r="AF883" s="194"/>
      <c r="AG883" s="264" t="str">
        <f aca="false">IF(SUM(T883,V883,X883,Z883,AB883,AD883,AF883)&lt;&gt;0,SUM(T883,V883,X883,Z883,AB883,AD883,AF883),"")</f>
        <v/>
      </c>
      <c r="AH883" s="301"/>
      <c r="AI883" s="302"/>
      <c r="AJ883" s="278"/>
    </row>
    <row r="884" customFormat="false" ht="12.75" hidden="false" customHeight="false" outlineLevel="0" collapsed="false">
      <c r="A884" s="291" t="str">
        <f aca="false">IF('Sub-Cpt Record'!A884="","",'Sub-Cpt Record'!A884)</f>
        <v/>
      </c>
      <c r="B884" s="292" t="str">
        <f aca="false">IF('Sub-Cpt Record'!B884="","",'Sub-Cpt Record'!B884)</f>
        <v/>
      </c>
      <c r="C884" s="292" t="str">
        <f aca="false">IF('Sub-Cpt Record'!C884="","",'Sub-Cpt Record'!C884)</f>
        <v/>
      </c>
      <c r="D884" s="292" t="str">
        <f aca="false">IF('Sub-Cpt Record'!D884="","",'Sub-Cpt Record'!D884)</f>
        <v/>
      </c>
      <c r="E884" s="292" t="str">
        <f aca="false">CODE!I884</f>
        <v/>
      </c>
      <c r="F884" s="303" t="str">
        <f aca="false">IF('Sub-Cpt Record'!K884="","",'Sub-Cpt Record'!K884)</f>
        <v/>
      </c>
      <c r="G884" s="201"/>
      <c r="H884" s="194"/>
      <c r="I884" s="256" t="str">
        <f aca="false">IF('Sub-Cpt Record'!E884&lt;&gt;"",'Sub-Cpt Record'!E884,"")</f>
        <v/>
      </c>
      <c r="J884" s="256" t="str">
        <f aca="false">IF('Sub-Cpt Record'!F884&lt;&gt;"",'Sub-Cpt Record'!F884,"")</f>
        <v/>
      </c>
      <c r="K884" s="256" t="str">
        <f aca="false">IF('Sub-Cpt Record'!G884&lt;&gt;"",'Sub-Cpt Record'!G884,"")</f>
        <v/>
      </c>
      <c r="L884" s="256" t="str">
        <f aca="false">IF('Sub-Cpt Record'!H884&lt;&gt;"",'Sub-Cpt Record'!H884,"")</f>
        <v/>
      </c>
      <c r="M884" s="256" t="str">
        <f aca="false">IF('Sub-Cpt Record'!I884&lt;&gt;"",'Sub-Cpt Record'!I884,"")</f>
        <v/>
      </c>
      <c r="N884" s="256" t="str">
        <f aca="false">IF('Sub-Cpt Record'!J884&lt;&gt;"",'Sub-Cpt Record'!J884,"")</f>
        <v/>
      </c>
      <c r="O884" s="296"/>
      <c r="P884" s="296"/>
      <c r="Q884" s="304"/>
      <c r="R884" s="298"/>
      <c r="S884" s="199"/>
      <c r="T884" s="300"/>
      <c r="U884" s="194"/>
      <c r="V884" s="194"/>
      <c r="W884" s="194"/>
      <c r="X884" s="194"/>
      <c r="Y884" s="194"/>
      <c r="Z884" s="256"/>
      <c r="AA884" s="194"/>
      <c r="AB884" s="194"/>
      <c r="AC884" s="194"/>
      <c r="AD884" s="194"/>
      <c r="AE884" s="194"/>
      <c r="AF884" s="194"/>
      <c r="AG884" s="264" t="str">
        <f aca="false">IF(SUM(T884,V884,X884,Z884,AB884,AD884,AF884)&lt;&gt;0,SUM(T884,V884,X884,Z884,AB884,AD884,AF884),"")</f>
        <v/>
      </c>
      <c r="AH884" s="301"/>
      <c r="AI884" s="302"/>
      <c r="AJ884" s="278"/>
    </row>
    <row r="885" customFormat="false" ht="12.75" hidden="false" customHeight="false" outlineLevel="0" collapsed="false">
      <c r="A885" s="291" t="str">
        <f aca="false">IF('Sub-Cpt Record'!A885="","",'Sub-Cpt Record'!A885)</f>
        <v/>
      </c>
      <c r="B885" s="292" t="str">
        <f aca="false">IF('Sub-Cpt Record'!B885="","",'Sub-Cpt Record'!B885)</f>
        <v/>
      </c>
      <c r="C885" s="292" t="str">
        <f aca="false">IF('Sub-Cpt Record'!C885="","",'Sub-Cpt Record'!C885)</f>
        <v/>
      </c>
      <c r="D885" s="292" t="str">
        <f aca="false">IF('Sub-Cpt Record'!D885="","",'Sub-Cpt Record'!D885)</f>
        <v/>
      </c>
      <c r="E885" s="292" t="str">
        <f aca="false">CODE!I885</f>
        <v/>
      </c>
      <c r="F885" s="303" t="str">
        <f aca="false">IF('Sub-Cpt Record'!K885="","",'Sub-Cpt Record'!K885)</f>
        <v/>
      </c>
      <c r="G885" s="201"/>
      <c r="H885" s="194"/>
      <c r="I885" s="256" t="str">
        <f aca="false">IF('Sub-Cpt Record'!E885&lt;&gt;"",'Sub-Cpt Record'!E885,"")</f>
        <v/>
      </c>
      <c r="J885" s="256" t="str">
        <f aca="false">IF('Sub-Cpt Record'!F885&lt;&gt;"",'Sub-Cpt Record'!F885,"")</f>
        <v/>
      </c>
      <c r="K885" s="256" t="str">
        <f aca="false">IF('Sub-Cpt Record'!G885&lt;&gt;"",'Sub-Cpt Record'!G885,"")</f>
        <v/>
      </c>
      <c r="L885" s="256" t="str">
        <f aca="false">IF('Sub-Cpt Record'!H885&lt;&gt;"",'Sub-Cpt Record'!H885,"")</f>
        <v/>
      </c>
      <c r="M885" s="256" t="str">
        <f aca="false">IF('Sub-Cpt Record'!I885&lt;&gt;"",'Sub-Cpt Record'!I885,"")</f>
        <v/>
      </c>
      <c r="N885" s="256" t="str">
        <f aca="false">IF('Sub-Cpt Record'!J885&lt;&gt;"",'Sub-Cpt Record'!J885,"")</f>
        <v/>
      </c>
      <c r="O885" s="296"/>
      <c r="P885" s="296"/>
      <c r="Q885" s="304"/>
      <c r="R885" s="298"/>
      <c r="S885" s="199"/>
      <c r="T885" s="300"/>
      <c r="U885" s="194"/>
      <c r="V885" s="194"/>
      <c r="W885" s="194"/>
      <c r="X885" s="194"/>
      <c r="Y885" s="194"/>
      <c r="Z885" s="256"/>
      <c r="AA885" s="194"/>
      <c r="AB885" s="194"/>
      <c r="AC885" s="194"/>
      <c r="AD885" s="194"/>
      <c r="AE885" s="194"/>
      <c r="AF885" s="194"/>
      <c r="AG885" s="264" t="str">
        <f aca="false">IF(SUM(T885,V885,X885,Z885,AB885,AD885,AF885)&lt;&gt;0,SUM(T885,V885,X885,Z885,AB885,AD885,AF885),"")</f>
        <v/>
      </c>
      <c r="AH885" s="301"/>
      <c r="AI885" s="302"/>
      <c r="AJ885" s="278"/>
    </row>
    <row r="886" customFormat="false" ht="12.75" hidden="false" customHeight="false" outlineLevel="0" collapsed="false">
      <c r="A886" s="291" t="str">
        <f aca="false">IF('Sub-Cpt Record'!A886="","",'Sub-Cpt Record'!A886)</f>
        <v/>
      </c>
      <c r="B886" s="292" t="str">
        <f aca="false">IF('Sub-Cpt Record'!B886="","",'Sub-Cpt Record'!B886)</f>
        <v/>
      </c>
      <c r="C886" s="292" t="str">
        <f aca="false">IF('Sub-Cpt Record'!C886="","",'Sub-Cpt Record'!C886)</f>
        <v/>
      </c>
      <c r="D886" s="292" t="str">
        <f aca="false">IF('Sub-Cpt Record'!D886="","",'Sub-Cpt Record'!D886)</f>
        <v/>
      </c>
      <c r="E886" s="292" t="str">
        <f aca="false">CODE!I886</f>
        <v/>
      </c>
      <c r="F886" s="303" t="str">
        <f aca="false">IF('Sub-Cpt Record'!K886="","",'Sub-Cpt Record'!K886)</f>
        <v/>
      </c>
      <c r="G886" s="201"/>
      <c r="H886" s="194"/>
      <c r="I886" s="256" t="str">
        <f aca="false">IF('Sub-Cpt Record'!E886&lt;&gt;"",'Sub-Cpt Record'!E886,"")</f>
        <v/>
      </c>
      <c r="J886" s="256" t="str">
        <f aca="false">IF('Sub-Cpt Record'!F886&lt;&gt;"",'Sub-Cpt Record'!F886,"")</f>
        <v/>
      </c>
      <c r="K886" s="256" t="str">
        <f aca="false">IF('Sub-Cpt Record'!G886&lt;&gt;"",'Sub-Cpt Record'!G886,"")</f>
        <v/>
      </c>
      <c r="L886" s="256" t="str">
        <f aca="false">IF('Sub-Cpt Record'!H886&lt;&gt;"",'Sub-Cpt Record'!H886,"")</f>
        <v/>
      </c>
      <c r="M886" s="256" t="str">
        <f aca="false">IF('Sub-Cpt Record'!I886&lt;&gt;"",'Sub-Cpt Record'!I886,"")</f>
        <v/>
      </c>
      <c r="N886" s="256" t="str">
        <f aca="false">IF('Sub-Cpt Record'!J886&lt;&gt;"",'Sub-Cpt Record'!J886,"")</f>
        <v/>
      </c>
      <c r="O886" s="296"/>
      <c r="P886" s="296"/>
      <c r="Q886" s="304"/>
      <c r="R886" s="298"/>
      <c r="S886" s="199"/>
      <c r="T886" s="300"/>
      <c r="U886" s="194"/>
      <c r="V886" s="194"/>
      <c r="W886" s="194"/>
      <c r="X886" s="194"/>
      <c r="Y886" s="194"/>
      <c r="Z886" s="256"/>
      <c r="AA886" s="194"/>
      <c r="AB886" s="194"/>
      <c r="AC886" s="194"/>
      <c r="AD886" s="194"/>
      <c r="AE886" s="194"/>
      <c r="AF886" s="194"/>
      <c r="AG886" s="264" t="str">
        <f aca="false">IF(SUM(T886,V886,X886,Z886,AB886,AD886,AF886)&lt;&gt;0,SUM(T886,V886,X886,Z886,AB886,AD886,AF886),"")</f>
        <v/>
      </c>
      <c r="AH886" s="301"/>
      <c r="AI886" s="302"/>
      <c r="AJ886" s="278"/>
    </row>
    <row r="887" customFormat="false" ht="12.75" hidden="false" customHeight="false" outlineLevel="0" collapsed="false">
      <c r="A887" s="291" t="str">
        <f aca="false">IF('Sub-Cpt Record'!A887="","",'Sub-Cpt Record'!A887)</f>
        <v/>
      </c>
      <c r="B887" s="292" t="str">
        <f aca="false">IF('Sub-Cpt Record'!B887="","",'Sub-Cpt Record'!B887)</f>
        <v/>
      </c>
      <c r="C887" s="292" t="str">
        <f aca="false">IF('Sub-Cpt Record'!C887="","",'Sub-Cpt Record'!C887)</f>
        <v/>
      </c>
      <c r="D887" s="292" t="str">
        <f aca="false">IF('Sub-Cpt Record'!D887="","",'Sub-Cpt Record'!D887)</f>
        <v/>
      </c>
      <c r="E887" s="292" t="str">
        <f aca="false">CODE!I887</f>
        <v/>
      </c>
      <c r="F887" s="303" t="str">
        <f aca="false">IF('Sub-Cpt Record'!K887="","",'Sub-Cpt Record'!K887)</f>
        <v/>
      </c>
      <c r="G887" s="201"/>
      <c r="H887" s="194"/>
      <c r="I887" s="256" t="str">
        <f aca="false">IF('Sub-Cpt Record'!E887&lt;&gt;"",'Sub-Cpt Record'!E887,"")</f>
        <v/>
      </c>
      <c r="J887" s="256" t="str">
        <f aca="false">IF('Sub-Cpt Record'!F887&lt;&gt;"",'Sub-Cpt Record'!F887,"")</f>
        <v/>
      </c>
      <c r="K887" s="256" t="str">
        <f aca="false">IF('Sub-Cpt Record'!G887&lt;&gt;"",'Sub-Cpt Record'!G887,"")</f>
        <v/>
      </c>
      <c r="L887" s="256" t="str">
        <f aca="false">IF('Sub-Cpt Record'!H887&lt;&gt;"",'Sub-Cpt Record'!H887,"")</f>
        <v/>
      </c>
      <c r="M887" s="256" t="str">
        <f aca="false">IF('Sub-Cpt Record'!I887&lt;&gt;"",'Sub-Cpt Record'!I887,"")</f>
        <v/>
      </c>
      <c r="N887" s="256" t="str">
        <f aca="false">IF('Sub-Cpt Record'!J887&lt;&gt;"",'Sub-Cpt Record'!J887,"")</f>
        <v/>
      </c>
      <c r="O887" s="296"/>
      <c r="P887" s="296"/>
      <c r="Q887" s="304"/>
      <c r="R887" s="298"/>
      <c r="S887" s="199"/>
      <c r="T887" s="300"/>
      <c r="U887" s="194"/>
      <c r="V887" s="194"/>
      <c r="W887" s="194"/>
      <c r="X887" s="194"/>
      <c r="Y887" s="194"/>
      <c r="Z887" s="256"/>
      <c r="AA887" s="194"/>
      <c r="AB887" s="194"/>
      <c r="AC887" s="194"/>
      <c r="AD887" s="194"/>
      <c r="AE887" s="194"/>
      <c r="AF887" s="194"/>
      <c r="AG887" s="264" t="str">
        <f aca="false">IF(SUM(T887,V887,X887,Z887,AB887,AD887,AF887)&lt;&gt;0,SUM(T887,V887,X887,Z887,AB887,AD887,AF887),"")</f>
        <v/>
      </c>
      <c r="AH887" s="301"/>
      <c r="AI887" s="302"/>
      <c r="AJ887" s="278"/>
    </row>
    <row r="888" customFormat="false" ht="12.75" hidden="false" customHeight="false" outlineLevel="0" collapsed="false">
      <c r="A888" s="291" t="str">
        <f aca="false">IF('Sub-Cpt Record'!A888="","",'Sub-Cpt Record'!A888)</f>
        <v/>
      </c>
      <c r="B888" s="292" t="str">
        <f aca="false">IF('Sub-Cpt Record'!B888="","",'Sub-Cpt Record'!B888)</f>
        <v/>
      </c>
      <c r="C888" s="292" t="str">
        <f aca="false">IF('Sub-Cpt Record'!C888="","",'Sub-Cpt Record'!C888)</f>
        <v/>
      </c>
      <c r="D888" s="292" t="str">
        <f aca="false">IF('Sub-Cpt Record'!D888="","",'Sub-Cpt Record'!D888)</f>
        <v/>
      </c>
      <c r="E888" s="292" t="str">
        <f aca="false">CODE!I888</f>
        <v/>
      </c>
      <c r="F888" s="303" t="str">
        <f aca="false">IF('Sub-Cpt Record'!K888="","",'Sub-Cpt Record'!K888)</f>
        <v/>
      </c>
      <c r="G888" s="201"/>
      <c r="H888" s="194"/>
      <c r="I888" s="256" t="str">
        <f aca="false">IF('Sub-Cpt Record'!E888&lt;&gt;"",'Sub-Cpt Record'!E888,"")</f>
        <v/>
      </c>
      <c r="J888" s="256" t="str">
        <f aca="false">IF('Sub-Cpt Record'!F888&lt;&gt;"",'Sub-Cpt Record'!F888,"")</f>
        <v/>
      </c>
      <c r="K888" s="256" t="str">
        <f aca="false">IF('Sub-Cpt Record'!G888&lt;&gt;"",'Sub-Cpt Record'!G888,"")</f>
        <v/>
      </c>
      <c r="L888" s="256" t="str">
        <f aca="false">IF('Sub-Cpt Record'!H888&lt;&gt;"",'Sub-Cpt Record'!H888,"")</f>
        <v/>
      </c>
      <c r="M888" s="256" t="str">
        <f aca="false">IF('Sub-Cpt Record'!I888&lt;&gt;"",'Sub-Cpt Record'!I888,"")</f>
        <v/>
      </c>
      <c r="N888" s="256" t="str">
        <f aca="false">IF('Sub-Cpt Record'!J888&lt;&gt;"",'Sub-Cpt Record'!J888,"")</f>
        <v/>
      </c>
      <c r="O888" s="296"/>
      <c r="P888" s="296"/>
      <c r="Q888" s="304"/>
      <c r="R888" s="298"/>
      <c r="S888" s="199"/>
      <c r="T888" s="300"/>
      <c r="U888" s="194"/>
      <c r="V888" s="194"/>
      <c r="W888" s="194"/>
      <c r="X888" s="194"/>
      <c r="Y888" s="194"/>
      <c r="Z888" s="256"/>
      <c r="AA888" s="194"/>
      <c r="AB888" s="194"/>
      <c r="AC888" s="194"/>
      <c r="AD888" s="194"/>
      <c r="AE888" s="194"/>
      <c r="AF888" s="194"/>
      <c r="AG888" s="264" t="str">
        <f aca="false">IF(SUM(T888,V888,X888,Z888,AB888,AD888,AF888)&lt;&gt;0,SUM(T888,V888,X888,Z888,AB888,AD888,AF888),"")</f>
        <v/>
      </c>
      <c r="AH888" s="301"/>
      <c r="AI888" s="302"/>
      <c r="AJ888" s="278"/>
    </row>
    <row r="889" customFormat="false" ht="12.75" hidden="false" customHeight="false" outlineLevel="0" collapsed="false">
      <c r="A889" s="291" t="str">
        <f aca="false">IF('Sub-Cpt Record'!A889="","",'Sub-Cpt Record'!A889)</f>
        <v/>
      </c>
      <c r="B889" s="292" t="str">
        <f aca="false">IF('Sub-Cpt Record'!B889="","",'Sub-Cpt Record'!B889)</f>
        <v/>
      </c>
      <c r="C889" s="292" t="str">
        <f aca="false">IF('Sub-Cpt Record'!C889="","",'Sub-Cpt Record'!C889)</f>
        <v/>
      </c>
      <c r="D889" s="292" t="str">
        <f aca="false">IF('Sub-Cpt Record'!D889="","",'Sub-Cpt Record'!D889)</f>
        <v/>
      </c>
      <c r="E889" s="292" t="str">
        <f aca="false">CODE!I889</f>
        <v/>
      </c>
      <c r="F889" s="303" t="str">
        <f aca="false">IF('Sub-Cpt Record'!K889="","",'Sub-Cpt Record'!K889)</f>
        <v/>
      </c>
      <c r="G889" s="201"/>
      <c r="H889" s="194"/>
      <c r="I889" s="256" t="str">
        <f aca="false">IF('Sub-Cpt Record'!E889&lt;&gt;"",'Sub-Cpt Record'!E889,"")</f>
        <v/>
      </c>
      <c r="J889" s="256" t="str">
        <f aca="false">IF('Sub-Cpt Record'!F889&lt;&gt;"",'Sub-Cpt Record'!F889,"")</f>
        <v/>
      </c>
      <c r="K889" s="256" t="str">
        <f aca="false">IF('Sub-Cpt Record'!G889&lt;&gt;"",'Sub-Cpt Record'!G889,"")</f>
        <v/>
      </c>
      <c r="L889" s="256" t="str">
        <f aca="false">IF('Sub-Cpt Record'!H889&lt;&gt;"",'Sub-Cpt Record'!H889,"")</f>
        <v/>
      </c>
      <c r="M889" s="256" t="str">
        <f aca="false">IF('Sub-Cpt Record'!I889&lt;&gt;"",'Sub-Cpt Record'!I889,"")</f>
        <v/>
      </c>
      <c r="N889" s="256" t="str">
        <f aca="false">IF('Sub-Cpt Record'!J889&lt;&gt;"",'Sub-Cpt Record'!J889,"")</f>
        <v/>
      </c>
      <c r="O889" s="296"/>
      <c r="P889" s="296"/>
      <c r="Q889" s="304"/>
      <c r="R889" s="298"/>
      <c r="S889" s="199"/>
      <c r="T889" s="300"/>
      <c r="U889" s="194"/>
      <c r="V889" s="194"/>
      <c r="W889" s="194"/>
      <c r="X889" s="194"/>
      <c r="Y889" s="194"/>
      <c r="Z889" s="256"/>
      <c r="AA889" s="194"/>
      <c r="AB889" s="194"/>
      <c r="AC889" s="194"/>
      <c r="AD889" s="194"/>
      <c r="AE889" s="194"/>
      <c r="AF889" s="194"/>
      <c r="AG889" s="264" t="str">
        <f aca="false">IF(SUM(T889,V889,X889,Z889,AB889,AD889,AF889)&lt;&gt;0,SUM(T889,V889,X889,Z889,AB889,AD889,AF889),"")</f>
        <v/>
      </c>
      <c r="AH889" s="301"/>
      <c r="AI889" s="302"/>
      <c r="AJ889" s="278"/>
    </row>
    <row r="890" customFormat="false" ht="12.75" hidden="false" customHeight="false" outlineLevel="0" collapsed="false">
      <c r="A890" s="291" t="str">
        <f aca="false">IF('Sub-Cpt Record'!A890="","",'Sub-Cpt Record'!A890)</f>
        <v/>
      </c>
      <c r="B890" s="292" t="str">
        <f aca="false">IF('Sub-Cpt Record'!B890="","",'Sub-Cpt Record'!B890)</f>
        <v/>
      </c>
      <c r="C890" s="292" t="str">
        <f aca="false">IF('Sub-Cpt Record'!C890="","",'Sub-Cpt Record'!C890)</f>
        <v/>
      </c>
      <c r="D890" s="292" t="str">
        <f aca="false">IF('Sub-Cpt Record'!D890="","",'Sub-Cpt Record'!D890)</f>
        <v/>
      </c>
      <c r="E890" s="292" t="str">
        <f aca="false">CODE!I890</f>
        <v/>
      </c>
      <c r="F890" s="303" t="str">
        <f aca="false">IF('Sub-Cpt Record'!K890="","",'Sub-Cpt Record'!K890)</f>
        <v/>
      </c>
      <c r="G890" s="201"/>
      <c r="H890" s="194"/>
      <c r="I890" s="256" t="str">
        <f aca="false">IF('Sub-Cpt Record'!E890&lt;&gt;"",'Sub-Cpt Record'!E890,"")</f>
        <v/>
      </c>
      <c r="J890" s="256" t="str">
        <f aca="false">IF('Sub-Cpt Record'!F890&lt;&gt;"",'Sub-Cpt Record'!F890,"")</f>
        <v/>
      </c>
      <c r="K890" s="256" t="str">
        <f aca="false">IF('Sub-Cpt Record'!G890&lt;&gt;"",'Sub-Cpt Record'!G890,"")</f>
        <v/>
      </c>
      <c r="L890" s="256" t="str">
        <f aca="false">IF('Sub-Cpt Record'!H890&lt;&gt;"",'Sub-Cpt Record'!H890,"")</f>
        <v/>
      </c>
      <c r="M890" s="256" t="str">
        <f aca="false">IF('Sub-Cpt Record'!I890&lt;&gt;"",'Sub-Cpt Record'!I890,"")</f>
        <v/>
      </c>
      <c r="N890" s="256" t="str">
        <f aca="false">IF('Sub-Cpt Record'!J890&lt;&gt;"",'Sub-Cpt Record'!J890,"")</f>
        <v/>
      </c>
      <c r="O890" s="296"/>
      <c r="P890" s="296"/>
      <c r="Q890" s="304"/>
      <c r="R890" s="298"/>
      <c r="S890" s="199"/>
      <c r="T890" s="300"/>
      <c r="U890" s="194"/>
      <c r="V890" s="194"/>
      <c r="W890" s="194"/>
      <c r="X890" s="194"/>
      <c r="Y890" s="194"/>
      <c r="Z890" s="256"/>
      <c r="AA890" s="194"/>
      <c r="AB890" s="194"/>
      <c r="AC890" s="194"/>
      <c r="AD890" s="194"/>
      <c r="AE890" s="194"/>
      <c r="AF890" s="194"/>
      <c r="AG890" s="264" t="str">
        <f aca="false">IF(SUM(T890,V890,X890,Z890,AB890,AD890,AF890)&lt;&gt;0,SUM(T890,V890,X890,Z890,AB890,AD890,AF890),"")</f>
        <v/>
      </c>
      <c r="AH890" s="301"/>
      <c r="AI890" s="302"/>
      <c r="AJ890" s="278"/>
    </row>
    <row r="891" customFormat="false" ht="12.75" hidden="false" customHeight="false" outlineLevel="0" collapsed="false">
      <c r="A891" s="291" t="str">
        <f aca="false">IF('Sub-Cpt Record'!A891="","",'Sub-Cpt Record'!A891)</f>
        <v/>
      </c>
      <c r="B891" s="292" t="str">
        <f aca="false">IF('Sub-Cpt Record'!B891="","",'Sub-Cpt Record'!B891)</f>
        <v/>
      </c>
      <c r="C891" s="292" t="str">
        <f aca="false">IF('Sub-Cpt Record'!C891="","",'Sub-Cpt Record'!C891)</f>
        <v/>
      </c>
      <c r="D891" s="292" t="str">
        <f aca="false">IF('Sub-Cpt Record'!D891="","",'Sub-Cpt Record'!D891)</f>
        <v/>
      </c>
      <c r="E891" s="292" t="str">
        <f aca="false">CODE!I891</f>
        <v/>
      </c>
      <c r="F891" s="303" t="str">
        <f aca="false">IF('Sub-Cpt Record'!K891="","",'Sub-Cpt Record'!K891)</f>
        <v/>
      </c>
      <c r="G891" s="201"/>
      <c r="H891" s="194"/>
      <c r="I891" s="256" t="str">
        <f aca="false">IF('Sub-Cpt Record'!E891&lt;&gt;"",'Sub-Cpt Record'!E891,"")</f>
        <v/>
      </c>
      <c r="J891" s="256" t="str">
        <f aca="false">IF('Sub-Cpt Record'!F891&lt;&gt;"",'Sub-Cpt Record'!F891,"")</f>
        <v/>
      </c>
      <c r="K891" s="256" t="str">
        <f aca="false">IF('Sub-Cpt Record'!G891&lt;&gt;"",'Sub-Cpt Record'!G891,"")</f>
        <v/>
      </c>
      <c r="L891" s="256" t="str">
        <f aca="false">IF('Sub-Cpt Record'!H891&lt;&gt;"",'Sub-Cpt Record'!H891,"")</f>
        <v/>
      </c>
      <c r="M891" s="256" t="str">
        <f aca="false">IF('Sub-Cpt Record'!I891&lt;&gt;"",'Sub-Cpt Record'!I891,"")</f>
        <v/>
      </c>
      <c r="N891" s="256" t="str">
        <f aca="false">IF('Sub-Cpt Record'!J891&lt;&gt;"",'Sub-Cpt Record'!J891,"")</f>
        <v/>
      </c>
      <c r="O891" s="296"/>
      <c r="P891" s="296"/>
      <c r="Q891" s="304"/>
      <c r="R891" s="298"/>
      <c r="S891" s="199"/>
      <c r="T891" s="300"/>
      <c r="U891" s="194"/>
      <c r="V891" s="194"/>
      <c r="W891" s="194"/>
      <c r="X891" s="194"/>
      <c r="Y891" s="194"/>
      <c r="Z891" s="256"/>
      <c r="AA891" s="194"/>
      <c r="AB891" s="194"/>
      <c r="AC891" s="194"/>
      <c r="AD891" s="194"/>
      <c r="AE891" s="194"/>
      <c r="AF891" s="194"/>
      <c r="AG891" s="264" t="str">
        <f aca="false">IF(SUM(T891,V891,X891,Z891,AB891,AD891,AF891)&lt;&gt;0,SUM(T891,V891,X891,Z891,AB891,AD891,AF891),"")</f>
        <v/>
      </c>
      <c r="AH891" s="301"/>
      <c r="AI891" s="302"/>
      <c r="AJ891" s="278"/>
    </row>
    <row r="892" customFormat="false" ht="12.75" hidden="false" customHeight="false" outlineLevel="0" collapsed="false">
      <c r="A892" s="291" t="str">
        <f aca="false">IF('Sub-Cpt Record'!A892="","",'Sub-Cpt Record'!A892)</f>
        <v/>
      </c>
      <c r="B892" s="292" t="str">
        <f aca="false">IF('Sub-Cpt Record'!B892="","",'Sub-Cpt Record'!B892)</f>
        <v/>
      </c>
      <c r="C892" s="292" t="str">
        <f aca="false">IF('Sub-Cpt Record'!C892="","",'Sub-Cpt Record'!C892)</f>
        <v/>
      </c>
      <c r="D892" s="292" t="str">
        <f aca="false">IF('Sub-Cpt Record'!D892="","",'Sub-Cpt Record'!D892)</f>
        <v/>
      </c>
      <c r="E892" s="292" t="str">
        <f aca="false">CODE!I892</f>
        <v/>
      </c>
      <c r="F892" s="303" t="str">
        <f aca="false">IF('Sub-Cpt Record'!K892="","",'Sub-Cpt Record'!K892)</f>
        <v/>
      </c>
      <c r="G892" s="201"/>
      <c r="H892" s="194"/>
      <c r="I892" s="256" t="str">
        <f aca="false">IF('Sub-Cpt Record'!E892&lt;&gt;"",'Sub-Cpt Record'!E892,"")</f>
        <v/>
      </c>
      <c r="J892" s="256" t="str">
        <f aca="false">IF('Sub-Cpt Record'!F892&lt;&gt;"",'Sub-Cpt Record'!F892,"")</f>
        <v/>
      </c>
      <c r="K892" s="256" t="str">
        <f aca="false">IF('Sub-Cpt Record'!G892&lt;&gt;"",'Sub-Cpt Record'!G892,"")</f>
        <v/>
      </c>
      <c r="L892" s="256" t="str">
        <f aca="false">IF('Sub-Cpt Record'!H892&lt;&gt;"",'Sub-Cpt Record'!H892,"")</f>
        <v/>
      </c>
      <c r="M892" s="256" t="str">
        <f aca="false">IF('Sub-Cpt Record'!I892&lt;&gt;"",'Sub-Cpt Record'!I892,"")</f>
        <v/>
      </c>
      <c r="N892" s="256" t="str">
        <f aca="false">IF('Sub-Cpt Record'!J892&lt;&gt;"",'Sub-Cpt Record'!J892,"")</f>
        <v/>
      </c>
      <c r="O892" s="296"/>
      <c r="P892" s="296"/>
      <c r="Q892" s="304"/>
      <c r="R892" s="298"/>
      <c r="S892" s="199"/>
      <c r="T892" s="300"/>
      <c r="U892" s="194"/>
      <c r="V892" s="194"/>
      <c r="W892" s="194"/>
      <c r="X892" s="194"/>
      <c r="Y892" s="194"/>
      <c r="Z892" s="256"/>
      <c r="AA892" s="194"/>
      <c r="AB892" s="194"/>
      <c r="AC892" s="194"/>
      <c r="AD892" s="194"/>
      <c r="AE892" s="194"/>
      <c r="AF892" s="194"/>
      <c r="AG892" s="264" t="str">
        <f aca="false">IF(SUM(T892,V892,X892,Z892,AB892,AD892,AF892)&lt;&gt;0,SUM(T892,V892,X892,Z892,AB892,AD892,AF892),"")</f>
        <v/>
      </c>
      <c r="AH892" s="301"/>
      <c r="AI892" s="302"/>
      <c r="AJ892" s="278"/>
    </row>
    <row r="893" customFormat="false" ht="12.75" hidden="false" customHeight="false" outlineLevel="0" collapsed="false">
      <c r="A893" s="291" t="str">
        <f aca="false">IF('Sub-Cpt Record'!A893="","",'Sub-Cpt Record'!A893)</f>
        <v/>
      </c>
      <c r="B893" s="292" t="str">
        <f aca="false">IF('Sub-Cpt Record'!B893="","",'Sub-Cpt Record'!B893)</f>
        <v/>
      </c>
      <c r="C893" s="292" t="str">
        <f aca="false">IF('Sub-Cpt Record'!C893="","",'Sub-Cpt Record'!C893)</f>
        <v/>
      </c>
      <c r="D893" s="292" t="str">
        <f aca="false">IF('Sub-Cpt Record'!D893="","",'Sub-Cpt Record'!D893)</f>
        <v/>
      </c>
      <c r="E893" s="292" t="str">
        <f aca="false">CODE!I893</f>
        <v/>
      </c>
      <c r="F893" s="303" t="str">
        <f aca="false">IF('Sub-Cpt Record'!K893="","",'Sub-Cpt Record'!K893)</f>
        <v/>
      </c>
      <c r="G893" s="201"/>
      <c r="H893" s="194"/>
      <c r="I893" s="256" t="str">
        <f aca="false">IF('Sub-Cpt Record'!E893&lt;&gt;"",'Sub-Cpt Record'!E893,"")</f>
        <v/>
      </c>
      <c r="J893" s="256" t="str">
        <f aca="false">IF('Sub-Cpt Record'!F893&lt;&gt;"",'Sub-Cpt Record'!F893,"")</f>
        <v/>
      </c>
      <c r="K893" s="256" t="str">
        <f aca="false">IF('Sub-Cpt Record'!G893&lt;&gt;"",'Sub-Cpt Record'!G893,"")</f>
        <v/>
      </c>
      <c r="L893" s="256" t="str">
        <f aca="false">IF('Sub-Cpt Record'!H893&lt;&gt;"",'Sub-Cpt Record'!H893,"")</f>
        <v/>
      </c>
      <c r="M893" s="256" t="str">
        <f aca="false">IF('Sub-Cpt Record'!I893&lt;&gt;"",'Sub-Cpt Record'!I893,"")</f>
        <v/>
      </c>
      <c r="N893" s="256" t="str">
        <f aca="false">IF('Sub-Cpt Record'!J893&lt;&gt;"",'Sub-Cpt Record'!J893,"")</f>
        <v/>
      </c>
      <c r="O893" s="296"/>
      <c r="P893" s="296"/>
      <c r="Q893" s="304"/>
      <c r="R893" s="298"/>
      <c r="S893" s="199"/>
      <c r="T893" s="300"/>
      <c r="U893" s="194"/>
      <c r="V893" s="194"/>
      <c r="W893" s="194"/>
      <c r="X893" s="194"/>
      <c r="Y893" s="194"/>
      <c r="Z893" s="256"/>
      <c r="AA893" s="194"/>
      <c r="AB893" s="194"/>
      <c r="AC893" s="194"/>
      <c r="AD893" s="194"/>
      <c r="AE893" s="194"/>
      <c r="AF893" s="194"/>
      <c r="AG893" s="264" t="str">
        <f aca="false">IF(SUM(T893,V893,X893,Z893,AB893,AD893,AF893)&lt;&gt;0,SUM(T893,V893,X893,Z893,AB893,AD893,AF893),"")</f>
        <v/>
      </c>
      <c r="AH893" s="301"/>
      <c r="AI893" s="302"/>
      <c r="AJ893" s="278"/>
    </row>
    <row r="894" customFormat="false" ht="12.75" hidden="false" customHeight="false" outlineLevel="0" collapsed="false">
      <c r="A894" s="291" t="str">
        <f aca="false">IF('Sub-Cpt Record'!A894="","",'Sub-Cpt Record'!A894)</f>
        <v/>
      </c>
      <c r="B894" s="292" t="str">
        <f aca="false">IF('Sub-Cpt Record'!B894="","",'Sub-Cpt Record'!B894)</f>
        <v/>
      </c>
      <c r="C894" s="292" t="str">
        <f aca="false">IF('Sub-Cpt Record'!C894="","",'Sub-Cpt Record'!C894)</f>
        <v/>
      </c>
      <c r="D894" s="292" t="str">
        <f aca="false">IF('Sub-Cpt Record'!D894="","",'Sub-Cpt Record'!D894)</f>
        <v/>
      </c>
      <c r="E894" s="292" t="str">
        <f aca="false">CODE!I894</f>
        <v/>
      </c>
      <c r="F894" s="303" t="str">
        <f aca="false">IF('Sub-Cpt Record'!K894="","",'Sub-Cpt Record'!K894)</f>
        <v/>
      </c>
      <c r="G894" s="201"/>
      <c r="H894" s="194"/>
      <c r="I894" s="256" t="str">
        <f aca="false">IF('Sub-Cpt Record'!E894&lt;&gt;"",'Sub-Cpt Record'!E894,"")</f>
        <v/>
      </c>
      <c r="J894" s="256" t="str">
        <f aca="false">IF('Sub-Cpt Record'!F894&lt;&gt;"",'Sub-Cpt Record'!F894,"")</f>
        <v/>
      </c>
      <c r="K894" s="256" t="str">
        <f aca="false">IF('Sub-Cpt Record'!G894&lt;&gt;"",'Sub-Cpt Record'!G894,"")</f>
        <v/>
      </c>
      <c r="L894" s="256" t="str">
        <f aca="false">IF('Sub-Cpt Record'!H894&lt;&gt;"",'Sub-Cpt Record'!H894,"")</f>
        <v/>
      </c>
      <c r="M894" s="256" t="str">
        <f aca="false">IF('Sub-Cpt Record'!I894&lt;&gt;"",'Sub-Cpt Record'!I894,"")</f>
        <v/>
      </c>
      <c r="N894" s="256" t="str">
        <f aca="false">IF('Sub-Cpt Record'!J894&lt;&gt;"",'Sub-Cpt Record'!J894,"")</f>
        <v/>
      </c>
      <c r="O894" s="296"/>
      <c r="P894" s="296"/>
      <c r="Q894" s="304"/>
      <c r="R894" s="298"/>
      <c r="S894" s="199"/>
      <c r="T894" s="300"/>
      <c r="U894" s="194"/>
      <c r="V894" s="194"/>
      <c r="W894" s="194"/>
      <c r="X894" s="194"/>
      <c r="Y894" s="194"/>
      <c r="Z894" s="256"/>
      <c r="AA894" s="194"/>
      <c r="AB894" s="194"/>
      <c r="AC894" s="194"/>
      <c r="AD894" s="194"/>
      <c r="AE894" s="194"/>
      <c r="AF894" s="194"/>
      <c r="AG894" s="264" t="str">
        <f aca="false">IF(SUM(T894,V894,X894,Z894,AB894,AD894,AF894)&lt;&gt;0,SUM(T894,V894,X894,Z894,AB894,AD894,AF894),"")</f>
        <v/>
      </c>
      <c r="AH894" s="301"/>
      <c r="AI894" s="302"/>
      <c r="AJ894" s="278"/>
    </row>
    <row r="895" customFormat="false" ht="12.75" hidden="false" customHeight="false" outlineLevel="0" collapsed="false">
      <c r="A895" s="291" t="str">
        <f aca="false">IF('Sub-Cpt Record'!A895="","",'Sub-Cpt Record'!A895)</f>
        <v/>
      </c>
      <c r="B895" s="292" t="str">
        <f aca="false">IF('Sub-Cpt Record'!B895="","",'Sub-Cpt Record'!B895)</f>
        <v/>
      </c>
      <c r="C895" s="292" t="str">
        <f aca="false">IF('Sub-Cpt Record'!C895="","",'Sub-Cpt Record'!C895)</f>
        <v/>
      </c>
      <c r="D895" s="292" t="str">
        <f aca="false">IF('Sub-Cpt Record'!D895="","",'Sub-Cpt Record'!D895)</f>
        <v/>
      </c>
      <c r="E895" s="292" t="str">
        <f aca="false">CODE!I895</f>
        <v/>
      </c>
      <c r="F895" s="303" t="str">
        <f aca="false">IF('Sub-Cpt Record'!K895="","",'Sub-Cpt Record'!K895)</f>
        <v/>
      </c>
      <c r="G895" s="201"/>
      <c r="H895" s="194"/>
      <c r="I895" s="256" t="str">
        <f aca="false">IF('Sub-Cpt Record'!E895&lt;&gt;"",'Sub-Cpt Record'!E895,"")</f>
        <v/>
      </c>
      <c r="J895" s="256" t="str">
        <f aca="false">IF('Sub-Cpt Record'!F895&lt;&gt;"",'Sub-Cpt Record'!F895,"")</f>
        <v/>
      </c>
      <c r="K895" s="256" t="str">
        <f aca="false">IF('Sub-Cpt Record'!G895&lt;&gt;"",'Sub-Cpt Record'!G895,"")</f>
        <v/>
      </c>
      <c r="L895" s="256" t="str">
        <f aca="false">IF('Sub-Cpt Record'!H895&lt;&gt;"",'Sub-Cpt Record'!H895,"")</f>
        <v/>
      </c>
      <c r="M895" s="256" t="str">
        <f aca="false">IF('Sub-Cpt Record'!I895&lt;&gt;"",'Sub-Cpt Record'!I895,"")</f>
        <v/>
      </c>
      <c r="N895" s="256" t="str">
        <f aca="false">IF('Sub-Cpt Record'!J895&lt;&gt;"",'Sub-Cpt Record'!J895,"")</f>
        <v/>
      </c>
      <c r="O895" s="296"/>
      <c r="P895" s="296"/>
      <c r="Q895" s="304"/>
      <c r="R895" s="298"/>
      <c r="S895" s="199"/>
      <c r="T895" s="300"/>
      <c r="U895" s="194"/>
      <c r="V895" s="194"/>
      <c r="W895" s="194"/>
      <c r="X895" s="194"/>
      <c r="Y895" s="194"/>
      <c r="Z895" s="256"/>
      <c r="AA895" s="194"/>
      <c r="AB895" s="194"/>
      <c r="AC895" s="194"/>
      <c r="AD895" s="194"/>
      <c r="AE895" s="194"/>
      <c r="AF895" s="194"/>
      <c r="AG895" s="264" t="str">
        <f aca="false">IF(SUM(T895,V895,X895,Z895,AB895,AD895,AF895)&lt;&gt;0,SUM(T895,V895,X895,Z895,AB895,AD895,AF895),"")</f>
        <v/>
      </c>
      <c r="AH895" s="301"/>
      <c r="AI895" s="302"/>
      <c r="AJ895" s="278"/>
    </row>
    <row r="896" customFormat="false" ht="12.75" hidden="false" customHeight="false" outlineLevel="0" collapsed="false">
      <c r="A896" s="291" t="str">
        <f aca="false">IF('Sub-Cpt Record'!A896="","",'Sub-Cpt Record'!A896)</f>
        <v/>
      </c>
      <c r="B896" s="292" t="str">
        <f aca="false">IF('Sub-Cpt Record'!B896="","",'Sub-Cpt Record'!B896)</f>
        <v/>
      </c>
      <c r="C896" s="292" t="str">
        <f aca="false">IF('Sub-Cpt Record'!C896="","",'Sub-Cpt Record'!C896)</f>
        <v/>
      </c>
      <c r="D896" s="292" t="str">
        <f aca="false">IF('Sub-Cpt Record'!D896="","",'Sub-Cpt Record'!D896)</f>
        <v/>
      </c>
      <c r="E896" s="292" t="str">
        <f aca="false">CODE!I896</f>
        <v/>
      </c>
      <c r="F896" s="303" t="str">
        <f aca="false">IF('Sub-Cpt Record'!K896="","",'Sub-Cpt Record'!K896)</f>
        <v/>
      </c>
      <c r="G896" s="201"/>
      <c r="H896" s="194"/>
      <c r="I896" s="256" t="str">
        <f aca="false">IF('Sub-Cpt Record'!E896&lt;&gt;"",'Sub-Cpt Record'!E896,"")</f>
        <v/>
      </c>
      <c r="J896" s="256" t="str">
        <f aca="false">IF('Sub-Cpt Record'!F896&lt;&gt;"",'Sub-Cpt Record'!F896,"")</f>
        <v/>
      </c>
      <c r="K896" s="256" t="str">
        <f aca="false">IF('Sub-Cpt Record'!G896&lt;&gt;"",'Sub-Cpt Record'!G896,"")</f>
        <v/>
      </c>
      <c r="L896" s="256" t="str">
        <f aca="false">IF('Sub-Cpt Record'!H896&lt;&gt;"",'Sub-Cpt Record'!H896,"")</f>
        <v/>
      </c>
      <c r="M896" s="256" t="str">
        <f aca="false">IF('Sub-Cpt Record'!I896&lt;&gt;"",'Sub-Cpt Record'!I896,"")</f>
        <v/>
      </c>
      <c r="N896" s="256" t="str">
        <f aca="false">IF('Sub-Cpt Record'!J896&lt;&gt;"",'Sub-Cpt Record'!J896,"")</f>
        <v/>
      </c>
      <c r="O896" s="296"/>
      <c r="P896" s="296"/>
      <c r="Q896" s="304"/>
      <c r="R896" s="298"/>
      <c r="S896" s="199"/>
      <c r="T896" s="300"/>
      <c r="U896" s="194"/>
      <c r="V896" s="194"/>
      <c r="W896" s="194"/>
      <c r="X896" s="194"/>
      <c r="Y896" s="194"/>
      <c r="Z896" s="256"/>
      <c r="AA896" s="194"/>
      <c r="AB896" s="194"/>
      <c r="AC896" s="194"/>
      <c r="AD896" s="194"/>
      <c r="AE896" s="194"/>
      <c r="AF896" s="194"/>
      <c r="AG896" s="264" t="str">
        <f aca="false">IF(SUM(T896,V896,X896,Z896,AB896,AD896,AF896)&lt;&gt;0,SUM(T896,V896,X896,Z896,AB896,AD896,AF896),"")</f>
        <v/>
      </c>
      <c r="AH896" s="301"/>
      <c r="AI896" s="302"/>
      <c r="AJ896" s="278"/>
    </row>
    <row r="897" customFormat="false" ht="12.75" hidden="false" customHeight="false" outlineLevel="0" collapsed="false">
      <c r="A897" s="291" t="str">
        <f aca="false">IF('Sub-Cpt Record'!A897="","",'Sub-Cpt Record'!A897)</f>
        <v/>
      </c>
      <c r="B897" s="292" t="str">
        <f aca="false">IF('Sub-Cpt Record'!B897="","",'Sub-Cpt Record'!B897)</f>
        <v/>
      </c>
      <c r="C897" s="292" t="str">
        <f aca="false">IF('Sub-Cpt Record'!C897="","",'Sub-Cpt Record'!C897)</f>
        <v/>
      </c>
      <c r="D897" s="292" t="str">
        <f aca="false">IF('Sub-Cpt Record'!D897="","",'Sub-Cpt Record'!D897)</f>
        <v/>
      </c>
      <c r="E897" s="292" t="str">
        <f aca="false">CODE!I897</f>
        <v/>
      </c>
      <c r="F897" s="303" t="str">
        <f aca="false">IF('Sub-Cpt Record'!K897="","",'Sub-Cpt Record'!K897)</f>
        <v/>
      </c>
      <c r="G897" s="201"/>
      <c r="H897" s="194"/>
      <c r="I897" s="256" t="str">
        <f aca="false">IF('Sub-Cpt Record'!E897&lt;&gt;"",'Sub-Cpt Record'!E897,"")</f>
        <v/>
      </c>
      <c r="J897" s="256" t="str">
        <f aca="false">IF('Sub-Cpt Record'!F897&lt;&gt;"",'Sub-Cpt Record'!F897,"")</f>
        <v/>
      </c>
      <c r="K897" s="256" t="str">
        <f aca="false">IF('Sub-Cpt Record'!G897&lt;&gt;"",'Sub-Cpt Record'!G897,"")</f>
        <v/>
      </c>
      <c r="L897" s="256" t="str">
        <f aca="false">IF('Sub-Cpt Record'!H897&lt;&gt;"",'Sub-Cpt Record'!H897,"")</f>
        <v/>
      </c>
      <c r="M897" s="256" t="str">
        <f aca="false">IF('Sub-Cpt Record'!I897&lt;&gt;"",'Sub-Cpt Record'!I897,"")</f>
        <v/>
      </c>
      <c r="N897" s="256" t="str">
        <f aca="false">IF('Sub-Cpt Record'!J897&lt;&gt;"",'Sub-Cpt Record'!J897,"")</f>
        <v/>
      </c>
      <c r="O897" s="296"/>
      <c r="P897" s="296"/>
      <c r="Q897" s="304"/>
      <c r="R897" s="298"/>
      <c r="S897" s="199"/>
      <c r="T897" s="300"/>
      <c r="U897" s="194"/>
      <c r="V897" s="194"/>
      <c r="W897" s="194"/>
      <c r="X897" s="194"/>
      <c r="Y897" s="194"/>
      <c r="Z897" s="256"/>
      <c r="AA897" s="194"/>
      <c r="AB897" s="194"/>
      <c r="AC897" s="194"/>
      <c r="AD897" s="194"/>
      <c r="AE897" s="194"/>
      <c r="AF897" s="194"/>
      <c r="AG897" s="264" t="str">
        <f aca="false">IF(SUM(T897,V897,X897,Z897,AB897,AD897,AF897)&lt;&gt;0,SUM(T897,V897,X897,Z897,AB897,AD897,AF897),"")</f>
        <v/>
      </c>
      <c r="AH897" s="301"/>
      <c r="AI897" s="302"/>
      <c r="AJ897" s="278"/>
    </row>
    <row r="898" customFormat="false" ht="12.75" hidden="false" customHeight="false" outlineLevel="0" collapsed="false">
      <c r="A898" s="291" t="str">
        <f aca="false">IF('Sub-Cpt Record'!A898="","",'Sub-Cpt Record'!A898)</f>
        <v/>
      </c>
      <c r="B898" s="292" t="str">
        <f aca="false">IF('Sub-Cpt Record'!B898="","",'Sub-Cpt Record'!B898)</f>
        <v/>
      </c>
      <c r="C898" s="292" t="str">
        <f aca="false">IF('Sub-Cpt Record'!C898="","",'Sub-Cpt Record'!C898)</f>
        <v/>
      </c>
      <c r="D898" s="292" t="str">
        <f aca="false">IF('Sub-Cpt Record'!D898="","",'Sub-Cpt Record'!D898)</f>
        <v/>
      </c>
      <c r="E898" s="292" t="str">
        <f aca="false">CODE!I898</f>
        <v/>
      </c>
      <c r="F898" s="303" t="str">
        <f aca="false">IF('Sub-Cpt Record'!K898="","",'Sub-Cpt Record'!K898)</f>
        <v/>
      </c>
      <c r="G898" s="201"/>
      <c r="H898" s="194"/>
      <c r="I898" s="256" t="str">
        <f aca="false">IF('Sub-Cpt Record'!E898&lt;&gt;"",'Sub-Cpt Record'!E898,"")</f>
        <v/>
      </c>
      <c r="J898" s="256" t="str">
        <f aca="false">IF('Sub-Cpt Record'!F898&lt;&gt;"",'Sub-Cpt Record'!F898,"")</f>
        <v/>
      </c>
      <c r="K898" s="256" t="str">
        <f aca="false">IF('Sub-Cpt Record'!G898&lt;&gt;"",'Sub-Cpt Record'!G898,"")</f>
        <v/>
      </c>
      <c r="L898" s="256" t="str">
        <f aca="false">IF('Sub-Cpt Record'!H898&lt;&gt;"",'Sub-Cpt Record'!H898,"")</f>
        <v/>
      </c>
      <c r="M898" s="256" t="str">
        <f aca="false">IF('Sub-Cpt Record'!I898&lt;&gt;"",'Sub-Cpt Record'!I898,"")</f>
        <v/>
      </c>
      <c r="N898" s="256" t="str">
        <f aca="false">IF('Sub-Cpt Record'!J898&lt;&gt;"",'Sub-Cpt Record'!J898,"")</f>
        <v/>
      </c>
      <c r="O898" s="296"/>
      <c r="P898" s="296"/>
      <c r="Q898" s="304"/>
      <c r="R898" s="298"/>
      <c r="S898" s="199"/>
      <c r="T898" s="300"/>
      <c r="U898" s="194"/>
      <c r="V898" s="194"/>
      <c r="W898" s="194"/>
      <c r="X898" s="194"/>
      <c r="Y898" s="194"/>
      <c r="Z898" s="256"/>
      <c r="AA898" s="194"/>
      <c r="AB898" s="194"/>
      <c r="AC898" s="194"/>
      <c r="AD898" s="194"/>
      <c r="AE898" s="194"/>
      <c r="AF898" s="194"/>
      <c r="AG898" s="264" t="str">
        <f aca="false">IF(SUM(T898,V898,X898,Z898,AB898,AD898,AF898)&lt;&gt;0,SUM(T898,V898,X898,Z898,AB898,AD898,AF898),"")</f>
        <v/>
      </c>
      <c r="AH898" s="301"/>
      <c r="AI898" s="302"/>
      <c r="AJ898" s="278"/>
    </row>
    <row r="899" customFormat="false" ht="12.75" hidden="false" customHeight="false" outlineLevel="0" collapsed="false">
      <c r="A899" s="291" t="str">
        <f aca="false">IF('Sub-Cpt Record'!A899="","",'Sub-Cpt Record'!A899)</f>
        <v/>
      </c>
      <c r="B899" s="292" t="str">
        <f aca="false">IF('Sub-Cpt Record'!B899="","",'Sub-Cpt Record'!B899)</f>
        <v/>
      </c>
      <c r="C899" s="292" t="str">
        <f aca="false">IF('Sub-Cpt Record'!C899="","",'Sub-Cpt Record'!C899)</f>
        <v/>
      </c>
      <c r="D899" s="292" t="str">
        <f aca="false">IF('Sub-Cpt Record'!D899="","",'Sub-Cpt Record'!D899)</f>
        <v/>
      </c>
      <c r="E899" s="292" t="str">
        <f aca="false">CODE!I899</f>
        <v/>
      </c>
      <c r="F899" s="303" t="str">
        <f aca="false">IF('Sub-Cpt Record'!K899="","",'Sub-Cpt Record'!K899)</f>
        <v/>
      </c>
      <c r="G899" s="201"/>
      <c r="H899" s="194"/>
      <c r="I899" s="256" t="str">
        <f aca="false">IF('Sub-Cpt Record'!E899&lt;&gt;"",'Sub-Cpt Record'!E899,"")</f>
        <v/>
      </c>
      <c r="J899" s="256" t="str">
        <f aca="false">IF('Sub-Cpt Record'!F899&lt;&gt;"",'Sub-Cpt Record'!F899,"")</f>
        <v/>
      </c>
      <c r="K899" s="256" t="str">
        <f aca="false">IF('Sub-Cpt Record'!G899&lt;&gt;"",'Sub-Cpt Record'!G899,"")</f>
        <v/>
      </c>
      <c r="L899" s="256" t="str">
        <f aca="false">IF('Sub-Cpt Record'!H899&lt;&gt;"",'Sub-Cpt Record'!H899,"")</f>
        <v/>
      </c>
      <c r="M899" s="256" t="str">
        <f aca="false">IF('Sub-Cpt Record'!I899&lt;&gt;"",'Sub-Cpt Record'!I899,"")</f>
        <v/>
      </c>
      <c r="N899" s="256" t="str">
        <f aca="false">IF('Sub-Cpt Record'!J899&lt;&gt;"",'Sub-Cpt Record'!J899,"")</f>
        <v/>
      </c>
      <c r="O899" s="296"/>
      <c r="P899" s="296"/>
      <c r="Q899" s="304"/>
      <c r="R899" s="298"/>
      <c r="S899" s="199"/>
      <c r="T899" s="300"/>
      <c r="U899" s="194"/>
      <c r="V899" s="194"/>
      <c r="W899" s="194"/>
      <c r="X899" s="194"/>
      <c r="Y899" s="194"/>
      <c r="Z899" s="256"/>
      <c r="AA899" s="194"/>
      <c r="AB899" s="194"/>
      <c r="AC899" s="194"/>
      <c r="AD899" s="194"/>
      <c r="AE899" s="194"/>
      <c r="AF899" s="194"/>
      <c r="AG899" s="264" t="str">
        <f aca="false">IF(SUM(T899,V899,X899,Z899,AB899,AD899,AF899)&lt;&gt;0,SUM(T899,V899,X899,Z899,AB899,AD899,AF899),"")</f>
        <v/>
      </c>
      <c r="AH899" s="301"/>
      <c r="AI899" s="302"/>
      <c r="AJ899" s="278"/>
    </row>
    <row r="900" customFormat="false" ht="12.75" hidden="false" customHeight="false" outlineLevel="0" collapsed="false">
      <c r="A900" s="291" t="str">
        <f aca="false">IF('Sub-Cpt Record'!A900="","",'Sub-Cpt Record'!A900)</f>
        <v/>
      </c>
      <c r="B900" s="292" t="str">
        <f aca="false">IF('Sub-Cpt Record'!B900="","",'Sub-Cpt Record'!B900)</f>
        <v/>
      </c>
      <c r="C900" s="292" t="str">
        <f aca="false">IF('Sub-Cpt Record'!C900="","",'Sub-Cpt Record'!C900)</f>
        <v/>
      </c>
      <c r="D900" s="292" t="str">
        <f aca="false">IF('Sub-Cpt Record'!D900="","",'Sub-Cpt Record'!D900)</f>
        <v/>
      </c>
      <c r="E900" s="292" t="str">
        <f aca="false">CODE!I900</f>
        <v/>
      </c>
      <c r="F900" s="303" t="str">
        <f aca="false">IF('Sub-Cpt Record'!K900="","",'Sub-Cpt Record'!K900)</f>
        <v/>
      </c>
      <c r="G900" s="201"/>
      <c r="H900" s="194"/>
      <c r="I900" s="256" t="str">
        <f aca="false">IF('Sub-Cpt Record'!E900&lt;&gt;"",'Sub-Cpt Record'!E900,"")</f>
        <v/>
      </c>
      <c r="J900" s="256" t="str">
        <f aca="false">IF('Sub-Cpt Record'!F900&lt;&gt;"",'Sub-Cpt Record'!F900,"")</f>
        <v/>
      </c>
      <c r="K900" s="256" t="str">
        <f aca="false">IF('Sub-Cpt Record'!G900&lt;&gt;"",'Sub-Cpt Record'!G900,"")</f>
        <v/>
      </c>
      <c r="L900" s="256" t="str">
        <f aca="false">IF('Sub-Cpt Record'!H900&lt;&gt;"",'Sub-Cpt Record'!H900,"")</f>
        <v/>
      </c>
      <c r="M900" s="256" t="str">
        <f aca="false">IF('Sub-Cpt Record'!I900&lt;&gt;"",'Sub-Cpt Record'!I900,"")</f>
        <v/>
      </c>
      <c r="N900" s="256" t="str">
        <f aca="false">IF('Sub-Cpt Record'!J900&lt;&gt;"",'Sub-Cpt Record'!J900,"")</f>
        <v/>
      </c>
      <c r="O900" s="296"/>
      <c r="P900" s="296"/>
      <c r="Q900" s="304"/>
      <c r="R900" s="298"/>
      <c r="S900" s="199"/>
      <c r="T900" s="300"/>
      <c r="U900" s="194"/>
      <c r="V900" s="194"/>
      <c r="W900" s="194"/>
      <c r="X900" s="194"/>
      <c r="Y900" s="194"/>
      <c r="Z900" s="256"/>
      <c r="AA900" s="194"/>
      <c r="AB900" s="194"/>
      <c r="AC900" s="194"/>
      <c r="AD900" s="194"/>
      <c r="AE900" s="194"/>
      <c r="AF900" s="194"/>
      <c r="AG900" s="264" t="str">
        <f aca="false">IF(SUM(T900,V900,X900,Z900,AB900,AD900,AF900)&lt;&gt;0,SUM(T900,V900,X900,Z900,AB900,AD900,AF900),"")</f>
        <v/>
      </c>
      <c r="AH900" s="301"/>
      <c r="AI900" s="302"/>
      <c r="AJ900" s="278"/>
    </row>
    <row r="901" customFormat="false" ht="12.75" hidden="false" customHeight="false" outlineLevel="0" collapsed="false">
      <c r="A901" s="291" t="str">
        <f aca="false">IF('Sub-Cpt Record'!A901="","",'Sub-Cpt Record'!A901)</f>
        <v/>
      </c>
      <c r="B901" s="292" t="str">
        <f aca="false">IF('Sub-Cpt Record'!B901="","",'Sub-Cpt Record'!B901)</f>
        <v/>
      </c>
      <c r="C901" s="292" t="str">
        <f aca="false">IF('Sub-Cpt Record'!C901="","",'Sub-Cpt Record'!C901)</f>
        <v/>
      </c>
      <c r="D901" s="292" t="str">
        <f aca="false">IF('Sub-Cpt Record'!D901="","",'Sub-Cpt Record'!D901)</f>
        <v/>
      </c>
      <c r="E901" s="292" t="str">
        <f aca="false">CODE!I901</f>
        <v/>
      </c>
      <c r="F901" s="303" t="str">
        <f aca="false">IF('Sub-Cpt Record'!K901="","",'Sub-Cpt Record'!K901)</f>
        <v/>
      </c>
      <c r="G901" s="201"/>
      <c r="H901" s="194"/>
      <c r="I901" s="256" t="str">
        <f aca="false">IF('Sub-Cpt Record'!E901&lt;&gt;"",'Sub-Cpt Record'!E901,"")</f>
        <v/>
      </c>
      <c r="J901" s="256" t="str">
        <f aca="false">IF('Sub-Cpt Record'!F901&lt;&gt;"",'Sub-Cpt Record'!F901,"")</f>
        <v/>
      </c>
      <c r="K901" s="256" t="str">
        <f aca="false">IF('Sub-Cpt Record'!G901&lt;&gt;"",'Sub-Cpt Record'!G901,"")</f>
        <v/>
      </c>
      <c r="L901" s="256" t="str">
        <f aca="false">IF('Sub-Cpt Record'!H901&lt;&gt;"",'Sub-Cpt Record'!H901,"")</f>
        <v/>
      </c>
      <c r="M901" s="256" t="str">
        <f aca="false">IF('Sub-Cpt Record'!I901&lt;&gt;"",'Sub-Cpt Record'!I901,"")</f>
        <v/>
      </c>
      <c r="N901" s="256" t="str">
        <f aca="false">IF('Sub-Cpt Record'!J901&lt;&gt;"",'Sub-Cpt Record'!J901,"")</f>
        <v/>
      </c>
      <c r="O901" s="296"/>
      <c r="P901" s="296"/>
      <c r="Q901" s="304"/>
      <c r="R901" s="298"/>
      <c r="S901" s="199"/>
      <c r="T901" s="300"/>
      <c r="U901" s="194"/>
      <c r="V901" s="194"/>
      <c r="W901" s="194"/>
      <c r="X901" s="194"/>
      <c r="Y901" s="194"/>
      <c r="Z901" s="256"/>
      <c r="AA901" s="194"/>
      <c r="AB901" s="194"/>
      <c r="AC901" s="194"/>
      <c r="AD901" s="194"/>
      <c r="AE901" s="194"/>
      <c r="AF901" s="194"/>
      <c r="AG901" s="264" t="str">
        <f aca="false">IF(SUM(T901,V901,X901,Z901,AB901,AD901,AF901)&lt;&gt;0,SUM(T901,V901,X901,Z901,AB901,AD901,AF901),"")</f>
        <v/>
      </c>
      <c r="AH901" s="301"/>
      <c r="AI901" s="302"/>
      <c r="AJ901" s="278"/>
    </row>
    <row r="902" customFormat="false" ht="12.75" hidden="false" customHeight="false" outlineLevel="0" collapsed="false">
      <c r="A902" s="291" t="str">
        <f aca="false">IF('Sub-Cpt Record'!A902="","",'Sub-Cpt Record'!A902)</f>
        <v/>
      </c>
      <c r="B902" s="292" t="str">
        <f aca="false">IF('Sub-Cpt Record'!B902="","",'Sub-Cpt Record'!B902)</f>
        <v/>
      </c>
      <c r="C902" s="292" t="str">
        <f aca="false">IF('Sub-Cpt Record'!C902="","",'Sub-Cpt Record'!C902)</f>
        <v/>
      </c>
      <c r="D902" s="292" t="str">
        <f aca="false">IF('Sub-Cpt Record'!D902="","",'Sub-Cpt Record'!D902)</f>
        <v/>
      </c>
      <c r="E902" s="292" t="str">
        <f aca="false">CODE!I902</f>
        <v/>
      </c>
      <c r="F902" s="303" t="str">
        <f aca="false">IF('Sub-Cpt Record'!K902="","",'Sub-Cpt Record'!K902)</f>
        <v/>
      </c>
      <c r="G902" s="201"/>
      <c r="H902" s="194"/>
      <c r="I902" s="256" t="str">
        <f aca="false">IF('Sub-Cpt Record'!E902&lt;&gt;"",'Sub-Cpt Record'!E902,"")</f>
        <v/>
      </c>
      <c r="J902" s="256" t="str">
        <f aca="false">IF('Sub-Cpt Record'!F902&lt;&gt;"",'Sub-Cpt Record'!F902,"")</f>
        <v/>
      </c>
      <c r="K902" s="256" t="str">
        <f aca="false">IF('Sub-Cpt Record'!G902&lt;&gt;"",'Sub-Cpt Record'!G902,"")</f>
        <v/>
      </c>
      <c r="L902" s="256" t="str">
        <f aca="false">IF('Sub-Cpt Record'!H902&lt;&gt;"",'Sub-Cpt Record'!H902,"")</f>
        <v/>
      </c>
      <c r="M902" s="256" t="str">
        <f aca="false">IF('Sub-Cpt Record'!I902&lt;&gt;"",'Sub-Cpt Record'!I902,"")</f>
        <v/>
      </c>
      <c r="N902" s="256" t="str">
        <f aca="false">IF('Sub-Cpt Record'!J902&lt;&gt;"",'Sub-Cpt Record'!J902,"")</f>
        <v/>
      </c>
      <c r="O902" s="296"/>
      <c r="P902" s="296"/>
      <c r="Q902" s="304"/>
      <c r="R902" s="298"/>
      <c r="S902" s="199"/>
      <c r="T902" s="300"/>
      <c r="U902" s="194"/>
      <c r="V902" s="194"/>
      <c r="W902" s="194"/>
      <c r="X902" s="194"/>
      <c r="Y902" s="194"/>
      <c r="Z902" s="256"/>
      <c r="AA902" s="194"/>
      <c r="AB902" s="194"/>
      <c r="AC902" s="194"/>
      <c r="AD902" s="194"/>
      <c r="AE902" s="194"/>
      <c r="AF902" s="194"/>
      <c r="AG902" s="264" t="str">
        <f aca="false">IF(SUM(T902,V902,X902,Z902,AB902,AD902,AF902)&lt;&gt;0,SUM(T902,V902,X902,Z902,AB902,AD902,AF902),"")</f>
        <v/>
      </c>
      <c r="AH902" s="301"/>
      <c r="AI902" s="302"/>
      <c r="AJ902" s="278"/>
    </row>
    <row r="903" customFormat="false" ht="12.75" hidden="false" customHeight="false" outlineLevel="0" collapsed="false">
      <c r="A903" s="291" t="str">
        <f aca="false">IF('Sub-Cpt Record'!A903="","",'Sub-Cpt Record'!A903)</f>
        <v/>
      </c>
      <c r="B903" s="292" t="str">
        <f aca="false">IF('Sub-Cpt Record'!B903="","",'Sub-Cpt Record'!B903)</f>
        <v/>
      </c>
      <c r="C903" s="292" t="str">
        <f aca="false">IF('Sub-Cpt Record'!C903="","",'Sub-Cpt Record'!C903)</f>
        <v/>
      </c>
      <c r="D903" s="292" t="str">
        <f aca="false">IF('Sub-Cpt Record'!D903="","",'Sub-Cpt Record'!D903)</f>
        <v/>
      </c>
      <c r="E903" s="292" t="str">
        <f aca="false">CODE!I903</f>
        <v/>
      </c>
      <c r="F903" s="303" t="str">
        <f aca="false">IF('Sub-Cpt Record'!K903="","",'Sub-Cpt Record'!K903)</f>
        <v/>
      </c>
      <c r="G903" s="201"/>
      <c r="H903" s="194"/>
      <c r="I903" s="256" t="str">
        <f aca="false">IF('Sub-Cpt Record'!E903&lt;&gt;"",'Sub-Cpt Record'!E903,"")</f>
        <v/>
      </c>
      <c r="J903" s="256" t="str">
        <f aca="false">IF('Sub-Cpt Record'!F903&lt;&gt;"",'Sub-Cpt Record'!F903,"")</f>
        <v/>
      </c>
      <c r="K903" s="256" t="str">
        <f aca="false">IF('Sub-Cpt Record'!G903&lt;&gt;"",'Sub-Cpt Record'!G903,"")</f>
        <v/>
      </c>
      <c r="L903" s="256" t="str">
        <f aca="false">IF('Sub-Cpt Record'!H903&lt;&gt;"",'Sub-Cpt Record'!H903,"")</f>
        <v/>
      </c>
      <c r="M903" s="256" t="str">
        <f aca="false">IF('Sub-Cpt Record'!I903&lt;&gt;"",'Sub-Cpt Record'!I903,"")</f>
        <v/>
      </c>
      <c r="N903" s="256" t="str">
        <f aca="false">IF('Sub-Cpt Record'!J903&lt;&gt;"",'Sub-Cpt Record'!J903,"")</f>
        <v/>
      </c>
      <c r="O903" s="296"/>
      <c r="P903" s="296"/>
      <c r="Q903" s="304"/>
      <c r="R903" s="298"/>
      <c r="S903" s="199"/>
      <c r="T903" s="300"/>
      <c r="U903" s="194"/>
      <c r="V903" s="194"/>
      <c r="W903" s="194"/>
      <c r="X903" s="194"/>
      <c r="Y903" s="194"/>
      <c r="Z903" s="256"/>
      <c r="AA903" s="194"/>
      <c r="AB903" s="194"/>
      <c r="AC903" s="194"/>
      <c r="AD903" s="194"/>
      <c r="AE903" s="194"/>
      <c r="AF903" s="194"/>
      <c r="AG903" s="264" t="str">
        <f aca="false">IF(SUM(T903,V903,X903,Z903,AB903,AD903,AF903)&lt;&gt;0,SUM(T903,V903,X903,Z903,AB903,AD903,AF903),"")</f>
        <v/>
      </c>
      <c r="AH903" s="301"/>
      <c r="AI903" s="302"/>
      <c r="AJ903" s="278"/>
    </row>
    <row r="904" customFormat="false" ht="12.75" hidden="false" customHeight="false" outlineLevel="0" collapsed="false">
      <c r="A904" s="291" t="str">
        <f aca="false">IF('Sub-Cpt Record'!A904="","",'Sub-Cpt Record'!A904)</f>
        <v/>
      </c>
      <c r="B904" s="292" t="str">
        <f aca="false">IF('Sub-Cpt Record'!B904="","",'Sub-Cpt Record'!B904)</f>
        <v/>
      </c>
      <c r="C904" s="292" t="str">
        <f aca="false">IF('Sub-Cpt Record'!C904="","",'Sub-Cpt Record'!C904)</f>
        <v/>
      </c>
      <c r="D904" s="292" t="str">
        <f aca="false">IF('Sub-Cpt Record'!D904="","",'Sub-Cpt Record'!D904)</f>
        <v/>
      </c>
      <c r="E904" s="292" t="str">
        <f aca="false">CODE!I904</f>
        <v/>
      </c>
      <c r="F904" s="303" t="str">
        <f aca="false">IF('Sub-Cpt Record'!K904="","",'Sub-Cpt Record'!K904)</f>
        <v/>
      </c>
      <c r="G904" s="201"/>
      <c r="H904" s="194"/>
      <c r="I904" s="256" t="str">
        <f aca="false">IF('Sub-Cpt Record'!E904&lt;&gt;"",'Sub-Cpt Record'!E904,"")</f>
        <v/>
      </c>
      <c r="J904" s="256" t="str">
        <f aca="false">IF('Sub-Cpt Record'!F904&lt;&gt;"",'Sub-Cpt Record'!F904,"")</f>
        <v/>
      </c>
      <c r="K904" s="256" t="str">
        <f aca="false">IF('Sub-Cpt Record'!G904&lt;&gt;"",'Sub-Cpt Record'!G904,"")</f>
        <v/>
      </c>
      <c r="L904" s="256" t="str">
        <f aca="false">IF('Sub-Cpt Record'!H904&lt;&gt;"",'Sub-Cpt Record'!H904,"")</f>
        <v/>
      </c>
      <c r="M904" s="256" t="str">
        <f aca="false">IF('Sub-Cpt Record'!I904&lt;&gt;"",'Sub-Cpt Record'!I904,"")</f>
        <v/>
      </c>
      <c r="N904" s="256" t="str">
        <f aca="false">IF('Sub-Cpt Record'!J904&lt;&gt;"",'Sub-Cpt Record'!J904,"")</f>
        <v/>
      </c>
      <c r="O904" s="296"/>
      <c r="P904" s="296"/>
      <c r="Q904" s="304"/>
      <c r="R904" s="298"/>
      <c r="S904" s="199"/>
      <c r="T904" s="300"/>
      <c r="U904" s="194"/>
      <c r="V904" s="194"/>
      <c r="W904" s="194"/>
      <c r="X904" s="194"/>
      <c r="Y904" s="194"/>
      <c r="Z904" s="256"/>
      <c r="AA904" s="194"/>
      <c r="AB904" s="194"/>
      <c r="AC904" s="194"/>
      <c r="AD904" s="194"/>
      <c r="AE904" s="194"/>
      <c r="AF904" s="194"/>
      <c r="AG904" s="264" t="str">
        <f aca="false">IF(SUM(T904,V904,X904,Z904,AB904,AD904,AF904)&lt;&gt;0,SUM(T904,V904,X904,Z904,AB904,AD904,AF904),"")</f>
        <v/>
      </c>
      <c r="AH904" s="301"/>
      <c r="AI904" s="302"/>
      <c r="AJ904" s="278"/>
    </row>
    <row r="905" customFormat="false" ht="12.75" hidden="false" customHeight="false" outlineLevel="0" collapsed="false">
      <c r="A905" s="291" t="str">
        <f aca="false">IF('Sub-Cpt Record'!A905="","",'Sub-Cpt Record'!A905)</f>
        <v/>
      </c>
      <c r="B905" s="292" t="str">
        <f aca="false">IF('Sub-Cpt Record'!B905="","",'Sub-Cpt Record'!B905)</f>
        <v/>
      </c>
      <c r="C905" s="292" t="str">
        <f aca="false">IF('Sub-Cpt Record'!C905="","",'Sub-Cpt Record'!C905)</f>
        <v/>
      </c>
      <c r="D905" s="292" t="str">
        <f aca="false">IF('Sub-Cpt Record'!D905="","",'Sub-Cpt Record'!D905)</f>
        <v/>
      </c>
      <c r="E905" s="292" t="str">
        <f aca="false">CODE!I905</f>
        <v/>
      </c>
      <c r="F905" s="303" t="str">
        <f aca="false">IF('Sub-Cpt Record'!K905="","",'Sub-Cpt Record'!K905)</f>
        <v/>
      </c>
      <c r="G905" s="201"/>
      <c r="H905" s="194"/>
      <c r="I905" s="256" t="str">
        <f aca="false">IF('Sub-Cpt Record'!E905&lt;&gt;"",'Sub-Cpt Record'!E905,"")</f>
        <v/>
      </c>
      <c r="J905" s="256" t="str">
        <f aca="false">IF('Sub-Cpt Record'!F905&lt;&gt;"",'Sub-Cpt Record'!F905,"")</f>
        <v/>
      </c>
      <c r="K905" s="256" t="str">
        <f aca="false">IF('Sub-Cpt Record'!G905&lt;&gt;"",'Sub-Cpt Record'!G905,"")</f>
        <v/>
      </c>
      <c r="L905" s="256" t="str">
        <f aca="false">IF('Sub-Cpt Record'!H905&lt;&gt;"",'Sub-Cpt Record'!H905,"")</f>
        <v/>
      </c>
      <c r="M905" s="256" t="str">
        <f aca="false">IF('Sub-Cpt Record'!I905&lt;&gt;"",'Sub-Cpt Record'!I905,"")</f>
        <v/>
      </c>
      <c r="N905" s="256" t="str">
        <f aca="false">IF('Sub-Cpt Record'!J905&lt;&gt;"",'Sub-Cpt Record'!J905,"")</f>
        <v/>
      </c>
      <c r="O905" s="296"/>
      <c r="P905" s="296"/>
      <c r="Q905" s="304"/>
      <c r="R905" s="298"/>
      <c r="S905" s="199"/>
      <c r="T905" s="300"/>
      <c r="U905" s="194"/>
      <c r="V905" s="194"/>
      <c r="W905" s="194"/>
      <c r="X905" s="194"/>
      <c r="Y905" s="194"/>
      <c r="Z905" s="256"/>
      <c r="AA905" s="194"/>
      <c r="AB905" s="194"/>
      <c r="AC905" s="194"/>
      <c r="AD905" s="194"/>
      <c r="AE905" s="194"/>
      <c r="AF905" s="194"/>
      <c r="AG905" s="264" t="str">
        <f aca="false">IF(SUM(T905,V905,X905,Z905,AB905,AD905,AF905)&lt;&gt;0,SUM(T905,V905,X905,Z905,AB905,AD905,AF905),"")</f>
        <v/>
      </c>
      <c r="AH905" s="301"/>
      <c r="AI905" s="302"/>
      <c r="AJ905" s="278"/>
    </row>
    <row r="906" customFormat="false" ht="12.75" hidden="false" customHeight="false" outlineLevel="0" collapsed="false">
      <c r="A906" s="291" t="str">
        <f aca="false">IF('Sub-Cpt Record'!A906="","",'Sub-Cpt Record'!A906)</f>
        <v/>
      </c>
      <c r="B906" s="292" t="str">
        <f aca="false">IF('Sub-Cpt Record'!B906="","",'Sub-Cpt Record'!B906)</f>
        <v/>
      </c>
      <c r="C906" s="292" t="str">
        <f aca="false">IF('Sub-Cpt Record'!C906="","",'Sub-Cpt Record'!C906)</f>
        <v/>
      </c>
      <c r="D906" s="292" t="str">
        <f aca="false">IF('Sub-Cpt Record'!D906="","",'Sub-Cpt Record'!D906)</f>
        <v/>
      </c>
      <c r="E906" s="292" t="str">
        <f aca="false">CODE!I906</f>
        <v/>
      </c>
      <c r="F906" s="303" t="str">
        <f aca="false">IF('Sub-Cpt Record'!K906="","",'Sub-Cpt Record'!K906)</f>
        <v/>
      </c>
      <c r="G906" s="201"/>
      <c r="H906" s="194"/>
      <c r="I906" s="256" t="str">
        <f aca="false">IF('Sub-Cpt Record'!E906&lt;&gt;"",'Sub-Cpt Record'!E906,"")</f>
        <v/>
      </c>
      <c r="J906" s="256" t="str">
        <f aca="false">IF('Sub-Cpt Record'!F906&lt;&gt;"",'Sub-Cpt Record'!F906,"")</f>
        <v/>
      </c>
      <c r="K906" s="256" t="str">
        <f aca="false">IF('Sub-Cpt Record'!G906&lt;&gt;"",'Sub-Cpt Record'!G906,"")</f>
        <v/>
      </c>
      <c r="L906" s="256" t="str">
        <f aca="false">IF('Sub-Cpt Record'!H906&lt;&gt;"",'Sub-Cpt Record'!H906,"")</f>
        <v/>
      </c>
      <c r="M906" s="256" t="str">
        <f aca="false">IF('Sub-Cpt Record'!I906&lt;&gt;"",'Sub-Cpt Record'!I906,"")</f>
        <v/>
      </c>
      <c r="N906" s="256" t="str">
        <f aca="false">IF('Sub-Cpt Record'!J906&lt;&gt;"",'Sub-Cpt Record'!J906,"")</f>
        <v/>
      </c>
      <c r="O906" s="296"/>
      <c r="P906" s="296"/>
      <c r="Q906" s="304"/>
      <c r="R906" s="298"/>
      <c r="S906" s="199"/>
      <c r="T906" s="300"/>
      <c r="U906" s="194"/>
      <c r="V906" s="194"/>
      <c r="W906" s="194"/>
      <c r="X906" s="194"/>
      <c r="Y906" s="194"/>
      <c r="Z906" s="256"/>
      <c r="AA906" s="194"/>
      <c r="AB906" s="194"/>
      <c r="AC906" s="194"/>
      <c r="AD906" s="194"/>
      <c r="AE906" s="194"/>
      <c r="AF906" s="194"/>
      <c r="AG906" s="264" t="str">
        <f aca="false">IF(SUM(T906,V906,X906,Z906,AB906,AD906,AF906)&lt;&gt;0,SUM(T906,V906,X906,Z906,AB906,AD906,AF906),"")</f>
        <v/>
      </c>
      <c r="AH906" s="301"/>
      <c r="AI906" s="302"/>
      <c r="AJ906" s="278"/>
    </row>
    <row r="907" customFormat="false" ht="12.75" hidden="false" customHeight="false" outlineLevel="0" collapsed="false">
      <c r="A907" s="291" t="str">
        <f aca="false">IF('Sub-Cpt Record'!A907="","",'Sub-Cpt Record'!A907)</f>
        <v/>
      </c>
      <c r="B907" s="292" t="str">
        <f aca="false">IF('Sub-Cpt Record'!B907="","",'Sub-Cpt Record'!B907)</f>
        <v/>
      </c>
      <c r="C907" s="292" t="str">
        <f aca="false">IF('Sub-Cpt Record'!C907="","",'Sub-Cpt Record'!C907)</f>
        <v/>
      </c>
      <c r="D907" s="292" t="str">
        <f aca="false">IF('Sub-Cpt Record'!D907="","",'Sub-Cpt Record'!D907)</f>
        <v/>
      </c>
      <c r="E907" s="292" t="str">
        <f aca="false">CODE!I907</f>
        <v/>
      </c>
      <c r="F907" s="303" t="str">
        <f aca="false">IF('Sub-Cpt Record'!K907="","",'Sub-Cpt Record'!K907)</f>
        <v/>
      </c>
      <c r="G907" s="201"/>
      <c r="H907" s="194"/>
      <c r="I907" s="256" t="str">
        <f aca="false">IF('Sub-Cpt Record'!E907&lt;&gt;"",'Sub-Cpt Record'!E907,"")</f>
        <v/>
      </c>
      <c r="J907" s="256" t="str">
        <f aca="false">IF('Sub-Cpt Record'!F907&lt;&gt;"",'Sub-Cpt Record'!F907,"")</f>
        <v/>
      </c>
      <c r="K907" s="256" t="str">
        <f aca="false">IF('Sub-Cpt Record'!G907&lt;&gt;"",'Sub-Cpt Record'!G907,"")</f>
        <v/>
      </c>
      <c r="L907" s="256" t="str">
        <f aca="false">IF('Sub-Cpt Record'!H907&lt;&gt;"",'Sub-Cpt Record'!H907,"")</f>
        <v/>
      </c>
      <c r="M907" s="256" t="str">
        <f aca="false">IF('Sub-Cpt Record'!I907&lt;&gt;"",'Sub-Cpt Record'!I907,"")</f>
        <v/>
      </c>
      <c r="N907" s="256" t="str">
        <f aca="false">IF('Sub-Cpt Record'!J907&lt;&gt;"",'Sub-Cpt Record'!J907,"")</f>
        <v/>
      </c>
      <c r="O907" s="296"/>
      <c r="P907" s="296"/>
      <c r="Q907" s="304"/>
      <c r="R907" s="298"/>
      <c r="S907" s="199"/>
      <c r="T907" s="300"/>
      <c r="U907" s="194"/>
      <c r="V907" s="194"/>
      <c r="W907" s="194"/>
      <c r="X907" s="194"/>
      <c r="Y907" s="194"/>
      <c r="Z907" s="256"/>
      <c r="AA907" s="194"/>
      <c r="AB907" s="194"/>
      <c r="AC907" s="194"/>
      <c r="AD907" s="194"/>
      <c r="AE907" s="194"/>
      <c r="AF907" s="194"/>
      <c r="AG907" s="264" t="str">
        <f aca="false">IF(SUM(T907,V907,X907,Z907,AB907,AD907,AF907)&lt;&gt;0,SUM(T907,V907,X907,Z907,AB907,AD907,AF907),"")</f>
        <v/>
      </c>
      <c r="AH907" s="301"/>
      <c r="AI907" s="302"/>
      <c r="AJ907" s="278"/>
    </row>
    <row r="908" customFormat="false" ht="12.75" hidden="false" customHeight="false" outlineLevel="0" collapsed="false">
      <c r="A908" s="291" t="str">
        <f aca="false">IF('Sub-Cpt Record'!A908="","",'Sub-Cpt Record'!A908)</f>
        <v/>
      </c>
      <c r="B908" s="292" t="str">
        <f aca="false">IF('Sub-Cpt Record'!B908="","",'Sub-Cpt Record'!B908)</f>
        <v/>
      </c>
      <c r="C908" s="292" t="str">
        <f aca="false">IF('Sub-Cpt Record'!C908="","",'Sub-Cpt Record'!C908)</f>
        <v/>
      </c>
      <c r="D908" s="292" t="str">
        <f aca="false">IF('Sub-Cpt Record'!D908="","",'Sub-Cpt Record'!D908)</f>
        <v/>
      </c>
      <c r="E908" s="292" t="str">
        <f aca="false">CODE!I908</f>
        <v/>
      </c>
      <c r="F908" s="303" t="str">
        <f aca="false">IF('Sub-Cpt Record'!K908="","",'Sub-Cpt Record'!K908)</f>
        <v/>
      </c>
      <c r="G908" s="201"/>
      <c r="H908" s="194"/>
      <c r="I908" s="256" t="str">
        <f aca="false">IF('Sub-Cpt Record'!E908&lt;&gt;"",'Sub-Cpt Record'!E908,"")</f>
        <v/>
      </c>
      <c r="J908" s="256" t="str">
        <f aca="false">IF('Sub-Cpt Record'!F908&lt;&gt;"",'Sub-Cpt Record'!F908,"")</f>
        <v/>
      </c>
      <c r="K908" s="256" t="str">
        <f aca="false">IF('Sub-Cpt Record'!G908&lt;&gt;"",'Sub-Cpt Record'!G908,"")</f>
        <v/>
      </c>
      <c r="L908" s="256" t="str">
        <f aca="false">IF('Sub-Cpt Record'!H908&lt;&gt;"",'Sub-Cpt Record'!H908,"")</f>
        <v/>
      </c>
      <c r="M908" s="256" t="str">
        <f aca="false">IF('Sub-Cpt Record'!I908&lt;&gt;"",'Sub-Cpt Record'!I908,"")</f>
        <v/>
      </c>
      <c r="N908" s="256" t="str">
        <f aca="false">IF('Sub-Cpt Record'!J908&lt;&gt;"",'Sub-Cpt Record'!J908,"")</f>
        <v/>
      </c>
      <c r="O908" s="296"/>
      <c r="P908" s="296"/>
      <c r="Q908" s="304"/>
      <c r="R908" s="298"/>
      <c r="S908" s="199"/>
      <c r="T908" s="300"/>
      <c r="U908" s="194"/>
      <c r="V908" s="194"/>
      <c r="W908" s="194"/>
      <c r="X908" s="194"/>
      <c r="Y908" s="194"/>
      <c r="Z908" s="256"/>
      <c r="AA908" s="194"/>
      <c r="AB908" s="194"/>
      <c r="AC908" s="194"/>
      <c r="AD908" s="194"/>
      <c r="AE908" s="194"/>
      <c r="AF908" s="194"/>
      <c r="AG908" s="264" t="str">
        <f aca="false">IF(SUM(T908,V908,X908,Z908,AB908,AD908,AF908)&lt;&gt;0,SUM(T908,V908,X908,Z908,AB908,AD908,AF908),"")</f>
        <v/>
      </c>
      <c r="AH908" s="301"/>
      <c r="AI908" s="302"/>
      <c r="AJ908" s="278"/>
    </row>
    <row r="909" customFormat="false" ht="12.75" hidden="false" customHeight="false" outlineLevel="0" collapsed="false">
      <c r="A909" s="291" t="str">
        <f aca="false">IF('Sub-Cpt Record'!A909="","",'Sub-Cpt Record'!A909)</f>
        <v/>
      </c>
      <c r="B909" s="292" t="str">
        <f aca="false">IF('Sub-Cpt Record'!B909="","",'Sub-Cpt Record'!B909)</f>
        <v/>
      </c>
      <c r="C909" s="292" t="str">
        <f aca="false">IF('Sub-Cpt Record'!C909="","",'Sub-Cpt Record'!C909)</f>
        <v/>
      </c>
      <c r="D909" s="292" t="str">
        <f aca="false">IF('Sub-Cpt Record'!D909="","",'Sub-Cpt Record'!D909)</f>
        <v/>
      </c>
      <c r="E909" s="292" t="str">
        <f aca="false">CODE!I909</f>
        <v/>
      </c>
      <c r="F909" s="303" t="str">
        <f aca="false">IF('Sub-Cpt Record'!K909="","",'Sub-Cpt Record'!K909)</f>
        <v/>
      </c>
      <c r="G909" s="201"/>
      <c r="H909" s="194"/>
      <c r="I909" s="256" t="str">
        <f aca="false">IF('Sub-Cpt Record'!E909&lt;&gt;"",'Sub-Cpt Record'!E909,"")</f>
        <v/>
      </c>
      <c r="J909" s="256" t="str">
        <f aca="false">IF('Sub-Cpt Record'!F909&lt;&gt;"",'Sub-Cpt Record'!F909,"")</f>
        <v/>
      </c>
      <c r="K909" s="256" t="str">
        <f aca="false">IF('Sub-Cpt Record'!G909&lt;&gt;"",'Sub-Cpt Record'!G909,"")</f>
        <v/>
      </c>
      <c r="L909" s="256" t="str">
        <f aca="false">IF('Sub-Cpt Record'!H909&lt;&gt;"",'Sub-Cpt Record'!H909,"")</f>
        <v/>
      </c>
      <c r="M909" s="256" t="str">
        <f aca="false">IF('Sub-Cpt Record'!I909&lt;&gt;"",'Sub-Cpt Record'!I909,"")</f>
        <v/>
      </c>
      <c r="N909" s="256" t="str">
        <f aca="false">IF('Sub-Cpt Record'!J909&lt;&gt;"",'Sub-Cpt Record'!J909,"")</f>
        <v/>
      </c>
      <c r="O909" s="296"/>
      <c r="P909" s="296"/>
      <c r="Q909" s="304"/>
      <c r="R909" s="298"/>
      <c r="S909" s="199"/>
      <c r="T909" s="300"/>
      <c r="U909" s="194"/>
      <c r="V909" s="194"/>
      <c r="W909" s="194"/>
      <c r="X909" s="194"/>
      <c r="Y909" s="194"/>
      <c r="Z909" s="256"/>
      <c r="AA909" s="194"/>
      <c r="AB909" s="194"/>
      <c r="AC909" s="194"/>
      <c r="AD909" s="194"/>
      <c r="AE909" s="194"/>
      <c r="AF909" s="194"/>
      <c r="AG909" s="264" t="str">
        <f aca="false">IF(SUM(T909,V909,X909,Z909,AB909,AD909,AF909)&lt;&gt;0,SUM(T909,V909,X909,Z909,AB909,AD909,AF909),"")</f>
        <v/>
      </c>
      <c r="AH909" s="301"/>
      <c r="AI909" s="302"/>
      <c r="AJ909" s="278"/>
    </row>
    <row r="910" customFormat="false" ht="12.75" hidden="false" customHeight="false" outlineLevel="0" collapsed="false">
      <c r="A910" s="291" t="str">
        <f aca="false">IF('Sub-Cpt Record'!A910="","",'Sub-Cpt Record'!A910)</f>
        <v/>
      </c>
      <c r="B910" s="292" t="str">
        <f aca="false">IF('Sub-Cpt Record'!B910="","",'Sub-Cpt Record'!B910)</f>
        <v/>
      </c>
      <c r="C910" s="292" t="str">
        <f aca="false">IF('Sub-Cpt Record'!C910="","",'Sub-Cpt Record'!C910)</f>
        <v/>
      </c>
      <c r="D910" s="292" t="str">
        <f aca="false">IF('Sub-Cpt Record'!D910="","",'Sub-Cpt Record'!D910)</f>
        <v/>
      </c>
      <c r="E910" s="292" t="str">
        <f aca="false">CODE!I910</f>
        <v/>
      </c>
      <c r="F910" s="303" t="str">
        <f aca="false">IF('Sub-Cpt Record'!K910="","",'Sub-Cpt Record'!K910)</f>
        <v/>
      </c>
      <c r="G910" s="201"/>
      <c r="H910" s="194"/>
      <c r="I910" s="256" t="str">
        <f aca="false">IF('Sub-Cpt Record'!E910&lt;&gt;"",'Sub-Cpt Record'!E910,"")</f>
        <v/>
      </c>
      <c r="J910" s="256" t="str">
        <f aca="false">IF('Sub-Cpt Record'!F910&lt;&gt;"",'Sub-Cpt Record'!F910,"")</f>
        <v/>
      </c>
      <c r="K910" s="256" t="str">
        <f aca="false">IF('Sub-Cpt Record'!G910&lt;&gt;"",'Sub-Cpt Record'!G910,"")</f>
        <v/>
      </c>
      <c r="L910" s="256" t="str">
        <f aca="false">IF('Sub-Cpt Record'!H910&lt;&gt;"",'Sub-Cpt Record'!H910,"")</f>
        <v/>
      </c>
      <c r="M910" s="256" t="str">
        <f aca="false">IF('Sub-Cpt Record'!I910&lt;&gt;"",'Sub-Cpt Record'!I910,"")</f>
        <v/>
      </c>
      <c r="N910" s="256" t="str">
        <f aca="false">IF('Sub-Cpt Record'!J910&lt;&gt;"",'Sub-Cpt Record'!J910,"")</f>
        <v/>
      </c>
      <c r="O910" s="296"/>
      <c r="P910" s="296"/>
      <c r="Q910" s="304"/>
      <c r="R910" s="298"/>
      <c r="S910" s="199"/>
      <c r="T910" s="300"/>
      <c r="U910" s="194"/>
      <c r="V910" s="194"/>
      <c r="W910" s="194"/>
      <c r="X910" s="194"/>
      <c r="Y910" s="194"/>
      <c r="Z910" s="256"/>
      <c r="AA910" s="194"/>
      <c r="AB910" s="194"/>
      <c r="AC910" s="194"/>
      <c r="AD910" s="194"/>
      <c r="AE910" s="194"/>
      <c r="AF910" s="194"/>
      <c r="AG910" s="264" t="str">
        <f aca="false">IF(SUM(T910,V910,X910,Z910,AB910,AD910,AF910)&lt;&gt;0,SUM(T910,V910,X910,Z910,AB910,AD910,AF910),"")</f>
        <v/>
      </c>
      <c r="AH910" s="301"/>
      <c r="AI910" s="302"/>
      <c r="AJ910" s="278"/>
    </row>
    <row r="911" customFormat="false" ht="12.75" hidden="false" customHeight="false" outlineLevel="0" collapsed="false">
      <c r="A911" s="291" t="str">
        <f aca="false">IF('Sub-Cpt Record'!A911="","",'Sub-Cpt Record'!A911)</f>
        <v/>
      </c>
      <c r="B911" s="292" t="str">
        <f aca="false">IF('Sub-Cpt Record'!B911="","",'Sub-Cpt Record'!B911)</f>
        <v/>
      </c>
      <c r="C911" s="292" t="str">
        <f aca="false">IF('Sub-Cpt Record'!C911="","",'Sub-Cpt Record'!C911)</f>
        <v/>
      </c>
      <c r="D911" s="292" t="str">
        <f aca="false">IF('Sub-Cpt Record'!D911="","",'Sub-Cpt Record'!D911)</f>
        <v/>
      </c>
      <c r="E911" s="292" t="str">
        <f aca="false">CODE!I911</f>
        <v/>
      </c>
      <c r="F911" s="303" t="str">
        <f aca="false">IF('Sub-Cpt Record'!K911="","",'Sub-Cpt Record'!K911)</f>
        <v/>
      </c>
      <c r="G911" s="201"/>
      <c r="H911" s="194"/>
      <c r="I911" s="256" t="str">
        <f aca="false">IF('Sub-Cpt Record'!E911&lt;&gt;"",'Sub-Cpt Record'!E911,"")</f>
        <v/>
      </c>
      <c r="J911" s="256" t="str">
        <f aca="false">IF('Sub-Cpt Record'!F911&lt;&gt;"",'Sub-Cpt Record'!F911,"")</f>
        <v/>
      </c>
      <c r="K911" s="256" t="str">
        <f aca="false">IF('Sub-Cpt Record'!G911&lt;&gt;"",'Sub-Cpt Record'!G911,"")</f>
        <v/>
      </c>
      <c r="L911" s="256" t="str">
        <f aca="false">IF('Sub-Cpt Record'!H911&lt;&gt;"",'Sub-Cpt Record'!H911,"")</f>
        <v/>
      </c>
      <c r="M911" s="256" t="str">
        <f aca="false">IF('Sub-Cpt Record'!I911&lt;&gt;"",'Sub-Cpt Record'!I911,"")</f>
        <v/>
      </c>
      <c r="N911" s="256" t="str">
        <f aca="false">IF('Sub-Cpt Record'!J911&lt;&gt;"",'Sub-Cpt Record'!J911,"")</f>
        <v/>
      </c>
      <c r="O911" s="296"/>
      <c r="P911" s="296"/>
      <c r="Q911" s="304"/>
      <c r="R911" s="298"/>
      <c r="S911" s="199"/>
      <c r="T911" s="300"/>
      <c r="U911" s="194"/>
      <c r="V911" s="194"/>
      <c r="W911" s="194"/>
      <c r="X911" s="194"/>
      <c r="Y911" s="194"/>
      <c r="Z911" s="256"/>
      <c r="AA911" s="194"/>
      <c r="AB911" s="194"/>
      <c r="AC911" s="194"/>
      <c r="AD911" s="194"/>
      <c r="AE911" s="194"/>
      <c r="AF911" s="194"/>
      <c r="AG911" s="264" t="str">
        <f aca="false">IF(SUM(T911,V911,X911,Z911,AB911,AD911,AF911)&lt;&gt;0,SUM(T911,V911,X911,Z911,AB911,AD911,AF911),"")</f>
        <v/>
      </c>
      <c r="AH911" s="301"/>
      <c r="AI911" s="302"/>
      <c r="AJ911" s="278"/>
    </row>
    <row r="912" customFormat="false" ht="12.75" hidden="false" customHeight="false" outlineLevel="0" collapsed="false">
      <c r="A912" s="291" t="str">
        <f aca="false">IF('Sub-Cpt Record'!A912="","",'Sub-Cpt Record'!A912)</f>
        <v/>
      </c>
      <c r="B912" s="292" t="str">
        <f aca="false">IF('Sub-Cpt Record'!B912="","",'Sub-Cpt Record'!B912)</f>
        <v/>
      </c>
      <c r="C912" s="292" t="str">
        <f aca="false">IF('Sub-Cpt Record'!C912="","",'Sub-Cpt Record'!C912)</f>
        <v/>
      </c>
      <c r="D912" s="292" t="str">
        <f aca="false">IF('Sub-Cpt Record'!D912="","",'Sub-Cpt Record'!D912)</f>
        <v/>
      </c>
      <c r="E912" s="292" t="str">
        <f aca="false">CODE!I912</f>
        <v/>
      </c>
      <c r="F912" s="303" t="str">
        <f aca="false">IF('Sub-Cpt Record'!K912="","",'Sub-Cpt Record'!K912)</f>
        <v/>
      </c>
      <c r="G912" s="201"/>
      <c r="H912" s="194"/>
      <c r="I912" s="256" t="str">
        <f aca="false">IF('Sub-Cpt Record'!E912&lt;&gt;"",'Sub-Cpt Record'!E912,"")</f>
        <v/>
      </c>
      <c r="J912" s="256" t="str">
        <f aca="false">IF('Sub-Cpt Record'!F912&lt;&gt;"",'Sub-Cpt Record'!F912,"")</f>
        <v/>
      </c>
      <c r="K912" s="256" t="str">
        <f aca="false">IF('Sub-Cpt Record'!G912&lt;&gt;"",'Sub-Cpt Record'!G912,"")</f>
        <v/>
      </c>
      <c r="L912" s="256" t="str">
        <f aca="false">IF('Sub-Cpt Record'!H912&lt;&gt;"",'Sub-Cpt Record'!H912,"")</f>
        <v/>
      </c>
      <c r="M912" s="256" t="str">
        <f aca="false">IF('Sub-Cpt Record'!I912&lt;&gt;"",'Sub-Cpt Record'!I912,"")</f>
        <v/>
      </c>
      <c r="N912" s="256" t="str">
        <f aca="false">IF('Sub-Cpt Record'!J912&lt;&gt;"",'Sub-Cpt Record'!J912,"")</f>
        <v/>
      </c>
      <c r="O912" s="296"/>
      <c r="P912" s="296"/>
      <c r="Q912" s="304"/>
      <c r="R912" s="298"/>
      <c r="S912" s="199"/>
      <c r="T912" s="300"/>
      <c r="U912" s="194"/>
      <c r="V912" s="194"/>
      <c r="W912" s="194"/>
      <c r="X912" s="194"/>
      <c r="Y912" s="194"/>
      <c r="Z912" s="256"/>
      <c r="AA912" s="194"/>
      <c r="AB912" s="194"/>
      <c r="AC912" s="194"/>
      <c r="AD912" s="194"/>
      <c r="AE912" s="194"/>
      <c r="AF912" s="194"/>
      <c r="AG912" s="264" t="str">
        <f aca="false">IF(SUM(T912,V912,X912,Z912,AB912,AD912,AF912)&lt;&gt;0,SUM(T912,V912,X912,Z912,AB912,AD912,AF912),"")</f>
        <v/>
      </c>
      <c r="AH912" s="301"/>
      <c r="AI912" s="302"/>
      <c r="AJ912" s="278"/>
    </row>
    <row r="913" customFormat="false" ht="12.75" hidden="false" customHeight="false" outlineLevel="0" collapsed="false">
      <c r="A913" s="291" t="str">
        <f aca="false">IF('Sub-Cpt Record'!A913="","",'Sub-Cpt Record'!A913)</f>
        <v/>
      </c>
      <c r="B913" s="292" t="str">
        <f aca="false">IF('Sub-Cpt Record'!B913="","",'Sub-Cpt Record'!B913)</f>
        <v/>
      </c>
      <c r="C913" s="292" t="str">
        <f aca="false">IF('Sub-Cpt Record'!C913="","",'Sub-Cpt Record'!C913)</f>
        <v/>
      </c>
      <c r="D913" s="292" t="str">
        <f aca="false">IF('Sub-Cpt Record'!D913="","",'Sub-Cpt Record'!D913)</f>
        <v/>
      </c>
      <c r="E913" s="292" t="str">
        <f aca="false">CODE!I913</f>
        <v/>
      </c>
      <c r="F913" s="303" t="str">
        <f aca="false">IF('Sub-Cpt Record'!K913="","",'Sub-Cpt Record'!K913)</f>
        <v/>
      </c>
      <c r="G913" s="201"/>
      <c r="H913" s="194"/>
      <c r="I913" s="256" t="str">
        <f aca="false">IF('Sub-Cpt Record'!E913&lt;&gt;"",'Sub-Cpt Record'!E913,"")</f>
        <v/>
      </c>
      <c r="J913" s="256" t="str">
        <f aca="false">IF('Sub-Cpt Record'!F913&lt;&gt;"",'Sub-Cpt Record'!F913,"")</f>
        <v/>
      </c>
      <c r="K913" s="256" t="str">
        <f aca="false">IF('Sub-Cpt Record'!G913&lt;&gt;"",'Sub-Cpt Record'!G913,"")</f>
        <v/>
      </c>
      <c r="L913" s="256" t="str">
        <f aca="false">IF('Sub-Cpt Record'!H913&lt;&gt;"",'Sub-Cpt Record'!H913,"")</f>
        <v/>
      </c>
      <c r="M913" s="256" t="str">
        <f aca="false">IF('Sub-Cpt Record'!I913&lt;&gt;"",'Sub-Cpt Record'!I913,"")</f>
        <v/>
      </c>
      <c r="N913" s="256" t="str">
        <f aca="false">IF('Sub-Cpt Record'!J913&lt;&gt;"",'Sub-Cpt Record'!J913,"")</f>
        <v/>
      </c>
      <c r="O913" s="296"/>
      <c r="P913" s="296"/>
      <c r="Q913" s="304"/>
      <c r="R913" s="298"/>
      <c r="S913" s="199"/>
      <c r="T913" s="300"/>
      <c r="U913" s="194"/>
      <c r="V913" s="194"/>
      <c r="W913" s="194"/>
      <c r="X913" s="194"/>
      <c r="Y913" s="194"/>
      <c r="Z913" s="256"/>
      <c r="AA913" s="194"/>
      <c r="AB913" s="194"/>
      <c r="AC913" s="194"/>
      <c r="AD913" s="194"/>
      <c r="AE913" s="194"/>
      <c r="AF913" s="194"/>
      <c r="AG913" s="264" t="str">
        <f aca="false">IF(SUM(T913,V913,X913,Z913,AB913,AD913,AF913)&lt;&gt;0,SUM(T913,V913,X913,Z913,AB913,AD913,AF913),"")</f>
        <v/>
      </c>
      <c r="AH913" s="301"/>
      <c r="AI913" s="302"/>
      <c r="AJ913" s="278"/>
    </row>
    <row r="914" customFormat="false" ht="12.75" hidden="false" customHeight="false" outlineLevel="0" collapsed="false">
      <c r="A914" s="291" t="str">
        <f aca="false">IF('Sub-Cpt Record'!A914="","",'Sub-Cpt Record'!A914)</f>
        <v/>
      </c>
      <c r="B914" s="292" t="str">
        <f aca="false">IF('Sub-Cpt Record'!B914="","",'Sub-Cpt Record'!B914)</f>
        <v/>
      </c>
      <c r="C914" s="292" t="str">
        <f aca="false">IF('Sub-Cpt Record'!C914="","",'Sub-Cpt Record'!C914)</f>
        <v/>
      </c>
      <c r="D914" s="292" t="str">
        <f aca="false">IF('Sub-Cpt Record'!D914="","",'Sub-Cpt Record'!D914)</f>
        <v/>
      </c>
      <c r="E914" s="292" t="str">
        <f aca="false">CODE!I914</f>
        <v/>
      </c>
      <c r="F914" s="303" t="str">
        <f aca="false">IF('Sub-Cpt Record'!K914="","",'Sub-Cpt Record'!K914)</f>
        <v/>
      </c>
      <c r="G914" s="201"/>
      <c r="H914" s="194"/>
      <c r="I914" s="256" t="str">
        <f aca="false">IF('Sub-Cpt Record'!E914&lt;&gt;"",'Sub-Cpt Record'!E914,"")</f>
        <v/>
      </c>
      <c r="J914" s="256" t="str">
        <f aca="false">IF('Sub-Cpt Record'!F914&lt;&gt;"",'Sub-Cpt Record'!F914,"")</f>
        <v/>
      </c>
      <c r="K914" s="256" t="str">
        <f aca="false">IF('Sub-Cpt Record'!G914&lt;&gt;"",'Sub-Cpt Record'!G914,"")</f>
        <v/>
      </c>
      <c r="L914" s="256" t="str">
        <f aca="false">IF('Sub-Cpt Record'!H914&lt;&gt;"",'Sub-Cpt Record'!H914,"")</f>
        <v/>
      </c>
      <c r="M914" s="256" t="str">
        <f aca="false">IF('Sub-Cpt Record'!I914&lt;&gt;"",'Sub-Cpt Record'!I914,"")</f>
        <v/>
      </c>
      <c r="N914" s="256" t="str">
        <f aca="false">IF('Sub-Cpt Record'!J914&lt;&gt;"",'Sub-Cpt Record'!J914,"")</f>
        <v/>
      </c>
      <c r="O914" s="296"/>
      <c r="P914" s="296"/>
      <c r="Q914" s="304"/>
      <c r="R914" s="298"/>
      <c r="S914" s="199"/>
      <c r="T914" s="300"/>
      <c r="U914" s="194"/>
      <c r="V914" s="194"/>
      <c r="W914" s="194"/>
      <c r="X914" s="194"/>
      <c r="Y914" s="194"/>
      <c r="Z914" s="256"/>
      <c r="AA914" s="194"/>
      <c r="AB914" s="194"/>
      <c r="AC914" s="194"/>
      <c r="AD914" s="194"/>
      <c r="AE914" s="194"/>
      <c r="AF914" s="194"/>
      <c r="AG914" s="264" t="str">
        <f aca="false">IF(SUM(T914,V914,X914,Z914,AB914,AD914,AF914)&lt;&gt;0,SUM(T914,V914,X914,Z914,AB914,AD914,AF914),"")</f>
        <v/>
      </c>
      <c r="AH914" s="301"/>
      <c r="AI914" s="302"/>
      <c r="AJ914" s="278"/>
    </row>
    <row r="915" customFormat="false" ht="12.75" hidden="false" customHeight="false" outlineLevel="0" collapsed="false">
      <c r="A915" s="291" t="str">
        <f aca="false">IF('Sub-Cpt Record'!A915="","",'Sub-Cpt Record'!A915)</f>
        <v/>
      </c>
      <c r="B915" s="292" t="str">
        <f aca="false">IF('Sub-Cpt Record'!B915="","",'Sub-Cpt Record'!B915)</f>
        <v/>
      </c>
      <c r="C915" s="292" t="str">
        <f aca="false">IF('Sub-Cpt Record'!C915="","",'Sub-Cpt Record'!C915)</f>
        <v/>
      </c>
      <c r="D915" s="292" t="str">
        <f aca="false">IF('Sub-Cpt Record'!D915="","",'Sub-Cpt Record'!D915)</f>
        <v/>
      </c>
      <c r="E915" s="292" t="str">
        <f aca="false">CODE!I915</f>
        <v/>
      </c>
      <c r="F915" s="303" t="str">
        <f aca="false">IF('Sub-Cpt Record'!K915="","",'Sub-Cpt Record'!K915)</f>
        <v/>
      </c>
      <c r="G915" s="201"/>
      <c r="H915" s="194"/>
      <c r="I915" s="256" t="str">
        <f aca="false">IF('Sub-Cpt Record'!E915&lt;&gt;"",'Sub-Cpt Record'!E915,"")</f>
        <v/>
      </c>
      <c r="J915" s="256" t="str">
        <f aca="false">IF('Sub-Cpt Record'!F915&lt;&gt;"",'Sub-Cpt Record'!F915,"")</f>
        <v/>
      </c>
      <c r="K915" s="256" t="str">
        <f aca="false">IF('Sub-Cpt Record'!G915&lt;&gt;"",'Sub-Cpt Record'!G915,"")</f>
        <v/>
      </c>
      <c r="L915" s="256" t="str">
        <f aca="false">IF('Sub-Cpt Record'!H915&lt;&gt;"",'Sub-Cpt Record'!H915,"")</f>
        <v/>
      </c>
      <c r="M915" s="256" t="str">
        <f aca="false">IF('Sub-Cpt Record'!I915&lt;&gt;"",'Sub-Cpt Record'!I915,"")</f>
        <v/>
      </c>
      <c r="N915" s="256" t="str">
        <f aca="false">IF('Sub-Cpt Record'!J915&lt;&gt;"",'Sub-Cpt Record'!J915,"")</f>
        <v/>
      </c>
      <c r="O915" s="296"/>
      <c r="P915" s="296"/>
      <c r="Q915" s="304"/>
      <c r="R915" s="298"/>
      <c r="S915" s="199"/>
      <c r="T915" s="300"/>
      <c r="U915" s="194"/>
      <c r="V915" s="194"/>
      <c r="W915" s="194"/>
      <c r="X915" s="194"/>
      <c r="Y915" s="194"/>
      <c r="Z915" s="256"/>
      <c r="AA915" s="194"/>
      <c r="AB915" s="194"/>
      <c r="AC915" s="194"/>
      <c r="AD915" s="194"/>
      <c r="AE915" s="194"/>
      <c r="AF915" s="194"/>
      <c r="AG915" s="264" t="str">
        <f aca="false">IF(SUM(T915,V915,X915,Z915,AB915,AD915,AF915)&lt;&gt;0,SUM(T915,V915,X915,Z915,AB915,AD915,AF915),"")</f>
        <v/>
      </c>
      <c r="AH915" s="301"/>
      <c r="AI915" s="302"/>
      <c r="AJ915" s="278"/>
    </row>
    <row r="916" customFormat="false" ht="12.75" hidden="false" customHeight="false" outlineLevel="0" collapsed="false">
      <c r="A916" s="291" t="str">
        <f aca="false">IF('Sub-Cpt Record'!A916="","",'Sub-Cpt Record'!A916)</f>
        <v/>
      </c>
      <c r="B916" s="292" t="str">
        <f aca="false">IF('Sub-Cpt Record'!B916="","",'Sub-Cpt Record'!B916)</f>
        <v/>
      </c>
      <c r="C916" s="292" t="str">
        <f aca="false">IF('Sub-Cpt Record'!C916="","",'Sub-Cpt Record'!C916)</f>
        <v/>
      </c>
      <c r="D916" s="292" t="str">
        <f aca="false">IF('Sub-Cpt Record'!D916="","",'Sub-Cpt Record'!D916)</f>
        <v/>
      </c>
      <c r="E916" s="292" t="str">
        <f aca="false">CODE!I916</f>
        <v/>
      </c>
      <c r="F916" s="303" t="str">
        <f aca="false">IF('Sub-Cpt Record'!K916="","",'Sub-Cpt Record'!K916)</f>
        <v/>
      </c>
      <c r="G916" s="201"/>
      <c r="H916" s="194"/>
      <c r="I916" s="256" t="str">
        <f aca="false">IF('Sub-Cpt Record'!E916&lt;&gt;"",'Sub-Cpt Record'!E916,"")</f>
        <v/>
      </c>
      <c r="J916" s="256" t="str">
        <f aca="false">IF('Sub-Cpt Record'!F916&lt;&gt;"",'Sub-Cpt Record'!F916,"")</f>
        <v/>
      </c>
      <c r="K916" s="256" t="str">
        <f aca="false">IF('Sub-Cpt Record'!G916&lt;&gt;"",'Sub-Cpt Record'!G916,"")</f>
        <v/>
      </c>
      <c r="L916" s="256" t="str">
        <f aca="false">IF('Sub-Cpt Record'!H916&lt;&gt;"",'Sub-Cpt Record'!H916,"")</f>
        <v/>
      </c>
      <c r="M916" s="256" t="str">
        <f aca="false">IF('Sub-Cpt Record'!I916&lt;&gt;"",'Sub-Cpt Record'!I916,"")</f>
        <v/>
      </c>
      <c r="N916" s="256" t="str">
        <f aca="false">IF('Sub-Cpt Record'!J916&lt;&gt;"",'Sub-Cpt Record'!J916,"")</f>
        <v/>
      </c>
      <c r="O916" s="296"/>
      <c r="P916" s="296"/>
      <c r="Q916" s="304"/>
      <c r="R916" s="298"/>
      <c r="S916" s="199"/>
      <c r="T916" s="300"/>
      <c r="U916" s="194"/>
      <c r="V916" s="194"/>
      <c r="W916" s="194"/>
      <c r="X916" s="194"/>
      <c r="Y916" s="194"/>
      <c r="Z916" s="256"/>
      <c r="AA916" s="194"/>
      <c r="AB916" s="194"/>
      <c r="AC916" s="194"/>
      <c r="AD916" s="194"/>
      <c r="AE916" s="194"/>
      <c r="AF916" s="194"/>
      <c r="AG916" s="264" t="str">
        <f aca="false">IF(SUM(T916,V916,X916,Z916,AB916,AD916,AF916)&lt;&gt;0,SUM(T916,V916,X916,Z916,AB916,AD916,AF916),"")</f>
        <v/>
      </c>
      <c r="AH916" s="301"/>
      <c r="AI916" s="302"/>
      <c r="AJ916" s="278"/>
    </row>
    <row r="917" customFormat="false" ht="12.75" hidden="false" customHeight="false" outlineLevel="0" collapsed="false">
      <c r="A917" s="291" t="str">
        <f aca="false">IF('Sub-Cpt Record'!A917="","",'Sub-Cpt Record'!A917)</f>
        <v/>
      </c>
      <c r="B917" s="292" t="str">
        <f aca="false">IF('Sub-Cpt Record'!B917="","",'Sub-Cpt Record'!B917)</f>
        <v/>
      </c>
      <c r="C917" s="292" t="str">
        <f aca="false">IF('Sub-Cpt Record'!C917="","",'Sub-Cpt Record'!C917)</f>
        <v/>
      </c>
      <c r="D917" s="292" t="str">
        <f aca="false">IF('Sub-Cpt Record'!D917="","",'Sub-Cpt Record'!D917)</f>
        <v/>
      </c>
      <c r="E917" s="292" t="str">
        <f aca="false">CODE!I917</f>
        <v/>
      </c>
      <c r="F917" s="303" t="str">
        <f aca="false">IF('Sub-Cpt Record'!K917="","",'Sub-Cpt Record'!K917)</f>
        <v/>
      </c>
      <c r="G917" s="201"/>
      <c r="H917" s="194"/>
      <c r="I917" s="256" t="str">
        <f aca="false">IF('Sub-Cpt Record'!E917&lt;&gt;"",'Sub-Cpt Record'!E917,"")</f>
        <v/>
      </c>
      <c r="J917" s="256" t="str">
        <f aca="false">IF('Sub-Cpt Record'!F917&lt;&gt;"",'Sub-Cpt Record'!F917,"")</f>
        <v/>
      </c>
      <c r="K917" s="256" t="str">
        <f aca="false">IF('Sub-Cpt Record'!G917&lt;&gt;"",'Sub-Cpt Record'!G917,"")</f>
        <v/>
      </c>
      <c r="L917" s="256" t="str">
        <f aca="false">IF('Sub-Cpt Record'!H917&lt;&gt;"",'Sub-Cpt Record'!H917,"")</f>
        <v/>
      </c>
      <c r="M917" s="256" t="str">
        <f aca="false">IF('Sub-Cpt Record'!I917&lt;&gt;"",'Sub-Cpt Record'!I917,"")</f>
        <v/>
      </c>
      <c r="N917" s="256" t="str">
        <f aca="false">IF('Sub-Cpt Record'!J917&lt;&gt;"",'Sub-Cpt Record'!J917,"")</f>
        <v/>
      </c>
      <c r="O917" s="296"/>
      <c r="P917" s="296"/>
      <c r="Q917" s="304"/>
      <c r="R917" s="298"/>
      <c r="S917" s="199"/>
      <c r="T917" s="300"/>
      <c r="U917" s="194"/>
      <c r="V917" s="194"/>
      <c r="W917" s="194"/>
      <c r="X917" s="194"/>
      <c r="Y917" s="194"/>
      <c r="Z917" s="256"/>
      <c r="AA917" s="194"/>
      <c r="AB917" s="194"/>
      <c r="AC917" s="194"/>
      <c r="AD917" s="194"/>
      <c r="AE917" s="194"/>
      <c r="AF917" s="194"/>
      <c r="AG917" s="264" t="str">
        <f aca="false">IF(SUM(T917,V917,X917,Z917,AB917,AD917,AF917)&lt;&gt;0,SUM(T917,V917,X917,Z917,AB917,AD917,AF917),"")</f>
        <v/>
      </c>
      <c r="AH917" s="301"/>
      <c r="AI917" s="302"/>
      <c r="AJ917" s="278"/>
    </row>
    <row r="918" customFormat="false" ht="12.75" hidden="false" customHeight="false" outlineLevel="0" collapsed="false">
      <c r="A918" s="291" t="str">
        <f aca="false">IF('Sub-Cpt Record'!A918="","",'Sub-Cpt Record'!A918)</f>
        <v/>
      </c>
      <c r="B918" s="292" t="str">
        <f aca="false">IF('Sub-Cpt Record'!B918="","",'Sub-Cpt Record'!B918)</f>
        <v/>
      </c>
      <c r="C918" s="292" t="str">
        <f aca="false">IF('Sub-Cpt Record'!C918="","",'Sub-Cpt Record'!C918)</f>
        <v/>
      </c>
      <c r="D918" s="292" t="str">
        <f aca="false">IF('Sub-Cpt Record'!D918="","",'Sub-Cpt Record'!D918)</f>
        <v/>
      </c>
      <c r="E918" s="292" t="str">
        <f aca="false">CODE!I918</f>
        <v/>
      </c>
      <c r="F918" s="303" t="str">
        <f aca="false">IF('Sub-Cpt Record'!K918="","",'Sub-Cpt Record'!K918)</f>
        <v/>
      </c>
      <c r="G918" s="201"/>
      <c r="H918" s="194"/>
      <c r="I918" s="256" t="str">
        <f aca="false">IF('Sub-Cpt Record'!E918&lt;&gt;"",'Sub-Cpt Record'!E918,"")</f>
        <v/>
      </c>
      <c r="J918" s="256" t="str">
        <f aca="false">IF('Sub-Cpt Record'!F918&lt;&gt;"",'Sub-Cpt Record'!F918,"")</f>
        <v/>
      </c>
      <c r="K918" s="256" t="str">
        <f aca="false">IF('Sub-Cpt Record'!G918&lt;&gt;"",'Sub-Cpt Record'!G918,"")</f>
        <v/>
      </c>
      <c r="L918" s="256" t="str">
        <f aca="false">IF('Sub-Cpt Record'!H918&lt;&gt;"",'Sub-Cpt Record'!H918,"")</f>
        <v/>
      </c>
      <c r="M918" s="256" t="str">
        <f aca="false">IF('Sub-Cpt Record'!I918&lt;&gt;"",'Sub-Cpt Record'!I918,"")</f>
        <v/>
      </c>
      <c r="N918" s="256" t="str">
        <f aca="false">IF('Sub-Cpt Record'!J918&lt;&gt;"",'Sub-Cpt Record'!J918,"")</f>
        <v/>
      </c>
      <c r="O918" s="296"/>
      <c r="P918" s="296"/>
      <c r="Q918" s="304"/>
      <c r="R918" s="298"/>
      <c r="S918" s="199"/>
      <c r="T918" s="300"/>
      <c r="U918" s="194"/>
      <c r="V918" s="194"/>
      <c r="W918" s="194"/>
      <c r="X918" s="194"/>
      <c r="Y918" s="194"/>
      <c r="Z918" s="256"/>
      <c r="AA918" s="194"/>
      <c r="AB918" s="194"/>
      <c r="AC918" s="194"/>
      <c r="AD918" s="194"/>
      <c r="AE918" s="194"/>
      <c r="AF918" s="194"/>
      <c r="AG918" s="264" t="str">
        <f aca="false">IF(SUM(T918,V918,X918,Z918,AB918,AD918,AF918)&lt;&gt;0,SUM(T918,V918,X918,Z918,AB918,AD918,AF918),"")</f>
        <v/>
      </c>
      <c r="AH918" s="301"/>
      <c r="AI918" s="302"/>
      <c r="AJ918" s="278"/>
    </row>
    <row r="919" customFormat="false" ht="12.75" hidden="false" customHeight="false" outlineLevel="0" collapsed="false">
      <c r="A919" s="291" t="str">
        <f aca="false">IF('Sub-Cpt Record'!A919="","",'Sub-Cpt Record'!A919)</f>
        <v/>
      </c>
      <c r="B919" s="292" t="str">
        <f aca="false">IF('Sub-Cpt Record'!B919="","",'Sub-Cpt Record'!B919)</f>
        <v/>
      </c>
      <c r="C919" s="292" t="str">
        <f aca="false">IF('Sub-Cpt Record'!C919="","",'Sub-Cpt Record'!C919)</f>
        <v/>
      </c>
      <c r="D919" s="292" t="str">
        <f aca="false">IF('Sub-Cpt Record'!D919="","",'Sub-Cpt Record'!D919)</f>
        <v/>
      </c>
      <c r="E919" s="292" t="str">
        <f aca="false">CODE!I919</f>
        <v/>
      </c>
      <c r="F919" s="303" t="str">
        <f aca="false">IF('Sub-Cpt Record'!K919="","",'Sub-Cpt Record'!K919)</f>
        <v/>
      </c>
      <c r="G919" s="201"/>
      <c r="H919" s="194"/>
      <c r="I919" s="256" t="str">
        <f aca="false">IF('Sub-Cpt Record'!E919&lt;&gt;"",'Sub-Cpt Record'!E919,"")</f>
        <v/>
      </c>
      <c r="J919" s="256" t="str">
        <f aca="false">IF('Sub-Cpt Record'!F919&lt;&gt;"",'Sub-Cpt Record'!F919,"")</f>
        <v/>
      </c>
      <c r="K919" s="256" t="str">
        <f aca="false">IF('Sub-Cpt Record'!G919&lt;&gt;"",'Sub-Cpt Record'!G919,"")</f>
        <v/>
      </c>
      <c r="L919" s="256" t="str">
        <f aca="false">IF('Sub-Cpt Record'!H919&lt;&gt;"",'Sub-Cpt Record'!H919,"")</f>
        <v/>
      </c>
      <c r="M919" s="256" t="str">
        <f aca="false">IF('Sub-Cpt Record'!I919&lt;&gt;"",'Sub-Cpt Record'!I919,"")</f>
        <v/>
      </c>
      <c r="N919" s="256" t="str">
        <f aca="false">IF('Sub-Cpt Record'!J919&lt;&gt;"",'Sub-Cpt Record'!J919,"")</f>
        <v/>
      </c>
      <c r="O919" s="296"/>
      <c r="P919" s="296"/>
      <c r="Q919" s="304"/>
      <c r="R919" s="298"/>
      <c r="S919" s="199"/>
      <c r="T919" s="300"/>
      <c r="U919" s="194"/>
      <c r="V919" s="194"/>
      <c r="W919" s="194"/>
      <c r="X919" s="194"/>
      <c r="Y919" s="194"/>
      <c r="Z919" s="256"/>
      <c r="AA919" s="194"/>
      <c r="AB919" s="194"/>
      <c r="AC919" s="194"/>
      <c r="AD919" s="194"/>
      <c r="AE919" s="194"/>
      <c r="AF919" s="194"/>
      <c r="AG919" s="264" t="str">
        <f aca="false">IF(SUM(T919,V919,X919,Z919,AB919,AD919,AF919)&lt;&gt;0,SUM(T919,V919,X919,Z919,AB919,AD919,AF919),"")</f>
        <v/>
      </c>
      <c r="AH919" s="301"/>
      <c r="AI919" s="302"/>
      <c r="AJ919" s="278"/>
    </row>
    <row r="920" customFormat="false" ht="12.75" hidden="false" customHeight="false" outlineLevel="0" collapsed="false">
      <c r="A920" s="291" t="str">
        <f aca="false">IF('Sub-Cpt Record'!A920="","",'Sub-Cpt Record'!A920)</f>
        <v/>
      </c>
      <c r="B920" s="292" t="str">
        <f aca="false">IF('Sub-Cpt Record'!B920="","",'Sub-Cpt Record'!B920)</f>
        <v/>
      </c>
      <c r="C920" s="292" t="str">
        <f aca="false">IF('Sub-Cpt Record'!C920="","",'Sub-Cpt Record'!C920)</f>
        <v/>
      </c>
      <c r="D920" s="292" t="str">
        <f aca="false">IF('Sub-Cpt Record'!D920="","",'Sub-Cpt Record'!D920)</f>
        <v/>
      </c>
      <c r="E920" s="292" t="str">
        <f aca="false">CODE!I920</f>
        <v/>
      </c>
      <c r="F920" s="303" t="str">
        <f aca="false">IF('Sub-Cpt Record'!K920="","",'Sub-Cpt Record'!K920)</f>
        <v/>
      </c>
      <c r="G920" s="201"/>
      <c r="H920" s="194"/>
      <c r="I920" s="256" t="str">
        <f aca="false">IF('Sub-Cpt Record'!E920&lt;&gt;"",'Sub-Cpt Record'!E920,"")</f>
        <v/>
      </c>
      <c r="J920" s="256" t="str">
        <f aca="false">IF('Sub-Cpt Record'!F920&lt;&gt;"",'Sub-Cpt Record'!F920,"")</f>
        <v/>
      </c>
      <c r="K920" s="256" t="str">
        <f aca="false">IF('Sub-Cpt Record'!G920&lt;&gt;"",'Sub-Cpt Record'!G920,"")</f>
        <v/>
      </c>
      <c r="L920" s="256" t="str">
        <f aca="false">IF('Sub-Cpt Record'!H920&lt;&gt;"",'Sub-Cpt Record'!H920,"")</f>
        <v/>
      </c>
      <c r="M920" s="256" t="str">
        <f aca="false">IF('Sub-Cpt Record'!I920&lt;&gt;"",'Sub-Cpt Record'!I920,"")</f>
        <v/>
      </c>
      <c r="N920" s="256" t="str">
        <f aca="false">IF('Sub-Cpt Record'!J920&lt;&gt;"",'Sub-Cpt Record'!J920,"")</f>
        <v/>
      </c>
      <c r="O920" s="296"/>
      <c r="P920" s="296"/>
      <c r="Q920" s="304"/>
      <c r="R920" s="298"/>
      <c r="S920" s="199"/>
      <c r="T920" s="300"/>
      <c r="U920" s="194"/>
      <c r="V920" s="194"/>
      <c r="W920" s="194"/>
      <c r="X920" s="194"/>
      <c r="Y920" s="194"/>
      <c r="Z920" s="256"/>
      <c r="AA920" s="194"/>
      <c r="AB920" s="194"/>
      <c r="AC920" s="194"/>
      <c r="AD920" s="194"/>
      <c r="AE920" s="194"/>
      <c r="AF920" s="194"/>
      <c r="AG920" s="264" t="str">
        <f aca="false">IF(SUM(T920,V920,X920,Z920,AB920,AD920,AF920)&lt;&gt;0,SUM(T920,V920,X920,Z920,AB920,AD920,AF920),"")</f>
        <v/>
      </c>
      <c r="AH920" s="301"/>
      <c r="AI920" s="302"/>
      <c r="AJ920" s="278"/>
    </row>
    <row r="921" customFormat="false" ht="12.75" hidden="false" customHeight="false" outlineLevel="0" collapsed="false">
      <c r="A921" s="291" t="str">
        <f aca="false">IF('Sub-Cpt Record'!A921="","",'Sub-Cpt Record'!A921)</f>
        <v/>
      </c>
      <c r="B921" s="292" t="str">
        <f aca="false">IF('Sub-Cpt Record'!B921="","",'Sub-Cpt Record'!B921)</f>
        <v/>
      </c>
      <c r="C921" s="292" t="str">
        <f aca="false">IF('Sub-Cpt Record'!C921="","",'Sub-Cpt Record'!C921)</f>
        <v/>
      </c>
      <c r="D921" s="292" t="str">
        <f aca="false">IF('Sub-Cpt Record'!D921="","",'Sub-Cpt Record'!D921)</f>
        <v/>
      </c>
      <c r="E921" s="292" t="str">
        <f aca="false">CODE!I921</f>
        <v/>
      </c>
      <c r="F921" s="303" t="str">
        <f aca="false">IF('Sub-Cpt Record'!K921="","",'Sub-Cpt Record'!K921)</f>
        <v/>
      </c>
      <c r="G921" s="201"/>
      <c r="H921" s="194"/>
      <c r="I921" s="256" t="str">
        <f aca="false">IF('Sub-Cpt Record'!E921&lt;&gt;"",'Sub-Cpt Record'!E921,"")</f>
        <v/>
      </c>
      <c r="J921" s="256" t="str">
        <f aca="false">IF('Sub-Cpt Record'!F921&lt;&gt;"",'Sub-Cpt Record'!F921,"")</f>
        <v/>
      </c>
      <c r="K921" s="256" t="str">
        <f aca="false">IF('Sub-Cpt Record'!G921&lt;&gt;"",'Sub-Cpt Record'!G921,"")</f>
        <v/>
      </c>
      <c r="L921" s="256" t="str">
        <f aca="false">IF('Sub-Cpt Record'!H921&lt;&gt;"",'Sub-Cpt Record'!H921,"")</f>
        <v/>
      </c>
      <c r="M921" s="256" t="str">
        <f aca="false">IF('Sub-Cpt Record'!I921&lt;&gt;"",'Sub-Cpt Record'!I921,"")</f>
        <v/>
      </c>
      <c r="N921" s="256" t="str">
        <f aca="false">IF('Sub-Cpt Record'!J921&lt;&gt;"",'Sub-Cpt Record'!J921,"")</f>
        <v/>
      </c>
      <c r="O921" s="296"/>
      <c r="P921" s="296"/>
      <c r="Q921" s="304"/>
      <c r="R921" s="298"/>
      <c r="S921" s="199"/>
      <c r="T921" s="300"/>
      <c r="U921" s="194"/>
      <c r="V921" s="194"/>
      <c r="W921" s="194"/>
      <c r="X921" s="194"/>
      <c r="Y921" s="194"/>
      <c r="Z921" s="256"/>
      <c r="AA921" s="194"/>
      <c r="AB921" s="194"/>
      <c r="AC921" s="194"/>
      <c r="AD921" s="194"/>
      <c r="AE921" s="194"/>
      <c r="AF921" s="194"/>
      <c r="AG921" s="264" t="str">
        <f aca="false">IF(SUM(T921,V921,X921,Z921,AB921,AD921,AF921)&lt;&gt;0,SUM(T921,V921,X921,Z921,AB921,AD921,AF921),"")</f>
        <v/>
      </c>
      <c r="AH921" s="301"/>
      <c r="AI921" s="302"/>
      <c r="AJ921" s="278"/>
    </row>
    <row r="922" customFormat="false" ht="12.75" hidden="false" customHeight="false" outlineLevel="0" collapsed="false">
      <c r="A922" s="291" t="str">
        <f aca="false">IF('Sub-Cpt Record'!A922="","",'Sub-Cpt Record'!A922)</f>
        <v/>
      </c>
      <c r="B922" s="292" t="str">
        <f aca="false">IF('Sub-Cpt Record'!B922="","",'Sub-Cpt Record'!B922)</f>
        <v/>
      </c>
      <c r="C922" s="292" t="str">
        <f aca="false">IF('Sub-Cpt Record'!C922="","",'Sub-Cpt Record'!C922)</f>
        <v/>
      </c>
      <c r="D922" s="292" t="str">
        <f aca="false">IF('Sub-Cpt Record'!D922="","",'Sub-Cpt Record'!D922)</f>
        <v/>
      </c>
      <c r="E922" s="292" t="str">
        <f aca="false">CODE!I922</f>
        <v/>
      </c>
      <c r="F922" s="303" t="str">
        <f aca="false">IF('Sub-Cpt Record'!K922="","",'Sub-Cpt Record'!K922)</f>
        <v/>
      </c>
      <c r="G922" s="201"/>
      <c r="H922" s="194"/>
      <c r="I922" s="256" t="str">
        <f aca="false">IF('Sub-Cpt Record'!E922&lt;&gt;"",'Sub-Cpt Record'!E922,"")</f>
        <v/>
      </c>
      <c r="J922" s="256" t="str">
        <f aca="false">IF('Sub-Cpt Record'!F922&lt;&gt;"",'Sub-Cpt Record'!F922,"")</f>
        <v/>
      </c>
      <c r="K922" s="256" t="str">
        <f aca="false">IF('Sub-Cpt Record'!G922&lt;&gt;"",'Sub-Cpt Record'!G922,"")</f>
        <v/>
      </c>
      <c r="L922" s="256" t="str">
        <f aca="false">IF('Sub-Cpt Record'!H922&lt;&gt;"",'Sub-Cpt Record'!H922,"")</f>
        <v/>
      </c>
      <c r="M922" s="256" t="str">
        <f aca="false">IF('Sub-Cpt Record'!I922&lt;&gt;"",'Sub-Cpt Record'!I922,"")</f>
        <v/>
      </c>
      <c r="N922" s="256" t="str">
        <f aca="false">IF('Sub-Cpt Record'!J922&lt;&gt;"",'Sub-Cpt Record'!J922,"")</f>
        <v/>
      </c>
      <c r="O922" s="296"/>
      <c r="P922" s="296"/>
      <c r="Q922" s="304"/>
      <c r="R922" s="298"/>
      <c r="S922" s="199"/>
      <c r="T922" s="300"/>
      <c r="U922" s="194"/>
      <c r="V922" s="194"/>
      <c r="W922" s="194"/>
      <c r="X922" s="194"/>
      <c r="Y922" s="194"/>
      <c r="Z922" s="256"/>
      <c r="AA922" s="194"/>
      <c r="AB922" s="194"/>
      <c r="AC922" s="194"/>
      <c r="AD922" s="194"/>
      <c r="AE922" s="194"/>
      <c r="AF922" s="194"/>
      <c r="AG922" s="264" t="str">
        <f aca="false">IF(SUM(T922,V922,X922,Z922,AB922,AD922,AF922)&lt;&gt;0,SUM(T922,V922,X922,Z922,AB922,AD922,AF922),"")</f>
        <v/>
      </c>
      <c r="AH922" s="301"/>
      <c r="AI922" s="302"/>
      <c r="AJ922" s="278"/>
    </row>
    <row r="923" customFormat="false" ht="12.75" hidden="false" customHeight="false" outlineLevel="0" collapsed="false">
      <c r="A923" s="291" t="str">
        <f aca="false">IF('Sub-Cpt Record'!A923="","",'Sub-Cpt Record'!A923)</f>
        <v/>
      </c>
      <c r="B923" s="292" t="str">
        <f aca="false">IF('Sub-Cpt Record'!B923="","",'Sub-Cpt Record'!B923)</f>
        <v/>
      </c>
      <c r="C923" s="292" t="str">
        <f aca="false">IF('Sub-Cpt Record'!C923="","",'Sub-Cpt Record'!C923)</f>
        <v/>
      </c>
      <c r="D923" s="292" t="str">
        <f aca="false">IF('Sub-Cpt Record'!D923="","",'Sub-Cpt Record'!D923)</f>
        <v/>
      </c>
      <c r="E923" s="292" t="str">
        <f aca="false">CODE!I923</f>
        <v/>
      </c>
      <c r="F923" s="303" t="str">
        <f aca="false">IF('Sub-Cpt Record'!K923="","",'Sub-Cpt Record'!K923)</f>
        <v/>
      </c>
      <c r="G923" s="201"/>
      <c r="H923" s="194"/>
      <c r="I923" s="256" t="str">
        <f aca="false">IF('Sub-Cpt Record'!E923&lt;&gt;"",'Sub-Cpt Record'!E923,"")</f>
        <v/>
      </c>
      <c r="J923" s="256" t="str">
        <f aca="false">IF('Sub-Cpt Record'!F923&lt;&gt;"",'Sub-Cpt Record'!F923,"")</f>
        <v/>
      </c>
      <c r="K923" s="256" t="str">
        <f aca="false">IF('Sub-Cpt Record'!G923&lt;&gt;"",'Sub-Cpt Record'!G923,"")</f>
        <v/>
      </c>
      <c r="L923" s="256" t="str">
        <f aca="false">IF('Sub-Cpt Record'!H923&lt;&gt;"",'Sub-Cpt Record'!H923,"")</f>
        <v/>
      </c>
      <c r="M923" s="256" t="str">
        <f aca="false">IF('Sub-Cpt Record'!I923&lt;&gt;"",'Sub-Cpt Record'!I923,"")</f>
        <v/>
      </c>
      <c r="N923" s="256" t="str">
        <f aca="false">IF('Sub-Cpt Record'!J923&lt;&gt;"",'Sub-Cpt Record'!J923,"")</f>
        <v/>
      </c>
      <c r="O923" s="296"/>
      <c r="P923" s="296"/>
      <c r="Q923" s="304"/>
      <c r="R923" s="298"/>
      <c r="S923" s="199"/>
      <c r="T923" s="300"/>
      <c r="U923" s="194"/>
      <c r="V923" s="194"/>
      <c r="W923" s="194"/>
      <c r="X923" s="194"/>
      <c r="Y923" s="194"/>
      <c r="Z923" s="256"/>
      <c r="AA923" s="194"/>
      <c r="AB923" s="194"/>
      <c r="AC923" s="194"/>
      <c r="AD923" s="194"/>
      <c r="AE923" s="194"/>
      <c r="AF923" s="194"/>
      <c r="AG923" s="264" t="str">
        <f aca="false">IF(SUM(T923,V923,X923,Z923,AB923,AD923,AF923)&lt;&gt;0,SUM(T923,V923,X923,Z923,AB923,AD923,AF923),"")</f>
        <v/>
      </c>
      <c r="AH923" s="301"/>
      <c r="AI923" s="302"/>
      <c r="AJ923" s="278"/>
    </row>
    <row r="924" customFormat="false" ht="12.75" hidden="false" customHeight="false" outlineLevel="0" collapsed="false">
      <c r="A924" s="291" t="str">
        <f aca="false">IF('Sub-Cpt Record'!A924="","",'Sub-Cpt Record'!A924)</f>
        <v/>
      </c>
      <c r="B924" s="292" t="str">
        <f aca="false">IF('Sub-Cpt Record'!B924="","",'Sub-Cpt Record'!B924)</f>
        <v/>
      </c>
      <c r="C924" s="292" t="str">
        <f aca="false">IF('Sub-Cpt Record'!C924="","",'Sub-Cpt Record'!C924)</f>
        <v/>
      </c>
      <c r="D924" s="292" t="str">
        <f aca="false">IF('Sub-Cpt Record'!D924="","",'Sub-Cpt Record'!D924)</f>
        <v/>
      </c>
      <c r="E924" s="292" t="str">
        <f aca="false">CODE!I924</f>
        <v/>
      </c>
      <c r="F924" s="303" t="str">
        <f aca="false">IF('Sub-Cpt Record'!K924="","",'Sub-Cpt Record'!K924)</f>
        <v/>
      </c>
      <c r="G924" s="201"/>
      <c r="H924" s="194"/>
      <c r="I924" s="256" t="str">
        <f aca="false">IF('Sub-Cpt Record'!E924&lt;&gt;"",'Sub-Cpt Record'!E924,"")</f>
        <v/>
      </c>
      <c r="J924" s="256" t="str">
        <f aca="false">IF('Sub-Cpt Record'!F924&lt;&gt;"",'Sub-Cpt Record'!F924,"")</f>
        <v/>
      </c>
      <c r="K924" s="256" t="str">
        <f aca="false">IF('Sub-Cpt Record'!G924&lt;&gt;"",'Sub-Cpt Record'!G924,"")</f>
        <v/>
      </c>
      <c r="L924" s="256" t="str">
        <f aca="false">IF('Sub-Cpt Record'!H924&lt;&gt;"",'Sub-Cpt Record'!H924,"")</f>
        <v/>
      </c>
      <c r="M924" s="256" t="str">
        <f aca="false">IF('Sub-Cpt Record'!I924&lt;&gt;"",'Sub-Cpt Record'!I924,"")</f>
        <v/>
      </c>
      <c r="N924" s="256" t="str">
        <f aca="false">IF('Sub-Cpt Record'!J924&lt;&gt;"",'Sub-Cpt Record'!J924,"")</f>
        <v/>
      </c>
      <c r="O924" s="296"/>
      <c r="P924" s="296"/>
      <c r="Q924" s="304"/>
      <c r="R924" s="298"/>
      <c r="S924" s="199"/>
      <c r="T924" s="300"/>
      <c r="U924" s="194"/>
      <c r="V924" s="194"/>
      <c r="W924" s="194"/>
      <c r="X924" s="194"/>
      <c r="Y924" s="194"/>
      <c r="Z924" s="256"/>
      <c r="AA924" s="194"/>
      <c r="AB924" s="194"/>
      <c r="AC924" s="194"/>
      <c r="AD924" s="194"/>
      <c r="AE924" s="194"/>
      <c r="AF924" s="194"/>
      <c r="AG924" s="264" t="str">
        <f aca="false">IF(SUM(T924,V924,X924,Z924,AB924,AD924,AF924)&lt;&gt;0,SUM(T924,V924,X924,Z924,AB924,AD924,AF924),"")</f>
        <v/>
      </c>
      <c r="AH924" s="301"/>
      <c r="AI924" s="302"/>
      <c r="AJ924" s="278"/>
    </row>
    <row r="925" customFormat="false" ht="12.75" hidden="false" customHeight="false" outlineLevel="0" collapsed="false">
      <c r="A925" s="291" t="str">
        <f aca="false">IF('Sub-Cpt Record'!A925="","",'Sub-Cpt Record'!A925)</f>
        <v/>
      </c>
      <c r="B925" s="292" t="str">
        <f aca="false">IF('Sub-Cpt Record'!B925="","",'Sub-Cpt Record'!B925)</f>
        <v/>
      </c>
      <c r="C925" s="292" t="str">
        <f aca="false">IF('Sub-Cpt Record'!C925="","",'Sub-Cpt Record'!C925)</f>
        <v/>
      </c>
      <c r="D925" s="292" t="str">
        <f aca="false">IF('Sub-Cpt Record'!D925="","",'Sub-Cpt Record'!D925)</f>
        <v/>
      </c>
      <c r="E925" s="292" t="str">
        <f aca="false">CODE!I925</f>
        <v/>
      </c>
      <c r="F925" s="303" t="str">
        <f aca="false">IF('Sub-Cpt Record'!K925="","",'Sub-Cpt Record'!K925)</f>
        <v/>
      </c>
      <c r="G925" s="201"/>
      <c r="H925" s="194"/>
      <c r="I925" s="256" t="str">
        <f aca="false">IF('Sub-Cpt Record'!E925&lt;&gt;"",'Sub-Cpt Record'!E925,"")</f>
        <v/>
      </c>
      <c r="J925" s="256" t="str">
        <f aca="false">IF('Sub-Cpt Record'!F925&lt;&gt;"",'Sub-Cpt Record'!F925,"")</f>
        <v/>
      </c>
      <c r="K925" s="256" t="str">
        <f aca="false">IF('Sub-Cpt Record'!G925&lt;&gt;"",'Sub-Cpt Record'!G925,"")</f>
        <v/>
      </c>
      <c r="L925" s="256" t="str">
        <f aca="false">IF('Sub-Cpt Record'!H925&lt;&gt;"",'Sub-Cpt Record'!H925,"")</f>
        <v/>
      </c>
      <c r="M925" s="256" t="str">
        <f aca="false">IF('Sub-Cpt Record'!I925&lt;&gt;"",'Sub-Cpt Record'!I925,"")</f>
        <v/>
      </c>
      <c r="N925" s="256" t="str">
        <f aca="false">IF('Sub-Cpt Record'!J925&lt;&gt;"",'Sub-Cpt Record'!J925,"")</f>
        <v/>
      </c>
      <c r="O925" s="296"/>
      <c r="P925" s="296"/>
      <c r="Q925" s="304"/>
      <c r="R925" s="298"/>
      <c r="S925" s="199"/>
      <c r="T925" s="300"/>
      <c r="U925" s="194"/>
      <c r="V925" s="194"/>
      <c r="W925" s="194"/>
      <c r="X925" s="194"/>
      <c r="Y925" s="194"/>
      <c r="Z925" s="256"/>
      <c r="AA925" s="194"/>
      <c r="AB925" s="194"/>
      <c r="AC925" s="194"/>
      <c r="AD925" s="194"/>
      <c r="AE925" s="194"/>
      <c r="AF925" s="194"/>
      <c r="AG925" s="264" t="str">
        <f aca="false">IF(SUM(T925,V925,X925,Z925,AB925,AD925,AF925)&lt;&gt;0,SUM(T925,V925,X925,Z925,AB925,AD925,AF925),"")</f>
        <v/>
      </c>
      <c r="AH925" s="301"/>
      <c r="AI925" s="302"/>
      <c r="AJ925" s="278"/>
    </row>
    <row r="926" customFormat="false" ht="12.75" hidden="false" customHeight="false" outlineLevel="0" collapsed="false">
      <c r="A926" s="291" t="str">
        <f aca="false">IF('Sub-Cpt Record'!A926="","",'Sub-Cpt Record'!A926)</f>
        <v/>
      </c>
      <c r="B926" s="292" t="str">
        <f aca="false">IF('Sub-Cpt Record'!B926="","",'Sub-Cpt Record'!B926)</f>
        <v/>
      </c>
      <c r="C926" s="292" t="str">
        <f aca="false">IF('Sub-Cpt Record'!C926="","",'Sub-Cpt Record'!C926)</f>
        <v/>
      </c>
      <c r="D926" s="292" t="str">
        <f aca="false">IF('Sub-Cpt Record'!D926="","",'Sub-Cpt Record'!D926)</f>
        <v/>
      </c>
      <c r="E926" s="292" t="str">
        <f aca="false">CODE!I926</f>
        <v/>
      </c>
      <c r="F926" s="303" t="str">
        <f aca="false">IF('Sub-Cpt Record'!K926="","",'Sub-Cpt Record'!K926)</f>
        <v/>
      </c>
      <c r="G926" s="201"/>
      <c r="H926" s="194"/>
      <c r="I926" s="256" t="str">
        <f aca="false">IF('Sub-Cpt Record'!E926&lt;&gt;"",'Sub-Cpt Record'!E926,"")</f>
        <v/>
      </c>
      <c r="J926" s="256" t="str">
        <f aca="false">IF('Sub-Cpt Record'!F926&lt;&gt;"",'Sub-Cpt Record'!F926,"")</f>
        <v/>
      </c>
      <c r="K926" s="256" t="str">
        <f aca="false">IF('Sub-Cpt Record'!G926&lt;&gt;"",'Sub-Cpt Record'!G926,"")</f>
        <v/>
      </c>
      <c r="L926" s="256" t="str">
        <f aca="false">IF('Sub-Cpt Record'!H926&lt;&gt;"",'Sub-Cpt Record'!H926,"")</f>
        <v/>
      </c>
      <c r="M926" s="256" t="str">
        <f aca="false">IF('Sub-Cpt Record'!I926&lt;&gt;"",'Sub-Cpt Record'!I926,"")</f>
        <v/>
      </c>
      <c r="N926" s="256" t="str">
        <f aca="false">IF('Sub-Cpt Record'!J926&lt;&gt;"",'Sub-Cpt Record'!J926,"")</f>
        <v/>
      </c>
      <c r="O926" s="296"/>
      <c r="P926" s="296"/>
      <c r="Q926" s="304"/>
      <c r="R926" s="298"/>
      <c r="S926" s="199"/>
      <c r="T926" s="300"/>
      <c r="U926" s="194"/>
      <c r="V926" s="194"/>
      <c r="W926" s="194"/>
      <c r="X926" s="194"/>
      <c r="Y926" s="194"/>
      <c r="Z926" s="256"/>
      <c r="AA926" s="194"/>
      <c r="AB926" s="194"/>
      <c r="AC926" s="194"/>
      <c r="AD926" s="194"/>
      <c r="AE926" s="194"/>
      <c r="AF926" s="194"/>
      <c r="AG926" s="264" t="str">
        <f aca="false">IF(SUM(T926,V926,X926,Z926,AB926,AD926,AF926)&lt;&gt;0,SUM(T926,V926,X926,Z926,AB926,AD926,AF926),"")</f>
        <v/>
      </c>
      <c r="AH926" s="301"/>
      <c r="AI926" s="302"/>
      <c r="AJ926" s="278"/>
    </row>
    <row r="927" customFormat="false" ht="12.75" hidden="false" customHeight="false" outlineLevel="0" collapsed="false">
      <c r="A927" s="291" t="str">
        <f aca="false">IF('Sub-Cpt Record'!A927="","",'Sub-Cpt Record'!A927)</f>
        <v/>
      </c>
      <c r="B927" s="292" t="str">
        <f aca="false">IF('Sub-Cpt Record'!B927="","",'Sub-Cpt Record'!B927)</f>
        <v/>
      </c>
      <c r="C927" s="292" t="str">
        <f aca="false">IF('Sub-Cpt Record'!C927="","",'Sub-Cpt Record'!C927)</f>
        <v/>
      </c>
      <c r="D927" s="292" t="str">
        <f aca="false">IF('Sub-Cpt Record'!D927="","",'Sub-Cpt Record'!D927)</f>
        <v/>
      </c>
      <c r="E927" s="292" t="str">
        <f aca="false">CODE!I927</f>
        <v/>
      </c>
      <c r="F927" s="303" t="str">
        <f aca="false">IF('Sub-Cpt Record'!K927="","",'Sub-Cpt Record'!K927)</f>
        <v/>
      </c>
      <c r="G927" s="201"/>
      <c r="H927" s="194"/>
      <c r="I927" s="256" t="str">
        <f aca="false">IF('Sub-Cpt Record'!E927&lt;&gt;"",'Sub-Cpt Record'!E927,"")</f>
        <v/>
      </c>
      <c r="J927" s="256" t="str">
        <f aca="false">IF('Sub-Cpt Record'!F927&lt;&gt;"",'Sub-Cpt Record'!F927,"")</f>
        <v/>
      </c>
      <c r="K927" s="256" t="str">
        <f aca="false">IF('Sub-Cpt Record'!G927&lt;&gt;"",'Sub-Cpt Record'!G927,"")</f>
        <v/>
      </c>
      <c r="L927" s="256" t="str">
        <f aca="false">IF('Sub-Cpt Record'!H927&lt;&gt;"",'Sub-Cpt Record'!H927,"")</f>
        <v/>
      </c>
      <c r="M927" s="256" t="str">
        <f aca="false">IF('Sub-Cpt Record'!I927&lt;&gt;"",'Sub-Cpt Record'!I927,"")</f>
        <v/>
      </c>
      <c r="N927" s="256" t="str">
        <f aca="false">IF('Sub-Cpt Record'!J927&lt;&gt;"",'Sub-Cpt Record'!J927,"")</f>
        <v/>
      </c>
      <c r="O927" s="296"/>
      <c r="P927" s="296"/>
      <c r="Q927" s="304"/>
      <c r="R927" s="298"/>
      <c r="S927" s="199"/>
      <c r="T927" s="300"/>
      <c r="U927" s="194"/>
      <c r="V927" s="194"/>
      <c r="W927" s="194"/>
      <c r="X927" s="194"/>
      <c r="Y927" s="194"/>
      <c r="Z927" s="256"/>
      <c r="AA927" s="194"/>
      <c r="AB927" s="194"/>
      <c r="AC927" s="194"/>
      <c r="AD927" s="194"/>
      <c r="AE927" s="194"/>
      <c r="AF927" s="194"/>
      <c r="AG927" s="264" t="str">
        <f aca="false">IF(SUM(T927,V927,X927,Z927,AB927,AD927,AF927)&lt;&gt;0,SUM(T927,V927,X927,Z927,AB927,AD927,AF927),"")</f>
        <v/>
      </c>
      <c r="AH927" s="301"/>
      <c r="AI927" s="302"/>
      <c r="AJ927" s="278"/>
    </row>
    <row r="928" customFormat="false" ht="12.75" hidden="false" customHeight="false" outlineLevel="0" collapsed="false">
      <c r="A928" s="291" t="str">
        <f aca="false">IF('Sub-Cpt Record'!A928="","",'Sub-Cpt Record'!A928)</f>
        <v/>
      </c>
      <c r="B928" s="292" t="str">
        <f aca="false">IF('Sub-Cpt Record'!B928="","",'Sub-Cpt Record'!B928)</f>
        <v/>
      </c>
      <c r="C928" s="292" t="str">
        <f aca="false">IF('Sub-Cpt Record'!C928="","",'Sub-Cpt Record'!C928)</f>
        <v/>
      </c>
      <c r="D928" s="292" t="str">
        <f aca="false">IF('Sub-Cpt Record'!D928="","",'Sub-Cpt Record'!D928)</f>
        <v/>
      </c>
      <c r="E928" s="292" t="str">
        <f aca="false">CODE!I928</f>
        <v/>
      </c>
      <c r="F928" s="303" t="str">
        <f aca="false">IF('Sub-Cpt Record'!K928="","",'Sub-Cpt Record'!K928)</f>
        <v/>
      </c>
      <c r="G928" s="201"/>
      <c r="H928" s="194"/>
      <c r="I928" s="256" t="str">
        <f aca="false">IF('Sub-Cpt Record'!E928&lt;&gt;"",'Sub-Cpt Record'!E928,"")</f>
        <v/>
      </c>
      <c r="J928" s="256" t="str">
        <f aca="false">IF('Sub-Cpt Record'!F928&lt;&gt;"",'Sub-Cpt Record'!F928,"")</f>
        <v/>
      </c>
      <c r="K928" s="256" t="str">
        <f aca="false">IF('Sub-Cpt Record'!G928&lt;&gt;"",'Sub-Cpt Record'!G928,"")</f>
        <v/>
      </c>
      <c r="L928" s="256" t="str">
        <f aca="false">IF('Sub-Cpt Record'!H928&lt;&gt;"",'Sub-Cpt Record'!H928,"")</f>
        <v/>
      </c>
      <c r="M928" s="256" t="str">
        <f aca="false">IF('Sub-Cpt Record'!I928&lt;&gt;"",'Sub-Cpt Record'!I928,"")</f>
        <v/>
      </c>
      <c r="N928" s="256" t="str">
        <f aca="false">IF('Sub-Cpt Record'!J928&lt;&gt;"",'Sub-Cpt Record'!J928,"")</f>
        <v/>
      </c>
      <c r="O928" s="296"/>
      <c r="P928" s="296"/>
      <c r="Q928" s="304"/>
      <c r="R928" s="298"/>
      <c r="S928" s="199"/>
      <c r="T928" s="300"/>
      <c r="U928" s="194"/>
      <c r="V928" s="194"/>
      <c r="W928" s="194"/>
      <c r="X928" s="194"/>
      <c r="Y928" s="194"/>
      <c r="Z928" s="256"/>
      <c r="AA928" s="194"/>
      <c r="AB928" s="194"/>
      <c r="AC928" s="194"/>
      <c r="AD928" s="194"/>
      <c r="AE928" s="194"/>
      <c r="AF928" s="194"/>
      <c r="AG928" s="264" t="str">
        <f aca="false">IF(SUM(T928,V928,X928,Z928,AB928,AD928,AF928)&lt;&gt;0,SUM(T928,V928,X928,Z928,AB928,AD928,AF928),"")</f>
        <v/>
      </c>
      <c r="AH928" s="301"/>
      <c r="AI928" s="302"/>
      <c r="AJ928" s="278"/>
    </row>
    <row r="929" customFormat="false" ht="12.75" hidden="false" customHeight="false" outlineLevel="0" collapsed="false">
      <c r="A929" s="291" t="str">
        <f aca="false">IF('Sub-Cpt Record'!A929="","",'Sub-Cpt Record'!A929)</f>
        <v/>
      </c>
      <c r="B929" s="292" t="str">
        <f aca="false">IF('Sub-Cpt Record'!B929="","",'Sub-Cpt Record'!B929)</f>
        <v/>
      </c>
      <c r="C929" s="292" t="str">
        <f aca="false">IF('Sub-Cpt Record'!C929="","",'Sub-Cpt Record'!C929)</f>
        <v/>
      </c>
      <c r="D929" s="292" t="str">
        <f aca="false">IF('Sub-Cpt Record'!D929="","",'Sub-Cpt Record'!D929)</f>
        <v/>
      </c>
      <c r="E929" s="292" t="str">
        <f aca="false">CODE!I929</f>
        <v/>
      </c>
      <c r="F929" s="303" t="str">
        <f aca="false">IF('Sub-Cpt Record'!K929="","",'Sub-Cpt Record'!K929)</f>
        <v/>
      </c>
      <c r="G929" s="201"/>
      <c r="H929" s="194"/>
      <c r="I929" s="256" t="str">
        <f aca="false">IF('Sub-Cpt Record'!E929&lt;&gt;"",'Sub-Cpt Record'!E929,"")</f>
        <v/>
      </c>
      <c r="J929" s="256" t="str">
        <f aca="false">IF('Sub-Cpt Record'!F929&lt;&gt;"",'Sub-Cpt Record'!F929,"")</f>
        <v/>
      </c>
      <c r="K929" s="256" t="str">
        <f aca="false">IF('Sub-Cpt Record'!G929&lt;&gt;"",'Sub-Cpt Record'!G929,"")</f>
        <v/>
      </c>
      <c r="L929" s="256" t="str">
        <f aca="false">IF('Sub-Cpt Record'!H929&lt;&gt;"",'Sub-Cpt Record'!H929,"")</f>
        <v/>
      </c>
      <c r="M929" s="256" t="str">
        <f aca="false">IF('Sub-Cpt Record'!I929&lt;&gt;"",'Sub-Cpt Record'!I929,"")</f>
        <v/>
      </c>
      <c r="N929" s="256" t="str">
        <f aca="false">IF('Sub-Cpt Record'!J929&lt;&gt;"",'Sub-Cpt Record'!J929,"")</f>
        <v/>
      </c>
      <c r="O929" s="296"/>
      <c r="P929" s="296"/>
      <c r="Q929" s="304"/>
      <c r="R929" s="298"/>
      <c r="S929" s="199"/>
      <c r="T929" s="300"/>
      <c r="U929" s="194"/>
      <c r="V929" s="194"/>
      <c r="W929" s="194"/>
      <c r="X929" s="194"/>
      <c r="Y929" s="194"/>
      <c r="Z929" s="256"/>
      <c r="AA929" s="194"/>
      <c r="AB929" s="194"/>
      <c r="AC929" s="194"/>
      <c r="AD929" s="194"/>
      <c r="AE929" s="194"/>
      <c r="AF929" s="194"/>
      <c r="AG929" s="264" t="str">
        <f aca="false">IF(SUM(T929,V929,X929,Z929,AB929,AD929,AF929)&lt;&gt;0,SUM(T929,V929,X929,Z929,AB929,AD929,AF929),"")</f>
        <v/>
      </c>
      <c r="AH929" s="301"/>
      <c r="AI929" s="302"/>
      <c r="AJ929" s="278"/>
    </row>
    <row r="930" customFormat="false" ht="12.75" hidden="false" customHeight="false" outlineLevel="0" collapsed="false">
      <c r="A930" s="291" t="str">
        <f aca="false">IF('Sub-Cpt Record'!A930="","",'Sub-Cpt Record'!A930)</f>
        <v/>
      </c>
      <c r="B930" s="292" t="str">
        <f aca="false">IF('Sub-Cpt Record'!B930="","",'Sub-Cpt Record'!B930)</f>
        <v/>
      </c>
      <c r="C930" s="292" t="str">
        <f aca="false">IF('Sub-Cpt Record'!C930="","",'Sub-Cpt Record'!C930)</f>
        <v/>
      </c>
      <c r="D930" s="292" t="str">
        <f aca="false">IF('Sub-Cpt Record'!D930="","",'Sub-Cpt Record'!D930)</f>
        <v/>
      </c>
      <c r="E930" s="292" t="str">
        <f aca="false">CODE!I930</f>
        <v/>
      </c>
      <c r="F930" s="303" t="str">
        <f aca="false">IF('Sub-Cpt Record'!K930="","",'Sub-Cpt Record'!K930)</f>
        <v/>
      </c>
      <c r="G930" s="201"/>
      <c r="H930" s="194"/>
      <c r="I930" s="256" t="str">
        <f aca="false">IF('Sub-Cpt Record'!E930&lt;&gt;"",'Sub-Cpt Record'!E930,"")</f>
        <v/>
      </c>
      <c r="J930" s="256" t="str">
        <f aca="false">IF('Sub-Cpt Record'!F930&lt;&gt;"",'Sub-Cpt Record'!F930,"")</f>
        <v/>
      </c>
      <c r="K930" s="256" t="str">
        <f aca="false">IF('Sub-Cpt Record'!G930&lt;&gt;"",'Sub-Cpt Record'!G930,"")</f>
        <v/>
      </c>
      <c r="L930" s="256" t="str">
        <f aca="false">IF('Sub-Cpt Record'!H930&lt;&gt;"",'Sub-Cpt Record'!H930,"")</f>
        <v/>
      </c>
      <c r="M930" s="256" t="str">
        <f aca="false">IF('Sub-Cpt Record'!I930&lt;&gt;"",'Sub-Cpt Record'!I930,"")</f>
        <v/>
      </c>
      <c r="N930" s="256" t="str">
        <f aca="false">IF('Sub-Cpt Record'!J930&lt;&gt;"",'Sub-Cpt Record'!J930,"")</f>
        <v/>
      </c>
      <c r="O930" s="296"/>
      <c r="P930" s="296"/>
      <c r="Q930" s="304"/>
      <c r="R930" s="298"/>
      <c r="S930" s="199"/>
      <c r="T930" s="300"/>
      <c r="U930" s="194"/>
      <c r="V930" s="194"/>
      <c r="W930" s="194"/>
      <c r="X930" s="194"/>
      <c r="Y930" s="194"/>
      <c r="Z930" s="256"/>
      <c r="AA930" s="194"/>
      <c r="AB930" s="194"/>
      <c r="AC930" s="194"/>
      <c r="AD930" s="194"/>
      <c r="AE930" s="194"/>
      <c r="AF930" s="194"/>
      <c r="AG930" s="264" t="str">
        <f aca="false">IF(SUM(T930,V930,X930,Z930,AB930,AD930,AF930)&lt;&gt;0,SUM(T930,V930,X930,Z930,AB930,AD930,AF930),"")</f>
        <v/>
      </c>
      <c r="AH930" s="301"/>
      <c r="AI930" s="302"/>
      <c r="AJ930" s="278"/>
    </row>
    <row r="931" customFormat="false" ht="12.75" hidden="false" customHeight="false" outlineLevel="0" collapsed="false">
      <c r="A931" s="291" t="str">
        <f aca="false">IF('Sub-Cpt Record'!A931="","",'Sub-Cpt Record'!A931)</f>
        <v/>
      </c>
      <c r="B931" s="292" t="str">
        <f aca="false">IF('Sub-Cpt Record'!B931="","",'Sub-Cpt Record'!B931)</f>
        <v/>
      </c>
      <c r="C931" s="292" t="str">
        <f aca="false">IF('Sub-Cpt Record'!C931="","",'Sub-Cpt Record'!C931)</f>
        <v/>
      </c>
      <c r="D931" s="292" t="str">
        <f aca="false">IF('Sub-Cpt Record'!D931="","",'Sub-Cpt Record'!D931)</f>
        <v/>
      </c>
      <c r="E931" s="292" t="str">
        <f aca="false">CODE!I931</f>
        <v/>
      </c>
      <c r="F931" s="303" t="str">
        <f aca="false">IF('Sub-Cpt Record'!K931="","",'Sub-Cpt Record'!K931)</f>
        <v/>
      </c>
      <c r="G931" s="201"/>
      <c r="H931" s="194"/>
      <c r="I931" s="256" t="str">
        <f aca="false">IF('Sub-Cpt Record'!E931&lt;&gt;"",'Sub-Cpt Record'!E931,"")</f>
        <v/>
      </c>
      <c r="J931" s="256" t="str">
        <f aca="false">IF('Sub-Cpt Record'!F931&lt;&gt;"",'Sub-Cpt Record'!F931,"")</f>
        <v/>
      </c>
      <c r="K931" s="256" t="str">
        <f aca="false">IF('Sub-Cpt Record'!G931&lt;&gt;"",'Sub-Cpt Record'!G931,"")</f>
        <v/>
      </c>
      <c r="L931" s="256" t="str">
        <f aca="false">IF('Sub-Cpt Record'!H931&lt;&gt;"",'Sub-Cpt Record'!H931,"")</f>
        <v/>
      </c>
      <c r="M931" s="256" t="str">
        <f aca="false">IF('Sub-Cpt Record'!I931&lt;&gt;"",'Sub-Cpt Record'!I931,"")</f>
        <v/>
      </c>
      <c r="N931" s="256" t="str">
        <f aca="false">IF('Sub-Cpt Record'!J931&lt;&gt;"",'Sub-Cpt Record'!J931,"")</f>
        <v/>
      </c>
      <c r="O931" s="296"/>
      <c r="P931" s="296"/>
      <c r="Q931" s="304"/>
      <c r="R931" s="298"/>
      <c r="S931" s="199"/>
      <c r="T931" s="300"/>
      <c r="U931" s="194"/>
      <c r="V931" s="194"/>
      <c r="W931" s="194"/>
      <c r="X931" s="194"/>
      <c r="Y931" s="194"/>
      <c r="Z931" s="256"/>
      <c r="AA931" s="194"/>
      <c r="AB931" s="194"/>
      <c r="AC931" s="194"/>
      <c r="AD931" s="194"/>
      <c r="AE931" s="194"/>
      <c r="AF931" s="194"/>
      <c r="AG931" s="264" t="str">
        <f aca="false">IF(SUM(T931,V931,X931,Z931,AB931,AD931,AF931)&lt;&gt;0,SUM(T931,V931,X931,Z931,AB931,AD931,AF931),"")</f>
        <v/>
      </c>
      <c r="AH931" s="301"/>
      <c r="AI931" s="302"/>
      <c r="AJ931" s="278"/>
    </row>
    <row r="932" customFormat="false" ht="12.75" hidden="false" customHeight="false" outlineLevel="0" collapsed="false">
      <c r="A932" s="291" t="str">
        <f aca="false">IF('Sub-Cpt Record'!A932="","",'Sub-Cpt Record'!A932)</f>
        <v/>
      </c>
      <c r="B932" s="292" t="str">
        <f aca="false">IF('Sub-Cpt Record'!B932="","",'Sub-Cpt Record'!B932)</f>
        <v/>
      </c>
      <c r="C932" s="292" t="str">
        <f aca="false">IF('Sub-Cpt Record'!C932="","",'Sub-Cpt Record'!C932)</f>
        <v/>
      </c>
      <c r="D932" s="292" t="str">
        <f aca="false">IF('Sub-Cpt Record'!D932="","",'Sub-Cpt Record'!D932)</f>
        <v/>
      </c>
      <c r="E932" s="292" t="str">
        <f aca="false">CODE!I932</f>
        <v/>
      </c>
      <c r="F932" s="303" t="str">
        <f aca="false">IF('Sub-Cpt Record'!K932="","",'Sub-Cpt Record'!K932)</f>
        <v/>
      </c>
      <c r="G932" s="201"/>
      <c r="H932" s="194"/>
      <c r="I932" s="256" t="str">
        <f aca="false">IF('Sub-Cpt Record'!E932&lt;&gt;"",'Sub-Cpt Record'!E932,"")</f>
        <v/>
      </c>
      <c r="J932" s="256" t="str">
        <f aca="false">IF('Sub-Cpt Record'!F932&lt;&gt;"",'Sub-Cpt Record'!F932,"")</f>
        <v/>
      </c>
      <c r="K932" s="256" t="str">
        <f aca="false">IF('Sub-Cpt Record'!G932&lt;&gt;"",'Sub-Cpt Record'!G932,"")</f>
        <v/>
      </c>
      <c r="L932" s="256" t="str">
        <f aca="false">IF('Sub-Cpt Record'!H932&lt;&gt;"",'Sub-Cpt Record'!H932,"")</f>
        <v/>
      </c>
      <c r="M932" s="256" t="str">
        <f aca="false">IF('Sub-Cpt Record'!I932&lt;&gt;"",'Sub-Cpt Record'!I932,"")</f>
        <v/>
      </c>
      <c r="N932" s="256" t="str">
        <f aca="false">IF('Sub-Cpt Record'!J932&lt;&gt;"",'Sub-Cpt Record'!J932,"")</f>
        <v/>
      </c>
      <c r="O932" s="296"/>
      <c r="P932" s="296"/>
      <c r="Q932" s="304"/>
      <c r="R932" s="298"/>
      <c r="S932" s="199"/>
      <c r="T932" s="300"/>
      <c r="U932" s="194"/>
      <c r="V932" s="194"/>
      <c r="W932" s="194"/>
      <c r="X932" s="194"/>
      <c r="Y932" s="194"/>
      <c r="Z932" s="256"/>
      <c r="AA932" s="194"/>
      <c r="AB932" s="194"/>
      <c r="AC932" s="194"/>
      <c r="AD932" s="194"/>
      <c r="AE932" s="194"/>
      <c r="AF932" s="194"/>
      <c r="AG932" s="264" t="str">
        <f aca="false">IF(SUM(T932,V932,X932,Z932,AB932,AD932,AF932)&lt;&gt;0,SUM(T932,V932,X932,Z932,AB932,AD932,AF932),"")</f>
        <v/>
      </c>
      <c r="AH932" s="301"/>
      <c r="AI932" s="302"/>
      <c r="AJ932" s="278"/>
    </row>
    <row r="933" customFormat="false" ht="12.75" hidden="false" customHeight="false" outlineLevel="0" collapsed="false">
      <c r="A933" s="291" t="str">
        <f aca="false">IF('Sub-Cpt Record'!A933="","",'Sub-Cpt Record'!A933)</f>
        <v/>
      </c>
      <c r="B933" s="292" t="str">
        <f aca="false">IF('Sub-Cpt Record'!B933="","",'Sub-Cpt Record'!B933)</f>
        <v/>
      </c>
      <c r="C933" s="292" t="str">
        <f aca="false">IF('Sub-Cpt Record'!C933="","",'Sub-Cpt Record'!C933)</f>
        <v/>
      </c>
      <c r="D933" s="292" t="str">
        <f aca="false">IF('Sub-Cpt Record'!D933="","",'Sub-Cpt Record'!D933)</f>
        <v/>
      </c>
      <c r="E933" s="292" t="str">
        <f aca="false">CODE!I933</f>
        <v/>
      </c>
      <c r="F933" s="303" t="str">
        <f aca="false">IF('Sub-Cpt Record'!K933="","",'Sub-Cpt Record'!K933)</f>
        <v/>
      </c>
      <c r="G933" s="201"/>
      <c r="H933" s="194"/>
      <c r="I933" s="256" t="str">
        <f aca="false">IF('Sub-Cpt Record'!E933&lt;&gt;"",'Sub-Cpt Record'!E933,"")</f>
        <v/>
      </c>
      <c r="J933" s="256" t="str">
        <f aca="false">IF('Sub-Cpt Record'!F933&lt;&gt;"",'Sub-Cpt Record'!F933,"")</f>
        <v/>
      </c>
      <c r="K933" s="256" t="str">
        <f aca="false">IF('Sub-Cpt Record'!G933&lt;&gt;"",'Sub-Cpt Record'!G933,"")</f>
        <v/>
      </c>
      <c r="L933" s="256" t="str">
        <f aca="false">IF('Sub-Cpt Record'!H933&lt;&gt;"",'Sub-Cpt Record'!H933,"")</f>
        <v/>
      </c>
      <c r="M933" s="256" t="str">
        <f aca="false">IF('Sub-Cpt Record'!I933&lt;&gt;"",'Sub-Cpt Record'!I933,"")</f>
        <v/>
      </c>
      <c r="N933" s="256" t="str">
        <f aca="false">IF('Sub-Cpt Record'!J933&lt;&gt;"",'Sub-Cpt Record'!J933,"")</f>
        <v/>
      </c>
      <c r="O933" s="296"/>
      <c r="P933" s="296"/>
      <c r="Q933" s="304"/>
      <c r="R933" s="298"/>
      <c r="S933" s="199"/>
      <c r="T933" s="300"/>
      <c r="U933" s="194"/>
      <c r="V933" s="194"/>
      <c r="W933" s="194"/>
      <c r="X933" s="194"/>
      <c r="Y933" s="194"/>
      <c r="Z933" s="256"/>
      <c r="AA933" s="194"/>
      <c r="AB933" s="194"/>
      <c r="AC933" s="194"/>
      <c r="AD933" s="194"/>
      <c r="AE933" s="194"/>
      <c r="AF933" s="194"/>
      <c r="AG933" s="264" t="str">
        <f aca="false">IF(SUM(T933,V933,X933,Z933,AB933,AD933,AF933)&lt;&gt;0,SUM(T933,V933,X933,Z933,AB933,AD933,AF933),"")</f>
        <v/>
      </c>
      <c r="AH933" s="301"/>
      <c r="AI933" s="302"/>
      <c r="AJ933" s="278"/>
    </row>
    <row r="934" customFormat="false" ht="12.75" hidden="false" customHeight="false" outlineLevel="0" collapsed="false">
      <c r="A934" s="291" t="str">
        <f aca="false">IF('Sub-Cpt Record'!A934="","",'Sub-Cpt Record'!A934)</f>
        <v/>
      </c>
      <c r="B934" s="292" t="str">
        <f aca="false">IF('Sub-Cpt Record'!B934="","",'Sub-Cpt Record'!B934)</f>
        <v/>
      </c>
      <c r="C934" s="292" t="str">
        <f aca="false">IF('Sub-Cpt Record'!C934="","",'Sub-Cpt Record'!C934)</f>
        <v/>
      </c>
      <c r="D934" s="292" t="str">
        <f aca="false">IF('Sub-Cpt Record'!D934="","",'Sub-Cpt Record'!D934)</f>
        <v/>
      </c>
      <c r="E934" s="292" t="str">
        <f aca="false">CODE!I934</f>
        <v/>
      </c>
      <c r="F934" s="303" t="str">
        <f aca="false">IF('Sub-Cpt Record'!K934="","",'Sub-Cpt Record'!K934)</f>
        <v/>
      </c>
      <c r="G934" s="201"/>
      <c r="H934" s="194"/>
      <c r="I934" s="256" t="str">
        <f aca="false">IF('Sub-Cpt Record'!E934&lt;&gt;"",'Sub-Cpt Record'!E934,"")</f>
        <v/>
      </c>
      <c r="J934" s="256" t="str">
        <f aca="false">IF('Sub-Cpt Record'!F934&lt;&gt;"",'Sub-Cpt Record'!F934,"")</f>
        <v/>
      </c>
      <c r="K934" s="256" t="str">
        <f aca="false">IF('Sub-Cpt Record'!G934&lt;&gt;"",'Sub-Cpt Record'!G934,"")</f>
        <v/>
      </c>
      <c r="L934" s="256" t="str">
        <f aca="false">IF('Sub-Cpt Record'!H934&lt;&gt;"",'Sub-Cpt Record'!H934,"")</f>
        <v/>
      </c>
      <c r="M934" s="256" t="str">
        <f aca="false">IF('Sub-Cpt Record'!I934&lt;&gt;"",'Sub-Cpt Record'!I934,"")</f>
        <v/>
      </c>
      <c r="N934" s="256" t="str">
        <f aca="false">IF('Sub-Cpt Record'!J934&lt;&gt;"",'Sub-Cpt Record'!J934,"")</f>
        <v/>
      </c>
      <c r="O934" s="296"/>
      <c r="P934" s="296"/>
      <c r="Q934" s="304"/>
      <c r="R934" s="298"/>
      <c r="S934" s="199"/>
      <c r="T934" s="300"/>
      <c r="U934" s="194"/>
      <c r="V934" s="194"/>
      <c r="W934" s="194"/>
      <c r="X934" s="194"/>
      <c r="Y934" s="194"/>
      <c r="Z934" s="256"/>
      <c r="AA934" s="194"/>
      <c r="AB934" s="194"/>
      <c r="AC934" s="194"/>
      <c r="AD934" s="194"/>
      <c r="AE934" s="194"/>
      <c r="AF934" s="194"/>
      <c r="AG934" s="264" t="str">
        <f aca="false">IF(SUM(T934,V934,X934,Z934,AB934,AD934,AF934)&lt;&gt;0,SUM(T934,V934,X934,Z934,AB934,AD934,AF934),"")</f>
        <v/>
      </c>
      <c r="AH934" s="301"/>
      <c r="AI934" s="302"/>
      <c r="AJ934" s="278"/>
    </row>
    <row r="935" customFormat="false" ht="12.75" hidden="false" customHeight="false" outlineLevel="0" collapsed="false">
      <c r="A935" s="291" t="str">
        <f aca="false">IF('Sub-Cpt Record'!A935="","",'Sub-Cpt Record'!A935)</f>
        <v/>
      </c>
      <c r="B935" s="292" t="str">
        <f aca="false">IF('Sub-Cpt Record'!B935="","",'Sub-Cpt Record'!B935)</f>
        <v/>
      </c>
      <c r="C935" s="292" t="str">
        <f aca="false">IF('Sub-Cpt Record'!C935="","",'Sub-Cpt Record'!C935)</f>
        <v/>
      </c>
      <c r="D935" s="292" t="str">
        <f aca="false">IF('Sub-Cpt Record'!D935="","",'Sub-Cpt Record'!D935)</f>
        <v/>
      </c>
      <c r="E935" s="292" t="str">
        <f aca="false">CODE!I935</f>
        <v/>
      </c>
      <c r="F935" s="303" t="str">
        <f aca="false">IF('Sub-Cpt Record'!K935="","",'Sub-Cpt Record'!K935)</f>
        <v/>
      </c>
      <c r="G935" s="201"/>
      <c r="H935" s="194"/>
      <c r="I935" s="256" t="str">
        <f aca="false">IF('Sub-Cpt Record'!E935&lt;&gt;"",'Sub-Cpt Record'!E935,"")</f>
        <v/>
      </c>
      <c r="J935" s="256" t="str">
        <f aca="false">IF('Sub-Cpt Record'!F935&lt;&gt;"",'Sub-Cpt Record'!F935,"")</f>
        <v/>
      </c>
      <c r="K935" s="256" t="str">
        <f aca="false">IF('Sub-Cpt Record'!G935&lt;&gt;"",'Sub-Cpt Record'!G935,"")</f>
        <v/>
      </c>
      <c r="L935" s="256" t="str">
        <f aca="false">IF('Sub-Cpt Record'!H935&lt;&gt;"",'Sub-Cpt Record'!H935,"")</f>
        <v/>
      </c>
      <c r="M935" s="256" t="str">
        <f aca="false">IF('Sub-Cpt Record'!I935&lt;&gt;"",'Sub-Cpt Record'!I935,"")</f>
        <v/>
      </c>
      <c r="N935" s="256" t="str">
        <f aca="false">IF('Sub-Cpt Record'!J935&lt;&gt;"",'Sub-Cpt Record'!J935,"")</f>
        <v/>
      </c>
      <c r="O935" s="296"/>
      <c r="P935" s="296"/>
      <c r="Q935" s="304"/>
      <c r="R935" s="298"/>
      <c r="S935" s="199"/>
      <c r="T935" s="300"/>
      <c r="U935" s="194"/>
      <c r="V935" s="194"/>
      <c r="W935" s="194"/>
      <c r="X935" s="194"/>
      <c r="Y935" s="194"/>
      <c r="Z935" s="256"/>
      <c r="AA935" s="194"/>
      <c r="AB935" s="194"/>
      <c r="AC935" s="194"/>
      <c r="AD935" s="194"/>
      <c r="AE935" s="194"/>
      <c r="AF935" s="194"/>
      <c r="AG935" s="264" t="str">
        <f aca="false">IF(SUM(T935,V935,X935,Z935,AB935,AD935,AF935)&lt;&gt;0,SUM(T935,V935,X935,Z935,AB935,AD935,AF935),"")</f>
        <v/>
      </c>
      <c r="AH935" s="301"/>
      <c r="AI935" s="302"/>
      <c r="AJ935" s="278"/>
    </row>
    <row r="936" customFormat="false" ht="12.75" hidden="false" customHeight="false" outlineLevel="0" collapsed="false">
      <c r="A936" s="291" t="str">
        <f aca="false">IF('Sub-Cpt Record'!A936="","",'Sub-Cpt Record'!A936)</f>
        <v/>
      </c>
      <c r="B936" s="292" t="str">
        <f aca="false">IF('Sub-Cpt Record'!B936="","",'Sub-Cpt Record'!B936)</f>
        <v/>
      </c>
      <c r="C936" s="292" t="str">
        <f aca="false">IF('Sub-Cpt Record'!C936="","",'Sub-Cpt Record'!C936)</f>
        <v/>
      </c>
      <c r="D936" s="292" t="str">
        <f aca="false">IF('Sub-Cpt Record'!D936="","",'Sub-Cpt Record'!D936)</f>
        <v/>
      </c>
      <c r="E936" s="292" t="str">
        <f aca="false">CODE!I936</f>
        <v/>
      </c>
      <c r="F936" s="303" t="str">
        <f aca="false">IF('Sub-Cpt Record'!K936="","",'Sub-Cpt Record'!K936)</f>
        <v/>
      </c>
      <c r="G936" s="201"/>
      <c r="H936" s="194"/>
      <c r="I936" s="256" t="str">
        <f aca="false">IF('Sub-Cpt Record'!E936&lt;&gt;"",'Sub-Cpt Record'!E936,"")</f>
        <v/>
      </c>
      <c r="J936" s="256" t="str">
        <f aca="false">IF('Sub-Cpt Record'!F936&lt;&gt;"",'Sub-Cpt Record'!F936,"")</f>
        <v/>
      </c>
      <c r="K936" s="256" t="str">
        <f aca="false">IF('Sub-Cpt Record'!G936&lt;&gt;"",'Sub-Cpt Record'!G936,"")</f>
        <v/>
      </c>
      <c r="L936" s="256" t="str">
        <f aca="false">IF('Sub-Cpt Record'!H936&lt;&gt;"",'Sub-Cpt Record'!H936,"")</f>
        <v/>
      </c>
      <c r="M936" s="256" t="str">
        <f aca="false">IF('Sub-Cpt Record'!I936&lt;&gt;"",'Sub-Cpt Record'!I936,"")</f>
        <v/>
      </c>
      <c r="N936" s="256" t="str">
        <f aca="false">IF('Sub-Cpt Record'!J936&lt;&gt;"",'Sub-Cpt Record'!J936,"")</f>
        <v/>
      </c>
      <c r="O936" s="296"/>
      <c r="P936" s="296"/>
      <c r="Q936" s="304"/>
      <c r="R936" s="298"/>
      <c r="S936" s="199"/>
      <c r="T936" s="300"/>
      <c r="U936" s="194"/>
      <c r="V936" s="194"/>
      <c r="W936" s="194"/>
      <c r="X936" s="194"/>
      <c r="Y936" s="194"/>
      <c r="Z936" s="256"/>
      <c r="AA936" s="194"/>
      <c r="AB936" s="194"/>
      <c r="AC936" s="194"/>
      <c r="AD936" s="194"/>
      <c r="AE936" s="194"/>
      <c r="AF936" s="194"/>
      <c r="AG936" s="264" t="str">
        <f aca="false">IF(SUM(T936,V936,X936,Z936,AB936,AD936,AF936)&lt;&gt;0,SUM(T936,V936,X936,Z936,AB936,AD936,AF936),"")</f>
        <v/>
      </c>
      <c r="AH936" s="301"/>
      <c r="AI936" s="302"/>
      <c r="AJ936" s="278"/>
    </row>
    <row r="937" customFormat="false" ht="12.75" hidden="false" customHeight="false" outlineLevel="0" collapsed="false">
      <c r="A937" s="291" t="str">
        <f aca="false">IF('Sub-Cpt Record'!A937="","",'Sub-Cpt Record'!A937)</f>
        <v/>
      </c>
      <c r="B937" s="292" t="str">
        <f aca="false">IF('Sub-Cpt Record'!B937="","",'Sub-Cpt Record'!B937)</f>
        <v/>
      </c>
      <c r="C937" s="292" t="str">
        <f aca="false">IF('Sub-Cpt Record'!C937="","",'Sub-Cpt Record'!C937)</f>
        <v/>
      </c>
      <c r="D937" s="292" t="str">
        <f aca="false">IF('Sub-Cpt Record'!D937="","",'Sub-Cpt Record'!D937)</f>
        <v/>
      </c>
      <c r="E937" s="292" t="str">
        <f aca="false">CODE!I937</f>
        <v/>
      </c>
      <c r="F937" s="303" t="str">
        <f aca="false">IF('Sub-Cpt Record'!K937="","",'Sub-Cpt Record'!K937)</f>
        <v/>
      </c>
      <c r="G937" s="201"/>
      <c r="H937" s="194"/>
      <c r="I937" s="256" t="str">
        <f aca="false">IF('Sub-Cpt Record'!E937&lt;&gt;"",'Sub-Cpt Record'!E937,"")</f>
        <v/>
      </c>
      <c r="J937" s="256" t="str">
        <f aca="false">IF('Sub-Cpt Record'!F937&lt;&gt;"",'Sub-Cpt Record'!F937,"")</f>
        <v/>
      </c>
      <c r="K937" s="256" t="str">
        <f aca="false">IF('Sub-Cpt Record'!G937&lt;&gt;"",'Sub-Cpt Record'!G937,"")</f>
        <v/>
      </c>
      <c r="L937" s="256" t="str">
        <f aca="false">IF('Sub-Cpt Record'!H937&lt;&gt;"",'Sub-Cpt Record'!H937,"")</f>
        <v/>
      </c>
      <c r="M937" s="256" t="str">
        <f aca="false">IF('Sub-Cpt Record'!I937&lt;&gt;"",'Sub-Cpt Record'!I937,"")</f>
        <v/>
      </c>
      <c r="N937" s="256" t="str">
        <f aca="false">IF('Sub-Cpt Record'!J937&lt;&gt;"",'Sub-Cpt Record'!J937,"")</f>
        <v/>
      </c>
      <c r="O937" s="296"/>
      <c r="P937" s="296"/>
      <c r="Q937" s="304"/>
      <c r="R937" s="298"/>
      <c r="S937" s="199"/>
      <c r="T937" s="300"/>
      <c r="U937" s="194"/>
      <c r="V937" s="194"/>
      <c r="W937" s="194"/>
      <c r="X937" s="194"/>
      <c r="Y937" s="194"/>
      <c r="Z937" s="256"/>
      <c r="AA937" s="194"/>
      <c r="AB937" s="194"/>
      <c r="AC937" s="194"/>
      <c r="AD937" s="194"/>
      <c r="AE937" s="194"/>
      <c r="AF937" s="194"/>
      <c r="AG937" s="264" t="str">
        <f aca="false">IF(SUM(T937,V937,X937,Z937,AB937,AD937,AF937)&lt;&gt;0,SUM(T937,V937,X937,Z937,AB937,AD937,AF937),"")</f>
        <v/>
      </c>
      <c r="AH937" s="301"/>
      <c r="AI937" s="302"/>
      <c r="AJ937" s="278"/>
    </row>
    <row r="938" customFormat="false" ht="12.75" hidden="false" customHeight="false" outlineLevel="0" collapsed="false">
      <c r="A938" s="291" t="str">
        <f aca="false">IF('Sub-Cpt Record'!A938="","",'Sub-Cpt Record'!A938)</f>
        <v/>
      </c>
      <c r="B938" s="292" t="str">
        <f aca="false">IF('Sub-Cpt Record'!B938="","",'Sub-Cpt Record'!B938)</f>
        <v/>
      </c>
      <c r="C938" s="292" t="str">
        <f aca="false">IF('Sub-Cpt Record'!C938="","",'Sub-Cpt Record'!C938)</f>
        <v/>
      </c>
      <c r="D938" s="292" t="str">
        <f aca="false">IF('Sub-Cpt Record'!D938="","",'Sub-Cpt Record'!D938)</f>
        <v/>
      </c>
      <c r="E938" s="292" t="str">
        <f aca="false">CODE!I938</f>
        <v/>
      </c>
      <c r="F938" s="303" t="str">
        <f aca="false">IF('Sub-Cpt Record'!K938="","",'Sub-Cpt Record'!K938)</f>
        <v/>
      </c>
      <c r="G938" s="201"/>
      <c r="H938" s="194"/>
      <c r="I938" s="256" t="str">
        <f aca="false">IF('Sub-Cpt Record'!E938&lt;&gt;"",'Sub-Cpt Record'!E938,"")</f>
        <v/>
      </c>
      <c r="J938" s="256" t="str">
        <f aca="false">IF('Sub-Cpt Record'!F938&lt;&gt;"",'Sub-Cpt Record'!F938,"")</f>
        <v/>
      </c>
      <c r="K938" s="256" t="str">
        <f aca="false">IF('Sub-Cpt Record'!G938&lt;&gt;"",'Sub-Cpt Record'!G938,"")</f>
        <v/>
      </c>
      <c r="L938" s="256" t="str">
        <f aca="false">IF('Sub-Cpt Record'!H938&lt;&gt;"",'Sub-Cpt Record'!H938,"")</f>
        <v/>
      </c>
      <c r="M938" s="256" t="str">
        <f aca="false">IF('Sub-Cpt Record'!I938&lt;&gt;"",'Sub-Cpt Record'!I938,"")</f>
        <v/>
      </c>
      <c r="N938" s="256" t="str">
        <f aca="false">IF('Sub-Cpt Record'!J938&lt;&gt;"",'Sub-Cpt Record'!J938,"")</f>
        <v/>
      </c>
      <c r="O938" s="296"/>
      <c r="P938" s="296"/>
      <c r="Q938" s="304"/>
      <c r="R938" s="298"/>
      <c r="S938" s="199"/>
      <c r="T938" s="300"/>
      <c r="U938" s="194"/>
      <c r="V938" s="194"/>
      <c r="W938" s="194"/>
      <c r="X938" s="194"/>
      <c r="Y938" s="194"/>
      <c r="Z938" s="256"/>
      <c r="AA938" s="194"/>
      <c r="AB938" s="194"/>
      <c r="AC938" s="194"/>
      <c r="AD938" s="194"/>
      <c r="AE938" s="194"/>
      <c r="AF938" s="194"/>
      <c r="AG938" s="264" t="str">
        <f aca="false">IF(SUM(T938,V938,X938,Z938,AB938,AD938,AF938)&lt;&gt;0,SUM(T938,V938,X938,Z938,AB938,AD938,AF938),"")</f>
        <v/>
      </c>
      <c r="AH938" s="301"/>
      <c r="AI938" s="302"/>
      <c r="AJ938" s="278"/>
    </row>
    <row r="939" customFormat="false" ht="12.75" hidden="false" customHeight="false" outlineLevel="0" collapsed="false">
      <c r="A939" s="291" t="str">
        <f aca="false">IF('Sub-Cpt Record'!A939="","",'Sub-Cpt Record'!A939)</f>
        <v/>
      </c>
      <c r="B939" s="292" t="str">
        <f aca="false">IF('Sub-Cpt Record'!B939="","",'Sub-Cpt Record'!B939)</f>
        <v/>
      </c>
      <c r="C939" s="292" t="str">
        <f aca="false">IF('Sub-Cpt Record'!C939="","",'Sub-Cpt Record'!C939)</f>
        <v/>
      </c>
      <c r="D939" s="292" t="str">
        <f aca="false">IF('Sub-Cpt Record'!D939="","",'Sub-Cpt Record'!D939)</f>
        <v/>
      </c>
      <c r="E939" s="292" t="str">
        <f aca="false">CODE!I939</f>
        <v/>
      </c>
      <c r="F939" s="303" t="str">
        <f aca="false">IF('Sub-Cpt Record'!K939="","",'Sub-Cpt Record'!K939)</f>
        <v/>
      </c>
      <c r="G939" s="201"/>
      <c r="H939" s="194"/>
      <c r="I939" s="256" t="str">
        <f aca="false">IF('Sub-Cpt Record'!E939&lt;&gt;"",'Sub-Cpt Record'!E939,"")</f>
        <v/>
      </c>
      <c r="J939" s="256" t="str">
        <f aca="false">IF('Sub-Cpt Record'!F939&lt;&gt;"",'Sub-Cpt Record'!F939,"")</f>
        <v/>
      </c>
      <c r="K939" s="256" t="str">
        <f aca="false">IF('Sub-Cpt Record'!G939&lt;&gt;"",'Sub-Cpt Record'!G939,"")</f>
        <v/>
      </c>
      <c r="L939" s="256" t="str">
        <f aca="false">IF('Sub-Cpt Record'!H939&lt;&gt;"",'Sub-Cpt Record'!H939,"")</f>
        <v/>
      </c>
      <c r="M939" s="256" t="str">
        <f aca="false">IF('Sub-Cpt Record'!I939&lt;&gt;"",'Sub-Cpt Record'!I939,"")</f>
        <v/>
      </c>
      <c r="N939" s="256" t="str">
        <f aca="false">IF('Sub-Cpt Record'!J939&lt;&gt;"",'Sub-Cpt Record'!J939,"")</f>
        <v/>
      </c>
      <c r="O939" s="296"/>
      <c r="P939" s="296"/>
      <c r="Q939" s="304"/>
      <c r="R939" s="298"/>
      <c r="S939" s="199"/>
      <c r="T939" s="300"/>
      <c r="U939" s="194"/>
      <c r="V939" s="194"/>
      <c r="W939" s="194"/>
      <c r="X939" s="194"/>
      <c r="Y939" s="194"/>
      <c r="Z939" s="256"/>
      <c r="AA939" s="194"/>
      <c r="AB939" s="194"/>
      <c r="AC939" s="194"/>
      <c r="AD939" s="194"/>
      <c r="AE939" s="194"/>
      <c r="AF939" s="194"/>
      <c r="AG939" s="264" t="str">
        <f aca="false">IF(SUM(T939,V939,X939,Z939,AB939,AD939,AF939)&lt;&gt;0,SUM(T939,V939,X939,Z939,AB939,AD939,AF939),"")</f>
        <v/>
      </c>
      <c r="AH939" s="301"/>
      <c r="AI939" s="302"/>
      <c r="AJ939" s="278"/>
    </row>
    <row r="940" customFormat="false" ht="12.75" hidden="false" customHeight="false" outlineLevel="0" collapsed="false">
      <c r="A940" s="291" t="str">
        <f aca="false">IF('Sub-Cpt Record'!A940="","",'Sub-Cpt Record'!A940)</f>
        <v/>
      </c>
      <c r="B940" s="292" t="str">
        <f aca="false">IF('Sub-Cpt Record'!B940="","",'Sub-Cpt Record'!B940)</f>
        <v/>
      </c>
      <c r="C940" s="292" t="str">
        <f aca="false">IF('Sub-Cpt Record'!C940="","",'Sub-Cpt Record'!C940)</f>
        <v/>
      </c>
      <c r="D940" s="292" t="str">
        <f aca="false">IF('Sub-Cpt Record'!D940="","",'Sub-Cpt Record'!D940)</f>
        <v/>
      </c>
      <c r="E940" s="292" t="str">
        <f aca="false">CODE!I940</f>
        <v/>
      </c>
      <c r="F940" s="303" t="str">
        <f aca="false">IF('Sub-Cpt Record'!K940="","",'Sub-Cpt Record'!K940)</f>
        <v/>
      </c>
      <c r="G940" s="201"/>
      <c r="H940" s="194"/>
      <c r="I940" s="256" t="str">
        <f aca="false">IF('Sub-Cpt Record'!E940&lt;&gt;"",'Sub-Cpt Record'!E940,"")</f>
        <v/>
      </c>
      <c r="J940" s="256" t="str">
        <f aca="false">IF('Sub-Cpt Record'!F940&lt;&gt;"",'Sub-Cpt Record'!F940,"")</f>
        <v/>
      </c>
      <c r="K940" s="256" t="str">
        <f aca="false">IF('Sub-Cpt Record'!G940&lt;&gt;"",'Sub-Cpt Record'!G940,"")</f>
        <v/>
      </c>
      <c r="L940" s="256" t="str">
        <f aca="false">IF('Sub-Cpt Record'!H940&lt;&gt;"",'Sub-Cpt Record'!H940,"")</f>
        <v/>
      </c>
      <c r="M940" s="256" t="str">
        <f aca="false">IF('Sub-Cpt Record'!I940&lt;&gt;"",'Sub-Cpt Record'!I940,"")</f>
        <v/>
      </c>
      <c r="N940" s="256" t="str">
        <f aca="false">IF('Sub-Cpt Record'!J940&lt;&gt;"",'Sub-Cpt Record'!J940,"")</f>
        <v/>
      </c>
      <c r="O940" s="296"/>
      <c r="P940" s="296"/>
      <c r="Q940" s="304"/>
      <c r="R940" s="298"/>
      <c r="S940" s="199"/>
      <c r="T940" s="300"/>
      <c r="U940" s="194"/>
      <c r="V940" s="194"/>
      <c r="W940" s="194"/>
      <c r="X940" s="194"/>
      <c r="Y940" s="194"/>
      <c r="Z940" s="256"/>
      <c r="AA940" s="194"/>
      <c r="AB940" s="194"/>
      <c r="AC940" s="194"/>
      <c r="AD940" s="194"/>
      <c r="AE940" s="194"/>
      <c r="AF940" s="194"/>
      <c r="AG940" s="264" t="str">
        <f aca="false">IF(SUM(T940,V940,X940,Z940,AB940,AD940,AF940)&lt;&gt;0,SUM(T940,V940,X940,Z940,AB940,AD940,AF940),"")</f>
        <v/>
      </c>
      <c r="AH940" s="301"/>
      <c r="AI940" s="302"/>
      <c r="AJ940" s="278"/>
    </row>
    <row r="941" customFormat="false" ht="12.75" hidden="false" customHeight="false" outlineLevel="0" collapsed="false">
      <c r="A941" s="291" t="str">
        <f aca="false">IF('Sub-Cpt Record'!A941="","",'Sub-Cpt Record'!A941)</f>
        <v/>
      </c>
      <c r="B941" s="292" t="str">
        <f aca="false">IF('Sub-Cpt Record'!B941="","",'Sub-Cpt Record'!B941)</f>
        <v/>
      </c>
      <c r="C941" s="292" t="str">
        <f aca="false">IF('Sub-Cpt Record'!C941="","",'Sub-Cpt Record'!C941)</f>
        <v/>
      </c>
      <c r="D941" s="292" t="str">
        <f aca="false">IF('Sub-Cpt Record'!D941="","",'Sub-Cpt Record'!D941)</f>
        <v/>
      </c>
      <c r="E941" s="292" t="str">
        <f aca="false">CODE!I941</f>
        <v/>
      </c>
      <c r="F941" s="303" t="str">
        <f aca="false">IF('Sub-Cpt Record'!K941="","",'Sub-Cpt Record'!K941)</f>
        <v/>
      </c>
      <c r="G941" s="201"/>
      <c r="H941" s="194"/>
      <c r="I941" s="256" t="str">
        <f aca="false">IF('Sub-Cpt Record'!E941&lt;&gt;"",'Sub-Cpt Record'!E941,"")</f>
        <v/>
      </c>
      <c r="J941" s="256" t="str">
        <f aca="false">IF('Sub-Cpt Record'!F941&lt;&gt;"",'Sub-Cpt Record'!F941,"")</f>
        <v/>
      </c>
      <c r="K941" s="256" t="str">
        <f aca="false">IF('Sub-Cpt Record'!G941&lt;&gt;"",'Sub-Cpt Record'!G941,"")</f>
        <v/>
      </c>
      <c r="L941" s="256" t="str">
        <f aca="false">IF('Sub-Cpt Record'!H941&lt;&gt;"",'Sub-Cpt Record'!H941,"")</f>
        <v/>
      </c>
      <c r="M941" s="256" t="str">
        <f aca="false">IF('Sub-Cpt Record'!I941&lt;&gt;"",'Sub-Cpt Record'!I941,"")</f>
        <v/>
      </c>
      <c r="N941" s="256" t="str">
        <f aca="false">IF('Sub-Cpt Record'!J941&lt;&gt;"",'Sub-Cpt Record'!J941,"")</f>
        <v/>
      </c>
      <c r="O941" s="296"/>
      <c r="P941" s="296"/>
      <c r="Q941" s="304"/>
      <c r="R941" s="298"/>
      <c r="S941" s="199"/>
      <c r="T941" s="300"/>
      <c r="U941" s="194"/>
      <c r="V941" s="194"/>
      <c r="W941" s="194"/>
      <c r="X941" s="194"/>
      <c r="Y941" s="194"/>
      <c r="Z941" s="256"/>
      <c r="AA941" s="194"/>
      <c r="AB941" s="194"/>
      <c r="AC941" s="194"/>
      <c r="AD941" s="194"/>
      <c r="AE941" s="194"/>
      <c r="AF941" s="194"/>
      <c r="AG941" s="264" t="str">
        <f aca="false">IF(SUM(T941,V941,X941,Z941,AB941,AD941,AF941)&lt;&gt;0,SUM(T941,V941,X941,Z941,AB941,AD941,AF941),"")</f>
        <v/>
      </c>
      <c r="AH941" s="301"/>
      <c r="AI941" s="302"/>
      <c r="AJ941" s="278"/>
    </row>
    <row r="942" customFormat="false" ht="12.75" hidden="false" customHeight="false" outlineLevel="0" collapsed="false">
      <c r="A942" s="291" t="str">
        <f aca="false">IF('Sub-Cpt Record'!A942="","",'Sub-Cpt Record'!A942)</f>
        <v/>
      </c>
      <c r="B942" s="292" t="str">
        <f aca="false">IF('Sub-Cpt Record'!B942="","",'Sub-Cpt Record'!B942)</f>
        <v/>
      </c>
      <c r="C942" s="292" t="str">
        <f aca="false">IF('Sub-Cpt Record'!C942="","",'Sub-Cpt Record'!C942)</f>
        <v/>
      </c>
      <c r="D942" s="292" t="str">
        <f aca="false">IF('Sub-Cpt Record'!D942="","",'Sub-Cpt Record'!D942)</f>
        <v/>
      </c>
      <c r="E942" s="292" t="str">
        <f aca="false">CODE!I942</f>
        <v/>
      </c>
      <c r="F942" s="303" t="str">
        <f aca="false">IF('Sub-Cpt Record'!K942="","",'Sub-Cpt Record'!K942)</f>
        <v/>
      </c>
      <c r="G942" s="201"/>
      <c r="H942" s="194"/>
      <c r="I942" s="256" t="str">
        <f aca="false">IF('Sub-Cpt Record'!E942&lt;&gt;"",'Sub-Cpt Record'!E942,"")</f>
        <v/>
      </c>
      <c r="J942" s="256" t="str">
        <f aca="false">IF('Sub-Cpt Record'!F942&lt;&gt;"",'Sub-Cpt Record'!F942,"")</f>
        <v/>
      </c>
      <c r="K942" s="256" t="str">
        <f aca="false">IF('Sub-Cpt Record'!G942&lt;&gt;"",'Sub-Cpt Record'!G942,"")</f>
        <v/>
      </c>
      <c r="L942" s="256" t="str">
        <f aca="false">IF('Sub-Cpt Record'!H942&lt;&gt;"",'Sub-Cpt Record'!H942,"")</f>
        <v/>
      </c>
      <c r="M942" s="256" t="str">
        <f aca="false">IF('Sub-Cpt Record'!I942&lt;&gt;"",'Sub-Cpt Record'!I942,"")</f>
        <v/>
      </c>
      <c r="N942" s="256" t="str">
        <f aca="false">IF('Sub-Cpt Record'!J942&lt;&gt;"",'Sub-Cpt Record'!J942,"")</f>
        <v/>
      </c>
      <c r="O942" s="296"/>
      <c r="P942" s="296"/>
      <c r="Q942" s="304"/>
      <c r="R942" s="298"/>
      <c r="S942" s="199"/>
      <c r="T942" s="300"/>
      <c r="U942" s="194"/>
      <c r="V942" s="194"/>
      <c r="W942" s="194"/>
      <c r="X942" s="194"/>
      <c r="Y942" s="194"/>
      <c r="Z942" s="256"/>
      <c r="AA942" s="194"/>
      <c r="AB942" s="194"/>
      <c r="AC942" s="194"/>
      <c r="AD942" s="194"/>
      <c r="AE942" s="194"/>
      <c r="AF942" s="194"/>
      <c r="AG942" s="264" t="str">
        <f aca="false">IF(SUM(T942,V942,X942,Z942,AB942,AD942,AF942)&lt;&gt;0,SUM(T942,V942,X942,Z942,AB942,AD942,AF942),"")</f>
        <v/>
      </c>
      <c r="AH942" s="301"/>
      <c r="AI942" s="302"/>
      <c r="AJ942" s="278"/>
    </row>
    <row r="943" customFormat="false" ht="12.75" hidden="false" customHeight="false" outlineLevel="0" collapsed="false">
      <c r="A943" s="291" t="str">
        <f aca="false">IF('Sub-Cpt Record'!A943="","",'Sub-Cpt Record'!A943)</f>
        <v/>
      </c>
      <c r="B943" s="292" t="str">
        <f aca="false">IF('Sub-Cpt Record'!B943="","",'Sub-Cpt Record'!B943)</f>
        <v/>
      </c>
      <c r="C943" s="292" t="str">
        <f aca="false">IF('Sub-Cpt Record'!C943="","",'Sub-Cpt Record'!C943)</f>
        <v/>
      </c>
      <c r="D943" s="292" t="str">
        <f aca="false">IF('Sub-Cpt Record'!D943="","",'Sub-Cpt Record'!D943)</f>
        <v/>
      </c>
      <c r="E943" s="292" t="str">
        <f aca="false">CODE!I943</f>
        <v/>
      </c>
      <c r="F943" s="303" t="str">
        <f aca="false">IF('Sub-Cpt Record'!K943="","",'Sub-Cpt Record'!K943)</f>
        <v/>
      </c>
      <c r="G943" s="201"/>
      <c r="H943" s="194"/>
      <c r="I943" s="256" t="str">
        <f aca="false">IF('Sub-Cpt Record'!E943&lt;&gt;"",'Sub-Cpt Record'!E943,"")</f>
        <v/>
      </c>
      <c r="J943" s="256" t="str">
        <f aca="false">IF('Sub-Cpt Record'!F943&lt;&gt;"",'Sub-Cpt Record'!F943,"")</f>
        <v/>
      </c>
      <c r="K943" s="256" t="str">
        <f aca="false">IF('Sub-Cpt Record'!G943&lt;&gt;"",'Sub-Cpt Record'!G943,"")</f>
        <v/>
      </c>
      <c r="L943" s="256" t="str">
        <f aca="false">IF('Sub-Cpt Record'!H943&lt;&gt;"",'Sub-Cpt Record'!H943,"")</f>
        <v/>
      </c>
      <c r="M943" s="256" t="str">
        <f aca="false">IF('Sub-Cpt Record'!I943&lt;&gt;"",'Sub-Cpt Record'!I943,"")</f>
        <v/>
      </c>
      <c r="N943" s="256" t="str">
        <f aca="false">IF('Sub-Cpt Record'!J943&lt;&gt;"",'Sub-Cpt Record'!J943,"")</f>
        <v/>
      </c>
      <c r="O943" s="296"/>
      <c r="P943" s="296"/>
      <c r="Q943" s="304"/>
      <c r="R943" s="298"/>
      <c r="S943" s="199"/>
      <c r="T943" s="300"/>
      <c r="U943" s="194"/>
      <c r="V943" s="194"/>
      <c r="W943" s="194"/>
      <c r="X943" s="194"/>
      <c r="Y943" s="194"/>
      <c r="Z943" s="256"/>
      <c r="AA943" s="194"/>
      <c r="AB943" s="194"/>
      <c r="AC943" s="194"/>
      <c r="AD943" s="194"/>
      <c r="AE943" s="194"/>
      <c r="AF943" s="194"/>
      <c r="AG943" s="264" t="str">
        <f aca="false">IF(SUM(T943,V943,X943,Z943,AB943,AD943,AF943)&lt;&gt;0,SUM(T943,V943,X943,Z943,AB943,AD943,AF943),"")</f>
        <v/>
      </c>
      <c r="AH943" s="301"/>
      <c r="AI943" s="302"/>
      <c r="AJ943" s="278"/>
    </row>
    <row r="944" customFormat="false" ht="12.75" hidden="false" customHeight="false" outlineLevel="0" collapsed="false">
      <c r="A944" s="291" t="str">
        <f aca="false">IF('Sub-Cpt Record'!A944="","",'Sub-Cpt Record'!A944)</f>
        <v/>
      </c>
      <c r="B944" s="292" t="str">
        <f aca="false">IF('Sub-Cpt Record'!B944="","",'Sub-Cpt Record'!B944)</f>
        <v/>
      </c>
      <c r="C944" s="292" t="str">
        <f aca="false">IF('Sub-Cpt Record'!C944="","",'Sub-Cpt Record'!C944)</f>
        <v/>
      </c>
      <c r="D944" s="292" t="str">
        <f aca="false">IF('Sub-Cpt Record'!D944="","",'Sub-Cpt Record'!D944)</f>
        <v/>
      </c>
      <c r="E944" s="292" t="str">
        <f aca="false">CODE!I944</f>
        <v/>
      </c>
      <c r="F944" s="303" t="str">
        <f aca="false">IF('Sub-Cpt Record'!K944="","",'Sub-Cpt Record'!K944)</f>
        <v/>
      </c>
      <c r="G944" s="201"/>
      <c r="H944" s="194"/>
      <c r="I944" s="256" t="str">
        <f aca="false">IF('Sub-Cpt Record'!E944&lt;&gt;"",'Sub-Cpt Record'!E944,"")</f>
        <v/>
      </c>
      <c r="J944" s="256" t="str">
        <f aca="false">IF('Sub-Cpt Record'!F944&lt;&gt;"",'Sub-Cpt Record'!F944,"")</f>
        <v/>
      </c>
      <c r="K944" s="256" t="str">
        <f aca="false">IF('Sub-Cpt Record'!G944&lt;&gt;"",'Sub-Cpt Record'!G944,"")</f>
        <v/>
      </c>
      <c r="L944" s="256" t="str">
        <f aca="false">IF('Sub-Cpt Record'!H944&lt;&gt;"",'Sub-Cpt Record'!H944,"")</f>
        <v/>
      </c>
      <c r="M944" s="256" t="str">
        <f aca="false">IF('Sub-Cpt Record'!I944&lt;&gt;"",'Sub-Cpt Record'!I944,"")</f>
        <v/>
      </c>
      <c r="N944" s="256" t="str">
        <f aca="false">IF('Sub-Cpt Record'!J944&lt;&gt;"",'Sub-Cpt Record'!J944,"")</f>
        <v/>
      </c>
      <c r="O944" s="296"/>
      <c r="P944" s="296"/>
      <c r="Q944" s="304"/>
      <c r="R944" s="298"/>
      <c r="S944" s="199"/>
      <c r="T944" s="300"/>
      <c r="U944" s="194"/>
      <c r="V944" s="194"/>
      <c r="W944" s="194"/>
      <c r="X944" s="194"/>
      <c r="Y944" s="194"/>
      <c r="Z944" s="256"/>
      <c r="AA944" s="194"/>
      <c r="AB944" s="194"/>
      <c r="AC944" s="194"/>
      <c r="AD944" s="194"/>
      <c r="AE944" s="194"/>
      <c r="AF944" s="194"/>
      <c r="AG944" s="264" t="str">
        <f aca="false">IF(SUM(T944,V944,X944,Z944,AB944,AD944,AF944)&lt;&gt;0,SUM(T944,V944,X944,Z944,AB944,AD944,AF944),"")</f>
        <v/>
      </c>
      <c r="AH944" s="301"/>
      <c r="AI944" s="302"/>
      <c r="AJ944" s="278"/>
    </row>
    <row r="945" customFormat="false" ht="12.75" hidden="false" customHeight="false" outlineLevel="0" collapsed="false">
      <c r="A945" s="291" t="str">
        <f aca="false">IF('Sub-Cpt Record'!A945="","",'Sub-Cpt Record'!A945)</f>
        <v/>
      </c>
      <c r="B945" s="292" t="str">
        <f aca="false">IF('Sub-Cpt Record'!B945="","",'Sub-Cpt Record'!B945)</f>
        <v/>
      </c>
      <c r="C945" s="292" t="str">
        <f aca="false">IF('Sub-Cpt Record'!C945="","",'Sub-Cpt Record'!C945)</f>
        <v/>
      </c>
      <c r="D945" s="292" t="str">
        <f aca="false">IF('Sub-Cpt Record'!D945="","",'Sub-Cpt Record'!D945)</f>
        <v/>
      </c>
      <c r="E945" s="292" t="str">
        <f aca="false">CODE!I945</f>
        <v/>
      </c>
      <c r="F945" s="303" t="str">
        <f aca="false">IF('Sub-Cpt Record'!K945="","",'Sub-Cpt Record'!K945)</f>
        <v/>
      </c>
      <c r="G945" s="201"/>
      <c r="H945" s="194"/>
      <c r="I945" s="256" t="str">
        <f aca="false">IF('Sub-Cpt Record'!E945&lt;&gt;"",'Sub-Cpt Record'!E945,"")</f>
        <v/>
      </c>
      <c r="J945" s="256" t="str">
        <f aca="false">IF('Sub-Cpt Record'!F945&lt;&gt;"",'Sub-Cpt Record'!F945,"")</f>
        <v/>
      </c>
      <c r="K945" s="256" t="str">
        <f aca="false">IF('Sub-Cpt Record'!G945&lt;&gt;"",'Sub-Cpt Record'!G945,"")</f>
        <v/>
      </c>
      <c r="L945" s="256" t="str">
        <f aca="false">IF('Sub-Cpt Record'!H945&lt;&gt;"",'Sub-Cpt Record'!H945,"")</f>
        <v/>
      </c>
      <c r="M945" s="256" t="str">
        <f aca="false">IF('Sub-Cpt Record'!I945&lt;&gt;"",'Sub-Cpt Record'!I945,"")</f>
        <v/>
      </c>
      <c r="N945" s="256" t="str">
        <f aca="false">IF('Sub-Cpt Record'!J945&lt;&gt;"",'Sub-Cpt Record'!J945,"")</f>
        <v/>
      </c>
      <c r="O945" s="296"/>
      <c r="P945" s="296"/>
      <c r="Q945" s="304"/>
      <c r="R945" s="298"/>
      <c r="S945" s="199"/>
      <c r="T945" s="300"/>
      <c r="U945" s="194"/>
      <c r="V945" s="194"/>
      <c r="W945" s="194"/>
      <c r="X945" s="194"/>
      <c r="Y945" s="194"/>
      <c r="Z945" s="256"/>
      <c r="AA945" s="194"/>
      <c r="AB945" s="194"/>
      <c r="AC945" s="194"/>
      <c r="AD945" s="194"/>
      <c r="AE945" s="194"/>
      <c r="AF945" s="194"/>
      <c r="AG945" s="264" t="str">
        <f aca="false">IF(SUM(T945,V945,X945,Z945,AB945,AD945,AF945)&lt;&gt;0,SUM(T945,V945,X945,Z945,AB945,AD945,AF945),"")</f>
        <v/>
      </c>
      <c r="AH945" s="301"/>
      <c r="AI945" s="302"/>
      <c r="AJ945" s="278"/>
    </row>
    <row r="946" customFormat="false" ht="12.75" hidden="false" customHeight="false" outlineLevel="0" collapsed="false">
      <c r="A946" s="291" t="str">
        <f aca="false">IF('Sub-Cpt Record'!A946="","",'Sub-Cpt Record'!A946)</f>
        <v/>
      </c>
      <c r="B946" s="292" t="str">
        <f aca="false">IF('Sub-Cpt Record'!B946="","",'Sub-Cpt Record'!B946)</f>
        <v/>
      </c>
      <c r="C946" s="292" t="str">
        <f aca="false">IF('Sub-Cpt Record'!C946="","",'Sub-Cpt Record'!C946)</f>
        <v/>
      </c>
      <c r="D946" s="292" t="str">
        <f aca="false">IF('Sub-Cpt Record'!D946="","",'Sub-Cpt Record'!D946)</f>
        <v/>
      </c>
      <c r="E946" s="292" t="str">
        <f aca="false">CODE!I946</f>
        <v/>
      </c>
      <c r="F946" s="303" t="str">
        <f aca="false">IF('Sub-Cpt Record'!K946="","",'Sub-Cpt Record'!K946)</f>
        <v/>
      </c>
      <c r="G946" s="201"/>
      <c r="H946" s="194"/>
      <c r="I946" s="256" t="str">
        <f aca="false">IF('Sub-Cpt Record'!E946&lt;&gt;"",'Sub-Cpt Record'!E946,"")</f>
        <v/>
      </c>
      <c r="J946" s="256" t="str">
        <f aca="false">IF('Sub-Cpt Record'!F946&lt;&gt;"",'Sub-Cpt Record'!F946,"")</f>
        <v/>
      </c>
      <c r="K946" s="256" t="str">
        <f aca="false">IF('Sub-Cpt Record'!G946&lt;&gt;"",'Sub-Cpt Record'!G946,"")</f>
        <v/>
      </c>
      <c r="L946" s="256" t="str">
        <f aca="false">IF('Sub-Cpt Record'!H946&lt;&gt;"",'Sub-Cpt Record'!H946,"")</f>
        <v/>
      </c>
      <c r="M946" s="256" t="str">
        <f aca="false">IF('Sub-Cpt Record'!I946&lt;&gt;"",'Sub-Cpt Record'!I946,"")</f>
        <v/>
      </c>
      <c r="N946" s="256" t="str">
        <f aca="false">IF('Sub-Cpt Record'!J946&lt;&gt;"",'Sub-Cpt Record'!J946,"")</f>
        <v/>
      </c>
      <c r="O946" s="296"/>
      <c r="P946" s="296"/>
      <c r="Q946" s="304"/>
      <c r="R946" s="298"/>
      <c r="S946" s="199"/>
      <c r="T946" s="300"/>
      <c r="U946" s="194"/>
      <c r="V946" s="194"/>
      <c r="W946" s="194"/>
      <c r="X946" s="194"/>
      <c r="Y946" s="194"/>
      <c r="Z946" s="256"/>
      <c r="AA946" s="194"/>
      <c r="AB946" s="194"/>
      <c r="AC946" s="194"/>
      <c r="AD946" s="194"/>
      <c r="AE946" s="194"/>
      <c r="AF946" s="194"/>
      <c r="AG946" s="264" t="str">
        <f aca="false">IF(SUM(T946,V946,X946,Z946,AB946,AD946,AF946)&lt;&gt;0,SUM(T946,V946,X946,Z946,AB946,AD946,AF946),"")</f>
        <v/>
      </c>
      <c r="AH946" s="301"/>
      <c r="AI946" s="302"/>
      <c r="AJ946" s="278"/>
    </row>
    <row r="947" customFormat="false" ht="12.75" hidden="false" customHeight="false" outlineLevel="0" collapsed="false">
      <c r="A947" s="291" t="str">
        <f aca="false">IF('Sub-Cpt Record'!A947="","",'Sub-Cpt Record'!A947)</f>
        <v/>
      </c>
      <c r="B947" s="292" t="str">
        <f aca="false">IF('Sub-Cpt Record'!B947="","",'Sub-Cpt Record'!B947)</f>
        <v/>
      </c>
      <c r="C947" s="292" t="str">
        <f aca="false">IF('Sub-Cpt Record'!C947="","",'Sub-Cpt Record'!C947)</f>
        <v/>
      </c>
      <c r="D947" s="292" t="str">
        <f aca="false">IF('Sub-Cpt Record'!D947="","",'Sub-Cpt Record'!D947)</f>
        <v/>
      </c>
      <c r="E947" s="292" t="str">
        <f aca="false">CODE!I947</f>
        <v/>
      </c>
      <c r="F947" s="303" t="str">
        <f aca="false">IF('Sub-Cpt Record'!K947="","",'Sub-Cpt Record'!K947)</f>
        <v/>
      </c>
      <c r="G947" s="201"/>
      <c r="H947" s="194"/>
      <c r="I947" s="256" t="str">
        <f aca="false">IF('Sub-Cpt Record'!E947&lt;&gt;"",'Sub-Cpt Record'!E947,"")</f>
        <v/>
      </c>
      <c r="J947" s="256" t="str">
        <f aca="false">IF('Sub-Cpt Record'!F947&lt;&gt;"",'Sub-Cpt Record'!F947,"")</f>
        <v/>
      </c>
      <c r="K947" s="256" t="str">
        <f aca="false">IF('Sub-Cpt Record'!G947&lt;&gt;"",'Sub-Cpt Record'!G947,"")</f>
        <v/>
      </c>
      <c r="L947" s="256" t="str">
        <f aca="false">IF('Sub-Cpt Record'!H947&lt;&gt;"",'Sub-Cpt Record'!H947,"")</f>
        <v/>
      </c>
      <c r="M947" s="256" t="str">
        <f aca="false">IF('Sub-Cpt Record'!I947&lt;&gt;"",'Sub-Cpt Record'!I947,"")</f>
        <v/>
      </c>
      <c r="N947" s="256" t="str">
        <f aca="false">IF('Sub-Cpt Record'!J947&lt;&gt;"",'Sub-Cpt Record'!J947,"")</f>
        <v/>
      </c>
      <c r="O947" s="296"/>
      <c r="P947" s="296"/>
      <c r="Q947" s="304"/>
      <c r="R947" s="298"/>
      <c r="S947" s="199"/>
      <c r="T947" s="300"/>
      <c r="U947" s="194"/>
      <c r="V947" s="194"/>
      <c r="W947" s="194"/>
      <c r="X947" s="194"/>
      <c r="Y947" s="194"/>
      <c r="Z947" s="256"/>
      <c r="AA947" s="194"/>
      <c r="AB947" s="194"/>
      <c r="AC947" s="194"/>
      <c r="AD947" s="194"/>
      <c r="AE947" s="194"/>
      <c r="AF947" s="194"/>
      <c r="AG947" s="264" t="str">
        <f aca="false">IF(SUM(T947,V947,X947,Z947,AB947,AD947,AF947)&lt;&gt;0,SUM(T947,V947,X947,Z947,AB947,AD947,AF947),"")</f>
        <v/>
      </c>
      <c r="AH947" s="301"/>
      <c r="AI947" s="302"/>
      <c r="AJ947" s="278"/>
    </row>
    <row r="948" customFormat="false" ht="12.75" hidden="false" customHeight="false" outlineLevel="0" collapsed="false">
      <c r="A948" s="291" t="str">
        <f aca="false">IF('Sub-Cpt Record'!A948="","",'Sub-Cpt Record'!A948)</f>
        <v/>
      </c>
      <c r="B948" s="292" t="str">
        <f aca="false">IF('Sub-Cpt Record'!B948="","",'Sub-Cpt Record'!B948)</f>
        <v/>
      </c>
      <c r="C948" s="292" t="str">
        <f aca="false">IF('Sub-Cpt Record'!C948="","",'Sub-Cpt Record'!C948)</f>
        <v/>
      </c>
      <c r="D948" s="292" t="str">
        <f aca="false">IF('Sub-Cpt Record'!D948="","",'Sub-Cpt Record'!D948)</f>
        <v/>
      </c>
      <c r="E948" s="292" t="str">
        <f aca="false">CODE!I948</f>
        <v/>
      </c>
      <c r="F948" s="303" t="str">
        <f aca="false">IF('Sub-Cpt Record'!K948="","",'Sub-Cpt Record'!K948)</f>
        <v/>
      </c>
      <c r="G948" s="201"/>
      <c r="H948" s="194"/>
      <c r="I948" s="256" t="str">
        <f aca="false">IF('Sub-Cpt Record'!E948&lt;&gt;"",'Sub-Cpt Record'!E948,"")</f>
        <v/>
      </c>
      <c r="J948" s="256" t="str">
        <f aca="false">IF('Sub-Cpt Record'!F948&lt;&gt;"",'Sub-Cpt Record'!F948,"")</f>
        <v/>
      </c>
      <c r="K948" s="256" t="str">
        <f aca="false">IF('Sub-Cpt Record'!G948&lt;&gt;"",'Sub-Cpt Record'!G948,"")</f>
        <v/>
      </c>
      <c r="L948" s="256" t="str">
        <f aca="false">IF('Sub-Cpt Record'!H948&lt;&gt;"",'Sub-Cpt Record'!H948,"")</f>
        <v/>
      </c>
      <c r="M948" s="256" t="str">
        <f aca="false">IF('Sub-Cpt Record'!I948&lt;&gt;"",'Sub-Cpt Record'!I948,"")</f>
        <v/>
      </c>
      <c r="N948" s="256" t="str">
        <f aca="false">IF('Sub-Cpt Record'!J948&lt;&gt;"",'Sub-Cpt Record'!J948,"")</f>
        <v/>
      </c>
      <c r="O948" s="296"/>
      <c r="P948" s="296"/>
      <c r="Q948" s="304"/>
      <c r="R948" s="298"/>
      <c r="S948" s="199"/>
      <c r="T948" s="300"/>
      <c r="U948" s="194"/>
      <c r="V948" s="194"/>
      <c r="W948" s="194"/>
      <c r="X948" s="194"/>
      <c r="Y948" s="194"/>
      <c r="Z948" s="256"/>
      <c r="AA948" s="194"/>
      <c r="AB948" s="194"/>
      <c r="AC948" s="194"/>
      <c r="AD948" s="194"/>
      <c r="AE948" s="194"/>
      <c r="AF948" s="194"/>
      <c r="AG948" s="264" t="str">
        <f aca="false">IF(SUM(T948,V948,X948,Z948,AB948,AD948,AF948)&lt;&gt;0,SUM(T948,V948,X948,Z948,AB948,AD948,AF948),"")</f>
        <v/>
      </c>
      <c r="AH948" s="301"/>
      <c r="AI948" s="302"/>
      <c r="AJ948" s="278"/>
    </row>
    <row r="949" customFormat="false" ht="12.75" hidden="false" customHeight="false" outlineLevel="0" collapsed="false">
      <c r="A949" s="291" t="str">
        <f aca="false">IF('Sub-Cpt Record'!A949="","",'Sub-Cpt Record'!A949)</f>
        <v/>
      </c>
      <c r="B949" s="292" t="str">
        <f aca="false">IF('Sub-Cpt Record'!B949="","",'Sub-Cpt Record'!B949)</f>
        <v/>
      </c>
      <c r="C949" s="292" t="str">
        <f aca="false">IF('Sub-Cpt Record'!C949="","",'Sub-Cpt Record'!C949)</f>
        <v/>
      </c>
      <c r="D949" s="292" t="str">
        <f aca="false">IF('Sub-Cpt Record'!D949="","",'Sub-Cpt Record'!D949)</f>
        <v/>
      </c>
      <c r="E949" s="292" t="str">
        <f aca="false">CODE!I949</f>
        <v/>
      </c>
      <c r="F949" s="303" t="str">
        <f aca="false">IF('Sub-Cpt Record'!K949="","",'Sub-Cpt Record'!K949)</f>
        <v/>
      </c>
      <c r="G949" s="201"/>
      <c r="H949" s="194"/>
      <c r="I949" s="256" t="str">
        <f aca="false">IF('Sub-Cpt Record'!E949&lt;&gt;"",'Sub-Cpt Record'!E949,"")</f>
        <v/>
      </c>
      <c r="J949" s="256" t="str">
        <f aca="false">IF('Sub-Cpt Record'!F949&lt;&gt;"",'Sub-Cpt Record'!F949,"")</f>
        <v/>
      </c>
      <c r="K949" s="256" t="str">
        <f aca="false">IF('Sub-Cpt Record'!G949&lt;&gt;"",'Sub-Cpt Record'!G949,"")</f>
        <v/>
      </c>
      <c r="L949" s="256" t="str">
        <f aca="false">IF('Sub-Cpt Record'!H949&lt;&gt;"",'Sub-Cpt Record'!H949,"")</f>
        <v/>
      </c>
      <c r="M949" s="256" t="str">
        <f aca="false">IF('Sub-Cpt Record'!I949&lt;&gt;"",'Sub-Cpt Record'!I949,"")</f>
        <v/>
      </c>
      <c r="N949" s="256" t="str">
        <f aca="false">IF('Sub-Cpt Record'!J949&lt;&gt;"",'Sub-Cpt Record'!J949,"")</f>
        <v/>
      </c>
      <c r="O949" s="296"/>
      <c r="P949" s="296"/>
      <c r="Q949" s="304"/>
      <c r="R949" s="298"/>
      <c r="S949" s="199"/>
      <c r="T949" s="300"/>
      <c r="U949" s="194"/>
      <c r="V949" s="194"/>
      <c r="W949" s="194"/>
      <c r="X949" s="194"/>
      <c r="Y949" s="194"/>
      <c r="Z949" s="256"/>
      <c r="AA949" s="194"/>
      <c r="AB949" s="194"/>
      <c r="AC949" s="194"/>
      <c r="AD949" s="194"/>
      <c r="AE949" s="194"/>
      <c r="AF949" s="194"/>
      <c r="AG949" s="264" t="str">
        <f aca="false">IF(SUM(T949,V949,X949,Z949,AB949,AD949,AF949)&lt;&gt;0,SUM(T949,V949,X949,Z949,AB949,AD949,AF949),"")</f>
        <v/>
      </c>
      <c r="AH949" s="301"/>
      <c r="AI949" s="302"/>
      <c r="AJ949" s="278"/>
    </row>
    <row r="950" customFormat="false" ht="12.75" hidden="false" customHeight="false" outlineLevel="0" collapsed="false">
      <c r="A950" s="291" t="str">
        <f aca="false">IF('Sub-Cpt Record'!A950="","",'Sub-Cpt Record'!A950)</f>
        <v/>
      </c>
      <c r="B950" s="292" t="str">
        <f aca="false">IF('Sub-Cpt Record'!B950="","",'Sub-Cpt Record'!B950)</f>
        <v/>
      </c>
      <c r="C950" s="292" t="str">
        <f aca="false">IF('Sub-Cpt Record'!C950="","",'Sub-Cpt Record'!C950)</f>
        <v/>
      </c>
      <c r="D950" s="292" t="str">
        <f aca="false">IF('Sub-Cpt Record'!D950="","",'Sub-Cpt Record'!D950)</f>
        <v/>
      </c>
      <c r="E950" s="292" t="str">
        <f aca="false">CODE!I950</f>
        <v/>
      </c>
      <c r="F950" s="303" t="str">
        <f aca="false">IF('Sub-Cpt Record'!K950="","",'Sub-Cpt Record'!K950)</f>
        <v/>
      </c>
      <c r="G950" s="201"/>
      <c r="H950" s="194"/>
      <c r="I950" s="256" t="str">
        <f aca="false">IF('Sub-Cpt Record'!E950&lt;&gt;"",'Sub-Cpt Record'!E950,"")</f>
        <v/>
      </c>
      <c r="J950" s="256" t="str">
        <f aca="false">IF('Sub-Cpt Record'!F950&lt;&gt;"",'Sub-Cpt Record'!F950,"")</f>
        <v/>
      </c>
      <c r="K950" s="256" t="str">
        <f aca="false">IF('Sub-Cpt Record'!G950&lt;&gt;"",'Sub-Cpt Record'!G950,"")</f>
        <v/>
      </c>
      <c r="L950" s="256" t="str">
        <f aca="false">IF('Sub-Cpt Record'!H950&lt;&gt;"",'Sub-Cpt Record'!H950,"")</f>
        <v/>
      </c>
      <c r="M950" s="256" t="str">
        <f aca="false">IF('Sub-Cpt Record'!I950&lt;&gt;"",'Sub-Cpt Record'!I950,"")</f>
        <v/>
      </c>
      <c r="N950" s="256" t="str">
        <f aca="false">IF('Sub-Cpt Record'!J950&lt;&gt;"",'Sub-Cpt Record'!J950,"")</f>
        <v/>
      </c>
      <c r="O950" s="296"/>
      <c r="P950" s="296"/>
      <c r="Q950" s="304"/>
      <c r="R950" s="298"/>
      <c r="S950" s="199"/>
      <c r="T950" s="300"/>
      <c r="U950" s="194"/>
      <c r="V950" s="194"/>
      <c r="W950" s="194"/>
      <c r="X950" s="194"/>
      <c r="Y950" s="194"/>
      <c r="Z950" s="256"/>
      <c r="AA950" s="194"/>
      <c r="AB950" s="194"/>
      <c r="AC950" s="194"/>
      <c r="AD950" s="194"/>
      <c r="AE950" s="194"/>
      <c r="AF950" s="194"/>
      <c r="AG950" s="264" t="str">
        <f aca="false">IF(SUM(T950,V950,X950,Z950,AB950,AD950,AF950)&lt;&gt;0,SUM(T950,V950,X950,Z950,AB950,AD950,AF950),"")</f>
        <v/>
      </c>
      <c r="AH950" s="301"/>
      <c r="AI950" s="302"/>
      <c r="AJ950" s="278"/>
    </row>
    <row r="951" customFormat="false" ht="12.75" hidden="false" customHeight="false" outlineLevel="0" collapsed="false">
      <c r="A951" s="291" t="str">
        <f aca="false">IF('Sub-Cpt Record'!A951="","",'Sub-Cpt Record'!A951)</f>
        <v/>
      </c>
      <c r="B951" s="292" t="str">
        <f aca="false">IF('Sub-Cpt Record'!B951="","",'Sub-Cpt Record'!B951)</f>
        <v/>
      </c>
      <c r="C951" s="292" t="str">
        <f aca="false">IF('Sub-Cpt Record'!C951="","",'Sub-Cpt Record'!C951)</f>
        <v/>
      </c>
      <c r="D951" s="292" t="str">
        <f aca="false">IF('Sub-Cpt Record'!D951="","",'Sub-Cpt Record'!D951)</f>
        <v/>
      </c>
      <c r="E951" s="292" t="str">
        <f aca="false">CODE!I951</f>
        <v/>
      </c>
      <c r="F951" s="303" t="str">
        <f aca="false">IF('Sub-Cpt Record'!K951="","",'Sub-Cpt Record'!K951)</f>
        <v/>
      </c>
      <c r="G951" s="201"/>
      <c r="H951" s="194"/>
      <c r="I951" s="256" t="str">
        <f aca="false">IF('Sub-Cpt Record'!E951&lt;&gt;"",'Sub-Cpt Record'!E951,"")</f>
        <v/>
      </c>
      <c r="J951" s="256" t="str">
        <f aca="false">IF('Sub-Cpt Record'!F951&lt;&gt;"",'Sub-Cpt Record'!F951,"")</f>
        <v/>
      </c>
      <c r="K951" s="256" t="str">
        <f aca="false">IF('Sub-Cpt Record'!G951&lt;&gt;"",'Sub-Cpt Record'!G951,"")</f>
        <v/>
      </c>
      <c r="L951" s="256" t="str">
        <f aca="false">IF('Sub-Cpt Record'!H951&lt;&gt;"",'Sub-Cpt Record'!H951,"")</f>
        <v/>
      </c>
      <c r="M951" s="256" t="str">
        <f aca="false">IF('Sub-Cpt Record'!I951&lt;&gt;"",'Sub-Cpt Record'!I951,"")</f>
        <v/>
      </c>
      <c r="N951" s="256" t="str">
        <f aca="false">IF('Sub-Cpt Record'!J951&lt;&gt;"",'Sub-Cpt Record'!J951,"")</f>
        <v/>
      </c>
      <c r="O951" s="296"/>
      <c r="P951" s="296"/>
      <c r="Q951" s="304"/>
      <c r="R951" s="298"/>
      <c r="S951" s="199"/>
      <c r="T951" s="300"/>
      <c r="U951" s="194"/>
      <c r="V951" s="194"/>
      <c r="W951" s="194"/>
      <c r="X951" s="194"/>
      <c r="Y951" s="194"/>
      <c r="Z951" s="256"/>
      <c r="AA951" s="194"/>
      <c r="AB951" s="194"/>
      <c r="AC951" s="194"/>
      <c r="AD951" s="194"/>
      <c r="AE951" s="194"/>
      <c r="AF951" s="194"/>
      <c r="AG951" s="264" t="str">
        <f aca="false">IF(SUM(T951,V951,X951,Z951,AB951,AD951,AF951)&lt;&gt;0,SUM(T951,V951,X951,Z951,AB951,AD951,AF951),"")</f>
        <v/>
      </c>
      <c r="AH951" s="301"/>
      <c r="AI951" s="302"/>
      <c r="AJ951" s="278"/>
    </row>
    <row r="952" customFormat="false" ht="12.75" hidden="false" customHeight="false" outlineLevel="0" collapsed="false">
      <c r="A952" s="291" t="str">
        <f aca="false">IF('Sub-Cpt Record'!A952="","",'Sub-Cpt Record'!A952)</f>
        <v/>
      </c>
      <c r="B952" s="292" t="str">
        <f aca="false">IF('Sub-Cpt Record'!B952="","",'Sub-Cpt Record'!B952)</f>
        <v/>
      </c>
      <c r="C952" s="292" t="str">
        <f aca="false">IF('Sub-Cpt Record'!C952="","",'Sub-Cpt Record'!C952)</f>
        <v/>
      </c>
      <c r="D952" s="292" t="str">
        <f aca="false">IF('Sub-Cpt Record'!D952="","",'Sub-Cpt Record'!D952)</f>
        <v/>
      </c>
      <c r="E952" s="292" t="str">
        <f aca="false">CODE!I952</f>
        <v/>
      </c>
      <c r="F952" s="303" t="str">
        <f aca="false">IF('Sub-Cpt Record'!K952="","",'Sub-Cpt Record'!K952)</f>
        <v/>
      </c>
      <c r="G952" s="201"/>
      <c r="H952" s="194"/>
      <c r="I952" s="256" t="str">
        <f aca="false">IF('Sub-Cpt Record'!E952&lt;&gt;"",'Sub-Cpt Record'!E952,"")</f>
        <v/>
      </c>
      <c r="J952" s="256" t="str">
        <f aca="false">IF('Sub-Cpt Record'!F952&lt;&gt;"",'Sub-Cpt Record'!F952,"")</f>
        <v/>
      </c>
      <c r="K952" s="256" t="str">
        <f aca="false">IF('Sub-Cpt Record'!G952&lt;&gt;"",'Sub-Cpt Record'!G952,"")</f>
        <v/>
      </c>
      <c r="L952" s="256" t="str">
        <f aca="false">IF('Sub-Cpt Record'!H952&lt;&gt;"",'Sub-Cpt Record'!H952,"")</f>
        <v/>
      </c>
      <c r="M952" s="256" t="str">
        <f aca="false">IF('Sub-Cpt Record'!I952&lt;&gt;"",'Sub-Cpt Record'!I952,"")</f>
        <v/>
      </c>
      <c r="N952" s="256" t="str">
        <f aca="false">IF('Sub-Cpt Record'!J952&lt;&gt;"",'Sub-Cpt Record'!J952,"")</f>
        <v/>
      </c>
      <c r="O952" s="296"/>
      <c r="P952" s="296"/>
      <c r="Q952" s="304"/>
      <c r="R952" s="298"/>
      <c r="S952" s="199"/>
      <c r="T952" s="300"/>
      <c r="U952" s="194"/>
      <c r="V952" s="194"/>
      <c r="W952" s="194"/>
      <c r="X952" s="194"/>
      <c r="Y952" s="194"/>
      <c r="Z952" s="256"/>
      <c r="AA952" s="194"/>
      <c r="AB952" s="194"/>
      <c r="AC952" s="194"/>
      <c r="AD952" s="194"/>
      <c r="AE952" s="194"/>
      <c r="AF952" s="194"/>
      <c r="AG952" s="264" t="str">
        <f aca="false">IF(SUM(T952,V952,X952,Z952,AB952,AD952,AF952)&lt;&gt;0,SUM(T952,V952,X952,Z952,AB952,AD952,AF952),"")</f>
        <v/>
      </c>
      <c r="AH952" s="301"/>
      <c r="AI952" s="302"/>
      <c r="AJ952" s="278"/>
    </row>
    <row r="953" customFormat="false" ht="12.75" hidden="false" customHeight="false" outlineLevel="0" collapsed="false">
      <c r="A953" s="291" t="str">
        <f aca="false">IF('Sub-Cpt Record'!A953="","",'Sub-Cpt Record'!A953)</f>
        <v/>
      </c>
      <c r="B953" s="292" t="str">
        <f aca="false">IF('Sub-Cpt Record'!B953="","",'Sub-Cpt Record'!B953)</f>
        <v/>
      </c>
      <c r="C953" s="292" t="str">
        <f aca="false">IF('Sub-Cpt Record'!C953="","",'Sub-Cpt Record'!C953)</f>
        <v/>
      </c>
      <c r="D953" s="292" t="str">
        <f aca="false">IF('Sub-Cpt Record'!D953="","",'Sub-Cpt Record'!D953)</f>
        <v/>
      </c>
      <c r="E953" s="292" t="str">
        <f aca="false">CODE!I953</f>
        <v/>
      </c>
      <c r="F953" s="303" t="str">
        <f aca="false">IF('Sub-Cpt Record'!K953="","",'Sub-Cpt Record'!K953)</f>
        <v/>
      </c>
      <c r="G953" s="201"/>
      <c r="H953" s="194"/>
      <c r="I953" s="256" t="str">
        <f aca="false">IF('Sub-Cpt Record'!E953&lt;&gt;"",'Sub-Cpt Record'!E953,"")</f>
        <v/>
      </c>
      <c r="J953" s="256" t="str">
        <f aca="false">IF('Sub-Cpt Record'!F953&lt;&gt;"",'Sub-Cpt Record'!F953,"")</f>
        <v/>
      </c>
      <c r="K953" s="256" t="str">
        <f aca="false">IF('Sub-Cpt Record'!G953&lt;&gt;"",'Sub-Cpt Record'!G953,"")</f>
        <v/>
      </c>
      <c r="L953" s="256" t="str">
        <f aca="false">IF('Sub-Cpt Record'!H953&lt;&gt;"",'Sub-Cpt Record'!H953,"")</f>
        <v/>
      </c>
      <c r="M953" s="256" t="str">
        <f aca="false">IF('Sub-Cpt Record'!I953&lt;&gt;"",'Sub-Cpt Record'!I953,"")</f>
        <v/>
      </c>
      <c r="N953" s="256" t="str">
        <f aca="false">IF('Sub-Cpt Record'!J953&lt;&gt;"",'Sub-Cpt Record'!J953,"")</f>
        <v/>
      </c>
      <c r="O953" s="296"/>
      <c r="P953" s="296"/>
      <c r="Q953" s="304"/>
      <c r="R953" s="298"/>
      <c r="S953" s="199"/>
      <c r="T953" s="300"/>
      <c r="U953" s="194"/>
      <c r="V953" s="194"/>
      <c r="W953" s="194"/>
      <c r="X953" s="194"/>
      <c r="Y953" s="194"/>
      <c r="Z953" s="256"/>
      <c r="AA953" s="194"/>
      <c r="AB953" s="194"/>
      <c r="AC953" s="194"/>
      <c r="AD953" s="194"/>
      <c r="AE953" s="194"/>
      <c r="AF953" s="194"/>
      <c r="AG953" s="264" t="str">
        <f aca="false">IF(SUM(T953,V953,X953,Z953,AB953,AD953,AF953)&lt;&gt;0,SUM(T953,V953,X953,Z953,AB953,AD953,AF953),"")</f>
        <v/>
      </c>
      <c r="AH953" s="301"/>
      <c r="AI953" s="302"/>
      <c r="AJ953" s="278"/>
    </row>
    <row r="954" customFormat="false" ht="12.75" hidden="false" customHeight="false" outlineLevel="0" collapsed="false">
      <c r="A954" s="291" t="str">
        <f aca="false">IF('Sub-Cpt Record'!A954="","",'Sub-Cpt Record'!A954)</f>
        <v/>
      </c>
      <c r="B954" s="292" t="str">
        <f aca="false">IF('Sub-Cpt Record'!B954="","",'Sub-Cpt Record'!B954)</f>
        <v/>
      </c>
      <c r="C954" s="292" t="str">
        <f aca="false">IF('Sub-Cpt Record'!C954="","",'Sub-Cpt Record'!C954)</f>
        <v/>
      </c>
      <c r="D954" s="292" t="str">
        <f aca="false">IF('Sub-Cpt Record'!D954="","",'Sub-Cpt Record'!D954)</f>
        <v/>
      </c>
      <c r="E954" s="292" t="str">
        <f aca="false">CODE!I954</f>
        <v/>
      </c>
      <c r="F954" s="303" t="str">
        <f aca="false">IF('Sub-Cpt Record'!K954="","",'Sub-Cpt Record'!K954)</f>
        <v/>
      </c>
      <c r="G954" s="201"/>
      <c r="H954" s="194"/>
      <c r="I954" s="256" t="str">
        <f aca="false">IF('Sub-Cpt Record'!E954&lt;&gt;"",'Sub-Cpt Record'!E954,"")</f>
        <v/>
      </c>
      <c r="J954" s="256" t="str">
        <f aca="false">IF('Sub-Cpt Record'!F954&lt;&gt;"",'Sub-Cpt Record'!F954,"")</f>
        <v/>
      </c>
      <c r="K954" s="256" t="str">
        <f aca="false">IF('Sub-Cpt Record'!G954&lt;&gt;"",'Sub-Cpt Record'!G954,"")</f>
        <v/>
      </c>
      <c r="L954" s="256" t="str">
        <f aca="false">IF('Sub-Cpt Record'!H954&lt;&gt;"",'Sub-Cpt Record'!H954,"")</f>
        <v/>
      </c>
      <c r="M954" s="256" t="str">
        <f aca="false">IF('Sub-Cpt Record'!I954&lt;&gt;"",'Sub-Cpt Record'!I954,"")</f>
        <v/>
      </c>
      <c r="N954" s="256" t="str">
        <f aca="false">IF('Sub-Cpt Record'!J954&lt;&gt;"",'Sub-Cpt Record'!J954,"")</f>
        <v/>
      </c>
      <c r="O954" s="296"/>
      <c r="P954" s="296"/>
      <c r="Q954" s="304"/>
      <c r="R954" s="298"/>
      <c r="S954" s="199"/>
      <c r="T954" s="300"/>
      <c r="U954" s="194"/>
      <c r="V954" s="194"/>
      <c r="W954" s="194"/>
      <c r="X954" s="194"/>
      <c r="Y954" s="194"/>
      <c r="Z954" s="256"/>
      <c r="AA954" s="194"/>
      <c r="AB954" s="194"/>
      <c r="AC954" s="194"/>
      <c r="AD954" s="194"/>
      <c r="AE954" s="194"/>
      <c r="AF954" s="194"/>
      <c r="AG954" s="264" t="str">
        <f aca="false">IF(SUM(T954,V954,X954,Z954,AB954,AD954,AF954)&lt;&gt;0,SUM(T954,V954,X954,Z954,AB954,AD954,AF954),"")</f>
        <v/>
      </c>
      <c r="AH954" s="301"/>
      <c r="AI954" s="302"/>
      <c r="AJ954" s="278"/>
    </row>
    <row r="955" customFormat="false" ht="12.75" hidden="false" customHeight="false" outlineLevel="0" collapsed="false">
      <c r="A955" s="291" t="str">
        <f aca="false">IF('Sub-Cpt Record'!A955="","",'Sub-Cpt Record'!A955)</f>
        <v/>
      </c>
      <c r="B955" s="292" t="str">
        <f aca="false">IF('Sub-Cpt Record'!B955="","",'Sub-Cpt Record'!B955)</f>
        <v/>
      </c>
      <c r="C955" s="292" t="str">
        <f aca="false">IF('Sub-Cpt Record'!C955="","",'Sub-Cpt Record'!C955)</f>
        <v/>
      </c>
      <c r="D955" s="292" t="str">
        <f aca="false">IF('Sub-Cpt Record'!D955="","",'Sub-Cpt Record'!D955)</f>
        <v/>
      </c>
      <c r="E955" s="292" t="str">
        <f aca="false">CODE!I955</f>
        <v/>
      </c>
      <c r="F955" s="303" t="str">
        <f aca="false">IF('Sub-Cpt Record'!K955="","",'Sub-Cpt Record'!K955)</f>
        <v/>
      </c>
      <c r="G955" s="201"/>
      <c r="H955" s="194"/>
      <c r="I955" s="256" t="str">
        <f aca="false">IF('Sub-Cpt Record'!E955&lt;&gt;"",'Sub-Cpt Record'!E955,"")</f>
        <v/>
      </c>
      <c r="J955" s="256" t="str">
        <f aca="false">IF('Sub-Cpt Record'!F955&lt;&gt;"",'Sub-Cpt Record'!F955,"")</f>
        <v/>
      </c>
      <c r="K955" s="256" t="str">
        <f aca="false">IF('Sub-Cpt Record'!G955&lt;&gt;"",'Sub-Cpt Record'!G955,"")</f>
        <v/>
      </c>
      <c r="L955" s="256" t="str">
        <f aca="false">IF('Sub-Cpt Record'!H955&lt;&gt;"",'Sub-Cpt Record'!H955,"")</f>
        <v/>
      </c>
      <c r="M955" s="256" t="str">
        <f aca="false">IF('Sub-Cpt Record'!I955&lt;&gt;"",'Sub-Cpt Record'!I955,"")</f>
        <v/>
      </c>
      <c r="N955" s="256" t="str">
        <f aca="false">IF('Sub-Cpt Record'!J955&lt;&gt;"",'Sub-Cpt Record'!J955,"")</f>
        <v/>
      </c>
      <c r="O955" s="296"/>
      <c r="P955" s="296"/>
      <c r="Q955" s="304"/>
      <c r="R955" s="298"/>
      <c r="S955" s="199"/>
      <c r="T955" s="300"/>
      <c r="U955" s="194"/>
      <c r="V955" s="194"/>
      <c r="W955" s="194"/>
      <c r="X955" s="194"/>
      <c r="Y955" s="194"/>
      <c r="Z955" s="256"/>
      <c r="AA955" s="194"/>
      <c r="AB955" s="194"/>
      <c r="AC955" s="194"/>
      <c r="AD955" s="194"/>
      <c r="AE955" s="194"/>
      <c r="AF955" s="194"/>
      <c r="AG955" s="264" t="str">
        <f aca="false">IF(SUM(T955,V955,X955,Z955,AB955,AD955,AF955)&lt;&gt;0,SUM(T955,V955,X955,Z955,AB955,AD955,AF955),"")</f>
        <v/>
      </c>
      <c r="AH955" s="301"/>
      <c r="AI955" s="302"/>
      <c r="AJ955" s="278"/>
    </row>
    <row r="956" customFormat="false" ht="12.75" hidden="false" customHeight="false" outlineLevel="0" collapsed="false">
      <c r="A956" s="291" t="str">
        <f aca="false">IF('Sub-Cpt Record'!A956="","",'Sub-Cpt Record'!A956)</f>
        <v/>
      </c>
      <c r="B956" s="292" t="str">
        <f aca="false">IF('Sub-Cpt Record'!B956="","",'Sub-Cpt Record'!B956)</f>
        <v/>
      </c>
      <c r="C956" s="292" t="str">
        <f aca="false">IF('Sub-Cpt Record'!C956="","",'Sub-Cpt Record'!C956)</f>
        <v/>
      </c>
      <c r="D956" s="292" t="str">
        <f aca="false">IF('Sub-Cpt Record'!D956="","",'Sub-Cpt Record'!D956)</f>
        <v/>
      </c>
      <c r="E956" s="292" t="str">
        <f aca="false">CODE!I956</f>
        <v/>
      </c>
      <c r="F956" s="303" t="str">
        <f aca="false">IF('Sub-Cpt Record'!K956="","",'Sub-Cpt Record'!K956)</f>
        <v/>
      </c>
      <c r="G956" s="201"/>
      <c r="H956" s="194"/>
      <c r="I956" s="256" t="str">
        <f aca="false">IF('Sub-Cpt Record'!E956&lt;&gt;"",'Sub-Cpt Record'!E956,"")</f>
        <v/>
      </c>
      <c r="J956" s="256" t="str">
        <f aca="false">IF('Sub-Cpt Record'!F956&lt;&gt;"",'Sub-Cpt Record'!F956,"")</f>
        <v/>
      </c>
      <c r="K956" s="256" t="str">
        <f aca="false">IF('Sub-Cpt Record'!G956&lt;&gt;"",'Sub-Cpt Record'!G956,"")</f>
        <v/>
      </c>
      <c r="L956" s="256" t="str">
        <f aca="false">IF('Sub-Cpt Record'!H956&lt;&gt;"",'Sub-Cpt Record'!H956,"")</f>
        <v/>
      </c>
      <c r="M956" s="256" t="str">
        <f aca="false">IF('Sub-Cpt Record'!I956&lt;&gt;"",'Sub-Cpt Record'!I956,"")</f>
        <v/>
      </c>
      <c r="N956" s="256" t="str">
        <f aca="false">IF('Sub-Cpt Record'!J956&lt;&gt;"",'Sub-Cpt Record'!J956,"")</f>
        <v/>
      </c>
      <c r="O956" s="296"/>
      <c r="P956" s="296"/>
      <c r="Q956" s="304"/>
      <c r="R956" s="298"/>
      <c r="S956" s="199"/>
      <c r="T956" s="300"/>
      <c r="U956" s="194"/>
      <c r="V956" s="194"/>
      <c r="W956" s="194"/>
      <c r="X956" s="194"/>
      <c r="Y956" s="194"/>
      <c r="Z956" s="256"/>
      <c r="AA956" s="194"/>
      <c r="AB956" s="194"/>
      <c r="AC956" s="194"/>
      <c r="AD956" s="194"/>
      <c r="AE956" s="194"/>
      <c r="AF956" s="194"/>
      <c r="AG956" s="264" t="str">
        <f aca="false">IF(SUM(T956,V956,X956,Z956,AB956,AD956,AF956)&lt;&gt;0,SUM(T956,V956,X956,Z956,AB956,AD956,AF956),"")</f>
        <v/>
      </c>
      <c r="AH956" s="301"/>
      <c r="AI956" s="302"/>
      <c r="AJ956" s="278"/>
    </row>
    <row r="957" customFormat="false" ht="12.75" hidden="false" customHeight="false" outlineLevel="0" collapsed="false">
      <c r="A957" s="291" t="str">
        <f aca="false">IF('Sub-Cpt Record'!A957="","",'Sub-Cpt Record'!A957)</f>
        <v/>
      </c>
      <c r="B957" s="292" t="str">
        <f aca="false">IF('Sub-Cpt Record'!B957="","",'Sub-Cpt Record'!B957)</f>
        <v/>
      </c>
      <c r="C957" s="292" t="str">
        <f aca="false">IF('Sub-Cpt Record'!C957="","",'Sub-Cpt Record'!C957)</f>
        <v/>
      </c>
      <c r="D957" s="292" t="str">
        <f aca="false">IF('Sub-Cpt Record'!D957="","",'Sub-Cpt Record'!D957)</f>
        <v/>
      </c>
      <c r="E957" s="292" t="str">
        <f aca="false">CODE!I957</f>
        <v/>
      </c>
      <c r="F957" s="303" t="str">
        <f aca="false">IF('Sub-Cpt Record'!K957="","",'Sub-Cpt Record'!K957)</f>
        <v/>
      </c>
      <c r="G957" s="201"/>
      <c r="H957" s="194"/>
      <c r="I957" s="256" t="str">
        <f aca="false">IF('Sub-Cpt Record'!E957&lt;&gt;"",'Sub-Cpt Record'!E957,"")</f>
        <v/>
      </c>
      <c r="J957" s="256" t="str">
        <f aca="false">IF('Sub-Cpt Record'!F957&lt;&gt;"",'Sub-Cpt Record'!F957,"")</f>
        <v/>
      </c>
      <c r="K957" s="256" t="str">
        <f aca="false">IF('Sub-Cpt Record'!G957&lt;&gt;"",'Sub-Cpt Record'!G957,"")</f>
        <v/>
      </c>
      <c r="L957" s="256" t="str">
        <f aca="false">IF('Sub-Cpt Record'!H957&lt;&gt;"",'Sub-Cpt Record'!H957,"")</f>
        <v/>
      </c>
      <c r="M957" s="256" t="str">
        <f aca="false">IF('Sub-Cpt Record'!I957&lt;&gt;"",'Sub-Cpt Record'!I957,"")</f>
        <v/>
      </c>
      <c r="N957" s="256" t="str">
        <f aca="false">IF('Sub-Cpt Record'!J957&lt;&gt;"",'Sub-Cpt Record'!J957,"")</f>
        <v/>
      </c>
      <c r="O957" s="296"/>
      <c r="P957" s="296"/>
      <c r="Q957" s="304"/>
      <c r="R957" s="298"/>
      <c r="S957" s="199"/>
      <c r="T957" s="300"/>
      <c r="U957" s="194"/>
      <c r="V957" s="194"/>
      <c r="W957" s="194"/>
      <c r="X957" s="194"/>
      <c r="Y957" s="194"/>
      <c r="Z957" s="256"/>
      <c r="AA957" s="194"/>
      <c r="AB957" s="194"/>
      <c r="AC957" s="194"/>
      <c r="AD957" s="194"/>
      <c r="AE957" s="194"/>
      <c r="AF957" s="194"/>
      <c r="AG957" s="264" t="str">
        <f aca="false">IF(SUM(T957,V957,X957,Z957,AB957,AD957,AF957)&lt;&gt;0,SUM(T957,V957,X957,Z957,AB957,AD957,AF957),"")</f>
        <v/>
      </c>
      <c r="AH957" s="301"/>
      <c r="AI957" s="302"/>
      <c r="AJ957" s="278"/>
    </row>
    <row r="958" customFormat="false" ht="12.75" hidden="false" customHeight="false" outlineLevel="0" collapsed="false">
      <c r="A958" s="291" t="str">
        <f aca="false">IF('Sub-Cpt Record'!A958="","",'Sub-Cpt Record'!A958)</f>
        <v/>
      </c>
      <c r="B958" s="292" t="str">
        <f aca="false">IF('Sub-Cpt Record'!B958="","",'Sub-Cpt Record'!B958)</f>
        <v/>
      </c>
      <c r="C958" s="292" t="str">
        <f aca="false">IF('Sub-Cpt Record'!C958="","",'Sub-Cpt Record'!C958)</f>
        <v/>
      </c>
      <c r="D958" s="292" t="str">
        <f aca="false">IF('Sub-Cpt Record'!D958="","",'Sub-Cpt Record'!D958)</f>
        <v/>
      </c>
      <c r="E958" s="292" t="str">
        <f aca="false">CODE!I958</f>
        <v/>
      </c>
      <c r="F958" s="303" t="str">
        <f aca="false">IF('Sub-Cpt Record'!K958="","",'Sub-Cpt Record'!K958)</f>
        <v/>
      </c>
      <c r="G958" s="201"/>
      <c r="H958" s="194"/>
      <c r="I958" s="256" t="str">
        <f aca="false">IF('Sub-Cpt Record'!E958&lt;&gt;"",'Sub-Cpt Record'!E958,"")</f>
        <v/>
      </c>
      <c r="J958" s="256" t="str">
        <f aca="false">IF('Sub-Cpt Record'!F958&lt;&gt;"",'Sub-Cpt Record'!F958,"")</f>
        <v/>
      </c>
      <c r="K958" s="256" t="str">
        <f aca="false">IF('Sub-Cpt Record'!G958&lt;&gt;"",'Sub-Cpt Record'!G958,"")</f>
        <v/>
      </c>
      <c r="L958" s="256" t="str">
        <f aca="false">IF('Sub-Cpt Record'!H958&lt;&gt;"",'Sub-Cpt Record'!H958,"")</f>
        <v/>
      </c>
      <c r="M958" s="256" t="str">
        <f aca="false">IF('Sub-Cpt Record'!I958&lt;&gt;"",'Sub-Cpt Record'!I958,"")</f>
        <v/>
      </c>
      <c r="N958" s="256" t="str">
        <f aca="false">IF('Sub-Cpt Record'!J958&lt;&gt;"",'Sub-Cpt Record'!J958,"")</f>
        <v/>
      </c>
      <c r="O958" s="296"/>
      <c r="P958" s="296"/>
      <c r="Q958" s="304"/>
      <c r="R958" s="298"/>
      <c r="S958" s="199"/>
      <c r="T958" s="300"/>
      <c r="U958" s="194"/>
      <c r="V958" s="194"/>
      <c r="W958" s="194"/>
      <c r="X958" s="194"/>
      <c r="Y958" s="194"/>
      <c r="Z958" s="256"/>
      <c r="AA958" s="194"/>
      <c r="AB958" s="194"/>
      <c r="AC958" s="194"/>
      <c r="AD958" s="194"/>
      <c r="AE958" s="194"/>
      <c r="AF958" s="194"/>
      <c r="AG958" s="264" t="str">
        <f aca="false">IF(SUM(T958,V958,X958,Z958,AB958,AD958,AF958)&lt;&gt;0,SUM(T958,V958,X958,Z958,AB958,AD958,AF958),"")</f>
        <v/>
      </c>
      <c r="AH958" s="301"/>
      <c r="AI958" s="302"/>
      <c r="AJ958" s="278"/>
    </row>
    <row r="959" customFormat="false" ht="12.75" hidden="false" customHeight="false" outlineLevel="0" collapsed="false">
      <c r="A959" s="291" t="str">
        <f aca="false">IF('Sub-Cpt Record'!A959="","",'Sub-Cpt Record'!A959)</f>
        <v/>
      </c>
      <c r="B959" s="292" t="str">
        <f aca="false">IF('Sub-Cpt Record'!B959="","",'Sub-Cpt Record'!B959)</f>
        <v/>
      </c>
      <c r="C959" s="292" t="str">
        <f aca="false">IF('Sub-Cpt Record'!C959="","",'Sub-Cpt Record'!C959)</f>
        <v/>
      </c>
      <c r="D959" s="292" t="str">
        <f aca="false">IF('Sub-Cpt Record'!D959="","",'Sub-Cpt Record'!D959)</f>
        <v/>
      </c>
      <c r="E959" s="292" t="str">
        <f aca="false">CODE!I959</f>
        <v/>
      </c>
      <c r="F959" s="303" t="str">
        <f aca="false">IF('Sub-Cpt Record'!K959="","",'Sub-Cpt Record'!K959)</f>
        <v/>
      </c>
      <c r="G959" s="201"/>
      <c r="H959" s="194"/>
      <c r="I959" s="256" t="str">
        <f aca="false">IF('Sub-Cpt Record'!E959&lt;&gt;"",'Sub-Cpt Record'!E959,"")</f>
        <v/>
      </c>
      <c r="J959" s="256" t="str">
        <f aca="false">IF('Sub-Cpt Record'!F959&lt;&gt;"",'Sub-Cpt Record'!F959,"")</f>
        <v/>
      </c>
      <c r="K959" s="256" t="str">
        <f aca="false">IF('Sub-Cpt Record'!G959&lt;&gt;"",'Sub-Cpt Record'!G959,"")</f>
        <v/>
      </c>
      <c r="L959" s="256" t="str">
        <f aca="false">IF('Sub-Cpt Record'!H959&lt;&gt;"",'Sub-Cpt Record'!H959,"")</f>
        <v/>
      </c>
      <c r="M959" s="256" t="str">
        <f aca="false">IF('Sub-Cpt Record'!I959&lt;&gt;"",'Sub-Cpt Record'!I959,"")</f>
        <v/>
      </c>
      <c r="N959" s="256" t="str">
        <f aca="false">IF('Sub-Cpt Record'!J959&lt;&gt;"",'Sub-Cpt Record'!J959,"")</f>
        <v/>
      </c>
      <c r="O959" s="296"/>
      <c r="P959" s="296"/>
      <c r="Q959" s="304"/>
      <c r="R959" s="298"/>
      <c r="S959" s="199"/>
      <c r="T959" s="300"/>
      <c r="U959" s="194"/>
      <c r="V959" s="194"/>
      <c r="W959" s="194"/>
      <c r="X959" s="194"/>
      <c r="Y959" s="194"/>
      <c r="Z959" s="256"/>
      <c r="AA959" s="194"/>
      <c r="AB959" s="194"/>
      <c r="AC959" s="194"/>
      <c r="AD959" s="194"/>
      <c r="AE959" s="194"/>
      <c r="AF959" s="194"/>
      <c r="AG959" s="264" t="str">
        <f aca="false">IF(SUM(T959,V959,X959,Z959,AB959,AD959,AF959)&lt;&gt;0,SUM(T959,V959,X959,Z959,AB959,AD959,AF959),"")</f>
        <v/>
      </c>
      <c r="AH959" s="301"/>
      <c r="AI959" s="302"/>
      <c r="AJ959" s="278"/>
    </row>
    <row r="960" customFormat="false" ht="12.75" hidden="false" customHeight="false" outlineLevel="0" collapsed="false">
      <c r="A960" s="291" t="str">
        <f aca="false">IF('Sub-Cpt Record'!A960="","",'Sub-Cpt Record'!A960)</f>
        <v/>
      </c>
      <c r="B960" s="292" t="str">
        <f aca="false">IF('Sub-Cpt Record'!B960="","",'Sub-Cpt Record'!B960)</f>
        <v/>
      </c>
      <c r="C960" s="292" t="str">
        <f aca="false">IF('Sub-Cpt Record'!C960="","",'Sub-Cpt Record'!C960)</f>
        <v/>
      </c>
      <c r="D960" s="292" t="str">
        <f aca="false">IF('Sub-Cpt Record'!D960="","",'Sub-Cpt Record'!D960)</f>
        <v/>
      </c>
      <c r="E960" s="292" t="str">
        <f aca="false">CODE!I960</f>
        <v/>
      </c>
      <c r="F960" s="303" t="str">
        <f aca="false">IF('Sub-Cpt Record'!K960="","",'Sub-Cpt Record'!K960)</f>
        <v/>
      </c>
      <c r="G960" s="201"/>
      <c r="H960" s="194"/>
      <c r="I960" s="256" t="str">
        <f aca="false">IF('Sub-Cpt Record'!E960&lt;&gt;"",'Sub-Cpt Record'!E960,"")</f>
        <v/>
      </c>
      <c r="J960" s="256" t="str">
        <f aca="false">IF('Sub-Cpt Record'!F960&lt;&gt;"",'Sub-Cpt Record'!F960,"")</f>
        <v/>
      </c>
      <c r="K960" s="256" t="str">
        <f aca="false">IF('Sub-Cpt Record'!G960&lt;&gt;"",'Sub-Cpt Record'!G960,"")</f>
        <v/>
      </c>
      <c r="L960" s="256" t="str">
        <f aca="false">IF('Sub-Cpt Record'!H960&lt;&gt;"",'Sub-Cpt Record'!H960,"")</f>
        <v/>
      </c>
      <c r="M960" s="256" t="str">
        <f aca="false">IF('Sub-Cpt Record'!I960&lt;&gt;"",'Sub-Cpt Record'!I960,"")</f>
        <v/>
      </c>
      <c r="N960" s="256" t="str">
        <f aca="false">IF('Sub-Cpt Record'!J960&lt;&gt;"",'Sub-Cpt Record'!J960,"")</f>
        <v/>
      </c>
      <c r="O960" s="296"/>
      <c r="P960" s="296"/>
      <c r="Q960" s="304"/>
      <c r="R960" s="298"/>
      <c r="S960" s="199"/>
      <c r="T960" s="300"/>
      <c r="U960" s="194"/>
      <c r="V960" s="194"/>
      <c r="W960" s="194"/>
      <c r="X960" s="194"/>
      <c r="Y960" s="194"/>
      <c r="Z960" s="256"/>
      <c r="AA960" s="194"/>
      <c r="AB960" s="194"/>
      <c r="AC960" s="194"/>
      <c r="AD960" s="194"/>
      <c r="AE960" s="194"/>
      <c r="AF960" s="194"/>
      <c r="AG960" s="264" t="str">
        <f aca="false">IF(SUM(T960,V960,X960,Z960,AB960,AD960,AF960)&lt;&gt;0,SUM(T960,V960,X960,Z960,AB960,AD960,AF960),"")</f>
        <v/>
      </c>
      <c r="AH960" s="301"/>
      <c r="AI960" s="302"/>
      <c r="AJ960" s="278"/>
    </row>
    <row r="961" customFormat="false" ht="12.75" hidden="false" customHeight="false" outlineLevel="0" collapsed="false">
      <c r="A961" s="291" t="str">
        <f aca="false">IF('Sub-Cpt Record'!A961="","",'Sub-Cpt Record'!A961)</f>
        <v/>
      </c>
      <c r="B961" s="292" t="str">
        <f aca="false">IF('Sub-Cpt Record'!B961="","",'Sub-Cpt Record'!B961)</f>
        <v/>
      </c>
      <c r="C961" s="292" t="str">
        <f aca="false">IF('Sub-Cpt Record'!C961="","",'Sub-Cpt Record'!C961)</f>
        <v/>
      </c>
      <c r="D961" s="292" t="str">
        <f aca="false">IF('Sub-Cpt Record'!D961="","",'Sub-Cpt Record'!D961)</f>
        <v/>
      </c>
      <c r="E961" s="292" t="str">
        <f aca="false">CODE!I961</f>
        <v/>
      </c>
      <c r="F961" s="303" t="str">
        <f aca="false">IF('Sub-Cpt Record'!K961="","",'Sub-Cpt Record'!K961)</f>
        <v/>
      </c>
      <c r="G961" s="201"/>
      <c r="H961" s="194"/>
      <c r="I961" s="256" t="str">
        <f aca="false">IF('Sub-Cpt Record'!E961&lt;&gt;"",'Sub-Cpt Record'!E961,"")</f>
        <v/>
      </c>
      <c r="J961" s="256" t="str">
        <f aca="false">IF('Sub-Cpt Record'!F961&lt;&gt;"",'Sub-Cpt Record'!F961,"")</f>
        <v/>
      </c>
      <c r="K961" s="256" t="str">
        <f aca="false">IF('Sub-Cpt Record'!G961&lt;&gt;"",'Sub-Cpt Record'!G961,"")</f>
        <v/>
      </c>
      <c r="L961" s="256" t="str">
        <f aca="false">IF('Sub-Cpt Record'!H961&lt;&gt;"",'Sub-Cpt Record'!H961,"")</f>
        <v/>
      </c>
      <c r="M961" s="256" t="str">
        <f aca="false">IF('Sub-Cpt Record'!I961&lt;&gt;"",'Sub-Cpt Record'!I961,"")</f>
        <v/>
      </c>
      <c r="N961" s="256" t="str">
        <f aca="false">IF('Sub-Cpt Record'!J961&lt;&gt;"",'Sub-Cpt Record'!J961,"")</f>
        <v/>
      </c>
      <c r="O961" s="296"/>
      <c r="P961" s="296"/>
      <c r="Q961" s="304"/>
      <c r="R961" s="298"/>
      <c r="S961" s="199"/>
      <c r="T961" s="300"/>
      <c r="U961" s="194"/>
      <c r="V961" s="194"/>
      <c r="W961" s="194"/>
      <c r="X961" s="194"/>
      <c r="Y961" s="194"/>
      <c r="Z961" s="256"/>
      <c r="AA961" s="194"/>
      <c r="AB961" s="194"/>
      <c r="AC961" s="194"/>
      <c r="AD961" s="194"/>
      <c r="AE961" s="194"/>
      <c r="AF961" s="194"/>
      <c r="AG961" s="264" t="str">
        <f aca="false">IF(SUM(T961,V961,X961,Z961,AB961,AD961,AF961)&lt;&gt;0,SUM(T961,V961,X961,Z961,AB961,AD961,AF961),"")</f>
        <v/>
      </c>
      <c r="AH961" s="301"/>
      <c r="AI961" s="302"/>
      <c r="AJ961" s="278"/>
    </row>
    <row r="962" customFormat="false" ht="12.75" hidden="false" customHeight="false" outlineLevel="0" collapsed="false">
      <c r="A962" s="291" t="str">
        <f aca="false">IF('Sub-Cpt Record'!A962="","",'Sub-Cpt Record'!A962)</f>
        <v/>
      </c>
      <c r="B962" s="292" t="str">
        <f aca="false">IF('Sub-Cpt Record'!B962="","",'Sub-Cpt Record'!B962)</f>
        <v/>
      </c>
      <c r="C962" s="292" t="str">
        <f aca="false">IF('Sub-Cpt Record'!C962="","",'Sub-Cpt Record'!C962)</f>
        <v/>
      </c>
      <c r="D962" s="292" t="str">
        <f aca="false">IF('Sub-Cpt Record'!D962="","",'Sub-Cpt Record'!D962)</f>
        <v/>
      </c>
      <c r="E962" s="292" t="str">
        <f aca="false">CODE!I962</f>
        <v/>
      </c>
      <c r="F962" s="303" t="str">
        <f aca="false">IF('Sub-Cpt Record'!K962="","",'Sub-Cpt Record'!K962)</f>
        <v/>
      </c>
      <c r="G962" s="201"/>
      <c r="H962" s="194"/>
      <c r="I962" s="256" t="str">
        <f aca="false">IF('Sub-Cpt Record'!E962&lt;&gt;"",'Sub-Cpt Record'!E962,"")</f>
        <v/>
      </c>
      <c r="J962" s="256" t="str">
        <f aca="false">IF('Sub-Cpt Record'!F962&lt;&gt;"",'Sub-Cpt Record'!F962,"")</f>
        <v/>
      </c>
      <c r="K962" s="256" t="str">
        <f aca="false">IF('Sub-Cpt Record'!G962&lt;&gt;"",'Sub-Cpt Record'!G962,"")</f>
        <v/>
      </c>
      <c r="L962" s="256" t="str">
        <f aca="false">IF('Sub-Cpt Record'!H962&lt;&gt;"",'Sub-Cpt Record'!H962,"")</f>
        <v/>
      </c>
      <c r="M962" s="256" t="str">
        <f aca="false">IF('Sub-Cpt Record'!I962&lt;&gt;"",'Sub-Cpt Record'!I962,"")</f>
        <v/>
      </c>
      <c r="N962" s="256" t="str">
        <f aca="false">IF('Sub-Cpt Record'!J962&lt;&gt;"",'Sub-Cpt Record'!J962,"")</f>
        <v/>
      </c>
      <c r="O962" s="296"/>
      <c r="P962" s="296"/>
      <c r="Q962" s="304"/>
      <c r="R962" s="298"/>
      <c r="S962" s="199"/>
      <c r="T962" s="300"/>
      <c r="U962" s="194"/>
      <c r="V962" s="194"/>
      <c r="W962" s="194"/>
      <c r="X962" s="194"/>
      <c r="Y962" s="194"/>
      <c r="Z962" s="256"/>
      <c r="AA962" s="194"/>
      <c r="AB962" s="194"/>
      <c r="AC962" s="194"/>
      <c r="AD962" s="194"/>
      <c r="AE962" s="194"/>
      <c r="AF962" s="194"/>
      <c r="AG962" s="264" t="str">
        <f aca="false">IF(SUM(T962,V962,X962,Z962,AB962,AD962,AF962)&lt;&gt;0,SUM(T962,V962,X962,Z962,AB962,AD962,AF962),"")</f>
        <v/>
      </c>
      <c r="AH962" s="301"/>
      <c r="AI962" s="302"/>
      <c r="AJ962" s="278"/>
    </row>
    <row r="963" customFormat="false" ht="12.75" hidden="false" customHeight="false" outlineLevel="0" collapsed="false">
      <c r="A963" s="291" t="str">
        <f aca="false">IF('Sub-Cpt Record'!A963="","",'Sub-Cpt Record'!A963)</f>
        <v/>
      </c>
      <c r="B963" s="292" t="str">
        <f aca="false">IF('Sub-Cpt Record'!B963="","",'Sub-Cpt Record'!B963)</f>
        <v/>
      </c>
      <c r="C963" s="292" t="str">
        <f aca="false">IF('Sub-Cpt Record'!C963="","",'Sub-Cpt Record'!C963)</f>
        <v/>
      </c>
      <c r="D963" s="292" t="str">
        <f aca="false">IF('Sub-Cpt Record'!D963="","",'Sub-Cpt Record'!D963)</f>
        <v/>
      </c>
      <c r="E963" s="292" t="str">
        <f aca="false">CODE!I963</f>
        <v/>
      </c>
      <c r="F963" s="303" t="str">
        <f aca="false">IF('Sub-Cpt Record'!K963="","",'Sub-Cpt Record'!K963)</f>
        <v/>
      </c>
      <c r="G963" s="201"/>
      <c r="H963" s="194"/>
      <c r="I963" s="256" t="str">
        <f aca="false">IF('Sub-Cpt Record'!E963&lt;&gt;"",'Sub-Cpt Record'!E963,"")</f>
        <v/>
      </c>
      <c r="J963" s="256" t="str">
        <f aca="false">IF('Sub-Cpt Record'!F963&lt;&gt;"",'Sub-Cpt Record'!F963,"")</f>
        <v/>
      </c>
      <c r="K963" s="256" t="str">
        <f aca="false">IF('Sub-Cpt Record'!G963&lt;&gt;"",'Sub-Cpt Record'!G963,"")</f>
        <v/>
      </c>
      <c r="L963" s="256" t="str">
        <f aca="false">IF('Sub-Cpt Record'!H963&lt;&gt;"",'Sub-Cpt Record'!H963,"")</f>
        <v/>
      </c>
      <c r="M963" s="256" t="str">
        <f aca="false">IF('Sub-Cpt Record'!I963&lt;&gt;"",'Sub-Cpt Record'!I963,"")</f>
        <v/>
      </c>
      <c r="N963" s="256" t="str">
        <f aca="false">IF('Sub-Cpt Record'!J963&lt;&gt;"",'Sub-Cpt Record'!J963,"")</f>
        <v/>
      </c>
      <c r="O963" s="296"/>
      <c r="P963" s="296"/>
      <c r="Q963" s="304"/>
      <c r="R963" s="298"/>
      <c r="S963" s="199"/>
      <c r="T963" s="300"/>
      <c r="U963" s="194"/>
      <c r="V963" s="194"/>
      <c r="W963" s="194"/>
      <c r="X963" s="194"/>
      <c r="Y963" s="194"/>
      <c r="Z963" s="256"/>
      <c r="AA963" s="194"/>
      <c r="AB963" s="194"/>
      <c r="AC963" s="194"/>
      <c r="AD963" s="194"/>
      <c r="AE963" s="194"/>
      <c r="AF963" s="194"/>
      <c r="AG963" s="264" t="str">
        <f aca="false">IF(SUM(T963,V963,X963,Z963,AB963,AD963,AF963)&lt;&gt;0,SUM(T963,V963,X963,Z963,AB963,AD963,AF963),"")</f>
        <v/>
      </c>
      <c r="AH963" s="301"/>
      <c r="AI963" s="302"/>
      <c r="AJ963" s="278"/>
    </row>
    <row r="964" customFormat="false" ht="12.75" hidden="false" customHeight="false" outlineLevel="0" collapsed="false">
      <c r="A964" s="291" t="str">
        <f aca="false">IF('Sub-Cpt Record'!A964="","",'Sub-Cpt Record'!A964)</f>
        <v/>
      </c>
      <c r="B964" s="292" t="str">
        <f aca="false">IF('Sub-Cpt Record'!B964="","",'Sub-Cpt Record'!B964)</f>
        <v/>
      </c>
      <c r="C964" s="292" t="str">
        <f aca="false">IF('Sub-Cpt Record'!C964="","",'Sub-Cpt Record'!C964)</f>
        <v/>
      </c>
      <c r="D964" s="292" t="str">
        <f aca="false">IF('Sub-Cpt Record'!D964="","",'Sub-Cpt Record'!D964)</f>
        <v/>
      </c>
      <c r="E964" s="292" t="str">
        <f aca="false">CODE!I964</f>
        <v/>
      </c>
      <c r="F964" s="303" t="str">
        <f aca="false">IF('Sub-Cpt Record'!K964="","",'Sub-Cpt Record'!K964)</f>
        <v/>
      </c>
      <c r="G964" s="201"/>
      <c r="H964" s="194"/>
      <c r="I964" s="256" t="str">
        <f aca="false">IF('Sub-Cpt Record'!E964&lt;&gt;"",'Sub-Cpt Record'!E964,"")</f>
        <v/>
      </c>
      <c r="J964" s="256" t="str">
        <f aca="false">IF('Sub-Cpt Record'!F964&lt;&gt;"",'Sub-Cpt Record'!F964,"")</f>
        <v/>
      </c>
      <c r="K964" s="256" t="str">
        <f aca="false">IF('Sub-Cpt Record'!G964&lt;&gt;"",'Sub-Cpt Record'!G964,"")</f>
        <v/>
      </c>
      <c r="L964" s="256" t="str">
        <f aca="false">IF('Sub-Cpt Record'!H964&lt;&gt;"",'Sub-Cpt Record'!H964,"")</f>
        <v/>
      </c>
      <c r="M964" s="256" t="str">
        <f aca="false">IF('Sub-Cpt Record'!I964&lt;&gt;"",'Sub-Cpt Record'!I964,"")</f>
        <v/>
      </c>
      <c r="N964" s="256" t="str">
        <f aca="false">IF('Sub-Cpt Record'!J964&lt;&gt;"",'Sub-Cpt Record'!J964,"")</f>
        <v/>
      </c>
      <c r="O964" s="296"/>
      <c r="P964" s="296"/>
      <c r="Q964" s="304"/>
      <c r="R964" s="298"/>
      <c r="S964" s="199"/>
      <c r="T964" s="300"/>
      <c r="U964" s="194"/>
      <c r="V964" s="194"/>
      <c r="W964" s="194"/>
      <c r="X964" s="194"/>
      <c r="Y964" s="194"/>
      <c r="Z964" s="256"/>
      <c r="AA964" s="194"/>
      <c r="AB964" s="194"/>
      <c r="AC964" s="194"/>
      <c r="AD964" s="194"/>
      <c r="AE964" s="194"/>
      <c r="AF964" s="194"/>
      <c r="AG964" s="264" t="str">
        <f aca="false">IF(SUM(T964,V964,X964,Z964,AB964,AD964,AF964)&lt;&gt;0,SUM(T964,V964,X964,Z964,AB964,AD964,AF964),"")</f>
        <v/>
      </c>
      <c r="AH964" s="301"/>
      <c r="AI964" s="302"/>
      <c r="AJ964" s="278"/>
    </row>
    <row r="965" customFormat="false" ht="12.75" hidden="false" customHeight="false" outlineLevel="0" collapsed="false">
      <c r="A965" s="291" t="str">
        <f aca="false">IF('Sub-Cpt Record'!A965="","",'Sub-Cpt Record'!A965)</f>
        <v/>
      </c>
      <c r="B965" s="292" t="str">
        <f aca="false">IF('Sub-Cpt Record'!B965="","",'Sub-Cpt Record'!B965)</f>
        <v/>
      </c>
      <c r="C965" s="292" t="str">
        <f aca="false">IF('Sub-Cpt Record'!C965="","",'Sub-Cpt Record'!C965)</f>
        <v/>
      </c>
      <c r="D965" s="292" t="str">
        <f aca="false">IF('Sub-Cpt Record'!D965="","",'Sub-Cpt Record'!D965)</f>
        <v/>
      </c>
      <c r="E965" s="292" t="str">
        <f aca="false">CODE!I965</f>
        <v/>
      </c>
      <c r="F965" s="303" t="str">
        <f aca="false">IF('Sub-Cpt Record'!K965="","",'Sub-Cpt Record'!K965)</f>
        <v/>
      </c>
      <c r="G965" s="201"/>
      <c r="H965" s="194"/>
      <c r="I965" s="256" t="str">
        <f aca="false">IF('Sub-Cpt Record'!E965&lt;&gt;"",'Sub-Cpt Record'!E965,"")</f>
        <v/>
      </c>
      <c r="J965" s="256" t="str">
        <f aca="false">IF('Sub-Cpt Record'!F965&lt;&gt;"",'Sub-Cpt Record'!F965,"")</f>
        <v/>
      </c>
      <c r="K965" s="256" t="str">
        <f aca="false">IF('Sub-Cpt Record'!G965&lt;&gt;"",'Sub-Cpt Record'!G965,"")</f>
        <v/>
      </c>
      <c r="L965" s="256" t="str">
        <f aca="false">IF('Sub-Cpt Record'!H965&lt;&gt;"",'Sub-Cpt Record'!H965,"")</f>
        <v/>
      </c>
      <c r="M965" s="256" t="str">
        <f aca="false">IF('Sub-Cpt Record'!I965&lt;&gt;"",'Sub-Cpt Record'!I965,"")</f>
        <v/>
      </c>
      <c r="N965" s="256" t="str">
        <f aca="false">IF('Sub-Cpt Record'!J965&lt;&gt;"",'Sub-Cpt Record'!J965,"")</f>
        <v/>
      </c>
      <c r="O965" s="296"/>
      <c r="P965" s="296"/>
      <c r="Q965" s="304"/>
      <c r="R965" s="298"/>
      <c r="S965" s="199"/>
      <c r="T965" s="300"/>
      <c r="U965" s="194"/>
      <c r="V965" s="194"/>
      <c r="W965" s="194"/>
      <c r="X965" s="194"/>
      <c r="Y965" s="194"/>
      <c r="Z965" s="256"/>
      <c r="AA965" s="194"/>
      <c r="AB965" s="194"/>
      <c r="AC965" s="194"/>
      <c r="AD965" s="194"/>
      <c r="AE965" s="194"/>
      <c r="AF965" s="194"/>
      <c r="AG965" s="264" t="str">
        <f aca="false">IF(SUM(T965,V965,X965,Z965,AB965,AD965,AF965)&lt;&gt;0,SUM(T965,V965,X965,Z965,AB965,AD965,AF965),"")</f>
        <v/>
      </c>
      <c r="AH965" s="301"/>
      <c r="AI965" s="302"/>
      <c r="AJ965" s="278"/>
    </row>
    <row r="966" customFormat="false" ht="12.75" hidden="false" customHeight="false" outlineLevel="0" collapsed="false">
      <c r="A966" s="291" t="str">
        <f aca="false">IF('Sub-Cpt Record'!A966="","",'Sub-Cpt Record'!A966)</f>
        <v/>
      </c>
      <c r="B966" s="292" t="str">
        <f aca="false">IF('Sub-Cpt Record'!B966="","",'Sub-Cpt Record'!B966)</f>
        <v/>
      </c>
      <c r="C966" s="292" t="str">
        <f aca="false">IF('Sub-Cpt Record'!C966="","",'Sub-Cpt Record'!C966)</f>
        <v/>
      </c>
      <c r="D966" s="292" t="str">
        <f aca="false">IF('Sub-Cpt Record'!D966="","",'Sub-Cpt Record'!D966)</f>
        <v/>
      </c>
      <c r="E966" s="292" t="str">
        <f aca="false">CODE!I966</f>
        <v/>
      </c>
      <c r="F966" s="303" t="str">
        <f aca="false">IF('Sub-Cpt Record'!K966="","",'Sub-Cpt Record'!K966)</f>
        <v/>
      </c>
      <c r="G966" s="201"/>
      <c r="H966" s="194"/>
      <c r="I966" s="256" t="str">
        <f aca="false">IF('Sub-Cpt Record'!E966&lt;&gt;"",'Sub-Cpt Record'!E966,"")</f>
        <v/>
      </c>
      <c r="J966" s="256" t="str">
        <f aca="false">IF('Sub-Cpt Record'!F966&lt;&gt;"",'Sub-Cpt Record'!F966,"")</f>
        <v/>
      </c>
      <c r="K966" s="256" t="str">
        <f aca="false">IF('Sub-Cpt Record'!G966&lt;&gt;"",'Sub-Cpt Record'!G966,"")</f>
        <v/>
      </c>
      <c r="L966" s="256" t="str">
        <f aca="false">IF('Sub-Cpt Record'!H966&lt;&gt;"",'Sub-Cpt Record'!H966,"")</f>
        <v/>
      </c>
      <c r="M966" s="256" t="str">
        <f aca="false">IF('Sub-Cpt Record'!I966&lt;&gt;"",'Sub-Cpt Record'!I966,"")</f>
        <v/>
      </c>
      <c r="N966" s="256" t="str">
        <f aca="false">IF('Sub-Cpt Record'!J966&lt;&gt;"",'Sub-Cpt Record'!J966,"")</f>
        <v/>
      </c>
      <c r="O966" s="296"/>
      <c r="P966" s="296"/>
      <c r="Q966" s="304"/>
      <c r="R966" s="298"/>
      <c r="S966" s="199"/>
      <c r="T966" s="300"/>
      <c r="U966" s="194"/>
      <c r="V966" s="194"/>
      <c r="W966" s="194"/>
      <c r="X966" s="194"/>
      <c r="Y966" s="194"/>
      <c r="Z966" s="256"/>
      <c r="AA966" s="194"/>
      <c r="AB966" s="194"/>
      <c r="AC966" s="194"/>
      <c r="AD966" s="194"/>
      <c r="AE966" s="194"/>
      <c r="AF966" s="194"/>
      <c r="AG966" s="264" t="str">
        <f aca="false">IF(SUM(T966,V966,X966,Z966,AB966,AD966,AF966)&lt;&gt;0,SUM(T966,V966,X966,Z966,AB966,AD966,AF966),"")</f>
        <v/>
      </c>
      <c r="AH966" s="301"/>
      <c r="AI966" s="302"/>
      <c r="AJ966" s="278"/>
    </row>
    <row r="967" customFormat="false" ht="12.75" hidden="false" customHeight="false" outlineLevel="0" collapsed="false">
      <c r="A967" s="291" t="str">
        <f aca="false">IF('Sub-Cpt Record'!A967="","",'Sub-Cpt Record'!A967)</f>
        <v/>
      </c>
      <c r="B967" s="292" t="str">
        <f aca="false">IF('Sub-Cpt Record'!B967="","",'Sub-Cpt Record'!B967)</f>
        <v/>
      </c>
      <c r="C967" s="292" t="str">
        <f aca="false">IF('Sub-Cpt Record'!C967="","",'Sub-Cpt Record'!C967)</f>
        <v/>
      </c>
      <c r="D967" s="292" t="str">
        <f aca="false">IF('Sub-Cpt Record'!D967="","",'Sub-Cpt Record'!D967)</f>
        <v/>
      </c>
      <c r="E967" s="292" t="str">
        <f aca="false">CODE!I967</f>
        <v/>
      </c>
      <c r="F967" s="303" t="str">
        <f aca="false">IF('Sub-Cpt Record'!K967="","",'Sub-Cpt Record'!K967)</f>
        <v/>
      </c>
      <c r="G967" s="201"/>
      <c r="H967" s="194"/>
      <c r="I967" s="256" t="str">
        <f aca="false">IF('Sub-Cpt Record'!E967&lt;&gt;"",'Sub-Cpt Record'!E967,"")</f>
        <v/>
      </c>
      <c r="J967" s="256" t="str">
        <f aca="false">IF('Sub-Cpt Record'!F967&lt;&gt;"",'Sub-Cpt Record'!F967,"")</f>
        <v/>
      </c>
      <c r="K967" s="256" t="str">
        <f aca="false">IF('Sub-Cpt Record'!G967&lt;&gt;"",'Sub-Cpt Record'!G967,"")</f>
        <v/>
      </c>
      <c r="L967" s="256" t="str">
        <f aca="false">IF('Sub-Cpt Record'!H967&lt;&gt;"",'Sub-Cpt Record'!H967,"")</f>
        <v/>
      </c>
      <c r="M967" s="256" t="str">
        <f aca="false">IF('Sub-Cpt Record'!I967&lt;&gt;"",'Sub-Cpt Record'!I967,"")</f>
        <v/>
      </c>
      <c r="N967" s="256" t="str">
        <f aca="false">IF('Sub-Cpt Record'!J967&lt;&gt;"",'Sub-Cpt Record'!J967,"")</f>
        <v/>
      </c>
      <c r="O967" s="296"/>
      <c r="P967" s="296"/>
      <c r="Q967" s="304"/>
      <c r="R967" s="298"/>
      <c r="S967" s="199"/>
      <c r="T967" s="300"/>
      <c r="U967" s="194"/>
      <c r="V967" s="194"/>
      <c r="W967" s="194"/>
      <c r="X967" s="194"/>
      <c r="Y967" s="194"/>
      <c r="Z967" s="256"/>
      <c r="AA967" s="194"/>
      <c r="AB967" s="194"/>
      <c r="AC967" s="194"/>
      <c r="AD967" s="194"/>
      <c r="AE967" s="194"/>
      <c r="AF967" s="194"/>
      <c r="AG967" s="264" t="str">
        <f aca="false">IF(SUM(T967,V967,X967,Z967,AB967,AD967,AF967)&lt;&gt;0,SUM(T967,V967,X967,Z967,AB967,AD967,AF967),"")</f>
        <v/>
      </c>
      <c r="AH967" s="301"/>
      <c r="AI967" s="302"/>
      <c r="AJ967" s="278"/>
    </row>
    <row r="968" customFormat="false" ht="12.75" hidden="false" customHeight="false" outlineLevel="0" collapsed="false">
      <c r="A968" s="291" t="str">
        <f aca="false">IF('Sub-Cpt Record'!A968="","",'Sub-Cpt Record'!A968)</f>
        <v/>
      </c>
      <c r="B968" s="292" t="str">
        <f aca="false">IF('Sub-Cpt Record'!B968="","",'Sub-Cpt Record'!B968)</f>
        <v/>
      </c>
      <c r="C968" s="292" t="str">
        <f aca="false">IF('Sub-Cpt Record'!C968="","",'Sub-Cpt Record'!C968)</f>
        <v/>
      </c>
      <c r="D968" s="292" t="str">
        <f aca="false">IF('Sub-Cpt Record'!D968="","",'Sub-Cpt Record'!D968)</f>
        <v/>
      </c>
      <c r="E968" s="292" t="str">
        <f aca="false">CODE!I968</f>
        <v/>
      </c>
      <c r="F968" s="303" t="str">
        <f aca="false">IF('Sub-Cpt Record'!K968="","",'Sub-Cpt Record'!K968)</f>
        <v/>
      </c>
      <c r="G968" s="201"/>
      <c r="H968" s="194"/>
      <c r="I968" s="256" t="str">
        <f aca="false">IF('Sub-Cpt Record'!E968&lt;&gt;"",'Sub-Cpt Record'!E968,"")</f>
        <v/>
      </c>
      <c r="J968" s="256" t="str">
        <f aca="false">IF('Sub-Cpt Record'!F968&lt;&gt;"",'Sub-Cpt Record'!F968,"")</f>
        <v/>
      </c>
      <c r="K968" s="256" t="str">
        <f aca="false">IF('Sub-Cpt Record'!G968&lt;&gt;"",'Sub-Cpt Record'!G968,"")</f>
        <v/>
      </c>
      <c r="L968" s="256" t="str">
        <f aca="false">IF('Sub-Cpt Record'!H968&lt;&gt;"",'Sub-Cpt Record'!H968,"")</f>
        <v/>
      </c>
      <c r="M968" s="256" t="str">
        <f aca="false">IF('Sub-Cpt Record'!I968&lt;&gt;"",'Sub-Cpt Record'!I968,"")</f>
        <v/>
      </c>
      <c r="N968" s="256" t="str">
        <f aca="false">IF('Sub-Cpt Record'!J968&lt;&gt;"",'Sub-Cpt Record'!J968,"")</f>
        <v/>
      </c>
      <c r="O968" s="296"/>
      <c r="P968" s="296"/>
      <c r="Q968" s="304"/>
      <c r="R968" s="298"/>
      <c r="S968" s="199"/>
      <c r="T968" s="300"/>
      <c r="U968" s="194"/>
      <c r="V968" s="194"/>
      <c r="W968" s="194"/>
      <c r="X968" s="194"/>
      <c r="Y968" s="194"/>
      <c r="Z968" s="256"/>
      <c r="AA968" s="194"/>
      <c r="AB968" s="194"/>
      <c r="AC968" s="194"/>
      <c r="AD968" s="194"/>
      <c r="AE968" s="194"/>
      <c r="AF968" s="194"/>
      <c r="AG968" s="264" t="str">
        <f aca="false">IF(SUM(T968,V968,X968,Z968,AB968,AD968,AF968)&lt;&gt;0,SUM(T968,V968,X968,Z968,AB968,AD968,AF968),"")</f>
        <v/>
      </c>
      <c r="AH968" s="301"/>
      <c r="AI968" s="302"/>
      <c r="AJ968" s="278"/>
    </row>
    <row r="969" customFormat="false" ht="12.75" hidden="false" customHeight="false" outlineLevel="0" collapsed="false">
      <c r="A969" s="291" t="str">
        <f aca="false">IF('Sub-Cpt Record'!A969="","",'Sub-Cpt Record'!A969)</f>
        <v/>
      </c>
      <c r="B969" s="292" t="str">
        <f aca="false">IF('Sub-Cpt Record'!B969="","",'Sub-Cpt Record'!B969)</f>
        <v/>
      </c>
      <c r="C969" s="292" t="str">
        <f aca="false">IF('Sub-Cpt Record'!C969="","",'Sub-Cpt Record'!C969)</f>
        <v/>
      </c>
      <c r="D969" s="292" t="str">
        <f aca="false">IF('Sub-Cpt Record'!D969="","",'Sub-Cpt Record'!D969)</f>
        <v/>
      </c>
      <c r="E969" s="292" t="str">
        <f aca="false">CODE!I969</f>
        <v/>
      </c>
      <c r="F969" s="303" t="str">
        <f aca="false">IF('Sub-Cpt Record'!K969="","",'Sub-Cpt Record'!K969)</f>
        <v/>
      </c>
      <c r="G969" s="201"/>
      <c r="H969" s="194"/>
      <c r="I969" s="256" t="str">
        <f aca="false">IF('Sub-Cpt Record'!E969&lt;&gt;"",'Sub-Cpt Record'!E969,"")</f>
        <v/>
      </c>
      <c r="J969" s="256" t="str">
        <f aca="false">IF('Sub-Cpt Record'!F969&lt;&gt;"",'Sub-Cpt Record'!F969,"")</f>
        <v/>
      </c>
      <c r="K969" s="256" t="str">
        <f aca="false">IF('Sub-Cpt Record'!G969&lt;&gt;"",'Sub-Cpt Record'!G969,"")</f>
        <v/>
      </c>
      <c r="L969" s="256" t="str">
        <f aca="false">IF('Sub-Cpt Record'!H969&lt;&gt;"",'Sub-Cpt Record'!H969,"")</f>
        <v/>
      </c>
      <c r="M969" s="256" t="str">
        <f aca="false">IF('Sub-Cpt Record'!I969&lt;&gt;"",'Sub-Cpt Record'!I969,"")</f>
        <v/>
      </c>
      <c r="N969" s="256" t="str">
        <f aca="false">IF('Sub-Cpt Record'!J969&lt;&gt;"",'Sub-Cpt Record'!J969,"")</f>
        <v/>
      </c>
      <c r="O969" s="296"/>
      <c r="P969" s="296"/>
      <c r="Q969" s="304"/>
      <c r="R969" s="298"/>
      <c r="S969" s="199"/>
      <c r="T969" s="300"/>
      <c r="U969" s="194"/>
      <c r="V969" s="194"/>
      <c r="W969" s="194"/>
      <c r="X969" s="194"/>
      <c r="Y969" s="194"/>
      <c r="Z969" s="256"/>
      <c r="AA969" s="194"/>
      <c r="AB969" s="194"/>
      <c r="AC969" s="194"/>
      <c r="AD969" s="194"/>
      <c r="AE969" s="194"/>
      <c r="AF969" s="194"/>
      <c r="AG969" s="264" t="str">
        <f aca="false">IF(SUM(T969,V969,X969,Z969,AB969,AD969,AF969)&lt;&gt;0,SUM(T969,V969,X969,Z969,AB969,AD969,AF969),"")</f>
        <v/>
      </c>
      <c r="AH969" s="301"/>
      <c r="AI969" s="302"/>
      <c r="AJ969" s="278"/>
    </row>
    <row r="970" customFormat="false" ht="12.75" hidden="false" customHeight="false" outlineLevel="0" collapsed="false">
      <c r="A970" s="291" t="str">
        <f aca="false">IF('Sub-Cpt Record'!A970="","",'Sub-Cpt Record'!A970)</f>
        <v/>
      </c>
      <c r="B970" s="292" t="str">
        <f aca="false">IF('Sub-Cpt Record'!B970="","",'Sub-Cpt Record'!B970)</f>
        <v/>
      </c>
      <c r="C970" s="292" t="str">
        <f aca="false">IF('Sub-Cpt Record'!C970="","",'Sub-Cpt Record'!C970)</f>
        <v/>
      </c>
      <c r="D970" s="292" t="str">
        <f aca="false">IF('Sub-Cpt Record'!D970="","",'Sub-Cpt Record'!D970)</f>
        <v/>
      </c>
      <c r="E970" s="292" t="str">
        <f aca="false">CODE!I970</f>
        <v/>
      </c>
      <c r="F970" s="303" t="str">
        <f aca="false">IF('Sub-Cpt Record'!K970="","",'Sub-Cpt Record'!K970)</f>
        <v/>
      </c>
      <c r="G970" s="201"/>
      <c r="H970" s="194"/>
      <c r="I970" s="256" t="str">
        <f aca="false">IF('Sub-Cpt Record'!E970&lt;&gt;"",'Sub-Cpt Record'!E970,"")</f>
        <v/>
      </c>
      <c r="J970" s="256" t="str">
        <f aca="false">IF('Sub-Cpt Record'!F970&lt;&gt;"",'Sub-Cpt Record'!F970,"")</f>
        <v/>
      </c>
      <c r="K970" s="256" t="str">
        <f aca="false">IF('Sub-Cpt Record'!G970&lt;&gt;"",'Sub-Cpt Record'!G970,"")</f>
        <v/>
      </c>
      <c r="L970" s="256" t="str">
        <f aca="false">IF('Sub-Cpt Record'!H970&lt;&gt;"",'Sub-Cpt Record'!H970,"")</f>
        <v/>
      </c>
      <c r="M970" s="256" t="str">
        <f aca="false">IF('Sub-Cpt Record'!I970&lt;&gt;"",'Sub-Cpt Record'!I970,"")</f>
        <v/>
      </c>
      <c r="N970" s="256" t="str">
        <f aca="false">IF('Sub-Cpt Record'!J970&lt;&gt;"",'Sub-Cpt Record'!J970,"")</f>
        <v/>
      </c>
      <c r="O970" s="296"/>
      <c r="P970" s="296"/>
      <c r="Q970" s="304"/>
      <c r="R970" s="298"/>
      <c r="S970" s="199"/>
      <c r="T970" s="300"/>
      <c r="U970" s="194"/>
      <c r="V970" s="194"/>
      <c r="W970" s="194"/>
      <c r="X970" s="194"/>
      <c r="Y970" s="194"/>
      <c r="Z970" s="256"/>
      <c r="AA970" s="194"/>
      <c r="AB970" s="194"/>
      <c r="AC970" s="194"/>
      <c r="AD970" s="194"/>
      <c r="AE970" s="194"/>
      <c r="AF970" s="194"/>
      <c r="AG970" s="264" t="str">
        <f aca="false">IF(SUM(T970,V970,X970,Z970,AB970,AD970,AF970)&lt;&gt;0,SUM(T970,V970,X970,Z970,AB970,AD970,AF970),"")</f>
        <v/>
      </c>
      <c r="AH970" s="301"/>
      <c r="AI970" s="302"/>
      <c r="AJ970" s="278"/>
    </row>
    <row r="971" customFormat="false" ht="12.75" hidden="false" customHeight="false" outlineLevel="0" collapsed="false">
      <c r="A971" s="291" t="str">
        <f aca="false">IF('Sub-Cpt Record'!A971="","",'Sub-Cpt Record'!A971)</f>
        <v/>
      </c>
      <c r="B971" s="292" t="str">
        <f aca="false">IF('Sub-Cpt Record'!B971="","",'Sub-Cpt Record'!B971)</f>
        <v/>
      </c>
      <c r="C971" s="292" t="str">
        <f aca="false">IF('Sub-Cpt Record'!C971="","",'Sub-Cpt Record'!C971)</f>
        <v/>
      </c>
      <c r="D971" s="292" t="str">
        <f aca="false">IF('Sub-Cpt Record'!D971="","",'Sub-Cpt Record'!D971)</f>
        <v/>
      </c>
      <c r="E971" s="292" t="str">
        <f aca="false">CODE!I971</f>
        <v/>
      </c>
      <c r="F971" s="303" t="str">
        <f aca="false">IF('Sub-Cpt Record'!K971="","",'Sub-Cpt Record'!K971)</f>
        <v/>
      </c>
      <c r="G971" s="201"/>
      <c r="H971" s="194"/>
      <c r="I971" s="256" t="str">
        <f aca="false">IF('Sub-Cpt Record'!E971&lt;&gt;"",'Sub-Cpt Record'!E971,"")</f>
        <v/>
      </c>
      <c r="J971" s="256" t="str">
        <f aca="false">IF('Sub-Cpt Record'!F971&lt;&gt;"",'Sub-Cpt Record'!F971,"")</f>
        <v/>
      </c>
      <c r="K971" s="256" t="str">
        <f aca="false">IF('Sub-Cpt Record'!G971&lt;&gt;"",'Sub-Cpt Record'!G971,"")</f>
        <v/>
      </c>
      <c r="L971" s="256" t="str">
        <f aca="false">IF('Sub-Cpt Record'!H971&lt;&gt;"",'Sub-Cpt Record'!H971,"")</f>
        <v/>
      </c>
      <c r="M971" s="256" t="str">
        <f aca="false">IF('Sub-Cpt Record'!I971&lt;&gt;"",'Sub-Cpt Record'!I971,"")</f>
        <v/>
      </c>
      <c r="N971" s="256" t="str">
        <f aca="false">IF('Sub-Cpt Record'!J971&lt;&gt;"",'Sub-Cpt Record'!J971,"")</f>
        <v/>
      </c>
      <c r="O971" s="296"/>
      <c r="P971" s="296"/>
      <c r="Q971" s="304"/>
      <c r="R971" s="298"/>
      <c r="S971" s="199"/>
      <c r="T971" s="300"/>
      <c r="U971" s="194"/>
      <c r="V971" s="194"/>
      <c r="W971" s="194"/>
      <c r="X971" s="194"/>
      <c r="Y971" s="194"/>
      <c r="Z971" s="256"/>
      <c r="AA971" s="194"/>
      <c r="AB971" s="194"/>
      <c r="AC971" s="194"/>
      <c r="AD971" s="194"/>
      <c r="AE971" s="194"/>
      <c r="AF971" s="194"/>
      <c r="AG971" s="264" t="str">
        <f aca="false">IF(SUM(T971,V971,X971,Z971,AB971,AD971,AF971)&lt;&gt;0,SUM(T971,V971,X971,Z971,AB971,AD971,AF971),"")</f>
        <v/>
      </c>
      <c r="AH971" s="301"/>
      <c r="AI971" s="302"/>
      <c r="AJ971" s="278"/>
    </row>
    <row r="972" customFormat="false" ht="12.75" hidden="false" customHeight="false" outlineLevel="0" collapsed="false">
      <c r="A972" s="291" t="str">
        <f aca="false">IF('Sub-Cpt Record'!A972="","",'Sub-Cpt Record'!A972)</f>
        <v/>
      </c>
      <c r="B972" s="292" t="str">
        <f aca="false">IF('Sub-Cpt Record'!B972="","",'Sub-Cpt Record'!B972)</f>
        <v/>
      </c>
      <c r="C972" s="292" t="str">
        <f aca="false">IF('Sub-Cpt Record'!C972="","",'Sub-Cpt Record'!C972)</f>
        <v/>
      </c>
      <c r="D972" s="292" t="str">
        <f aca="false">IF('Sub-Cpt Record'!D972="","",'Sub-Cpt Record'!D972)</f>
        <v/>
      </c>
      <c r="E972" s="292" t="str">
        <f aca="false">CODE!I972</f>
        <v/>
      </c>
      <c r="F972" s="303" t="str">
        <f aca="false">IF('Sub-Cpt Record'!K972="","",'Sub-Cpt Record'!K972)</f>
        <v/>
      </c>
      <c r="G972" s="201"/>
      <c r="H972" s="194"/>
      <c r="I972" s="256" t="str">
        <f aca="false">IF('Sub-Cpt Record'!E972&lt;&gt;"",'Sub-Cpt Record'!E972,"")</f>
        <v/>
      </c>
      <c r="J972" s="256" t="str">
        <f aca="false">IF('Sub-Cpt Record'!F972&lt;&gt;"",'Sub-Cpt Record'!F972,"")</f>
        <v/>
      </c>
      <c r="K972" s="256" t="str">
        <f aca="false">IF('Sub-Cpt Record'!G972&lt;&gt;"",'Sub-Cpt Record'!G972,"")</f>
        <v/>
      </c>
      <c r="L972" s="256" t="str">
        <f aca="false">IF('Sub-Cpt Record'!H972&lt;&gt;"",'Sub-Cpt Record'!H972,"")</f>
        <v/>
      </c>
      <c r="M972" s="256" t="str">
        <f aca="false">IF('Sub-Cpt Record'!I972&lt;&gt;"",'Sub-Cpt Record'!I972,"")</f>
        <v/>
      </c>
      <c r="N972" s="256" t="str">
        <f aca="false">IF('Sub-Cpt Record'!J972&lt;&gt;"",'Sub-Cpt Record'!J972,"")</f>
        <v/>
      </c>
      <c r="O972" s="296"/>
      <c r="P972" s="296"/>
      <c r="Q972" s="304"/>
      <c r="R972" s="298"/>
      <c r="S972" s="199"/>
      <c r="T972" s="300"/>
      <c r="U972" s="194"/>
      <c r="V972" s="194"/>
      <c r="W972" s="194"/>
      <c r="X972" s="194"/>
      <c r="Y972" s="194"/>
      <c r="Z972" s="256"/>
      <c r="AA972" s="194"/>
      <c r="AB972" s="194"/>
      <c r="AC972" s="194"/>
      <c r="AD972" s="194"/>
      <c r="AE972" s="194"/>
      <c r="AF972" s="194"/>
      <c r="AG972" s="264" t="str">
        <f aca="false">IF(SUM(T972,V972,X972,Z972,AB972,AD972,AF972)&lt;&gt;0,SUM(T972,V972,X972,Z972,AB972,AD972,AF972),"")</f>
        <v/>
      </c>
      <c r="AH972" s="301"/>
      <c r="AI972" s="302"/>
      <c r="AJ972" s="278"/>
    </row>
    <row r="973" customFormat="false" ht="12.75" hidden="false" customHeight="false" outlineLevel="0" collapsed="false">
      <c r="A973" s="291" t="str">
        <f aca="false">IF('Sub-Cpt Record'!A973="","",'Sub-Cpt Record'!A973)</f>
        <v/>
      </c>
      <c r="B973" s="292" t="str">
        <f aca="false">IF('Sub-Cpt Record'!B973="","",'Sub-Cpt Record'!B973)</f>
        <v/>
      </c>
      <c r="C973" s="292" t="str">
        <f aca="false">IF('Sub-Cpt Record'!C973="","",'Sub-Cpt Record'!C973)</f>
        <v/>
      </c>
      <c r="D973" s="292" t="str">
        <f aca="false">IF('Sub-Cpt Record'!D973="","",'Sub-Cpt Record'!D973)</f>
        <v/>
      </c>
      <c r="E973" s="292" t="str">
        <f aca="false">CODE!I973</f>
        <v/>
      </c>
      <c r="F973" s="303" t="str">
        <f aca="false">IF('Sub-Cpt Record'!K973="","",'Sub-Cpt Record'!K973)</f>
        <v/>
      </c>
      <c r="G973" s="201"/>
      <c r="H973" s="194"/>
      <c r="I973" s="256" t="str">
        <f aca="false">IF('Sub-Cpt Record'!E973&lt;&gt;"",'Sub-Cpt Record'!E973,"")</f>
        <v/>
      </c>
      <c r="J973" s="256" t="str">
        <f aca="false">IF('Sub-Cpt Record'!F973&lt;&gt;"",'Sub-Cpt Record'!F973,"")</f>
        <v/>
      </c>
      <c r="K973" s="256" t="str">
        <f aca="false">IF('Sub-Cpt Record'!G973&lt;&gt;"",'Sub-Cpt Record'!G973,"")</f>
        <v/>
      </c>
      <c r="L973" s="256" t="str">
        <f aca="false">IF('Sub-Cpt Record'!H973&lt;&gt;"",'Sub-Cpt Record'!H973,"")</f>
        <v/>
      </c>
      <c r="M973" s="256" t="str">
        <f aca="false">IF('Sub-Cpt Record'!I973&lt;&gt;"",'Sub-Cpt Record'!I973,"")</f>
        <v/>
      </c>
      <c r="N973" s="256" t="str">
        <f aca="false">IF('Sub-Cpt Record'!J973&lt;&gt;"",'Sub-Cpt Record'!J973,"")</f>
        <v/>
      </c>
      <c r="O973" s="296"/>
      <c r="P973" s="296"/>
      <c r="Q973" s="304"/>
      <c r="R973" s="298"/>
      <c r="S973" s="199"/>
      <c r="T973" s="300"/>
      <c r="U973" s="194"/>
      <c r="V973" s="194"/>
      <c r="W973" s="194"/>
      <c r="X973" s="194"/>
      <c r="Y973" s="194"/>
      <c r="Z973" s="256"/>
      <c r="AA973" s="194"/>
      <c r="AB973" s="194"/>
      <c r="AC973" s="194"/>
      <c r="AD973" s="194"/>
      <c r="AE973" s="194"/>
      <c r="AF973" s="194"/>
      <c r="AG973" s="264" t="str">
        <f aca="false">IF(SUM(T973,V973,X973,Z973,AB973,AD973,AF973)&lt;&gt;0,SUM(T973,V973,X973,Z973,AB973,AD973,AF973),"")</f>
        <v/>
      </c>
      <c r="AH973" s="301"/>
      <c r="AI973" s="302"/>
      <c r="AJ973" s="278"/>
    </row>
    <row r="974" customFormat="false" ht="12.75" hidden="false" customHeight="false" outlineLevel="0" collapsed="false">
      <c r="A974" s="291" t="str">
        <f aca="false">IF('Sub-Cpt Record'!A974="","",'Sub-Cpt Record'!A974)</f>
        <v/>
      </c>
      <c r="B974" s="292" t="str">
        <f aca="false">IF('Sub-Cpt Record'!B974="","",'Sub-Cpt Record'!B974)</f>
        <v/>
      </c>
      <c r="C974" s="292" t="str">
        <f aca="false">IF('Sub-Cpt Record'!C974="","",'Sub-Cpt Record'!C974)</f>
        <v/>
      </c>
      <c r="D974" s="292" t="str">
        <f aca="false">IF('Sub-Cpt Record'!D974="","",'Sub-Cpt Record'!D974)</f>
        <v/>
      </c>
      <c r="E974" s="292" t="str">
        <f aca="false">CODE!I974</f>
        <v/>
      </c>
      <c r="F974" s="303" t="str">
        <f aca="false">IF('Sub-Cpt Record'!K974="","",'Sub-Cpt Record'!K974)</f>
        <v/>
      </c>
      <c r="G974" s="201"/>
      <c r="H974" s="194"/>
      <c r="I974" s="256" t="str">
        <f aca="false">IF('Sub-Cpt Record'!E974&lt;&gt;"",'Sub-Cpt Record'!E974,"")</f>
        <v/>
      </c>
      <c r="J974" s="256" t="str">
        <f aca="false">IF('Sub-Cpt Record'!F974&lt;&gt;"",'Sub-Cpt Record'!F974,"")</f>
        <v/>
      </c>
      <c r="K974" s="256" t="str">
        <f aca="false">IF('Sub-Cpt Record'!G974&lt;&gt;"",'Sub-Cpt Record'!G974,"")</f>
        <v/>
      </c>
      <c r="L974" s="256" t="str">
        <f aca="false">IF('Sub-Cpt Record'!H974&lt;&gt;"",'Sub-Cpt Record'!H974,"")</f>
        <v/>
      </c>
      <c r="M974" s="256" t="str">
        <f aca="false">IF('Sub-Cpt Record'!I974&lt;&gt;"",'Sub-Cpt Record'!I974,"")</f>
        <v/>
      </c>
      <c r="N974" s="256" t="str">
        <f aca="false">IF('Sub-Cpt Record'!J974&lt;&gt;"",'Sub-Cpt Record'!J974,"")</f>
        <v/>
      </c>
      <c r="O974" s="296"/>
      <c r="P974" s="296"/>
      <c r="Q974" s="304"/>
      <c r="R974" s="298"/>
      <c r="S974" s="199"/>
      <c r="T974" s="300"/>
      <c r="U974" s="194"/>
      <c r="V974" s="194"/>
      <c r="W974" s="194"/>
      <c r="X974" s="194"/>
      <c r="Y974" s="194"/>
      <c r="Z974" s="256"/>
      <c r="AA974" s="194"/>
      <c r="AB974" s="194"/>
      <c r="AC974" s="194"/>
      <c r="AD974" s="194"/>
      <c r="AE974" s="194"/>
      <c r="AF974" s="194"/>
      <c r="AG974" s="264" t="str">
        <f aca="false">IF(SUM(T974,V974,X974,Z974,AB974,AD974,AF974)&lt;&gt;0,SUM(T974,V974,X974,Z974,AB974,AD974,AF974),"")</f>
        <v/>
      </c>
      <c r="AH974" s="301"/>
      <c r="AI974" s="302"/>
      <c r="AJ974" s="278"/>
    </row>
    <row r="975" customFormat="false" ht="12.75" hidden="false" customHeight="false" outlineLevel="0" collapsed="false">
      <c r="A975" s="291" t="str">
        <f aca="false">IF('Sub-Cpt Record'!A975="","",'Sub-Cpt Record'!A975)</f>
        <v/>
      </c>
      <c r="B975" s="292" t="str">
        <f aca="false">IF('Sub-Cpt Record'!B975="","",'Sub-Cpt Record'!B975)</f>
        <v/>
      </c>
      <c r="C975" s="292" t="str">
        <f aca="false">IF('Sub-Cpt Record'!C975="","",'Sub-Cpt Record'!C975)</f>
        <v/>
      </c>
      <c r="D975" s="292" t="str">
        <f aca="false">IF('Sub-Cpt Record'!D975="","",'Sub-Cpt Record'!D975)</f>
        <v/>
      </c>
      <c r="E975" s="292" t="str">
        <f aca="false">CODE!I975</f>
        <v/>
      </c>
      <c r="F975" s="303" t="str">
        <f aca="false">IF('Sub-Cpt Record'!K975="","",'Sub-Cpt Record'!K975)</f>
        <v/>
      </c>
      <c r="G975" s="201"/>
      <c r="H975" s="194"/>
      <c r="I975" s="256" t="str">
        <f aca="false">IF('Sub-Cpt Record'!E975&lt;&gt;"",'Sub-Cpt Record'!E975,"")</f>
        <v/>
      </c>
      <c r="J975" s="256" t="str">
        <f aca="false">IF('Sub-Cpt Record'!F975&lt;&gt;"",'Sub-Cpt Record'!F975,"")</f>
        <v/>
      </c>
      <c r="K975" s="256" t="str">
        <f aca="false">IF('Sub-Cpt Record'!G975&lt;&gt;"",'Sub-Cpt Record'!G975,"")</f>
        <v/>
      </c>
      <c r="L975" s="256" t="str">
        <f aca="false">IF('Sub-Cpt Record'!H975&lt;&gt;"",'Sub-Cpt Record'!H975,"")</f>
        <v/>
      </c>
      <c r="M975" s="256" t="str">
        <f aca="false">IF('Sub-Cpt Record'!I975&lt;&gt;"",'Sub-Cpt Record'!I975,"")</f>
        <v/>
      </c>
      <c r="N975" s="256" t="str">
        <f aca="false">IF('Sub-Cpt Record'!J975&lt;&gt;"",'Sub-Cpt Record'!J975,"")</f>
        <v/>
      </c>
      <c r="O975" s="296"/>
      <c r="P975" s="296"/>
      <c r="Q975" s="304"/>
      <c r="R975" s="298"/>
      <c r="S975" s="199"/>
      <c r="T975" s="300"/>
      <c r="U975" s="194"/>
      <c r="V975" s="194"/>
      <c r="W975" s="194"/>
      <c r="X975" s="194"/>
      <c r="Y975" s="194"/>
      <c r="Z975" s="256"/>
      <c r="AA975" s="194"/>
      <c r="AB975" s="194"/>
      <c r="AC975" s="194"/>
      <c r="AD975" s="194"/>
      <c r="AE975" s="194"/>
      <c r="AF975" s="194"/>
      <c r="AG975" s="264" t="str">
        <f aca="false">IF(SUM(T975,V975,X975,Z975,AB975,AD975,AF975)&lt;&gt;0,SUM(T975,V975,X975,Z975,AB975,AD975,AF975),"")</f>
        <v/>
      </c>
      <c r="AH975" s="301"/>
      <c r="AI975" s="302"/>
      <c r="AJ975" s="278"/>
    </row>
    <row r="976" customFormat="false" ht="12.75" hidden="false" customHeight="false" outlineLevel="0" collapsed="false">
      <c r="A976" s="291" t="str">
        <f aca="false">IF('Sub-Cpt Record'!A976="","",'Sub-Cpt Record'!A976)</f>
        <v/>
      </c>
      <c r="B976" s="292" t="str">
        <f aca="false">IF('Sub-Cpt Record'!B976="","",'Sub-Cpt Record'!B976)</f>
        <v/>
      </c>
      <c r="C976" s="292" t="str">
        <f aca="false">IF('Sub-Cpt Record'!C976="","",'Sub-Cpt Record'!C976)</f>
        <v/>
      </c>
      <c r="D976" s="292" t="str">
        <f aca="false">IF('Sub-Cpt Record'!D976="","",'Sub-Cpt Record'!D976)</f>
        <v/>
      </c>
      <c r="E976" s="292" t="str">
        <f aca="false">CODE!I976</f>
        <v/>
      </c>
      <c r="F976" s="303" t="str">
        <f aca="false">IF('Sub-Cpt Record'!K976="","",'Sub-Cpt Record'!K976)</f>
        <v/>
      </c>
      <c r="G976" s="201"/>
      <c r="H976" s="194"/>
      <c r="I976" s="256" t="str">
        <f aca="false">IF('Sub-Cpt Record'!E976&lt;&gt;"",'Sub-Cpt Record'!E976,"")</f>
        <v/>
      </c>
      <c r="J976" s="256" t="str">
        <f aca="false">IF('Sub-Cpt Record'!F976&lt;&gt;"",'Sub-Cpt Record'!F976,"")</f>
        <v/>
      </c>
      <c r="K976" s="256" t="str">
        <f aca="false">IF('Sub-Cpt Record'!G976&lt;&gt;"",'Sub-Cpt Record'!G976,"")</f>
        <v/>
      </c>
      <c r="L976" s="256" t="str">
        <f aca="false">IF('Sub-Cpt Record'!H976&lt;&gt;"",'Sub-Cpt Record'!H976,"")</f>
        <v/>
      </c>
      <c r="M976" s="256" t="str">
        <f aca="false">IF('Sub-Cpt Record'!I976&lt;&gt;"",'Sub-Cpt Record'!I976,"")</f>
        <v/>
      </c>
      <c r="N976" s="256" t="str">
        <f aca="false">IF('Sub-Cpt Record'!J976&lt;&gt;"",'Sub-Cpt Record'!J976,"")</f>
        <v/>
      </c>
      <c r="O976" s="296"/>
      <c r="P976" s="296"/>
      <c r="Q976" s="304"/>
      <c r="R976" s="298"/>
      <c r="S976" s="199"/>
      <c r="T976" s="300"/>
      <c r="U976" s="194"/>
      <c r="V976" s="194"/>
      <c r="W976" s="194"/>
      <c r="X976" s="194"/>
      <c r="Y976" s="194"/>
      <c r="Z976" s="256"/>
      <c r="AA976" s="194"/>
      <c r="AB976" s="194"/>
      <c r="AC976" s="194"/>
      <c r="AD976" s="194"/>
      <c r="AE976" s="194"/>
      <c r="AF976" s="194"/>
      <c r="AG976" s="264" t="str">
        <f aca="false">IF(SUM(T976,V976,X976,Z976,AB976,AD976,AF976)&lt;&gt;0,SUM(T976,V976,X976,Z976,AB976,AD976,AF976),"")</f>
        <v/>
      </c>
      <c r="AH976" s="301"/>
      <c r="AI976" s="302"/>
      <c r="AJ976" s="278"/>
    </row>
    <row r="977" customFormat="false" ht="12.75" hidden="false" customHeight="false" outlineLevel="0" collapsed="false">
      <c r="A977" s="291" t="str">
        <f aca="false">IF('Sub-Cpt Record'!A977="","",'Sub-Cpt Record'!A977)</f>
        <v/>
      </c>
      <c r="B977" s="292" t="str">
        <f aca="false">IF('Sub-Cpt Record'!B977="","",'Sub-Cpt Record'!B977)</f>
        <v/>
      </c>
      <c r="C977" s="292" t="str">
        <f aca="false">IF('Sub-Cpt Record'!C977="","",'Sub-Cpt Record'!C977)</f>
        <v/>
      </c>
      <c r="D977" s="292" t="str">
        <f aca="false">IF('Sub-Cpt Record'!D977="","",'Sub-Cpt Record'!D977)</f>
        <v/>
      </c>
      <c r="E977" s="292" t="str">
        <f aca="false">CODE!I977</f>
        <v/>
      </c>
      <c r="F977" s="303" t="str">
        <f aca="false">IF('Sub-Cpt Record'!K977="","",'Sub-Cpt Record'!K977)</f>
        <v/>
      </c>
      <c r="G977" s="201"/>
      <c r="H977" s="194"/>
      <c r="I977" s="256" t="str">
        <f aca="false">IF('Sub-Cpt Record'!E977&lt;&gt;"",'Sub-Cpt Record'!E977,"")</f>
        <v/>
      </c>
      <c r="J977" s="256" t="str">
        <f aca="false">IF('Sub-Cpt Record'!F977&lt;&gt;"",'Sub-Cpt Record'!F977,"")</f>
        <v/>
      </c>
      <c r="K977" s="256" t="str">
        <f aca="false">IF('Sub-Cpt Record'!G977&lt;&gt;"",'Sub-Cpt Record'!G977,"")</f>
        <v/>
      </c>
      <c r="L977" s="256" t="str">
        <f aca="false">IF('Sub-Cpt Record'!H977&lt;&gt;"",'Sub-Cpt Record'!H977,"")</f>
        <v/>
      </c>
      <c r="M977" s="256" t="str">
        <f aca="false">IF('Sub-Cpt Record'!I977&lt;&gt;"",'Sub-Cpt Record'!I977,"")</f>
        <v/>
      </c>
      <c r="N977" s="256" t="str">
        <f aca="false">IF('Sub-Cpt Record'!J977&lt;&gt;"",'Sub-Cpt Record'!J977,"")</f>
        <v/>
      </c>
      <c r="O977" s="296"/>
      <c r="P977" s="296"/>
      <c r="Q977" s="304"/>
      <c r="R977" s="298"/>
      <c r="S977" s="199"/>
      <c r="T977" s="300"/>
      <c r="U977" s="194"/>
      <c r="V977" s="194"/>
      <c r="W977" s="194"/>
      <c r="X977" s="194"/>
      <c r="Y977" s="194"/>
      <c r="Z977" s="256"/>
      <c r="AA977" s="194"/>
      <c r="AB977" s="194"/>
      <c r="AC977" s="194"/>
      <c r="AD977" s="194"/>
      <c r="AE977" s="194"/>
      <c r="AF977" s="194"/>
      <c r="AG977" s="264" t="str">
        <f aca="false">IF(SUM(T977,V977,X977,Z977,AB977,AD977,AF977)&lt;&gt;0,SUM(T977,V977,X977,Z977,AB977,AD977,AF977),"")</f>
        <v/>
      </c>
      <c r="AH977" s="301"/>
      <c r="AI977" s="302"/>
      <c r="AJ977" s="278"/>
    </row>
    <row r="978" customFormat="false" ht="12.75" hidden="false" customHeight="false" outlineLevel="0" collapsed="false">
      <c r="A978" s="291" t="str">
        <f aca="false">IF('Sub-Cpt Record'!A978="","",'Sub-Cpt Record'!A978)</f>
        <v/>
      </c>
      <c r="B978" s="292" t="str">
        <f aca="false">IF('Sub-Cpt Record'!B978="","",'Sub-Cpt Record'!B978)</f>
        <v/>
      </c>
      <c r="C978" s="292" t="str">
        <f aca="false">IF('Sub-Cpt Record'!C978="","",'Sub-Cpt Record'!C978)</f>
        <v/>
      </c>
      <c r="D978" s="292" t="str">
        <f aca="false">IF('Sub-Cpt Record'!D978="","",'Sub-Cpt Record'!D978)</f>
        <v/>
      </c>
      <c r="E978" s="292" t="str">
        <f aca="false">CODE!I978</f>
        <v/>
      </c>
      <c r="F978" s="303" t="str">
        <f aca="false">IF('Sub-Cpt Record'!K978="","",'Sub-Cpt Record'!K978)</f>
        <v/>
      </c>
      <c r="G978" s="201"/>
      <c r="H978" s="194"/>
      <c r="I978" s="256" t="str">
        <f aca="false">IF('Sub-Cpt Record'!E978&lt;&gt;"",'Sub-Cpt Record'!E978,"")</f>
        <v/>
      </c>
      <c r="J978" s="256" t="str">
        <f aca="false">IF('Sub-Cpt Record'!F978&lt;&gt;"",'Sub-Cpt Record'!F978,"")</f>
        <v/>
      </c>
      <c r="K978" s="256" t="str">
        <f aca="false">IF('Sub-Cpt Record'!G978&lt;&gt;"",'Sub-Cpt Record'!G978,"")</f>
        <v/>
      </c>
      <c r="L978" s="256" t="str">
        <f aca="false">IF('Sub-Cpt Record'!H978&lt;&gt;"",'Sub-Cpt Record'!H978,"")</f>
        <v/>
      </c>
      <c r="M978" s="256" t="str">
        <f aca="false">IF('Sub-Cpt Record'!I978&lt;&gt;"",'Sub-Cpt Record'!I978,"")</f>
        <v/>
      </c>
      <c r="N978" s="256" t="str">
        <f aca="false">IF('Sub-Cpt Record'!J978&lt;&gt;"",'Sub-Cpt Record'!J978,"")</f>
        <v/>
      </c>
      <c r="O978" s="296"/>
      <c r="P978" s="296"/>
      <c r="Q978" s="304"/>
      <c r="R978" s="298"/>
      <c r="S978" s="199"/>
      <c r="T978" s="300"/>
      <c r="U978" s="194"/>
      <c r="V978" s="194"/>
      <c r="W978" s="194"/>
      <c r="X978" s="194"/>
      <c r="Y978" s="194"/>
      <c r="Z978" s="256"/>
      <c r="AA978" s="194"/>
      <c r="AB978" s="194"/>
      <c r="AC978" s="194"/>
      <c r="AD978" s="194"/>
      <c r="AE978" s="194"/>
      <c r="AF978" s="194"/>
      <c r="AG978" s="264" t="str">
        <f aca="false">IF(SUM(T978,V978,X978,Z978,AB978,AD978,AF978)&lt;&gt;0,SUM(T978,V978,X978,Z978,AB978,AD978,AF978),"")</f>
        <v/>
      </c>
      <c r="AH978" s="301"/>
      <c r="AI978" s="302"/>
      <c r="AJ978" s="278"/>
    </row>
    <row r="979" customFormat="false" ht="12.75" hidden="false" customHeight="false" outlineLevel="0" collapsed="false">
      <c r="A979" s="291" t="str">
        <f aca="false">IF('Sub-Cpt Record'!A979="","",'Sub-Cpt Record'!A979)</f>
        <v/>
      </c>
      <c r="B979" s="292" t="str">
        <f aca="false">IF('Sub-Cpt Record'!B979="","",'Sub-Cpt Record'!B979)</f>
        <v/>
      </c>
      <c r="C979" s="292" t="str">
        <f aca="false">IF('Sub-Cpt Record'!C979="","",'Sub-Cpt Record'!C979)</f>
        <v/>
      </c>
      <c r="D979" s="292" t="str">
        <f aca="false">IF('Sub-Cpt Record'!D979="","",'Sub-Cpt Record'!D979)</f>
        <v/>
      </c>
      <c r="E979" s="292" t="str">
        <f aca="false">CODE!I979</f>
        <v/>
      </c>
      <c r="F979" s="303" t="str">
        <f aca="false">IF('Sub-Cpt Record'!K979="","",'Sub-Cpt Record'!K979)</f>
        <v/>
      </c>
      <c r="G979" s="201"/>
      <c r="H979" s="194"/>
      <c r="I979" s="256" t="str">
        <f aca="false">IF('Sub-Cpt Record'!E979&lt;&gt;"",'Sub-Cpt Record'!E979,"")</f>
        <v/>
      </c>
      <c r="J979" s="256" t="str">
        <f aca="false">IF('Sub-Cpt Record'!F979&lt;&gt;"",'Sub-Cpt Record'!F979,"")</f>
        <v/>
      </c>
      <c r="K979" s="256" t="str">
        <f aca="false">IF('Sub-Cpt Record'!G979&lt;&gt;"",'Sub-Cpt Record'!G979,"")</f>
        <v/>
      </c>
      <c r="L979" s="256" t="str">
        <f aca="false">IF('Sub-Cpt Record'!H979&lt;&gt;"",'Sub-Cpt Record'!H979,"")</f>
        <v/>
      </c>
      <c r="M979" s="256" t="str">
        <f aca="false">IF('Sub-Cpt Record'!I979&lt;&gt;"",'Sub-Cpt Record'!I979,"")</f>
        <v/>
      </c>
      <c r="N979" s="256" t="str">
        <f aca="false">IF('Sub-Cpt Record'!J979&lt;&gt;"",'Sub-Cpt Record'!J979,"")</f>
        <v/>
      </c>
      <c r="O979" s="296"/>
      <c r="P979" s="296"/>
      <c r="Q979" s="304"/>
      <c r="R979" s="298"/>
      <c r="S979" s="199"/>
      <c r="T979" s="300"/>
      <c r="U979" s="194"/>
      <c r="V979" s="194"/>
      <c r="W979" s="194"/>
      <c r="X979" s="194"/>
      <c r="Y979" s="194"/>
      <c r="Z979" s="256"/>
      <c r="AA979" s="194"/>
      <c r="AB979" s="194"/>
      <c r="AC979" s="194"/>
      <c r="AD979" s="194"/>
      <c r="AE979" s="194"/>
      <c r="AF979" s="194"/>
      <c r="AG979" s="264" t="str">
        <f aca="false">IF(SUM(T979,V979,X979,Z979,AB979,AD979,AF979)&lt;&gt;0,SUM(T979,V979,X979,Z979,AB979,AD979,AF979),"")</f>
        <v/>
      </c>
      <c r="AH979" s="301"/>
      <c r="AI979" s="302"/>
      <c r="AJ979" s="278"/>
    </row>
    <row r="980" customFormat="false" ht="12.75" hidden="false" customHeight="false" outlineLevel="0" collapsed="false">
      <c r="A980" s="291" t="str">
        <f aca="false">IF('Sub-Cpt Record'!A980="","",'Sub-Cpt Record'!A980)</f>
        <v/>
      </c>
      <c r="B980" s="292" t="str">
        <f aca="false">IF('Sub-Cpt Record'!B980="","",'Sub-Cpt Record'!B980)</f>
        <v/>
      </c>
      <c r="C980" s="292" t="str">
        <f aca="false">IF('Sub-Cpt Record'!C980="","",'Sub-Cpt Record'!C980)</f>
        <v/>
      </c>
      <c r="D980" s="292" t="str">
        <f aca="false">IF('Sub-Cpt Record'!D980="","",'Sub-Cpt Record'!D980)</f>
        <v/>
      </c>
      <c r="E980" s="292" t="str">
        <f aca="false">CODE!I980</f>
        <v/>
      </c>
      <c r="F980" s="303" t="str">
        <f aca="false">IF('Sub-Cpt Record'!K980="","",'Sub-Cpt Record'!K980)</f>
        <v/>
      </c>
      <c r="G980" s="201"/>
      <c r="H980" s="194"/>
      <c r="I980" s="256" t="str">
        <f aca="false">IF('Sub-Cpt Record'!E980&lt;&gt;"",'Sub-Cpt Record'!E980,"")</f>
        <v/>
      </c>
      <c r="J980" s="256" t="str">
        <f aca="false">IF('Sub-Cpt Record'!F980&lt;&gt;"",'Sub-Cpt Record'!F980,"")</f>
        <v/>
      </c>
      <c r="K980" s="256" t="str">
        <f aca="false">IF('Sub-Cpt Record'!G980&lt;&gt;"",'Sub-Cpt Record'!G980,"")</f>
        <v/>
      </c>
      <c r="L980" s="256" t="str">
        <f aca="false">IF('Sub-Cpt Record'!H980&lt;&gt;"",'Sub-Cpt Record'!H980,"")</f>
        <v/>
      </c>
      <c r="M980" s="256" t="str">
        <f aca="false">IF('Sub-Cpt Record'!I980&lt;&gt;"",'Sub-Cpt Record'!I980,"")</f>
        <v/>
      </c>
      <c r="N980" s="256" t="str">
        <f aca="false">IF('Sub-Cpt Record'!J980&lt;&gt;"",'Sub-Cpt Record'!J980,"")</f>
        <v/>
      </c>
      <c r="O980" s="296"/>
      <c r="P980" s="296"/>
      <c r="Q980" s="304"/>
      <c r="R980" s="298"/>
      <c r="S980" s="199"/>
      <c r="T980" s="300"/>
      <c r="U980" s="194"/>
      <c r="V980" s="194"/>
      <c r="W980" s="194"/>
      <c r="X980" s="194"/>
      <c r="Y980" s="194"/>
      <c r="Z980" s="256"/>
      <c r="AA980" s="194"/>
      <c r="AB980" s="194"/>
      <c r="AC980" s="194"/>
      <c r="AD980" s="194"/>
      <c r="AE980" s="194"/>
      <c r="AF980" s="194"/>
      <c r="AG980" s="264" t="str">
        <f aca="false">IF(SUM(T980,V980,X980,Z980,AB980,AD980,AF980)&lt;&gt;0,SUM(T980,V980,X980,Z980,AB980,AD980,AF980),"")</f>
        <v/>
      </c>
      <c r="AH980" s="301"/>
      <c r="AI980" s="302"/>
      <c r="AJ980" s="278"/>
    </row>
    <row r="981" customFormat="false" ht="12.75" hidden="false" customHeight="false" outlineLevel="0" collapsed="false">
      <c r="A981" s="291" t="str">
        <f aca="false">IF('Sub-Cpt Record'!A981="","",'Sub-Cpt Record'!A981)</f>
        <v/>
      </c>
      <c r="B981" s="292" t="str">
        <f aca="false">IF('Sub-Cpt Record'!B981="","",'Sub-Cpt Record'!B981)</f>
        <v/>
      </c>
      <c r="C981" s="292" t="str">
        <f aca="false">IF('Sub-Cpt Record'!C981="","",'Sub-Cpt Record'!C981)</f>
        <v/>
      </c>
      <c r="D981" s="292" t="str">
        <f aca="false">IF('Sub-Cpt Record'!D981="","",'Sub-Cpt Record'!D981)</f>
        <v/>
      </c>
      <c r="E981" s="292" t="str">
        <f aca="false">CODE!I981</f>
        <v/>
      </c>
      <c r="F981" s="303" t="str">
        <f aca="false">IF('Sub-Cpt Record'!K981="","",'Sub-Cpt Record'!K981)</f>
        <v/>
      </c>
      <c r="G981" s="201"/>
      <c r="H981" s="194"/>
      <c r="I981" s="256" t="str">
        <f aca="false">IF('Sub-Cpt Record'!E981&lt;&gt;"",'Sub-Cpt Record'!E981,"")</f>
        <v/>
      </c>
      <c r="J981" s="256" t="str">
        <f aca="false">IF('Sub-Cpt Record'!F981&lt;&gt;"",'Sub-Cpt Record'!F981,"")</f>
        <v/>
      </c>
      <c r="K981" s="256" t="str">
        <f aca="false">IF('Sub-Cpt Record'!G981&lt;&gt;"",'Sub-Cpt Record'!G981,"")</f>
        <v/>
      </c>
      <c r="L981" s="256" t="str">
        <f aca="false">IF('Sub-Cpt Record'!H981&lt;&gt;"",'Sub-Cpt Record'!H981,"")</f>
        <v/>
      </c>
      <c r="M981" s="256" t="str">
        <f aca="false">IF('Sub-Cpt Record'!I981&lt;&gt;"",'Sub-Cpt Record'!I981,"")</f>
        <v/>
      </c>
      <c r="N981" s="256" t="str">
        <f aca="false">IF('Sub-Cpt Record'!J981&lt;&gt;"",'Sub-Cpt Record'!J981,"")</f>
        <v/>
      </c>
      <c r="O981" s="296"/>
      <c r="P981" s="296"/>
      <c r="Q981" s="304"/>
      <c r="R981" s="298"/>
      <c r="S981" s="199"/>
      <c r="T981" s="300"/>
      <c r="U981" s="194"/>
      <c r="V981" s="194"/>
      <c r="W981" s="194"/>
      <c r="X981" s="194"/>
      <c r="Y981" s="194"/>
      <c r="Z981" s="256"/>
      <c r="AA981" s="194"/>
      <c r="AB981" s="194"/>
      <c r="AC981" s="194"/>
      <c r="AD981" s="194"/>
      <c r="AE981" s="194"/>
      <c r="AF981" s="194"/>
      <c r="AG981" s="264" t="str">
        <f aca="false">IF(SUM(T981,V981,X981,Z981,AB981,AD981,AF981)&lt;&gt;0,SUM(T981,V981,X981,Z981,AB981,AD981,AF981),"")</f>
        <v/>
      </c>
      <c r="AH981" s="301"/>
      <c r="AI981" s="302"/>
      <c r="AJ981" s="278"/>
    </row>
    <row r="982" customFormat="false" ht="12.75" hidden="false" customHeight="false" outlineLevel="0" collapsed="false">
      <c r="A982" s="291" t="str">
        <f aca="false">IF('Sub-Cpt Record'!A982="","",'Sub-Cpt Record'!A982)</f>
        <v/>
      </c>
      <c r="B982" s="292" t="str">
        <f aca="false">IF('Sub-Cpt Record'!B982="","",'Sub-Cpt Record'!B982)</f>
        <v/>
      </c>
      <c r="C982" s="292" t="str">
        <f aca="false">IF('Sub-Cpt Record'!C982="","",'Sub-Cpt Record'!C982)</f>
        <v/>
      </c>
      <c r="D982" s="292" t="str">
        <f aca="false">IF('Sub-Cpt Record'!D982="","",'Sub-Cpt Record'!D982)</f>
        <v/>
      </c>
      <c r="E982" s="292" t="str">
        <f aca="false">CODE!I982</f>
        <v/>
      </c>
      <c r="F982" s="303" t="str">
        <f aca="false">IF('Sub-Cpt Record'!K982="","",'Sub-Cpt Record'!K982)</f>
        <v/>
      </c>
      <c r="G982" s="201"/>
      <c r="H982" s="194"/>
      <c r="I982" s="256" t="str">
        <f aca="false">IF('Sub-Cpt Record'!E982&lt;&gt;"",'Sub-Cpt Record'!E982,"")</f>
        <v/>
      </c>
      <c r="J982" s="256" t="str">
        <f aca="false">IF('Sub-Cpt Record'!F982&lt;&gt;"",'Sub-Cpt Record'!F982,"")</f>
        <v/>
      </c>
      <c r="K982" s="256" t="str">
        <f aca="false">IF('Sub-Cpt Record'!G982&lt;&gt;"",'Sub-Cpt Record'!G982,"")</f>
        <v/>
      </c>
      <c r="L982" s="256" t="str">
        <f aca="false">IF('Sub-Cpt Record'!H982&lt;&gt;"",'Sub-Cpt Record'!H982,"")</f>
        <v/>
      </c>
      <c r="M982" s="256" t="str">
        <f aca="false">IF('Sub-Cpt Record'!I982&lt;&gt;"",'Sub-Cpt Record'!I982,"")</f>
        <v/>
      </c>
      <c r="N982" s="256" t="str">
        <f aca="false">IF('Sub-Cpt Record'!J982&lt;&gt;"",'Sub-Cpt Record'!J982,"")</f>
        <v/>
      </c>
      <c r="O982" s="296"/>
      <c r="P982" s="296"/>
      <c r="Q982" s="304"/>
      <c r="R982" s="298"/>
      <c r="S982" s="199"/>
      <c r="T982" s="300"/>
      <c r="U982" s="194"/>
      <c r="V982" s="194"/>
      <c r="W982" s="194"/>
      <c r="X982" s="194"/>
      <c r="Y982" s="194"/>
      <c r="Z982" s="256"/>
      <c r="AA982" s="194"/>
      <c r="AB982" s="194"/>
      <c r="AC982" s="194"/>
      <c r="AD982" s="194"/>
      <c r="AE982" s="194"/>
      <c r="AF982" s="194"/>
      <c r="AG982" s="264" t="str">
        <f aca="false">IF(SUM(T982,V982,X982,Z982,AB982,AD982,AF982)&lt;&gt;0,SUM(T982,V982,X982,Z982,AB982,AD982,AF982),"")</f>
        <v/>
      </c>
      <c r="AH982" s="301"/>
      <c r="AI982" s="302"/>
      <c r="AJ982" s="278"/>
    </row>
    <row r="983" customFormat="false" ht="12.75" hidden="false" customHeight="false" outlineLevel="0" collapsed="false">
      <c r="A983" s="291" t="str">
        <f aca="false">IF('Sub-Cpt Record'!A983="","",'Sub-Cpt Record'!A983)</f>
        <v/>
      </c>
      <c r="B983" s="292" t="str">
        <f aca="false">IF('Sub-Cpt Record'!B983="","",'Sub-Cpt Record'!B983)</f>
        <v/>
      </c>
      <c r="C983" s="292" t="str">
        <f aca="false">IF('Sub-Cpt Record'!C983="","",'Sub-Cpt Record'!C983)</f>
        <v/>
      </c>
      <c r="D983" s="292" t="str">
        <f aca="false">IF('Sub-Cpt Record'!D983="","",'Sub-Cpt Record'!D983)</f>
        <v/>
      </c>
      <c r="E983" s="292" t="str">
        <f aca="false">CODE!I983</f>
        <v/>
      </c>
      <c r="F983" s="303" t="str">
        <f aca="false">IF('Sub-Cpt Record'!K983="","",'Sub-Cpt Record'!K983)</f>
        <v/>
      </c>
      <c r="G983" s="201"/>
      <c r="H983" s="194"/>
      <c r="I983" s="256" t="str">
        <f aca="false">IF('Sub-Cpt Record'!E983&lt;&gt;"",'Sub-Cpt Record'!E983,"")</f>
        <v/>
      </c>
      <c r="J983" s="256" t="str">
        <f aca="false">IF('Sub-Cpt Record'!F983&lt;&gt;"",'Sub-Cpt Record'!F983,"")</f>
        <v/>
      </c>
      <c r="K983" s="256" t="str">
        <f aca="false">IF('Sub-Cpt Record'!G983&lt;&gt;"",'Sub-Cpt Record'!G983,"")</f>
        <v/>
      </c>
      <c r="L983" s="256" t="str">
        <f aca="false">IF('Sub-Cpt Record'!H983&lt;&gt;"",'Sub-Cpt Record'!H983,"")</f>
        <v/>
      </c>
      <c r="M983" s="256" t="str">
        <f aca="false">IF('Sub-Cpt Record'!I983&lt;&gt;"",'Sub-Cpt Record'!I983,"")</f>
        <v/>
      </c>
      <c r="N983" s="256" t="str">
        <f aca="false">IF('Sub-Cpt Record'!J983&lt;&gt;"",'Sub-Cpt Record'!J983,"")</f>
        <v/>
      </c>
      <c r="O983" s="296"/>
      <c r="P983" s="296"/>
      <c r="Q983" s="304"/>
      <c r="R983" s="298"/>
      <c r="S983" s="199"/>
      <c r="T983" s="300"/>
      <c r="U983" s="194"/>
      <c r="V983" s="194"/>
      <c r="W983" s="194"/>
      <c r="X983" s="194"/>
      <c r="Y983" s="194"/>
      <c r="Z983" s="256"/>
      <c r="AA983" s="194"/>
      <c r="AB983" s="194"/>
      <c r="AC983" s="194"/>
      <c r="AD983" s="194"/>
      <c r="AE983" s="194"/>
      <c r="AF983" s="194"/>
      <c r="AG983" s="264" t="str">
        <f aca="false">IF(SUM(T983,V983,X983,Z983,AB983,AD983,AF983)&lt;&gt;0,SUM(T983,V983,X983,Z983,AB983,AD983,AF983),"")</f>
        <v/>
      </c>
      <c r="AH983" s="301"/>
      <c r="AI983" s="302"/>
      <c r="AJ983" s="278"/>
    </row>
    <row r="984" customFormat="false" ht="12.75" hidden="false" customHeight="false" outlineLevel="0" collapsed="false">
      <c r="A984" s="291" t="str">
        <f aca="false">IF('Sub-Cpt Record'!A984="","",'Sub-Cpt Record'!A984)</f>
        <v/>
      </c>
      <c r="B984" s="292" t="str">
        <f aca="false">IF('Sub-Cpt Record'!B984="","",'Sub-Cpt Record'!B984)</f>
        <v/>
      </c>
      <c r="C984" s="292" t="str">
        <f aca="false">IF('Sub-Cpt Record'!C984="","",'Sub-Cpt Record'!C984)</f>
        <v/>
      </c>
      <c r="D984" s="292" t="str">
        <f aca="false">IF('Sub-Cpt Record'!D984="","",'Sub-Cpt Record'!D984)</f>
        <v/>
      </c>
      <c r="E984" s="292" t="str">
        <f aca="false">CODE!I984</f>
        <v/>
      </c>
      <c r="F984" s="303" t="str">
        <f aca="false">IF('Sub-Cpt Record'!K984="","",'Sub-Cpt Record'!K984)</f>
        <v/>
      </c>
      <c r="G984" s="201"/>
      <c r="H984" s="194"/>
      <c r="I984" s="256" t="str">
        <f aca="false">IF('Sub-Cpt Record'!E984&lt;&gt;"",'Sub-Cpt Record'!E984,"")</f>
        <v/>
      </c>
      <c r="J984" s="256" t="str">
        <f aca="false">IF('Sub-Cpt Record'!F984&lt;&gt;"",'Sub-Cpt Record'!F984,"")</f>
        <v/>
      </c>
      <c r="K984" s="256" t="str">
        <f aca="false">IF('Sub-Cpt Record'!G984&lt;&gt;"",'Sub-Cpt Record'!G984,"")</f>
        <v/>
      </c>
      <c r="L984" s="256" t="str">
        <f aca="false">IF('Sub-Cpt Record'!H984&lt;&gt;"",'Sub-Cpt Record'!H984,"")</f>
        <v/>
      </c>
      <c r="M984" s="256" t="str">
        <f aca="false">IF('Sub-Cpt Record'!I984&lt;&gt;"",'Sub-Cpt Record'!I984,"")</f>
        <v/>
      </c>
      <c r="N984" s="256" t="str">
        <f aca="false">IF('Sub-Cpt Record'!J984&lt;&gt;"",'Sub-Cpt Record'!J984,"")</f>
        <v/>
      </c>
      <c r="O984" s="296"/>
      <c r="P984" s="296"/>
      <c r="Q984" s="304"/>
      <c r="R984" s="298"/>
      <c r="S984" s="199"/>
      <c r="T984" s="300"/>
      <c r="U984" s="194"/>
      <c r="V984" s="194"/>
      <c r="W984" s="194"/>
      <c r="X984" s="194"/>
      <c r="Y984" s="194"/>
      <c r="Z984" s="256"/>
      <c r="AA984" s="194"/>
      <c r="AB984" s="194"/>
      <c r="AC984" s="194"/>
      <c r="AD984" s="194"/>
      <c r="AE984" s="194"/>
      <c r="AF984" s="194"/>
      <c r="AG984" s="264" t="str">
        <f aca="false">IF(SUM(T984,V984,X984,Z984,AB984,AD984,AF984)&lt;&gt;0,SUM(T984,V984,X984,Z984,AB984,AD984,AF984),"")</f>
        <v/>
      </c>
      <c r="AH984" s="301"/>
      <c r="AI984" s="302"/>
      <c r="AJ984" s="278"/>
    </row>
    <row r="985" customFormat="false" ht="12.75" hidden="false" customHeight="false" outlineLevel="0" collapsed="false">
      <c r="A985" s="291" t="str">
        <f aca="false">IF('Sub-Cpt Record'!A985="","",'Sub-Cpt Record'!A985)</f>
        <v/>
      </c>
      <c r="B985" s="292" t="str">
        <f aca="false">IF('Sub-Cpt Record'!B985="","",'Sub-Cpt Record'!B985)</f>
        <v/>
      </c>
      <c r="C985" s="292" t="str">
        <f aca="false">IF('Sub-Cpt Record'!C985="","",'Sub-Cpt Record'!C985)</f>
        <v/>
      </c>
      <c r="D985" s="292" t="str">
        <f aca="false">IF('Sub-Cpt Record'!D985="","",'Sub-Cpt Record'!D985)</f>
        <v/>
      </c>
      <c r="E985" s="292" t="str">
        <f aca="false">CODE!I985</f>
        <v/>
      </c>
      <c r="F985" s="303" t="str">
        <f aca="false">IF('Sub-Cpt Record'!K985="","",'Sub-Cpt Record'!K985)</f>
        <v/>
      </c>
      <c r="G985" s="201"/>
      <c r="H985" s="194"/>
      <c r="I985" s="256" t="str">
        <f aca="false">IF('Sub-Cpt Record'!E985&lt;&gt;"",'Sub-Cpt Record'!E985,"")</f>
        <v/>
      </c>
      <c r="J985" s="256" t="str">
        <f aca="false">IF('Sub-Cpt Record'!F985&lt;&gt;"",'Sub-Cpt Record'!F985,"")</f>
        <v/>
      </c>
      <c r="K985" s="256" t="str">
        <f aca="false">IF('Sub-Cpt Record'!G985&lt;&gt;"",'Sub-Cpt Record'!G985,"")</f>
        <v/>
      </c>
      <c r="L985" s="256" t="str">
        <f aca="false">IF('Sub-Cpt Record'!H985&lt;&gt;"",'Sub-Cpt Record'!H985,"")</f>
        <v/>
      </c>
      <c r="M985" s="256" t="str">
        <f aca="false">IF('Sub-Cpt Record'!I985&lt;&gt;"",'Sub-Cpt Record'!I985,"")</f>
        <v/>
      </c>
      <c r="N985" s="256" t="str">
        <f aca="false">IF('Sub-Cpt Record'!J985&lt;&gt;"",'Sub-Cpt Record'!J985,"")</f>
        <v/>
      </c>
      <c r="O985" s="296"/>
      <c r="P985" s="296"/>
      <c r="Q985" s="304"/>
      <c r="R985" s="298"/>
      <c r="S985" s="199"/>
      <c r="T985" s="300"/>
      <c r="U985" s="194"/>
      <c r="V985" s="194"/>
      <c r="W985" s="194"/>
      <c r="X985" s="194"/>
      <c r="Y985" s="194"/>
      <c r="Z985" s="256"/>
      <c r="AA985" s="194"/>
      <c r="AB985" s="194"/>
      <c r="AC985" s="194"/>
      <c r="AD985" s="194"/>
      <c r="AE985" s="194"/>
      <c r="AF985" s="194"/>
      <c r="AG985" s="264" t="str">
        <f aca="false">IF(SUM(T985,V985,X985,Z985,AB985,AD985,AF985)&lt;&gt;0,SUM(T985,V985,X985,Z985,AB985,AD985,AF985),"")</f>
        <v/>
      </c>
      <c r="AH985" s="301"/>
      <c r="AI985" s="302"/>
      <c r="AJ985" s="278"/>
    </row>
    <row r="986" customFormat="false" ht="12.75" hidden="false" customHeight="false" outlineLevel="0" collapsed="false">
      <c r="A986" s="291" t="str">
        <f aca="false">IF('Sub-Cpt Record'!A986="","",'Sub-Cpt Record'!A986)</f>
        <v/>
      </c>
      <c r="B986" s="292" t="str">
        <f aca="false">IF('Sub-Cpt Record'!B986="","",'Sub-Cpt Record'!B986)</f>
        <v/>
      </c>
      <c r="C986" s="292" t="str">
        <f aca="false">IF('Sub-Cpt Record'!C986="","",'Sub-Cpt Record'!C986)</f>
        <v/>
      </c>
      <c r="D986" s="292" t="str">
        <f aca="false">IF('Sub-Cpt Record'!D986="","",'Sub-Cpt Record'!D986)</f>
        <v/>
      </c>
      <c r="E986" s="292" t="str">
        <f aca="false">CODE!I986</f>
        <v/>
      </c>
      <c r="F986" s="303" t="str">
        <f aca="false">IF('Sub-Cpt Record'!K986="","",'Sub-Cpt Record'!K986)</f>
        <v/>
      </c>
      <c r="G986" s="201"/>
      <c r="H986" s="194"/>
      <c r="I986" s="256" t="str">
        <f aca="false">IF('Sub-Cpt Record'!E986&lt;&gt;"",'Sub-Cpt Record'!E986,"")</f>
        <v/>
      </c>
      <c r="J986" s="256" t="str">
        <f aca="false">IF('Sub-Cpt Record'!F986&lt;&gt;"",'Sub-Cpt Record'!F986,"")</f>
        <v/>
      </c>
      <c r="K986" s="256" t="str">
        <f aca="false">IF('Sub-Cpt Record'!G986&lt;&gt;"",'Sub-Cpt Record'!G986,"")</f>
        <v/>
      </c>
      <c r="L986" s="256" t="str">
        <f aca="false">IF('Sub-Cpt Record'!H986&lt;&gt;"",'Sub-Cpt Record'!H986,"")</f>
        <v/>
      </c>
      <c r="M986" s="256" t="str">
        <f aca="false">IF('Sub-Cpt Record'!I986&lt;&gt;"",'Sub-Cpt Record'!I986,"")</f>
        <v/>
      </c>
      <c r="N986" s="256" t="str">
        <f aca="false">IF('Sub-Cpt Record'!J986&lt;&gt;"",'Sub-Cpt Record'!J986,"")</f>
        <v/>
      </c>
      <c r="O986" s="296"/>
      <c r="P986" s="296"/>
      <c r="Q986" s="304"/>
      <c r="R986" s="298"/>
      <c r="S986" s="199"/>
      <c r="T986" s="300"/>
      <c r="U986" s="194"/>
      <c r="V986" s="194"/>
      <c r="W986" s="194"/>
      <c r="X986" s="194"/>
      <c r="Y986" s="194"/>
      <c r="Z986" s="256"/>
      <c r="AA986" s="194"/>
      <c r="AB986" s="194"/>
      <c r="AC986" s="194"/>
      <c r="AD986" s="194"/>
      <c r="AE986" s="194"/>
      <c r="AF986" s="194"/>
      <c r="AG986" s="264" t="str">
        <f aca="false">IF(SUM(T986,V986,X986,Z986,AB986,AD986,AF986)&lt;&gt;0,SUM(T986,V986,X986,Z986,AB986,AD986,AF986),"")</f>
        <v/>
      </c>
      <c r="AH986" s="301"/>
      <c r="AI986" s="302"/>
      <c r="AJ986" s="278"/>
    </row>
    <row r="987" customFormat="false" ht="12.75" hidden="false" customHeight="false" outlineLevel="0" collapsed="false">
      <c r="A987" s="291" t="str">
        <f aca="false">IF('Sub-Cpt Record'!A987="","",'Sub-Cpt Record'!A987)</f>
        <v/>
      </c>
      <c r="B987" s="292" t="str">
        <f aca="false">IF('Sub-Cpt Record'!B987="","",'Sub-Cpt Record'!B987)</f>
        <v/>
      </c>
      <c r="C987" s="292" t="str">
        <f aca="false">IF('Sub-Cpt Record'!C987="","",'Sub-Cpt Record'!C987)</f>
        <v/>
      </c>
      <c r="D987" s="292" t="str">
        <f aca="false">IF('Sub-Cpt Record'!D987="","",'Sub-Cpt Record'!D987)</f>
        <v/>
      </c>
      <c r="E987" s="292" t="str">
        <f aca="false">CODE!I987</f>
        <v/>
      </c>
      <c r="F987" s="303" t="str">
        <f aca="false">IF('Sub-Cpt Record'!K987="","",'Sub-Cpt Record'!K987)</f>
        <v/>
      </c>
      <c r="G987" s="201"/>
      <c r="H987" s="194"/>
      <c r="I987" s="256" t="str">
        <f aca="false">IF('Sub-Cpt Record'!E987&lt;&gt;"",'Sub-Cpt Record'!E987,"")</f>
        <v/>
      </c>
      <c r="J987" s="256" t="str">
        <f aca="false">IF('Sub-Cpt Record'!F987&lt;&gt;"",'Sub-Cpt Record'!F987,"")</f>
        <v/>
      </c>
      <c r="K987" s="256" t="str">
        <f aca="false">IF('Sub-Cpt Record'!G987&lt;&gt;"",'Sub-Cpt Record'!G987,"")</f>
        <v/>
      </c>
      <c r="L987" s="256" t="str">
        <f aca="false">IF('Sub-Cpt Record'!H987&lt;&gt;"",'Sub-Cpt Record'!H987,"")</f>
        <v/>
      </c>
      <c r="M987" s="256" t="str">
        <f aca="false">IF('Sub-Cpt Record'!I987&lt;&gt;"",'Sub-Cpt Record'!I987,"")</f>
        <v/>
      </c>
      <c r="N987" s="256" t="str">
        <f aca="false">IF('Sub-Cpt Record'!J987&lt;&gt;"",'Sub-Cpt Record'!J987,"")</f>
        <v/>
      </c>
      <c r="O987" s="296"/>
      <c r="P987" s="296"/>
      <c r="Q987" s="304"/>
      <c r="R987" s="298"/>
      <c r="S987" s="199"/>
      <c r="T987" s="300"/>
      <c r="U987" s="194"/>
      <c r="V987" s="194"/>
      <c r="W987" s="194"/>
      <c r="X987" s="194"/>
      <c r="Y987" s="194"/>
      <c r="Z987" s="256"/>
      <c r="AA987" s="194"/>
      <c r="AB987" s="194"/>
      <c r="AC987" s="194"/>
      <c r="AD987" s="194"/>
      <c r="AE987" s="194"/>
      <c r="AF987" s="194"/>
      <c r="AG987" s="264" t="str">
        <f aca="false">IF(SUM(T987,V987,X987,Z987,AB987,AD987,AF987)&lt;&gt;0,SUM(T987,V987,X987,Z987,AB987,AD987,AF987),"")</f>
        <v/>
      </c>
      <c r="AH987" s="301"/>
      <c r="AI987" s="302"/>
      <c r="AJ987" s="278"/>
    </row>
    <row r="988" customFormat="false" ht="12.75" hidden="false" customHeight="false" outlineLevel="0" collapsed="false">
      <c r="A988" s="291" t="str">
        <f aca="false">IF('Sub-Cpt Record'!A988="","",'Sub-Cpt Record'!A988)</f>
        <v/>
      </c>
      <c r="B988" s="292" t="str">
        <f aca="false">IF('Sub-Cpt Record'!B988="","",'Sub-Cpt Record'!B988)</f>
        <v/>
      </c>
      <c r="C988" s="292" t="str">
        <f aca="false">IF('Sub-Cpt Record'!C988="","",'Sub-Cpt Record'!C988)</f>
        <v/>
      </c>
      <c r="D988" s="292" t="str">
        <f aca="false">IF('Sub-Cpt Record'!D988="","",'Sub-Cpt Record'!D988)</f>
        <v/>
      </c>
      <c r="E988" s="292" t="str">
        <f aca="false">CODE!I988</f>
        <v/>
      </c>
      <c r="F988" s="303" t="str">
        <f aca="false">IF('Sub-Cpt Record'!K988="","",'Sub-Cpt Record'!K988)</f>
        <v/>
      </c>
      <c r="G988" s="201"/>
      <c r="H988" s="194"/>
      <c r="I988" s="256" t="str">
        <f aca="false">IF('Sub-Cpt Record'!E988&lt;&gt;"",'Sub-Cpt Record'!E988,"")</f>
        <v/>
      </c>
      <c r="J988" s="256" t="str">
        <f aca="false">IF('Sub-Cpt Record'!F988&lt;&gt;"",'Sub-Cpt Record'!F988,"")</f>
        <v/>
      </c>
      <c r="K988" s="256" t="str">
        <f aca="false">IF('Sub-Cpt Record'!G988&lt;&gt;"",'Sub-Cpt Record'!G988,"")</f>
        <v/>
      </c>
      <c r="L988" s="256" t="str">
        <f aca="false">IF('Sub-Cpt Record'!H988&lt;&gt;"",'Sub-Cpt Record'!H988,"")</f>
        <v/>
      </c>
      <c r="M988" s="256" t="str">
        <f aca="false">IF('Sub-Cpt Record'!I988&lt;&gt;"",'Sub-Cpt Record'!I988,"")</f>
        <v/>
      </c>
      <c r="N988" s="256" t="str">
        <f aca="false">IF('Sub-Cpt Record'!J988&lt;&gt;"",'Sub-Cpt Record'!J988,"")</f>
        <v/>
      </c>
      <c r="O988" s="296"/>
      <c r="P988" s="296"/>
      <c r="Q988" s="304"/>
      <c r="R988" s="298"/>
      <c r="S988" s="199"/>
      <c r="T988" s="300"/>
      <c r="U988" s="194"/>
      <c r="V988" s="194"/>
      <c r="W988" s="194"/>
      <c r="X988" s="194"/>
      <c r="Y988" s="194"/>
      <c r="Z988" s="256"/>
      <c r="AA988" s="194"/>
      <c r="AB988" s="194"/>
      <c r="AC988" s="194"/>
      <c r="AD988" s="194"/>
      <c r="AE988" s="194"/>
      <c r="AF988" s="194"/>
      <c r="AG988" s="264" t="str">
        <f aca="false">IF(SUM(T988,V988,X988,Z988,AB988,AD988,AF988)&lt;&gt;0,SUM(T988,V988,X988,Z988,AB988,AD988,AF988),"")</f>
        <v/>
      </c>
      <c r="AH988" s="301"/>
      <c r="AI988" s="302"/>
      <c r="AJ988" s="278"/>
    </row>
    <row r="989" customFormat="false" ht="12.75" hidden="false" customHeight="false" outlineLevel="0" collapsed="false">
      <c r="A989" s="291" t="str">
        <f aca="false">IF('Sub-Cpt Record'!A989="","",'Sub-Cpt Record'!A989)</f>
        <v/>
      </c>
      <c r="B989" s="292" t="str">
        <f aca="false">IF('Sub-Cpt Record'!B989="","",'Sub-Cpt Record'!B989)</f>
        <v/>
      </c>
      <c r="C989" s="292" t="str">
        <f aca="false">IF('Sub-Cpt Record'!C989="","",'Sub-Cpt Record'!C989)</f>
        <v/>
      </c>
      <c r="D989" s="292" t="str">
        <f aca="false">IF('Sub-Cpt Record'!D989="","",'Sub-Cpt Record'!D989)</f>
        <v/>
      </c>
      <c r="E989" s="292" t="str">
        <f aca="false">CODE!I989</f>
        <v/>
      </c>
      <c r="F989" s="303" t="str">
        <f aca="false">IF('Sub-Cpt Record'!K989="","",'Sub-Cpt Record'!K989)</f>
        <v/>
      </c>
      <c r="G989" s="201"/>
      <c r="H989" s="194"/>
      <c r="I989" s="256" t="str">
        <f aca="false">IF('Sub-Cpt Record'!E989&lt;&gt;"",'Sub-Cpt Record'!E989,"")</f>
        <v/>
      </c>
      <c r="J989" s="256" t="str">
        <f aca="false">IF('Sub-Cpt Record'!F989&lt;&gt;"",'Sub-Cpt Record'!F989,"")</f>
        <v/>
      </c>
      <c r="K989" s="256" t="str">
        <f aca="false">IF('Sub-Cpt Record'!G989&lt;&gt;"",'Sub-Cpt Record'!G989,"")</f>
        <v/>
      </c>
      <c r="L989" s="256" t="str">
        <f aca="false">IF('Sub-Cpt Record'!H989&lt;&gt;"",'Sub-Cpt Record'!H989,"")</f>
        <v/>
      </c>
      <c r="M989" s="256" t="str">
        <f aca="false">IF('Sub-Cpt Record'!I989&lt;&gt;"",'Sub-Cpt Record'!I989,"")</f>
        <v/>
      </c>
      <c r="N989" s="256" t="str">
        <f aca="false">IF('Sub-Cpt Record'!J989&lt;&gt;"",'Sub-Cpt Record'!J989,"")</f>
        <v/>
      </c>
      <c r="O989" s="296"/>
      <c r="P989" s="296"/>
      <c r="Q989" s="304"/>
      <c r="R989" s="298"/>
      <c r="S989" s="199"/>
      <c r="T989" s="300"/>
      <c r="U989" s="194"/>
      <c r="V989" s="194"/>
      <c r="W989" s="194"/>
      <c r="X989" s="194"/>
      <c r="Y989" s="194"/>
      <c r="Z989" s="256"/>
      <c r="AA989" s="194"/>
      <c r="AB989" s="194"/>
      <c r="AC989" s="194"/>
      <c r="AD989" s="194"/>
      <c r="AE989" s="194"/>
      <c r="AF989" s="194"/>
      <c r="AG989" s="264" t="str">
        <f aca="false">IF(SUM(T989,V989,X989,Z989,AB989,AD989,AF989)&lt;&gt;0,SUM(T989,V989,X989,Z989,AB989,AD989,AF989),"")</f>
        <v/>
      </c>
      <c r="AH989" s="301"/>
      <c r="AI989" s="302"/>
      <c r="AJ989" s="278"/>
    </row>
    <row r="990" customFormat="false" ht="12.75" hidden="false" customHeight="false" outlineLevel="0" collapsed="false">
      <c r="A990" s="291" t="str">
        <f aca="false">IF('Sub-Cpt Record'!A990="","",'Sub-Cpt Record'!A990)</f>
        <v/>
      </c>
      <c r="B990" s="292" t="str">
        <f aca="false">IF('Sub-Cpt Record'!B990="","",'Sub-Cpt Record'!B990)</f>
        <v/>
      </c>
      <c r="C990" s="292" t="str">
        <f aca="false">IF('Sub-Cpt Record'!C990="","",'Sub-Cpt Record'!C990)</f>
        <v/>
      </c>
      <c r="D990" s="292" t="str">
        <f aca="false">IF('Sub-Cpt Record'!D990="","",'Sub-Cpt Record'!D990)</f>
        <v/>
      </c>
      <c r="E990" s="292" t="str">
        <f aca="false">CODE!I990</f>
        <v/>
      </c>
      <c r="F990" s="303" t="str">
        <f aca="false">IF('Sub-Cpt Record'!K990="","",'Sub-Cpt Record'!K990)</f>
        <v/>
      </c>
      <c r="G990" s="201"/>
      <c r="H990" s="194"/>
      <c r="I990" s="256" t="str">
        <f aca="false">IF('Sub-Cpt Record'!E990&lt;&gt;"",'Sub-Cpt Record'!E990,"")</f>
        <v/>
      </c>
      <c r="J990" s="256" t="str">
        <f aca="false">IF('Sub-Cpt Record'!F990&lt;&gt;"",'Sub-Cpt Record'!F990,"")</f>
        <v/>
      </c>
      <c r="K990" s="256" t="str">
        <f aca="false">IF('Sub-Cpt Record'!G990&lt;&gt;"",'Sub-Cpt Record'!G990,"")</f>
        <v/>
      </c>
      <c r="L990" s="256" t="str">
        <f aca="false">IF('Sub-Cpt Record'!H990&lt;&gt;"",'Sub-Cpt Record'!H990,"")</f>
        <v/>
      </c>
      <c r="M990" s="256" t="str">
        <f aca="false">IF('Sub-Cpt Record'!I990&lt;&gt;"",'Sub-Cpt Record'!I990,"")</f>
        <v/>
      </c>
      <c r="N990" s="256" t="str">
        <f aca="false">IF('Sub-Cpt Record'!J990&lt;&gt;"",'Sub-Cpt Record'!J990,"")</f>
        <v/>
      </c>
      <c r="O990" s="296"/>
      <c r="P990" s="296"/>
      <c r="Q990" s="304"/>
      <c r="R990" s="298"/>
      <c r="S990" s="199"/>
      <c r="T990" s="300"/>
      <c r="U990" s="194"/>
      <c r="V990" s="194"/>
      <c r="W990" s="194"/>
      <c r="X990" s="194"/>
      <c r="Y990" s="194"/>
      <c r="Z990" s="256"/>
      <c r="AA990" s="194"/>
      <c r="AB990" s="194"/>
      <c r="AC990" s="194"/>
      <c r="AD990" s="194"/>
      <c r="AE990" s="194"/>
      <c r="AF990" s="194"/>
      <c r="AG990" s="264" t="str">
        <f aca="false">IF(SUM(T990,V990,X990,Z990,AB990,AD990,AF990)&lt;&gt;0,SUM(T990,V990,X990,Z990,AB990,AD990,AF990),"")</f>
        <v/>
      </c>
      <c r="AH990" s="301"/>
      <c r="AI990" s="302"/>
      <c r="AJ990" s="278"/>
    </row>
    <row r="991" customFormat="false" ht="12.75" hidden="false" customHeight="false" outlineLevel="0" collapsed="false">
      <c r="A991" s="291" t="str">
        <f aca="false">IF('Sub-Cpt Record'!A991="","",'Sub-Cpt Record'!A991)</f>
        <v/>
      </c>
      <c r="B991" s="292" t="str">
        <f aca="false">IF('Sub-Cpt Record'!B991="","",'Sub-Cpt Record'!B991)</f>
        <v/>
      </c>
      <c r="C991" s="292" t="str">
        <f aca="false">IF('Sub-Cpt Record'!C991="","",'Sub-Cpt Record'!C991)</f>
        <v/>
      </c>
      <c r="D991" s="292" t="str">
        <f aca="false">IF('Sub-Cpt Record'!D991="","",'Sub-Cpt Record'!D991)</f>
        <v/>
      </c>
      <c r="E991" s="292" t="str">
        <f aca="false">CODE!I991</f>
        <v/>
      </c>
      <c r="F991" s="303" t="str">
        <f aca="false">IF('Sub-Cpt Record'!K991="","",'Sub-Cpt Record'!K991)</f>
        <v/>
      </c>
      <c r="G991" s="201"/>
      <c r="H991" s="194"/>
      <c r="I991" s="256" t="str">
        <f aca="false">IF('Sub-Cpt Record'!E991&lt;&gt;"",'Sub-Cpt Record'!E991,"")</f>
        <v/>
      </c>
      <c r="J991" s="256" t="str">
        <f aca="false">IF('Sub-Cpt Record'!F991&lt;&gt;"",'Sub-Cpt Record'!F991,"")</f>
        <v/>
      </c>
      <c r="K991" s="256" t="str">
        <f aca="false">IF('Sub-Cpt Record'!G991&lt;&gt;"",'Sub-Cpt Record'!G991,"")</f>
        <v/>
      </c>
      <c r="L991" s="256" t="str">
        <f aca="false">IF('Sub-Cpt Record'!H991&lt;&gt;"",'Sub-Cpt Record'!H991,"")</f>
        <v/>
      </c>
      <c r="M991" s="256" t="str">
        <f aca="false">IF('Sub-Cpt Record'!I991&lt;&gt;"",'Sub-Cpt Record'!I991,"")</f>
        <v/>
      </c>
      <c r="N991" s="256" t="str">
        <f aca="false">IF('Sub-Cpt Record'!J991&lt;&gt;"",'Sub-Cpt Record'!J991,"")</f>
        <v/>
      </c>
      <c r="O991" s="296"/>
      <c r="P991" s="296"/>
      <c r="Q991" s="304"/>
      <c r="R991" s="298"/>
      <c r="S991" s="199"/>
      <c r="T991" s="300"/>
      <c r="U991" s="194"/>
      <c r="V991" s="194"/>
      <c r="W991" s="194"/>
      <c r="X991" s="194"/>
      <c r="Y991" s="194"/>
      <c r="Z991" s="256"/>
      <c r="AA991" s="194"/>
      <c r="AB991" s="194"/>
      <c r="AC991" s="194"/>
      <c r="AD991" s="194"/>
      <c r="AE991" s="194"/>
      <c r="AF991" s="194"/>
      <c r="AG991" s="264" t="str">
        <f aca="false">IF(SUM(T991,V991,X991,Z991,AB991,AD991,AF991)&lt;&gt;0,SUM(T991,V991,X991,Z991,AB991,AD991,AF991),"")</f>
        <v/>
      </c>
      <c r="AH991" s="301"/>
      <c r="AI991" s="302"/>
      <c r="AJ991" s="278"/>
    </row>
    <row r="992" customFormat="false" ht="12.75" hidden="false" customHeight="false" outlineLevel="0" collapsed="false">
      <c r="A992" s="291" t="str">
        <f aca="false">IF('Sub-Cpt Record'!A992="","",'Sub-Cpt Record'!A992)</f>
        <v/>
      </c>
      <c r="B992" s="292" t="str">
        <f aca="false">IF('Sub-Cpt Record'!B992="","",'Sub-Cpt Record'!B992)</f>
        <v/>
      </c>
      <c r="C992" s="292" t="str">
        <f aca="false">IF('Sub-Cpt Record'!C992="","",'Sub-Cpt Record'!C992)</f>
        <v/>
      </c>
      <c r="D992" s="292" t="str">
        <f aca="false">IF('Sub-Cpt Record'!D992="","",'Sub-Cpt Record'!D992)</f>
        <v/>
      </c>
      <c r="E992" s="292" t="str">
        <f aca="false">CODE!I992</f>
        <v/>
      </c>
      <c r="F992" s="303" t="str">
        <f aca="false">IF('Sub-Cpt Record'!K992="","",'Sub-Cpt Record'!K992)</f>
        <v/>
      </c>
      <c r="G992" s="201"/>
      <c r="H992" s="194"/>
      <c r="I992" s="256" t="str">
        <f aca="false">IF('Sub-Cpt Record'!E992&lt;&gt;"",'Sub-Cpt Record'!E992,"")</f>
        <v/>
      </c>
      <c r="J992" s="256" t="str">
        <f aca="false">IF('Sub-Cpt Record'!F992&lt;&gt;"",'Sub-Cpt Record'!F992,"")</f>
        <v/>
      </c>
      <c r="K992" s="256" t="str">
        <f aca="false">IF('Sub-Cpt Record'!G992&lt;&gt;"",'Sub-Cpt Record'!G992,"")</f>
        <v/>
      </c>
      <c r="L992" s="256" t="str">
        <f aca="false">IF('Sub-Cpt Record'!H992&lt;&gt;"",'Sub-Cpt Record'!H992,"")</f>
        <v/>
      </c>
      <c r="M992" s="256" t="str">
        <f aca="false">IF('Sub-Cpt Record'!I992&lt;&gt;"",'Sub-Cpt Record'!I992,"")</f>
        <v/>
      </c>
      <c r="N992" s="256" t="str">
        <f aca="false">IF('Sub-Cpt Record'!J992&lt;&gt;"",'Sub-Cpt Record'!J992,"")</f>
        <v/>
      </c>
      <c r="O992" s="296"/>
      <c r="P992" s="296"/>
      <c r="Q992" s="304"/>
      <c r="R992" s="298"/>
      <c r="S992" s="199"/>
      <c r="T992" s="300"/>
      <c r="U992" s="194"/>
      <c r="V992" s="194"/>
      <c r="W992" s="194"/>
      <c r="X992" s="194"/>
      <c r="Y992" s="194"/>
      <c r="Z992" s="256"/>
      <c r="AA992" s="194"/>
      <c r="AB992" s="194"/>
      <c r="AC992" s="194"/>
      <c r="AD992" s="194"/>
      <c r="AE992" s="194"/>
      <c r="AF992" s="194"/>
      <c r="AG992" s="264" t="str">
        <f aca="false">IF(SUM(T992,V992,X992,Z992,AB992,AD992,AF992)&lt;&gt;0,SUM(T992,V992,X992,Z992,AB992,AD992,AF992),"")</f>
        <v/>
      </c>
      <c r="AH992" s="301"/>
      <c r="AI992" s="302"/>
      <c r="AJ992" s="278"/>
    </row>
    <row r="993" customFormat="false" ht="12.75" hidden="false" customHeight="false" outlineLevel="0" collapsed="false">
      <c r="A993" s="291" t="str">
        <f aca="false">IF('Sub-Cpt Record'!A993="","",'Sub-Cpt Record'!A993)</f>
        <v/>
      </c>
      <c r="B993" s="292" t="str">
        <f aca="false">IF('Sub-Cpt Record'!B993="","",'Sub-Cpt Record'!B993)</f>
        <v/>
      </c>
      <c r="C993" s="292" t="str">
        <f aca="false">IF('Sub-Cpt Record'!C993="","",'Sub-Cpt Record'!C993)</f>
        <v/>
      </c>
      <c r="D993" s="292" t="str">
        <f aca="false">IF('Sub-Cpt Record'!D993="","",'Sub-Cpt Record'!D993)</f>
        <v/>
      </c>
      <c r="E993" s="292" t="str">
        <f aca="false">CODE!I993</f>
        <v/>
      </c>
      <c r="F993" s="303" t="str">
        <f aca="false">IF('Sub-Cpt Record'!K993="","",'Sub-Cpt Record'!K993)</f>
        <v/>
      </c>
      <c r="G993" s="201"/>
      <c r="H993" s="194"/>
      <c r="I993" s="256" t="str">
        <f aca="false">IF('Sub-Cpt Record'!E993&lt;&gt;"",'Sub-Cpt Record'!E993,"")</f>
        <v/>
      </c>
      <c r="J993" s="256" t="str">
        <f aca="false">IF('Sub-Cpt Record'!F993&lt;&gt;"",'Sub-Cpt Record'!F993,"")</f>
        <v/>
      </c>
      <c r="K993" s="256" t="str">
        <f aca="false">IF('Sub-Cpt Record'!G993&lt;&gt;"",'Sub-Cpt Record'!G993,"")</f>
        <v/>
      </c>
      <c r="L993" s="256" t="str">
        <f aca="false">IF('Sub-Cpt Record'!H993&lt;&gt;"",'Sub-Cpt Record'!H993,"")</f>
        <v/>
      </c>
      <c r="M993" s="256" t="str">
        <f aca="false">IF('Sub-Cpt Record'!I993&lt;&gt;"",'Sub-Cpt Record'!I993,"")</f>
        <v/>
      </c>
      <c r="N993" s="256" t="str">
        <f aca="false">IF('Sub-Cpt Record'!J993&lt;&gt;"",'Sub-Cpt Record'!J993,"")</f>
        <v/>
      </c>
      <c r="O993" s="296"/>
      <c r="P993" s="296"/>
      <c r="Q993" s="304"/>
      <c r="R993" s="298"/>
      <c r="S993" s="199"/>
      <c r="T993" s="300"/>
      <c r="U993" s="194"/>
      <c r="V993" s="194"/>
      <c r="W993" s="194"/>
      <c r="X993" s="194"/>
      <c r="Y993" s="194"/>
      <c r="Z993" s="256"/>
      <c r="AA993" s="194"/>
      <c r="AB993" s="194"/>
      <c r="AC993" s="194"/>
      <c r="AD993" s="194"/>
      <c r="AE993" s="194"/>
      <c r="AF993" s="194"/>
      <c r="AG993" s="264" t="str">
        <f aca="false">IF(SUM(T993,V993,X993,Z993,AB993,AD993,AF993)&lt;&gt;0,SUM(T993,V993,X993,Z993,AB993,AD993,AF993),"")</f>
        <v/>
      </c>
      <c r="AH993" s="301"/>
      <c r="AI993" s="302"/>
      <c r="AJ993" s="278"/>
    </row>
    <row r="994" customFormat="false" ht="12.75" hidden="false" customHeight="false" outlineLevel="0" collapsed="false">
      <c r="A994" s="291" t="str">
        <f aca="false">IF('Sub-Cpt Record'!A994="","",'Sub-Cpt Record'!A994)</f>
        <v/>
      </c>
      <c r="B994" s="292" t="str">
        <f aca="false">IF('Sub-Cpt Record'!B994="","",'Sub-Cpt Record'!B994)</f>
        <v/>
      </c>
      <c r="C994" s="292" t="str">
        <f aca="false">IF('Sub-Cpt Record'!C994="","",'Sub-Cpt Record'!C994)</f>
        <v/>
      </c>
      <c r="D994" s="292" t="str">
        <f aca="false">IF('Sub-Cpt Record'!D994="","",'Sub-Cpt Record'!D994)</f>
        <v/>
      </c>
      <c r="E994" s="292" t="str">
        <f aca="false">CODE!I994</f>
        <v/>
      </c>
      <c r="F994" s="303" t="str">
        <f aca="false">IF('Sub-Cpt Record'!K994="","",'Sub-Cpt Record'!K994)</f>
        <v/>
      </c>
      <c r="G994" s="201"/>
      <c r="H994" s="194"/>
      <c r="I994" s="256" t="str">
        <f aca="false">IF('Sub-Cpt Record'!E994&lt;&gt;"",'Sub-Cpt Record'!E994,"")</f>
        <v/>
      </c>
      <c r="J994" s="256" t="str">
        <f aca="false">IF('Sub-Cpt Record'!F994&lt;&gt;"",'Sub-Cpt Record'!F994,"")</f>
        <v/>
      </c>
      <c r="K994" s="256" t="str">
        <f aca="false">IF('Sub-Cpt Record'!G994&lt;&gt;"",'Sub-Cpt Record'!G994,"")</f>
        <v/>
      </c>
      <c r="L994" s="256" t="str">
        <f aca="false">IF('Sub-Cpt Record'!H994&lt;&gt;"",'Sub-Cpt Record'!H994,"")</f>
        <v/>
      </c>
      <c r="M994" s="256" t="str">
        <f aca="false">IF('Sub-Cpt Record'!I994&lt;&gt;"",'Sub-Cpt Record'!I994,"")</f>
        <v/>
      </c>
      <c r="N994" s="256" t="str">
        <f aca="false">IF('Sub-Cpt Record'!J994&lt;&gt;"",'Sub-Cpt Record'!J994,"")</f>
        <v/>
      </c>
      <c r="O994" s="296"/>
      <c r="P994" s="296"/>
      <c r="Q994" s="304"/>
      <c r="R994" s="298"/>
      <c r="S994" s="199"/>
      <c r="T994" s="300"/>
      <c r="U994" s="194"/>
      <c r="V994" s="194"/>
      <c r="W994" s="194"/>
      <c r="X994" s="194"/>
      <c r="Y994" s="194"/>
      <c r="Z994" s="256"/>
      <c r="AA994" s="194"/>
      <c r="AB994" s="194"/>
      <c r="AC994" s="194"/>
      <c r="AD994" s="194"/>
      <c r="AE994" s="194"/>
      <c r="AF994" s="194"/>
      <c r="AG994" s="264" t="str">
        <f aca="false">IF(SUM(T994,V994,X994,Z994,AB994,AD994,AF994)&lt;&gt;0,SUM(T994,V994,X994,Z994,AB994,AD994,AF994),"")</f>
        <v/>
      </c>
      <c r="AH994" s="301"/>
      <c r="AI994" s="302"/>
      <c r="AJ994" s="278"/>
    </row>
    <row r="995" customFormat="false" ht="12.75" hidden="false" customHeight="false" outlineLevel="0" collapsed="false">
      <c r="A995" s="291" t="str">
        <f aca="false">IF('Sub-Cpt Record'!A995="","",'Sub-Cpt Record'!A995)</f>
        <v/>
      </c>
      <c r="B995" s="292" t="str">
        <f aca="false">IF('Sub-Cpt Record'!B995="","",'Sub-Cpt Record'!B995)</f>
        <v/>
      </c>
      <c r="C995" s="292" t="str">
        <f aca="false">IF('Sub-Cpt Record'!C995="","",'Sub-Cpt Record'!C995)</f>
        <v/>
      </c>
      <c r="D995" s="292" t="str">
        <f aca="false">IF('Sub-Cpt Record'!D995="","",'Sub-Cpt Record'!D995)</f>
        <v/>
      </c>
      <c r="E995" s="292" t="str">
        <f aca="false">CODE!I995</f>
        <v/>
      </c>
      <c r="F995" s="303" t="str">
        <f aca="false">IF('Sub-Cpt Record'!K995="","",'Sub-Cpt Record'!K995)</f>
        <v/>
      </c>
      <c r="G995" s="201"/>
      <c r="H995" s="194"/>
      <c r="I995" s="256" t="str">
        <f aca="false">IF('Sub-Cpt Record'!E995&lt;&gt;"",'Sub-Cpt Record'!E995,"")</f>
        <v/>
      </c>
      <c r="J995" s="256" t="str">
        <f aca="false">IF('Sub-Cpt Record'!F995&lt;&gt;"",'Sub-Cpt Record'!F995,"")</f>
        <v/>
      </c>
      <c r="K995" s="256" t="str">
        <f aca="false">IF('Sub-Cpt Record'!G995&lt;&gt;"",'Sub-Cpt Record'!G995,"")</f>
        <v/>
      </c>
      <c r="L995" s="256" t="str">
        <f aca="false">IF('Sub-Cpt Record'!H995&lt;&gt;"",'Sub-Cpt Record'!H995,"")</f>
        <v/>
      </c>
      <c r="M995" s="256" t="str">
        <f aca="false">IF('Sub-Cpt Record'!I995&lt;&gt;"",'Sub-Cpt Record'!I995,"")</f>
        <v/>
      </c>
      <c r="N995" s="256" t="str">
        <f aca="false">IF('Sub-Cpt Record'!J995&lt;&gt;"",'Sub-Cpt Record'!J995,"")</f>
        <v/>
      </c>
      <c r="O995" s="296"/>
      <c r="P995" s="296"/>
      <c r="Q995" s="304"/>
      <c r="R995" s="298"/>
      <c r="S995" s="199"/>
      <c r="T995" s="300"/>
      <c r="U995" s="194"/>
      <c r="V995" s="194"/>
      <c r="W995" s="194"/>
      <c r="X995" s="194"/>
      <c r="Y995" s="194"/>
      <c r="Z995" s="256"/>
      <c r="AA995" s="194"/>
      <c r="AB995" s="194"/>
      <c r="AC995" s="194"/>
      <c r="AD995" s="194"/>
      <c r="AE995" s="194"/>
      <c r="AF995" s="194"/>
      <c r="AG995" s="264" t="str">
        <f aca="false">IF(SUM(T995,V995,X995,Z995,AB995,AD995,AF995)&lt;&gt;0,SUM(T995,V995,X995,Z995,AB995,AD995,AF995),"")</f>
        <v/>
      </c>
      <c r="AH995" s="301"/>
      <c r="AI995" s="302"/>
      <c r="AJ995" s="278"/>
    </row>
    <row r="996" customFormat="false" ht="12.75" hidden="false" customHeight="false" outlineLevel="0" collapsed="false">
      <c r="A996" s="291" t="str">
        <f aca="false">IF('Sub-Cpt Record'!A996="","",'Sub-Cpt Record'!A996)</f>
        <v/>
      </c>
      <c r="B996" s="292" t="str">
        <f aca="false">IF('Sub-Cpt Record'!B996="","",'Sub-Cpt Record'!B996)</f>
        <v/>
      </c>
      <c r="C996" s="292" t="str">
        <f aca="false">IF('Sub-Cpt Record'!C996="","",'Sub-Cpt Record'!C996)</f>
        <v/>
      </c>
      <c r="D996" s="292" t="str">
        <f aca="false">IF('Sub-Cpt Record'!D996="","",'Sub-Cpt Record'!D996)</f>
        <v/>
      </c>
      <c r="E996" s="292" t="str">
        <f aca="false">CODE!I996</f>
        <v/>
      </c>
      <c r="F996" s="303" t="str">
        <f aca="false">IF('Sub-Cpt Record'!K996="","",'Sub-Cpt Record'!K996)</f>
        <v/>
      </c>
      <c r="G996" s="201"/>
      <c r="H996" s="194"/>
      <c r="I996" s="256" t="str">
        <f aca="false">IF('Sub-Cpt Record'!E996&lt;&gt;"",'Sub-Cpt Record'!E996,"")</f>
        <v/>
      </c>
      <c r="J996" s="256" t="str">
        <f aca="false">IF('Sub-Cpt Record'!F996&lt;&gt;"",'Sub-Cpt Record'!F996,"")</f>
        <v/>
      </c>
      <c r="K996" s="256" t="str">
        <f aca="false">IF('Sub-Cpt Record'!G996&lt;&gt;"",'Sub-Cpt Record'!G996,"")</f>
        <v/>
      </c>
      <c r="L996" s="256" t="str">
        <f aca="false">IF('Sub-Cpt Record'!H996&lt;&gt;"",'Sub-Cpt Record'!H996,"")</f>
        <v/>
      </c>
      <c r="M996" s="256" t="str">
        <f aca="false">IF('Sub-Cpt Record'!I996&lt;&gt;"",'Sub-Cpt Record'!I996,"")</f>
        <v/>
      </c>
      <c r="N996" s="256" t="str">
        <f aca="false">IF('Sub-Cpt Record'!J996&lt;&gt;"",'Sub-Cpt Record'!J996,"")</f>
        <v/>
      </c>
      <c r="O996" s="296"/>
      <c r="P996" s="296"/>
      <c r="Q996" s="304"/>
      <c r="R996" s="298"/>
      <c r="S996" s="199"/>
      <c r="T996" s="300"/>
      <c r="U996" s="194"/>
      <c r="V996" s="194"/>
      <c r="W996" s="194"/>
      <c r="X996" s="194"/>
      <c r="Y996" s="194"/>
      <c r="Z996" s="256"/>
      <c r="AA996" s="194"/>
      <c r="AB996" s="194"/>
      <c r="AC996" s="194"/>
      <c r="AD996" s="194"/>
      <c r="AE996" s="194"/>
      <c r="AF996" s="194"/>
      <c r="AG996" s="264" t="str">
        <f aca="false">IF(SUM(T996,V996,X996,Z996,AB996,AD996,AF996)&lt;&gt;0,SUM(T996,V996,X996,Z996,AB996,AD996,AF996),"")</f>
        <v/>
      </c>
      <c r="AH996" s="301"/>
      <c r="AI996" s="302"/>
      <c r="AJ996" s="278"/>
    </row>
    <row r="997" customFormat="false" ht="12.75" hidden="false" customHeight="false" outlineLevel="0" collapsed="false">
      <c r="A997" s="291" t="str">
        <f aca="false">IF('Sub-Cpt Record'!A997="","",'Sub-Cpt Record'!A997)</f>
        <v/>
      </c>
      <c r="B997" s="292" t="str">
        <f aca="false">IF('Sub-Cpt Record'!B997="","",'Sub-Cpt Record'!B997)</f>
        <v/>
      </c>
      <c r="C997" s="292" t="str">
        <f aca="false">IF('Sub-Cpt Record'!C997="","",'Sub-Cpt Record'!C997)</f>
        <v/>
      </c>
      <c r="D997" s="292" t="str">
        <f aca="false">IF('Sub-Cpt Record'!D997="","",'Sub-Cpt Record'!D997)</f>
        <v/>
      </c>
      <c r="E997" s="292" t="str">
        <f aca="false">CODE!I997</f>
        <v/>
      </c>
      <c r="F997" s="303" t="str">
        <f aca="false">IF('Sub-Cpt Record'!K997="","",'Sub-Cpt Record'!K997)</f>
        <v/>
      </c>
      <c r="G997" s="201"/>
      <c r="H997" s="194"/>
      <c r="I997" s="256" t="str">
        <f aca="false">IF('Sub-Cpt Record'!E997&lt;&gt;"",'Sub-Cpt Record'!E997,"")</f>
        <v/>
      </c>
      <c r="J997" s="256" t="str">
        <f aca="false">IF('Sub-Cpt Record'!F997&lt;&gt;"",'Sub-Cpt Record'!F997,"")</f>
        <v/>
      </c>
      <c r="K997" s="256" t="str">
        <f aca="false">IF('Sub-Cpt Record'!G997&lt;&gt;"",'Sub-Cpt Record'!G997,"")</f>
        <v/>
      </c>
      <c r="L997" s="256" t="str">
        <f aca="false">IF('Sub-Cpt Record'!H997&lt;&gt;"",'Sub-Cpt Record'!H997,"")</f>
        <v/>
      </c>
      <c r="M997" s="256" t="str">
        <f aca="false">IF('Sub-Cpt Record'!I997&lt;&gt;"",'Sub-Cpt Record'!I997,"")</f>
        <v/>
      </c>
      <c r="N997" s="256" t="str">
        <f aca="false">IF('Sub-Cpt Record'!J997&lt;&gt;"",'Sub-Cpt Record'!J997,"")</f>
        <v/>
      </c>
      <c r="O997" s="296"/>
      <c r="P997" s="296"/>
      <c r="Q997" s="304"/>
      <c r="R997" s="298"/>
      <c r="S997" s="199"/>
      <c r="T997" s="300"/>
      <c r="U997" s="194"/>
      <c r="V997" s="194"/>
      <c r="W997" s="194"/>
      <c r="X997" s="194"/>
      <c r="Y997" s="194"/>
      <c r="Z997" s="256"/>
      <c r="AA997" s="194"/>
      <c r="AB997" s="194"/>
      <c r="AC997" s="194"/>
      <c r="AD997" s="194"/>
      <c r="AE997" s="194"/>
      <c r="AF997" s="194"/>
      <c r="AG997" s="264" t="str">
        <f aca="false">IF(SUM(T997,V997,X997,Z997,AB997,AD997,AF997)&lt;&gt;0,SUM(T997,V997,X997,Z997,AB997,AD997,AF997),"")</f>
        <v/>
      </c>
      <c r="AH997" s="301"/>
      <c r="AI997" s="302"/>
      <c r="AJ997" s="278"/>
    </row>
    <row r="998" customFormat="false" ht="12.75" hidden="false" customHeight="false" outlineLevel="0" collapsed="false">
      <c r="A998" s="291" t="str">
        <f aca="false">IF('Sub-Cpt Record'!A998="","",'Sub-Cpt Record'!A998)</f>
        <v/>
      </c>
      <c r="B998" s="292" t="str">
        <f aca="false">IF('Sub-Cpt Record'!B998="","",'Sub-Cpt Record'!B998)</f>
        <v/>
      </c>
      <c r="C998" s="292" t="str">
        <f aca="false">IF('Sub-Cpt Record'!C998="","",'Sub-Cpt Record'!C998)</f>
        <v/>
      </c>
      <c r="D998" s="292" t="str">
        <f aca="false">IF('Sub-Cpt Record'!D998="","",'Sub-Cpt Record'!D998)</f>
        <v/>
      </c>
      <c r="E998" s="292" t="str">
        <f aca="false">CODE!I998</f>
        <v/>
      </c>
      <c r="F998" s="303" t="str">
        <f aca="false">IF('Sub-Cpt Record'!K998="","",'Sub-Cpt Record'!K998)</f>
        <v/>
      </c>
      <c r="G998" s="201"/>
      <c r="H998" s="194"/>
      <c r="I998" s="256" t="str">
        <f aca="false">IF('Sub-Cpt Record'!E998&lt;&gt;"",'Sub-Cpt Record'!E998,"")</f>
        <v/>
      </c>
      <c r="J998" s="256" t="str">
        <f aca="false">IF('Sub-Cpt Record'!F998&lt;&gt;"",'Sub-Cpt Record'!F998,"")</f>
        <v/>
      </c>
      <c r="K998" s="256" t="str">
        <f aca="false">IF('Sub-Cpt Record'!G998&lt;&gt;"",'Sub-Cpt Record'!G998,"")</f>
        <v/>
      </c>
      <c r="L998" s="256" t="str">
        <f aca="false">IF('Sub-Cpt Record'!H998&lt;&gt;"",'Sub-Cpt Record'!H998,"")</f>
        <v/>
      </c>
      <c r="M998" s="256" t="str">
        <f aca="false">IF('Sub-Cpt Record'!I998&lt;&gt;"",'Sub-Cpt Record'!I998,"")</f>
        <v/>
      </c>
      <c r="N998" s="256" t="str">
        <f aca="false">IF('Sub-Cpt Record'!J998&lt;&gt;"",'Sub-Cpt Record'!J998,"")</f>
        <v/>
      </c>
      <c r="O998" s="296"/>
      <c r="P998" s="296"/>
      <c r="Q998" s="304"/>
      <c r="R998" s="298"/>
      <c r="S998" s="199"/>
      <c r="T998" s="300"/>
      <c r="U998" s="194"/>
      <c r="V998" s="194"/>
      <c r="W998" s="194"/>
      <c r="X998" s="194"/>
      <c r="Y998" s="194"/>
      <c r="Z998" s="256"/>
      <c r="AA998" s="194"/>
      <c r="AB998" s="194"/>
      <c r="AC998" s="194"/>
      <c r="AD998" s="194"/>
      <c r="AE998" s="194"/>
      <c r="AF998" s="194"/>
      <c r="AG998" s="264" t="str">
        <f aca="false">IF(SUM(T998,V998,X998,Z998,AB998,AD998,AF998)&lt;&gt;0,SUM(T998,V998,X998,Z998,AB998,AD998,AF998),"")</f>
        <v/>
      </c>
      <c r="AH998" s="301"/>
      <c r="AI998" s="302"/>
      <c r="AJ998" s="278"/>
    </row>
    <row r="999" customFormat="false" ht="12.75" hidden="false" customHeight="false" outlineLevel="0" collapsed="false">
      <c r="A999" s="291" t="str">
        <f aca="false">IF('Sub-Cpt Record'!A999="","",'Sub-Cpt Record'!A999)</f>
        <v/>
      </c>
      <c r="B999" s="292" t="str">
        <f aca="false">IF('Sub-Cpt Record'!B999="","",'Sub-Cpt Record'!B999)</f>
        <v/>
      </c>
      <c r="C999" s="292" t="str">
        <f aca="false">IF('Sub-Cpt Record'!C999="","",'Sub-Cpt Record'!C999)</f>
        <v/>
      </c>
      <c r="D999" s="292" t="str">
        <f aca="false">IF('Sub-Cpt Record'!D999="","",'Sub-Cpt Record'!D999)</f>
        <v/>
      </c>
      <c r="E999" s="292" t="str">
        <f aca="false">CODE!I999</f>
        <v/>
      </c>
      <c r="F999" s="303" t="str">
        <f aca="false">IF('Sub-Cpt Record'!K999="","",'Sub-Cpt Record'!K999)</f>
        <v/>
      </c>
      <c r="G999" s="201"/>
      <c r="H999" s="194"/>
      <c r="I999" s="256" t="str">
        <f aca="false">IF('Sub-Cpt Record'!E999&lt;&gt;"",'Sub-Cpt Record'!E999,"")</f>
        <v/>
      </c>
      <c r="J999" s="256" t="str">
        <f aca="false">IF('Sub-Cpt Record'!F999&lt;&gt;"",'Sub-Cpt Record'!F999,"")</f>
        <v/>
      </c>
      <c r="K999" s="256" t="str">
        <f aca="false">IF('Sub-Cpt Record'!G999&lt;&gt;"",'Sub-Cpt Record'!G999,"")</f>
        <v/>
      </c>
      <c r="L999" s="256" t="str">
        <f aca="false">IF('Sub-Cpt Record'!H999&lt;&gt;"",'Sub-Cpt Record'!H999,"")</f>
        <v/>
      </c>
      <c r="M999" s="256" t="str">
        <f aca="false">IF('Sub-Cpt Record'!I999&lt;&gt;"",'Sub-Cpt Record'!I999,"")</f>
        <v/>
      </c>
      <c r="N999" s="256" t="str">
        <f aca="false">IF('Sub-Cpt Record'!J999&lt;&gt;"",'Sub-Cpt Record'!J999,"")</f>
        <v/>
      </c>
      <c r="O999" s="296"/>
      <c r="P999" s="296"/>
      <c r="Q999" s="304"/>
      <c r="R999" s="298"/>
      <c r="S999" s="199"/>
      <c r="T999" s="300"/>
      <c r="U999" s="194"/>
      <c r="V999" s="194"/>
      <c r="W999" s="194"/>
      <c r="X999" s="194"/>
      <c r="Y999" s="194"/>
      <c r="Z999" s="256"/>
      <c r="AA999" s="194"/>
      <c r="AB999" s="194"/>
      <c r="AC999" s="194"/>
      <c r="AD999" s="194"/>
      <c r="AE999" s="194"/>
      <c r="AF999" s="194"/>
      <c r="AG999" s="264" t="str">
        <f aca="false">IF(SUM(T999,V999,X999,Z999,AB999,AD999,AF999)&lt;&gt;0,SUM(T999,V999,X999,Z999,AB999,AD999,AF999),"")</f>
        <v/>
      </c>
      <c r="AH999" s="301"/>
      <c r="AI999" s="302"/>
      <c r="AJ999" s="278"/>
    </row>
    <row r="1000" customFormat="false" ht="13.5" hidden="false" customHeight="false" outlineLevel="0" collapsed="false">
      <c r="A1000" s="291" t="str">
        <f aca="false">IF('Sub-Cpt Record'!A1000="","",'Sub-Cpt Record'!A1000)</f>
        <v/>
      </c>
      <c r="B1000" s="292" t="str">
        <f aca="false">IF('Sub-Cpt Record'!B1000="","",'Sub-Cpt Record'!B1000)</f>
        <v/>
      </c>
      <c r="C1000" s="292" t="str">
        <f aca="false">IF('Sub-Cpt Record'!C1000="","",'Sub-Cpt Record'!C1000)</f>
        <v/>
      </c>
      <c r="D1000" s="292" t="str">
        <f aca="false">IF('Sub-Cpt Record'!D1000="","",'Sub-Cpt Record'!D1000)</f>
        <v/>
      </c>
      <c r="E1000" s="292" t="str">
        <f aca="false">CODE!I1000</f>
        <v/>
      </c>
      <c r="F1000" s="303" t="str">
        <f aca="false">IF('Sub-Cpt Record'!K1000="","",'Sub-Cpt Record'!K1000)</f>
        <v/>
      </c>
      <c r="G1000" s="201"/>
      <c r="H1000" s="194"/>
      <c r="I1000" s="256" t="str">
        <f aca="false">IF('Sub-Cpt Record'!E1000&lt;&gt;"",'Sub-Cpt Record'!E1000,"")</f>
        <v/>
      </c>
      <c r="J1000" s="256" t="str">
        <f aca="false">IF('Sub-Cpt Record'!F1000&lt;&gt;"",'Sub-Cpt Record'!F1000,"")</f>
        <v/>
      </c>
      <c r="K1000" s="256" t="str">
        <f aca="false">IF('Sub-Cpt Record'!G1000&lt;&gt;"",'Sub-Cpt Record'!G1000,"")</f>
        <v/>
      </c>
      <c r="L1000" s="256" t="str">
        <f aca="false">IF('Sub-Cpt Record'!H1000&lt;&gt;"",'Sub-Cpt Record'!H1000,"")</f>
        <v/>
      </c>
      <c r="M1000" s="256" t="str">
        <f aca="false">IF('Sub-Cpt Record'!I1000&lt;&gt;"",'Sub-Cpt Record'!I1000,"")</f>
        <v/>
      </c>
      <c r="N1000" s="256" t="str">
        <f aca="false">IF('Sub-Cpt Record'!J1000&lt;&gt;"",'Sub-Cpt Record'!J1000,"")</f>
        <v/>
      </c>
      <c r="O1000" s="296"/>
      <c r="P1000" s="296"/>
      <c r="Q1000" s="304"/>
      <c r="R1000" s="298"/>
      <c r="S1000" s="199"/>
      <c r="T1000" s="300"/>
      <c r="U1000" s="194"/>
      <c r="V1000" s="194"/>
      <c r="W1000" s="194"/>
      <c r="X1000" s="194"/>
      <c r="Y1000" s="194"/>
      <c r="Z1000" s="256"/>
      <c r="AA1000" s="194"/>
      <c r="AB1000" s="194"/>
      <c r="AC1000" s="194"/>
      <c r="AD1000" s="194"/>
      <c r="AE1000" s="194"/>
      <c r="AF1000" s="194"/>
      <c r="AG1000" s="264" t="str">
        <f aca="false">IF(SUM(T1000,V1000,X1000,Z1000,AB1000,AD1000,AF1000)&lt;&gt;0,SUM(T1000,V1000,X1000,Z1000,AB1000,AD1000,AF1000),"")</f>
        <v/>
      </c>
      <c r="AH1000" s="301"/>
      <c r="AI1000" s="302"/>
      <c r="AJ1000" s="305"/>
    </row>
  </sheetData>
  <sheetProtection sheet="true" password="dbc9" objects="true" scenarios="true" selectLockedCells="true"/>
  <protectedRanges>
    <protectedRange name="Range1" sqref="S9:AF9 U10:AF10 G9:R10 AI9:AI1000 G11:AF1000"/>
  </protectedRanges>
  <mergeCells count="23">
    <mergeCell ref="A4:F6"/>
    <mergeCell ref="G4:H5"/>
    <mergeCell ref="S4:AI6"/>
    <mergeCell ref="G6:R6"/>
    <mergeCell ref="A7:A8"/>
    <mergeCell ref="B7:B8"/>
    <mergeCell ref="C7:D7"/>
    <mergeCell ref="E7:E8"/>
    <mergeCell ref="F7:F8"/>
    <mergeCell ref="G7:G8"/>
    <mergeCell ref="H7:H8"/>
    <mergeCell ref="I7:N8"/>
    <mergeCell ref="O7:O8"/>
    <mergeCell ref="P7:P8"/>
    <mergeCell ref="Q7:Q8"/>
    <mergeCell ref="R7:R8"/>
    <mergeCell ref="S7:S8"/>
    <mergeCell ref="T7:T8"/>
    <mergeCell ref="U7:AF7"/>
    <mergeCell ref="AG7:AG8"/>
    <mergeCell ref="AH7:AH8"/>
    <mergeCell ref="AI7:AI8"/>
    <mergeCell ref="AJ7:AJ8"/>
  </mergeCells>
  <conditionalFormatting sqref="G11:P1000">
    <cfRule type="expression" priority="2" aboveAverage="0" equalAverage="0" bottom="0" percent="0" rank="0" text="" dxfId="0">
      <formula>OR($I11:$N11="EL",$I11:$N11="HL",$I11:$N11="JL",$I11:$N11="XL",$I11:$N11="AH",$I11:$N11="FAM",$I11:$N11="FAN",$I11:$N11="FPE")</formula>
    </cfRule>
  </conditionalFormatting>
  <conditionalFormatting sqref="S11:AF1000">
    <cfRule type="expression" priority="3" aboveAverage="0" equalAverage="0" bottom="0" percent="0" rank="0" text="" dxfId="1">
      <formula>OR($U11:$AE11="EL",$U11:$AE11="HL",$U11:$AE11="JL",$U11:$AE11="XL",$U11:$AE11="AH",$U11:$AE11="FAM",$U11:$AE11="FAN",$U11:$AE11="FPE")</formula>
    </cfRule>
  </conditionalFormatting>
  <conditionalFormatting sqref="V11:V1000">
    <cfRule type="expression" priority="4" aboveAverage="0" equalAverage="0" bottom="0" percent="0" rank="0" text="" dxfId="2">
      <formula>AND($U11&lt;&gt;"",$V11="")</formula>
    </cfRule>
  </conditionalFormatting>
  <conditionalFormatting sqref="X11:X1000">
    <cfRule type="expression" priority="5" aboveAverage="0" equalAverage="0" bottom="0" percent="0" rank="0" text="" dxfId="3">
      <formula>AND($W11&lt;&gt;"",$X11="")</formula>
    </cfRule>
  </conditionalFormatting>
  <conditionalFormatting sqref="Z11:Z1000">
    <cfRule type="expression" priority="6" aboveAverage="0" equalAverage="0" bottom="0" percent="0" rank="0" text="" dxfId="4">
      <formula>AND($Y11&lt;&gt;"",$Z11="")</formula>
    </cfRule>
  </conditionalFormatting>
  <conditionalFormatting sqref="AB11:AB1000">
    <cfRule type="expression" priority="7" aboveAverage="0" equalAverage="0" bottom="0" percent="0" rank="0" text="" dxfId="5">
      <formula>AND($AA11&lt;&gt;"",$AB11="")</formula>
    </cfRule>
  </conditionalFormatting>
  <conditionalFormatting sqref="AD11:AD1000">
    <cfRule type="expression" priority="8" aboveAverage="0" equalAverage="0" bottom="0" percent="0" rank="0" text="" dxfId="6">
      <formula>AND($AC11&lt;&gt;"",$AD11="")</formula>
    </cfRule>
  </conditionalFormatting>
  <conditionalFormatting sqref="AF11:AF1000">
    <cfRule type="expression" priority="9" aboveAverage="0" equalAverage="0" bottom="0" percent="0" rank="0" text="" dxfId="7">
      <formula>AND($AE11&lt;&gt;"",$AF11="")</formula>
    </cfRule>
  </conditionalFormatting>
  <conditionalFormatting sqref="AJ11:AJ1000">
    <cfRule type="expression" priority="10" aboveAverage="0" equalAverage="0" bottom="0" percent="0" rank="0" text="" dxfId="8">
      <formula>AND(OR($H11="DF",$H11="OS"),$AJ11="")</formula>
    </cfRule>
  </conditionalFormatting>
  <dataValidations count="7">
    <dataValidation allowBlank="true" operator="between" showDropDown="false" showErrorMessage="true" showInputMessage="true" sqref="H9:H10" type="list">
      <formula1>INDIRECT("tblTOO[Type of Operation]")</formula1>
      <formula2>0</formula2>
    </dataValidation>
    <dataValidation allowBlank="true" operator="between" showDropDown="false" showErrorMessage="true" showInputMessage="true" sqref="H11:H1000" type="list">
      <formula1>INDIRECT("tblTOO[Code]")</formula1>
      <formula2>0</formula2>
    </dataValidation>
    <dataValidation allowBlank="true" error="You can only enter decimal numbers in this cell. It is formatted to show two decimal palces." errorTitle="Not a decimal number" operator="greaterThan" showDropDown="false" showErrorMessage="true" showInputMessage="false" sqref="G11:G1000" type="decimal">
      <formula1>0</formula1>
      <formula2>0</formula2>
    </dataValidation>
    <dataValidation allowBlank="true" error="You can only enter a whole number in this cell. No decimals or text." errorTitle="Whole number only" operator="greaterThan" showDropDown="false" showErrorMessage="true" showInputMessage="true" sqref="O11:P1000 T11:T1000 V11:V1000 X11:X1000 Z11:Z1000 AB11:AB1000 AD11:AD1000 AF11:AF1000 AI11:AI1000" type="whole">
      <formula1>0</formula1>
      <formula2>0</formula2>
    </dataValidation>
    <dataValidation allowBlank="true" error="You can only enter decimal numbers in this cell. It is formatted to show two decimal palces." errorTitle="Not a decimal number" operator="greaterThan" showDropDown="false" showErrorMessage="true" showInputMessage="true" sqref="S11:S1000" type="decimal">
      <formula1>0</formula1>
      <formula2>0</formula2>
    </dataValidation>
    <dataValidation allowBlank="true" operator="between" showDropDown="false" showErrorMessage="true" showInputMessage="true" sqref="AJ11:AJ1000" type="list">
      <formula1>INDIRECT("tblRP[Select]")</formula1>
      <formula2>0</formula2>
    </dataValidation>
    <dataValidation allowBlank="true" error="You can only enter a whole number in this cell. No decimals or text." errorTitle="Whole number only" operator="greaterThan" showDropDown="false" showErrorMessage="false" showInputMessage="false" sqref="AH11:AH1000" type="none">
      <formula1>0</formula1>
      <formula2>0</formula2>
    </dataValidation>
  </dataValidations>
  <printOptions headings="false" gridLines="false" gridLinesSet="true" horizontalCentered="false" verticalCentered="false"/>
  <pageMargins left="0.25" right="0.25" top="0.75" bottom="0.75" header="0.511805555555555" footer="0.511805555555555"/>
  <pageSetup paperSize="8"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colBreaks count="1" manualBreakCount="1">
    <brk id="18" man="true" max="65535" min="0"/>
  </colBreaks>
</worksheet>
</file>

<file path=xl/worksheets/sheet5.xml><?xml version="1.0" encoding="utf-8"?>
<worksheet xmlns="http://schemas.openxmlformats.org/spreadsheetml/2006/main" xmlns:r="http://schemas.openxmlformats.org/officeDocument/2006/relationships">
  <sheetPr filterMode="false">
    <pageSetUpPr fitToPage="true"/>
  </sheetPr>
  <dimension ref="A1:U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6" ySplit="10" topLeftCell="G11" activePane="bottomRight" state="frozen"/>
      <selection pane="topLeft" activeCell="A1" activeCellId="0" sqref="A1"/>
      <selection pane="topRight" activeCell="G1" activeCellId="0" sqref="G1"/>
      <selection pane="bottomLeft" activeCell="A11" activeCellId="0" sqref="A11"/>
      <selection pane="bottomRight" activeCell="M35" activeCellId="0" sqref="M35"/>
    </sheetView>
  </sheetViews>
  <sheetFormatPr defaultRowHeight="12.75" zeroHeight="false" outlineLevelRow="0" outlineLevelCol="0"/>
  <cols>
    <col collapsed="false" customWidth="true" hidden="false" outlineLevel="0" max="2" min="1" style="205" width="9.14"/>
    <col collapsed="false" customWidth="true" hidden="false" outlineLevel="0" max="3" min="3" style="289" width="8.42"/>
    <col collapsed="false" customWidth="true" hidden="false" outlineLevel="0" max="4" min="4" style="289" width="9.58"/>
    <col collapsed="false" customWidth="true" hidden="false" outlineLevel="0" max="5" min="5" style="205" width="18.29"/>
    <col collapsed="false" customWidth="true" hidden="false" outlineLevel="0" max="6" min="6" style="205" width="14.7"/>
    <col collapsed="false" customWidth="true" hidden="false" outlineLevel="0" max="7" min="7" style="205" width="82.7"/>
    <col collapsed="false" customWidth="true" hidden="false" outlineLevel="0" max="12" min="8" style="205" width="2.57"/>
    <col collapsed="false" customWidth="true" hidden="false" outlineLevel="0" max="13" min="13" style="205" width="7.29"/>
    <col collapsed="false" customWidth="true" hidden="false" outlineLevel="0" max="14" min="14" style="205" width="34.14"/>
    <col collapsed="false" customWidth="true" hidden="false" outlineLevel="0" max="1025" min="15" style="205" width="9.14"/>
  </cols>
  <sheetData>
    <row r="1" customFormat="false" ht="32.25" hidden="false" customHeight="false" outlineLevel="0" collapsed="false">
      <c r="A1" s="306" t="str">
        <f aca="false">CODE!A1</f>
        <v>Woodland Property Name : Whitbeck</v>
      </c>
      <c r="D1" s="307"/>
      <c r="E1" s="308"/>
      <c r="F1" s="308"/>
      <c r="G1" s="308"/>
      <c r="H1" s="308"/>
      <c r="I1" s="308"/>
      <c r="J1" s="308"/>
      <c r="K1" s="308"/>
      <c r="L1" s="308"/>
      <c r="M1" s="308"/>
      <c r="N1" s="308"/>
      <c r="O1" s="309"/>
      <c r="P1" s="309"/>
      <c r="Q1" s="309"/>
      <c r="R1" s="309"/>
      <c r="S1" s="309"/>
      <c r="T1" s="309"/>
      <c r="U1" s="309"/>
    </row>
    <row r="2" customFormat="false" ht="4.5" hidden="false" customHeight="true" outlineLevel="0" collapsed="false">
      <c r="C2" s="307"/>
      <c r="D2" s="307"/>
      <c r="E2" s="308"/>
      <c r="F2" s="308"/>
      <c r="G2" s="308"/>
      <c r="H2" s="308"/>
      <c r="I2" s="308"/>
      <c r="J2" s="308"/>
      <c r="K2" s="308"/>
      <c r="L2" s="308"/>
      <c r="M2" s="308"/>
      <c r="N2" s="308"/>
      <c r="O2" s="309"/>
      <c r="P2" s="309"/>
      <c r="Q2" s="309"/>
      <c r="R2" s="309"/>
      <c r="S2" s="309"/>
      <c r="T2" s="309"/>
      <c r="U2" s="309"/>
    </row>
    <row r="3" customFormat="false" ht="4.5" hidden="false" customHeight="true" outlineLevel="0" collapsed="false">
      <c r="C3" s="310"/>
      <c r="D3" s="310"/>
      <c r="E3" s="311"/>
      <c r="F3" s="311"/>
      <c r="G3" s="311"/>
      <c r="H3" s="311"/>
      <c r="I3" s="311"/>
      <c r="J3" s="311"/>
      <c r="K3" s="311"/>
      <c r="L3" s="311"/>
      <c r="M3" s="311"/>
      <c r="N3" s="311"/>
      <c r="O3" s="309"/>
      <c r="P3" s="309"/>
      <c r="Q3" s="309"/>
      <c r="R3" s="309"/>
      <c r="S3" s="309"/>
      <c r="T3" s="309"/>
      <c r="U3" s="309"/>
    </row>
    <row r="4" customFormat="false" ht="12.75" hidden="false" customHeight="true" outlineLevel="0" collapsed="false">
      <c r="A4" s="312" t="s">
        <v>263</v>
      </c>
      <c r="B4" s="312"/>
      <c r="C4" s="312"/>
      <c r="D4" s="312"/>
      <c r="E4" s="312"/>
      <c r="F4" s="312"/>
      <c r="G4" s="312" t="s">
        <v>11</v>
      </c>
      <c r="H4" s="312"/>
      <c r="I4" s="312"/>
      <c r="J4" s="312"/>
      <c r="K4" s="312"/>
      <c r="L4" s="312"/>
      <c r="M4" s="312"/>
      <c r="N4" s="312"/>
    </row>
    <row r="5" customFormat="false" ht="12.75" hidden="false" customHeight="true" outlineLevel="0" collapsed="false">
      <c r="A5" s="312"/>
      <c r="B5" s="312"/>
      <c r="C5" s="312"/>
      <c r="D5" s="312"/>
      <c r="E5" s="312"/>
      <c r="F5" s="312"/>
      <c r="G5" s="312"/>
      <c r="H5" s="312"/>
      <c r="I5" s="312"/>
      <c r="J5" s="312"/>
      <c r="K5" s="312"/>
      <c r="L5" s="312"/>
      <c r="M5" s="312"/>
      <c r="N5" s="312"/>
    </row>
    <row r="6" customFormat="false" ht="13.5" hidden="false" customHeight="true" outlineLevel="0" collapsed="false">
      <c r="A6" s="312"/>
      <c r="B6" s="312"/>
      <c r="C6" s="312"/>
      <c r="D6" s="312"/>
      <c r="E6" s="312"/>
      <c r="F6" s="312"/>
      <c r="G6" s="312"/>
      <c r="H6" s="312"/>
      <c r="I6" s="312"/>
      <c r="J6" s="312"/>
      <c r="K6" s="312"/>
      <c r="L6" s="312"/>
      <c r="M6" s="312"/>
      <c r="N6" s="312"/>
    </row>
    <row r="7" customFormat="false" ht="12.75" hidden="false" customHeight="true" outlineLevel="0" collapsed="false">
      <c r="A7" s="313" t="s">
        <v>171</v>
      </c>
      <c r="B7" s="314" t="s">
        <v>295</v>
      </c>
      <c r="C7" s="315" t="s">
        <v>173</v>
      </c>
      <c r="D7" s="315"/>
      <c r="E7" s="316" t="s">
        <v>268</v>
      </c>
      <c r="F7" s="317" t="s">
        <v>175</v>
      </c>
      <c r="G7" s="318" t="s">
        <v>296</v>
      </c>
      <c r="H7" s="319" t="s">
        <v>297</v>
      </c>
      <c r="I7" s="319"/>
      <c r="J7" s="319"/>
      <c r="K7" s="319"/>
      <c r="L7" s="319"/>
      <c r="M7" s="319"/>
      <c r="N7" s="320" t="s">
        <v>25</v>
      </c>
    </row>
    <row r="8" customFormat="false" ht="13.5" hidden="false" customHeight="false" outlineLevel="0" collapsed="false">
      <c r="A8" s="313"/>
      <c r="B8" s="314"/>
      <c r="C8" s="321" t="s">
        <v>189</v>
      </c>
      <c r="D8" s="322" t="s">
        <v>190</v>
      </c>
      <c r="E8" s="316"/>
      <c r="F8" s="317"/>
      <c r="G8" s="318"/>
      <c r="H8" s="323" t="n">
        <v>1</v>
      </c>
      <c r="I8" s="324" t="n">
        <v>2</v>
      </c>
      <c r="J8" s="324" t="n">
        <v>3</v>
      </c>
      <c r="K8" s="324" t="n">
        <v>4</v>
      </c>
      <c r="L8" s="324" t="n">
        <v>5</v>
      </c>
      <c r="M8" s="324" t="s">
        <v>298</v>
      </c>
      <c r="N8" s="320"/>
    </row>
    <row r="9" customFormat="false" ht="12.75" hidden="false" customHeight="false" outlineLevel="0" collapsed="false">
      <c r="A9" s="325" t="n">
        <v>1</v>
      </c>
      <c r="B9" s="326" t="s">
        <v>194</v>
      </c>
      <c r="C9" s="236" t="n">
        <v>0.9</v>
      </c>
      <c r="D9" s="236" t="n">
        <v>0.765</v>
      </c>
      <c r="E9" s="236" t="s">
        <v>299</v>
      </c>
      <c r="F9" s="154" t="s">
        <v>199</v>
      </c>
      <c r="G9" s="327" t="s">
        <v>300</v>
      </c>
      <c r="H9" s="328"/>
      <c r="I9" s="329" t="s">
        <v>301</v>
      </c>
      <c r="J9" s="329"/>
      <c r="K9" s="329"/>
      <c r="L9" s="329"/>
      <c r="M9" s="329"/>
      <c r="N9" s="330"/>
    </row>
    <row r="10" customFormat="false" ht="13.5" hidden="false" customHeight="false" outlineLevel="0" collapsed="false">
      <c r="A10" s="331" t="n">
        <v>2</v>
      </c>
      <c r="B10" s="332" t="s">
        <v>194</v>
      </c>
      <c r="C10" s="333" t="n">
        <v>1.15</v>
      </c>
      <c r="D10" s="333" t="n">
        <v>0.9775</v>
      </c>
      <c r="E10" s="333" t="s">
        <v>302</v>
      </c>
      <c r="F10" s="165" t="s">
        <v>215</v>
      </c>
      <c r="G10" s="334" t="s">
        <v>303</v>
      </c>
      <c r="H10" s="335" t="s">
        <v>301</v>
      </c>
      <c r="I10" s="336"/>
      <c r="J10" s="336"/>
      <c r="K10" s="336"/>
      <c r="L10" s="336"/>
      <c r="M10" s="336"/>
      <c r="N10" s="337"/>
    </row>
    <row r="11" customFormat="false" ht="25.5" hidden="false" customHeight="false" outlineLevel="0" collapsed="false">
      <c r="A11" s="250" t="str">
        <f aca="false">IF(OR('Sub-Cpt Record'!A11=0,'Sub-Cpt Record'!A11=""),"",'Sub-Cpt Record'!A11)</f>
        <v>0001</v>
      </c>
      <c r="B11" s="251" t="str">
        <f aca="false">IF(OR('Sub-Cpt Record'!B11=0,'Sub-Cpt Record'!B11=""),"",'Sub-Cpt Record'!B11)</f>
        <v>A2</v>
      </c>
      <c r="C11" s="252" t="n">
        <f aca="false">IF(OR('Sub-Cpt Record'!C11=0,'Sub-Cpt Record'!C11=""),"",'Sub-Cpt Record'!C11)</f>
        <v>9.02</v>
      </c>
      <c r="D11" s="252" t="str">
        <f aca="false">IF(OR('Sub-Cpt Record'!D11=0,'Sub-Cpt Record'!D11=""),"",'Sub-Cpt Record'!D11)</f>
        <v/>
      </c>
      <c r="E11" s="252" t="str">
        <f aca="false">CODE!I11</f>
        <v>SS  </v>
      </c>
      <c r="F11" s="338" t="str">
        <f aca="false">IF(OR('Sub-Cpt Record'!K11=0,'Sub-Cpt Record'!K11=""),"",'Sub-Cpt Record'!K11)</f>
        <v/>
      </c>
      <c r="G11" s="339" t="s">
        <v>304</v>
      </c>
      <c r="H11" s="340" t="s">
        <v>301</v>
      </c>
      <c r="I11" s="341" t="s">
        <v>301</v>
      </c>
      <c r="J11" s="341" t="s">
        <v>301</v>
      </c>
      <c r="K11" s="341" t="s">
        <v>301</v>
      </c>
      <c r="L11" s="341" t="s">
        <v>301</v>
      </c>
      <c r="M11" s="341" t="s">
        <v>301</v>
      </c>
      <c r="N11" s="342"/>
    </row>
    <row r="12" customFormat="false" ht="25.5" hidden="false" customHeight="false" outlineLevel="0" collapsed="false">
      <c r="A12" s="268" t="str">
        <f aca="false">IF(OR('Sub-Cpt Record'!A12=0,'Sub-Cpt Record'!A12=""),"",'Sub-Cpt Record'!A12)</f>
        <v>0001</v>
      </c>
      <c r="B12" s="269" t="str">
        <f aca="false">IF(OR('Sub-Cpt Record'!B12=0,'Sub-Cpt Record'!B12=""),"",'Sub-Cpt Record'!B12)</f>
        <v>A3</v>
      </c>
      <c r="C12" s="270" t="n">
        <f aca="false">IF(OR('Sub-Cpt Record'!C12=0,'Sub-Cpt Record'!C12=""),"",'Sub-Cpt Record'!C12)</f>
        <v>8.03</v>
      </c>
      <c r="D12" s="270" t="str">
        <f aca="false">IF(OR('Sub-Cpt Record'!D12=0,'Sub-Cpt Record'!D12=""),"",'Sub-Cpt Record'!D12)</f>
        <v/>
      </c>
      <c r="E12" s="269" t="str">
        <f aca="false">CODE!I12</f>
        <v>SS  </v>
      </c>
      <c r="F12" s="343" t="str">
        <f aca="false">IF(OR('Sub-Cpt Record'!K12=0,'Sub-Cpt Record'!K12=""),"",'Sub-Cpt Record'!K12)</f>
        <v/>
      </c>
      <c r="G12" s="344" t="s">
        <v>304</v>
      </c>
      <c r="H12" s="345" t="s">
        <v>301</v>
      </c>
      <c r="I12" s="346" t="s">
        <v>301</v>
      </c>
      <c r="J12" s="346" t="s">
        <v>301</v>
      </c>
      <c r="K12" s="346" t="s">
        <v>301</v>
      </c>
      <c r="L12" s="346" t="s">
        <v>301</v>
      </c>
      <c r="M12" s="346" t="s">
        <v>301</v>
      </c>
      <c r="N12" s="347"/>
    </row>
    <row r="13" customFormat="false" ht="25.5" hidden="false" customHeight="false" outlineLevel="0" collapsed="false">
      <c r="A13" s="268" t="str">
        <f aca="false">IF(OR('Sub-Cpt Record'!A13=0,'Sub-Cpt Record'!A13=""),"",'Sub-Cpt Record'!A13)</f>
        <v>0001</v>
      </c>
      <c r="B13" s="269" t="str">
        <f aca="false">IF(OR('Sub-Cpt Record'!B13=0,'Sub-Cpt Record'!B13=""),"",'Sub-Cpt Record'!B13)</f>
        <v>B1</v>
      </c>
      <c r="C13" s="270" t="n">
        <f aca="false">IF(OR('Sub-Cpt Record'!C13=0,'Sub-Cpt Record'!C13=""),"",'Sub-Cpt Record'!C13)</f>
        <v>0.07</v>
      </c>
      <c r="D13" s="270" t="str">
        <f aca="false">IF(OR('Sub-Cpt Record'!D13=0,'Sub-Cpt Record'!D13=""),"",'Sub-Cpt Record'!D13)</f>
        <v/>
      </c>
      <c r="E13" s="269" t="str">
        <f aca="false">CODE!I13</f>
        <v/>
      </c>
      <c r="F13" s="343" t="str">
        <f aca="false">IF(OR('Sub-Cpt Record'!K13=0,'Sub-Cpt Record'!K13=""),"",'Sub-Cpt Record'!K13)</f>
        <v>Unplanted</v>
      </c>
      <c r="G13" s="344" t="s">
        <v>304</v>
      </c>
      <c r="H13" s="345" t="s">
        <v>301</v>
      </c>
      <c r="I13" s="346" t="s">
        <v>301</v>
      </c>
      <c r="J13" s="346" t="s">
        <v>301</v>
      </c>
      <c r="K13" s="346" t="s">
        <v>301</v>
      </c>
      <c r="L13" s="346" t="s">
        <v>301</v>
      </c>
      <c r="M13" s="346" t="s">
        <v>301</v>
      </c>
      <c r="N13" s="347"/>
    </row>
    <row r="14" customFormat="false" ht="25.5" hidden="false" customHeight="false" outlineLevel="0" collapsed="false">
      <c r="A14" s="268" t="str">
        <f aca="false">IF(OR('Sub-Cpt Record'!A14=0,'Sub-Cpt Record'!A14=""),"",'Sub-Cpt Record'!A14)</f>
        <v>0001</v>
      </c>
      <c r="B14" s="269" t="str">
        <f aca="false">IF(OR('Sub-Cpt Record'!B14=0,'Sub-Cpt Record'!B14=""),"",'Sub-Cpt Record'!B14)</f>
        <v>C</v>
      </c>
      <c r="C14" s="270" t="n">
        <f aca="false">IF(OR('Sub-Cpt Record'!C14=0,'Sub-Cpt Record'!C14=""),"",'Sub-Cpt Record'!C14)</f>
        <v>0.43</v>
      </c>
      <c r="D14" s="270" t="str">
        <f aca="false">IF(OR('Sub-Cpt Record'!D14=0,'Sub-Cpt Record'!D14=""),"",'Sub-Cpt Record'!D14)</f>
        <v/>
      </c>
      <c r="E14" s="269" t="str">
        <f aca="false">CODE!I14</f>
        <v>SP  </v>
      </c>
      <c r="F14" s="343" t="str">
        <f aca="false">IF(OR('Sub-Cpt Record'!K14=0,'Sub-Cpt Record'!K14=""),"",'Sub-Cpt Record'!K14)</f>
        <v/>
      </c>
      <c r="G14" s="344" t="s">
        <v>304</v>
      </c>
      <c r="H14" s="345" t="s">
        <v>301</v>
      </c>
      <c r="I14" s="346" t="s">
        <v>301</v>
      </c>
      <c r="J14" s="346" t="s">
        <v>301</v>
      </c>
      <c r="K14" s="346" t="s">
        <v>301</v>
      </c>
      <c r="L14" s="346" t="s">
        <v>301</v>
      </c>
      <c r="M14" s="346" t="s">
        <v>301</v>
      </c>
      <c r="N14" s="347"/>
    </row>
    <row r="15" customFormat="false" ht="25.5" hidden="false" customHeight="false" outlineLevel="0" collapsed="false">
      <c r="A15" s="268" t="str">
        <f aca="false">IF(OR('Sub-Cpt Record'!A15=0,'Sub-Cpt Record'!A15=""),"",'Sub-Cpt Record'!A15)</f>
        <v>0001</v>
      </c>
      <c r="B15" s="269" t="str">
        <f aca="false">IF(OR('Sub-Cpt Record'!B15=0,'Sub-Cpt Record'!B15=""),"",'Sub-Cpt Record'!B15)</f>
        <v>K</v>
      </c>
      <c r="C15" s="270" t="n">
        <f aca="false">IF(OR('Sub-Cpt Record'!C15=0,'Sub-Cpt Record'!C15=""),"",'Sub-Cpt Record'!C15)</f>
        <v>0.38</v>
      </c>
      <c r="D15" s="270" t="str">
        <f aca="false">IF(OR('Sub-Cpt Record'!D15=0,'Sub-Cpt Record'!D15=""),"",'Sub-Cpt Record'!D15)</f>
        <v/>
      </c>
      <c r="E15" s="269" t="str">
        <f aca="false">CODE!I15</f>
        <v>MB  </v>
      </c>
      <c r="F15" s="343" t="str">
        <f aca="false">IF(OR('Sub-Cpt Record'!K15=0,'Sub-Cpt Record'!K15=""),"",'Sub-Cpt Record'!K15)</f>
        <v/>
      </c>
      <c r="G15" s="344" t="s">
        <v>304</v>
      </c>
      <c r="H15" s="345" t="s">
        <v>301</v>
      </c>
      <c r="I15" s="346" t="s">
        <v>301</v>
      </c>
      <c r="J15" s="346" t="s">
        <v>301</v>
      </c>
      <c r="K15" s="346" t="s">
        <v>301</v>
      </c>
      <c r="L15" s="346" t="s">
        <v>301</v>
      </c>
      <c r="M15" s="346" t="s">
        <v>301</v>
      </c>
      <c r="N15" s="347"/>
    </row>
    <row r="16" customFormat="false" ht="25.5" hidden="false" customHeight="false" outlineLevel="0" collapsed="false">
      <c r="A16" s="268" t="str">
        <f aca="false">IF(OR('Sub-Cpt Record'!A16=0,'Sub-Cpt Record'!A16=""),"",'Sub-Cpt Record'!A16)</f>
        <v>0001</v>
      </c>
      <c r="B16" s="269" t="str">
        <f aca="false">IF(OR('Sub-Cpt Record'!B16=0,'Sub-Cpt Record'!B16=""),"",'Sub-Cpt Record'!B16)</f>
        <v>K1</v>
      </c>
      <c r="C16" s="270" t="n">
        <f aca="false">IF(OR('Sub-Cpt Record'!C16=0,'Sub-Cpt Record'!C16=""),"",'Sub-Cpt Record'!C16)</f>
        <v>0.08</v>
      </c>
      <c r="D16" s="270" t="str">
        <f aca="false">IF(OR('Sub-Cpt Record'!D16=0,'Sub-Cpt Record'!D16=""),"",'Sub-Cpt Record'!D16)</f>
        <v/>
      </c>
      <c r="E16" s="269" t="str">
        <f aca="false">CODE!I16</f>
        <v>MB  </v>
      </c>
      <c r="F16" s="343" t="str">
        <f aca="false">IF(OR('Sub-Cpt Record'!K16=0,'Sub-Cpt Record'!K16=""),"",'Sub-Cpt Record'!K16)</f>
        <v/>
      </c>
      <c r="G16" s="344" t="s">
        <v>304</v>
      </c>
      <c r="H16" s="345" t="s">
        <v>301</v>
      </c>
      <c r="I16" s="346" t="s">
        <v>301</v>
      </c>
      <c r="J16" s="346" t="s">
        <v>301</v>
      </c>
      <c r="K16" s="346" t="s">
        <v>301</v>
      </c>
      <c r="L16" s="346" t="s">
        <v>301</v>
      </c>
      <c r="M16" s="346" t="s">
        <v>301</v>
      </c>
      <c r="N16" s="347"/>
    </row>
    <row r="17" customFormat="false" ht="25.5" hidden="false" customHeight="false" outlineLevel="0" collapsed="false">
      <c r="A17" s="268" t="str">
        <f aca="false">IF(OR('Sub-Cpt Record'!A17=0,'Sub-Cpt Record'!A17=""),"",'Sub-Cpt Record'!A17)</f>
        <v>0001</v>
      </c>
      <c r="B17" s="269" t="str">
        <f aca="false">IF(OR('Sub-Cpt Record'!B17=0,'Sub-Cpt Record'!B17=""),"",'Sub-Cpt Record'!B17)</f>
        <v>K2</v>
      </c>
      <c r="C17" s="270" t="n">
        <f aca="false">IF(OR('Sub-Cpt Record'!C17=0,'Sub-Cpt Record'!C17=""),"",'Sub-Cpt Record'!C17)</f>
        <v>0.09</v>
      </c>
      <c r="D17" s="270" t="str">
        <f aca="false">IF(OR('Sub-Cpt Record'!D17=0,'Sub-Cpt Record'!D17=""),"",'Sub-Cpt Record'!D17)</f>
        <v/>
      </c>
      <c r="E17" s="269" t="str">
        <f aca="false">CODE!I17</f>
        <v>MB  </v>
      </c>
      <c r="F17" s="343" t="str">
        <f aca="false">IF(OR('Sub-Cpt Record'!K17=0,'Sub-Cpt Record'!K17=""),"",'Sub-Cpt Record'!K17)</f>
        <v/>
      </c>
      <c r="G17" s="344" t="s">
        <v>304</v>
      </c>
      <c r="H17" s="345" t="s">
        <v>301</v>
      </c>
      <c r="I17" s="346" t="s">
        <v>301</v>
      </c>
      <c r="J17" s="346" t="s">
        <v>301</v>
      </c>
      <c r="K17" s="346" t="s">
        <v>301</v>
      </c>
      <c r="L17" s="346" t="s">
        <v>301</v>
      </c>
      <c r="M17" s="346" t="s">
        <v>301</v>
      </c>
      <c r="N17" s="347"/>
    </row>
    <row r="18" customFormat="false" ht="25.5" hidden="false" customHeight="false" outlineLevel="0" collapsed="false">
      <c r="A18" s="268" t="str">
        <f aca="false">IF(OR('Sub-Cpt Record'!A18=0,'Sub-Cpt Record'!A18=""),"",'Sub-Cpt Record'!A18)</f>
        <v>0001</v>
      </c>
      <c r="B18" s="269" t="str">
        <f aca="false">IF(OR('Sub-Cpt Record'!B18=0,'Sub-Cpt Record'!B18=""),"",'Sub-Cpt Record'!B18)</f>
        <v>K3</v>
      </c>
      <c r="C18" s="270" t="n">
        <f aca="false">IF(OR('Sub-Cpt Record'!C18=0,'Sub-Cpt Record'!C18=""),"",'Sub-Cpt Record'!C18)</f>
        <v>0.47</v>
      </c>
      <c r="D18" s="270" t="str">
        <f aca="false">IF(OR('Sub-Cpt Record'!D18=0,'Sub-Cpt Record'!D18=""),"",'Sub-Cpt Record'!D18)</f>
        <v/>
      </c>
      <c r="E18" s="269" t="str">
        <f aca="false">CODE!I18</f>
        <v>MB  </v>
      </c>
      <c r="F18" s="343" t="str">
        <f aca="false">IF(OR('Sub-Cpt Record'!K18=0,'Sub-Cpt Record'!K18=""),"",'Sub-Cpt Record'!K18)</f>
        <v/>
      </c>
      <c r="G18" s="344" t="s">
        <v>304</v>
      </c>
      <c r="H18" s="345" t="s">
        <v>301</v>
      </c>
      <c r="I18" s="346" t="s">
        <v>301</v>
      </c>
      <c r="J18" s="346" t="s">
        <v>301</v>
      </c>
      <c r="K18" s="346" t="s">
        <v>301</v>
      </c>
      <c r="L18" s="346" t="s">
        <v>301</v>
      </c>
      <c r="M18" s="346" t="s">
        <v>301</v>
      </c>
      <c r="N18" s="347"/>
    </row>
    <row r="19" customFormat="false" ht="25.5" hidden="false" customHeight="false" outlineLevel="0" collapsed="false">
      <c r="A19" s="268" t="str">
        <f aca="false">IF(OR('Sub-Cpt Record'!A19=0,'Sub-Cpt Record'!A19=""),"",'Sub-Cpt Record'!A19)</f>
        <v>0001</v>
      </c>
      <c r="B19" s="269" t="str">
        <f aca="false">IF(OR('Sub-Cpt Record'!B19=0,'Sub-Cpt Record'!B19=""),"",'Sub-Cpt Record'!B19)</f>
        <v>K4</v>
      </c>
      <c r="C19" s="270" t="n">
        <f aca="false">IF(OR('Sub-Cpt Record'!C19=0,'Sub-Cpt Record'!C19=""),"",'Sub-Cpt Record'!C19)</f>
        <v>0.36</v>
      </c>
      <c r="D19" s="270" t="str">
        <f aca="false">IF(OR('Sub-Cpt Record'!D19=0,'Sub-Cpt Record'!D19=""),"",'Sub-Cpt Record'!D19)</f>
        <v/>
      </c>
      <c r="E19" s="269" t="str">
        <f aca="false">CODE!I19</f>
        <v>MB  </v>
      </c>
      <c r="F19" s="343" t="str">
        <f aca="false">IF(OR('Sub-Cpt Record'!K19=0,'Sub-Cpt Record'!K19=""),"",'Sub-Cpt Record'!K19)</f>
        <v/>
      </c>
      <c r="G19" s="344" t="s">
        <v>304</v>
      </c>
      <c r="H19" s="345" t="s">
        <v>301</v>
      </c>
      <c r="I19" s="346" t="s">
        <v>301</v>
      </c>
      <c r="J19" s="346" t="s">
        <v>301</v>
      </c>
      <c r="K19" s="346" t="s">
        <v>301</v>
      </c>
      <c r="L19" s="346" t="s">
        <v>301</v>
      </c>
      <c r="M19" s="346" t="s">
        <v>301</v>
      </c>
      <c r="N19" s="347"/>
    </row>
    <row r="20" customFormat="false" ht="25.5" hidden="false" customHeight="false" outlineLevel="0" collapsed="false">
      <c r="A20" s="268" t="str">
        <f aca="false">IF(OR('Sub-Cpt Record'!A20=0,'Sub-Cpt Record'!A20=""),"",'Sub-Cpt Record'!A20)</f>
        <v>0002</v>
      </c>
      <c r="B20" s="269" t="str">
        <f aca="false">IF(OR('Sub-Cpt Record'!B20=0,'Sub-Cpt Record'!B20=""),"",'Sub-Cpt Record'!B20)</f>
        <v>A10</v>
      </c>
      <c r="C20" s="270" t="n">
        <f aca="false">IF(OR('Sub-Cpt Record'!C20=0,'Sub-Cpt Record'!C20=""),"",'Sub-Cpt Record'!C20)</f>
        <v>0.09</v>
      </c>
      <c r="D20" s="270" t="str">
        <f aca="false">IF(OR('Sub-Cpt Record'!D20=0,'Sub-Cpt Record'!D20=""),"",'Sub-Cpt Record'!D20)</f>
        <v/>
      </c>
      <c r="E20" s="269" t="str">
        <f aca="false">CODE!I20</f>
        <v>SS  </v>
      </c>
      <c r="F20" s="343" t="str">
        <f aca="false">IF(OR('Sub-Cpt Record'!K20=0,'Sub-Cpt Record'!K20=""),"",'Sub-Cpt Record'!K20)</f>
        <v/>
      </c>
      <c r="G20" s="344" t="s">
        <v>304</v>
      </c>
      <c r="H20" s="345" t="s">
        <v>301</v>
      </c>
      <c r="I20" s="346" t="s">
        <v>301</v>
      </c>
      <c r="J20" s="346" t="s">
        <v>301</v>
      </c>
      <c r="K20" s="346" t="s">
        <v>301</v>
      </c>
      <c r="L20" s="346" t="s">
        <v>301</v>
      </c>
      <c r="M20" s="346" t="s">
        <v>301</v>
      </c>
      <c r="N20" s="347"/>
    </row>
    <row r="21" customFormat="false" ht="25.5" hidden="false" customHeight="false" outlineLevel="0" collapsed="false">
      <c r="A21" s="268" t="str">
        <f aca="false">IF(OR('Sub-Cpt Record'!A21=0,'Sub-Cpt Record'!A21=""),"",'Sub-Cpt Record'!A21)</f>
        <v>0002</v>
      </c>
      <c r="B21" s="269" t="str">
        <f aca="false">IF(OR('Sub-Cpt Record'!B21=0,'Sub-Cpt Record'!B21=""),"",'Sub-Cpt Record'!B21)</f>
        <v>A2</v>
      </c>
      <c r="C21" s="270" t="n">
        <f aca="false">IF(OR('Sub-Cpt Record'!C21=0,'Sub-Cpt Record'!C21=""),"",'Sub-Cpt Record'!C21)</f>
        <v>5.72</v>
      </c>
      <c r="D21" s="270" t="str">
        <f aca="false">IF(OR('Sub-Cpt Record'!D21=0,'Sub-Cpt Record'!D21=""),"",'Sub-Cpt Record'!D21)</f>
        <v/>
      </c>
      <c r="E21" s="269" t="str">
        <f aca="false">CODE!I21</f>
        <v>SS  </v>
      </c>
      <c r="F21" s="343" t="str">
        <f aca="false">IF(OR('Sub-Cpt Record'!K21=0,'Sub-Cpt Record'!K21=""),"",'Sub-Cpt Record'!K21)</f>
        <v/>
      </c>
      <c r="G21" s="344" t="s">
        <v>304</v>
      </c>
      <c r="H21" s="345" t="s">
        <v>301</v>
      </c>
      <c r="I21" s="346" t="s">
        <v>301</v>
      </c>
      <c r="J21" s="346" t="s">
        <v>301</v>
      </c>
      <c r="K21" s="346" t="s">
        <v>301</v>
      </c>
      <c r="L21" s="346" t="s">
        <v>301</v>
      </c>
      <c r="M21" s="346" t="s">
        <v>301</v>
      </c>
      <c r="N21" s="347"/>
    </row>
    <row r="22" customFormat="false" ht="25.5" hidden="false" customHeight="false" outlineLevel="0" collapsed="false">
      <c r="A22" s="268" t="str">
        <f aca="false">IF(OR('Sub-Cpt Record'!A22=0,'Sub-Cpt Record'!A22=""),"",'Sub-Cpt Record'!A22)</f>
        <v>0002</v>
      </c>
      <c r="B22" s="269" t="str">
        <f aca="false">IF(OR('Sub-Cpt Record'!B22=0,'Sub-Cpt Record'!B22=""),"",'Sub-Cpt Record'!B22)</f>
        <v>A4</v>
      </c>
      <c r="C22" s="270" t="n">
        <f aca="false">IF(OR('Sub-Cpt Record'!C22=0,'Sub-Cpt Record'!C22=""),"",'Sub-Cpt Record'!C22)</f>
        <v>0.02</v>
      </c>
      <c r="D22" s="270" t="str">
        <f aca="false">IF(OR('Sub-Cpt Record'!D22=0,'Sub-Cpt Record'!D22=""),"",'Sub-Cpt Record'!D22)</f>
        <v/>
      </c>
      <c r="E22" s="269" t="str">
        <f aca="false">CODE!I22</f>
        <v>SS  </v>
      </c>
      <c r="F22" s="343" t="str">
        <f aca="false">IF(OR('Sub-Cpt Record'!K22=0,'Sub-Cpt Record'!K22=""),"",'Sub-Cpt Record'!K22)</f>
        <v/>
      </c>
      <c r="G22" s="344" t="s">
        <v>304</v>
      </c>
      <c r="H22" s="345" t="s">
        <v>301</v>
      </c>
      <c r="I22" s="346" t="s">
        <v>301</v>
      </c>
      <c r="J22" s="346" t="s">
        <v>301</v>
      </c>
      <c r="K22" s="346" t="s">
        <v>301</v>
      </c>
      <c r="L22" s="346" t="s">
        <v>301</v>
      </c>
      <c r="M22" s="346" t="s">
        <v>301</v>
      </c>
      <c r="N22" s="347"/>
    </row>
    <row r="23" customFormat="false" ht="25.5" hidden="false" customHeight="false" outlineLevel="0" collapsed="false">
      <c r="A23" s="268" t="str">
        <f aca="false">IF(OR('Sub-Cpt Record'!A23=0,'Sub-Cpt Record'!A23=""),"",'Sub-Cpt Record'!A23)</f>
        <v>0002</v>
      </c>
      <c r="B23" s="269" t="str">
        <f aca="false">IF(OR('Sub-Cpt Record'!B23=0,'Sub-Cpt Record'!B23=""),"",'Sub-Cpt Record'!B23)</f>
        <v>A5</v>
      </c>
      <c r="C23" s="270" t="n">
        <f aca="false">IF(OR('Sub-Cpt Record'!C23=0,'Sub-Cpt Record'!C23=""),"",'Sub-Cpt Record'!C23)</f>
        <v>0.35</v>
      </c>
      <c r="D23" s="270" t="str">
        <f aca="false">IF(OR('Sub-Cpt Record'!D23=0,'Sub-Cpt Record'!D23=""),"",'Sub-Cpt Record'!D23)</f>
        <v/>
      </c>
      <c r="E23" s="269" t="str">
        <f aca="false">CODE!I23</f>
        <v>SS  </v>
      </c>
      <c r="F23" s="343" t="str">
        <f aca="false">IF(OR('Sub-Cpt Record'!K23=0,'Sub-Cpt Record'!K23=""),"",'Sub-Cpt Record'!K23)</f>
        <v/>
      </c>
      <c r="G23" s="344" t="s">
        <v>304</v>
      </c>
      <c r="H23" s="345" t="s">
        <v>301</v>
      </c>
      <c r="I23" s="346" t="s">
        <v>301</v>
      </c>
      <c r="J23" s="346" t="s">
        <v>301</v>
      </c>
      <c r="K23" s="346" t="s">
        <v>301</v>
      </c>
      <c r="L23" s="346" t="s">
        <v>301</v>
      </c>
      <c r="M23" s="346" t="s">
        <v>301</v>
      </c>
      <c r="N23" s="347"/>
    </row>
    <row r="24" customFormat="false" ht="25.5" hidden="false" customHeight="false" outlineLevel="0" collapsed="false">
      <c r="A24" s="268" t="str">
        <f aca="false">IF(OR('Sub-Cpt Record'!A24=0,'Sub-Cpt Record'!A24=""),"",'Sub-Cpt Record'!A24)</f>
        <v>0002</v>
      </c>
      <c r="B24" s="269" t="str">
        <f aca="false">IF(OR('Sub-Cpt Record'!B24=0,'Sub-Cpt Record'!B24=""),"",'Sub-Cpt Record'!B24)</f>
        <v>A8</v>
      </c>
      <c r="C24" s="270" t="n">
        <f aca="false">IF(OR('Sub-Cpt Record'!C24=0,'Sub-Cpt Record'!C24=""),"",'Sub-Cpt Record'!C24)</f>
        <v>6.26</v>
      </c>
      <c r="D24" s="270" t="str">
        <f aca="false">IF(OR('Sub-Cpt Record'!D24=0,'Sub-Cpt Record'!D24=""),"",'Sub-Cpt Record'!D24)</f>
        <v/>
      </c>
      <c r="E24" s="269" t="str">
        <f aca="false">CODE!I24</f>
        <v>SS  </v>
      </c>
      <c r="F24" s="343" t="str">
        <f aca="false">IF(OR('Sub-Cpt Record'!K24=0,'Sub-Cpt Record'!K24=""),"",'Sub-Cpt Record'!K24)</f>
        <v/>
      </c>
      <c r="G24" s="344" t="s">
        <v>304</v>
      </c>
      <c r="H24" s="345" t="s">
        <v>301</v>
      </c>
      <c r="I24" s="346" t="s">
        <v>301</v>
      </c>
      <c r="J24" s="346" t="s">
        <v>301</v>
      </c>
      <c r="K24" s="346" t="s">
        <v>301</v>
      </c>
      <c r="L24" s="346" t="s">
        <v>301</v>
      </c>
      <c r="M24" s="346" t="s">
        <v>301</v>
      </c>
      <c r="N24" s="347"/>
    </row>
    <row r="25" customFormat="false" ht="25.5" hidden="false" customHeight="false" outlineLevel="0" collapsed="false">
      <c r="A25" s="268" t="str">
        <f aca="false">IF(OR('Sub-Cpt Record'!A25=0,'Sub-Cpt Record'!A25=""),"",'Sub-Cpt Record'!A25)</f>
        <v>0002</v>
      </c>
      <c r="B25" s="269" t="str">
        <f aca="false">IF(OR('Sub-Cpt Record'!B25=0,'Sub-Cpt Record'!B25=""),"",'Sub-Cpt Record'!B25)</f>
        <v>A9</v>
      </c>
      <c r="C25" s="270" t="n">
        <f aca="false">IF(OR('Sub-Cpt Record'!C25=0,'Sub-Cpt Record'!C25=""),"",'Sub-Cpt Record'!C25)</f>
        <v>0.33</v>
      </c>
      <c r="D25" s="270" t="str">
        <f aca="false">IF(OR('Sub-Cpt Record'!D25=0,'Sub-Cpt Record'!D25=""),"",'Sub-Cpt Record'!D25)</f>
        <v/>
      </c>
      <c r="E25" s="269" t="str">
        <f aca="false">CODE!I25</f>
        <v>SS  </v>
      </c>
      <c r="F25" s="343" t="str">
        <f aca="false">IF(OR('Sub-Cpt Record'!K25=0,'Sub-Cpt Record'!K25=""),"",'Sub-Cpt Record'!K25)</f>
        <v/>
      </c>
      <c r="G25" s="344" t="s">
        <v>304</v>
      </c>
      <c r="H25" s="345" t="s">
        <v>301</v>
      </c>
      <c r="I25" s="346" t="s">
        <v>301</v>
      </c>
      <c r="J25" s="346" t="s">
        <v>301</v>
      </c>
      <c r="K25" s="346" t="s">
        <v>301</v>
      </c>
      <c r="L25" s="346" t="s">
        <v>301</v>
      </c>
      <c r="M25" s="346" t="s">
        <v>301</v>
      </c>
      <c r="N25" s="347"/>
    </row>
    <row r="26" customFormat="false" ht="25.5" hidden="false" customHeight="false" outlineLevel="0" collapsed="false">
      <c r="A26" s="268" t="str">
        <f aca="false">IF(OR('Sub-Cpt Record'!A26=0,'Sub-Cpt Record'!A26=""),"",'Sub-Cpt Record'!A26)</f>
        <v>0002</v>
      </c>
      <c r="B26" s="269" t="str">
        <f aca="false">IF(OR('Sub-Cpt Record'!B26=0,'Sub-Cpt Record'!B26=""),"",'Sub-Cpt Record'!B26)</f>
        <v>B2</v>
      </c>
      <c r="C26" s="270" t="n">
        <f aca="false">IF(OR('Sub-Cpt Record'!C26=0,'Sub-Cpt Record'!C26=""),"",'Sub-Cpt Record'!C26)</f>
        <v>0.76</v>
      </c>
      <c r="D26" s="270" t="str">
        <f aca="false">IF(OR('Sub-Cpt Record'!D26=0,'Sub-Cpt Record'!D26=""),"",'Sub-Cpt Record'!D26)</f>
        <v/>
      </c>
      <c r="E26" s="269" t="str">
        <f aca="false">CODE!I26</f>
        <v>JL  </v>
      </c>
      <c r="F26" s="343" t="str">
        <f aca="false">IF(OR('Sub-Cpt Record'!K26=0,'Sub-Cpt Record'!K26=""),"",'Sub-Cpt Record'!K26)</f>
        <v/>
      </c>
      <c r="G26" s="344" t="s">
        <v>304</v>
      </c>
      <c r="H26" s="345" t="s">
        <v>301</v>
      </c>
      <c r="I26" s="346" t="s">
        <v>301</v>
      </c>
      <c r="J26" s="346" t="s">
        <v>301</v>
      </c>
      <c r="K26" s="346" t="s">
        <v>301</v>
      </c>
      <c r="L26" s="346" t="s">
        <v>301</v>
      </c>
      <c r="M26" s="346" t="s">
        <v>301</v>
      </c>
      <c r="N26" s="347"/>
    </row>
    <row r="27" customFormat="false" ht="25.5" hidden="false" customHeight="false" outlineLevel="0" collapsed="false">
      <c r="A27" s="268" t="str">
        <f aca="false">IF(OR('Sub-Cpt Record'!A27=0,'Sub-Cpt Record'!A27=""),"",'Sub-Cpt Record'!A27)</f>
        <v>0002</v>
      </c>
      <c r="B27" s="269" t="str">
        <f aca="false">IF(OR('Sub-Cpt Record'!B27=0,'Sub-Cpt Record'!B27=""),"",'Sub-Cpt Record'!B27)</f>
        <v>B3</v>
      </c>
      <c r="C27" s="270" t="n">
        <f aca="false">IF(OR('Sub-Cpt Record'!C27=0,'Sub-Cpt Record'!C27=""),"",'Sub-Cpt Record'!C27)</f>
        <v>0.15</v>
      </c>
      <c r="D27" s="270" t="str">
        <f aca="false">IF(OR('Sub-Cpt Record'!D27=0,'Sub-Cpt Record'!D27=""),"",'Sub-Cpt Record'!D27)</f>
        <v/>
      </c>
      <c r="E27" s="269" t="str">
        <f aca="false">CODE!I27</f>
        <v>SS  </v>
      </c>
      <c r="F27" s="343" t="str">
        <f aca="false">IF(OR('Sub-Cpt Record'!K27=0,'Sub-Cpt Record'!K27=""),"",'Sub-Cpt Record'!K27)</f>
        <v/>
      </c>
      <c r="G27" s="344" t="s">
        <v>304</v>
      </c>
      <c r="H27" s="345" t="s">
        <v>301</v>
      </c>
      <c r="I27" s="346" t="s">
        <v>301</v>
      </c>
      <c r="J27" s="346" t="s">
        <v>301</v>
      </c>
      <c r="K27" s="346" t="s">
        <v>301</v>
      </c>
      <c r="L27" s="346" t="s">
        <v>301</v>
      </c>
      <c r="M27" s="346" t="s">
        <v>301</v>
      </c>
      <c r="N27" s="347"/>
    </row>
    <row r="28" customFormat="false" ht="25.5" hidden="false" customHeight="false" outlineLevel="0" collapsed="false">
      <c r="A28" s="268" t="str">
        <f aca="false">IF(OR('Sub-Cpt Record'!A28=0,'Sub-Cpt Record'!A28=""),"",'Sub-Cpt Record'!A28)</f>
        <v>0002</v>
      </c>
      <c r="B28" s="269" t="str">
        <f aca="false">IF(OR('Sub-Cpt Record'!B28=0,'Sub-Cpt Record'!B28=""),"",'Sub-Cpt Record'!B28)</f>
        <v>D1</v>
      </c>
      <c r="C28" s="270" t="n">
        <f aca="false">IF(OR('Sub-Cpt Record'!C28=0,'Sub-Cpt Record'!C28=""),"",'Sub-Cpt Record'!C28)</f>
        <v>0.24</v>
      </c>
      <c r="D28" s="270" t="str">
        <f aca="false">IF(OR('Sub-Cpt Record'!D28=0,'Sub-Cpt Record'!D28=""),"",'Sub-Cpt Record'!D28)</f>
        <v/>
      </c>
      <c r="E28" s="269" t="str">
        <f aca="false">CODE!I28</f>
        <v>MB  </v>
      </c>
      <c r="F28" s="343" t="str">
        <f aca="false">IF(OR('Sub-Cpt Record'!K28=0,'Sub-Cpt Record'!K28=""),"",'Sub-Cpt Record'!K28)</f>
        <v/>
      </c>
      <c r="G28" s="344" t="s">
        <v>304</v>
      </c>
      <c r="H28" s="345" t="s">
        <v>301</v>
      </c>
      <c r="I28" s="346" t="s">
        <v>301</v>
      </c>
      <c r="J28" s="346" t="s">
        <v>301</v>
      </c>
      <c r="K28" s="346" t="s">
        <v>301</v>
      </c>
      <c r="L28" s="346" t="s">
        <v>301</v>
      </c>
      <c r="M28" s="346" t="s">
        <v>301</v>
      </c>
      <c r="N28" s="347"/>
    </row>
    <row r="29" customFormat="false" ht="25.5" hidden="false" customHeight="false" outlineLevel="0" collapsed="false">
      <c r="A29" s="268" t="str">
        <f aca="false">IF(OR('Sub-Cpt Record'!A29=0,'Sub-Cpt Record'!A29=""),"",'Sub-Cpt Record'!A29)</f>
        <v>0002</v>
      </c>
      <c r="B29" s="269" t="str">
        <f aca="false">IF(OR('Sub-Cpt Record'!B29=0,'Sub-Cpt Record'!B29=""),"",'Sub-Cpt Record'!B29)</f>
        <v>D11</v>
      </c>
      <c r="C29" s="270" t="n">
        <f aca="false">IF(OR('Sub-Cpt Record'!C29=0,'Sub-Cpt Record'!C29=""),"",'Sub-Cpt Record'!C29)</f>
        <v>0.02</v>
      </c>
      <c r="D29" s="270" t="str">
        <f aca="false">IF(OR('Sub-Cpt Record'!D29=0,'Sub-Cpt Record'!D29=""),"",'Sub-Cpt Record'!D29)</f>
        <v/>
      </c>
      <c r="E29" s="269" t="str">
        <f aca="false">CODE!I29</f>
        <v>MB  </v>
      </c>
      <c r="F29" s="343" t="str">
        <f aca="false">IF(OR('Sub-Cpt Record'!K29=0,'Sub-Cpt Record'!K29=""),"",'Sub-Cpt Record'!K29)</f>
        <v/>
      </c>
      <c r="G29" s="344" t="s">
        <v>304</v>
      </c>
      <c r="H29" s="345" t="s">
        <v>301</v>
      </c>
      <c r="I29" s="346" t="s">
        <v>301</v>
      </c>
      <c r="J29" s="346" t="s">
        <v>301</v>
      </c>
      <c r="K29" s="346" t="s">
        <v>301</v>
      </c>
      <c r="L29" s="346" t="s">
        <v>301</v>
      </c>
      <c r="M29" s="346" t="s">
        <v>301</v>
      </c>
      <c r="N29" s="347"/>
    </row>
    <row r="30" customFormat="false" ht="25.5" hidden="false" customHeight="false" outlineLevel="0" collapsed="false">
      <c r="A30" s="268" t="str">
        <f aca="false">IF(OR('Sub-Cpt Record'!A30=0,'Sub-Cpt Record'!A30=""),"",'Sub-Cpt Record'!A30)</f>
        <v>0002</v>
      </c>
      <c r="B30" s="269" t="str">
        <f aca="false">IF(OR('Sub-Cpt Record'!B30=0,'Sub-Cpt Record'!B30=""),"",'Sub-Cpt Record'!B30)</f>
        <v>D12</v>
      </c>
      <c r="C30" s="270" t="n">
        <f aca="false">IF(OR('Sub-Cpt Record'!C30=0,'Sub-Cpt Record'!C30=""),"",'Sub-Cpt Record'!C30)</f>
        <v>0.02</v>
      </c>
      <c r="D30" s="270" t="str">
        <f aca="false">IF(OR('Sub-Cpt Record'!D30=0,'Sub-Cpt Record'!D30=""),"",'Sub-Cpt Record'!D30)</f>
        <v/>
      </c>
      <c r="E30" s="269" t="str">
        <f aca="false">CODE!I30</f>
        <v>MB  </v>
      </c>
      <c r="F30" s="343" t="str">
        <f aca="false">IF(OR('Sub-Cpt Record'!K30=0,'Sub-Cpt Record'!K30=""),"",'Sub-Cpt Record'!K30)</f>
        <v/>
      </c>
      <c r="G30" s="344" t="s">
        <v>304</v>
      </c>
      <c r="H30" s="345" t="s">
        <v>301</v>
      </c>
      <c r="I30" s="346" t="s">
        <v>301</v>
      </c>
      <c r="J30" s="346" t="s">
        <v>301</v>
      </c>
      <c r="K30" s="346" t="s">
        <v>301</v>
      </c>
      <c r="L30" s="346" t="s">
        <v>301</v>
      </c>
      <c r="M30" s="346" t="s">
        <v>301</v>
      </c>
      <c r="N30" s="347"/>
    </row>
    <row r="31" customFormat="false" ht="25.5" hidden="false" customHeight="false" outlineLevel="0" collapsed="false">
      <c r="A31" s="268" t="str">
        <f aca="false">IF(OR('Sub-Cpt Record'!A31=0,'Sub-Cpt Record'!A31=""),"",'Sub-Cpt Record'!A31)</f>
        <v>0002</v>
      </c>
      <c r="B31" s="269" t="str">
        <f aca="false">IF(OR('Sub-Cpt Record'!B31=0,'Sub-Cpt Record'!B31=""),"",'Sub-Cpt Record'!B31)</f>
        <v>D14</v>
      </c>
      <c r="C31" s="270" t="n">
        <f aca="false">IF(OR('Sub-Cpt Record'!C31=0,'Sub-Cpt Record'!C31=""),"",'Sub-Cpt Record'!C31)</f>
        <v>0.01</v>
      </c>
      <c r="D31" s="270" t="str">
        <f aca="false">IF(OR('Sub-Cpt Record'!D31=0,'Sub-Cpt Record'!D31=""),"",'Sub-Cpt Record'!D31)</f>
        <v/>
      </c>
      <c r="E31" s="269" t="str">
        <f aca="false">CODE!I31</f>
        <v>MB  </v>
      </c>
      <c r="F31" s="343" t="str">
        <f aca="false">IF(OR('Sub-Cpt Record'!K31=0,'Sub-Cpt Record'!K31=""),"",'Sub-Cpt Record'!K31)</f>
        <v/>
      </c>
      <c r="G31" s="344" t="s">
        <v>304</v>
      </c>
      <c r="H31" s="345" t="s">
        <v>301</v>
      </c>
      <c r="I31" s="346" t="s">
        <v>301</v>
      </c>
      <c r="J31" s="346" t="s">
        <v>301</v>
      </c>
      <c r="K31" s="346" t="s">
        <v>301</v>
      </c>
      <c r="L31" s="346" t="s">
        <v>301</v>
      </c>
      <c r="M31" s="346" t="s">
        <v>301</v>
      </c>
      <c r="N31" s="347"/>
    </row>
    <row r="32" customFormat="false" ht="25.5" hidden="false" customHeight="false" outlineLevel="0" collapsed="false">
      <c r="A32" s="268" t="str">
        <f aca="false">IF(OR('Sub-Cpt Record'!A32=0,'Sub-Cpt Record'!A32=""),"",'Sub-Cpt Record'!A32)</f>
        <v>0002</v>
      </c>
      <c r="B32" s="269" t="str">
        <f aca="false">IF(OR('Sub-Cpt Record'!B32=0,'Sub-Cpt Record'!B32=""),"",'Sub-Cpt Record'!B32)</f>
        <v>D16</v>
      </c>
      <c r="C32" s="270" t="n">
        <f aca="false">IF(OR('Sub-Cpt Record'!C32=0,'Sub-Cpt Record'!C32=""),"",'Sub-Cpt Record'!C32)</f>
        <v>0.02</v>
      </c>
      <c r="D32" s="270" t="str">
        <f aca="false">IF(OR('Sub-Cpt Record'!D32=0,'Sub-Cpt Record'!D32=""),"",'Sub-Cpt Record'!D32)</f>
        <v/>
      </c>
      <c r="E32" s="269" t="str">
        <f aca="false">CODE!I32</f>
        <v>MB  </v>
      </c>
      <c r="F32" s="343" t="str">
        <f aca="false">IF(OR('Sub-Cpt Record'!K32=0,'Sub-Cpt Record'!K32=""),"",'Sub-Cpt Record'!K32)</f>
        <v/>
      </c>
      <c r="G32" s="344" t="s">
        <v>304</v>
      </c>
      <c r="H32" s="345" t="s">
        <v>301</v>
      </c>
      <c r="I32" s="346" t="s">
        <v>301</v>
      </c>
      <c r="J32" s="346" t="s">
        <v>301</v>
      </c>
      <c r="K32" s="346" t="s">
        <v>301</v>
      </c>
      <c r="L32" s="346" t="s">
        <v>301</v>
      </c>
      <c r="M32" s="346" t="s">
        <v>301</v>
      </c>
      <c r="N32" s="347"/>
    </row>
    <row r="33" customFormat="false" ht="25.5" hidden="false" customHeight="false" outlineLevel="0" collapsed="false">
      <c r="A33" s="268" t="str">
        <f aca="false">IF(OR('Sub-Cpt Record'!A33=0,'Sub-Cpt Record'!A33=""),"",'Sub-Cpt Record'!A33)</f>
        <v>0002</v>
      </c>
      <c r="B33" s="269" t="str">
        <f aca="false">IF(OR('Sub-Cpt Record'!B33=0,'Sub-Cpt Record'!B33=""),"",'Sub-Cpt Record'!B33)</f>
        <v>D2</v>
      </c>
      <c r="C33" s="270" t="n">
        <f aca="false">IF(OR('Sub-Cpt Record'!C33=0,'Sub-Cpt Record'!C33=""),"",'Sub-Cpt Record'!C33)</f>
        <v>2</v>
      </c>
      <c r="D33" s="270" t="str">
        <f aca="false">IF(OR('Sub-Cpt Record'!D33=0,'Sub-Cpt Record'!D33=""),"",'Sub-Cpt Record'!D33)</f>
        <v/>
      </c>
      <c r="E33" s="269" t="str">
        <f aca="false">CODE!I33</f>
        <v/>
      </c>
      <c r="F33" s="343" t="str">
        <f aca="false">IF(OR('Sub-Cpt Record'!K33=0,'Sub-Cpt Record'!K33=""),"",'Sub-Cpt Record'!K33)</f>
        <v>Open ground</v>
      </c>
      <c r="G33" s="344" t="s">
        <v>304</v>
      </c>
      <c r="H33" s="345" t="s">
        <v>301</v>
      </c>
      <c r="I33" s="346" t="s">
        <v>301</v>
      </c>
      <c r="J33" s="346" t="s">
        <v>301</v>
      </c>
      <c r="K33" s="346" t="s">
        <v>301</v>
      </c>
      <c r="L33" s="346" t="s">
        <v>301</v>
      </c>
      <c r="M33" s="346" t="s">
        <v>301</v>
      </c>
      <c r="N33" s="347"/>
    </row>
    <row r="34" customFormat="false" ht="25.5" hidden="false" customHeight="false" outlineLevel="0" collapsed="false">
      <c r="A34" s="268" t="str">
        <f aca="false">IF(OR('Sub-Cpt Record'!A34=0,'Sub-Cpt Record'!A34=""),"",'Sub-Cpt Record'!A34)</f>
        <v>0002</v>
      </c>
      <c r="B34" s="269" t="str">
        <f aca="false">IF(OR('Sub-Cpt Record'!B34=0,'Sub-Cpt Record'!B34=""),"",'Sub-Cpt Record'!B34)</f>
        <v>D3</v>
      </c>
      <c r="C34" s="270" t="n">
        <f aca="false">IF(OR('Sub-Cpt Record'!C34=0,'Sub-Cpt Record'!C34=""),"",'Sub-Cpt Record'!C34)</f>
        <v>0.05</v>
      </c>
      <c r="D34" s="270" t="str">
        <f aca="false">IF(OR('Sub-Cpt Record'!D34=0,'Sub-Cpt Record'!D34=""),"",'Sub-Cpt Record'!D34)</f>
        <v/>
      </c>
      <c r="E34" s="269" t="str">
        <f aca="false">CODE!I34</f>
        <v>MB  </v>
      </c>
      <c r="F34" s="343" t="str">
        <f aca="false">IF(OR('Sub-Cpt Record'!K34=0,'Sub-Cpt Record'!K34=""),"",'Sub-Cpt Record'!K34)</f>
        <v/>
      </c>
      <c r="G34" s="344" t="s">
        <v>304</v>
      </c>
      <c r="H34" s="345" t="s">
        <v>301</v>
      </c>
      <c r="I34" s="346" t="s">
        <v>301</v>
      </c>
      <c r="J34" s="346" t="s">
        <v>301</v>
      </c>
      <c r="K34" s="346" t="s">
        <v>301</v>
      </c>
      <c r="L34" s="346" t="s">
        <v>301</v>
      </c>
      <c r="M34" s="346" t="s">
        <v>301</v>
      </c>
      <c r="N34" s="347"/>
    </row>
    <row r="35" customFormat="false" ht="25.5" hidden="false" customHeight="false" outlineLevel="0" collapsed="false">
      <c r="A35" s="268" t="str">
        <f aca="false">IF(OR('Sub-Cpt Record'!A35=0,'Sub-Cpt Record'!A35=""),"",'Sub-Cpt Record'!A35)</f>
        <v>0002</v>
      </c>
      <c r="B35" s="269" t="str">
        <f aca="false">IF(OR('Sub-Cpt Record'!B35=0,'Sub-Cpt Record'!B35=""),"",'Sub-Cpt Record'!B35)</f>
        <v>D4</v>
      </c>
      <c r="C35" s="270" t="n">
        <f aca="false">IF(OR('Sub-Cpt Record'!C35=0,'Sub-Cpt Record'!C35=""),"",'Sub-Cpt Record'!C35)</f>
        <v>0.06</v>
      </c>
      <c r="D35" s="270" t="str">
        <f aca="false">IF(OR('Sub-Cpt Record'!D35=0,'Sub-Cpt Record'!D35=""),"",'Sub-Cpt Record'!D35)</f>
        <v/>
      </c>
      <c r="E35" s="269" t="str">
        <f aca="false">CODE!I35</f>
        <v>MB  </v>
      </c>
      <c r="F35" s="343" t="str">
        <f aca="false">IF(OR('Sub-Cpt Record'!K35=0,'Sub-Cpt Record'!K35=""),"",'Sub-Cpt Record'!K35)</f>
        <v/>
      </c>
      <c r="G35" s="344" t="s">
        <v>304</v>
      </c>
      <c r="H35" s="345" t="s">
        <v>301</v>
      </c>
      <c r="I35" s="346" t="s">
        <v>301</v>
      </c>
      <c r="J35" s="346" t="s">
        <v>301</v>
      </c>
      <c r="K35" s="346" t="s">
        <v>301</v>
      </c>
      <c r="L35" s="346" t="s">
        <v>301</v>
      </c>
      <c r="M35" s="346" t="s">
        <v>301</v>
      </c>
      <c r="N35" s="347"/>
    </row>
    <row r="36" customFormat="false" ht="25.5" hidden="false" customHeight="false" outlineLevel="0" collapsed="false">
      <c r="A36" s="268" t="str">
        <f aca="false">IF(OR('Sub-Cpt Record'!A36=0,'Sub-Cpt Record'!A36=""),"",'Sub-Cpt Record'!A36)</f>
        <v>0002</v>
      </c>
      <c r="B36" s="269" t="str">
        <f aca="false">IF(OR('Sub-Cpt Record'!B36=0,'Sub-Cpt Record'!B36=""),"",'Sub-Cpt Record'!B36)</f>
        <v>D6</v>
      </c>
      <c r="C36" s="270" t="n">
        <f aca="false">IF(OR('Sub-Cpt Record'!C36=0,'Sub-Cpt Record'!C36=""),"",'Sub-Cpt Record'!C36)</f>
        <v>0.05</v>
      </c>
      <c r="D36" s="270" t="str">
        <f aca="false">IF(OR('Sub-Cpt Record'!D36=0,'Sub-Cpt Record'!D36=""),"",'Sub-Cpt Record'!D36)</f>
        <v/>
      </c>
      <c r="E36" s="269" t="str">
        <f aca="false">CODE!I36</f>
        <v>MB  </v>
      </c>
      <c r="F36" s="343" t="str">
        <f aca="false">IF(OR('Sub-Cpt Record'!K36=0,'Sub-Cpt Record'!K36=""),"",'Sub-Cpt Record'!K36)</f>
        <v/>
      </c>
      <c r="G36" s="344" t="s">
        <v>304</v>
      </c>
      <c r="H36" s="345" t="s">
        <v>301</v>
      </c>
      <c r="I36" s="346" t="s">
        <v>301</v>
      </c>
      <c r="J36" s="346" t="s">
        <v>301</v>
      </c>
      <c r="K36" s="346" t="s">
        <v>301</v>
      </c>
      <c r="L36" s="346" t="s">
        <v>301</v>
      </c>
      <c r="M36" s="346" t="s">
        <v>301</v>
      </c>
      <c r="N36" s="347"/>
    </row>
    <row r="37" customFormat="false" ht="25.5" hidden="false" customHeight="false" outlineLevel="0" collapsed="false">
      <c r="A37" s="268" t="str">
        <f aca="false">IF(OR('Sub-Cpt Record'!A37=0,'Sub-Cpt Record'!A37=""),"",'Sub-Cpt Record'!A37)</f>
        <v>0002</v>
      </c>
      <c r="B37" s="269" t="str">
        <f aca="false">IF(OR('Sub-Cpt Record'!B37=0,'Sub-Cpt Record'!B37=""),"",'Sub-Cpt Record'!B37)</f>
        <v>D7</v>
      </c>
      <c r="C37" s="270" t="n">
        <f aca="false">IF(OR('Sub-Cpt Record'!C37=0,'Sub-Cpt Record'!C37=""),"",'Sub-Cpt Record'!C37)</f>
        <v>0.02</v>
      </c>
      <c r="D37" s="270" t="str">
        <f aca="false">IF(OR('Sub-Cpt Record'!D37=0,'Sub-Cpt Record'!D37=""),"",'Sub-Cpt Record'!D37)</f>
        <v/>
      </c>
      <c r="E37" s="269" t="str">
        <f aca="false">CODE!I37</f>
        <v>MB  </v>
      </c>
      <c r="F37" s="343" t="str">
        <f aca="false">IF(OR('Sub-Cpt Record'!K37=0,'Sub-Cpt Record'!K37=""),"",'Sub-Cpt Record'!K37)</f>
        <v/>
      </c>
      <c r="G37" s="344" t="s">
        <v>304</v>
      </c>
      <c r="H37" s="345" t="s">
        <v>301</v>
      </c>
      <c r="I37" s="346" t="s">
        <v>301</v>
      </c>
      <c r="J37" s="346" t="s">
        <v>301</v>
      </c>
      <c r="K37" s="346" t="s">
        <v>301</v>
      </c>
      <c r="L37" s="346" t="s">
        <v>301</v>
      </c>
      <c r="M37" s="346" t="s">
        <v>301</v>
      </c>
      <c r="N37" s="347"/>
    </row>
    <row r="38" customFormat="false" ht="25.5" hidden="false" customHeight="false" outlineLevel="0" collapsed="false">
      <c r="A38" s="268" t="str">
        <f aca="false">IF(OR('Sub-Cpt Record'!A38=0,'Sub-Cpt Record'!A38=""),"",'Sub-Cpt Record'!A38)</f>
        <v>0002</v>
      </c>
      <c r="B38" s="269" t="str">
        <f aca="false">IF(OR('Sub-Cpt Record'!B38=0,'Sub-Cpt Record'!B38=""),"",'Sub-Cpt Record'!B38)</f>
        <v>D8</v>
      </c>
      <c r="C38" s="270" t="n">
        <f aca="false">IF(OR('Sub-Cpt Record'!C38=0,'Sub-Cpt Record'!C38=""),"",'Sub-Cpt Record'!C38)</f>
        <v>0.03</v>
      </c>
      <c r="D38" s="270" t="str">
        <f aca="false">IF(OR('Sub-Cpt Record'!D38=0,'Sub-Cpt Record'!D38=""),"",'Sub-Cpt Record'!D38)</f>
        <v/>
      </c>
      <c r="E38" s="269" t="str">
        <f aca="false">CODE!I38</f>
        <v>MB  </v>
      </c>
      <c r="F38" s="343" t="str">
        <f aca="false">IF(OR('Sub-Cpt Record'!K38=0,'Sub-Cpt Record'!K38=""),"",'Sub-Cpt Record'!K38)</f>
        <v/>
      </c>
      <c r="G38" s="344" t="s">
        <v>304</v>
      </c>
      <c r="H38" s="345" t="s">
        <v>301</v>
      </c>
      <c r="I38" s="346" t="s">
        <v>301</v>
      </c>
      <c r="J38" s="346" t="s">
        <v>301</v>
      </c>
      <c r="K38" s="346" t="s">
        <v>301</v>
      </c>
      <c r="L38" s="346" t="s">
        <v>301</v>
      </c>
      <c r="M38" s="346" t="s">
        <v>301</v>
      </c>
      <c r="N38" s="347"/>
    </row>
    <row r="39" customFormat="false" ht="25.5" hidden="false" customHeight="false" outlineLevel="0" collapsed="false">
      <c r="A39" s="268" t="str">
        <f aca="false">IF(OR('Sub-Cpt Record'!A39=0,'Sub-Cpt Record'!A39=""),"",'Sub-Cpt Record'!A39)</f>
        <v>0002</v>
      </c>
      <c r="B39" s="269" t="str">
        <f aca="false">IF(OR('Sub-Cpt Record'!B39=0,'Sub-Cpt Record'!B39=""),"",'Sub-Cpt Record'!B39)</f>
        <v>D9</v>
      </c>
      <c r="C39" s="270" t="n">
        <f aca="false">IF(OR('Sub-Cpt Record'!C39=0,'Sub-Cpt Record'!C39=""),"",'Sub-Cpt Record'!C39)</f>
        <v>0.04</v>
      </c>
      <c r="D39" s="270" t="str">
        <f aca="false">IF(OR('Sub-Cpt Record'!D39=0,'Sub-Cpt Record'!D39=""),"",'Sub-Cpt Record'!D39)</f>
        <v/>
      </c>
      <c r="E39" s="269" t="str">
        <f aca="false">CODE!I39</f>
        <v>MB  </v>
      </c>
      <c r="F39" s="343" t="str">
        <f aca="false">IF(OR('Sub-Cpt Record'!K39=0,'Sub-Cpt Record'!K39=""),"",'Sub-Cpt Record'!K39)</f>
        <v/>
      </c>
      <c r="G39" s="344" t="s">
        <v>304</v>
      </c>
      <c r="H39" s="345" t="s">
        <v>301</v>
      </c>
      <c r="I39" s="346" t="s">
        <v>301</v>
      </c>
      <c r="J39" s="346" t="s">
        <v>301</v>
      </c>
      <c r="K39" s="346" t="s">
        <v>301</v>
      </c>
      <c r="L39" s="346" t="s">
        <v>301</v>
      </c>
      <c r="M39" s="346" t="s">
        <v>301</v>
      </c>
      <c r="N39" s="347"/>
    </row>
    <row r="40" customFormat="false" ht="25.5" hidden="false" customHeight="false" outlineLevel="0" collapsed="false">
      <c r="A40" s="268" t="str">
        <f aca="false">IF(OR('Sub-Cpt Record'!A40=0,'Sub-Cpt Record'!A40=""),"",'Sub-Cpt Record'!A40)</f>
        <v>0002</v>
      </c>
      <c r="B40" s="269" t="str">
        <f aca="false">IF(OR('Sub-Cpt Record'!B40=0,'Sub-Cpt Record'!B40=""),"",'Sub-Cpt Record'!B40)</f>
        <v>Z1</v>
      </c>
      <c r="C40" s="270" t="n">
        <f aca="false">IF(OR('Sub-Cpt Record'!C40=0,'Sub-Cpt Record'!C40=""),"",'Sub-Cpt Record'!C40)</f>
        <v>1.43</v>
      </c>
      <c r="D40" s="270" t="str">
        <f aca="false">IF(OR('Sub-Cpt Record'!D40=0,'Sub-Cpt Record'!D40=""),"",'Sub-Cpt Record'!D40)</f>
        <v/>
      </c>
      <c r="E40" s="269" t="str">
        <f aca="false">CODE!I40</f>
        <v/>
      </c>
      <c r="F40" s="343" t="str">
        <f aca="false">IF(OR('Sub-Cpt Record'!K40=0,'Sub-Cpt Record'!K40=""),"",'Sub-Cpt Record'!K40)</f>
        <v>Open ground</v>
      </c>
      <c r="G40" s="344" t="s">
        <v>304</v>
      </c>
      <c r="H40" s="345" t="s">
        <v>301</v>
      </c>
      <c r="I40" s="346" t="s">
        <v>301</v>
      </c>
      <c r="J40" s="346" t="s">
        <v>301</v>
      </c>
      <c r="K40" s="346" t="s">
        <v>301</v>
      </c>
      <c r="L40" s="346" t="s">
        <v>301</v>
      </c>
      <c r="M40" s="346" t="s">
        <v>301</v>
      </c>
      <c r="N40" s="347"/>
    </row>
    <row r="41" customFormat="false" ht="25.5" hidden="false" customHeight="false" outlineLevel="0" collapsed="false">
      <c r="A41" s="268" t="str">
        <f aca="false">IF(OR('Sub-Cpt Record'!A41=0,'Sub-Cpt Record'!A41=""),"",'Sub-Cpt Record'!A41)</f>
        <v>0003</v>
      </c>
      <c r="B41" s="269" t="str">
        <f aca="false">IF(OR('Sub-Cpt Record'!B41=0,'Sub-Cpt Record'!B41=""),"",'Sub-Cpt Record'!B41)</f>
        <v>A1</v>
      </c>
      <c r="C41" s="270" t="n">
        <f aca="false">IF(OR('Sub-Cpt Record'!C41=0,'Sub-Cpt Record'!C41=""),"",'Sub-Cpt Record'!C41)</f>
        <v>3.31</v>
      </c>
      <c r="D41" s="270" t="str">
        <f aca="false">IF(OR('Sub-Cpt Record'!D41=0,'Sub-Cpt Record'!D41=""),"",'Sub-Cpt Record'!D41)</f>
        <v/>
      </c>
      <c r="E41" s="269" t="str">
        <f aca="false">CODE!I41</f>
        <v>SS  </v>
      </c>
      <c r="F41" s="343" t="str">
        <f aca="false">IF(OR('Sub-Cpt Record'!K41=0,'Sub-Cpt Record'!K41=""),"",'Sub-Cpt Record'!K41)</f>
        <v/>
      </c>
      <c r="G41" s="344" t="s">
        <v>305</v>
      </c>
      <c r="H41" s="345" t="s">
        <v>301</v>
      </c>
      <c r="I41" s="346" t="s">
        <v>301</v>
      </c>
      <c r="J41" s="346" t="s">
        <v>301</v>
      </c>
      <c r="K41" s="346" t="s">
        <v>301</v>
      </c>
      <c r="L41" s="346" t="s">
        <v>301</v>
      </c>
      <c r="M41" s="346" t="s">
        <v>301</v>
      </c>
      <c r="N41" s="347"/>
    </row>
    <row r="42" customFormat="false" ht="25.5" hidden="false" customHeight="false" outlineLevel="0" collapsed="false">
      <c r="A42" s="268" t="str">
        <f aca="false">IF(OR('Sub-Cpt Record'!A42=0,'Sub-Cpt Record'!A42=""),"",'Sub-Cpt Record'!A42)</f>
        <v>0003</v>
      </c>
      <c r="B42" s="269" t="str">
        <f aca="false">IF(OR('Sub-Cpt Record'!B42=0,'Sub-Cpt Record'!B42=""),"",'Sub-Cpt Record'!B42)</f>
        <v>A2</v>
      </c>
      <c r="C42" s="270" t="n">
        <f aca="false">IF(OR('Sub-Cpt Record'!C42=0,'Sub-Cpt Record'!C42=""),"",'Sub-Cpt Record'!C42)</f>
        <v>4.62</v>
      </c>
      <c r="D42" s="270" t="str">
        <f aca="false">IF(OR('Sub-Cpt Record'!D42=0,'Sub-Cpt Record'!D42=""),"",'Sub-Cpt Record'!D42)</f>
        <v/>
      </c>
      <c r="E42" s="269" t="str">
        <f aca="false">CODE!I42</f>
        <v>SS  </v>
      </c>
      <c r="F42" s="343" t="str">
        <f aca="false">IF(OR('Sub-Cpt Record'!K42=0,'Sub-Cpt Record'!K42=""),"",'Sub-Cpt Record'!K42)</f>
        <v/>
      </c>
      <c r="G42" s="344" t="s">
        <v>305</v>
      </c>
      <c r="H42" s="345" t="s">
        <v>301</v>
      </c>
      <c r="I42" s="346" t="s">
        <v>301</v>
      </c>
      <c r="J42" s="346" t="s">
        <v>301</v>
      </c>
      <c r="K42" s="346" t="s">
        <v>301</v>
      </c>
      <c r="L42" s="346" t="s">
        <v>301</v>
      </c>
      <c r="M42" s="346" t="s">
        <v>301</v>
      </c>
      <c r="N42" s="347"/>
    </row>
    <row r="43" customFormat="false" ht="25.5" hidden="false" customHeight="false" outlineLevel="0" collapsed="false">
      <c r="A43" s="268" t="str">
        <f aca="false">IF(OR('Sub-Cpt Record'!A43=0,'Sub-Cpt Record'!A43=""),"",'Sub-Cpt Record'!A43)</f>
        <v>0003</v>
      </c>
      <c r="B43" s="269" t="str">
        <f aca="false">IF(OR('Sub-Cpt Record'!B43=0,'Sub-Cpt Record'!B43=""),"",'Sub-Cpt Record'!B43)</f>
        <v>Z1</v>
      </c>
      <c r="C43" s="270" t="n">
        <f aca="false">IF(OR('Sub-Cpt Record'!C43=0,'Sub-Cpt Record'!C43=""),"",'Sub-Cpt Record'!C43)</f>
        <v>0.6</v>
      </c>
      <c r="D43" s="270" t="str">
        <f aca="false">IF(OR('Sub-Cpt Record'!D43=0,'Sub-Cpt Record'!D43=""),"",'Sub-Cpt Record'!D43)</f>
        <v/>
      </c>
      <c r="E43" s="269" t="str">
        <f aca="false">CODE!I43</f>
        <v/>
      </c>
      <c r="F43" s="343" t="str">
        <f aca="false">IF(OR('Sub-Cpt Record'!K43=0,'Sub-Cpt Record'!K43=""),"",'Sub-Cpt Record'!K43)</f>
        <v>Open ground</v>
      </c>
      <c r="G43" s="344" t="s">
        <v>304</v>
      </c>
      <c r="H43" s="345" t="s">
        <v>301</v>
      </c>
      <c r="I43" s="346" t="s">
        <v>301</v>
      </c>
      <c r="J43" s="346" t="s">
        <v>301</v>
      </c>
      <c r="K43" s="346" t="s">
        <v>301</v>
      </c>
      <c r="L43" s="346" t="s">
        <v>301</v>
      </c>
      <c r="M43" s="346" t="s">
        <v>301</v>
      </c>
      <c r="N43" s="347"/>
    </row>
    <row r="44" customFormat="false" ht="25.5" hidden="false" customHeight="false" outlineLevel="0" collapsed="false">
      <c r="A44" s="268" t="str">
        <f aca="false">IF(OR('Sub-Cpt Record'!A44=0,'Sub-Cpt Record'!A44=""),"",'Sub-Cpt Record'!A44)</f>
        <v>0003</v>
      </c>
      <c r="B44" s="269" t="str">
        <f aca="false">IF(OR('Sub-Cpt Record'!B44=0,'Sub-Cpt Record'!B44=""),"",'Sub-Cpt Record'!B44)</f>
        <v>Z2</v>
      </c>
      <c r="C44" s="270" t="n">
        <f aca="false">IF(OR('Sub-Cpt Record'!C44=0,'Sub-Cpt Record'!C44=""),"",'Sub-Cpt Record'!C44)</f>
        <v>1.36</v>
      </c>
      <c r="D44" s="270" t="str">
        <f aca="false">IF(OR('Sub-Cpt Record'!D44=0,'Sub-Cpt Record'!D44=""),"",'Sub-Cpt Record'!D44)</f>
        <v/>
      </c>
      <c r="E44" s="269" t="str">
        <f aca="false">CODE!I44</f>
        <v/>
      </c>
      <c r="F44" s="343" t="str">
        <f aca="false">IF(OR('Sub-Cpt Record'!K44=0,'Sub-Cpt Record'!K44=""),"",'Sub-Cpt Record'!K44)</f>
        <v>Open ground</v>
      </c>
      <c r="G44" s="344" t="s">
        <v>304</v>
      </c>
      <c r="H44" s="348"/>
      <c r="I44" s="349"/>
      <c r="J44" s="349"/>
      <c r="K44" s="349"/>
      <c r="L44" s="349"/>
      <c r="M44" s="349"/>
      <c r="N44" s="347"/>
    </row>
    <row r="45" customFormat="false" ht="12.75" hidden="false" customHeight="false" outlineLevel="0" collapsed="false">
      <c r="A45" s="268" t="str">
        <f aca="false">IF(OR('Sub-Cpt Record'!A45=0,'Sub-Cpt Record'!A45=""),"",'Sub-Cpt Record'!A45)</f>
        <v/>
      </c>
      <c r="B45" s="269" t="str">
        <f aca="false">IF(OR('Sub-Cpt Record'!B45=0,'Sub-Cpt Record'!B45=""),"",'Sub-Cpt Record'!B45)</f>
        <v/>
      </c>
      <c r="C45" s="270" t="str">
        <f aca="false">IF(OR('Sub-Cpt Record'!C45=0,'Sub-Cpt Record'!C45=""),"",'Sub-Cpt Record'!C45)</f>
        <v/>
      </c>
      <c r="D45" s="270" t="str">
        <f aca="false">IF(OR('Sub-Cpt Record'!D45=0,'Sub-Cpt Record'!D45=""),"",'Sub-Cpt Record'!D45)</f>
        <v/>
      </c>
      <c r="E45" s="269" t="str">
        <f aca="false">CODE!I45</f>
        <v/>
      </c>
      <c r="F45" s="343" t="str">
        <f aca="false">IF(OR('Sub-Cpt Record'!K45=0,'Sub-Cpt Record'!K45=""),"",'Sub-Cpt Record'!K45)</f>
        <v/>
      </c>
      <c r="G45" s="344"/>
      <c r="H45" s="348"/>
      <c r="I45" s="349"/>
      <c r="J45" s="349"/>
      <c r="K45" s="349"/>
      <c r="L45" s="349"/>
      <c r="M45" s="349"/>
      <c r="N45" s="347"/>
    </row>
    <row r="46" customFormat="false" ht="12.75" hidden="false" customHeight="false" outlineLevel="0" collapsed="false">
      <c r="A46" s="268" t="str">
        <f aca="false">IF(OR('Sub-Cpt Record'!A46=0,'Sub-Cpt Record'!A46=""),"",'Sub-Cpt Record'!A46)</f>
        <v/>
      </c>
      <c r="B46" s="269" t="str">
        <f aca="false">IF(OR('Sub-Cpt Record'!B46=0,'Sub-Cpt Record'!B46=""),"",'Sub-Cpt Record'!B46)</f>
        <v/>
      </c>
      <c r="C46" s="270" t="str">
        <f aca="false">IF(OR('Sub-Cpt Record'!C46=0,'Sub-Cpt Record'!C46=""),"",'Sub-Cpt Record'!C46)</f>
        <v/>
      </c>
      <c r="D46" s="270" t="str">
        <f aca="false">IF(OR('Sub-Cpt Record'!D46=0,'Sub-Cpt Record'!D46=""),"",'Sub-Cpt Record'!D46)</f>
        <v/>
      </c>
      <c r="E46" s="269" t="str">
        <f aca="false">CODE!I46</f>
        <v/>
      </c>
      <c r="F46" s="343" t="str">
        <f aca="false">IF(OR('Sub-Cpt Record'!K46=0,'Sub-Cpt Record'!K46=""),"",'Sub-Cpt Record'!K46)</f>
        <v/>
      </c>
      <c r="G46" s="344"/>
      <c r="H46" s="348"/>
      <c r="I46" s="349"/>
      <c r="J46" s="349"/>
      <c r="K46" s="349"/>
      <c r="L46" s="349"/>
      <c r="M46" s="349"/>
      <c r="N46" s="347"/>
    </row>
    <row r="47" customFormat="false" ht="12.75" hidden="false" customHeight="false" outlineLevel="0" collapsed="false">
      <c r="A47" s="268" t="str">
        <f aca="false">IF(OR('Sub-Cpt Record'!A47=0,'Sub-Cpt Record'!A47=""),"",'Sub-Cpt Record'!A47)</f>
        <v/>
      </c>
      <c r="B47" s="269" t="str">
        <f aca="false">IF(OR('Sub-Cpt Record'!B47=0,'Sub-Cpt Record'!B47=""),"",'Sub-Cpt Record'!B47)</f>
        <v/>
      </c>
      <c r="C47" s="270" t="str">
        <f aca="false">IF(OR('Sub-Cpt Record'!C47=0,'Sub-Cpt Record'!C47=""),"",'Sub-Cpt Record'!C47)</f>
        <v/>
      </c>
      <c r="D47" s="270" t="str">
        <f aca="false">IF(OR('Sub-Cpt Record'!D47=0,'Sub-Cpt Record'!D47=""),"",'Sub-Cpt Record'!D47)</f>
        <v/>
      </c>
      <c r="E47" s="269" t="str">
        <f aca="false">CODE!I47</f>
        <v/>
      </c>
      <c r="F47" s="343" t="str">
        <f aca="false">IF(OR('Sub-Cpt Record'!K47=0,'Sub-Cpt Record'!K47=""),"",'Sub-Cpt Record'!K47)</f>
        <v/>
      </c>
      <c r="G47" s="344"/>
      <c r="H47" s="348"/>
      <c r="I47" s="349"/>
      <c r="J47" s="349"/>
      <c r="K47" s="349"/>
      <c r="L47" s="349"/>
      <c r="M47" s="349"/>
      <c r="N47" s="347"/>
    </row>
    <row r="48" customFormat="false" ht="12.75" hidden="false" customHeight="false" outlineLevel="0" collapsed="false">
      <c r="A48" s="268" t="str">
        <f aca="false">IF(OR('Sub-Cpt Record'!A48=0,'Sub-Cpt Record'!A48=""),"",'Sub-Cpt Record'!A48)</f>
        <v/>
      </c>
      <c r="B48" s="269" t="str">
        <f aca="false">IF(OR('Sub-Cpt Record'!B48=0,'Sub-Cpt Record'!B48=""),"",'Sub-Cpt Record'!B48)</f>
        <v/>
      </c>
      <c r="C48" s="270" t="str">
        <f aca="false">IF(OR('Sub-Cpt Record'!C48=0,'Sub-Cpt Record'!C48=""),"",'Sub-Cpt Record'!C48)</f>
        <v/>
      </c>
      <c r="D48" s="270" t="str">
        <f aca="false">IF(OR('Sub-Cpt Record'!D48=0,'Sub-Cpt Record'!D48=""),"",'Sub-Cpt Record'!D48)</f>
        <v/>
      </c>
      <c r="E48" s="269" t="str">
        <f aca="false">CODE!I48</f>
        <v/>
      </c>
      <c r="F48" s="343" t="str">
        <f aca="false">IF(OR('Sub-Cpt Record'!K48=0,'Sub-Cpt Record'!K48=""),"",'Sub-Cpt Record'!K48)</f>
        <v/>
      </c>
      <c r="G48" s="344"/>
      <c r="H48" s="348"/>
      <c r="I48" s="349"/>
      <c r="J48" s="349"/>
      <c r="K48" s="349"/>
      <c r="L48" s="349"/>
      <c r="M48" s="349"/>
      <c r="N48" s="347"/>
    </row>
    <row r="49" customFormat="false" ht="12.75" hidden="false" customHeight="false" outlineLevel="0" collapsed="false">
      <c r="A49" s="268" t="str">
        <f aca="false">IF(OR('Sub-Cpt Record'!A49=0,'Sub-Cpt Record'!A49=""),"",'Sub-Cpt Record'!A49)</f>
        <v/>
      </c>
      <c r="B49" s="269" t="str">
        <f aca="false">IF(OR('Sub-Cpt Record'!B49=0,'Sub-Cpt Record'!B49=""),"",'Sub-Cpt Record'!B49)</f>
        <v/>
      </c>
      <c r="C49" s="270" t="str">
        <f aca="false">IF(OR('Sub-Cpt Record'!C49=0,'Sub-Cpt Record'!C49=""),"",'Sub-Cpt Record'!C49)</f>
        <v/>
      </c>
      <c r="D49" s="270" t="str">
        <f aca="false">IF(OR('Sub-Cpt Record'!D49=0,'Sub-Cpt Record'!D49=""),"",'Sub-Cpt Record'!D49)</f>
        <v/>
      </c>
      <c r="E49" s="269" t="str">
        <f aca="false">CODE!I49</f>
        <v/>
      </c>
      <c r="F49" s="343" t="str">
        <f aca="false">IF(OR('Sub-Cpt Record'!K49=0,'Sub-Cpt Record'!K49=""),"",'Sub-Cpt Record'!K49)</f>
        <v/>
      </c>
      <c r="G49" s="344"/>
      <c r="H49" s="348"/>
      <c r="I49" s="349"/>
      <c r="J49" s="349"/>
      <c r="K49" s="349"/>
      <c r="L49" s="349"/>
      <c r="M49" s="349"/>
      <c r="N49" s="347"/>
    </row>
    <row r="50" customFormat="false" ht="12.75" hidden="false" customHeight="false" outlineLevel="0" collapsed="false">
      <c r="A50" s="268" t="str">
        <f aca="false">IF(OR('Sub-Cpt Record'!A50=0,'Sub-Cpt Record'!A50=""),"",'Sub-Cpt Record'!A50)</f>
        <v/>
      </c>
      <c r="B50" s="269" t="str">
        <f aca="false">IF(OR('Sub-Cpt Record'!B50=0,'Sub-Cpt Record'!B50=""),"",'Sub-Cpt Record'!B50)</f>
        <v/>
      </c>
      <c r="C50" s="270" t="str">
        <f aca="false">IF(OR('Sub-Cpt Record'!C50=0,'Sub-Cpt Record'!C50=""),"",'Sub-Cpt Record'!C50)</f>
        <v/>
      </c>
      <c r="D50" s="270" t="str">
        <f aca="false">IF(OR('Sub-Cpt Record'!D50=0,'Sub-Cpt Record'!D50=""),"",'Sub-Cpt Record'!D50)</f>
        <v/>
      </c>
      <c r="E50" s="269" t="str">
        <f aca="false">CODE!I50</f>
        <v/>
      </c>
      <c r="F50" s="343" t="str">
        <f aca="false">IF(OR('Sub-Cpt Record'!K50=0,'Sub-Cpt Record'!K50=""),"",'Sub-Cpt Record'!K50)</f>
        <v/>
      </c>
      <c r="G50" s="344"/>
      <c r="H50" s="348"/>
      <c r="I50" s="349"/>
      <c r="J50" s="349"/>
      <c r="K50" s="349"/>
      <c r="L50" s="349"/>
      <c r="M50" s="349"/>
      <c r="N50" s="347"/>
    </row>
    <row r="51" customFormat="false" ht="12.75" hidden="false" customHeight="false" outlineLevel="0" collapsed="false">
      <c r="A51" s="268" t="str">
        <f aca="false">IF(OR('Sub-Cpt Record'!A51=0,'Sub-Cpt Record'!A51=""),"",'Sub-Cpt Record'!A51)</f>
        <v/>
      </c>
      <c r="B51" s="269" t="str">
        <f aca="false">IF(OR('Sub-Cpt Record'!B51=0,'Sub-Cpt Record'!B51=""),"",'Sub-Cpt Record'!B51)</f>
        <v/>
      </c>
      <c r="C51" s="270" t="str">
        <f aca="false">IF(OR('Sub-Cpt Record'!C51=0,'Sub-Cpt Record'!C51=""),"",'Sub-Cpt Record'!C51)</f>
        <v/>
      </c>
      <c r="D51" s="270" t="str">
        <f aca="false">IF(OR('Sub-Cpt Record'!D51=0,'Sub-Cpt Record'!D51=""),"",'Sub-Cpt Record'!D51)</f>
        <v/>
      </c>
      <c r="E51" s="269" t="str">
        <f aca="false">CODE!I51</f>
        <v/>
      </c>
      <c r="F51" s="343" t="str">
        <f aca="false">IF(OR('Sub-Cpt Record'!K51=0,'Sub-Cpt Record'!K51=""),"",'Sub-Cpt Record'!K51)</f>
        <v/>
      </c>
      <c r="G51" s="344"/>
      <c r="H51" s="348"/>
      <c r="I51" s="349"/>
      <c r="J51" s="349"/>
      <c r="K51" s="349"/>
      <c r="L51" s="349"/>
      <c r="M51" s="349"/>
      <c r="N51" s="347"/>
    </row>
    <row r="52" customFormat="false" ht="12.75" hidden="false" customHeight="false" outlineLevel="0" collapsed="false">
      <c r="A52" s="268" t="str">
        <f aca="false">IF(OR('Sub-Cpt Record'!A52=0,'Sub-Cpt Record'!A52=""),"",'Sub-Cpt Record'!A52)</f>
        <v/>
      </c>
      <c r="B52" s="269" t="str">
        <f aca="false">IF(OR('Sub-Cpt Record'!B52=0,'Sub-Cpt Record'!B52=""),"",'Sub-Cpt Record'!B52)</f>
        <v/>
      </c>
      <c r="C52" s="270" t="str">
        <f aca="false">IF(OR('Sub-Cpt Record'!C52=0,'Sub-Cpt Record'!C52=""),"",'Sub-Cpt Record'!C52)</f>
        <v/>
      </c>
      <c r="D52" s="270" t="str">
        <f aca="false">IF(OR('Sub-Cpt Record'!D52=0,'Sub-Cpt Record'!D52=""),"",'Sub-Cpt Record'!D52)</f>
        <v/>
      </c>
      <c r="E52" s="269" t="str">
        <f aca="false">CODE!I52</f>
        <v/>
      </c>
      <c r="F52" s="343" t="str">
        <f aca="false">IF(OR('Sub-Cpt Record'!K52=0,'Sub-Cpt Record'!K52=""),"",'Sub-Cpt Record'!K52)</f>
        <v/>
      </c>
      <c r="G52" s="344"/>
      <c r="H52" s="348"/>
      <c r="I52" s="349"/>
      <c r="J52" s="349"/>
      <c r="K52" s="349"/>
      <c r="L52" s="349"/>
      <c r="M52" s="349"/>
      <c r="N52" s="347"/>
    </row>
    <row r="53" customFormat="false" ht="12.75" hidden="false" customHeight="false" outlineLevel="0" collapsed="false">
      <c r="A53" s="268" t="str">
        <f aca="false">IF(OR('Sub-Cpt Record'!A53=0,'Sub-Cpt Record'!A53=""),"",'Sub-Cpt Record'!A53)</f>
        <v/>
      </c>
      <c r="B53" s="269" t="str">
        <f aca="false">IF(OR('Sub-Cpt Record'!B53=0,'Sub-Cpt Record'!B53=""),"",'Sub-Cpt Record'!B53)</f>
        <v/>
      </c>
      <c r="C53" s="270" t="str">
        <f aca="false">IF(OR('Sub-Cpt Record'!C53=0,'Sub-Cpt Record'!C53=""),"",'Sub-Cpt Record'!C53)</f>
        <v/>
      </c>
      <c r="D53" s="270" t="str">
        <f aca="false">IF(OR('Sub-Cpt Record'!D53=0,'Sub-Cpt Record'!D53=""),"",'Sub-Cpt Record'!D53)</f>
        <v/>
      </c>
      <c r="E53" s="269" t="str">
        <f aca="false">CODE!I53</f>
        <v/>
      </c>
      <c r="F53" s="343" t="str">
        <f aca="false">IF(OR('Sub-Cpt Record'!K53=0,'Sub-Cpt Record'!K53=""),"",'Sub-Cpt Record'!K53)</f>
        <v/>
      </c>
      <c r="G53" s="344"/>
      <c r="H53" s="348"/>
      <c r="I53" s="349"/>
      <c r="J53" s="349"/>
      <c r="K53" s="349"/>
      <c r="L53" s="349"/>
      <c r="M53" s="349"/>
      <c r="N53" s="347"/>
    </row>
    <row r="54" customFormat="false" ht="12.75" hidden="false" customHeight="false" outlineLevel="0" collapsed="false">
      <c r="A54" s="268" t="str">
        <f aca="false">IF(OR('Sub-Cpt Record'!A54=0,'Sub-Cpt Record'!A54=""),"",'Sub-Cpt Record'!A54)</f>
        <v/>
      </c>
      <c r="B54" s="269" t="str">
        <f aca="false">IF(OR('Sub-Cpt Record'!B54=0,'Sub-Cpt Record'!B54=""),"",'Sub-Cpt Record'!B54)</f>
        <v/>
      </c>
      <c r="C54" s="270" t="str">
        <f aca="false">IF(OR('Sub-Cpt Record'!C54=0,'Sub-Cpt Record'!C54=""),"",'Sub-Cpt Record'!C54)</f>
        <v/>
      </c>
      <c r="D54" s="270" t="str">
        <f aca="false">IF(OR('Sub-Cpt Record'!D54=0,'Sub-Cpt Record'!D54=""),"",'Sub-Cpt Record'!D54)</f>
        <v/>
      </c>
      <c r="E54" s="269" t="str">
        <f aca="false">CODE!I54</f>
        <v/>
      </c>
      <c r="F54" s="343" t="str">
        <f aca="false">IF(OR('Sub-Cpt Record'!K54=0,'Sub-Cpt Record'!K54=""),"",'Sub-Cpt Record'!K54)</f>
        <v/>
      </c>
      <c r="G54" s="344"/>
      <c r="H54" s="348"/>
      <c r="I54" s="349"/>
      <c r="J54" s="349"/>
      <c r="K54" s="349"/>
      <c r="L54" s="349"/>
      <c r="M54" s="349"/>
      <c r="N54" s="347"/>
    </row>
    <row r="55" customFormat="false" ht="12.75" hidden="false" customHeight="false" outlineLevel="0" collapsed="false">
      <c r="A55" s="268" t="str">
        <f aca="false">IF(OR('Sub-Cpt Record'!A55=0,'Sub-Cpt Record'!A55=""),"",'Sub-Cpt Record'!A55)</f>
        <v/>
      </c>
      <c r="B55" s="269" t="str">
        <f aca="false">IF(OR('Sub-Cpt Record'!B55=0,'Sub-Cpt Record'!B55=""),"",'Sub-Cpt Record'!B55)</f>
        <v/>
      </c>
      <c r="C55" s="270" t="str">
        <f aca="false">IF(OR('Sub-Cpt Record'!C55=0,'Sub-Cpt Record'!C55=""),"",'Sub-Cpt Record'!C55)</f>
        <v/>
      </c>
      <c r="D55" s="270" t="str">
        <f aca="false">IF(OR('Sub-Cpt Record'!D55=0,'Sub-Cpt Record'!D55=""),"",'Sub-Cpt Record'!D55)</f>
        <v/>
      </c>
      <c r="E55" s="269" t="str">
        <f aca="false">CODE!I55</f>
        <v/>
      </c>
      <c r="F55" s="343" t="str">
        <f aca="false">IF(OR('Sub-Cpt Record'!K55=0,'Sub-Cpt Record'!K55=""),"",'Sub-Cpt Record'!K55)</f>
        <v/>
      </c>
      <c r="G55" s="344"/>
      <c r="H55" s="348"/>
      <c r="I55" s="349"/>
      <c r="J55" s="349"/>
      <c r="K55" s="349"/>
      <c r="L55" s="349"/>
      <c r="M55" s="349"/>
      <c r="N55" s="347"/>
    </row>
    <row r="56" customFormat="false" ht="12.75" hidden="false" customHeight="false" outlineLevel="0" collapsed="false">
      <c r="A56" s="268" t="str">
        <f aca="false">IF(OR('Sub-Cpt Record'!A56=0,'Sub-Cpt Record'!A56=""),"",'Sub-Cpt Record'!A56)</f>
        <v/>
      </c>
      <c r="B56" s="269" t="str">
        <f aca="false">IF(OR('Sub-Cpt Record'!B56=0,'Sub-Cpt Record'!B56=""),"",'Sub-Cpt Record'!B56)</f>
        <v/>
      </c>
      <c r="C56" s="270" t="str">
        <f aca="false">IF(OR('Sub-Cpt Record'!C56=0,'Sub-Cpt Record'!C56=""),"",'Sub-Cpt Record'!C56)</f>
        <v/>
      </c>
      <c r="D56" s="270" t="str">
        <f aca="false">IF(OR('Sub-Cpt Record'!D56=0,'Sub-Cpt Record'!D56=""),"",'Sub-Cpt Record'!D56)</f>
        <v/>
      </c>
      <c r="E56" s="269" t="str">
        <f aca="false">CODE!I56</f>
        <v/>
      </c>
      <c r="F56" s="343" t="str">
        <f aca="false">IF(OR('Sub-Cpt Record'!K56=0,'Sub-Cpt Record'!K56=""),"",'Sub-Cpt Record'!K56)</f>
        <v/>
      </c>
      <c r="G56" s="344"/>
      <c r="H56" s="348"/>
      <c r="I56" s="349"/>
      <c r="J56" s="349"/>
      <c r="K56" s="349"/>
      <c r="L56" s="349"/>
      <c r="M56" s="349"/>
      <c r="N56" s="347"/>
    </row>
    <row r="57" customFormat="false" ht="12.75" hidden="false" customHeight="false" outlineLevel="0" collapsed="false">
      <c r="A57" s="268" t="str">
        <f aca="false">IF(OR('Sub-Cpt Record'!A57=0,'Sub-Cpt Record'!A57=""),"",'Sub-Cpt Record'!A57)</f>
        <v/>
      </c>
      <c r="B57" s="269" t="str">
        <f aca="false">IF(OR('Sub-Cpt Record'!B57=0,'Sub-Cpt Record'!B57=""),"",'Sub-Cpt Record'!B57)</f>
        <v/>
      </c>
      <c r="C57" s="270" t="str">
        <f aca="false">IF(OR('Sub-Cpt Record'!C57=0,'Sub-Cpt Record'!C57=""),"",'Sub-Cpt Record'!C57)</f>
        <v/>
      </c>
      <c r="D57" s="270" t="str">
        <f aca="false">IF(OR('Sub-Cpt Record'!D57=0,'Sub-Cpt Record'!D57=""),"",'Sub-Cpt Record'!D57)</f>
        <v/>
      </c>
      <c r="E57" s="269" t="str">
        <f aca="false">CODE!I57</f>
        <v/>
      </c>
      <c r="F57" s="343" t="str">
        <f aca="false">IF(OR('Sub-Cpt Record'!K57=0,'Sub-Cpt Record'!K57=""),"",'Sub-Cpt Record'!K57)</f>
        <v/>
      </c>
      <c r="G57" s="344"/>
      <c r="H57" s="348"/>
      <c r="I57" s="349"/>
      <c r="J57" s="349"/>
      <c r="K57" s="349"/>
      <c r="L57" s="349"/>
      <c r="M57" s="349"/>
      <c r="N57" s="347"/>
    </row>
    <row r="58" customFormat="false" ht="12.75" hidden="false" customHeight="false" outlineLevel="0" collapsed="false">
      <c r="A58" s="268" t="str">
        <f aca="false">IF(OR('Sub-Cpt Record'!A58=0,'Sub-Cpt Record'!A58=""),"",'Sub-Cpt Record'!A58)</f>
        <v/>
      </c>
      <c r="B58" s="269" t="str">
        <f aca="false">IF(OR('Sub-Cpt Record'!B58=0,'Sub-Cpt Record'!B58=""),"",'Sub-Cpt Record'!B58)</f>
        <v/>
      </c>
      <c r="C58" s="270" t="str">
        <f aca="false">IF(OR('Sub-Cpt Record'!C58=0,'Sub-Cpt Record'!C58=""),"",'Sub-Cpt Record'!C58)</f>
        <v/>
      </c>
      <c r="D58" s="270" t="str">
        <f aca="false">IF(OR('Sub-Cpt Record'!D58=0,'Sub-Cpt Record'!D58=""),"",'Sub-Cpt Record'!D58)</f>
        <v/>
      </c>
      <c r="E58" s="269" t="str">
        <f aca="false">CODE!I58</f>
        <v/>
      </c>
      <c r="F58" s="343" t="str">
        <f aca="false">IF(OR('Sub-Cpt Record'!K58=0,'Sub-Cpt Record'!K58=""),"",'Sub-Cpt Record'!K58)</f>
        <v/>
      </c>
      <c r="G58" s="344"/>
      <c r="H58" s="348"/>
      <c r="I58" s="349"/>
      <c r="J58" s="349"/>
      <c r="K58" s="349"/>
      <c r="L58" s="349"/>
      <c r="M58" s="349"/>
      <c r="N58" s="347"/>
    </row>
    <row r="59" customFormat="false" ht="12.75" hidden="false" customHeight="false" outlineLevel="0" collapsed="false">
      <c r="A59" s="268" t="str">
        <f aca="false">IF(OR('Sub-Cpt Record'!A59=0,'Sub-Cpt Record'!A59=""),"",'Sub-Cpt Record'!A59)</f>
        <v/>
      </c>
      <c r="B59" s="269" t="str">
        <f aca="false">IF(OR('Sub-Cpt Record'!B59=0,'Sub-Cpt Record'!B59=""),"",'Sub-Cpt Record'!B59)</f>
        <v/>
      </c>
      <c r="C59" s="270" t="str">
        <f aca="false">IF(OR('Sub-Cpt Record'!C59=0,'Sub-Cpt Record'!C59=""),"",'Sub-Cpt Record'!C59)</f>
        <v/>
      </c>
      <c r="D59" s="270" t="str">
        <f aca="false">IF(OR('Sub-Cpt Record'!D59=0,'Sub-Cpt Record'!D59=""),"",'Sub-Cpt Record'!D59)</f>
        <v/>
      </c>
      <c r="E59" s="269" t="str">
        <f aca="false">CODE!I59</f>
        <v/>
      </c>
      <c r="F59" s="343" t="str">
        <f aca="false">IF(OR('Sub-Cpt Record'!K59=0,'Sub-Cpt Record'!K59=""),"",'Sub-Cpt Record'!K59)</f>
        <v/>
      </c>
      <c r="G59" s="344"/>
      <c r="H59" s="348"/>
      <c r="I59" s="349"/>
      <c r="J59" s="349"/>
      <c r="K59" s="349"/>
      <c r="L59" s="349"/>
      <c r="M59" s="349"/>
      <c r="N59" s="347"/>
    </row>
    <row r="60" customFormat="false" ht="12.75" hidden="false" customHeight="false" outlineLevel="0" collapsed="false">
      <c r="A60" s="268" t="str">
        <f aca="false">IF(OR('Sub-Cpt Record'!A60=0,'Sub-Cpt Record'!A60=""),"",'Sub-Cpt Record'!A60)</f>
        <v/>
      </c>
      <c r="B60" s="269" t="str">
        <f aca="false">IF(OR('Sub-Cpt Record'!B60=0,'Sub-Cpt Record'!B60=""),"",'Sub-Cpt Record'!B60)</f>
        <v/>
      </c>
      <c r="C60" s="270" t="str">
        <f aca="false">IF(OR('Sub-Cpt Record'!C60=0,'Sub-Cpt Record'!C60=""),"",'Sub-Cpt Record'!C60)</f>
        <v/>
      </c>
      <c r="D60" s="270" t="str">
        <f aca="false">IF(OR('Sub-Cpt Record'!D60=0,'Sub-Cpt Record'!D60=""),"",'Sub-Cpt Record'!D60)</f>
        <v/>
      </c>
      <c r="E60" s="269" t="str">
        <f aca="false">CODE!I60</f>
        <v/>
      </c>
      <c r="F60" s="343" t="str">
        <f aca="false">IF(OR('Sub-Cpt Record'!K60=0,'Sub-Cpt Record'!K60=""),"",'Sub-Cpt Record'!K60)</f>
        <v/>
      </c>
      <c r="G60" s="344"/>
      <c r="H60" s="348"/>
      <c r="I60" s="349"/>
      <c r="J60" s="349"/>
      <c r="K60" s="349"/>
      <c r="L60" s="349"/>
      <c r="M60" s="349"/>
      <c r="N60" s="347"/>
    </row>
    <row r="61" customFormat="false" ht="12.75" hidden="false" customHeight="false" outlineLevel="0" collapsed="false">
      <c r="A61" s="268" t="str">
        <f aca="false">IF(OR('Sub-Cpt Record'!A61=0,'Sub-Cpt Record'!A61=""),"",'Sub-Cpt Record'!A61)</f>
        <v/>
      </c>
      <c r="B61" s="269" t="str">
        <f aca="false">IF(OR('Sub-Cpt Record'!B61=0,'Sub-Cpt Record'!B61=""),"",'Sub-Cpt Record'!B61)</f>
        <v/>
      </c>
      <c r="C61" s="270" t="str">
        <f aca="false">IF(OR('Sub-Cpt Record'!C61=0,'Sub-Cpt Record'!C61=""),"",'Sub-Cpt Record'!C61)</f>
        <v/>
      </c>
      <c r="D61" s="270" t="str">
        <f aca="false">IF(OR('Sub-Cpt Record'!D61=0,'Sub-Cpt Record'!D61=""),"",'Sub-Cpt Record'!D61)</f>
        <v/>
      </c>
      <c r="E61" s="269" t="str">
        <f aca="false">CODE!I61</f>
        <v/>
      </c>
      <c r="F61" s="343" t="str">
        <f aca="false">IF(OR('Sub-Cpt Record'!K61=0,'Sub-Cpt Record'!K61=""),"",'Sub-Cpt Record'!K61)</f>
        <v/>
      </c>
      <c r="G61" s="344"/>
      <c r="H61" s="348"/>
      <c r="I61" s="349"/>
      <c r="J61" s="349"/>
      <c r="K61" s="349"/>
      <c r="L61" s="349"/>
      <c r="M61" s="349"/>
      <c r="N61" s="347"/>
    </row>
    <row r="62" customFormat="false" ht="12.75" hidden="false" customHeight="false" outlineLevel="0" collapsed="false">
      <c r="A62" s="268" t="str">
        <f aca="false">IF(OR('Sub-Cpt Record'!A62=0,'Sub-Cpt Record'!A62=""),"",'Sub-Cpt Record'!A62)</f>
        <v/>
      </c>
      <c r="B62" s="269" t="str">
        <f aca="false">IF(OR('Sub-Cpt Record'!B62=0,'Sub-Cpt Record'!B62=""),"",'Sub-Cpt Record'!B62)</f>
        <v/>
      </c>
      <c r="C62" s="270" t="str">
        <f aca="false">IF(OR('Sub-Cpt Record'!C62=0,'Sub-Cpt Record'!C62=""),"",'Sub-Cpt Record'!C62)</f>
        <v/>
      </c>
      <c r="D62" s="270" t="str">
        <f aca="false">IF(OR('Sub-Cpt Record'!D62=0,'Sub-Cpt Record'!D62=""),"",'Sub-Cpt Record'!D62)</f>
        <v/>
      </c>
      <c r="E62" s="269" t="str">
        <f aca="false">CODE!I62</f>
        <v/>
      </c>
      <c r="F62" s="343" t="str">
        <f aca="false">IF(OR('Sub-Cpt Record'!K62=0,'Sub-Cpt Record'!K62=""),"",'Sub-Cpt Record'!K62)</f>
        <v/>
      </c>
      <c r="G62" s="344"/>
      <c r="H62" s="348"/>
      <c r="I62" s="349"/>
      <c r="J62" s="349"/>
      <c r="K62" s="349"/>
      <c r="L62" s="349"/>
      <c r="M62" s="349"/>
      <c r="N62" s="347"/>
    </row>
    <row r="63" customFormat="false" ht="12.75" hidden="false" customHeight="false" outlineLevel="0" collapsed="false">
      <c r="A63" s="268" t="str">
        <f aca="false">IF(OR('Sub-Cpt Record'!A63=0,'Sub-Cpt Record'!A63=""),"",'Sub-Cpt Record'!A63)</f>
        <v/>
      </c>
      <c r="B63" s="269" t="str">
        <f aca="false">IF(OR('Sub-Cpt Record'!B63=0,'Sub-Cpt Record'!B63=""),"",'Sub-Cpt Record'!B63)</f>
        <v/>
      </c>
      <c r="C63" s="270" t="str">
        <f aca="false">IF(OR('Sub-Cpt Record'!C63=0,'Sub-Cpt Record'!C63=""),"",'Sub-Cpt Record'!C63)</f>
        <v/>
      </c>
      <c r="D63" s="270" t="str">
        <f aca="false">IF(OR('Sub-Cpt Record'!D63=0,'Sub-Cpt Record'!D63=""),"",'Sub-Cpt Record'!D63)</f>
        <v/>
      </c>
      <c r="E63" s="269" t="str">
        <f aca="false">CODE!I63</f>
        <v/>
      </c>
      <c r="F63" s="343" t="str">
        <f aca="false">IF(OR('Sub-Cpt Record'!K63=0,'Sub-Cpt Record'!K63=""),"",'Sub-Cpt Record'!K63)</f>
        <v/>
      </c>
      <c r="G63" s="344"/>
      <c r="H63" s="348"/>
      <c r="I63" s="349"/>
      <c r="J63" s="349"/>
      <c r="K63" s="349"/>
      <c r="L63" s="349"/>
      <c r="M63" s="349"/>
      <c r="N63" s="347"/>
    </row>
    <row r="64" customFormat="false" ht="12.75" hidden="false" customHeight="false" outlineLevel="0" collapsed="false">
      <c r="A64" s="268" t="str">
        <f aca="false">IF(OR('Sub-Cpt Record'!A64=0,'Sub-Cpt Record'!A64=""),"",'Sub-Cpt Record'!A64)</f>
        <v/>
      </c>
      <c r="B64" s="269" t="str">
        <f aca="false">IF(OR('Sub-Cpt Record'!B64=0,'Sub-Cpt Record'!B64=""),"",'Sub-Cpt Record'!B64)</f>
        <v/>
      </c>
      <c r="C64" s="270" t="str">
        <f aca="false">IF(OR('Sub-Cpt Record'!C64=0,'Sub-Cpt Record'!C64=""),"",'Sub-Cpt Record'!C64)</f>
        <v/>
      </c>
      <c r="D64" s="270" t="str">
        <f aca="false">IF(OR('Sub-Cpt Record'!D64=0,'Sub-Cpt Record'!D64=""),"",'Sub-Cpt Record'!D64)</f>
        <v/>
      </c>
      <c r="E64" s="269" t="str">
        <f aca="false">CODE!I64</f>
        <v/>
      </c>
      <c r="F64" s="343" t="str">
        <f aca="false">IF(OR('Sub-Cpt Record'!K64=0,'Sub-Cpt Record'!K64=""),"",'Sub-Cpt Record'!K64)</f>
        <v/>
      </c>
      <c r="G64" s="344"/>
      <c r="H64" s="348"/>
      <c r="I64" s="349"/>
      <c r="J64" s="349"/>
      <c r="K64" s="349"/>
      <c r="L64" s="349"/>
      <c r="M64" s="349"/>
      <c r="N64" s="347"/>
    </row>
    <row r="65" customFormat="false" ht="12.75" hidden="false" customHeight="false" outlineLevel="0" collapsed="false">
      <c r="A65" s="268" t="str">
        <f aca="false">IF(OR('Sub-Cpt Record'!A65=0,'Sub-Cpt Record'!A65=""),"",'Sub-Cpt Record'!A65)</f>
        <v/>
      </c>
      <c r="B65" s="269" t="str">
        <f aca="false">IF(OR('Sub-Cpt Record'!B65=0,'Sub-Cpt Record'!B65=""),"",'Sub-Cpt Record'!B65)</f>
        <v/>
      </c>
      <c r="C65" s="270" t="str">
        <f aca="false">IF(OR('Sub-Cpt Record'!C65=0,'Sub-Cpt Record'!C65=""),"",'Sub-Cpt Record'!C65)</f>
        <v/>
      </c>
      <c r="D65" s="270" t="str">
        <f aca="false">IF(OR('Sub-Cpt Record'!D65=0,'Sub-Cpt Record'!D65=""),"",'Sub-Cpt Record'!D65)</f>
        <v/>
      </c>
      <c r="E65" s="269" t="str">
        <f aca="false">CODE!I65</f>
        <v/>
      </c>
      <c r="F65" s="343" t="str">
        <f aca="false">IF(OR('Sub-Cpt Record'!K65=0,'Sub-Cpt Record'!K65=""),"",'Sub-Cpt Record'!K65)</f>
        <v/>
      </c>
      <c r="G65" s="344"/>
      <c r="H65" s="348"/>
      <c r="I65" s="349"/>
      <c r="J65" s="349"/>
      <c r="K65" s="349"/>
      <c r="L65" s="349"/>
      <c r="M65" s="349"/>
      <c r="N65" s="347"/>
    </row>
    <row r="66" customFormat="false" ht="12.75" hidden="false" customHeight="false" outlineLevel="0" collapsed="false">
      <c r="A66" s="268" t="str">
        <f aca="false">IF(OR('Sub-Cpt Record'!A66=0,'Sub-Cpt Record'!A66=""),"",'Sub-Cpt Record'!A66)</f>
        <v/>
      </c>
      <c r="B66" s="269" t="str">
        <f aca="false">IF(OR('Sub-Cpt Record'!B66=0,'Sub-Cpt Record'!B66=""),"",'Sub-Cpt Record'!B66)</f>
        <v/>
      </c>
      <c r="C66" s="270" t="str">
        <f aca="false">IF(OR('Sub-Cpt Record'!C66=0,'Sub-Cpt Record'!C66=""),"",'Sub-Cpt Record'!C66)</f>
        <v/>
      </c>
      <c r="D66" s="270" t="str">
        <f aca="false">IF(OR('Sub-Cpt Record'!D66=0,'Sub-Cpt Record'!D66=""),"",'Sub-Cpt Record'!D66)</f>
        <v/>
      </c>
      <c r="E66" s="269" t="str">
        <f aca="false">CODE!I66</f>
        <v/>
      </c>
      <c r="F66" s="343" t="str">
        <f aca="false">IF(OR('Sub-Cpt Record'!K66=0,'Sub-Cpt Record'!K66=""),"",'Sub-Cpt Record'!K66)</f>
        <v/>
      </c>
      <c r="G66" s="344"/>
      <c r="H66" s="348"/>
      <c r="I66" s="349"/>
      <c r="J66" s="349"/>
      <c r="K66" s="349"/>
      <c r="L66" s="349"/>
      <c r="M66" s="349"/>
      <c r="N66" s="347"/>
    </row>
    <row r="67" customFormat="false" ht="12.75" hidden="false" customHeight="false" outlineLevel="0" collapsed="false">
      <c r="A67" s="268" t="str">
        <f aca="false">IF(OR('Sub-Cpt Record'!A67=0,'Sub-Cpt Record'!A67=""),"",'Sub-Cpt Record'!A67)</f>
        <v/>
      </c>
      <c r="B67" s="269" t="str">
        <f aca="false">IF(OR('Sub-Cpt Record'!B67=0,'Sub-Cpt Record'!B67=""),"",'Sub-Cpt Record'!B67)</f>
        <v/>
      </c>
      <c r="C67" s="270" t="str">
        <f aca="false">IF(OR('Sub-Cpt Record'!C67=0,'Sub-Cpt Record'!C67=""),"",'Sub-Cpt Record'!C67)</f>
        <v/>
      </c>
      <c r="D67" s="270" t="str">
        <f aca="false">IF(OR('Sub-Cpt Record'!D67=0,'Sub-Cpt Record'!D67=""),"",'Sub-Cpt Record'!D67)</f>
        <v/>
      </c>
      <c r="E67" s="269" t="str">
        <f aca="false">CODE!I67</f>
        <v/>
      </c>
      <c r="F67" s="343" t="str">
        <f aca="false">IF(OR('Sub-Cpt Record'!K67=0,'Sub-Cpt Record'!K67=""),"",'Sub-Cpt Record'!K67)</f>
        <v/>
      </c>
      <c r="G67" s="344"/>
      <c r="H67" s="348"/>
      <c r="I67" s="349"/>
      <c r="J67" s="349"/>
      <c r="K67" s="349"/>
      <c r="L67" s="349"/>
      <c r="M67" s="349"/>
      <c r="N67" s="347"/>
    </row>
    <row r="68" customFormat="false" ht="12.75" hidden="false" customHeight="false" outlineLevel="0" collapsed="false">
      <c r="A68" s="268" t="str">
        <f aca="false">IF(OR('Sub-Cpt Record'!A68=0,'Sub-Cpt Record'!A68=""),"",'Sub-Cpt Record'!A68)</f>
        <v/>
      </c>
      <c r="B68" s="269" t="str">
        <f aca="false">IF(OR('Sub-Cpt Record'!B68=0,'Sub-Cpt Record'!B68=""),"",'Sub-Cpt Record'!B68)</f>
        <v/>
      </c>
      <c r="C68" s="270" t="str">
        <f aca="false">IF(OR('Sub-Cpt Record'!C68=0,'Sub-Cpt Record'!C68=""),"",'Sub-Cpt Record'!C68)</f>
        <v/>
      </c>
      <c r="D68" s="270" t="str">
        <f aca="false">IF(OR('Sub-Cpt Record'!D68=0,'Sub-Cpt Record'!D68=""),"",'Sub-Cpt Record'!D68)</f>
        <v/>
      </c>
      <c r="E68" s="269" t="str">
        <f aca="false">CODE!I68</f>
        <v/>
      </c>
      <c r="F68" s="343" t="str">
        <f aca="false">IF(OR('Sub-Cpt Record'!K68=0,'Sub-Cpt Record'!K68=""),"",'Sub-Cpt Record'!K68)</f>
        <v/>
      </c>
      <c r="G68" s="344"/>
      <c r="H68" s="348"/>
      <c r="I68" s="349"/>
      <c r="J68" s="349"/>
      <c r="K68" s="349"/>
      <c r="L68" s="349"/>
      <c r="M68" s="349"/>
      <c r="N68" s="347"/>
    </row>
    <row r="69" customFormat="false" ht="12.75" hidden="false" customHeight="false" outlineLevel="0" collapsed="false">
      <c r="A69" s="268" t="str">
        <f aca="false">IF(OR('Sub-Cpt Record'!A69=0,'Sub-Cpt Record'!A69=""),"",'Sub-Cpt Record'!A69)</f>
        <v/>
      </c>
      <c r="B69" s="269" t="str">
        <f aca="false">IF(OR('Sub-Cpt Record'!B69=0,'Sub-Cpt Record'!B69=""),"",'Sub-Cpt Record'!B69)</f>
        <v/>
      </c>
      <c r="C69" s="270" t="str">
        <f aca="false">IF(OR('Sub-Cpt Record'!C69=0,'Sub-Cpt Record'!C69=""),"",'Sub-Cpt Record'!C69)</f>
        <v/>
      </c>
      <c r="D69" s="270" t="str">
        <f aca="false">IF(OR('Sub-Cpt Record'!D69=0,'Sub-Cpt Record'!D69=""),"",'Sub-Cpt Record'!D69)</f>
        <v/>
      </c>
      <c r="E69" s="269" t="str">
        <f aca="false">CODE!I69</f>
        <v/>
      </c>
      <c r="F69" s="343" t="str">
        <f aca="false">IF(OR('Sub-Cpt Record'!K69=0,'Sub-Cpt Record'!K69=""),"",'Sub-Cpt Record'!K69)</f>
        <v/>
      </c>
      <c r="G69" s="344"/>
      <c r="H69" s="348"/>
      <c r="I69" s="349"/>
      <c r="J69" s="349"/>
      <c r="K69" s="349"/>
      <c r="L69" s="349"/>
      <c r="M69" s="349"/>
      <c r="N69" s="347"/>
    </row>
    <row r="70" customFormat="false" ht="12.75" hidden="false" customHeight="false" outlineLevel="0" collapsed="false">
      <c r="A70" s="268" t="str">
        <f aca="false">IF(OR('Sub-Cpt Record'!A70=0,'Sub-Cpt Record'!A70=""),"",'Sub-Cpt Record'!A70)</f>
        <v/>
      </c>
      <c r="B70" s="269" t="str">
        <f aca="false">IF(OR('Sub-Cpt Record'!B70=0,'Sub-Cpt Record'!B70=""),"",'Sub-Cpt Record'!B70)</f>
        <v/>
      </c>
      <c r="C70" s="270" t="str">
        <f aca="false">IF(OR('Sub-Cpt Record'!C70=0,'Sub-Cpt Record'!C70=""),"",'Sub-Cpt Record'!C70)</f>
        <v/>
      </c>
      <c r="D70" s="270" t="str">
        <f aca="false">IF(OR('Sub-Cpt Record'!D70=0,'Sub-Cpt Record'!D70=""),"",'Sub-Cpt Record'!D70)</f>
        <v/>
      </c>
      <c r="E70" s="269" t="str">
        <f aca="false">CODE!I70</f>
        <v/>
      </c>
      <c r="F70" s="343" t="str">
        <f aca="false">IF(OR('Sub-Cpt Record'!K70=0,'Sub-Cpt Record'!K70=""),"",'Sub-Cpt Record'!K70)</f>
        <v/>
      </c>
      <c r="G70" s="344"/>
      <c r="H70" s="348"/>
      <c r="I70" s="349"/>
      <c r="J70" s="349"/>
      <c r="K70" s="349"/>
      <c r="L70" s="349"/>
      <c r="M70" s="349"/>
      <c r="N70" s="347"/>
    </row>
    <row r="71" customFormat="false" ht="12.75" hidden="false" customHeight="false" outlineLevel="0" collapsed="false">
      <c r="A71" s="268" t="str">
        <f aca="false">IF(OR('Sub-Cpt Record'!A71=0,'Sub-Cpt Record'!A71=""),"",'Sub-Cpt Record'!A71)</f>
        <v/>
      </c>
      <c r="B71" s="269" t="str">
        <f aca="false">IF(OR('Sub-Cpt Record'!B71=0,'Sub-Cpt Record'!B71=""),"",'Sub-Cpt Record'!B71)</f>
        <v/>
      </c>
      <c r="C71" s="270" t="str">
        <f aca="false">IF(OR('Sub-Cpt Record'!C71=0,'Sub-Cpt Record'!C71=""),"",'Sub-Cpt Record'!C71)</f>
        <v/>
      </c>
      <c r="D71" s="270" t="str">
        <f aca="false">IF(OR('Sub-Cpt Record'!D71=0,'Sub-Cpt Record'!D71=""),"",'Sub-Cpt Record'!D71)</f>
        <v/>
      </c>
      <c r="E71" s="269" t="str">
        <f aca="false">CODE!I71</f>
        <v/>
      </c>
      <c r="F71" s="343" t="str">
        <f aca="false">IF(OR('Sub-Cpt Record'!K71=0,'Sub-Cpt Record'!K71=""),"",'Sub-Cpt Record'!K71)</f>
        <v/>
      </c>
      <c r="G71" s="344"/>
      <c r="H71" s="348"/>
      <c r="I71" s="349"/>
      <c r="J71" s="349"/>
      <c r="K71" s="349"/>
      <c r="L71" s="349"/>
      <c r="M71" s="349"/>
      <c r="N71" s="347"/>
    </row>
    <row r="72" customFormat="false" ht="12.75" hidden="false" customHeight="false" outlineLevel="0" collapsed="false">
      <c r="A72" s="268" t="str">
        <f aca="false">IF(OR('Sub-Cpt Record'!A72=0,'Sub-Cpt Record'!A72=""),"",'Sub-Cpt Record'!A72)</f>
        <v/>
      </c>
      <c r="B72" s="269" t="str">
        <f aca="false">IF(OR('Sub-Cpt Record'!B72=0,'Sub-Cpt Record'!B72=""),"",'Sub-Cpt Record'!B72)</f>
        <v/>
      </c>
      <c r="C72" s="270" t="str">
        <f aca="false">IF(OR('Sub-Cpt Record'!C72=0,'Sub-Cpt Record'!C72=""),"",'Sub-Cpt Record'!C72)</f>
        <v/>
      </c>
      <c r="D72" s="270" t="str">
        <f aca="false">IF(OR('Sub-Cpt Record'!D72=0,'Sub-Cpt Record'!D72=""),"",'Sub-Cpt Record'!D72)</f>
        <v/>
      </c>
      <c r="E72" s="269" t="str">
        <f aca="false">CODE!I72</f>
        <v/>
      </c>
      <c r="F72" s="343" t="str">
        <f aca="false">IF(OR('Sub-Cpt Record'!K72=0,'Sub-Cpt Record'!K72=""),"",'Sub-Cpt Record'!K72)</f>
        <v/>
      </c>
      <c r="G72" s="344"/>
      <c r="H72" s="348"/>
      <c r="I72" s="349"/>
      <c r="J72" s="349"/>
      <c r="K72" s="349"/>
      <c r="L72" s="349"/>
      <c r="M72" s="349"/>
      <c r="N72" s="347"/>
    </row>
    <row r="73" customFormat="false" ht="12.75" hidden="false" customHeight="false" outlineLevel="0" collapsed="false">
      <c r="A73" s="268" t="str">
        <f aca="false">IF(OR('Sub-Cpt Record'!A73=0,'Sub-Cpt Record'!A73=""),"",'Sub-Cpt Record'!A73)</f>
        <v/>
      </c>
      <c r="B73" s="269" t="str">
        <f aca="false">IF(OR('Sub-Cpt Record'!B73=0,'Sub-Cpt Record'!B73=""),"",'Sub-Cpt Record'!B73)</f>
        <v/>
      </c>
      <c r="C73" s="270" t="str">
        <f aca="false">IF(OR('Sub-Cpt Record'!C73=0,'Sub-Cpt Record'!C73=""),"",'Sub-Cpt Record'!C73)</f>
        <v/>
      </c>
      <c r="D73" s="270" t="str">
        <f aca="false">IF(OR('Sub-Cpt Record'!D73=0,'Sub-Cpt Record'!D73=""),"",'Sub-Cpt Record'!D73)</f>
        <v/>
      </c>
      <c r="E73" s="269" t="str">
        <f aca="false">CODE!I73</f>
        <v/>
      </c>
      <c r="F73" s="343" t="str">
        <f aca="false">IF(OR('Sub-Cpt Record'!K73=0,'Sub-Cpt Record'!K73=""),"",'Sub-Cpt Record'!K73)</f>
        <v/>
      </c>
      <c r="G73" s="344"/>
      <c r="H73" s="348"/>
      <c r="I73" s="349"/>
      <c r="J73" s="349"/>
      <c r="K73" s="349"/>
      <c r="L73" s="349"/>
      <c r="M73" s="349"/>
      <c r="N73" s="347"/>
    </row>
    <row r="74" customFormat="false" ht="12.75" hidden="false" customHeight="false" outlineLevel="0" collapsed="false">
      <c r="A74" s="268" t="str">
        <f aca="false">IF(OR('Sub-Cpt Record'!A74=0,'Sub-Cpt Record'!A74=""),"",'Sub-Cpt Record'!A74)</f>
        <v/>
      </c>
      <c r="B74" s="269" t="str">
        <f aca="false">IF(OR('Sub-Cpt Record'!B74=0,'Sub-Cpt Record'!B74=""),"",'Sub-Cpt Record'!B74)</f>
        <v/>
      </c>
      <c r="C74" s="270" t="str">
        <f aca="false">IF(OR('Sub-Cpt Record'!C74=0,'Sub-Cpt Record'!C74=""),"",'Sub-Cpt Record'!C74)</f>
        <v/>
      </c>
      <c r="D74" s="270" t="str">
        <f aca="false">IF(OR('Sub-Cpt Record'!D74=0,'Sub-Cpt Record'!D74=""),"",'Sub-Cpt Record'!D74)</f>
        <v/>
      </c>
      <c r="E74" s="269" t="str">
        <f aca="false">CODE!I74</f>
        <v/>
      </c>
      <c r="F74" s="343" t="str">
        <f aca="false">IF(OR('Sub-Cpt Record'!K74=0,'Sub-Cpt Record'!K74=""),"",'Sub-Cpt Record'!K74)</f>
        <v/>
      </c>
      <c r="G74" s="344"/>
      <c r="H74" s="348"/>
      <c r="I74" s="349"/>
      <c r="J74" s="349"/>
      <c r="K74" s="349"/>
      <c r="L74" s="349"/>
      <c r="M74" s="349"/>
      <c r="N74" s="347"/>
    </row>
    <row r="75" customFormat="false" ht="12.75" hidden="false" customHeight="false" outlineLevel="0" collapsed="false">
      <c r="A75" s="268" t="str">
        <f aca="false">IF(OR('Sub-Cpt Record'!A75=0,'Sub-Cpt Record'!A75=""),"",'Sub-Cpt Record'!A75)</f>
        <v/>
      </c>
      <c r="B75" s="269" t="str">
        <f aca="false">IF(OR('Sub-Cpt Record'!B75=0,'Sub-Cpt Record'!B75=""),"",'Sub-Cpt Record'!B75)</f>
        <v/>
      </c>
      <c r="C75" s="270" t="str">
        <f aca="false">IF(OR('Sub-Cpt Record'!C75=0,'Sub-Cpt Record'!C75=""),"",'Sub-Cpt Record'!C75)</f>
        <v/>
      </c>
      <c r="D75" s="270" t="str">
        <f aca="false">IF(OR('Sub-Cpt Record'!D75=0,'Sub-Cpt Record'!D75=""),"",'Sub-Cpt Record'!D75)</f>
        <v/>
      </c>
      <c r="E75" s="269" t="str">
        <f aca="false">CODE!I75</f>
        <v/>
      </c>
      <c r="F75" s="343" t="str">
        <f aca="false">IF(OR('Sub-Cpt Record'!K75=0,'Sub-Cpt Record'!K75=""),"",'Sub-Cpt Record'!K75)</f>
        <v/>
      </c>
      <c r="G75" s="344"/>
      <c r="H75" s="348"/>
      <c r="I75" s="349"/>
      <c r="J75" s="349"/>
      <c r="K75" s="349"/>
      <c r="L75" s="349"/>
      <c r="M75" s="349"/>
      <c r="N75" s="347"/>
    </row>
    <row r="76" customFormat="false" ht="12.75" hidden="false" customHeight="false" outlineLevel="0" collapsed="false">
      <c r="A76" s="268" t="str">
        <f aca="false">IF(OR('Sub-Cpt Record'!A76=0,'Sub-Cpt Record'!A76=""),"",'Sub-Cpt Record'!A76)</f>
        <v/>
      </c>
      <c r="B76" s="269" t="str">
        <f aca="false">IF(OR('Sub-Cpt Record'!B76=0,'Sub-Cpt Record'!B76=""),"",'Sub-Cpt Record'!B76)</f>
        <v/>
      </c>
      <c r="C76" s="270" t="str">
        <f aca="false">IF(OR('Sub-Cpt Record'!C76=0,'Sub-Cpt Record'!C76=""),"",'Sub-Cpt Record'!C76)</f>
        <v/>
      </c>
      <c r="D76" s="270" t="str">
        <f aca="false">IF(OR('Sub-Cpt Record'!D76=0,'Sub-Cpt Record'!D76=""),"",'Sub-Cpt Record'!D76)</f>
        <v/>
      </c>
      <c r="E76" s="269" t="str">
        <f aca="false">CODE!I76</f>
        <v/>
      </c>
      <c r="F76" s="343" t="str">
        <f aca="false">IF(OR('Sub-Cpt Record'!K76=0,'Sub-Cpt Record'!K76=""),"",'Sub-Cpt Record'!K76)</f>
        <v/>
      </c>
      <c r="G76" s="344"/>
      <c r="H76" s="348"/>
      <c r="I76" s="349"/>
      <c r="J76" s="349"/>
      <c r="K76" s="349"/>
      <c r="L76" s="349"/>
      <c r="M76" s="349"/>
      <c r="N76" s="347"/>
    </row>
    <row r="77" customFormat="false" ht="12.75" hidden="false" customHeight="false" outlineLevel="0" collapsed="false">
      <c r="A77" s="268" t="str">
        <f aca="false">IF(OR('Sub-Cpt Record'!A77=0,'Sub-Cpt Record'!A77=""),"",'Sub-Cpt Record'!A77)</f>
        <v/>
      </c>
      <c r="B77" s="269" t="str">
        <f aca="false">IF(OR('Sub-Cpt Record'!B77=0,'Sub-Cpt Record'!B77=""),"",'Sub-Cpt Record'!B77)</f>
        <v/>
      </c>
      <c r="C77" s="270" t="str">
        <f aca="false">IF(OR('Sub-Cpt Record'!C77=0,'Sub-Cpt Record'!C77=""),"",'Sub-Cpt Record'!C77)</f>
        <v/>
      </c>
      <c r="D77" s="270" t="str">
        <f aca="false">IF(OR('Sub-Cpt Record'!D77=0,'Sub-Cpt Record'!D77=""),"",'Sub-Cpt Record'!D77)</f>
        <v/>
      </c>
      <c r="E77" s="269" t="str">
        <f aca="false">CODE!I77</f>
        <v/>
      </c>
      <c r="F77" s="343" t="str">
        <f aca="false">IF(OR('Sub-Cpt Record'!K77=0,'Sub-Cpt Record'!K77=""),"",'Sub-Cpt Record'!K77)</f>
        <v/>
      </c>
      <c r="G77" s="344"/>
      <c r="H77" s="348"/>
      <c r="I77" s="349"/>
      <c r="J77" s="349"/>
      <c r="K77" s="349"/>
      <c r="L77" s="349"/>
      <c r="M77" s="349"/>
      <c r="N77" s="347"/>
    </row>
    <row r="78" customFormat="false" ht="12.75" hidden="false" customHeight="false" outlineLevel="0" collapsed="false">
      <c r="A78" s="268" t="str">
        <f aca="false">IF(OR('Sub-Cpt Record'!A78=0,'Sub-Cpt Record'!A78=""),"",'Sub-Cpt Record'!A78)</f>
        <v/>
      </c>
      <c r="B78" s="269" t="str">
        <f aca="false">IF(OR('Sub-Cpt Record'!B78=0,'Sub-Cpt Record'!B78=""),"",'Sub-Cpt Record'!B78)</f>
        <v/>
      </c>
      <c r="C78" s="270" t="str">
        <f aca="false">IF(OR('Sub-Cpt Record'!C78=0,'Sub-Cpt Record'!C78=""),"",'Sub-Cpt Record'!C78)</f>
        <v/>
      </c>
      <c r="D78" s="270" t="str">
        <f aca="false">IF(OR('Sub-Cpt Record'!D78=0,'Sub-Cpt Record'!D78=""),"",'Sub-Cpt Record'!D78)</f>
        <v/>
      </c>
      <c r="E78" s="269" t="str">
        <f aca="false">CODE!I78</f>
        <v/>
      </c>
      <c r="F78" s="343" t="str">
        <f aca="false">IF(OR('Sub-Cpt Record'!K78=0,'Sub-Cpt Record'!K78=""),"",'Sub-Cpt Record'!K78)</f>
        <v/>
      </c>
      <c r="G78" s="344"/>
      <c r="H78" s="348"/>
      <c r="I78" s="349"/>
      <c r="J78" s="349"/>
      <c r="K78" s="349"/>
      <c r="L78" s="349"/>
      <c r="M78" s="349"/>
      <c r="N78" s="347"/>
    </row>
    <row r="79" customFormat="false" ht="12.75" hidden="false" customHeight="false" outlineLevel="0" collapsed="false">
      <c r="A79" s="268" t="str">
        <f aca="false">IF(OR('Sub-Cpt Record'!A79=0,'Sub-Cpt Record'!A79=""),"",'Sub-Cpt Record'!A79)</f>
        <v/>
      </c>
      <c r="B79" s="269" t="str">
        <f aca="false">IF(OR('Sub-Cpt Record'!B79=0,'Sub-Cpt Record'!B79=""),"",'Sub-Cpt Record'!B79)</f>
        <v/>
      </c>
      <c r="C79" s="270" t="str">
        <f aca="false">IF(OR('Sub-Cpt Record'!C79=0,'Sub-Cpt Record'!C79=""),"",'Sub-Cpt Record'!C79)</f>
        <v/>
      </c>
      <c r="D79" s="270" t="str">
        <f aca="false">IF(OR('Sub-Cpt Record'!D79=0,'Sub-Cpt Record'!D79=""),"",'Sub-Cpt Record'!D79)</f>
        <v/>
      </c>
      <c r="E79" s="269" t="str">
        <f aca="false">CODE!I79</f>
        <v/>
      </c>
      <c r="F79" s="343" t="str">
        <f aca="false">IF(OR('Sub-Cpt Record'!K79=0,'Sub-Cpt Record'!K79=""),"",'Sub-Cpt Record'!K79)</f>
        <v/>
      </c>
      <c r="G79" s="344"/>
      <c r="H79" s="348"/>
      <c r="I79" s="349"/>
      <c r="J79" s="349"/>
      <c r="K79" s="349"/>
      <c r="L79" s="349"/>
      <c r="M79" s="349"/>
      <c r="N79" s="347"/>
    </row>
    <row r="80" customFormat="false" ht="12.75" hidden="false" customHeight="false" outlineLevel="0" collapsed="false">
      <c r="A80" s="268" t="str">
        <f aca="false">IF(OR('Sub-Cpt Record'!A80=0,'Sub-Cpt Record'!A80=""),"",'Sub-Cpt Record'!A80)</f>
        <v/>
      </c>
      <c r="B80" s="269" t="str">
        <f aca="false">IF(OR('Sub-Cpt Record'!B80=0,'Sub-Cpt Record'!B80=""),"",'Sub-Cpt Record'!B80)</f>
        <v/>
      </c>
      <c r="C80" s="270" t="str">
        <f aca="false">IF(OR('Sub-Cpt Record'!C80=0,'Sub-Cpt Record'!C80=""),"",'Sub-Cpt Record'!C80)</f>
        <v/>
      </c>
      <c r="D80" s="270" t="str">
        <f aca="false">IF(OR('Sub-Cpt Record'!D80=0,'Sub-Cpt Record'!D80=""),"",'Sub-Cpt Record'!D80)</f>
        <v/>
      </c>
      <c r="E80" s="269" t="str">
        <f aca="false">CODE!I80</f>
        <v/>
      </c>
      <c r="F80" s="343" t="str">
        <f aca="false">IF(OR('Sub-Cpt Record'!K80=0,'Sub-Cpt Record'!K80=""),"",'Sub-Cpt Record'!K80)</f>
        <v/>
      </c>
      <c r="G80" s="344"/>
      <c r="H80" s="348"/>
      <c r="I80" s="349"/>
      <c r="J80" s="349"/>
      <c r="K80" s="349"/>
      <c r="L80" s="349"/>
      <c r="M80" s="349"/>
      <c r="N80" s="347"/>
    </row>
    <row r="81" customFormat="false" ht="12.75" hidden="false" customHeight="false" outlineLevel="0" collapsed="false">
      <c r="A81" s="268" t="str">
        <f aca="false">IF(OR('Sub-Cpt Record'!A81=0,'Sub-Cpt Record'!A81=""),"",'Sub-Cpt Record'!A81)</f>
        <v/>
      </c>
      <c r="B81" s="269" t="str">
        <f aca="false">IF(OR('Sub-Cpt Record'!B81=0,'Sub-Cpt Record'!B81=""),"",'Sub-Cpt Record'!B81)</f>
        <v/>
      </c>
      <c r="C81" s="270" t="str">
        <f aca="false">IF(OR('Sub-Cpt Record'!C81=0,'Sub-Cpt Record'!C81=""),"",'Sub-Cpt Record'!C81)</f>
        <v/>
      </c>
      <c r="D81" s="270" t="str">
        <f aca="false">IF(OR('Sub-Cpt Record'!D81=0,'Sub-Cpt Record'!D81=""),"",'Sub-Cpt Record'!D81)</f>
        <v/>
      </c>
      <c r="E81" s="269" t="str">
        <f aca="false">CODE!I81</f>
        <v/>
      </c>
      <c r="F81" s="343" t="str">
        <f aca="false">IF(OR('Sub-Cpt Record'!K81=0,'Sub-Cpt Record'!K81=""),"",'Sub-Cpt Record'!K81)</f>
        <v/>
      </c>
      <c r="G81" s="344"/>
      <c r="H81" s="348"/>
      <c r="I81" s="349"/>
      <c r="J81" s="349"/>
      <c r="K81" s="349"/>
      <c r="L81" s="349"/>
      <c r="M81" s="349"/>
      <c r="N81" s="347"/>
    </row>
    <row r="82" customFormat="false" ht="12.75" hidden="false" customHeight="false" outlineLevel="0" collapsed="false">
      <c r="A82" s="268" t="str">
        <f aca="false">IF(OR('Sub-Cpt Record'!A82=0,'Sub-Cpt Record'!A82=""),"",'Sub-Cpt Record'!A82)</f>
        <v/>
      </c>
      <c r="B82" s="269" t="str">
        <f aca="false">IF(OR('Sub-Cpt Record'!B82=0,'Sub-Cpt Record'!B82=""),"",'Sub-Cpt Record'!B82)</f>
        <v/>
      </c>
      <c r="C82" s="270" t="str">
        <f aca="false">IF(OR('Sub-Cpt Record'!C82=0,'Sub-Cpt Record'!C82=""),"",'Sub-Cpt Record'!C82)</f>
        <v/>
      </c>
      <c r="D82" s="270" t="str">
        <f aca="false">IF(OR('Sub-Cpt Record'!D82=0,'Sub-Cpt Record'!D82=""),"",'Sub-Cpt Record'!D82)</f>
        <v/>
      </c>
      <c r="E82" s="269" t="str">
        <f aca="false">CODE!I82</f>
        <v/>
      </c>
      <c r="F82" s="343" t="str">
        <f aca="false">IF(OR('Sub-Cpt Record'!K82=0,'Sub-Cpt Record'!K82=""),"",'Sub-Cpt Record'!K82)</f>
        <v/>
      </c>
      <c r="G82" s="344"/>
      <c r="H82" s="348"/>
      <c r="I82" s="349"/>
      <c r="J82" s="349"/>
      <c r="K82" s="349"/>
      <c r="L82" s="349"/>
      <c r="M82" s="349"/>
      <c r="N82" s="347"/>
    </row>
    <row r="83" customFormat="false" ht="12.75" hidden="false" customHeight="false" outlineLevel="0" collapsed="false">
      <c r="A83" s="268" t="str">
        <f aca="false">IF(OR('Sub-Cpt Record'!A83=0,'Sub-Cpt Record'!A83=""),"",'Sub-Cpt Record'!A83)</f>
        <v/>
      </c>
      <c r="B83" s="269" t="str">
        <f aca="false">IF(OR('Sub-Cpt Record'!B83=0,'Sub-Cpt Record'!B83=""),"",'Sub-Cpt Record'!B83)</f>
        <v/>
      </c>
      <c r="C83" s="270" t="str">
        <f aca="false">IF(OR('Sub-Cpt Record'!C83=0,'Sub-Cpt Record'!C83=""),"",'Sub-Cpt Record'!C83)</f>
        <v/>
      </c>
      <c r="D83" s="270" t="str">
        <f aca="false">IF(OR('Sub-Cpt Record'!D83=0,'Sub-Cpt Record'!D83=""),"",'Sub-Cpt Record'!D83)</f>
        <v/>
      </c>
      <c r="E83" s="269" t="str">
        <f aca="false">CODE!I83</f>
        <v/>
      </c>
      <c r="F83" s="343" t="str">
        <f aca="false">IF(OR('Sub-Cpt Record'!K83=0,'Sub-Cpt Record'!K83=""),"",'Sub-Cpt Record'!K83)</f>
        <v/>
      </c>
      <c r="G83" s="344"/>
      <c r="H83" s="348"/>
      <c r="I83" s="349"/>
      <c r="J83" s="349"/>
      <c r="K83" s="349"/>
      <c r="L83" s="349"/>
      <c r="M83" s="349"/>
      <c r="N83" s="347"/>
    </row>
    <row r="84" customFormat="false" ht="12.75" hidden="false" customHeight="false" outlineLevel="0" collapsed="false">
      <c r="A84" s="268" t="str">
        <f aca="false">IF(OR('Sub-Cpt Record'!A84=0,'Sub-Cpt Record'!A84=""),"",'Sub-Cpt Record'!A84)</f>
        <v/>
      </c>
      <c r="B84" s="269" t="str">
        <f aca="false">IF(OR('Sub-Cpt Record'!B84=0,'Sub-Cpt Record'!B84=""),"",'Sub-Cpt Record'!B84)</f>
        <v/>
      </c>
      <c r="C84" s="270" t="str">
        <f aca="false">IF(OR('Sub-Cpt Record'!C84=0,'Sub-Cpt Record'!C84=""),"",'Sub-Cpt Record'!C84)</f>
        <v/>
      </c>
      <c r="D84" s="270" t="str">
        <f aca="false">IF(OR('Sub-Cpt Record'!D84=0,'Sub-Cpt Record'!D84=""),"",'Sub-Cpt Record'!D84)</f>
        <v/>
      </c>
      <c r="E84" s="269" t="str">
        <f aca="false">CODE!I84</f>
        <v/>
      </c>
      <c r="F84" s="343" t="str">
        <f aca="false">IF(OR('Sub-Cpt Record'!K84=0,'Sub-Cpt Record'!K84=""),"",'Sub-Cpt Record'!K84)</f>
        <v/>
      </c>
      <c r="G84" s="344"/>
      <c r="H84" s="348"/>
      <c r="I84" s="349"/>
      <c r="J84" s="349"/>
      <c r="K84" s="349"/>
      <c r="L84" s="349"/>
      <c r="M84" s="349"/>
      <c r="N84" s="347"/>
    </row>
    <row r="85" customFormat="false" ht="12.75" hidden="false" customHeight="false" outlineLevel="0" collapsed="false">
      <c r="A85" s="268" t="str">
        <f aca="false">IF(OR('Sub-Cpt Record'!A85=0,'Sub-Cpt Record'!A85=""),"",'Sub-Cpt Record'!A85)</f>
        <v/>
      </c>
      <c r="B85" s="269" t="str">
        <f aca="false">IF(OR('Sub-Cpt Record'!B85=0,'Sub-Cpt Record'!B85=""),"",'Sub-Cpt Record'!B85)</f>
        <v/>
      </c>
      <c r="C85" s="270" t="str">
        <f aca="false">IF(OR('Sub-Cpt Record'!C85=0,'Sub-Cpt Record'!C85=""),"",'Sub-Cpt Record'!C85)</f>
        <v/>
      </c>
      <c r="D85" s="270" t="str">
        <f aca="false">IF(OR('Sub-Cpt Record'!D85=0,'Sub-Cpt Record'!D85=""),"",'Sub-Cpt Record'!D85)</f>
        <v/>
      </c>
      <c r="E85" s="269" t="str">
        <f aca="false">CODE!I85</f>
        <v/>
      </c>
      <c r="F85" s="343" t="str">
        <f aca="false">IF(OR('Sub-Cpt Record'!K85=0,'Sub-Cpt Record'!K85=""),"",'Sub-Cpt Record'!K85)</f>
        <v/>
      </c>
      <c r="G85" s="344"/>
      <c r="H85" s="348"/>
      <c r="I85" s="349"/>
      <c r="J85" s="349"/>
      <c r="K85" s="349"/>
      <c r="L85" s="349"/>
      <c r="M85" s="349"/>
      <c r="N85" s="347"/>
    </row>
    <row r="86" customFormat="false" ht="12.75" hidden="false" customHeight="false" outlineLevel="0" collapsed="false">
      <c r="A86" s="268" t="str">
        <f aca="false">IF(OR('Sub-Cpt Record'!A86=0,'Sub-Cpt Record'!A86=""),"",'Sub-Cpt Record'!A86)</f>
        <v/>
      </c>
      <c r="B86" s="269" t="str">
        <f aca="false">IF(OR('Sub-Cpt Record'!B86=0,'Sub-Cpt Record'!B86=""),"",'Sub-Cpt Record'!B86)</f>
        <v/>
      </c>
      <c r="C86" s="270" t="str">
        <f aca="false">IF(OR('Sub-Cpt Record'!C86=0,'Sub-Cpt Record'!C86=""),"",'Sub-Cpt Record'!C86)</f>
        <v/>
      </c>
      <c r="D86" s="270" t="str">
        <f aca="false">IF(OR('Sub-Cpt Record'!D86=0,'Sub-Cpt Record'!D86=""),"",'Sub-Cpt Record'!D86)</f>
        <v/>
      </c>
      <c r="E86" s="269" t="str">
        <f aca="false">CODE!I86</f>
        <v/>
      </c>
      <c r="F86" s="343" t="str">
        <f aca="false">IF(OR('Sub-Cpt Record'!K86=0,'Sub-Cpt Record'!K86=""),"",'Sub-Cpt Record'!K86)</f>
        <v/>
      </c>
      <c r="G86" s="344"/>
      <c r="H86" s="348"/>
      <c r="I86" s="349"/>
      <c r="J86" s="349"/>
      <c r="K86" s="349"/>
      <c r="L86" s="349"/>
      <c r="M86" s="349"/>
      <c r="N86" s="347"/>
    </row>
    <row r="87" customFormat="false" ht="12.75" hidden="false" customHeight="false" outlineLevel="0" collapsed="false">
      <c r="A87" s="268" t="str">
        <f aca="false">IF(OR('Sub-Cpt Record'!A87=0,'Sub-Cpt Record'!A87=""),"",'Sub-Cpt Record'!A87)</f>
        <v/>
      </c>
      <c r="B87" s="269" t="str">
        <f aca="false">IF(OR('Sub-Cpt Record'!B87=0,'Sub-Cpt Record'!B87=""),"",'Sub-Cpt Record'!B87)</f>
        <v/>
      </c>
      <c r="C87" s="270" t="str">
        <f aca="false">IF(OR('Sub-Cpt Record'!C87=0,'Sub-Cpt Record'!C87=""),"",'Sub-Cpt Record'!C87)</f>
        <v/>
      </c>
      <c r="D87" s="270" t="str">
        <f aca="false">IF(OR('Sub-Cpt Record'!D87=0,'Sub-Cpt Record'!D87=""),"",'Sub-Cpt Record'!D87)</f>
        <v/>
      </c>
      <c r="E87" s="269" t="str">
        <f aca="false">CODE!I87</f>
        <v/>
      </c>
      <c r="F87" s="343" t="str">
        <f aca="false">IF(OR('Sub-Cpt Record'!K87=0,'Sub-Cpt Record'!K87=""),"",'Sub-Cpt Record'!K87)</f>
        <v/>
      </c>
      <c r="G87" s="344"/>
      <c r="H87" s="348"/>
      <c r="I87" s="349"/>
      <c r="J87" s="349"/>
      <c r="K87" s="349"/>
      <c r="L87" s="349"/>
      <c r="M87" s="349"/>
      <c r="N87" s="347"/>
    </row>
    <row r="88" customFormat="false" ht="12.75" hidden="false" customHeight="false" outlineLevel="0" collapsed="false">
      <c r="A88" s="268" t="str">
        <f aca="false">IF(OR('Sub-Cpt Record'!A88=0,'Sub-Cpt Record'!A88=""),"",'Sub-Cpt Record'!A88)</f>
        <v/>
      </c>
      <c r="B88" s="269" t="str">
        <f aca="false">IF(OR('Sub-Cpt Record'!B88=0,'Sub-Cpt Record'!B88=""),"",'Sub-Cpt Record'!B88)</f>
        <v/>
      </c>
      <c r="C88" s="270" t="str">
        <f aca="false">IF(OR('Sub-Cpt Record'!C88=0,'Sub-Cpt Record'!C88=""),"",'Sub-Cpt Record'!C88)</f>
        <v/>
      </c>
      <c r="D88" s="270" t="str">
        <f aca="false">IF(OR('Sub-Cpt Record'!D88=0,'Sub-Cpt Record'!D88=""),"",'Sub-Cpt Record'!D88)</f>
        <v/>
      </c>
      <c r="E88" s="269" t="str">
        <f aca="false">CODE!I88</f>
        <v/>
      </c>
      <c r="F88" s="343" t="str">
        <f aca="false">IF(OR('Sub-Cpt Record'!K88=0,'Sub-Cpt Record'!K88=""),"",'Sub-Cpt Record'!K88)</f>
        <v/>
      </c>
      <c r="G88" s="344"/>
      <c r="H88" s="348"/>
      <c r="I88" s="349"/>
      <c r="J88" s="349"/>
      <c r="K88" s="349"/>
      <c r="L88" s="349"/>
      <c r="M88" s="349"/>
      <c r="N88" s="347"/>
    </row>
    <row r="89" customFormat="false" ht="12.75" hidden="false" customHeight="false" outlineLevel="0" collapsed="false">
      <c r="A89" s="268" t="str">
        <f aca="false">IF(OR('Sub-Cpt Record'!A89=0,'Sub-Cpt Record'!A89=""),"",'Sub-Cpt Record'!A89)</f>
        <v/>
      </c>
      <c r="B89" s="269" t="str">
        <f aca="false">IF(OR('Sub-Cpt Record'!B89=0,'Sub-Cpt Record'!B89=""),"",'Sub-Cpt Record'!B89)</f>
        <v/>
      </c>
      <c r="C89" s="270" t="str">
        <f aca="false">IF(OR('Sub-Cpt Record'!C89=0,'Sub-Cpt Record'!C89=""),"",'Sub-Cpt Record'!C89)</f>
        <v/>
      </c>
      <c r="D89" s="270" t="str">
        <f aca="false">IF(OR('Sub-Cpt Record'!D89=0,'Sub-Cpt Record'!D89=""),"",'Sub-Cpt Record'!D89)</f>
        <v/>
      </c>
      <c r="E89" s="269" t="str">
        <f aca="false">CODE!I89</f>
        <v/>
      </c>
      <c r="F89" s="343" t="str">
        <f aca="false">IF(OR('Sub-Cpt Record'!K89=0,'Sub-Cpt Record'!K89=""),"",'Sub-Cpt Record'!K89)</f>
        <v/>
      </c>
      <c r="G89" s="344"/>
      <c r="H89" s="348"/>
      <c r="I89" s="349"/>
      <c r="J89" s="349"/>
      <c r="K89" s="349"/>
      <c r="L89" s="349"/>
      <c r="M89" s="349"/>
      <c r="N89" s="347"/>
    </row>
    <row r="90" customFormat="false" ht="12.75" hidden="false" customHeight="false" outlineLevel="0" collapsed="false">
      <c r="A90" s="268" t="str">
        <f aca="false">IF(OR('Sub-Cpt Record'!A90=0,'Sub-Cpt Record'!A90=""),"",'Sub-Cpt Record'!A90)</f>
        <v/>
      </c>
      <c r="B90" s="269" t="str">
        <f aca="false">IF(OR('Sub-Cpt Record'!B90=0,'Sub-Cpt Record'!B90=""),"",'Sub-Cpt Record'!B90)</f>
        <v/>
      </c>
      <c r="C90" s="270" t="str">
        <f aca="false">IF(OR('Sub-Cpt Record'!C90=0,'Sub-Cpt Record'!C90=""),"",'Sub-Cpt Record'!C90)</f>
        <v/>
      </c>
      <c r="D90" s="270" t="str">
        <f aca="false">IF(OR('Sub-Cpt Record'!D90=0,'Sub-Cpt Record'!D90=""),"",'Sub-Cpt Record'!D90)</f>
        <v/>
      </c>
      <c r="E90" s="269" t="str">
        <f aca="false">CODE!I90</f>
        <v/>
      </c>
      <c r="F90" s="343" t="str">
        <f aca="false">IF(OR('Sub-Cpt Record'!K90=0,'Sub-Cpt Record'!K90=""),"",'Sub-Cpt Record'!K90)</f>
        <v/>
      </c>
      <c r="G90" s="344"/>
      <c r="H90" s="348"/>
      <c r="I90" s="349"/>
      <c r="J90" s="349"/>
      <c r="K90" s="349"/>
      <c r="L90" s="349"/>
      <c r="M90" s="349"/>
      <c r="N90" s="347"/>
    </row>
    <row r="91" customFormat="false" ht="12.75" hidden="false" customHeight="false" outlineLevel="0" collapsed="false">
      <c r="A91" s="268" t="str">
        <f aca="false">IF(OR('Sub-Cpt Record'!A91=0,'Sub-Cpt Record'!A91=""),"",'Sub-Cpt Record'!A91)</f>
        <v/>
      </c>
      <c r="B91" s="269" t="str">
        <f aca="false">IF(OR('Sub-Cpt Record'!B91=0,'Sub-Cpt Record'!B91=""),"",'Sub-Cpt Record'!B91)</f>
        <v/>
      </c>
      <c r="C91" s="270" t="str">
        <f aca="false">IF(OR('Sub-Cpt Record'!C91=0,'Sub-Cpt Record'!C91=""),"",'Sub-Cpt Record'!C91)</f>
        <v/>
      </c>
      <c r="D91" s="270" t="str">
        <f aca="false">IF(OR('Sub-Cpt Record'!D91=0,'Sub-Cpt Record'!D91=""),"",'Sub-Cpt Record'!D91)</f>
        <v/>
      </c>
      <c r="E91" s="269" t="str">
        <f aca="false">CODE!I91</f>
        <v/>
      </c>
      <c r="F91" s="343" t="str">
        <f aca="false">IF(OR('Sub-Cpt Record'!K91=0,'Sub-Cpt Record'!K91=""),"",'Sub-Cpt Record'!K91)</f>
        <v/>
      </c>
      <c r="G91" s="344"/>
      <c r="H91" s="348"/>
      <c r="I91" s="349"/>
      <c r="J91" s="349"/>
      <c r="K91" s="349"/>
      <c r="L91" s="349"/>
      <c r="M91" s="349"/>
      <c r="N91" s="347"/>
    </row>
    <row r="92" customFormat="false" ht="12.75" hidden="false" customHeight="false" outlineLevel="0" collapsed="false">
      <c r="A92" s="268" t="str">
        <f aca="false">IF(OR('Sub-Cpt Record'!A92=0,'Sub-Cpt Record'!A92=""),"",'Sub-Cpt Record'!A92)</f>
        <v/>
      </c>
      <c r="B92" s="269" t="str">
        <f aca="false">IF(OR('Sub-Cpt Record'!B92=0,'Sub-Cpt Record'!B92=""),"",'Sub-Cpt Record'!B92)</f>
        <v/>
      </c>
      <c r="C92" s="270" t="str">
        <f aca="false">IF(OR('Sub-Cpt Record'!C92=0,'Sub-Cpt Record'!C92=""),"",'Sub-Cpt Record'!C92)</f>
        <v/>
      </c>
      <c r="D92" s="270" t="str">
        <f aca="false">IF(OR('Sub-Cpt Record'!D92=0,'Sub-Cpt Record'!D92=""),"",'Sub-Cpt Record'!D92)</f>
        <v/>
      </c>
      <c r="E92" s="269" t="str">
        <f aca="false">CODE!I92</f>
        <v/>
      </c>
      <c r="F92" s="343" t="str">
        <f aca="false">IF(OR('Sub-Cpt Record'!K92=0,'Sub-Cpt Record'!K92=""),"",'Sub-Cpt Record'!K92)</f>
        <v/>
      </c>
      <c r="G92" s="344"/>
      <c r="H92" s="348"/>
      <c r="I92" s="349"/>
      <c r="J92" s="349"/>
      <c r="K92" s="349"/>
      <c r="L92" s="349"/>
      <c r="M92" s="349"/>
      <c r="N92" s="347"/>
    </row>
    <row r="93" customFormat="false" ht="12.75" hidden="false" customHeight="false" outlineLevel="0" collapsed="false">
      <c r="A93" s="268" t="str">
        <f aca="false">IF(OR('Sub-Cpt Record'!A93=0,'Sub-Cpt Record'!A93=""),"",'Sub-Cpt Record'!A93)</f>
        <v/>
      </c>
      <c r="B93" s="269" t="str">
        <f aca="false">IF(OR('Sub-Cpt Record'!B93=0,'Sub-Cpt Record'!B93=""),"",'Sub-Cpt Record'!B93)</f>
        <v/>
      </c>
      <c r="C93" s="270" t="str">
        <f aca="false">IF(OR('Sub-Cpt Record'!C93=0,'Sub-Cpt Record'!C93=""),"",'Sub-Cpt Record'!C93)</f>
        <v/>
      </c>
      <c r="D93" s="270" t="str">
        <f aca="false">IF(OR('Sub-Cpt Record'!D93=0,'Sub-Cpt Record'!D93=""),"",'Sub-Cpt Record'!D93)</f>
        <v/>
      </c>
      <c r="E93" s="269" t="str">
        <f aca="false">CODE!I93</f>
        <v/>
      </c>
      <c r="F93" s="343" t="str">
        <f aca="false">IF(OR('Sub-Cpt Record'!K93=0,'Sub-Cpt Record'!K93=""),"",'Sub-Cpt Record'!K93)</f>
        <v/>
      </c>
      <c r="G93" s="344"/>
      <c r="H93" s="348"/>
      <c r="I93" s="349"/>
      <c r="J93" s="349"/>
      <c r="K93" s="349"/>
      <c r="L93" s="349"/>
      <c r="M93" s="349"/>
      <c r="N93" s="347"/>
    </row>
    <row r="94" customFormat="false" ht="12.75" hidden="false" customHeight="false" outlineLevel="0" collapsed="false">
      <c r="A94" s="268" t="str">
        <f aca="false">IF(OR('Sub-Cpt Record'!A94=0,'Sub-Cpt Record'!A94=""),"",'Sub-Cpt Record'!A94)</f>
        <v/>
      </c>
      <c r="B94" s="269" t="str">
        <f aca="false">IF(OR('Sub-Cpt Record'!B94=0,'Sub-Cpt Record'!B94=""),"",'Sub-Cpt Record'!B94)</f>
        <v/>
      </c>
      <c r="C94" s="270" t="str">
        <f aca="false">IF(OR('Sub-Cpt Record'!C94=0,'Sub-Cpt Record'!C94=""),"",'Sub-Cpt Record'!C94)</f>
        <v/>
      </c>
      <c r="D94" s="270" t="str">
        <f aca="false">IF(OR('Sub-Cpt Record'!D94=0,'Sub-Cpt Record'!D94=""),"",'Sub-Cpt Record'!D94)</f>
        <v/>
      </c>
      <c r="E94" s="269" t="str">
        <f aca="false">CODE!I94</f>
        <v/>
      </c>
      <c r="F94" s="343" t="str">
        <f aca="false">IF(OR('Sub-Cpt Record'!K94=0,'Sub-Cpt Record'!K94=""),"",'Sub-Cpt Record'!K94)</f>
        <v/>
      </c>
      <c r="G94" s="344"/>
      <c r="H94" s="348"/>
      <c r="I94" s="349"/>
      <c r="J94" s="349"/>
      <c r="K94" s="349"/>
      <c r="L94" s="349"/>
      <c r="M94" s="349"/>
      <c r="N94" s="347"/>
    </row>
    <row r="95" customFormat="false" ht="12.75" hidden="false" customHeight="false" outlineLevel="0" collapsed="false">
      <c r="A95" s="268" t="str">
        <f aca="false">IF(OR('Sub-Cpt Record'!A95=0,'Sub-Cpt Record'!A95=""),"",'Sub-Cpt Record'!A95)</f>
        <v/>
      </c>
      <c r="B95" s="269" t="str">
        <f aca="false">IF(OR('Sub-Cpt Record'!B95=0,'Sub-Cpt Record'!B95=""),"",'Sub-Cpt Record'!B95)</f>
        <v/>
      </c>
      <c r="C95" s="270" t="str">
        <f aca="false">IF(OR('Sub-Cpt Record'!C95=0,'Sub-Cpt Record'!C95=""),"",'Sub-Cpt Record'!C95)</f>
        <v/>
      </c>
      <c r="D95" s="270" t="str">
        <f aca="false">IF(OR('Sub-Cpt Record'!D95=0,'Sub-Cpt Record'!D95=""),"",'Sub-Cpt Record'!D95)</f>
        <v/>
      </c>
      <c r="E95" s="269" t="str">
        <f aca="false">CODE!I95</f>
        <v/>
      </c>
      <c r="F95" s="343" t="str">
        <f aca="false">IF(OR('Sub-Cpt Record'!K95=0,'Sub-Cpt Record'!K95=""),"",'Sub-Cpt Record'!K95)</f>
        <v/>
      </c>
      <c r="G95" s="344"/>
      <c r="H95" s="348"/>
      <c r="I95" s="349"/>
      <c r="J95" s="349"/>
      <c r="K95" s="349"/>
      <c r="L95" s="349"/>
      <c r="M95" s="349"/>
      <c r="N95" s="347"/>
    </row>
    <row r="96" customFormat="false" ht="12.75" hidden="false" customHeight="false" outlineLevel="0" collapsed="false">
      <c r="A96" s="268" t="str">
        <f aca="false">IF(OR('Sub-Cpt Record'!A96=0,'Sub-Cpt Record'!A96=""),"",'Sub-Cpt Record'!A96)</f>
        <v/>
      </c>
      <c r="B96" s="269" t="str">
        <f aca="false">IF(OR('Sub-Cpt Record'!B96=0,'Sub-Cpt Record'!B96=""),"",'Sub-Cpt Record'!B96)</f>
        <v/>
      </c>
      <c r="C96" s="270" t="str">
        <f aca="false">IF(OR('Sub-Cpt Record'!C96=0,'Sub-Cpt Record'!C96=""),"",'Sub-Cpt Record'!C96)</f>
        <v/>
      </c>
      <c r="D96" s="270" t="str">
        <f aca="false">IF(OR('Sub-Cpt Record'!D96=0,'Sub-Cpt Record'!D96=""),"",'Sub-Cpt Record'!D96)</f>
        <v/>
      </c>
      <c r="E96" s="269" t="str">
        <f aca="false">CODE!I96</f>
        <v/>
      </c>
      <c r="F96" s="343" t="str">
        <f aca="false">IF(OR('Sub-Cpt Record'!K96=0,'Sub-Cpt Record'!K96=""),"",'Sub-Cpt Record'!K96)</f>
        <v/>
      </c>
      <c r="G96" s="344"/>
      <c r="H96" s="348"/>
      <c r="I96" s="349"/>
      <c r="J96" s="349"/>
      <c r="K96" s="349"/>
      <c r="L96" s="349"/>
      <c r="M96" s="349"/>
      <c r="N96" s="347"/>
    </row>
    <row r="97" customFormat="false" ht="12.75" hidden="false" customHeight="false" outlineLevel="0" collapsed="false">
      <c r="A97" s="268" t="str">
        <f aca="false">IF(OR('Sub-Cpt Record'!A97=0,'Sub-Cpt Record'!A97=""),"",'Sub-Cpt Record'!A97)</f>
        <v/>
      </c>
      <c r="B97" s="269" t="str">
        <f aca="false">IF(OR('Sub-Cpt Record'!B97=0,'Sub-Cpt Record'!B97=""),"",'Sub-Cpt Record'!B97)</f>
        <v/>
      </c>
      <c r="C97" s="270" t="str">
        <f aca="false">IF(OR('Sub-Cpt Record'!C97=0,'Sub-Cpt Record'!C97=""),"",'Sub-Cpt Record'!C97)</f>
        <v/>
      </c>
      <c r="D97" s="270" t="str">
        <f aca="false">IF(OR('Sub-Cpt Record'!D97=0,'Sub-Cpt Record'!D97=""),"",'Sub-Cpt Record'!D97)</f>
        <v/>
      </c>
      <c r="E97" s="269" t="str">
        <f aca="false">CODE!I97</f>
        <v/>
      </c>
      <c r="F97" s="343" t="str">
        <f aca="false">IF(OR('Sub-Cpt Record'!K97=0,'Sub-Cpt Record'!K97=""),"",'Sub-Cpt Record'!K97)</f>
        <v/>
      </c>
      <c r="G97" s="344"/>
      <c r="H97" s="348"/>
      <c r="I97" s="349"/>
      <c r="J97" s="349"/>
      <c r="K97" s="349"/>
      <c r="L97" s="349"/>
      <c r="M97" s="349"/>
      <c r="N97" s="347"/>
    </row>
    <row r="98" customFormat="false" ht="12.75" hidden="false" customHeight="false" outlineLevel="0" collapsed="false">
      <c r="A98" s="268" t="str">
        <f aca="false">IF(OR('Sub-Cpt Record'!A98=0,'Sub-Cpt Record'!A98=""),"",'Sub-Cpt Record'!A98)</f>
        <v/>
      </c>
      <c r="B98" s="269" t="str">
        <f aca="false">IF(OR('Sub-Cpt Record'!B98=0,'Sub-Cpt Record'!B98=""),"",'Sub-Cpt Record'!B98)</f>
        <v/>
      </c>
      <c r="C98" s="270" t="str">
        <f aca="false">IF(OR('Sub-Cpt Record'!C98=0,'Sub-Cpt Record'!C98=""),"",'Sub-Cpt Record'!C98)</f>
        <v/>
      </c>
      <c r="D98" s="270" t="str">
        <f aca="false">IF(OR('Sub-Cpt Record'!D98=0,'Sub-Cpt Record'!D98=""),"",'Sub-Cpt Record'!D98)</f>
        <v/>
      </c>
      <c r="E98" s="269" t="str">
        <f aca="false">CODE!I98</f>
        <v/>
      </c>
      <c r="F98" s="343" t="str">
        <f aca="false">IF(OR('Sub-Cpt Record'!K98=0,'Sub-Cpt Record'!K98=""),"",'Sub-Cpt Record'!K98)</f>
        <v/>
      </c>
      <c r="G98" s="344"/>
      <c r="H98" s="348"/>
      <c r="I98" s="349"/>
      <c r="J98" s="349"/>
      <c r="K98" s="349"/>
      <c r="L98" s="349"/>
      <c r="M98" s="349"/>
      <c r="N98" s="347"/>
    </row>
    <row r="99" customFormat="false" ht="12.75" hidden="false" customHeight="false" outlineLevel="0" collapsed="false">
      <c r="A99" s="268" t="str">
        <f aca="false">IF(OR('Sub-Cpt Record'!A99=0,'Sub-Cpt Record'!A99=""),"",'Sub-Cpt Record'!A99)</f>
        <v/>
      </c>
      <c r="B99" s="269" t="str">
        <f aca="false">IF(OR('Sub-Cpt Record'!B99=0,'Sub-Cpt Record'!B99=""),"",'Sub-Cpt Record'!B99)</f>
        <v/>
      </c>
      <c r="C99" s="270" t="str">
        <f aca="false">IF(OR('Sub-Cpt Record'!C99=0,'Sub-Cpt Record'!C99=""),"",'Sub-Cpt Record'!C99)</f>
        <v/>
      </c>
      <c r="D99" s="270" t="str">
        <f aca="false">IF(OR('Sub-Cpt Record'!D99=0,'Sub-Cpt Record'!D99=""),"",'Sub-Cpt Record'!D99)</f>
        <v/>
      </c>
      <c r="E99" s="269" t="str">
        <f aca="false">CODE!I99</f>
        <v/>
      </c>
      <c r="F99" s="343" t="str">
        <f aca="false">IF(OR('Sub-Cpt Record'!K99=0,'Sub-Cpt Record'!K99=""),"",'Sub-Cpt Record'!K99)</f>
        <v/>
      </c>
      <c r="G99" s="344"/>
      <c r="H99" s="348"/>
      <c r="I99" s="349"/>
      <c r="J99" s="349"/>
      <c r="K99" s="349"/>
      <c r="L99" s="349"/>
      <c r="M99" s="349"/>
      <c r="N99" s="347"/>
    </row>
    <row r="100" customFormat="false" ht="12.75" hidden="false" customHeight="false" outlineLevel="0" collapsed="false">
      <c r="A100" s="268" t="str">
        <f aca="false">IF(OR('Sub-Cpt Record'!A100=0,'Sub-Cpt Record'!A100=""),"",'Sub-Cpt Record'!A100)</f>
        <v/>
      </c>
      <c r="B100" s="269" t="str">
        <f aca="false">IF(OR('Sub-Cpt Record'!B100=0,'Sub-Cpt Record'!B100=""),"",'Sub-Cpt Record'!B100)</f>
        <v/>
      </c>
      <c r="C100" s="270" t="str">
        <f aca="false">IF(OR('Sub-Cpt Record'!C100=0,'Sub-Cpt Record'!C100=""),"",'Sub-Cpt Record'!C100)</f>
        <v/>
      </c>
      <c r="D100" s="270" t="str">
        <f aca="false">IF(OR('Sub-Cpt Record'!D100=0,'Sub-Cpt Record'!D100=""),"",'Sub-Cpt Record'!D100)</f>
        <v/>
      </c>
      <c r="E100" s="269" t="str">
        <f aca="false">CODE!I100</f>
        <v/>
      </c>
      <c r="F100" s="343" t="str">
        <f aca="false">IF(OR('Sub-Cpt Record'!K100=0,'Sub-Cpt Record'!K100=""),"",'Sub-Cpt Record'!K100)</f>
        <v/>
      </c>
      <c r="G100" s="344"/>
      <c r="H100" s="348"/>
      <c r="I100" s="349"/>
      <c r="J100" s="349"/>
      <c r="K100" s="349"/>
      <c r="L100" s="349"/>
      <c r="M100" s="349"/>
      <c r="N100" s="347"/>
    </row>
    <row r="101" customFormat="false" ht="12.75" hidden="false" customHeight="false" outlineLevel="0" collapsed="false">
      <c r="A101" s="268" t="str">
        <f aca="false">IF(OR('Sub-Cpt Record'!A101=0,'Sub-Cpt Record'!A101=""),"",'Sub-Cpt Record'!A101)</f>
        <v/>
      </c>
      <c r="B101" s="269" t="str">
        <f aca="false">IF(OR('Sub-Cpt Record'!B101=0,'Sub-Cpt Record'!B101=""),"",'Sub-Cpt Record'!B101)</f>
        <v/>
      </c>
      <c r="C101" s="270" t="str">
        <f aca="false">IF(OR('Sub-Cpt Record'!C101=0,'Sub-Cpt Record'!C101=""),"",'Sub-Cpt Record'!C101)</f>
        <v/>
      </c>
      <c r="D101" s="270" t="str">
        <f aca="false">IF(OR('Sub-Cpt Record'!D101=0,'Sub-Cpt Record'!D101=""),"",'Sub-Cpt Record'!D101)</f>
        <v/>
      </c>
      <c r="E101" s="269" t="str">
        <f aca="false">CODE!I101</f>
        <v/>
      </c>
      <c r="F101" s="343" t="str">
        <f aca="false">IF(OR('Sub-Cpt Record'!K101=0,'Sub-Cpt Record'!K101=""),"",'Sub-Cpt Record'!K101)</f>
        <v/>
      </c>
      <c r="G101" s="344"/>
      <c r="H101" s="348"/>
      <c r="I101" s="349"/>
      <c r="J101" s="349"/>
      <c r="K101" s="349"/>
      <c r="L101" s="349"/>
      <c r="M101" s="349"/>
      <c r="N101" s="347"/>
    </row>
    <row r="102" customFormat="false" ht="12.75" hidden="false" customHeight="false" outlineLevel="0" collapsed="false">
      <c r="A102" s="268" t="str">
        <f aca="false">IF(OR('Sub-Cpt Record'!A102=0,'Sub-Cpt Record'!A102=""),"",'Sub-Cpt Record'!A102)</f>
        <v/>
      </c>
      <c r="B102" s="269" t="str">
        <f aca="false">IF(OR('Sub-Cpt Record'!B102=0,'Sub-Cpt Record'!B102=""),"",'Sub-Cpt Record'!B102)</f>
        <v/>
      </c>
      <c r="C102" s="270" t="str">
        <f aca="false">IF(OR('Sub-Cpt Record'!C102=0,'Sub-Cpt Record'!C102=""),"",'Sub-Cpt Record'!C102)</f>
        <v/>
      </c>
      <c r="D102" s="270" t="str">
        <f aca="false">IF(OR('Sub-Cpt Record'!D102=0,'Sub-Cpt Record'!D102=""),"",'Sub-Cpt Record'!D102)</f>
        <v/>
      </c>
      <c r="E102" s="269" t="str">
        <f aca="false">CODE!I102</f>
        <v/>
      </c>
      <c r="F102" s="343" t="str">
        <f aca="false">IF(OR('Sub-Cpt Record'!K102=0,'Sub-Cpt Record'!K102=""),"",'Sub-Cpt Record'!K102)</f>
        <v/>
      </c>
      <c r="G102" s="344"/>
      <c r="H102" s="348"/>
      <c r="I102" s="349"/>
      <c r="J102" s="349"/>
      <c r="K102" s="349"/>
      <c r="L102" s="349"/>
      <c r="M102" s="349"/>
      <c r="N102" s="347"/>
    </row>
    <row r="103" customFormat="false" ht="12.75" hidden="false" customHeight="false" outlineLevel="0" collapsed="false">
      <c r="A103" s="268" t="str">
        <f aca="false">IF(OR('Sub-Cpt Record'!A103=0,'Sub-Cpt Record'!A103=""),"",'Sub-Cpt Record'!A103)</f>
        <v/>
      </c>
      <c r="B103" s="269" t="str">
        <f aca="false">IF(OR('Sub-Cpt Record'!B103=0,'Sub-Cpt Record'!B103=""),"",'Sub-Cpt Record'!B103)</f>
        <v/>
      </c>
      <c r="C103" s="270" t="str">
        <f aca="false">IF(OR('Sub-Cpt Record'!C103=0,'Sub-Cpt Record'!C103=""),"",'Sub-Cpt Record'!C103)</f>
        <v/>
      </c>
      <c r="D103" s="270" t="str">
        <f aca="false">IF(OR('Sub-Cpt Record'!D103=0,'Sub-Cpt Record'!D103=""),"",'Sub-Cpt Record'!D103)</f>
        <v/>
      </c>
      <c r="E103" s="269" t="str">
        <f aca="false">CODE!I103</f>
        <v/>
      </c>
      <c r="F103" s="343" t="str">
        <f aca="false">IF(OR('Sub-Cpt Record'!K103=0,'Sub-Cpt Record'!K103=""),"",'Sub-Cpt Record'!K103)</f>
        <v/>
      </c>
      <c r="G103" s="344"/>
      <c r="H103" s="348"/>
      <c r="I103" s="349"/>
      <c r="J103" s="349"/>
      <c r="K103" s="349"/>
      <c r="L103" s="349"/>
      <c r="M103" s="349"/>
      <c r="N103" s="347"/>
    </row>
    <row r="104" customFormat="false" ht="12.75" hidden="false" customHeight="false" outlineLevel="0" collapsed="false">
      <c r="A104" s="268" t="str">
        <f aca="false">IF(OR('Sub-Cpt Record'!A104=0,'Sub-Cpt Record'!A104=""),"",'Sub-Cpt Record'!A104)</f>
        <v/>
      </c>
      <c r="B104" s="269" t="str">
        <f aca="false">IF(OR('Sub-Cpt Record'!B104=0,'Sub-Cpt Record'!B104=""),"",'Sub-Cpt Record'!B104)</f>
        <v/>
      </c>
      <c r="C104" s="270" t="str">
        <f aca="false">IF(OR('Sub-Cpt Record'!C104=0,'Sub-Cpt Record'!C104=""),"",'Sub-Cpt Record'!C104)</f>
        <v/>
      </c>
      <c r="D104" s="270" t="str">
        <f aca="false">IF(OR('Sub-Cpt Record'!D104=0,'Sub-Cpt Record'!D104=""),"",'Sub-Cpt Record'!D104)</f>
        <v/>
      </c>
      <c r="E104" s="269" t="str">
        <f aca="false">CODE!I104</f>
        <v/>
      </c>
      <c r="F104" s="343" t="str">
        <f aca="false">IF(OR('Sub-Cpt Record'!K104=0,'Sub-Cpt Record'!K104=""),"",'Sub-Cpt Record'!K104)</f>
        <v/>
      </c>
      <c r="G104" s="344"/>
      <c r="H104" s="348"/>
      <c r="I104" s="349"/>
      <c r="J104" s="349"/>
      <c r="K104" s="349"/>
      <c r="L104" s="349"/>
      <c r="M104" s="349"/>
      <c r="N104" s="347"/>
    </row>
    <row r="105" customFormat="false" ht="12.75" hidden="false" customHeight="false" outlineLevel="0" collapsed="false">
      <c r="A105" s="268" t="str">
        <f aca="false">IF(OR('Sub-Cpt Record'!A105=0,'Sub-Cpt Record'!A105=""),"",'Sub-Cpt Record'!A105)</f>
        <v/>
      </c>
      <c r="B105" s="269" t="str">
        <f aca="false">IF(OR('Sub-Cpt Record'!B105=0,'Sub-Cpt Record'!B105=""),"",'Sub-Cpt Record'!B105)</f>
        <v/>
      </c>
      <c r="C105" s="270" t="str">
        <f aca="false">IF(OR('Sub-Cpt Record'!C105=0,'Sub-Cpt Record'!C105=""),"",'Sub-Cpt Record'!C105)</f>
        <v/>
      </c>
      <c r="D105" s="270" t="str">
        <f aca="false">IF(OR('Sub-Cpt Record'!D105=0,'Sub-Cpt Record'!D105=""),"",'Sub-Cpt Record'!D105)</f>
        <v/>
      </c>
      <c r="E105" s="269" t="str">
        <f aca="false">CODE!I105</f>
        <v/>
      </c>
      <c r="F105" s="343" t="str">
        <f aca="false">IF(OR('Sub-Cpt Record'!K105=0,'Sub-Cpt Record'!K105=""),"",'Sub-Cpt Record'!K105)</f>
        <v/>
      </c>
      <c r="G105" s="344"/>
      <c r="H105" s="348"/>
      <c r="I105" s="349"/>
      <c r="J105" s="349"/>
      <c r="K105" s="349"/>
      <c r="L105" s="349"/>
      <c r="M105" s="349"/>
      <c r="N105" s="347"/>
    </row>
    <row r="106" customFormat="false" ht="12.75" hidden="false" customHeight="false" outlineLevel="0" collapsed="false">
      <c r="A106" s="268" t="str">
        <f aca="false">IF(OR('Sub-Cpt Record'!A106=0,'Sub-Cpt Record'!A106=""),"",'Sub-Cpt Record'!A106)</f>
        <v/>
      </c>
      <c r="B106" s="269" t="str">
        <f aca="false">IF(OR('Sub-Cpt Record'!B106=0,'Sub-Cpt Record'!B106=""),"",'Sub-Cpt Record'!B106)</f>
        <v/>
      </c>
      <c r="C106" s="270" t="str">
        <f aca="false">IF(OR('Sub-Cpt Record'!C106=0,'Sub-Cpt Record'!C106=""),"",'Sub-Cpt Record'!C106)</f>
        <v/>
      </c>
      <c r="D106" s="270" t="str">
        <f aca="false">IF(OR('Sub-Cpt Record'!D106=0,'Sub-Cpt Record'!D106=""),"",'Sub-Cpt Record'!D106)</f>
        <v/>
      </c>
      <c r="E106" s="269" t="str">
        <f aca="false">CODE!I106</f>
        <v/>
      </c>
      <c r="F106" s="343" t="str">
        <f aca="false">IF(OR('Sub-Cpt Record'!K106=0,'Sub-Cpt Record'!K106=""),"",'Sub-Cpt Record'!K106)</f>
        <v/>
      </c>
      <c r="G106" s="344"/>
      <c r="H106" s="348"/>
      <c r="I106" s="349"/>
      <c r="J106" s="349"/>
      <c r="K106" s="349"/>
      <c r="L106" s="349"/>
      <c r="M106" s="349"/>
      <c r="N106" s="347"/>
    </row>
    <row r="107" customFormat="false" ht="12.75" hidden="false" customHeight="false" outlineLevel="0" collapsed="false">
      <c r="A107" s="268" t="str">
        <f aca="false">IF(OR('Sub-Cpt Record'!A107=0,'Sub-Cpt Record'!A107=""),"",'Sub-Cpt Record'!A107)</f>
        <v/>
      </c>
      <c r="B107" s="269" t="str">
        <f aca="false">IF(OR('Sub-Cpt Record'!B107=0,'Sub-Cpt Record'!B107=""),"",'Sub-Cpt Record'!B107)</f>
        <v/>
      </c>
      <c r="C107" s="270" t="str">
        <f aca="false">IF(OR('Sub-Cpt Record'!C107=0,'Sub-Cpt Record'!C107=""),"",'Sub-Cpt Record'!C107)</f>
        <v/>
      </c>
      <c r="D107" s="270" t="str">
        <f aca="false">IF(OR('Sub-Cpt Record'!D107=0,'Sub-Cpt Record'!D107=""),"",'Sub-Cpt Record'!D107)</f>
        <v/>
      </c>
      <c r="E107" s="269" t="str">
        <f aca="false">CODE!I107</f>
        <v/>
      </c>
      <c r="F107" s="343" t="str">
        <f aca="false">IF(OR('Sub-Cpt Record'!K107=0,'Sub-Cpt Record'!K107=""),"",'Sub-Cpt Record'!K107)</f>
        <v/>
      </c>
      <c r="G107" s="344"/>
      <c r="H107" s="348"/>
      <c r="I107" s="349"/>
      <c r="J107" s="349"/>
      <c r="K107" s="349"/>
      <c r="L107" s="349"/>
      <c r="M107" s="349"/>
      <c r="N107" s="347"/>
    </row>
    <row r="108" customFormat="false" ht="12.75" hidden="false" customHeight="false" outlineLevel="0" collapsed="false">
      <c r="A108" s="268" t="str">
        <f aca="false">IF(OR('Sub-Cpt Record'!A108=0,'Sub-Cpt Record'!A108=""),"",'Sub-Cpt Record'!A108)</f>
        <v/>
      </c>
      <c r="B108" s="269" t="str">
        <f aca="false">IF(OR('Sub-Cpt Record'!B108=0,'Sub-Cpt Record'!B108=""),"",'Sub-Cpt Record'!B108)</f>
        <v/>
      </c>
      <c r="C108" s="270" t="str">
        <f aca="false">IF(OR('Sub-Cpt Record'!C108=0,'Sub-Cpt Record'!C108=""),"",'Sub-Cpt Record'!C108)</f>
        <v/>
      </c>
      <c r="D108" s="270" t="str">
        <f aca="false">IF(OR('Sub-Cpt Record'!D108=0,'Sub-Cpt Record'!D108=""),"",'Sub-Cpt Record'!D108)</f>
        <v/>
      </c>
      <c r="E108" s="269" t="str">
        <f aca="false">CODE!I108</f>
        <v/>
      </c>
      <c r="F108" s="343" t="str">
        <f aca="false">IF(OR('Sub-Cpt Record'!K108=0,'Sub-Cpt Record'!K108=""),"",'Sub-Cpt Record'!K108)</f>
        <v/>
      </c>
      <c r="G108" s="344"/>
      <c r="H108" s="348"/>
      <c r="I108" s="349"/>
      <c r="J108" s="349"/>
      <c r="K108" s="349"/>
      <c r="L108" s="349"/>
      <c r="M108" s="349"/>
      <c r="N108" s="347"/>
    </row>
    <row r="109" customFormat="false" ht="12.75" hidden="false" customHeight="false" outlineLevel="0" collapsed="false">
      <c r="A109" s="268" t="str">
        <f aca="false">IF(OR('Sub-Cpt Record'!A109=0,'Sub-Cpt Record'!A109=""),"",'Sub-Cpt Record'!A109)</f>
        <v/>
      </c>
      <c r="B109" s="269" t="str">
        <f aca="false">IF(OR('Sub-Cpt Record'!B109=0,'Sub-Cpt Record'!B109=""),"",'Sub-Cpt Record'!B109)</f>
        <v/>
      </c>
      <c r="C109" s="270" t="str">
        <f aca="false">IF(OR('Sub-Cpt Record'!C109=0,'Sub-Cpt Record'!C109=""),"",'Sub-Cpt Record'!C109)</f>
        <v/>
      </c>
      <c r="D109" s="270" t="str">
        <f aca="false">IF(OR('Sub-Cpt Record'!D109=0,'Sub-Cpt Record'!D109=""),"",'Sub-Cpt Record'!D109)</f>
        <v/>
      </c>
      <c r="E109" s="269" t="str">
        <f aca="false">CODE!I109</f>
        <v/>
      </c>
      <c r="F109" s="343" t="str">
        <f aca="false">IF(OR('Sub-Cpt Record'!K109=0,'Sub-Cpt Record'!K109=""),"",'Sub-Cpt Record'!K109)</f>
        <v/>
      </c>
      <c r="G109" s="344"/>
      <c r="H109" s="348"/>
      <c r="I109" s="349"/>
      <c r="J109" s="349"/>
      <c r="K109" s="349"/>
      <c r="L109" s="349"/>
      <c r="M109" s="349"/>
      <c r="N109" s="347"/>
    </row>
    <row r="110" customFormat="false" ht="12.75" hidden="false" customHeight="false" outlineLevel="0" collapsed="false">
      <c r="A110" s="268" t="str">
        <f aca="false">IF(OR('Sub-Cpt Record'!A110=0,'Sub-Cpt Record'!A110=""),"",'Sub-Cpt Record'!A110)</f>
        <v/>
      </c>
      <c r="B110" s="269" t="str">
        <f aca="false">IF(OR('Sub-Cpt Record'!B110=0,'Sub-Cpt Record'!B110=""),"",'Sub-Cpt Record'!B110)</f>
        <v/>
      </c>
      <c r="C110" s="270" t="str">
        <f aca="false">IF(OR('Sub-Cpt Record'!C110=0,'Sub-Cpt Record'!C110=""),"",'Sub-Cpt Record'!C110)</f>
        <v/>
      </c>
      <c r="D110" s="270" t="str">
        <f aca="false">IF(OR('Sub-Cpt Record'!D110=0,'Sub-Cpt Record'!D110=""),"",'Sub-Cpt Record'!D110)</f>
        <v/>
      </c>
      <c r="E110" s="269" t="str">
        <f aca="false">CODE!I110</f>
        <v/>
      </c>
      <c r="F110" s="343" t="str">
        <f aca="false">IF(OR('Sub-Cpt Record'!K110=0,'Sub-Cpt Record'!K110=""),"",'Sub-Cpt Record'!K110)</f>
        <v/>
      </c>
      <c r="G110" s="344"/>
      <c r="H110" s="348"/>
      <c r="I110" s="349"/>
      <c r="J110" s="349"/>
      <c r="K110" s="349"/>
      <c r="L110" s="349"/>
      <c r="M110" s="349"/>
      <c r="N110" s="347"/>
    </row>
    <row r="111" customFormat="false" ht="12.75" hidden="false" customHeight="false" outlineLevel="0" collapsed="false">
      <c r="A111" s="268" t="str">
        <f aca="false">IF(OR('Sub-Cpt Record'!A111=0,'Sub-Cpt Record'!A111=""),"",'Sub-Cpt Record'!A111)</f>
        <v/>
      </c>
      <c r="B111" s="269" t="str">
        <f aca="false">IF(OR('Sub-Cpt Record'!B111=0,'Sub-Cpt Record'!B111=""),"",'Sub-Cpt Record'!B111)</f>
        <v/>
      </c>
      <c r="C111" s="270" t="str">
        <f aca="false">IF(OR('Sub-Cpt Record'!C111=0,'Sub-Cpt Record'!C111=""),"",'Sub-Cpt Record'!C111)</f>
        <v/>
      </c>
      <c r="D111" s="270" t="str">
        <f aca="false">IF(OR('Sub-Cpt Record'!D111=0,'Sub-Cpt Record'!D111=""),"",'Sub-Cpt Record'!D111)</f>
        <v/>
      </c>
      <c r="E111" s="269" t="str">
        <f aca="false">CODE!I111</f>
        <v/>
      </c>
      <c r="F111" s="343" t="str">
        <f aca="false">IF(OR('Sub-Cpt Record'!K111=0,'Sub-Cpt Record'!K111=""),"",'Sub-Cpt Record'!K111)</f>
        <v/>
      </c>
      <c r="G111" s="344"/>
      <c r="H111" s="348"/>
      <c r="I111" s="349"/>
      <c r="J111" s="349"/>
      <c r="K111" s="349"/>
      <c r="L111" s="349"/>
      <c r="M111" s="349"/>
      <c r="N111" s="347"/>
    </row>
    <row r="112" customFormat="false" ht="12.75" hidden="false" customHeight="false" outlineLevel="0" collapsed="false">
      <c r="A112" s="268" t="str">
        <f aca="false">IF(OR('Sub-Cpt Record'!A112=0,'Sub-Cpt Record'!A112=""),"",'Sub-Cpt Record'!A112)</f>
        <v/>
      </c>
      <c r="B112" s="269" t="str">
        <f aca="false">IF(OR('Sub-Cpt Record'!B112=0,'Sub-Cpt Record'!B112=""),"",'Sub-Cpt Record'!B112)</f>
        <v/>
      </c>
      <c r="C112" s="270" t="str">
        <f aca="false">IF(OR('Sub-Cpt Record'!C112=0,'Sub-Cpt Record'!C112=""),"",'Sub-Cpt Record'!C112)</f>
        <v/>
      </c>
      <c r="D112" s="270" t="str">
        <f aca="false">IF(OR('Sub-Cpt Record'!D112=0,'Sub-Cpt Record'!D112=""),"",'Sub-Cpt Record'!D112)</f>
        <v/>
      </c>
      <c r="E112" s="269" t="str">
        <f aca="false">CODE!I112</f>
        <v/>
      </c>
      <c r="F112" s="343" t="str">
        <f aca="false">IF(OR('Sub-Cpt Record'!K112=0,'Sub-Cpt Record'!K112=""),"",'Sub-Cpt Record'!K112)</f>
        <v/>
      </c>
      <c r="G112" s="344"/>
      <c r="H112" s="348"/>
      <c r="I112" s="349"/>
      <c r="J112" s="349"/>
      <c r="K112" s="349"/>
      <c r="L112" s="349"/>
      <c r="M112" s="349"/>
      <c r="N112" s="347"/>
    </row>
    <row r="113" customFormat="false" ht="12.75" hidden="false" customHeight="false" outlineLevel="0" collapsed="false">
      <c r="A113" s="268" t="str">
        <f aca="false">IF(OR('Sub-Cpt Record'!A113=0,'Sub-Cpt Record'!A113=""),"",'Sub-Cpt Record'!A113)</f>
        <v/>
      </c>
      <c r="B113" s="269" t="str">
        <f aca="false">IF(OR('Sub-Cpt Record'!B113=0,'Sub-Cpt Record'!B113=""),"",'Sub-Cpt Record'!B113)</f>
        <v/>
      </c>
      <c r="C113" s="270" t="str">
        <f aca="false">IF(OR('Sub-Cpt Record'!C113=0,'Sub-Cpt Record'!C113=""),"",'Sub-Cpt Record'!C113)</f>
        <v/>
      </c>
      <c r="D113" s="270" t="str">
        <f aca="false">IF(OR('Sub-Cpt Record'!D113=0,'Sub-Cpt Record'!D113=""),"",'Sub-Cpt Record'!D113)</f>
        <v/>
      </c>
      <c r="E113" s="269" t="str">
        <f aca="false">CODE!I113</f>
        <v/>
      </c>
      <c r="F113" s="343" t="str">
        <f aca="false">IF(OR('Sub-Cpt Record'!K113=0,'Sub-Cpt Record'!K113=""),"",'Sub-Cpt Record'!K113)</f>
        <v/>
      </c>
      <c r="G113" s="344"/>
      <c r="H113" s="348"/>
      <c r="I113" s="349"/>
      <c r="J113" s="349"/>
      <c r="K113" s="349"/>
      <c r="L113" s="349"/>
      <c r="M113" s="349"/>
      <c r="N113" s="347"/>
    </row>
    <row r="114" customFormat="false" ht="12.75" hidden="false" customHeight="false" outlineLevel="0" collapsed="false">
      <c r="A114" s="268" t="str">
        <f aca="false">IF(OR('Sub-Cpt Record'!A114=0,'Sub-Cpt Record'!A114=""),"",'Sub-Cpt Record'!A114)</f>
        <v/>
      </c>
      <c r="B114" s="269" t="str">
        <f aca="false">IF(OR('Sub-Cpt Record'!B114=0,'Sub-Cpt Record'!B114=""),"",'Sub-Cpt Record'!B114)</f>
        <v/>
      </c>
      <c r="C114" s="270" t="str">
        <f aca="false">IF(OR('Sub-Cpt Record'!C114=0,'Sub-Cpt Record'!C114=""),"",'Sub-Cpt Record'!C114)</f>
        <v/>
      </c>
      <c r="D114" s="270" t="str">
        <f aca="false">IF(OR('Sub-Cpt Record'!D114=0,'Sub-Cpt Record'!D114=""),"",'Sub-Cpt Record'!D114)</f>
        <v/>
      </c>
      <c r="E114" s="269" t="str">
        <f aca="false">CODE!I114</f>
        <v/>
      </c>
      <c r="F114" s="343" t="str">
        <f aca="false">IF(OR('Sub-Cpt Record'!K114=0,'Sub-Cpt Record'!K114=""),"",'Sub-Cpt Record'!K114)</f>
        <v/>
      </c>
      <c r="G114" s="344"/>
      <c r="H114" s="348"/>
      <c r="I114" s="349"/>
      <c r="J114" s="349"/>
      <c r="K114" s="349"/>
      <c r="L114" s="349"/>
      <c r="M114" s="349"/>
      <c r="N114" s="347"/>
    </row>
    <row r="115" customFormat="false" ht="12.75" hidden="false" customHeight="false" outlineLevel="0" collapsed="false">
      <c r="A115" s="268" t="str">
        <f aca="false">IF(OR('Sub-Cpt Record'!A115=0,'Sub-Cpt Record'!A115=""),"",'Sub-Cpt Record'!A115)</f>
        <v/>
      </c>
      <c r="B115" s="269" t="str">
        <f aca="false">IF(OR('Sub-Cpt Record'!B115=0,'Sub-Cpt Record'!B115=""),"",'Sub-Cpt Record'!B115)</f>
        <v/>
      </c>
      <c r="C115" s="270" t="str">
        <f aca="false">IF(OR('Sub-Cpt Record'!C115=0,'Sub-Cpt Record'!C115=""),"",'Sub-Cpt Record'!C115)</f>
        <v/>
      </c>
      <c r="D115" s="270" t="str">
        <f aca="false">IF(OR('Sub-Cpt Record'!D115=0,'Sub-Cpt Record'!D115=""),"",'Sub-Cpt Record'!D115)</f>
        <v/>
      </c>
      <c r="E115" s="269" t="str">
        <f aca="false">CODE!I115</f>
        <v/>
      </c>
      <c r="F115" s="343" t="str">
        <f aca="false">IF(OR('Sub-Cpt Record'!K115=0,'Sub-Cpt Record'!K115=""),"",'Sub-Cpt Record'!K115)</f>
        <v/>
      </c>
      <c r="G115" s="344"/>
      <c r="H115" s="348"/>
      <c r="I115" s="349"/>
      <c r="J115" s="349"/>
      <c r="K115" s="349"/>
      <c r="L115" s="349"/>
      <c r="M115" s="349"/>
      <c r="N115" s="347"/>
    </row>
    <row r="116" customFormat="false" ht="12.75" hidden="false" customHeight="false" outlineLevel="0" collapsed="false">
      <c r="A116" s="268" t="str">
        <f aca="false">IF(OR('Sub-Cpt Record'!A116=0,'Sub-Cpt Record'!A116=""),"",'Sub-Cpt Record'!A116)</f>
        <v/>
      </c>
      <c r="B116" s="269" t="str">
        <f aca="false">IF(OR('Sub-Cpt Record'!B116=0,'Sub-Cpt Record'!B116=""),"",'Sub-Cpt Record'!B116)</f>
        <v/>
      </c>
      <c r="C116" s="270" t="str">
        <f aca="false">IF(OR('Sub-Cpt Record'!C116=0,'Sub-Cpt Record'!C116=""),"",'Sub-Cpt Record'!C116)</f>
        <v/>
      </c>
      <c r="D116" s="270" t="str">
        <f aca="false">IF(OR('Sub-Cpt Record'!D116=0,'Sub-Cpt Record'!D116=""),"",'Sub-Cpt Record'!D116)</f>
        <v/>
      </c>
      <c r="E116" s="269" t="str">
        <f aca="false">CODE!I116</f>
        <v/>
      </c>
      <c r="F116" s="343" t="str">
        <f aca="false">IF(OR('Sub-Cpt Record'!K116=0,'Sub-Cpt Record'!K116=""),"",'Sub-Cpt Record'!K116)</f>
        <v/>
      </c>
      <c r="G116" s="344"/>
      <c r="H116" s="348"/>
      <c r="I116" s="349"/>
      <c r="J116" s="349"/>
      <c r="K116" s="349"/>
      <c r="L116" s="349"/>
      <c r="M116" s="349"/>
      <c r="N116" s="347"/>
    </row>
    <row r="117" customFormat="false" ht="12.75" hidden="false" customHeight="false" outlineLevel="0" collapsed="false">
      <c r="A117" s="268" t="str">
        <f aca="false">IF(OR('Sub-Cpt Record'!A117=0,'Sub-Cpt Record'!A117=""),"",'Sub-Cpt Record'!A117)</f>
        <v/>
      </c>
      <c r="B117" s="269" t="str">
        <f aca="false">IF(OR('Sub-Cpt Record'!B117=0,'Sub-Cpt Record'!B117=""),"",'Sub-Cpt Record'!B117)</f>
        <v/>
      </c>
      <c r="C117" s="270" t="str">
        <f aca="false">IF(OR('Sub-Cpt Record'!C117=0,'Sub-Cpt Record'!C117=""),"",'Sub-Cpt Record'!C117)</f>
        <v/>
      </c>
      <c r="D117" s="270" t="str">
        <f aca="false">IF(OR('Sub-Cpt Record'!D117=0,'Sub-Cpt Record'!D117=""),"",'Sub-Cpt Record'!D117)</f>
        <v/>
      </c>
      <c r="E117" s="269" t="str">
        <f aca="false">CODE!I117</f>
        <v/>
      </c>
      <c r="F117" s="343" t="str">
        <f aca="false">IF(OR('Sub-Cpt Record'!K117=0,'Sub-Cpt Record'!K117=""),"",'Sub-Cpt Record'!K117)</f>
        <v/>
      </c>
      <c r="G117" s="344"/>
      <c r="H117" s="348"/>
      <c r="I117" s="349"/>
      <c r="J117" s="349"/>
      <c r="K117" s="349"/>
      <c r="L117" s="349"/>
      <c r="M117" s="349"/>
      <c r="N117" s="347"/>
    </row>
    <row r="118" customFormat="false" ht="12.75" hidden="false" customHeight="false" outlineLevel="0" collapsed="false">
      <c r="A118" s="268" t="str">
        <f aca="false">IF(OR('Sub-Cpt Record'!A118=0,'Sub-Cpt Record'!A118=""),"",'Sub-Cpt Record'!A118)</f>
        <v/>
      </c>
      <c r="B118" s="269" t="str">
        <f aca="false">IF(OR('Sub-Cpt Record'!B118=0,'Sub-Cpt Record'!B118=""),"",'Sub-Cpt Record'!B118)</f>
        <v/>
      </c>
      <c r="C118" s="270" t="str">
        <f aca="false">IF(OR('Sub-Cpt Record'!C118=0,'Sub-Cpt Record'!C118=""),"",'Sub-Cpt Record'!C118)</f>
        <v/>
      </c>
      <c r="D118" s="270" t="str">
        <f aca="false">IF(OR('Sub-Cpt Record'!D118=0,'Sub-Cpt Record'!D118=""),"",'Sub-Cpt Record'!D118)</f>
        <v/>
      </c>
      <c r="E118" s="269" t="str">
        <f aca="false">CODE!I118</f>
        <v/>
      </c>
      <c r="F118" s="343" t="str">
        <f aca="false">IF(OR('Sub-Cpt Record'!K118=0,'Sub-Cpt Record'!K118=""),"",'Sub-Cpt Record'!K118)</f>
        <v/>
      </c>
      <c r="G118" s="344"/>
      <c r="H118" s="348"/>
      <c r="I118" s="349"/>
      <c r="J118" s="349"/>
      <c r="K118" s="349"/>
      <c r="L118" s="349"/>
      <c r="M118" s="349"/>
      <c r="N118" s="347"/>
    </row>
    <row r="119" customFormat="false" ht="12.75" hidden="false" customHeight="false" outlineLevel="0" collapsed="false">
      <c r="A119" s="268" t="str">
        <f aca="false">IF(OR('Sub-Cpt Record'!A119=0,'Sub-Cpt Record'!A119=""),"",'Sub-Cpt Record'!A119)</f>
        <v/>
      </c>
      <c r="B119" s="269" t="str">
        <f aca="false">IF(OR('Sub-Cpt Record'!B119=0,'Sub-Cpt Record'!B119=""),"",'Sub-Cpt Record'!B119)</f>
        <v/>
      </c>
      <c r="C119" s="270" t="str">
        <f aca="false">IF(OR('Sub-Cpt Record'!C119=0,'Sub-Cpt Record'!C119=""),"",'Sub-Cpt Record'!C119)</f>
        <v/>
      </c>
      <c r="D119" s="270" t="str">
        <f aca="false">IF(OR('Sub-Cpt Record'!D119=0,'Sub-Cpt Record'!D119=""),"",'Sub-Cpt Record'!D119)</f>
        <v/>
      </c>
      <c r="E119" s="269" t="str">
        <f aca="false">CODE!I119</f>
        <v/>
      </c>
      <c r="F119" s="343" t="str">
        <f aca="false">IF(OR('Sub-Cpt Record'!K119=0,'Sub-Cpt Record'!K119=""),"",'Sub-Cpt Record'!K119)</f>
        <v/>
      </c>
      <c r="G119" s="344"/>
      <c r="H119" s="348"/>
      <c r="I119" s="349"/>
      <c r="J119" s="349"/>
      <c r="K119" s="349"/>
      <c r="L119" s="349"/>
      <c r="M119" s="349"/>
      <c r="N119" s="347"/>
    </row>
    <row r="120" customFormat="false" ht="12.75" hidden="false" customHeight="false" outlineLevel="0" collapsed="false">
      <c r="A120" s="268" t="str">
        <f aca="false">IF(OR('Sub-Cpt Record'!A120=0,'Sub-Cpt Record'!A120=""),"",'Sub-Cpt Record'!A120)</f>
        <v/>
      </c>
      <c r="B120" s="269" t="str">
        <f aca="false">IF(OR('Sub-Cpt Record'!B120=0,'Sub-Cpt Record'!B120=""),"",'Sub-Cpt Record'!B120)</f>
        <v/>
      </c>
      <c r="C120" s="270" t="str">
        <f aca="false">IF(OR('Sub-Cpt Record'!C120=0,'Sub-Cpt Record'!C120=""),"",'Sub-Cpt Record'!C120)</f>
        <v/>
      </c>
      <c r="D120" s="270" t="str">
        <f aca="false">IF(OR('Sub-Cpt Record'!D120=0,'Sub-Cpt Record'!D120=""),"",'Sub-Cpt Record'!D120)</f>
        <v/>
      </c>
      <c r="E120" s="269" t="str">
        <f aca="false">CODE!I120</f>
        <v/>
      </c>
      <c r="F120" s="343" t="str">
        <f aca="false">IF(OR('Sub-Cpt Record'!K120=0,'Sub-Cpt Record'!K120=""),"",'Sub-Cpt Record'!K120)</f>
        <v/>
      </c>
      <c r="G120" s="344"/>
      <c r="H120" s="348"/>
      <c r="I120" s="349"/>
      <c r="J120" s="349"/>
      <c r="K120" s="349"/>
      <c r="L120" s="349"/>
      <c r="M120" s="349"/>
      <c r="N120" s="347"/>
    </row>
    <row r="121" customFormat="false" ht="12.75" hidden="false" customHeight="false" outlineLevel="0" collapsed="false">
      <c r="A121" s="268" t="str">
        <f aca="false">IF(OR('Sub-Cpt Record'!A121=0,'Sub-Cpt Record'!A121=""),"",'Sub-Cpt Record'!A121)</f>
        <v/>
      </c>
      <c r="B121" s="269" t="str">
        <f aca="false">IF(OR('Sub-Cpt Record'!B121=0,'Sub-Cpt Record'!B121=""),"",'Sub-Cpt Record'!B121)</f>
        <v/>
      </c>
      <c r="C121" s="270" t="str">
        <f aca="false">IF(OR('Sub-Cpt Record'!C121=0,'Sub-Cpt Record'!C121=""),"",'Sub-Cpt Record'!C121)</f>
        <v/>
      </c>
      <c r="D121" s="270" t="str">
        <f aca="false">IF(OR('Sub-Cpt Record'!D121=0,'Sub-Cpt Record'!D121=""),"",'Sub-Cpt Record'!D121)</f>
        <v/>
      </c>
      <c r="E121" s="269" t="str">
        <f aca="false">CODE!I121</f>
        <v/>
      </c>
      <c r="F121" s="343" t="str">
        <f aca="false">IF(OR('Sub-Cpt Record'!K121=0,'Sub-Cpt Record'!K121=""),"",'Sub-Cpt Record'!K121)</f>
        <v/>
      </c>
      <c r="G121" s="344"/>
      <c r="H121" s="348"/>
      <c r="I121" s="349"/>
      <c r="J121" s="349"/>
      <c r="K121" s="349"/>
      <c r="L121" s="349"/>
      <c r="M121" s="349"/>
      <c r="N121" s="347"/>
    </row>
    <row r="122" customFormat="false" ht="12.75" hidden="false" customHeight="false" outlineLevel="0" collapsed="false">
      <c r="A122" s="268" t="str">
        <f aca="false">IF(OR('Sub-Cpt Record'!A122=0,'Sub-Cpt Record'!A122=""),"",'Sub-Cpt Record'!A122)</f>
        <v/>
      </c>
      <c r="B122" s="269" t="str">
        <f aca="false">IF(OR('Sub-Cpt Record'!B122=0,'Sub-Cpt Record'!B122=""),"",'Sub-Cpt Record'!B122)</f>
        <v/>
      </c>
      <c r="C122" s="270" t="str">
        <f aca="false">IF(OR('Sub-Cpt Record'!C122=0,'Sub-Cpt Record'!C122=""),"",'Sub-Cpt Record'!C122)</f>
        <v/>
      </c>
      <c r="D122" s="270" t="str">
        <f aca="false">IF(OR('Sub-Cpt Record'!D122=0,'Sub-Cpt Record'!D122=""),"",'Sub-Cpt Record'!D122)</f>
        <v/>
      </c>
      <c r="E122" s="269" t="str">
        <f aca="false">CODE!I122</f>
        <v/>
      </c>
      <c r="F122" s="343" t="str">
        <f aca="false">IF(OR('Sub-Cpt Record'!K122=0,'Sub-Cpt Record'!K122=""),"",'Sub-Cpt Record'!K122)</f>
        <v/>
      </c>
      <c r="G122" s="344"/>
      <c r="H122" s="348"/>
      <c r="I122" s="349"/>
      <c r="J122" s="349"/>
      <c r="K122" s="349"/>
      <c r="L122" s="349"/>
      <c r="M122" s="349"/>
      <c r="N122" s="347"/>
    </row>
    <row r="123" customFormat="false" ht="12.75" hidden="false" customHeight="false" outlineLevel="0" collapsed="false">
      <c r="A123" s="268" t="str">
        <f aca="false">IF(OR('Sub-Cpt Record'!A123=0,'Sub-Cpt Record'!A123=""),"",'Sub-Cpt Record'!A123)</f>
        <v/>
      </c>
      <c r="B123" s="269" t="str">
        <f aca="false">IF(OR('Sub-Cpt Record'!B123=0,'Sub-Cpt Record'!B123=""),"",'Sub-Cpt Record'!B123)</f>
        <v/>
      </c>
      <c r="C123" s="270" t="str">
        <f aca="false">IF(OR('Sub-Cpt Record'!C123=0,'Sub-Cpt Record'!C123=""),"",'Sub-Cpt Record'!C123)</f>
        <v/>
      </c>
      <c r="D123" s="270" t="str">
        <f aca="false">IF(OR('Sub-Cpt Record'!D123=0,'Sub-Cpt Record'!D123=""),"",'Sub-Cpt Record'!D123)</f>
        <v/>
      </c>
      <c r="E123" s="269" t="str">
        <f aca="false">CODE!I123</f>
        <v/>
      </c>
      <c r="F123" s="343" t="str">
        <f aca="false">IF(OR('Sub-Cpt Record'!K123=0,'Sub-Cpt Record'!K123=""),"",'Sub-Cpt Record'!K123)</f>
        <v/>
      </c>
      <c r="G123" s="344"/>
      <c r="H123" s="348"/>
      <c r="I123" s="349"/>
      <c r="J123" s="349"/>
      <c r="K123" s="349"/>
      <c r="L123" s="349"/>
      <c r="M123" s="349"/>
      <c r="N123" s="347"/>
    </row>
    <row r="124" customFormat="false" ht="12.75" hidden="false" customHeight="false" outlineLevel="0" collapsed="false">
      <c r="A124" s="268" t="str">
        <f aca="false">IF(OR('Sub-Cpt Record'!A124=0,'Sub-Cpt Record'!A124=""),"",'Sub-Cpt Record'!A124)</f>
        <v/>
      </c>
      <c r="B124" s="269" t="str">
        <f aca="false">IF(OR('Sub-Cpt Record'!B124=0,'Sub-Cpt Record'!B124=""),"",'Sub-Cpt Record'!B124)</f>
        <v/>
      </c>
      <c r="C124" s="270" t="str">
        <f aca="false">IF(OR('Sub-Cpt Record'!C124=0,'Sub-Cpt Record'!C124=""),"",'Sub-Cpt Record'!C124)</f>
        <v/>
      </c>
      <c r="D124" s="270" t="str">
        <f aca="false">IF(OR('Sub-Cpt Record'!D124=0,'Sub-Cpt Record'!D124=""),"",'Sub-Cpt Record'!D124)</f>
        <v/>
      </c>
      <c r="E124" s="269" t="str">
        <f aca="false">CODE!I124</f>
        <v/>
      </c>
      <c r="F124" s="343" t="str">
        <f aca="false">IF(OR('Sub-Cpt Record'!K124=0,'Sub-Cpt Record'!K124=""),"",'Sub-Cpt Record'!K124)</f>
        <v/>
      </c>
      <c r="G124" s="344"/>
      <c r="H124" s="348"/>
      <c r="I124" s="349"/>
      <c r="J124" s="349"/>
      <c r="K124" s="349"/>
      <c r="L124" s="349"/>
      <c r="M124" s="349"/>
      <c r="N124" s="347"/>
    </row>
    <row r="125" customFormat="false" ht="12.75" hidden="false" customHeight="false" outlineLevel="0" collapsed="false">
      <c r="A125" s="268" t="str">
        <f aca="false">IF(OR('Sub-Cpt Record'!A125=0,'Sub-Cpt Record'!A125=""),"",'Sub-Cpt Record'!A125)</f>
        <v/>
      </c>
      <c r="B125" s="269" t="str">
        <f aca="false">IF(OR('Sub-Cpt Record'!B125=0,'Sub-Cpt Record'!B125=""),"",'Sub-Cpt Record'!B125)</f>
        <v/>
      </c>
      <c r="C125" s="270" t="str">
        <f aca="false">IF(OR('Sub-Cpt Record'!C125=0,'Sub-Cpt Record'!C125=""),"",'Sub-Cpt Record'!C125)</f>
        <v/>
      </c>
      <c r="D125" s="270" t="str">
        <f aca="false">IF(OR('Sub-Cpt Record'!D125=0,'Sub-Cpt Record'!D125=""),"",'Sub-Cpt Record'!D125)</f>
        <v/>
      </c>
      <c r="E125" s="269" t="str">
        <f aca="false">CODE!I125</f>
        <v/>
      </c>
      <c r="F125" s="343" t="str">
        <f aca="false">IF(OR('Sub-Cpt Record'!K125=0,'Sub-Cpt Record'!K125=""),"",'Sub-Cpt Record'!K125)</f>
        <v/>
      </c>
      <c r="G125" s="344"/>
      <c r="H125" s="348"/>
      <c r="I125" s="349"/>
      <c r="J125" s="349"/>
      <c r="K125" s="349"/>
      <c r="L125" s="349"/>
      <c r="M125" s="349"/>
      <c r="N125" s="347"/>
    </row>
    <row r="126" customFormat="false" ht="12.75" hidden="false" customHeight="false" outlineLevel="0" collapsed="false">
      <c r="A126" s="268" t="str">
        <f aca="false">IF(OR('Sub-Cpt Record'!A126=0,'Sub-Cpt Record'!A126=""),"",'Sub-Cpt Record'!A126)</f>
        <v/>
      </c>
      <c r="B126" s="269" t="str">
        <f aca="false">IF(OR('Sub-Cpt Record'!B126=0,'Sub-Cpt Record'!B126=""),"",'Sub-Cpt Record'!B126)</f>
        <v/>
      </c>
      <c r="C126" s="270" t="str">
        <f aca="false">IF(OR('Sub-Cpt Record'!C126=0,'Sub-Cpt Record'!C126=""),"",'Sub-Cpt Record'!C126)</f>
        <v/>
      </c>
      <c r="D126" s="270" t="str">
        <f aca="false">IF(OR('Sub-Cpt Record'!D126=0,'Sub-Cpt Record'!D126=""),"",'Sub-Cpt Record'!D126)</f>
        <v/>
      </c>
      <c r="E126" s="269" t="str">
        <f aca="false">CODE!I126</f>
        <v/>
      </c>
      <c r="F126" s="343" t="str">
        <f aca="false">IF(OR('Sub-Cpt Record'!K126=0,'Sub-Cpt Record'!K126=""),"",'Sub-Cpt Record'!K126)</f>
        <v/>
      </c>
      <c r="G126" s="344"/>
      <c r="H126" s="348"/>
      <c r="I126" s="349"/>
      <c r="J126" s="349"/>
      <c r="K126" s="349"/>
      <c r="L126" s="349"/>
      <c r="M126" s="349"/>
      <c r="N126" s="347"/>
    </row>
    <row r="127" customFormat="false" ht="12.75" hidden="false" customHeight="false" outlineLevel="0" collapsed="false">
      <c r="A127" s="268" t="str">
        <f aca="false">IF(OR('Sub-Cpt Record'!A127=0,'Sub-Cpt Record'!A127=""),"",'Sub-Cpt Record'!A127)</f>
        <v/>
      </c>
      <c r="B127" s="269" t="str">
        <f aca="false">IF(OR('Sub-Cpt Record'!B127=0,'Sub-Cpt Record'!B127=""),"",'Sub-Cpt Record'!B127)</f>
        <v/>
      </c>
      <c r="C127" s="270" t="str">
        <f aca="false">IF(OR('Sub-Cpt Record'!C127=0,'Sub-Cpt Record'!C127=""),"",'Sub-Cpt Record'!C127)</f>
        <v/>
      </c>
      <c r="D127" s="270" t="str">
        <f aca="false">IF(OR('Sub-Cpt Record'!D127=0,'Sub-Cpt Record'!D127=""),"",'Sub-Cpt Record'!D127)</f>
        <v/>
      </c>
      <c r="E127" s="269" t="str">
        <f aca="false">CODE!I127</f>
        <v/>
      </c>
      <c r="F127" s="343" t="str">
        <f aca="false">IF(OR('Sub-Cpt Record'!K127=0,'Sub-Cpt Record'!K127=""),"",'Sub-Cpt Record'!K127)</f>
        <v/>
      </c>
      <c r="G127" s="344"/>
      <c r="H127" s="348"/>
      <c r="I127" s="349"/>
      <c r="J127" s="349"/>
      <c r="K127" s="349"/>
      <c r="L127" s="349"/>
      <c r="M127" s="349"/>
      <c r="N127" s="347"/>
    </row>
    <row r="128" customFormat="false" ht="12.75" hidden="false" customHeight="false" outlineLevel="0" collapsed="false">
      <c r="A128" s="268" t="str">
        <f aca="false">IF(OR('Sub-Cpt Record'!A128=0,'Sub-Cpt Record'!A128=""),"",'Sub-Cpt Record'!A128)</f>
        <v/>
      </c>
      <c r="B128" s="269" t="str">
        <f aca="false">IF(OR('Sub-Cpt Record'!B128=0,'Sub-Cpt Record'!B128=""),"",'Sub-Cpt Record'!B128)</f>
        <v/>
      </c>
      <c r="C128" s="270" t="str">
        <f aca="false">IF(OR('Sub-Cpt Record'!C128=0,'Sub-Cpt Record'!C128=""),"",'Sub-Cpt Record'!C128)</f>
        <v/>
      </c>
      <c r="D128" s="270" t="str">
        <f aca="false">IF(OR('Sub-Cpt Record'!D128=0,'Sub-Cpt Record'!D128=""),"",'Sub-Cpt Record'!D128)</f>
        <v/>
      </c>
      <c r="E128" s="269" t="str">
        <f aca="false">CODE!I128</f>
        <v/>
      </c>
      <c r="F128" s="343" t="str">
        <f aca="false">IF(OR('Sub-Cpt Record'!K128=0,'Sub-Cpt Record'!K128=""),"",'Sub-Cpt Record'!K128)</f>
        <v/>
      </c>
      <c r="G128" s="344"/>
      <c r="H128" s="348"/>
      <c r="I128" s="349"/>
      <c r="J128" s="349"/>
      <c r="K128" s="349"/>
      <c r="L128" s="349"/>
      <c r="M128" s="349"/>
      <c r="N128" s="347"/>
    </row>
    <row r="129" customFormat="false" ht="12.75" hidden="false" customHeight="false" outlineLevel="0" collapsed="false">
      <c r="A129" s="268" t="str">
        <f aca="false">IF(OR('Sub-Cpt Record'!A129=0,'Sub-Cpt Record'!A129=""),"",'Sub-Cpt Record'!A129)</f>
        <v/>
      </c>
      <c r="B129" s="269" t="str">
        <f aca="false">IF(OR('Sub-Cpt Record'!B129=0,'Sub-Cpt Record'!B129=""),"",'Sub-Cpt Record'!B129)</f>
        <v/>
      </c>
      <c r="C129" s="270" t="str">
        <f aca="false">IF(OR('Sub-Cpt Record'!C129=0,'Sub-Cpt Record'!C129=""),"",'Sub-Cpt Record'!C129)</f>
        <v/>
      </c>
      <c r="D129" s="270" t="str">
        <f aca="false">IF(OR('Sub-Cpt Record'!D129=0,'Sub-Cpt Record'!D129=""),"",'Sub-Cpt Record'!D129)</f>
        <v/>
      </c>
      <c r="E129" s="269" t="str">
        <f aca="false">CODE!I129</f>
        <v/>
      </c>
      <c r="F129" s="343" t="str">
        <f aca="false">IF(OR('Sub-Cpt Record'!K129=0,'Sub-Cpt Record'!K129=""),"",'Sub-Cpt Record'!K129)</f>
        <v/>
      </c>
      <c r="G129" s="344"/>
      <c r="H129" s="348"/>
      <c r="I129" s="349"/>
      <c r="J129" s="349"/>
      <c r="K129" s="349"/>
      <c r="L129" s="349"/>
      <c r="M129" s="349"/>
      <c r="N129" s="347"/>
    </row>
    <row r="130" customFormat="false" ht="12.75" hidden="false" customHeight="false" outlineLevel="0" collapsed="false">
      <c r="A130" s="268" t="str">
        <f aca="false">IF(OR('Sub-Cpt Record'!A130=0,'Sub-Cpt Record'!A130=""),"",'Sub-Cpt Record'!A130)</f>
        <v/>
      </c>
      <c r="B130" s="269" t="str">
        <f aca="false">IF(OR('Sub-Cpt Record'!B130=0,'Sub-Cpt Record'!B130=""),"",'Sub-Cpt Record'!B130)</f>
        <v/>
      </c>
      <c r="C130" s="270" t="str">
        <f aca="false">IF(OR('Sub-Cpt Record'!C130=0,'Sub-Cpt Record'!C130=""),"",'Sub-Cpt Record'!C130)</f>
        <v/>
      </c>
      <c r="D130" s="270" t="str">
        <f aca="false">IF(OR('Sub-Cpt Record'!D130=0,'Sub-Cpt Record'!D130=""),"",'Sub-Cpt Record'!D130)</f>
        <v/>
      </c>
      <c r="E130" s="269" t="str">
        <f aca="false">CODE!I130</f>
        <v/>
      </c>
      <c r="F130" s="343" t="str">
        <f aca="false">IF(OR('Sub-Cpt Record'!K130=0,'Sub-Cpt Record'!K130=""),"",'Sub-Cpt Record'!K130)</f>
        <v/>
      </c>
      <c r="G130" s="344"/>
      <c r="H130" s="348"/>
      <c r="I130" s="349"/>
      <c r="J130" s="349"/>
      <c r="K130" s="349"/>
      <c r="L130" s="349"/>
      <c r="M130" s="349"/>
      <c r="N130" s="347"/>
    </row>
    <row r="131" customFormat="false" ht="12.75" hidden="false" customHeight="false" outlineLevel="0" collapsed="false">
      <c r="A131" s="268" t="str">
        <f aca="false">IF(OR('Sub-Cpt Record'!A131=0,'Sub-Cpt Record'!A131=""),"",'Sub-Cpt Record'!A131)</f>
        <v/>
      </c>
      <c r="B131" s="269" t="str">
        <f aca="false">IF(OR('Sub-Cpt Record'!B131=0,'Sub-Cpt Record'!B131=""),"",'Sub-Cpt Record'!B131)</f>
        <v/>
      </c>
      <c r="C131" s="270" t="str">
        <f aca="false">IF(OR('Sub-Cpt Record'!C131=0,'Sub-Cpt Record'!C131=""),"",'Sub-Cpt Record'!C131)</f>
        <v/>
      </c>
      <c r="D131" s="270" t="str">
        <f aca="false">IF(OR('Sub-Cpt Record'!D131=0,'Sub-Cpt Record'!D131=""),"",'Sub-Cpt Record'!D131)</f>
        <v/>
      </c>
      <c r="E131" s="269" t="str">
        <f aca="false">CODE!I131</f>
        <v/>
      </c>
      <c r="F131" s="343" t="str">
        <f aca="false">IF(OR('Sub-Cpt Record'!K131=0,'Sub-Cpt Record'!K131=""),"",'Sub-Cpt Record'!K131)</f>
        <v/>
      </c>
      <c r="G131" s="344"/>
      <c r="H131" s="348"/>
      <c r="I131" s="349"/>
      <c r="J131" s="349"/>
      <c r="K131" s="349"/>
      <c r="L131" s="349"/>
      <c r="M131" s="349"/>
      <c r="N131" s="347"/>
    </row>
    <row r="132" customFormat="false" ht="12.75" hidden="false" customHeight="false" outlineLevel="0" collapsed="false">
      <c r="A132" s="268" t="str">
        <f aca="false">IF(OR('Sub-Cpt Record'!A132=0,'Sub-Cpt Record'!A132=""),"",'Sub-Cpt Record'!A132)</f>
        <v/>
      </c>
      <c r="B132" s="269" t="str">
        <f aca="false">IF(OR('Sub-Cpt Record'!B132=0,'Sub-Cpt Record'!B132=""),"",'Sub-Cpt Record'!B132)</f>
        <v/>
      </c>
      <c r="C132" s="270" t="str">
        <f aca="false">IF(OR('Sub-Cpt Record'!C132=0,'Sub-Cpt Record'!C132=""),"",'Sub-Cpt Record'!C132)</f>
        <v/>
      </c>
      <c r="D132" s="270" t="str">
        <f aca="false">IF(OR('Sub-Cpt Record'!D132=0,'Sub-Cpt Record'!D132=""),"",'Sub-Cpt Record'!D132)</f>
        <v/>
      </c>
      <c r="E132" s="269" t="str">
        <f aca="false">CODE!I132</f>
        <v/>
      </c>
      <c r="F132" s="343" t="str">
        <f aca="false">IF(OR('Sub-Cpt Record'!K132=0,'Sub-Cpt Record'!K132=""),"",'Sub-Cpt Record'!K132)</f>
        <v/>
      </c>
      <c r="G132" s="344"/>
      <c r="H132" s="348"/>
      <c r="I132" s="349"/>
      <c r="J132" s="349"/>
      <c r="K132" s="349"/>
      <c r="L132" s="349"/>
      <c r="M132" s="349"/>
      <c r="N132" s="347"/>
    </row>
    <row r="133" customFormat="false" ht="12.75" hidden="false" customHeight="false" outlineLevel="0" collapsed="false">
      <c r="A133" s="268" t="str">
        <f aca="false">IF(OR('Sub-Cpt Record'!A133=0,'Sub-Cpt Record'!A133=""),"",'Sub-Cpt Record'!A133)</f>
        <v/>
      </c>
      <c r="B133" s="269" t="str">
        <f aca="false">IF(OR('Sub-Cpt Record'!B133=0,'Sub-Cpt Record'!B133=""),"",'Sub-Cpt Record'!B133)</f>
        <v/>
      </c>
      <c r="C133" s="270" t="str">
        <f aca="false">IF(OR('Sub-Cpt Record'!C133=0,'Sub-Cpt Record'!C133=""),"",'Sub-Cpt Record'!C133)</f>
        <v/>
      </c>
      <c r="D133" s="270" t="str">
        <f aca="false">IF(OR('Sub-Cpt Record'!D133=0,'Sub-Cpt Record'!D133=""),"",'Sub-Cpt Record'!D133)</f>
        <v/>
      </c>
      <c r="E133" s="269" t="str">
        <f aca="false">CODE!I133</f>
        <v/>
      </c>
      <c r="F133" s="343" t="str">
        <f aca="false">IF(OR('Sub-Cpt Record'!K133=0,'Sub-Cpt Record'!K133=""),"",'Sub-Cpt Record'!K133)</f>
        <v/>
      </c>
      <c r="G133" s="344"/>
      <c r="H133" s="348"/>
      <c r="I133" s="349"/>
      <c r="J133" s="349"/>
      <c r="K133" s="349"/>
      <c r="L133" s="349"/>
      <c r="M133" s="349"/>
      <c r="N133" s="347"/>
    </row>
    <row r="134" customFormat="false" ht="12.75" hidden="false" customHeight="false" outlineLevel="0" collapsed="false">
      <c r="A134" s="268" t="str">
        <f aca="false">IF(OR('Sub-Cpt Record'!A134=0,'Sub-Cpt Record'!A134=""),"",'Sub-Cpt Record'!A134)</f>
        <v/>
      </c>
      <c r="B134" s="269" t="str">
        <f aca="false">IF(OR('Sub-Cpt Record'!B134=0,'Sub-Cpt Record'!B134=""),"",'Sub-Cpt Record'!B134)</f>
        <v/>
      </c>
      <c r="C134" s="270" t="str">
        <f aca="false">IF(OR('Sub-Cpt Record'!C134=0,'Sub-Cpt Record'!C134=""),"",'Sub-Cpt Record'!C134)</f>
        <v/>
      </c>
      <c r="D134" s="270" t="str">
        <f aca="false">IF(OR('Sub-Cpt Record'!D134=0,'Sub-Cpt Record'!D134=""),"",'Sub-Cpt Record'!D134)</f>
        <v/>
      </c>
      <c r="E134" s="269" t="str">
        <f aca="false">CODE!I134</f>
        <v/>
      </c>
      <c r="F134" s="343" t="str">
        <f aca="false">IF(OR('Sub-Cpt Record'!K134=0,'Sub-Cpt Record'!K134=""),"",'Sub-Cpt Record'!K134)</f>
        <v/>
      </c>
      <c r="G134" s="344"/>
      <c r="H134" s="348"/>
      <c r="I134" s="349"/>
      <c r="J134" s="349"/>
      <c r="K134" s="349"/>
      <c r="L134" s="349"/>
      <c r="M134" s="349"/>
      <c r="N134" s="347"/>
    </row>
    <row r="135" customFormat="false" ht="12.75" hidden="false" customHeight="false" outlineLevel="0" collapsed="false">
      <c r="A135" s="268" t="str">
        <f aca="false">IF(OR('Sub-Cpt Record'!A135=0,'Sub-Cpt Record'!A135=""),"",'Sub-Cpt Record'!A135)</f>
        <v/>
      </c>
      <c r="B135" s="269" t="str">
        <f aca="false">IF(OR('Sub-Cpt Record'!B135=0,'Sub-Cpt Record'!B135=""),"",'Sub-Cpt Record'!B135)</f>
        <v/>
      </c>
      <c r="C135" s="270" t="str">
        <f aca="false">IF(OR('Sub-Cpt Record'!C135=0,'Sub-Cpt Record'!C135=""),"",'Sub-Cpt Record'!C135)</f>
        <v/>
      </c>
      <c r="D135" s="270" t="str">
        <f aca="false">IF(OR('Sub-Cpt Record'!D135=0,'Sub-Cpt Record'!D135=""),"",'Sub-Cpt Record'!D135)</f>
        <v/>
      </c>
      <c r="E135" s="269" t="str">
        <f aca="false">CODE!I135</f>
        <v/>
      </c>
      <c r="F135" s="343" t="str">
        <f aca="false">IF(OR('Sub-Cpt Record'!K135=0,'Sub-Cpt Record'!K135=""),"",'Sub-Cpt Record'!K135)</f>
        <v/>
      </c>
      <c r="G135" s="344"/>
      <c r="H135" s="348"/>
      <c r="I135" s="349"/>
      <c r="J135" s="349"/>
      <c r="K135" s="349"/>
      <c r="L135" s="349"/>
      <c r="M135" s="349"/>
      <c r="N135" s="347"/>
    </row>
    <row r="136" customFormat="false" ht="12.75" hidden="false" customHeight="false" outlineLevel="0" collapsed="false">
      <c r="A136" s="268" t="str">
        <f aca="false">IF(OR('Sub-Cpt Record'!A136=0,'Sub-Cpt Record'!A136=""),"",'Sub-Cpt Record'!A136)</f>
        <v/>
      </c>
      <c r="B136" s="269" t="str">
        <f aca="false">IF(OR('Sub-Cpt Record'!B136=0,'Sub-Cpt Record'!B136=""),"",'Sub-Cpt Record'!B136)</f>
        <v/>
      </c>
      <c r="C136" s="270" t="str">
        <f aca="false">IF(OR('Sub-Cpt Record'!C136=0,'Sub-Cpt Record'!C136=""),"",'Sub-Cpt Record'!C136)</f>
        <v/>
      </c>
      <c r="D136" s="270" t="str">
        <f aca="false">IF(OR('Sub-Cpt Record'!D136=0,'Sub-Cpt Record'!D136=""),"",'Sub-Cpt Record'!D136)</f>
        <v/>
      </c>
      <c r="E136" s="269" t="str">
        <f aca="false">CODE!I136</f>
        <v/>
      </c>
      <c r="F136" s="343" t="str">
        <f aca="false">IF(OR('Sub-Cpt Record'!K136=0,'Sub-Cpt Record'!K136=""),"",'Sub-Cpt Record'!K136)</f>
        <v/>
      </c>
      <c r="G136" s="344"/>
      <c r="H136" s="348"/>
      <c r="I136" s="349"/>
      <c r="J136" s="349"/>
      <c r="K136" s="349"/>
      <c r="L136" s="349"/>
      <c r="M136" s="349"/>
      <c r="N136" s="347"/>
    </row>
    <row r="137" customFormat="false" ht="12.75" hidden="false" customHeight="false" outlineLevel="0" collapsed="false">
      <c r="A137" s="268" t="str">
        <f aca="false">IF(OR('Sub-Cpt Record'!A137=0,'Sub-Cpt Record'!A137=""),"",'Sub-Cpt Record'!A137)</f>
        <v/>
      </c>
      <c r="B137" s="269" t="str">
        <f aca="false">IF(OR('Sub-Cpt Record'!B137=0,'Sub-Cpt Record'!B137=""),"",'Sub-Cpt Record'!B137)</f>
        <v/>
      </c>
      <c r="C137" s="270" t="str">
        <f aca="false">IF(OR('Sub-Cpt Record'!C137=0,'Sub-Cpt Record'!C137=""),"",'Sub-Cpt Record'!C137)</f>
        <v/>
      </c>
      <c r="D137" s="270" t="str">
        <f aca="false">IF(OR('Sub-Cpt Record'!D137=0,'Sub-Cpt Record'!D137=""),"",'Sub-Cpt Record'!D137)</f>
        <v/>
      </c>
      <c r="E137" s="269" t="str">
        <f aca="false">CODE!I137</f>
        <v/>
      </c>
      <c r="F137" s="343" t="str">
        <f aca="false">IF(OR('Sub-Cpt Record'!K137=0,'Sub-Cpt Record'!K137=""),"",'Sub-Cpt Record'!K137)</f>
        <v/>
      </c>
      <c r="G137" s="344"/>
      <c r="H137" s="348"/>
      <c r="I137" s="349"/>
      <c r="J137" s="349"/>
      <c r="K137" s="349"/>
      <c r="L137" s="349"/>
      <c r="M137" s="349"/>
      <c r="N137" s="347"/>
    </row>
    <row r="138" customFormat="false" ht="12.75" hidden="false" customHeight="false" outlineLevel="0" collapsed="false">
      <c r="A138" s="268" t="str">
        <f aca="false">IF(OR('Sub-Cpt Record'!A138=0,'Sub-Cpt Record'!A138=""),"",'Sub-Cpt Record'!A138)</f>
        <v/>
      </c>
      <c r="B138" s="269" t="str">
        <f aca="false">IF(OR('Sub-Cpt Record'!B138=0,'Sub-Cpt Record'!B138=""),"",'Sub-Cpt Record'!B138)</f>
        <v/>
      </c>
      <c r="C138" s="270" t="str">
        <f aca="false">IF(OR('Sub-Cpt Record'!C138=0,'Sub-Cpt Record'!C138=""),"",'Sub-Cpt Record'!C138)</f>
        <v/>
      </c>
      <c r="D138" s="270" t="str">
        <f aca="false">IF(OR('Sub-Cpt Record'!D138=0,'Sub-Cpt Record'!D138=""),"",'Sub-Cpt Record'!D138)</f>
        <v/>
      </c>
      <c r="E138" s="269" t="str">
        <f aca="false">CODE!I138</f>
        <v/>
      </c>
      <c r="F138" s="343" t="str">
        <f aca="false">IF(OR('Sub-Cpt Record'!K138=0,'Sub-Cpt Record'!K138=""),"",'Sub-Cpt Record'!K138)</f>
        <v/>
      </c>
      <c r="G138" s="344"/>
      <c r="H138" s="348"/>
      <c r="I138" s="349"/>
      <c r="J138" s="349"/>
      <c r="K138" s="349"/>
      <c r="L138" s="349"/>
      <c r="M138" s="349"/>
      <c r="N138" s="347"/>
    </row>
    <row r="139" customFormat="false" ht="12.75" hidden="false" customHeight="false" outlineLevel="0" collapsed="false">
      <c r="A139" s="268" t="str">
        <f aca="false">IF(OR('Sub-Cpt Record'!A139=0,'Sub-Cpt Record'!A139=""),"",'Sub-Cpt Record'!A139)</f>
        <v/>
      </c>
      <c r="B139" s="269" t="str">
        <f aca="false">IF(OR('Sub-Cpt Record'!B139=0,'Sub-Cpt Record'!B139=""),"",'Sub-Cpt Record'!B139)</f>
        <v/>
      </c>
      <c r="C139" s="270" t="str">
        <f aca="false">IF(OR('Sub-Cpt Record'!C139=0,'Sub-Cpt Record'!C139=""),"",'Sub-Cpt Record'!C139)</f>
        <v/>
      </c>
      <c r="D139" s="270" t="str">
        <f aca="false">IF(OR('Sub-Cpt Record'!D139=0,'Sub-Cpt Record'!D139=""),"",'Sub-Cpt Record'!D139)</f>
        <v/>
      </c>
      <c r="E139" s="269" t="str">
        <f aca="false">CODE!I139</f>
        <v/>
      </c>
      <c r="F139" s="343" t="str">
        <f aca="false">IF(OR('Sub-Cpt Record'!K139=0,'Sub-Cpt Record'!K139=""),"",'Sub-Cpt Record'!K139)</f>
        <v/>
      </c>
      <c r="G139" s="344"/>
      <c r="H139" s="348"/>
      <c r="I139" s="349"/>
      <c r="J139" s="349"/>
      <c r="K139" s="349"/>
      <c r="L139" s="349"/>
      <c r="M139" s="349"/>
      <c r="N139" s="347"/>
    </row>
    <row r="140" customFormat="false" ht="12.75" hidden="false" customHeight="false" outlineLevel="0" collapsed="false">
      <c r="A140" s="268" t="str">
        <f aca="false">IF(OR('Sub-Cpt Record'!A140=0,'Sub-Cpt Record'!A140=""),"",'Sub-Cpt Record'!A140)</f>
        <v/>
      </c>
      <c r="B140" s="269" t="str">
        <f aca="false">IF(OR('Sub-Cpt Record'!B140=0,'Sub-Cpt Record'!B140=""),"",'Sub-Cpt Record'!B140)</f>
        <v/>
      </c>
      <c r="C140" s="270" t="str">
        <f aca="false">IF(OR('Sub-Cpt Record'!C140=0,'Sub-Cpt Record'!C140=""),"",'Sub-Cpt Record'!C140)</f>
        <v/>
      </c>
      <c r="D140" s="270" t="str">
        <f aca="false">IF(OR('Sub-Cpt Record'!D140=0,'Sub-Cpt Record'!D140=""),"",'Sub-Cpt Record'!D140)</f>
        <v/>
      </c>
      <c r="E140" s="269" t="str">
        <f aca="false">CODE!I140</f>
        <v/>
      </c>
      <c r="F140" s="343" t="str">
        <f aca="false">IF(OR('Sub-Cpt Record'!K140=0,'Sub-Cpt Record'!K140=""),"",'Sub-Cpt Record'!K140)</f>
        <v/>
      </c>
      <c r="G140" s="344"/>
      <c r="H140" s="348"/>
      <c r="I140" s="349"/>
      <c r="J140" s="349"/>
      <c r="K140" s="349"/>
      <c r="L140" s="349"/>
      <c r="M140" s="349"/>
      <c r="N140" s="347"/>
    </row>
    <row r="141" customFormat="false" ht="12.75" hidden="false" customHeight="false" outlineLevel="0" collapsed="false">
      <c r="A141" s="268" t="str">
        <f aca="false">IF(OR('Sub-Cpt Record'!A141=0,'Sub-Cpt Record'!A141=""),"",'Sub-Cpt Record'!A141)</f>
        <v/>
      </c>
      <c r="B141" s="269" t="str">
        <f aca="false">IF(OR('Sub-Cpt Record'!B141=0,'Sub-Cpt Record'!B141=""),"",'Sub-Cpt Record'!B141)</f>
        <v/>
      </c>
      <c r="C141" s="270" t="str">
        <f aca="false">IF(OR('Sub-Cpt Record'!C141=0,'Sub-Cpt Record'!C141=""),"",'Sub-Cpt Record'!C141)</f>
        <v/>
      </c>
      <c r="D141" s="270" t="str">
        <f aca="false">IF(OR('Sub-Cpt Record'!D141=0,'Sub-Cpt Record'!D141=""),"",'Sub-Cpt Record'!D141)</f>
        <v/>
      </c>
      <c r="E141" s="269" t="str">
        <f aca="false">CODE!I141</f>
        <v/>
      </c>
      <c r="F141" s="343" t="str">
        <f aca="false">IF(OR('Sub-Cpt Record'!K141=0,'Sub-Cpt Record'!K141=""),"",'Sub-Cpt Record'!K141)</f>
        <v/>
      </c>
      <c r="G141" s="344"/>
      <c r="H141" s="348"/>
      <c r="I141" s="349"/>
      <c r="J141" s="349"/>
      <c r="K141" s="349"/>
      <c r="L141" s="349"/>
      <c r="M141" s="349"/>
      <c r="N141" s="347"/>
    </row>
    <row r="142" customFormat="false" ht="12.75" hidden="false" customHeight="false" outlineLevel="0" collapsed="false">
      <c r="A142" s="268" t="str">
        <f aca="false">IF(OR('Sub-Cpt Record'!A142=0,'Sub-Cpt Record'!A142=""),"",'Sub-Cpt Record'!A142)</f>
        <v/>
      </c>
      <c r="B142" s="269" t="str">
        <f aca="false">IF(OR('Sub-Cpt Record'!B142=0,'Sub-Cpt Record'!B142=""),"",'Sub-Cpt Record'!B142)</f>
        <v/>
      </c>
      <c r="C142" s="270" t="str">
        <f aca="false">IF(OR('Sub-Cpt Record'!C142=0,'Sub-Cpt Record'!C142=""),"",'Sub-Cpt Record'!C142)</f>
        <v/>
      </c>
      <c r="D142" s="270" t="str">
        <f aca="false">IF(OR('Sub-Cpt Record'!D142=0,'Sub-Cpt Record'!D142=""),"",'Sub-Cpt Record'!D142)</f>
        <v/>
      </c>
      <c r="E142" s="269" t="str">
        <f aca="false">CODE!I142</f>
        <v/>
      </c>
      <c r="F142" s="343" t="str">
        <f aca="false">IF(OR('Sub-Cpt Record'!K142=0,'Sub-Cpt Record'!K142=""),"",'Sub-Cpt Record'!K142)</f>
        <v/>
      </c>
      <c r="G142" s="344"/>
      <c r="H142" s="348"/>
      <c r="I142" s="349"/>
      <c r="J142" s="349"/>
      <c r="K142" s="349"/>
      <c r="L142" s="349"/>
      <c r="M142" s="349"/>
      <c r="N142" s="347"/>
    </row>
    <row r="143" customFormat="false" ht="12.75" hidden="false" customHeight="false" outlineLevel="0" collapsed="false">
      <c r="A143" s="268" t="str">
        <f aca="false">IF(OR('Sub-Cpt Record'!A143=0,'Sub-Cpt Record'!A143=""),"",'Sub-Cpt Record'!A143)</f>
        <v/>
      </c>
      <c r="B143" s="269" t="str">
        <f aca="false">IF(OR('Sub-Cpt Record'!B143=0,'Sub-Cpt Record'!B143=""),"",'Sub-Cpt Record'!B143)</f>
        <v/>
      </c>
      <c r="C143" s="270" t="str">
        <f aca="false">IF(OR('Sub-Cpt Record'!C143=0,'Sub-Cpt Record'!C143=""),"",'Sub-Cpt Record'!C143)</f>
        <v/>
      </c>
      <c r="D143" s="270" t="str">
        <f aca="false">IF(OR('Sub-Cpt Record'!D143=0,'Sub-Cpt Record'!D143=""),"",'Sub-Cpt Record'!D143)</f>
        <v/>
      </c>
      <c r="E143" s="269" t="str">
        <f aca="false">CODE!I143</f>
        <v/>
      </c>
      <c r="F143" s="343" t="str">
        <f aca="false">IF(OR('Sub-Cpt Record'!K143=0,'Sub-Cpt Record'!K143=""),"",'Sub-Cpt Record'!K143)</f>
        <v/>
      </c>
      <c r="G143" s="344"/>
      <c r="H143" s="348"/>
      <c r="I143" s="349"/>
      <c r="J143" s="349"/>
      <c r="K143" s="349"/>
      <c r="L143" s="349"/>
      <c r="M143" s="349"/>
      <c r="N143" s="347"/>
    </row>
    <row r="144" customFormat="false" ht="12.75" hidden="false" customHeight="false" outlineLevel="0" collapsed="false">
      <c r="A144" s="268" t="str">
        <f aca="false">IF(OR('Sub-Cpt Record'!A144=0,'Sub-Cpt Record'!A144=""),"",'Sub-Cpt Record'!A144)</f>
        <v/>
      </c>
      <c r="B144" s="269" t="str">
        <f aca="false">IF(OR('Sub-Cpt Record'!B144=0,'Sub-Cpt Record'!B144=""),"",'Sub-Cpt Record'!B144)</f>
        <v/>
      </c>
      <c r="C144" s="270" t="str">
        <f aca="false">IF(OR('Sub-Cpt Record'!C144=0,'Sub-Cpt Record'!C144=""),"",'Sub-Cpt Record'!C144)</f>
        <v/>
      </c>
      <c r="D144" s="270" t="str">
        <f aca="false">IF(OR('Sub-Cpt Record'!D144=0,'Sub-Cpt Record'!D144=""),"",'Sub-Cpt Record'!D144)</f>
        <v/>
      </c>
      <c r="E144" s="269" t="str">
        <f aca="false">CODE!I144</f>
        <v/>
      </c>
      <c r="F144" s="343" t="str">
        <f aca="false">IF(OR('Sub-Cpt Record'!K144=0,'Sub-Cpt Record'!K144=""),"",'Sub-Cpt Record'!K144)</f>
        <v/>
      </c>
      <c r="G144" s="344"/>
      <c r="H144" s="348"/>
      <c r="I144" s="349"/>
      <c r="J144" s="349"/>
      <c r="K144" s="349"/>
      <c r="L144" s="349"/>
      <c r="M144" s="349"/>
      <c r="N144" s="347"/>
    </row>
    <row r="145" customFormat="false" ht="12.75" hidden="false" customHeight="false" outlineLevel="0" collapsed="false">
      <c r="A145" s="268" t="str">
        <f aca="false">IF(OR('Sub-Cpt Record'!A145=0,'Sub-Cpt Record'!A145=""),"",'Sub-Cpt Record'!A145)</f>
        <v/>
      </c>
      <c r="B145" s="269" t="str">
        <f aca="false">IF(OR('Sub-Cpt Record'!B145=0,'Sub-Cpt Record'!B145=""),"",'Sub-Cpt Record'!B145)</f>
        <v/>
      </c>
      <c r="C145" s="270" t="str">
        <f aca="false">IF(OR('Sub-Cpt Record'!C145=0,'Sub-Cpt Record'!C145=""),"",'Sub-Cpt Record'!C145)</f>
        <v/>
      </c>
      <c r="D145" s="270" t="str">
        <f aca="false">IF(OR('Sub-Cpt Record'!D145=0,'Sub-Cpt Record'!D145=""),"",'Sub-Cpt Record'!D145)</f>
        <v/>
      </c>
      <c r="E145" s="269" t="str">
        <f aca="false">CODE!I145</f>
        <v/>
      </c>
      <c r="F145" s="343" t="str">
        <f aca="false">IF(OR('Sub-Cpt Record'!K145=0,'Sub-Cpt Record'!K145=""),"",'Sub-Cpt Record'!K145)</f>
        <v/>
      </c>
      <c r="G145" s="344"/>
      <c r="H145" s="348"/>
      <c r="I145" s="349"/>
      <c r="J145" s="349"/>
      <c r="K145" s="349"/>
      <c r="L145" s="349"/>
      <c r="M145" s="349"/>
      <c r="N145" s="347"/>
    </row>
    <row r="146" customFormat="false" ht="12.75" hidden="false" customHeight="false" outlineLevel="0" collapsed="false">
      <c r="A146" s="268" t="str">
        <f aca="false">IF(OR('Sub-Cpt Record'!A146=0,'Sub-Cpt Record'!A146=""),"",'Sub-Cpt Record'!A146)</f>
        <v/>
      </c>
      <c r="B146" s="269" t="str">
        <f aca="false">IF(OR('Sub-Cpt Record'!B146=0,'Sub-Cpt Record'!B146=""),"",'Sub-Cpt Record'!B146)</f>
        <v/>
      </c>
      <c r="C146" s="270" t="str">
        <f aca="false">IF(OR('Sub-Cpt Record'!C146=0,'Sub-Cpt Record'!C146=""),"",'Sub-Cpt Record'!C146)</f>
        <v/>
      </c>
      <c r="D146" s="270" t="str">
        <f aca="false">IF(OR('Sub-Cpt Record'!D146=0,'Sub-Cpt Record'!D146=""),"",'Sub-Cpt Record'!D146)</f>
        <v/>
      </c>
      <c r="E146" s="269" t="str">
        <f aca="false">CODE!I146</f>
        <v/>
      </c>
      <c r="F146" s="343" t="str">
        <f aca="false">IF(OR('Sub-Cpt Record'!K146=0,'Sub-Cpt Record'!K146=""),"",'Sub-Cpt Record'!K146)</f>
        <v/>
      </c>
      <c r="G146" s="344"/>
      <c r="H146" s="348"/>
      <c r="I146" s="349"/>
      <c r="J146" s="349"/>
      <c r="K146" s="349"/>
      <c r="L146" s="349"/>
      <c r="M146" s="349"/>
      <c r="N146" s="347"/>
    </row>
    <row r="147" customFormat="false" ht="12.75" hidden="false" customHeight="false" outlineLevel="0" collapsed="false">
      <c r="A147" s="268" t="str">
        <f aca="false">IF(OR('Sub-Cpt Record'!A147=0,'Sub-Cpt Record'!A147=""),"",'Sub-Cpt Record'!A147)</f>
        <v/>
      </c>
      <c r="B147" s="269" t="str">
        <f aca="false">IF(OR('Sub-Cpt Record'!B147=0,'Sub-Cpt Record'!B147=""),"",'Sub-Cpt Record'!B147)</f>
        <v/>
      </c>
      <c r="C147" s="270" t="str">
        <f aca="false">IF(OR('Sub-Cpt Record'!C147=0,'Sub-Cpt Record'!C147=""),"",'Sub-Cpt Record'!C147)</f>
        <v/>
      </c>
      <c r="D147" s="270" t="str">
        <f aca="false">IF(OR('Sub-Cpt Record'!D147=0,'Sub-Cpt Record'!D147=""),"",'Sub-Cpt Record'!D147)</f>
        <v/>
      </c>
      <c r="E147" s="269" t="str">
        <f aca="false">CODE!I147</f>
        <v/>
      </c>
      <c r="F147" s="343" t="str">
        <f aca="false">IF(OR('Sub-Cpt Record'!K147=0,'Sub-Cpt Record'!K147=""),"",'Sub-Cpt Record'!K147)</f>
        <v/>
      </c>
      <c r="G147" s="344"/>
      <c r="H147" s="348"/>
      <c r="I147" s="349"/>
      <c r="J147" s="349"/>
      <c r="K147" s="349"/>
      <c r="L147" s="349"/>
      <c r="M147" s="349"/>
      <c r="N147" s="347"/>
    </row>
    <row r="148" customFormat="false" ht="12.75" hidden="false" customHeight="false" outlineLevel="0" collapsed="false">
      <c r="A148" s="268" t="str">
        <f aca="false">IF(OR('Sub-Cpt Record'!A148=0,'Sub-Cpt Record'!A148=""),"",'Sub-Cpt Record'!A148)</f>
        <v/>
      </c>
      <c r="B148" s="269" t="str">
        <f aca="false">IF(OR('Sub-Cpt Record'!B148=0,'Sub-Cpt Record'!B148=""),"",'Sub-Cpt Record'!B148)</f>
        <v/>
      </c>
      <c r="C148" s="270" t="str">
        <f aca="false">IF(OR('Sub-Cpt Record'!C148=0,'Sub-Cpt Record'!C148=""),"",'Sub-Cpt Record'!C148)</f>
        <v/>
      </c>
      <c r="D148" s="270" t="str">
        <f aca="false">IF(OR('Sub-Cpt Record'!D148=0,'Sub-Cpt Record'!D148=""),"",'Sub-Cpt Record'!D148)</f>
        <v/>
      </c>
      <c r="E148" s="269" t="str">
        <f aca="false">CODE!I148</f>
        <v/>
      </c>
      <c r="F148" s="343" t="str">
        <f aca="false">IF(OR('Sub-Cpt Record'!K148=0,'Sub-Cpt Record'!K148=""),"",'Sub-Cpt Record'!K148)</f>
        <v/>
      </c>
      <c r="G148" s="344"/>
      <c r="H148" s="348"/>
      <c r="I148" s="349"/>
      <c r="J148" s="349"/>
      <c r="K148" s="349"/>
      <c r="L148" s="349"/>
      <c r="M148" s="349"/>
      <c r="N148" s="347"/>
    </row>
    <row r="149" customFormat="false" ht="12.75" hidden="false" customHeight="false" outlineLevel="0" collapsed="false">
      <c r="A149" s="268" t="str">
        <f aca="false">IF(OR('Sub-Cpt Record'!A149=0,'Sub-Cpt Record'!A149=""),"",'Sub-Cpt Record'!A149)</f>
        <v/>
      </c>
      <c r="B149" s="269" t="str">
        <f aca="false">IF(OR('Sub-Cpt Record'!B149=0,'Sub-Cpt Record'!B149=""),"",'Sub-Cpt Record'!B149)</f>
        <v/>
      </c>
      <c r="C149" s="270" t="str">
        <f aca="false">IF(OR('Sub-Cpt Record'!C149=0,'Sub-Cpt Record'!C149=""),"",'Sub-Cpt Record'!C149)</f>
        <v/>
      </c>
      <c r="D149" s="270" t="str">
        <f aca="false">IF(OR('Sub-Cpt Record'!D149=0,'Sub-Cpt Record'!D149=""),"",'Sub-Cpt Record'!D149)</f>
        <v/>
      </c>
      <c r="E149" s="269" t="str">
        <f aca="false">CODE!I149</f>
        <v/>
      </c>
      <c r="F149" s="343" t="str">
        <f aca="false">IF(OR('Sub-Cpt Record'!K149=0,'Sub-Cpt Record'!K149=""),"",'Sub-Cpt Record'!K149)</f>
        <v/>
      </c>
      <c r="G149" s="344"/>
      <c r="H149" s="348"/>
      <c r="I149" s="349"/>
      <c r="J149" s="349"/>
      <c r="K149" s="349"/>
      <c r="L149" s="349"/>
      <c r="M149" s="349"/>
      <c r="N149" s="347"/>
    </row>
    <row r="150" customFormat="false" ht="12.75" hidden="false" customHeight="false" outlineLevel="0" collapsed="false">
      <c r="A150" s="268" t="str">
        <f aca="false">IF(OR('Sub-Cpt Record'!A150=0,'Sub-Cpt Record'!A150=""),"",'Sub-Cpt Record'!A150)</f>
        <v/>
      </c>
      <c r="B150" s="269" t="str">
        <f aca="false">IF(OR('Sub-Cpt Record'!B150=0,'Sub-Cpt Record'!B150=""),"",'Sub-Cpt Record'!B150)</f>
        <v/>
      </c>
      <c r="C150" s="270" t="str">
        <f aca="false">IF(OR('Sub-Cpt Record'!C150=0,'Sub-Cpt Record'!C150=""),"",'Sub-Cpt Record'!C150)</f>
        <v/>
      </c>
      <c r="D150" s="270" t="str">
        <f aca="false">IF(OR('Sub-Cpt Record'!D150=0,'Sub-Cpt Record'!D150=""),"",'Sub-Cpt Record'!D150)</f>
        <v/>
      </c>
      <c r="E150" s="269" t="str">
        <f aca="false">CODE!I150</f>
        <v/>
      </c>
      <c r="F150" s="343" t="str">
        <f aca="false">IF(OR('Sub-Cpt Record'!K150=0,'Sub-Cpt Record'!K150=""),"",'Sub-Cpt Record'!K150)</f>
        <v/>
      </c>
      <c r="G150" s="344"/>
      <c r="H150" s="348"/>
      <c r="I150" s="349"/>
      <c r="J150" s="349"/>
      <c r="K150" s="349"/>
      <c r="L150" s="349"/>
      <c r="M150" s="349"/>
      <c r="N150" s="347"/>
    </row>
    <row r="151" customFormat="false" ht="12.75" hidden="false" customHeight="false" outlineLevel="0" collapsed="false">
      <c r="A151" s="268" t="str">
        <f aca="false">IF(OR('Sub-Cpt Record'!A151=0,'Sub-Cpt Record'!A151=""),"",'Sub-Cpt Record'!A151)</f>
        <v/>
      </c>
      <c r="B151" s="269" t="str">
        <f aca="false">IF(OR('Sub-Cpt Record'!B151=0,'Sub-Cpt Record'!B151=""),"",'Sub-Cpt Record'!B151)</f>
        <v/>
      </c>
      <c r="C151" s="270" t="str">
        <f aca="false">IF(OR('Sub-Cpt Record'!C151=0,'Sub-Cpt Record'!C151=""),"",'Sub-Cpt Record'!C151)</f>
        <v/>
      </c>
      <c r="D151" s="270" t="str">
        <f aca="false">IF(OR('Sub-Cpt Record'!D151=0,'Sub-Cpt Record'!D151=""),"",'Sub-Cpt Record'!D151)</f>
        <v/>
      </c>
      <c r="E151" s="269" t="str">
        <f aca="false">CODE!I151</f>
        <v/>
      </c>
      <c r="F151" s="343" t="str">
        <f aca="false">IF(OR('Sub-Cpt Record'!K151=0,'Sub-Cpt Record'!K151=""),"",'Sub-Cpt Record'!K151)</f>
        <v/>
      </c>
      <c r="G151" s="344"/>
      <c r="H151" s="348"/>
      <c r="I151" s="349"/>
      <c r="J151" s="349"/>
      <c r="K151" s="349"/>
      <c r="L151" s="349"/>
      <c r="M151" s="349"/>
      <c r="N151" s="347"/>
    </row>
    <row r="152" customFormat="false" ht="12.75" hidden="false" customHeight="false" outlineLevel="0" collapsed="false">
      <c r="A152" s="268" t="str">
        <f aca="false">IF(OR('Sub-Cpt Record'!A152=0,'Sub-Cpt Record'!A152=""),"",'Sub-Cpt Record'!A152)</f>
        <v/>
      </c>
      <c r="B152" s="269" t="str">
        <f aca="false">IF(OR('Sub-Cpt Record'!B152=0,'Sub-Cpt Record'!B152=""),"",'Sub-Cpt Record'!B152)</f>
        <v/>
      </c>
      <c r="C152" s="270" t="str">
        <f aca="false">IF(OR('Sub-Cpt Record'!C152=0,'Sub-Cpt Record'!C152=""),"",'Sub-Cpt Record'!C152)</f>
        <v/>
      </c>
      <c r="D152" s="270" t="str">
        <f aca="false">IF(OR('Sub-Cpt Record'!D152=0,'Sub-Cpt Record'!D152=""),"",'Sub-Cpt Record'!D152)</f>
        <v/>
      </c>
      <c r="E152" s="269" t="str">
        <f aca="false">CODE!I152</f>
        <v/>
      </c>
      <c r="F152" s="343" t="str">
        <f aca="false">IF(OR('Sub-Cpt Record'!K152=0,'Sub-Cpt Record'!K152=""),"",'Sub-Cpt Record'!K152)</f>
        <v/>
      </c>
      <c r="G152" s="344"/>
      <c r="H152" s="348"/>
      <c r="I152" s="349"/>
      <c r="J152" s="349"/>
      <c r="K152" s="349"/>
      <c r="L152" s="349"/>
      <c r="M152" s="349"/>
      <c r="N152" s="347"/>
    </row>
    <row r="153" customFormat="false" ht="12.75" hidden="false" customHeight="false" outlineLevel="0" collapsed="false">
      <c r="A153" s="268" t="str">
        <f aca="false">IF(OR('Sub-Cpt Record'!A153=0,'Sub-Cpt Record'!A153=""),"",'Sub-Cpt Record'!A153)</f>
        <v/>
      </c>
      <c r="B153" s="269" t="str">
        <f aca="false">IF(OR('Sub-Cpt Record'!B153=0,'Sub-Cpt Record'!B153=""),"",'Sub-Cpt Record'!B153)</f>
        <v/>
      </c>
      <c r="C153" s="270" t="str">
        <f aca="false">IF(OR('Sub-Cpt Record'!C153=0,'Sub-Cpt Record'!C153=""),"",'Sub-Cpt Record'!C153)</f>
        <v/>
      </c>
      <c r="D153" s="270" t="str">
        <f aca="false">IF(OR('Sub-Cpt Record'!D153=0,'Sub-Cpt Record'!D153=""),"",'Sub-Cpt Record'!D153)</f>
        <v/>
      </c>
      <c r="E153" s="269" t="str">
        <f aca="false">CODE!I153</f>
        <v/>
      </c>
      <c r="F153" s="343" t="str">
        <f aca="false">IF(OR('Sub-Cpt Record'!K153=0,'Sub-Cpt Record'!K153=""),"",'Sub-Cpt Record'!K153)</f>
        <v/>
      </c>
      <c r="G153" s="344"/>
      <c r="H153" s="348"/>
      <c r="I153" s="349"/>
      <c r="J153" s="349"/>
      <c r="K153" s="349"/>
      <c r="L153" s="349"/>
      <c r="M153" s="349"/>
      <c r="N153" s="347"/>
    </row>
    <row r="154" customFormat="false" ht="12.75" hidden="false" customHeight="false" outlineLevel="0" collapsed="false">
      <c r="A154" s="268" t="str">
        <f aca="false">IF(OR('Sub-Cpt Record'!A154=0,'Sub-Cpt Record'!A154=""),"",'Sub-Cpt Record'!A154)</f>
        <v/>
      </c>
      <c r="B154" s="269" t="str">
        <f aca="false">IF(OR('Sub-Cpt Record'!B154=0,'Sub-Cpt Record'!B154=""),"",'Sub-Cpt Record'!B154)</f>
        <v/>
      </c>
      <c r="C154" s="270" t="str">
        <f aca="false">IF(OR('Sub-Cpt Record'!C154=0,'Sub-Cpt Record'!C154=""),"",'Sub-Cpt Record'!C154)</f>
        <v/>
      </c>
      <c r="D154" s="270" t="str">
        <f aca="false">IF(OR('Sub-Cpt Record'!D154=0,'Sub-Cpt Record'!D154=""),"",'Sub-Cpt Record'!D154)</f>
        <v/>
      </c>
      <c r="E154" s="269" t="str">
        <f aca="false">CODE!I154</f>
        <v/>
      </c>
      <c r="F154" s="343" t="str">
        <f aca="false">IF(OR('Sub-Cpt Record'!K154=0,'Sub-Cpt Record'!K154=""),"",'Sub-Cpt Record'!K154)</f>
        <v/>
      </c>
      <c r="G154" s="344"/>
      <c r="H154" s="348"/>
      <c r="I154" s="349"/>
      <c r="J154" s="349"/>
      <c r="K154" s="349"/>
      <c r="L154" s="349"/>
      <c r="M154" s="349"/>
      <c r="N154" s="347"/>
    </row>
    <row r="155" customFormat="false" ht="12.75" hidden="false" customHeight="false" outlineLevel="0" collapsed="false">
      <c r="A155" s="268" t="str">
        <f aca="false">IF(OR('Sub-Cpt Record'!A155=0,'Sub-Cpt Record'!A155=""),"",'Sub-Cpt Record'!A155)</f>
        <v/>
      </c>
      <c r="B155" s="269" t="str">
        <f aca="false">IF(OR('Sub-Cpt Record'!B155=0,'Sub-Cpt Record'!B155=""),"",'Sub-Cpt Record'!B155)</f>
        <v/>
      </c>
      <c r="C155" s="270" t="str">
        <f aca="false">IF(OR('Sub-Cpt Record'!C155=0,'Sub-Cpt Record'!C155=""),"",'Sub-Cpt Record'!C155)</f>
        <v/>
      </c>
      <c r="D155" s="270" t="str">
        <f aca="false">IF(OR('Sub-Cpt Record'!D155=0,'Sub-Cpt Record'!D155=""),"",'Sub-Cpt Record'!D155)</f>
        <v/>
      </c>
      <c r="E155" s="269" t="str">
        <f aca="false">CODE!I155</f>
        <v/>
      </c>
      <c r="F155" s="343" t="str">
        <f aca="false">IF(OR('Sub-Cpt Record'!K155=0,'Sub-Cpt Record'!K155=""),"",'Sub-Cpt Record'!K155)</f>
        <v/>
      </c>
      <c r="G155" s="344"/>
      <c r="H155" s="348"/>
      <c r="I155" s="349"/>
      <c r="J155" s="349"/>
      <c r="K155" s="349"/>
      <c r="L155" s="349"/>
      <c r="M155" s="349"/>
      <c r="N155" s="347"/>
    </row>
    <row r="156" customFormat="false" ht="12.75" hidden="false" customHeight="false" outlineLevel="0" collapsed="false">
      <c r="A156" s="268" t="str">
        <f aca="false">IF(OR('Sub-Cpt Record'!A156=0,'Sub-Cpt Record'!A156=""),"",'Sub-Cpt Record'!A156)</f>
        <v/>
      </c>
      <c r="B156" s="269" t="str">
        <f aca="false">IF(OR('Sub-Cpt Record'!B156=0,'Sub-Cpt Record'!B156=""),"",'Sub-Cpt Record'!B156)</f>
        <v/>
      </c>
      <c r="C156" s="270" t="str">
        <f aca="false">IF(OR('Sub-Cpt Record'!C156=0,'Sub-Cpt Record'!C156=""),"",'Sub-Cpt Record'!C156)</f>
        <v/>
      </c>
      <c r="D156" s="270" t="str">
        <f aca="false">IF(OR('Sub-Cpt Record'!D156=0,'Sub-Cpt Record'!D156=""),"",'Sub-Cpt Record'!D156)</f>
        <v/>
      </c>
      <c r="E156" s="269" t="str">
        <f aca="false">CODE!I156</f>
        <v/>
      </c>
      <c r="F156" s="343" t="str">
        <f aca="false">IF(OR('Sub-Cpt Record'!K156=0,'Sub-Cpt Record'!K156=""),"",'Sub-Cpt Record'!K156)</f>
        <v/>
      </c>
      <c r="G156" s="344"/>
      <c r="H156" s="348"/>
      <c r="I156" s="349"/>
      <c r="J156" s="349"/>
      <c r="K156" s="349"/>
      <c r="L156" s="349"/>
      <c r="M156" s="349"/>
      <c r="N156" s="347"/>
    </row>
    <row r="157" customFormat="false" ht="12.75" hidden="false" customHeight="false" outlineLevel="0" collapsed="false">
      <c r="A157" s="268" t="str">
        <f aca="false">IF(OR('Sub-Cpt Record'!A157=0,'Sub-Cpt Record'!A157=""),"",'Sub-Cpt Record'!A157)</f>
        <v/>
      </c>
      <c r="B157" s="269" t="str">
        <f aca="false">IF(OR('Sub-Cpt Record'!B157=0,'Sub-Cpt Record'!B157=""),"",'Sub-Cpt Record'!B157)</f>
        <v/>
      </c>
      <c r="C157" s="270" t="str">
        <f aca="false">IF(OR('Sub-Cpt Record'!C157=0,'Sub-Cpt Record'!C157=""),"",'Sub-Cpt Record'!C157)</f>
        <v/>
      </c>
      <c r="D157" s="270" t="str">
        <f aca="false">IF(OR('Sub-Cpt Record'!D157=0,'Sub-Cpt Record'!D157=""),"",'Sub-Cpt Record'!D157)</f>
        <v/>
      </c>
      <c r="E157" s="269" t="str">
        <f aca="false">CODE!I157</f>
        <v/>
      </c>
      <c r="F157" s="343" t="str">
        <f aca="false">IF(OR('Sub-Cpt Record'!K157=0,'Sub-Cpt Record'!K157=""),"",'Sub-Cpt Record'!K157)</f>
        <v/>
      </c>
      <c r="G157" s="344"/>
      <c r="H157" s="348"/>
      <c r="I157" s="349"/>
      <c r="J157" s="349"/>
      <c r="K157" s="349"/>
      <c r="L157" s="349"/>
      <c r="M157" s="349"/>
      <c r="N157" s="347"/>
    </row>
    <row r="158" customFormat="false" ht="12.75" hidden="false" customHeight="false" outlineLevel="0" collapsed="false">
      <c r="A158" s="268" t="str">
        <f aca="false">IF(OR('Sub-Cpt Record'!A158=0,'Sub-Cpt Record'!A158=""),"",'Sub-Cpt Record'!A158)</f>
        <v/>
      </c>
      <c r="B158" s="269" t="str">
        <f aca="false">IF(OR('Sub-Cpt Record'!B158=0,'Sub-Cpt Record'!B158=""),"",'Sub-Cpt Record'!B158)</f>
        <v/>
      </c>
      <c r="C158" s="270" t="str">
        <f aca="false">IF(OR('Sub-Cpt Record'!C158=0,'Sub-Cpt Record'!C158=""),"",'Sub-Cpt Record'!C158)</f>
        <v/>
      </c>
      <c r="D158" s="270" t="str">
        <f aca="false">IF(OR('Sub-Cpt Record'!D158=0,'Sub-Cpt Record'!D158=""),"",'Sub-Cpt Record'!D158)</f>
        <v/>
      </c>
      <c r="E158" s="269" t="str">
        <f aca="false">CODE!I158</f>
        <v/>
      </c>
      <c r="F158" s="343" t="str">
        <f aca="false">IF(OR('Sub-Cpt Record'!K158=0,'Sub-Cpt Record'!K158=""),"",'Sub-Cpt Record'!K158)</f>
        <v/>
      </c>
      <c r="G158" s="344"/>
      <c r="H158" s="348"/>
      <c r="I158" s="349"/>
      <c r="J158" s="349"/>
      <c r="K158" s="349"/>
      <c r="L158" s="349"/>
      <c r="M158" s="349"/>
      <c r="N158" s="347"/>
    </row>
    <row r="159" customFormat="false" ht="12.75" hidden="false" customHeight="false" outlineLevel="0" collapsed="false">
      <c r="A159" s="268" t="str">
        <f aca="false">IF(OR('Sub-Cpt Record'!A159=0,'Sub-Cpt Record'!A159=""),"",'Sub-Cpt Record'!A159)</f>
        <v/>
      </c>
      <c r="B159" s="269" t="str">
        <f aca="false">IF(OR('Sub-Cpt Record'!B159=0,'Sub-Cpt Record'!B159=""),"",'Sub-Cpt Record'!B159)</f>
        <v/>
      </c>
      <c r="C159" s="270" t="str">
        <f aca="false">IF(OR('Sub-Cpt Record'!C159=0,'Sub-Cpt Record'!C159=""),"",'Sub-Cpt Record'!C159)</f>
        <v/>
      </c>
      <c r="D159" s="270" t="str">
        <f aca="false">IF(OR('Sub-Cpt Record'!D159=0,'Sub-Cpt Record'!D159=""),"",'Sub-Cpt Record'!D159)</f>
        <v/>
      </c>
      <c r="E159" s="269" t="str">
        <f aca="false">CODE!I159</f>
        <v/>
      </c>
      <c r="F159" s="343" t="str">
        <f aca="false">IF(OR('Sub-Cpt Record'!K159=0,'Sub-Cpt Record'!K159=""),"",'Sub-Cpt Record'!K159)</f>
        <v/>
      </c>
      <c r="G159" s="344"/>
      <c r="H159" s="348"/>
      <c r="I159" s="349"/>
      <c r="J159" s="349"/>
      <c r="K159" s="349"/>
      <c r="L159" s="349"/>
      <c r="M159" s="349"/>
      <c r="N159" s="347"/>
    </row>
    <row r="160" customFormat="false" ht="12.75" hidden="false" customHeight="false" outlineLevel="0" collapsed="false">
      <c r="A160" s="268" t="str">
        <f aca="false">IF(OR('Sub-Cpt Record'!A160=0,'Sub-Cpt Record'!A160=""),"",'Sub-Cpt Record'!A160)</f>
        <v/>
      </c>
      <c r="B160" s="269" t="str">
        <f aca="false">IF(OR('Sub-Cpt Record'!B160=0,'Sub-Cpt Record'!B160=""),"",'Sub-Cpt Record'!B160)</f>
        <v/>
      </c>
      <c r="C160" s="270" t="str">
        <f aca="false">IF(OR('Sub-Cpt Record'!C160=0,'Sub-Cpt Record'!C160=""),"",'Sub-Cpt Record'!C160)</f>
        <v/>
      </c>
      <c r="D160" s="270" t="str">
        <f aca="false">IF(OR('Sub-Cpt Record'!D160=0,'Sub-Cpt Record'!D160=""),"",'Sub-Cpt Record'!D160)</f>
        <v/>
      </c>
      <c r="E160" s="269" t="str">
        <f aca="false">CODE!I160</f>
        <v/>
      </c>
      <c r="F160" s="343" t="str">
        <f aca="false">IF(OR('Sub-Cpt Record'!K160=0,'Sub-Cpt Record'!K160=""),"",'Sub-Cpt Record'!K160)</f>
        <v/>
      </c>
      <c r="G160" s="344"/>
      <c r="H160" s="348"/>
      <c r="I160" s="349"/>
      <c r="J160" s="349"/>
      <c r="K160" s="349"/>
      <c r="L160" s="349"/>
      <c r="M160" s="349"/>
      <c r="N160" s="347"/>
    </row>
    <row r="161" customFormat="false" ht="12.75" hidden="false" customHeight="false" outlineLevel="0" collapsed="false">
      <c r="A161" s="268" t="str">
        <f aca="false">IF(OR('Sub-Cpt Record'!A161=0,'Sub-Cpt Record'!A161=""),"",'Sub-Cpt Record'!A161)</f>
        <v/>
      </c>
      <c r="B161" s="269" t="str">
        <f aca="false">IF(OR('Sub-Cpt Record'!B161=0,'Sub-Cpt Record'!B161=""),"",'Sub-Cpt Record'!B161)</f>
        <v/>
      </c>
      <c r="C161" s="270" t="str">
        <f aca="false">IF(OR('Sub-Cpt Record'!C161=0,'Sub-Cpt Record'!C161=""),"",'Sub-Cpt Record'!C161)</f>
        <v/>
      </c>
      <c r="D161" s="270" t="str">
        <f aca="false">IF(OR('Sub-Cpt Record'!D161=0,'Sub-Cpt Record'!D161=""),"",'Sub-Cpt Record'!D161)</f>
        <v/>
      </c>
      <c r="E161" s="269" t="str">
        <f aca="false">CODE!I161</f>
        <v/>
      </c>
      <c r="F161" s="343" t="str">
        <f aca="false">IF(OR('Sub-Cpt Record'!K161=0,'Sub-Cpt Record'!K161=""),"",'Sub-Cpt Record'!K161)</f>
        <v/>
      </c>
      <c r="G161" s="344"/>
      <c r="H161" s="348"/>
      <c r="I161" s="349"/>
      <c r="J161" s="349"/>
      <c r="K161" s="349"/>
      <c r="L161" s="349"/>
      <c r="M161" s="349"/>
      <c r="N161" s="347"/>
    </row>
    <row r="162" customFormat="false" ht="12.75" hidden="false" customHeight="false" outlineLevel="0" collapsed="false">
      <c r="A162" s="268" t="str">
        <f aca="false">IF(OR('Sub-Cpt Record'!A162=0,'Sub-Cpt Record'!A162=""),"",'Sub-Cpt Record'!A162)</f>
        <v/>
      </c>
      <c r="B162" s="269" t="str">
        <f aca="false">IF(OR('Sub-Cpt Record'!B162=0,'Sub-Cpt Record'!B162=""),"",'Sub-Cpt Record'!B162)</f>
        <v/>
      </c>
      <c r="C162" s="270" t="str">
        <f aca="false">IF(OR('Sub-Cpt Record'!C162=0,'Sub-Cpt Record'!C162=""),"",'Sub-Cpt Record'!C162)</f>
        <v/>
      </c>
      <c r="D162" s="270" t="str">
        <f aca="false">IF(OR('Sub-Cpt Record'!D162=0,'Sub-Cpt Record'!D162=""),"",'Sub-Cpt Record'!D162)</f>
        <v/>
      </c>
      <c r="E162" s="269" t="str">
        <f aca="false">CODE!I162</f>
        <v/>
      </c>
      <c r="F162" s="343" t="str">
        <f aca="false">IF(OR('Sub-Cpt Record'!K162=0,'Sub-Cpt Record'!K162=""),"",'Sub-Cpt Record'!K162)</f>
        <v/>
      </c>
      <c r="G162" s="344"/>
      <c r="H162" s="348"/>
      <c r="I162" s="349"/>
      <c r="J162" s="349"/>
      <c r="K162" s="349"/>
      <c r="L162" s="349"/>
      <c r="M162" s="349"/>
      <c r="N162" s="347"/>
    </row>
    <row r="163" customFormat="false" ht="12.75" hidden="false" customHeight="false" outlineLevel="0" collapsed="false">
      <c r="A163" s="268" t="str">
        <f aca="false">IF(OR('Sub-Cpt Record'!A163=0,'Sub-Cpt Record'!A163=""),"",'Sub-Cpt Record'!A163)</f>
        <v/>
      </c>
      <c r="B163" s="269" t="str">
        <f aca="false">IF(OR('Sub-Cpt Record'!B163=0,'Sub-Cpt Record'!B163=""),"",'Sub-Cpt Record'!B163)</f>
        <v/>
      </c>
      <c r="C163" s="270" t="str">
        <f aca="false">IF(OR('Sub-Cpt Record'!C163=0,'Sub-Cpt Record'!C163=""),"",'Sub-Cpt Record'!C163)</f>
        <v/>
      </c>
      <c r="D163" s="270" t="str">
        <f aca="false">IF(OR('Sub-Cpt Record'!D163=0,'Sub-Cpt Record'!D163=""),"",'Sub-Cpt Record'!D163)</f>
        <v/>
      </c>
      <c r="E163" s="269" t="str">
        <f aca="false">CODE!I163</f>
        <v/>
      </c>
      <c r="F163" s="343" t="str">
        <f aca="false">IF(OR('Sub-Cpt Record'!K163=0,'Sub-Cpt Record'!K163=""),"",'Sub-Cpt Record'!K163)</f>
        <v/>
      </c>
      <c r="G163" s="344"/>
      <c r="H163" s="348"/>
      <c r="I163" s="349"/>
      <c r="J163" s="349"/>
      <c r="K163" s="349"/>
      <c r="L163" s="349"/>
      <c r="M163" s="349"/>
      <c r="N163" s="347"/>
    </row>
    <row r="164" customFormat="false" ht="12.75" hidden="false" customHeight="false" outlineLevel="0" collapsed="false">
      <c r="A164" s="268" t="str">
        <f aca="false">IF(OR('Sub-Cpt Record'!A164=0,'Sub-Cpt Record'!A164=""),"",'Sub-Cpt Record'!A164)</f>
        <v/>
      </c>
      <c r="B164" s="269" t="str">
        <f aca="false">IF(OR('Sub-Cpt Record'!B164=0,'Sub-Cpt Record'!B164=""),"",'Sub-Cpt Record'!B164)</f>
        <v/>
      </c>
      <c r="C164" s="270" t="str">
        <f aca="false">IF(OR('Sub-Cpt Record'!C164=0,'Sub-Cpt Record'!C164=""),"",'Sub-Cpt Record'!C164)</f>
        <v/>
      </c>
      <c r="D164" s="270" t="str">
        <f aca="false">IF(OR('Sub-Cpt Record'!D164=0,'Sub-Cpt Record'!D164=""),"",'Sub-Cpt Record'!D164)</f>
        <v/>
      </c>
      <c r="E164" s="269" t="str">
        <f aca="false">CODE!I164</f>
        <v/>
      </c>
      <c r="F164" s="343" t="str">
        <f aca="false">IF(OR('Sub-Cpt Record'!K164=0,'Sub-Cpt Record'!K164=""),"",'Sub-Cpt Record'!K164)</f>
        <v/>
      </c>
      <c r="G164" s="344"/>
      <c r="H164" s="348"/>
      <c r="I164" s="349"/>
      <c r="J164" s="349"/>
      <c r="K164" s="349"/>
      <c r="L164" s="349"/>
      <c r="M164" s="349"/>
      <c r="N164" s="347"/>
    </row>
    <row r="165" customFormat="false" ht="12.75" hidden="false" customHeight="false" outlineLevel="0" collapsed="false">
      <c r="A165" s="268" t="str">
        <f aca="false">IF(OR('Sub-Cpt Record'!A165=0,'Sub-Cpt Record'!A165=""),"",'Sub-Cpt Record'!A165)</f>
        <v/>
      </c>
      <c r="B165" s="269" t="str">
        <f aca="false">IF(OR('Sub-Cpt Record'!B165=0,'Sub-Cpt Record'!B165=""),"",'Sub-Cpt Record'!B165)</f>
        <v/>
      </c>
      <c r="C165" s="270" t="str">
        <f aca="false">IF(OR('Sub-Cpt Record'!C165=0,'Sub-Cpt Record'!C165=""),"",'Sub-Cpt Record'!C165)</f>
        <v/>
      </c>
      <c r="D165" s="270" t="str">
        <f aca="false">IF(OR('Sub-Cpt Record'!D165=0,'Sub-Cpt Record'!D165=""),"",'Sub-Cpt Record'!D165)</f>
        <v/>
      </c>
      <c r="E165" s="269" t="str">
        <f aca="false">CODE!I165</f>
        <v/>
      </c>
      <c r="F165" s="343" t="str">
        <f aca="false">IF(OR('Sub-Cpt Record'!K165=0,'Sub-Cpt Record'!K165=""),"",'Sub-Cpt Record'!K165)</f>
        <v/>
      </c>
      <c r="G165" s="344"/>
      <c r="H165" s="348"/>
      <c r="I165" s="349"/>
      <c r="J165" s="349"/>
      <c r="K165" s="349"/>
      <c r="L165" s="349"/>
      <c r="M165" s="349"/>
      <c r="N165" s="347"/>
    </row>
    <row r="166" customFormat="false" ht="12.75" hidden="false" customHeight="false" outlineLevel="0" collapsed="false">
      <c r="A166" s="268" t="str">
        <f aca="false">IF(OR('Sub-Cpt Record'!A166=0,'Sub-Cpt Record'!A166=""),"",'Sub-Cpt Record'!A166)</f>
        <v/>
      </c>
      <c r="B166" s="269" t="str">
        <f aca="false">IF(OR('Sub-Cpt Record'!B166=0,'Sub-Cpt Record'!B166=""),"",'Sub-Cpt Record'!B166)</f>
        <v/>
      </c>
      <c r="C166" s="270" t="str">
        <f aca="false">IF(OR('Sub-Cpt Record'!C166=0,'Sub-Cpt Record'!C166=""),"",'Sub-Cpt Record'!C166)</f>
        <v/>
      </c>
      <c r="D166" s="270" t="str">
        <f aca="false">IF(OR('Sub-Cpt Record'!D166=0,'Sub-Cpt Record'!D166=""),"",'Sub-Cpt Record'!D166)</f>
        <v/>
      </c>
      <c r="E166" s="269" t="str">
        <f aca="false">CODE!I166</f>
        <v/>
      </c>
      <c r="F166" s="343" t="str">
        <f aca="false">IF(OR('Sub-Cpt Record'!K166=0,'Sub-Cpt Record'!K166=""),"",'Sub-Cpt Record'!K166)</f>
        <v/>
      </c>
      <c r="G166" s="344"/>
      <c r="H166" s="348"/>
      <c r="I166" s="349"/>
      <c r="J166" s="349"/>
      <c r="K166" s="349"/>
      <c r="L166" s="349"/>
      <c r="M166" s="349"/>
      <c r="N166" s="347"/>
    </row>
    <row r="167" customFormat="false" ht="12.75" hidden="false" customHeight="false" outlineLevel="0" collapsed="false">
      <c r="A167" s="268" t="str">
        <f aca="false">IF(OR('Sub-Cpt Record'!A167=0,'Sub-Cpt Record'!A167=""),"",'Sub-Cpt Record'!A167)</f>
        <v/>
      </c>
      <c r="B167" s="269" t="str">
        <f aca="false">IF(OR('Sub-Cpt Record'!B167=0,'Sub-Cpt Record'!B167=""),"",'Sub-Cpt Record'!B167)</f>
        <v/>
      </c>
      <c r="C167" s="270" t="str">
        <f aca="false">IF(OR('Sub-Cpt Record'!C167=0,'Sub-Cpt Record'!C167=""),"",'Sub-Cpt Record'!C167)</f>
        <v/>
      </c>
      <c r="D167" s="270" t="str">
        <f aca="false">IF(OR('Sub-Cpt Record'!D167=0,'Sub-Cpt Record'!D167=""),"",'Sub-Cpt Record'!D167)</f>
        <v/>
      </c>
      <c r="E167" s="269" t="str">
        <f aca="false">CODE!I167</f>
        <v/>
      </c>
      <c r="F167" s="343" t="str">
        <f aca="false">IF(OR('Sub-Cpt Record'!K167=0,'Sub-Cpt Record'!K167=""),"",'Sub-Cpt Record'!K167)</f>
        <v/>
      </c>
      <c r="G167" s="344"/>
      <c r="H167" s="348"/>
      <c r="I167" s="349"/>
      <c r="J167" s="349"/>
      <c r="K167" s="349"/>
      <c r="L167" s="349"/>
      <c r="M167" s="349"/>
      <c r="N167" s="347"/>
    </row>
    <row r="168" customFormat="false" ht="12.75" hidden="false" customHeight="false" outlineLevel="0" collapsed="false">
      <c r="A168" s="268" t="str">
        <f aca="false">IF(OR('Sub-Cpt Record'!A168=0,'Sub-Cpt Record'!A168=""),"",'Sub-Cpt Record'!A168)</f>
        <v/>
      </c>
      <c r="B168" s="269" t="str">
        <f aca="false">IF(OR('Sub-Cpt Record'!B168=0,'Sub-Cpt Record'!B168=""),"",'Sub-Cpt Record'!B168)</f>
        <v/>
      </c>
      <c r="C168" s="270" t="str">
        <f aca="false">IF(OR('Sub-Cpt Record'!C168=0,'Sub-Cpt Record'!C168=""),"",'Sub-Cpt Record'!C168)</f>
        <v/>
      </c>
      <c r="D168" s="270" t="str">
        <f aca="false">IF(OR('Sub-Cpt Record'!D168=0,'Sub-Cpt Record'!D168=""),"",'Sub-Cpt Record'!D168)</f>
        <v/>
      </c>
      <c r="E168" s="269" t="str">
        <f aca="false">CODE!I168</f>
        <v/>
      </c>
      <c r="F168" s="343" t="str">
        <f aca="false">IF(OR('Sub-Cpt Record'!K168=0,'Sub-Cpt Record'!K168=""),"",'Sub-Cpt Record'!K168)</f>
        <v/>
      </c>
      <c r="G168" s="344"/>
      <c r="H168" s="348"/>
      <c r="I168" s="349"/>
      <c r="J168" s="349"/>
      <c r="K168" s="349"/>
      <c r="L168" s="349"/>
      <c r="M168" s="349"/>
      <c r="N168" s="347"/>
    </row>
    <row r="169" customFormat="false" ht="12.75" hidden="false" customHeight="false" outlineLevel="0" collapsed="false">
      <c r="A169" s="268" t="str">
        <f aca="false">IF(OR('Sub-Cpt Record'!A169=0,'Sub-Cpt Record'!A169=""),"",'Sub-Cpt Record'!A169)</f>
        <v/>
      </c>
      <c r="B169" s="269" t="str">
        <f aca="false">IF(OR('Sub-Cpt Record'!B169=0,'Sub-Cpt Record'!B169=""),"",'Sub-Cpt Record'!B169)</f>
        <v/>
      </c>
      <c r="C169" s="270" t="str">
        <f aca="false">IF(OR('Sub-Cpt Record'!C169=0,'Sub-Cpt Record'!C169=""),"",'Sub-Cpt Record'!C169)</f>
        <v/>
      </c>
      <c r="D169" s="270" t="str">
        <f aca="false">IF(OR('Sub-Cpt Record'!D169=0,'Sub-Cpt Record'!D169=""),"",'Sub-Cpt Record'!D169)</f>
        <v/>
      </c>
      <c r="E169" s="269" t="str">
        <f aca="false">CODE!I169</f>
        <v/>
      </c>
      <c r="F169" s="343" t="str">
        <f aca="false">IF(OR('Sub-Cpt Record'!K169=0,'Sub-Cpt Record'!K169=""),"",'Sub-Cpt Record'!K169)</f>
        <v/>
      </c>
      <c r="G169" s="344"/>
      <c r="H169" s="348"/>
      <c r="I169" s="349"/>
      <c r="J169" s="349"/>
      <c r="K169" s="349"/>
      <c r="L169" s="349"/>
      <c r="M169" s="349"/>
      <c r="N169" s="347"/>
    </row>
    <row r="170" customFormat="false" ht="12.75" hidden="false" customHeight="false" outlineLevel="0" collapsed="false">
      <c r="A170" s="268" t="str">
        <f aca="false">IF(OR('Sub-Cpt Record'!A170=0,'Sub-Cpt Record'!A170=""),"",'Sub-Cpt Record'!A170)</f>
        <v/>
      </c>
      <c r="B170" s="269" t="str">
        <f aca="false">IF(OR('Sub-Cpt Record'!B170=0,'Sub-Cpt Record'!B170=""),"",'Sub-Cpt Record'!B170)</f>
        <v/>
      </c>
      <c r="C170" s="270" t="str">
        <f aca="false">IF(OR('Sub-Cpt Record'!C170=0,'Sub-Cpt Record'!C170=""),"",'Sub-Cpt Record'!C170)</f>
        <v/>
      </c>
      <c r="D170" s="270" t="str">
        <f aca="false">IF(OR('Sub-Cpt Record'!D170=0,'Sub-Cpt Record'!D170=""),"",'Sub-Cpt Record'!D170)</f>
        <v/>
      </c>
      <c r="E170" s="269" t="str">
        <f aca="false">CODE!I170</f>
        <v/>
      </c>
      <c r="F170" s="343" t="str">
        <f aca="false">IF(OR('Sub-Cpt Record'!K170=0,'Sub-Cpt Record'!K170=""),"",'Sub-Cpt Record'!K170)</f>
        <v/>
      </c>
      <c r="G170" s="344"/>
      <c r="H170" s="348"/>
      <c r="I170" s="349"/>
      <c r="J170" s="349"/>
      <c r="K170" s="349"/>
      <c r="L170" s="349"/>
      <c r="M170" s="349"/>
      <c r="N170" s="347"/>
    </row>
    <row r="171" customFormat="false" ht="12.75" hidden="false" customHeight="false" outlineLevel="0" collapsed="false">
      <c r="A171" s="268" t="str">
        <f aca="false">IF(OR('Sub-Cpt Record'!A171=0,'Sub-Cpt Record'!A171=""),"",'Sub-Cpt Record'!A171)</f>
        <v/>
      </c>
      <c r="B171" s="269" t="str">
        <f aca="false">IF(OR('Sub-Cpt Record'!B171=0,'Sub-Cpt Record'!B171=""),"",'Sub-Cpt Record'!B171)</f>
        <v/>
      </c>
      <c r="C171" s="270" t="str">
        <f aca="false">IF(OR('Sub-Cpt Record'!C171=0,'Sub-Cpt Record'!C171=""),"",'Sub-Cpt Record'!C171)</f>
        <v/>
      </c>
      <c r="D171" s="270" t="str">
        <f aca="false">IF(OR('Sub-Cpt Record'!D171=0,'Sub-Cpt Record'!D171=""),"",'Sub-Cpt Record'!D171)</f>
        <v/>
      </c>
      <c r="E171" s="269" t="str">
        <f aca="false">CODE!I171</f>
        <v/>
      </c>
      <c r="F171" s="343" t="str">
        <f aca="false">IF(OR('Sub-Cpt Record'!K171=0,'Sub-Cpt Record'!K171=""),"",'Sub-Cpt Record'!K171)</f>
        <v/>
      </c>
      <c r="G171" s="344"/>
      <c r="H171" s="348"/>
      <c r="I171" s="349"/>
      <c r="J171" s="349"/>
      <c r="K171" s="349"/>
      <c r="L171" s="349"/>
      <c r="M171" s="349"/>
      <c r="N171" s="347"/>
    </row>
    <row r="172" customFormat="false" ht="12.75" hidden="false" customHeight="false" outlineLevel="0" collapsed="false">
      <c r="A172" s="268" t="str">
        <f aca="false">IF(OR('Sub-Cpt Record'!A172=0,'Sub-Cpt Record'!A172=""),"",'Sub-Cpt Record'!A172)</f>
        <v/>
      </c>
      <c r="B172" s="269" t="str">
        <f aca="false">IF(OR('Sub-Cpt Record'!B172=0,'Sub-Cpt Record'!B172=""),"",'Sub-Cpt Record'!B172)</f>
        <v/>
      </c>
      <c r="C172" s="270" t="str">
        <f aca="false">IF(OR('Sub-Cpt Record'!C172=0,'Sub-Cpt Record'!C172=""),"",'Sub-Cpt Record'!C172)</f>
        <v/>
      </c>
      <c r="D172" s="270" t="str">
        <f aca="false">IF(OR('Sub-Cpt Record'!D172=0,'Sub-Cpt Record'!D172=""),"",'Sub-Cpt Record'!D172)</f>
        <v/>
      </c>
      <c r="E172" s="269" t="str">
        <f aca="false">CODE!I172</f>
        <v/>
      </c>
      <c r="F172" s="343" t="str">
        <f aca="false">IF(OR('Sub-Cpt Record'!K172=0,'Sub-Cpt Record'!K172=""),"",'Sub-Cpt Record'!K172)</f>
        <v/>
      </c>
      <c r="G172" s="344"/>
      <c r="H172" s="348"/>
      <c r="I172" s="349"/>
      <c r="J172" s="349"/>
      <c r="K172" s="349"/>
      <c r="L172" s="349"/>
      <c r="M172" s="349"/>
      <c r="N172" s="347"/>
    </row>
    <row r="173" customFormat="false" ht="12.75" hidden="false" customHeight="false" outlineLevel="0" collapsed="false">
      <c r="A173" s="268" t="str">
        <f aca="false">IF(OR('Sub-Cpt Record'!A173=0,'Sub-Cpt Record'!A173=""),"",'Sub-Cpt Record'!A173)</f>
        <v/>
      </c>
      <c r="B173" s="269" t="str">
        <f aca="false">IF(OR('Sub-Cpt Record'!B173=0,'Sub-Cpt Record'!B173=""),"",'Sub-Cpt Record'!B173)</f>
        <v/>
      </c>
      <c r="C173" s="270" t="str">
        <f aca="false">IF(OR('Sub-Cpt Record'!C173=0,'Sub-Cpt Record'!C173=""),"",'Sub-Cpt Record'!C173)</f>
        <v/>
      </c>
      <c r="D173" s="270" t="str">
        <f aca="false">IF(OR('Sub-Cpt Record'!D173=0,'Sub-Cpt Record'!D173=""),"",'Sub-Cpt Record'!D173)</f>
        <v/>
      </c>
      <c r="E173" s="269" t="str">
        <f aca="false">CODE!I173</f>
        <v/>
      </c>
      <c r="F173" s="343" t="str">
        <f aca="false">IF(OR('Sub-Cpt Record'!K173=0,'Sub-Cpt Record'!K173=""),"",'Sub-Cpt Record'!K173)</f>
        <v/>
      </c>
      <c r="G173" s="344"/>
      <c r="H173" s="348"/>
      <c r="I173" s="349"/>
      <c r="J173" s="349"/>
      <c r="K173" s="349"/>
      <c r="L173" s="349"/>
      <c r="M173" s="349"/>
      <c r="N173" s="347"/>
    </row>
    <row r="174" customFormat="false" ht="12.75" hidden="false" customHeight="false" outlineLevel="0" collapsed="false">
      <c r="A174" s="268" t="str">
        <f aca="false">IF(OR('Sub-Cpt Record'!A174=0,'Sub-Cpt Record'!A174=""),"",'Sub-Cpt Record'!A174)</f>
        <v/>
      </c>
      <c r="B174" s="269" t="str">
        <f aca="false">IF(OR('Sub-Cpt Record'!B174=0,'Sub-Cpt Record'!B174=""),"",'Sub-Cpt Record'!B174)</f>
        <v/>
      </c>
      <c r="C174" s="270" t="str">
        <f aca="false">IF(OR('Sub-Cpt Record'!C174=0,'Sub-Cpt Record'!C174=""),"",'Sub-Cpt Record'!C174)</f>
        <v/>
      </c>
      <c r="D174" s="270" t="str">
        <f aca="false">IF(OR('Sub-Cpt Record'!D174=0,'Sub-Cpt Record'!D174=""),"",'Sub-Cpt Record'!D174)</f>
        <v/>
      </c>
      <c r="E174" s="269" t="str">
        <f aca="false">CODE!I174</f>
        <v/>
      </c>
      <c r="F174" s="343" t="str">
        <f aca="false">IF(OR('Sub-Cpt Record'!K174=0,'Sub-Cpt Record'!K174=""),"",'Sub-Cpt Record'!K174)</f>
        <v/>
      </c>
      <c r="G174" s="344"/>
      <c r="H174" s="348"/>
      <c r="I174" s="349"/>
      <c r="J174" s="349"/>
      <c r="K174" s="349"/>
      <c r="L174" s="349"/>
      <c r="M174" s="349"/>
      <c r="N174" s="347"/>
    </row>
    <row r="175" customFormat="false" ht="12.75" hidden="false" customHeight="false" outlineLevel="0" collapsed="false">
      <c r="A175" s="268" t="str">
        <f aca="false">IF(OR('Sub-Cpt Record'!A175=0,'Sub-Cpt Record'!A175=""),"",'Sub-Cpt Record'!A175)</f>
        <v/>
      </c>
      <c r="B175" s="269" t="str">
        <f aca="false">IF(OR('Sub-Cpt Record'!B175=0,'Sub-Cpt Record'!B175=""),"",'Sub-Cpt Record'!B175)</f>
        <v/>
      </c>
      <c r="C175" s="270" t="str">
        <f aca="false">IF(OR('Sub-Cpt Record'!C175=0,'Sub-Cpt Record'!C175=""),"",'Sub-Cpt Record'!C175)</f>
        <v/>
      </c>
      <c r="D175" s="270" t="str">
        <f aca="false">IF(OR('Sub-Cpt Record'!D175=0,'Sub-Cpt Record'!D175=""),"",'Sub-Cpt Record'!D175)</f>
        <v/>
      </c>
      <c r="E175" s="269" t="str">
        <f aca="false">CODE!I175</f>
        <v/>
      </c>
      <c r="F175" s="343" t="str">
        <f aca="false">IF(OR('Sub-Cpt Record'!K175=0,'Sub-Cpt Record'!K175=""),"",'Sub-Cpt Record'!K175)</f>
        <v/>
      </c>
      <c r="G175" s="344"/>
      <c r="H175" s="348"/>
      <c r="I175" s="349"/>
      <c r="J175" s="349"/>
      <c r="K175" s="349"/>
      <c r="L175" s="349"/>
      <c r="M175" s="349"/>
      <c r="N175" s="347"/>
    </row>
    <row r="176" customFormat="false" ht="12.75" hidden="false" customHeight="false" outlineLevel="0" collapsed="false">
      <c r="A176" s="268" t="str">
        <f aca="false">IF(OR('Sub-Cpt Record'!A176=0,'Sub-Cpt Record'!A176=""),"",'Sub-Cpt Record'!A176)</f>
        <v/>
      </c>
      <c r="B176" s="269" t="str">
        <f aca="false">IF(OR('Sub-Cpt Record'!B176=0,'Sub-Cpt Record'!B176=""),"",'Sub-Cpt Record'!B176)</f>
        <v/>
      </c>
      <c r="C176" s="270" t="str">
        <f aca="false">IF(OR('Sub-Cpt Record'!C176=0,'Sub-Cpt Record'!C176=""),"",'Sub-Cpt Record'!C176)</f>
        <v/>
      </c>
      <c r="D176" s="270" t="str">
        <f aca="false">IF(OR('Sub-Cpt Record'!D176=0,'Sub-Cpt Record'!D176=""),"",'Sub-Cpt Record'!D176)</f>
        <v/>
      </c>
      <c r="E176" s="269" t="str">
        <f aca="false">CODE!I176</f>
        <v/>
      </c>
      <c r="F176" s="343" t="str">
        <f aca="false">IF(OR('Sub-Cpt Record'!K176=0,'Sub-Cpt Record'!K176=""),"",'Sub-Cpt Record'!K176)</f>
        <v/>
      </c>
      <c r="G176" s="344"/>
      <c r="H176" s="348"/>
      <c r="I176" s="349"/>
      <c r="J176" s="349"/>
      <c r="K176" s="349"/>
      <c r="L176" s="349"/>
      <c r="M176" s="349"/>
      <c r="N176" s="347"/>
    </row>
    <row r="177" customFormat="false" ht="12.75" hidden="false" customHeight="false" outlineLevel="0" collapsed="false">
      <c r="A177" s="268" t="str">
        <f aca="false">IF(OR('Sub-Cpt Record'!A177=0,'Sub-Cpt Record'!A177=""),"",'Sub-Cpt Record'!A177)</f>
        <v/>
      </c>
      <c r="B177" s="269" t="str">
        <f aca="false">IF(OR('Sub-Cpt Record'!B177=0,'Sub-Cpt Record'!B177=""),"",'Sub-Cpt Record'!B177)</f>
        <v/>
      </c>
      <c r="C177" s="270" t="str">
        <f aca="false">IF(OR('Sub-Cpt Record'!C177=0,'Sub-Cpt Record'!C177=""),"",'Sub-Cpt Record'!C177)</f>
        <v/>
      </c>
      <c r="D177" s="270" t="str">
        <f aca="false">IF(OR('Sub-Cpt Record'!D177=0,'Sub-Cpt Record'!D177=""),"",'Sub-Cpt Record'!D177)</f>
        <v/>
      </c>
      <c r="E177" s="269" t="str">
        <f aca="false">CODE!I177</f>
        <v/>
      </c>
      <c r="F177" s="343" t="str">
        <f aca="false">IF(OR('Sub-Cpt Record'!K177=0,'Sub-Cpt Record'!K177=""),"",'Sub-Cpt Record'!K177)</f>
        <v/>
      </c>
      <c r="G177" s="344"/>
      <c r="H177" s="348"/>
      <c r="I177" s="349"/>
      <c r="J177" s="349"/>
      <c r="K177" s="349"/>
      <c r="L177" s="349"/>
      <c r="M177" s="349"/>
      <c r="N177" s="347"/>
    </row>
    <row r="178" customFormat="false" ht="12.75" hidden="false" customHeight="false" outlineLevel="0" collapsed="false">
      <c r="A178" s="268" t="str">
        <f aca="false">IF(OR('Sub-Cpt Record'!A178=0,'Sub-Cpt Record'!A178=""),"",'Sub-Cpt Record'!A178)</f>
        <v/>
      </c>
      <c r="B178" s="269" t="str">
        <f aca="false">IF(OR('Sub-Cpt Record'!B178=0,'Sub-Cpt Record'!B178=""),"",'Sub-Cpt Record'!B178)</f>
        <v/>
      </c>
      <c r="C178" s="270" t="str">
        <f aca="false">IF(OR('Sub-Cpt Record'!C178=0,'Sub-Cpt Record'!C178=""),"",'Sub-Cpt Record'!C178)</f>
        <v/>
      </c>
      <c r="D178" s="270" t="str">
        <f aca="false">IF(OR('Sub-Cpt Record'!D178=0,'Sub-Cpt Record'!D178=""),"",'Sub-Cpt Record'!D178)</f>
        <v/>
      </c>
      <c r="E178" s="269" t="str">
        <f aca="false">CODE!I178</f>
        <v/>
      </c>
      <c r="F178" s="343" t="str">
        <f aca="false">IF(OR('Sub-Cpt Record'!K178=0,'Sub-Cpt Record'!K178=""),"",'Sub-Cpt Record'!K178)</f>
        <v/>
      </c>
      <c r="G178" s="344"/>
      <c r="H178" s="348"/>
      <c r="I178" s="349"/>
      <c r="J178" s="349"/>
      <c r="K178" s="349"/>
      <c r="L178" s="349"/>
      <c r="M178" s="349"/>
      <c r="N178" s="347"/>
    </row>
    <row r="179" customFormat="false" ht="12.75" hidden="false" customHeight="false" outlineLevel="0" collapsed="false">
      <c r="A179" s="268" t="str">
        <f aca="false">IF(OR('Sub-Cpt Record'!A179=0,'Sub-Cpt Record'!A179=""),"",'Sub-Cpt Record'!A179)</f>
        <v/>
      </c>
      <c r="B179" s="269" t="str">
        <f aca="false">IF(OR('Sub-Cpt Record'!B179=0,'Sub-Cpt Record'!B179=""),"",'Sub-Cpt Record'!B179)</f>
        <v/>
      </c>
      <c r="C179" s="270" t="str">
        <f aca="false">IF(OR('Sub-Cpt Record'!C179=0,'Sub-Cpt Record'!C179=""),"",'Sub-Cpt Record'!C179)</f>
        <v/>
      </c>
      <c r="D179" s="270" t="str">
        <f aca="false">IF(OR('Sub-Cpt Record'!D179=0,'Sub-Cpt Record'!D179=""),"",'Sub-Cpt Record'!D179)</f>
        <v/>
      </c>
      <c r="E179" s="269" t="str">
        <f aca="false">CODE!I179</f>
        <v/>
      </c>
      <c r="F179" s="343" t="str">
        <f aca="false">IF(OR('Sub-Cpt Record'!K179=0,'Sub-Cpt Record'!K179=""),"",'Sub-Cpt Record'!K179)</f>
        <v/>
      </c>
      <c r="G179" s="344"/>
      <c r="H179" s="348"/>
      <c r="I179" s="349"/>
      <c r="J179" s="349"/>
      <c r="K179" s="349"/>
      <c r="L179" s="349"/>
      <c r="M179" s="349"/>
      <c r="N179" s="347"/>
    </row>
    <row r="180" customFormat="false" ht="12.75" hidden="false" customHeight="false" outlineLevel="0" collapsed="false">
      <c r="A180" s="268" t="str">
        <f aca="false">IF(OR('Sub-Cpt Record'!A180=0,'Sub-Cpt Record'!A180=""),"",'Sub-Cpt Record'!A180)</f>
        <v/>
      </c>
      <c r="B180" s="269" t="str">
        <f aca="false">IF(OR('Sub-Cpt Record'!B180=0,'Sub-Cpt Record'!B180=""),"",'Sub-Cpt Record'!B180)</f>
        <v/>
      </c>
      <c r="C180" s="270" t="str">
        <f aca="false">IF(OR('Sub-Cpt Record'!C180=0,'Sub-Cpt Record'!C180=""),"",'Sub-Cpt Record'!C180)</f>
        <v/>
      </c>
      <c r="D180" s="270" t="str">
        <f aca="false">IF(OR('Sub-Cpt Record'!D180=0,'Sub-Cpt Record'!D180=""),"",'Sub-Cpt Record'!D180)</f>
        <v/>
      </c>
      <c r="E180" s="269" t="str">
        <f aca="false">CODE!I180</f>
        <v/>
      </c>
      <c r="F180" s="343" t="str">
        <f aca="false">IF(OR('Sub-Cpt Record'!K180=0,'Sub-Cpt Record'!K180=""),"",'Sub-Cpt Record'!K180)</f>
        <v/>
      </c>
      <c r="G180" s="344"/>
      <c r="H180" s="348"/>
      <c r="I180" s="349"/>
      <c r="J180" s="349"/>
      <c r="K180" s="349"/>
      <c r="L180" s="349"/>
      <c r="M180" s="349"/>
      <c r="N180" s="347"/>
    </row>
    <row r="181" customFormat="false" ht="12.75" hidden="false" customHeight="false" outlineLevel="0" collapsed="false">
      <c r="A181" s="268" t="str">
        <f aca="false">IF(OR('Sub-Cpt Record'!A181=0,'Sub-Cpt Record'!A181=""),"",'Sub-Cpt Record'!A181)</f>
        <v/>
      </c>
      <c r="B181" s="269" t="str">
        <f aca="false">IF(OR('Sub-Cpt Record'!B181=0,'Sub-Cpt Record'!B181=""),"",'Sub-Cpt Record'!B181)</f>
        <v/>
      </c>
      <c r="C181" s="270" t="str">
        <f aca="false">IF(OR('Sub-Cpt Record'!C181=0,'Sub-Cpt Record'!C181=""),"",'Sub-Cpt Record'!C181)</f>
        <v/>
      </c>
      <c r="D181" s="270" t="str">
        <f aca="false">IF(OR('Sub-Cpt Record'!D181=0,'Sub-Cpt Record'!D181=""),"",'Sub-Cpt Record'!D181)</f>
        <v/>
      </c>
      <c r="E181" s="269" t="str">
        <f aca="false">CODE!I181</f>
        <v/>
      </c>
      <c r="F181" s="343" t="str">
        <f aca="false">IF(OR('Sub-Cpt Record'!K181=0,'Sub-Cpt Record'!K181=""),"",'Sub-Cpt Record'!K181)</f>
        <v/>
      </c>
      <c r="G181" s="344"/>
      <c r="H181" s="348"/>
      <c r="I181" s="349"/>
      <c r="J181" s="349"/>
      <c r="K181" s="349"/>
      <c r="L181" s="349"/>
      <c r="M181" s="349"/>
      <c r="N181" s="347"/>
    </row>
    <row r="182" customFormat="false" ht="12.75" hidden="false" customHeight="false" outlineLevel="0" collapsed="false">
      <c r="A182" s="268" t="str">
        <f aca="false">IF(OR('Sub-Cpt Record'!A182=0,'Sub-Cpt Record'!A182=""),"",'Sub-Cpt Record'!A182)</f>
        <v/>
      </c>
      <c r="B182" s="269" t="str">
        <f aca="false">IF(OR('Sub-Cpt Record'!B182=0,'Sub-Cpt Record'!B182=""),"",'Sub-Cpt Record'!B182)</f>
        <v/>
      </c>
      <c r="C182" s="270" t="str">
        <f aca="false">IF(OR('Sub-Cpt Record'!C182=0,'Sub-Cpt Record'!C182=""),"",'Sub-Cpt Record'!C182)</f>
        <v/>
      </c>
      <c r="D182" s="270" t="str">
        <f aca="false">IF(OR('Sub-Cpt Record'!D182=0,'Sub-Cpt Record'!D182=""),"",'Sub-Cpt Record'!D182)</f>
        <v/>
      </c>
      <c r="E182" s="269" t="str">
        <f aca="false">CODE!I182</f>
        <v/>
      </c>
      <c r="F182" s="343" t="str">
        <f aca="false">IF(OR('Sub-Cpt Record'!K182=0,'Sub-Cpt Record'!K182=""),"",'Sub-Cpt Record'!K182)</f>
        <v/>
      </c>
      <c r="G182" s="344"/>
      <c r="H182" s="348"/>
      <c r="I182" s="349"/>
      <c r="J182" s="349"/>
      <c r="K182" s="349"/>
      <c r="L182" s="349"/>
      <c r="M182" s="349"/>
      <c r="N182" s="347"/>
    </row>
    <row r="183" customFormat="false" ht="12.75" hidden="false" customHeight="false" outlineLevel="0" collapsed="false">
      <c r="A183" s="268" t="str">
        <f aca="false">IF(OR('Sub-Cpt Record'!A183=0,'Sub-Cpt Record'!A183=""),"",'Sub-Cpt Record'!A183)</f>
        <v/>
      </c>
      <c r="B183" s="269" t="str">
        <f aca="false">IF(OR('Sub-Cpt Record'!B183=0,'Sub-Cpt Record'!B183=""),"",'Sub-Cpt Record'!B183)</f>
        <v/>
      </c>
      <c r="C183" s="270" t="str">
        <f aca="false">IF(OR('Sub-Cpt Record'!C183=0,'Sub-Cpt Record'!C183=""),"",'Sub-Cpt Record'!C183)</f>
        <v/>
      </c>
      <c r="D183" s="270" t="str">
        <f aca="false">IF(OR('Sub-Cpt Record'!D183=0,'Sub-Cpt Record'!D183=""),"",'Sub-Cpt Record'!D183)</f>
        <v/>
      </c>
      <c r="E183" s="269" t="str">
        <f aca="false">CODE!I183</f>
        <v/>
      </c>
      <c r="F183" s="343" t="str">
        <f aca="false">IF(OR('Sub-Cpt Record'!K183=0,'Sub-Cpt Record'!K183=""),"",'Sub-Cpt Record'!K183)</f>
        <v/>
      </c>
      <c r="G183" s="344"/>
      <c r="H183" s="348"/>
      <c r="I183" s="349"/>
      <c r="J183" s="349"/>
      <c r="K183" s="349"/>
      <c r="L183" s="349"/>
      <c r="M183" s="349"/>
      <c r="N183" s="347"/>
    </row>
    <row r="184" customFormat="false" ht="12.75" hidden="false" customHeight="false" outlineLevel="0" collapsed="false">
      <c r="A184" s="268" t="str">
        <f aca="false">IF(OR('Sub-Cpt Record'!A184=0,'Sub-Cpt Record'!A184=""),"",'Sub-Cpt Record'!A184)</f>
        <v/>
      </c>
      <c r="B184" s="269" t="str">
        <f aca="false">IF(OR('Sub-Cpt Record'!B184=0,'Sub-Cpt Record'!B184=""),"",'Sub-Cpt Record'!B184)</f>
        <v/>
      </c>
      <c r="C184" s="270" t="str">
        <f aca="false">IF(OR('Sub-Cpt Record'!C184=0,'Sub-Cpt Record'!C184=""),"",'Sub-Cpt Record'!C184)</f>
        <v/>
      </c>
      <c r="D184" s="270" t="str">
        <f aca="false">IF(OR('Sub-Cpt Record'!D184=0,'Sub-Cpt Record'!D184=""),"",'Sub-Cpt Record'!D184)</f>
        <v/>
      </c>
      <c r="E184" s="269" t="str">
        <f aca="false">CODE!I184</f>
        <v/>
      </c>
      <c r="F184" s="343" t="str">
        <f aca="false">IF(OR('Sub-Cpt Record'!K184=0,'Sub-Cpt Record'!K184=""),"",'Sub-Cpt Record'!K184)</f>
        <v/>
      </c>
      <c r="G184" s="344"/>
      <c r="H184" s="348"/>
      <c r="I184" s="349"/>
      <c r="J184" s="349"/>
      <c r="K184" s="349"/>
      <c r="L184" s="349"/>
      <c r="M184" s="349"/>
      <c r="N184" s="347"/>
    </row>
    <row r="185" customFormat="false" ht="12.75" hidden="false" customHeight="false" outlineLevel="0" collapsed="false">
      <c r="A185" s="268" t="str">
        <f aca="false">IF(OR('Sub-Cpt Record'!A185=0,'Sub-Cpt Record'!A185=""),"",'Sub-Cpt Record'!A185)</f>
        <v/>
      </c>
      <c r="B185" s="269" t="str">
        <f aca="false">IF(OR('Sub-Cpt Record'!B185=0,'Sub-Cpt Record'!B185=""),"",'Sub-Cpt Record'!B185)</f>
        <v/>
      </c>
      <c r="C185" s="270" t="str">
        <f aca="false">IF(OR('Sub-Cpt Record'!C185=0,'Sub-Cpt Record'!C185=""),"",'Sub-Cpt Record'!C185)</f>
        <v/>
      </c>
      <c r="D185" s="270" t="str">
        <f aca="false">IF(OR('Sub-Cpt Record'!D185=0,'Sub-Cpt Record'!D185=""),"",'Sub-Cpt Record'!D185)</f>
        <v/>
      </c>
      <c r="E185" s="269" t="str">
        <f aca="false">CODE!I185</f>
        <v/>
      </c>
      <c r="F185" s="343" t="str">
        <f aca="false">IF(OR('Sub-Cpt Record'!K185=0,'Sub-Cpt Record'!K185=""),"",'Sub-Cpt Record'!K185)</f>
        <v/>
      </c>
      <c r="G185" s="344"/>
      <c r="H185" s="348"/>
      <c r="I185" s="349"/>
      <c r="J185" s="349"/>
      <c r="K185" s="349"/>
      <c r="L185" s="349"/>
      <c r="M185" s="349"/>
      <c r="N185" s="347"/>
    </row>
    <row r="186" customFormat="false" ht="12.75" hidden="false" customHeight="false" outlineLevel="0" collapsed="false">
      <c r="A186" s="268" t="str">
        <f aca="false">IF(OR('Sub-Cpt Record'!A186=0,'Sub-Cpt Record'!A186=""),"",'Sub-Cpt Record'!A186)</f>
        <v/>
      </c>
      <c r="B186" s="269" t="str">
        <f aca="false">IF(OR('Sub-Cpt Record'!B186=0,'Sub-Cpt Record'!B186=""),"",'Sub-Cpt Record'!B186)</f>
        <v/>
      </c>
      <c r="C186" s="270" t="str">
        <f aca="false">IF(OR('Sub-Cpt Record'!C186=0,'Sub-Cpt Record'!C186=""),"",'Sub-Cpt Record'!C186)</f>
        <v/>
      </c>
      <c r="D186" s="270" t="str">
        <f aca="false">IF(OR('Sub-Cpt Record'!D186=0,'Sub-Cpt Record'!D186=""),"",'Sub-Cpt Record'!D186)</f>
        <v/>
      </c>
      <c r="E186" s="269" t="str">
        <f aca="false">CODE!I186</f>
        <v/>
      </c>
      <c r="F186" s="343" t="str">
        <f aca="false">IF(OR('Sub-Cpt Record'!K186=0,'Sub-Cpt Record'!K186=""),"",'Sub-Cpt Record'!K186)</f>
        <v/>
      </c>
      <c r="G186" s="344"/>
      <c r="H186" s="348"/>
      <c r="I186" s="349"/>
      <c r="J186" s="349"/>
      <c r="K186" s="349"/>
      <c r="L186" s="349"/>
      <c r="M186" s="349"/>
      <c r="N186" s="347"/>
    </row>
    <row r="187" customFormat="false" ht="12.75" hidden="false" customHeight="false" outlineLevel="0" collapsed="false">
      <c r="A187" s="268" t="str">
        <f aca="false">IF(OR('Sub-Cpt Record'!A187=0,'Sub-Cpt Record'!A187=""),"",'Sub-Cpt Record'!A187)</f>
        <v/>
      </c>
      <c r="B187" s="269" t="str">
        <f aca="false">IF(OR('Sub-Cpt Record'!B187=0,'Sub-Cpt Record'!B187=""),"",'Sub-Cpt Record'!B187)</f>
        <v/>
      </c>
      <c r="C187" s="270" t="str">
        <f aca="false">IF(OR('Sub-Cpt Record'!C187=0,'Sub-Cpt Record'!C187=""),"",'Sub-Cpt Record'!C187)</f>
        <v/>
      </c>
      <c r="D187" s="270" t="str">
        <f aca="false">IF(OR('Sub-Cpt Record'!D187=0,'Sub-Cpt Record'!D187=""),"",'Sub-Cpt Record'!D187)</f>
        <v/>
      </c>
      <c r="E187" s="269" t="str">
        <f aca="false">CODE!I187</f>
        <v/>
      </c>
      <c r="F187" s="343" t="str">
        <f aca="false">IF(OR('Sub-Cpt Record'!K187=0,'Sub-Cpt Record'!K187=""),"",'Sub-Cpt Record'!K187)</f>
        <v/>
      </c>
      <c r="G187" s="344"/>
      <c r="H187" s="348"/>
      <c r="I187" s="349"/>
      <c r="J187" s="349"/>
      <c r="K187" s="349"/>
      <c r="L187" s="349"/>
      <c r="M187" s="349"/>
      <c r="N187" s="347"/>
    </row>
    <row r="188" customFormat="false" ht="12.75" hidden="false" customHeight="false" outlineLevel="0" collapsed="false">
      <c r="A188" s="268" t="str">
        <f aca="false">IF(OR('Sub-Cpt Record'!A188=0,'Sub-Cpt Record'!A188=""),"",'Sub-Cpt Record'!A188)</f>
        <v/>
      </c>
      <c r="B188" s="269" t="str">
        <f aca="false">IF(OR('Sub-Cpt Record'!B188=0,'Sub-Cpt Record'!B188=""),"",'Sub-Cpt Record'!B188)</f>
        <v/>
      </c>
      <c r="C188" s="270" t="str">
        <f aca="false">IF(OR('Sub-Cpt Record'!C188=0,'Sub-Cpt Record'!C188=""),"",'Sub-Cpt Record'!C188)</f>
        <v/>
      </c>
      <c r="D188" s="270" t="str">
        <f aca="false">IF(OR('Sub-Cpt Record'!D188=0,'Sub-Cpt Record'!D188=""),"",'Sub-Cpt Record'!D188)</f>
        <v/>
      </c>
      <c r="E188" s="269" t="str">
        <f aca="false">CODE!I188</f>
        <v/>
      </c>
      <c r="F188" s="343" t="str">
        <f aca="false">IF(OR('Sub-Cpt Record'!K188=0,'Sub-Cpt Record'!K188=""),"",'Sub-Cpt Record'!K188)</f>
        <v/>
      </c>
      <c r="G188" s="344"/>
      <c r="H188" s="348"/>
      <c r="I188" s="349"/>
      <c r="J188" s="349"/>
      <c r="K188" s="349"/>
      <c r="L188" s="349"/>
      <c r="M188" s="349"/>
      <c r="N188" s="347"/>
    </row>
    <row r="189" customFormat="false" ht="12.75" hidden="false" customHeight="false" outlineLevel="0" collapsed="false">
      <c r="A189" s="268" t="str">
        <f aca="false">IF(OR('Sub-Cpt Record'!A189=0,'Sub-Cpt Record'!A189=""),"",'Sub-Cpt Record'!A189)</f>
        <v/>
      </c>
      <c r="B189" s="269" t="str">
        <f aca="false">IF(OR('Sub-Cpt Record'!B189=0,'Sub-Cpt Record'!B189=""),"",'Sub-Cpt Record'!B189)</f>
        <v/>
      </c>
      <c r="C189" s="270" t="str">
        <f aca="false">IF(OR('Sub-Cpt Record'!C189=0,'Sub-Cpt Record'!C189=""),"",'Sub-Cpt Record'!C189)</f>
        <v/>
      </c>
      <c r="D189" s="270" t="str">
        <f aca="false">IF(OR('Sub-Cpt Record'!D189=0,'Sub-Cpt Record'!D189=""),"",'Sub-Cpt Record'!D189)</f>
        <v/>
      </c>
      <c r="E189" s="269" t="str">
        <f aca="false">CODE!I189</f>
        <v/>
      </c>
      <c r="F189" s="343" t="str">
        <f aca="false">IF(OR('Sub-Cpt Record'!K189=0,'Sub-Cpt Record'!K189=""),"",'Sub-Cpt Record'!K189)</f>
        <v/>
      </c>
      <c r="G189" s="344"/>
      <c r="H189" s="348"/>
      <c r="I189" s="349"/>
      <c r="J189" s="349"/>
      <c r="K189" s="349"/>
      <c r="L189" s="349"/>
      <c r="M189" s="349"/>
      <c r="N189" s="347"/>
    </row>
    <row r="190" customFormat="false" ht="12.75" hidden="false" customHeight="false" outlineLevel="0" collapsed="false">
      <c r="A190" s="268" t="str">
        <f aca="false">IF(OR('Sub-Cpt Record'!A190=0,'Sub-Cpt Record'!A190=""),"",'Sub-Cpt Record'!A190)</f>
        <v/>
      </c>
      <c r="B190" s="269" t="str">
        <f aca="false">IF(OR('Sub-Cpt Record'!B190=0,'Sub-Cpt Record'!B190=""),"",'Sub-Cpt Record'!B190)</f>
        <v/>
      </c>
      <c r="C190" s="270" t="str">
        <f aca="false">IF(OR('Sub-Cpt Record'!C190=0,'Sub-Cpt Record'!C190=""),"",'Sub-Cpt Record'!C190)</f>
        <v/>
      </c>
      <c r="D190" s="270" t="str">
        <f aca="false">IF(OR('Sub-Cpt Record'!D190=0,'Sub-Cpt Record'!D190=""),"",'Sub-Cpt Record'!D190)</f>
        <v/>
      </c>
      <c r="E190" s="269" t="str">
        <f aca="false">CODE!I190</f>
        <v/>
      </c>
      <c r="F190" s="343" t="str">
        <f aca="false">IF(OR('Sub-Cpt Record'!K190=0,'Sub-Cpt Record'!K190=""),"",'Sub-Cpt Record'!K190)</f>
        <v/>
      </c>
      <c r="G190" s="344"/>
      <c r="H190" s="348"/>
      <c r="I190" s="349"/>
      <c r="J190" s="349"/>
      <c r="K190" s="349"/>
      <c r="L190" s="349"/>
      <c r="M190" s="349"/>
      <c r="N190" s="347"/>
    </row>
    <row r="191" customFormat="false" ht="12.75" hidden="false" customHeight="false" outlineLevel="0" collapsed="false">
      <c r="A191" s="268" t="str">
        <f aca="false">IF(OR('Sub-Cpt Record'!A191=0,'Sub-Cpt Record'!A191=""),"",'Sub-Cpt Record'!A191)</f>
        <v/>
      </c>
      <c r="B191" s="269" t="str">
        <f aca="false">IF(OR('Sub-Cpt Record'!B191=0,'Sub-Cpt Record'!B191=""),"",'Sub-Cpt Record'!B191)</f>
        <v/>
      </c>
      <c r="C191" s="270" t="str">
        <f aca="false">IF(OR('Sub-Cpt Record'!C191=0,'Sub-Cpt Record'!C191=""),"",'Sub-Cpt Record'!C191)</f>
        <v/>
      </c>
      <c r="D191" s="270" t="str">
        <f aca="false">IF(OR('Sub-Cpt Record'!D191=0,'Sub-Cpt Record'!D191=""),"",'Sub-Cpt Record'!D191)</f>
        <v/>
      </c>
      <c r="E191" s="269" t="str">
        <f aca="false">CODE!I191</f>
        <v/>
      </c>
      <c r="F191" s="343" t="str">
        <f aca="false">IF(OR('Sub-Cpt Record'!K191=0,'Sub-Cpt Record'!K191=""),"",'Sub-Cpt Record'!K191)</f>
        <v/>
      </c>
      <c r="G191" s="344"/>
      <c r="H191" s="348"/>
      <c r="I191" s="349"/>
      <c r="J191" s="349"/>
      <c r="K191" s="349"/>
      <c r="L191" s="349"/>
      <c r="M191" s="349"/>
      <c r="N191" s="347"/>
    </row>
    <row r="192" customFormat="false" ht="12.75" hidden="false" customHeight="false" outlineLevel="0" collapsed="false">
      <c r="A192" s="268" t="str">
        <f aca="false">IF(OR('Sub-Cpt Record'!A192=0,'Sub-Cpt Record'!A192=""),"",'Sub-Cpt Record'!A192)</f>
        <v/>
      </c>
      <c r="B192" s="269" t="str">
        <f aca="false">IF(OR('Sub-Cpt Record'!B192=0,'Sub-Cpt Record'!B192=""),"",'Sub-Cpt Record'!B192)</f>
        <v/>
      </c>
      <c r="C192" s="270" t="str">
        <f aca="false">IF(OR('Sub-Cpt Record'!C192=0,'Sub-Cpt Record'!C192=""),"",'Sub-Cpt Record'!C192)</f>
        <v/>
      </c>
      <c r="D192" s="270" t="str">
        <f aca="false">IF(OR('Sub-Cpt Record'!D192=0,'Sub-Cpt Record'!D192=""),"",'Sub-Cpt Record'!D192)</f>
        <v/>
      </c>
      <c r="E192" s="269" t="str">
        <f aca="false">CODE!I192</f>
        <v/>
      </c>
      <c r="F192" s="343" t="str">
        <f aca="false">IF(OR('Sub-Cpt Record'!K192=0,'Sub-Cpt Record'!K192=""),"",'Sub-Cpt Record'!K192)</f>
        <v/>
      </c>
      <c r="G192" s="344"/>
      <c r="H192" s="348"/>
      <c r="I192" s="349"/>
      <c r="J192" s="349"/>
      <c r="K192" s="349"/>
      <c r="L192" s="349"/>
      <c r="M192" s="349"/>
      <c r="N192" s="347"/>
    </row>
    <row r="193" customFormat="false" ht="12.75" hidden="false" customHeight="false" outlineLevel="0" collapsed="false">
      <c r="A193" s="268" t="str">
        <f aca="false">IF(OR('Sub-Cpt Record'!A193=0,'Sub-Cpt Record'!A193=""),"",'Sub-Cpt Record'!A193)</f>
        <v/>
      </c>
      <c r="B193" s="269" t="str">
        <f aca="false">IF(OR('Sub-Cpt Record'!B193=0,'Sub-Cpt Record'!B193=""),"",'Sub-Cpt Record'!B193)</f>
        <v/>
      </c>
      <c r="C193" s="270" t="str">
        <f aca="false">IF(OR('Sub-Cpt Record'!C193=0,'Sub-Cpt Record'!C193=""),"",'Sub-Cpt Record'!C193)</f>
        <v/>
      </c>
      <c r="D193" s="270" t="str">
        <f aca="false">IF(OR('Sub-Cpt Record'!D193=0,'Sub-Cpt Record'!D193=""),"",'Sub-Cpt Record'!D193)</f>
        <v/>
      </c>
      <c r="E193" s="269" t="str">
        <f aca="false">CODE!I193</f>
        <v/>
      </c>
      <c r="F193" s="343" t="str">
        <f aca="false">IF(OR('Sub-Cpt Record'!K193=0,'Sub-Cpt Record'!K193=""),"",'Sub-Cpt Record'!K193)</f>
        <v/>
      </c>
      <c r="G193" s="344"/>
      <c r="H193" s="348"/>
      <c r="I193" s="349"/>
      <c r="J193" s="349"/>
      <c r="K193" s="349"/>
      <c r="L193" s="349"/>
      <c r="M193" s="349"/>
      <c r="N193" s="347"/>
    </row>
    <row r="194" customFormat="false" ht="12.75" hidden="false" customHeight="false" outlineLevel="0" collapsed="false">
      <c r="A194" s="268" t="str">
        <f aca="false">IF(OR('Sub-Cpt Record'!A194=0,'Sub-Cpt Record'!A194=""),"",'Sub-Cpt Record'!A194)</f>
        <v/>
      </c>
      <c r="B194" s="269" t="str">
        <f aca="false">IF(OR('Sub-Cpt Record'!B194=0,'Sub-Cpt Record'!B194=""),"",'Sub-Cpt Record'!B194)</f>
        <v/>
      </c>
      <c r="C194" s="270" t="str">
        <f aca="false">IF(OR('Sub-Cpt Record'!C194=0,'Sub-Cpt Record'!C194=""),"",'Sub-Cpt Record'!C194)</f>
        <v/>
      </c>
      <c r="D194" s="270" t="str">
        <f aca="false">IF(OR('Sub-Cpt Record'!D194=0,'Sub-Cpt Record'!D194=""),"",'Sub-Cpt Record'!D194)</f>
        <v/>
      </c>
      <c r="E194" s="269" t="str">
        <f aca="false">CODE!I194</f>
        <v/>
      </c>
      <c r="F194" s="343" t="str">
        <f aca="false">IF(OR('Sub-Cpt Record'!K194=0,'Sub-Cpt Record'!K194=""),"",'Sub-Cpt Record'!K194)</f>
        <v/>
      </c>
      <c r="G194" s="344"/>
      <c r="H194" s="348"/>
      <c r="I194" s="349"/>
      <c r="J194" s="349"/>
      <c r="K194" s="349"/>
      <c r="L194" s="349"/>
      <c r="M194" s="349"/>
      <c r="N194" s="347"/>
    </row>
    <row r="195" customFormat="false" ht="12.75" hidden="false" customHeight="false" outlineLevel="0" collapsed="false">
      <c r="A195" s="268" t="str">
        <f aca="false">IF(OR('Sub-Cpt Record'!A195=0,'Sub-Cpt Record'!A195=""),"",'Sub-Cpt Record'!A195)</f>
        <v/>
      </c>
      <c r="B195" s="269" t="str">
        <f aca="false">IF(OR('Sub-Cpt Record'!B195=0,'Sub-Cpt Record'!B195=""),"",'Sub-Cpt Record'!B195)</f>
        <v/>
      </c>
      <c r="C195" s="270" t="str">
        <f aca="false">IF(OR('Sub-Cpt Record'!C195=0,'Sub-Cpt Record'!C195=""),"",'Sub-Cpt Record'!C195)</f>
        <v/>
      </c>
      <c r="D195" s="270" t="str">
        <f aca="false">IF(OR('Sub-Cpt Record'!D195=0,'Sub-Cpt Record'!D195=""),"",'Sub-Cpt Record'!D195)</f>
        <v/>
      </c>
      <c r="E195" s="269" t="str">
        <f aca="false">CODE!I195</f>
        <v/>
      </c>
      <c r="F195" s="343" t="str">
        <f aca="false">IF(OR('Sub-Cpt Record'!K195=0,'Sub-Cpt Record'!K195=""),"",'Sub-Cpt Record'!K195)</f>
        <v/>
      </c>
      <c r="G195" s="344"/>
      <c r="H195" s="348"/>
      <c r="I195" s="349"/>
      <c r="J195" s="349"/>
      <c r="K195" s="349"/>
      <c r="L195" s="349"/>
      <c r="M195" s="349"/>
      <c r="N195" s="347"/>
    </row>
    <row r="196" customFormat="false" ht="12.75" hidden="false" customHeight="false" outlineLevel="0" collapsed="false">
      <c r="A196" s="268" t="str">
        <f aca="false">IF(OR('Sub-Cpt Record'!A196=0,'Sub-Cpt Record'!A196=""),"",'Sub-Cpt Record'!A196)</f>
        <v/>
      </c>
      <c r="B196" s="269" t="str">
        <f aca="false">IF(OR('Sub-Cpt Record'!B196=0,'Sub-Cpt Record'!B196=""),"",'Sub-Cpt Record'!B196)</f>
        <v/>
      </c>
      <c r="C196" s="270" t="str">
        <f aca="false">IF(OR('Sub-Cpt Record'!C196=0,'Sub-Cpt Record'!C196=""),"",'Sub-Cpt Record'!C196)</f>
        <v/>
      </c>
      <c r="D196" s="270" t="str">
        <f aca="false">IF(OR('Sub-Cpt Record'!D196=0,'Sub-Cpt Record'!D196=""),"",'Sub-Cpt Record'!D196)</f>
        <v/>
      </c>
      <c r="E196" s="269" t="str">
        <f aca="false">CODE!I196</f>
        <v/>
      </c>
      <c r="F196" s="343" t="str">
        <f aca="false">IF(OR('Sub-Cpt Record'!K196=0,'Sub-Cpt Record'!K196=""),"",'Sub-Cpt Record'!K196)</f>
        <v/>
      </c>
      <c r="G196" s="344"/>
      <c r="H196" s="348"/>
      <c r="I196" s="349"/>
      <c r="J196" s="349"/>
      <c r="K196" s="349"/>
      <c r="L196" s="349"/>
      <c r="M196" s="349"/>
      <c r="N196" s="347"/>
    </row>
    <row r="197" customFormat="false" ht="12.75" hidden="false" customHeight="false" outlineLevel="0" collapsed="false">
      <c r="A197" s="268" t="str">
        <f aca="false">IF(OR('Sub-Cpt Record'!A197=0,'Sub-Cpt Record'!A197=""),"",'Sub-Cpt Record'!A197)</f>
        <v/>
      </c>
      <c r="B197" s="269" t="str">
        <f aca="false">IF(OR('Sub-Cpt Record'!B197=0,'Sub-Cpt Record'!B197=""),"",'Sub-Cpt Record'!B197)</f>
        <v/>
      </c>
      <c r="C197" s="270" t="str">
        <f aca="false">IF(OR('Sub-Cpt Record'!C197=0,'Sub-Cpt Record'!C197=""),"",'Sub-Cpt Record'!C197)</f>
        <v/>
      </c>
      <c r="D197" s="270" t="str">
        <f aca="false">IF(OR('Sub-Cpt Record'!D197=0,'Sub-Cpt Record'!D197=""),"",'Sub-Cpt Record'!D197)</f>
        <v/>
      </c>
      <c r="E197" s="269" t="str">
        <f aca="false">CODE!I197</f>
        <v/>
      </c>
      <c r="F197" s="343" t="str">
        <f aca="false">IF(OR('Sub-Cpt Record'!K197=0,'Sub-Cpt Record'!K197=""),"",'Sub-Cpt Record'!K197)</f>
        <v/>
      </c>
      <c r="G197" s="344"/>
      <c r="H197" s="348"/>
      <c r="I197" s="349"/>
      <c r="J197" s="349"/>
      <c r="K197" s="349"/>
      <c r="L197" s="349"/>
      <c r="M197" s="349"/>
      <c r="N197" s="347"/>
    </row>
    <row r="198" customFormat="false" ht="12.75" hidden="false" customHeight="false" outlineLevel="0" collapsed="false">
      <c r="A198" s="268" t="str">
        <f aca="false">IF(OR('Sub-Cpt Record'!A198=0,'Sub-Cpt Record'!A198=""),"",'Sub-Cpt Record'!A198)</f>
        <v/>
      </c>
      <c r="B198" s="269" t="str">
        <f aca="false">IF(OR('Sub-Cpt Record'!B198=0,'Sub-Cpt Record'!B198=""),"",'Sub-Cpt Record'!B198)</f>
        <v/>
      </c>
      <c r="C198" s="270" t="str">
        <f aca="false">IF(OR('Sub-Cpt Record'!C198=0,'Sub-Cpt Record'!C198=""),"",'Sub-Cpt Record'!C198)</f>
        <v/>
      </c>
      <c r="D198" s="270" t="str">
        <f aca="false">IF(OR('Sub-Cpt Record'!D198=0,'Sub-Cpt Record'!D198=""),"",'Sub-Cpt Record'!D198)</f>
        <v/>
      </c>
      <c r="E198" s="269" t="str">
        <f aca="false">CODE!I198</f>
        <v/>
      </c>
      <c r="F198" s="343" t="str">
        <f aca="false">IF(OR('Sub-Cpt Record'!K198=0,'Sub-Cpt Record'!K198=""),"",'Sub-Cpt Record'!K198)</f>
        <v/>
      </c>
      <c r="G198" s="344"/>
      <c r="H198" s="348"/>
      <c r="I198" s="349"/>
      <c r="J198" s="349"/>
      <c r="K198" s="349"/>
      <c r="L198" s="349"/>
      <c r="M198" s="349"/>
      <c r="N198" s="347"/>
    </row>
    <row r="199" customFormat="false" ht="12.75" hidden="false" customHeight="false" outlineLevel="0" collapsed="false">
      <c r="A199" s="268" t="str">
        <f aca="false">IF(OR('Sub-Cpt Record'!A199=0,'Sub-Cpt Record'!A199=""),"",'Sub-Cpt Record'!A199)</f>
        <v/>
      </c>
      <c r="B199" s="269" t="str">
        <f aca="false">IF(OR('Sub-Cpt Record'!B199=0,'Sub-Cpt Record'!B199=""),"",'Sub-Cpt Record'!B199)</f>
        <v/>
      </c>
      <c r="C199" s="270" t="str">
        <f aca="false">IF(OR('Sub-Cpt Record'!C199=0,'Sub-Cpt Record'!C199=""),"",'Sub-Cpt Record'!C199)</f>
        <v/>
      </c>
      <c r="D199" s="270" t="str">
        <f aca="false">IF(OR('Sub-Cpt Record'!D199=0,'Sub-Cpt Record'!D199=""),"",'Sub-Cpt Record'!D199)</f>
        <v/>
      </c>
      <c r="E199" s="269" t="str">
        <f aca="false">CODE!I199</f>
        <v/>
      </c>
      <c r="F199" s="343" t="str">
        <f aca="false">IF(OR('Sub-Cpt Record'!K199=0,'Sub-Cpt Record'!K199=""),"",'Sub-Cpt Record'!K199)</f>
        <v/>
      </c>
      <c r="G199" s="344"/>
      <c r="H199" s="348"/>
      <c r="I199" s="349"/>
      <c r="J199" s="349"/>
      <c r="K199" s="349"/>
      <c r="L199" s="349"/>
      <c r="M199" s="349"/>
      <c r="N199" s="347"/>
    </row>
    <row r="200" customFormat="false" ht="12.75" hidden="false" customHeight="false" outlineLevel="0" collapsed="false">
      <c r="A200" s="268" t="str">
        <f aca="false">IF(OR('Sub-Cpt Record'!A200=0,'Sub-Cpt Record'!A200=""),"",'Sub-Cpt Record'!A200)</f>
        <v/>
      </c>
      <c r="B200" s="269" t="str">
        <f aca="false">IF(OR('Sub-Cpt Record'!B200=0,'Sub-Cpt Record'!B200=""),"",'Sub-Cpt Record'!B200)</f>
        <v/>
      </c>
      <c r="C200" s="270" t="str">
        <f aca="false">IF(OR('Sub-Cpt Record'!C200=0,'Sub-Cpt Record'!C200=""),"",'Sub-Cpt Record'!C200)</f>
        <v/>
      </c>
      <c r="D200" s="270" t="str">
        <f aca="false">IF(OR('Sub-Cpt Record'!D200=0,'Sub-Cpt Record'!D200=""),"",'Sub-Cpt Record'!D200)</f>
        <v/>
      </c>
      <c r="E200" s="269" t="str">
        <f aca="false">CODE!I200</f>
        <v/>
      </c>
      <c r="F200" s="343" t="str">
        <f aca="false">IF(OR('Sub-Cpt Record'!K200=0,'Sub-Cpt Record'!K200=""),"",'Sub-Cpt Record'!K200)</f>
        <v/>
      </c>
      <c r="G200" s="344"/>
      <c r="H200" s="348"/>
      <c r="I200" s="349"/>
      <c r="J200" s="349"/>
      <c r="K200" s="349"/>
      <c r="L200" s="349"/>
      <c r="M200" s="349"/>
      <c r="N200" s="347"/>
    </row>
    <row r="201" customFormat="false" ht="12.75" hidden="false" customHeight="false" outlineLevel="0" collapsed="false">
      <c r="A201" s="268" t="str">
        <f aca="false">IF(OR('Sub-Cpt Record'!A201=0,'Sub-Cpt Record'!A201=""),"",'Sub-Cpt Record'!A201)</f>
        <v/>
      </c>
      <c r="B201" s="269" t="str">
        <f aca="false">IF(OR('Sub-Cpt Record'!B201=0,'Sub-Cpt Record'!B201=""),"",'Sub-Cpt Record'!B201)</f>
        <v/>
      </c>
      <c r="C201" s="270" t="str">
        <f aca="false">IF(OR('Sub-Cpt Record'!C201=0,'Sub-Cpt Record'!C201=""),"",'Sub-Cpt Record'!C201)</f>
        <v/>
      </c>
      <c r="D201" s="270" t="str">
        <f aca="false">IF(OR('Sub-Cpt Record'!D201=0,'Sub-Cpt Record'!D201=""),"",'Sub-Cpt Record'!D201)</f>
        <v/>
      </c>
      <c r="E201" s="269" t="str">
        <f aca="false">CODE!I201</f>
        <v/>
      </c>
      <c r="F201" s="343" t="str">
        <f aca="false">IF(OR('Sub-Cpt Record'!K201=0,'Sub-Cpt Record'!K201=""),"",'Sub-Cpt Record'!K201)</f>
        <v/>
      </c>
      <c r="G201" s="344"/>
      <c r="H201" s="348"/>
      <c r="I201" s="349"/>
      <c r="J201" s="349"/>
      <c r="K201" s="349"/>
      <c r="L201" s="349"/>
      <c r="M201" s="349"/>
      <c r="N201" s="347"/>
    </row>
    <row r="202" customFormat="false" ht="12.75" hidden="false" customHeight="false" outlineLevel="0" collapsed="false">
      <c r="A202" s="268" t="str">
        <f aca="false">IF(OR('Sub-Cpt Record'!A202=0,'Sub-Cpt Record'!A202=""),"",'Sub-Cpt Record'!A202)</f>
        <v/>
      </c>
      <c r="B202" s="269" t="str">
        <f aca="false">IF(OR('Sub-Cpt Record'!B202=0,'Sub-Cpt Record'!B202=""),"",'Sub-Cpt Record'!B202)</f>
        <v/>
      </c>
      <c r="C202" s="270" t="str">
        <f aca="false">IF(OR('Sub-Cpt Record'!C202=0,'Sub-Cpt Record'!C202=""),"",'Sub-Cpt Record'!C202)</f>
        <v/>
      </c>
      <c r="D202" s="270" t="str">
        <f aca="false">IF(OR('Sub-Cpt Record'!D202=0,'Sub-Cpt Record'!D202=""),"",'Sub-Cpt Record'!D202)</f>
        <v/>
      </c>
      <c r="E202" s="269" t="str">
        <f aca="false">CODE!I202</f>
        <v/>
      </c>
      <c r="F202" s="343" t="str">
        <f aca="false">IF(OR('Sub-Cpt Record'!K202=0,'Sub-Cpt Record'!K202=""),"",'Sub-Cpt Record'!K202)</f>
        <v/>
      </c>
      <c r="G202" s="344"/>
      <c r="H202" s="348"/>
      <c r="I202" s="349"/>
      <c r="J202" s="349"/>
      <c r="K202" s="349"/>
      <c r="L202" s="349"/>
      <c r="M202" s="349"/>
      <c r="N202" s="347"/>
    </row>
    <row r="203" customFormat="false" ht="12.75" hidden="false" customHeight="false" outlineLevel="0" collapsed="false">
      <c r="A203" s="268" t="str">
        <f aca="false">IF(OR('Sub-Cpt Record'!A203=0,'Sub-Cpt Record'!A203=""),"",'Sub-Cpt Record'!A203)</f>
        <v/>
      </c>
      <c r="B203" s="269" t="str">
        <f aca="false">IF(OR('Sub-Cpt Record'!B203=0,'Sub-Cpt Record'!B203=""),"",'Sub-Cpt Record'!B203)</f>
        <v/>
      </c>
      <c r="C203" s="270" t="str">
        <f aca="false">IF(OR('Sub-Cpt Record'!C203=0,'Sub-Cpt Record'!C203=""),"",'Sub-Cpt Record'!C203)</f>
        <v/>
      </c>
      <c r="D203" s="270" t="str">
        <f aca="false">IF(OR('Sub-Cpt Record'!D203=0,'Sub-Cpt Record'!D203=""),"",'Sub-Cpt Record'!D203)</f>
        <v/>
      </c>
      <c r="E203" s="269" t="str">
        <f aca="false">CODE!I203</f>
        <v/>
      </c>
      <c r="F203" s="343" t="str">
        <f aca="false">IF(OR('Sub-Cpt Record'!K203=0,'Sub-Cpt Record'!K203=""),"",'Sub-Cpt Record'!K203)</f>
        <v/>
      </c>
      <c r="G203" s="344"/>
      <c r="H203" s="348"/>
      <c r="I203" s="349"/>
      <c r="J203" s="349"/>
      <c r="K203" s="349"/>
      <c r="L203" s="349"/>
      <c r="M203" s="349"/>
      <c r="N203" s="347"/>
    </row>
    <row r="204" customFormat="false" ht="12.75" hidden="false" customHeight="false" outlineLevel="0" collapsed="false">
      <c r="A204" s="268" t="str">
        <f aca="false">IF(OR('Sub-Cpt Record'!A204=0,'Sub-Cpt Record'!A204=""),"",'Sub-Cpt Record'!A204)</f>
        <v/>
      </c>
      <c r="B204" s="269" t="str">
        <f aca="false">IF(OR('Sub-Cpt Record'!B204=0,'Sub-Cpt Record'!B204=""),"",'Sub-Cpt Record'!B204)</f>
        <v/>
      </c>
      <c r="C204" s="270" t="str">
        <f aca="false">IF(OR('Sub-Cpt Record'!C204=0,'Sub-Cpt Record'!C204=""),"",'Sub-Cpt Record'!C204)</f>
        <v/>
      </c>
      <c r="D204" s="270" t="str">
        <f aca="false">IF(OR('Sub-Cpt Record'!D204=0,'Sub-Cpt Record'!D204=""),"",'Sub-Cpt Record'!D204)</f>
        <v/>
      </c>
      <c r="E204" s="269" t="str">
        <f aca="false">CODE!I204</f>
        <v/>
      </c>
      <c r="F204" s="343" t="str">
        <f aca="false">IF(OR('Sub-Cpt Record'!K204=0,'Sub-Cpt Record'!K204=""),"",'Sub-Cpt Record'!K204)</f>
        <v/>
      </c>
      <c r="G204" s="344"/>
      <c r="H204" s="348"/>
      <c r="I204" s="349"/>
      <c r="J204" s="349"/>
      <c r="K204" s="349"/>
      <c r="L204" s="349"/>
      <c r="M204" s="349"/>
      <c r="N204" s="347"/>
    </row>
    <row r="205" customFormat="false" ht="12.75" hidden="false" customHeight="false" outlineLevel="0" collapsed="false">
      <c r="A205" s="268" t="str">
        <f aca="false">IF(OR('Sub-Cpt Record'!A205=0,'Sub-Cpt Record'!A205=""),"",'Sub-Cpt Record'!A205)</f>
        <v/>
      </c>
      <c r="B205" s="269" t="str">
        <f aca="false">IF(OR('Sub-Cpt Record'!B205=0,'Sub-Cpt Record'!B205=""),"",'Sub-Cpt Record'!B205)</f>
        <v/>
      </c>
      <c r="C205" s="270" t="str">
        <f aca="false">IF(OR('Sub-Cpt Record'!C205=0,'Sub-Cpt Record'!C205=""),"",'Sub-Cpt Record'!C205)</f>
        <v/>
      </c>
      <c r="D205" s="270" t="str">
        <f aca="false">IF(OR('Sub-Cpt Record'!D205=0,'Sub-Cpt Record'!D205=""),"",'Sub-Cpt Record'!D205)</f>
        <v/>
      </c>
      <c r="E205" s="269" t="str">
        <f aca="false">CODE!I205</f>
        <v/>
      </c>
      <c r="F205" s="343" t="str">
        <f aca="false">IF(OR('Sub-Cpt Record'!K205=0,'Sub-Cpt Record'!K205=""),"",'Sub-Cpt Record'!K205)</f>
        <v/>
      </c>
      <c r="G205" s="344"/>
      <c r="H205" s="348"/>
      <c r="I205" s="349"/>
      <c r="J205" s="349"/>
      <c r="K205" s="349"/>
      <c r="L205" s="349"/>
      <c r="M205" s="349"/>
      <c r="N205" s="347"/>
    </row>
    <row r="206" customFormat="false" ht="12.75" hidden="false" customHeight="false" outlineLevel="0" collapsed="false">
      <c r="A206" s="268" t="str">
        <f aca="false">IF(OR('Sub-Cpt Record'!A206=0,'Sub-Cpt Record'!A206=""),"",'Sub-Cpt Record'!A206)</f>
        <v/>
      </c>
      <c r="B206" s="269" t="str">
        <f aca="false">IF(OR('Sub-Cpt Record'!B206=0,'Sub-Cpt Record'!B206=""),"",'Sub-Cpt Record'!B206)</f>
        <v/>
      </c>
      <c r="C206" s="270" t="str">
        <f aca="false">IF(OR('Sub-Cpt Record'!C206=0,'Sub-Cpt Record'!C206=""),"",'Sub-Cpt Record'!C206)</f>
        <v/>
      </c>
      <c r="D206" s="270" t="str">
        <f aca="false">IF(OR('Sub-Cpt Record'!D206=0,'Sub-Cpt Record'!D206=""),"",'Sub-Cpt Record'!D206)</f>
        <v/>
      </c>
      <c r="E206" s="269" t="str">
        <f aca="false">CODE!I206</f>
        <v/>
      </c>
      <c r="F206" s="343" t="str">
        <f aca="false">IF(OR('Sub-Cpt Record'!K206=0,'Sub-Cpt Record'!K206=""),"",'Sub-Cpt Record'!K206)</f>
        <v/>
      </c>
      <c r="G206" s="344"/>
      <c r="H206" s="348"/>
      <c r="I206" s="349"/>
      <c r="J206" s="349"/>
      <c r="K206" s="349"/>
      <c r="L206" s="349"/>
      <c r="M206" s="349"/>
      <c r="N206" s="347"/>
    </row>
    <row r="207" customFormat="false" ht="12.75" hidden="false" customHeight="false" outlineLevel="0" collapsed="false">
      <c r="A207" s="268" t="str">
        <f aca="false">IF(OR('Sub-Cpt Record'!A207=0,'Sub-Cpt Record'!A207=""),"",'Sub-Cpt Record'!A207)</f>
        <v/>
      </c>
      <c r="B207" s="269" t="str">
        <f aca="false">IF(OR('Sub-Cpt Record'!B207=0,'Sub-Cpt Record'!B207=""),"",'Sub-Cpt Record'!B207)</f>
        <v/>
      </c>
      <c r="C207" s="270" t="str">
        <f aca="false">IF(OR('Sub-Cpt Record'!C207=0,'Sub-Cpt Record'!C207=""),"",'Sub-Cpt Record'!C207)</f>
        <v/>
      </c>
      <c r="D207" s="270" t="str">
        <f aca="false">IF(OR('Sub-Cpt Record'!D207=0,'Sub-Cpt Record'!D207=""),"",'Sub-Cpt Record'!D207)</f>
        <v/>
      </c>
      <c r="E207" s="269" t="str">
        <f aca="false">CODE!I207</f>
        <v/>
      </c>
      <c r="F207" s="343" t="str">
        <f aca="false">IF(OR('Sub-Cpt Record'!K207=0,'Sub-Cpt Record'!K207=""),"",'Sub-Cpt Record'!K207)</f>
        <v/>
      </c>
      <c r="G207" s="344"/>
      <c r="H207" s="348"/>
      <c r="I207" s="349"/>
      <c r="J207" s="349"/>
      <c r="K207" s="349"/>
      <c r="L207" s="349"/>
      <c r="M207" s="349"/>
      <c r="N207" s="347"/>
    </row>
    <row r="208" customFormat="false" ht="12.75" hidden="false" customHeight="false" outlineLevel="0" collapsed="false">
      <c r="A208" s="268" t="str">
        <f aca="false">IF(OR('Sub-Cpt Record'!A208=0,'Sub-Cpt Record'!A208=""),"",'Sub-Cpt Record'!A208)</f>
        <v/>
      </c>
      <c r="B208" s="269" t="str">
        <f aca="false">IF(OR('Sub-Cpt Record'!B208=0,'Sub-Cpt Record'!B208=""),"",'Sub-Cpt Record'!B208)</f>
        <v/>
      </c>
      <c r="C208" s="270" t="str">
        <f aca="false">IF(OR('Sub-Cpt Record'!C208=0,'Sub-Cpt Record'!C208=""),"",'Sub-Cpt Record'!C208)</f>
        <v/>
      </c>
      <c r="D208" s="270" t="str">
        <f aca="false">IF(OR('Sub-Cpt Record'!D208=0,'Sub-Cpt Record'!D208=""),"",'Sub-Cpt Record'!D208)</f>
        <v/>
      </c>
      <c r="E208" s="269" t="str">
        <f aca="false">CODE!I208</f>
        <v/>
      </c>
      <c r="F208" s="343" t="str">
        <f aca="false">IF(OR('Sub-Cpt Record'!K208=0,'Sub-Cpt Record'!K208=""),"",'Sub-Cpt Record'!K208)</f>
        <v/>
      </c>
      <c r="G208" s="344"/>
      <c r="H208" s="348"/>
      <c r="I208" s="349"/>
      <c r="J208" s="349"/>
      <c r="K208" s="349"/>
      <c r="L208" s="349"/>
      <c r="M208" s="349"/>
      <c r="N208" s="347"/>
    </row>
    <row r="209" customFormat="false" ht="12.75" hidden="false" customHeight="false" outlineLevel="0" collapsed="false">
      <c r="A209" s="268" t="str">
        <f aca="false">IF(OR('Sub-Cpt Record'!A209=0,'Sub-Cpt Record'!A209=""),"",'Sub-Cpt Record'!A209)</f>
        <v/>
      </c>
      <c r="B209" s="269" t="str">
        <f aca="false">IF(OR('Sub-Cpt Record'!B209=0,'Sub-Cpt Record'!B209=""),"",'Sub-Cpt Record'!B209)</f>
        <v/>
      </c>
      <c r="C209" s="270" t="str">
        <f aca="false">IF(OR('Sub-Cpt Record'!C209=0,'Sub-Cpt Record'!C209=""),"",'Sub-Cpt Record'!C209)</f>
        <v/>
      </c>
      <c r="D209" s="270" t="str">
        <f aca="false">IF(OR('Sub-Cpt Record'!D209=0,'Sub-Cpt Record'!D209=""),"",'Sub-Cpt Record'!D209)</f>
        <v/>
      </c>
      <c r="E209" s="269" t="str">
        <f aca="false">CODE!I209</f>
        <v/>
      </c>
      <c r="F209" s="343" t="str">
        <f aca="false">IF(OR('Sub-Cpt Record'!K209=0,'Sub-Cpt Record'!K209=""),"",'Sub-Cpt Record'!K209)</f>
        <v/>
      </c>
      <c r="G209" s="344"/>
      <c r="H209" s="348"/>
      <c r="I209" s="349"/>
      <c r="J209" s="349"/>
      <c r="K209" s="349"/>
      <c r="L209" s="349"/>
      <c r="M209" s="349"/>
      <c r="N209" s="347"/>
    </row>
    <row r="210" customFormat="false" ht="12.75" hidden="false" customHeight="false" outlineLevel="0" collapsed="false">
      <c r="A210" s="268" t="str">
        <f aca="false">IF(OR('Sub-Cpt Record'!A210=0,'Sub-Cpt Record'!A210=""),"",'Sub-Cpt Record'!A210)</f>
        <v/>
      </c>
      <c r="B210" s="269" t="str">
        <f aca="false">IF(OR('Sub-Cpt Record'!B210=0,'Sub-Cpt Record'!B210=""),"",'Sub-Cpt Record'!B210)</f>
        <v/>
      </c>
      <c r="C210" s="270" t="str">
        <f aca="false">IF(OR('Sub-Cpt Record'!C210=0,'Sub-Cpt Record'!C210=""),"",'Sub-Cpt Record'!C210)</f>
        <v/>
      </c>
      <c r="D210" s="270" t="str">
        <f aca="false">IF(OR('Sub-Cpt Record'!D210=0,'Sub-Cpt Record'!D210=""),"",'Sub-Cpt Record'!D210)</f>
        <v/>
      </c>
      <c r="E210" s="269" t="str">
        <f aca="false">CODE!I210</f>
        <v/>
      </c>
      <c r="F210" s="343" t="str">
        <f aca="false">IF(OR('Sub-Cpt Record'!K210=0,'Sub-Cpt Record'!K210=""),"",'Sub-Cpt Record'!K210)</f>
        <v/>
      </c>
      <c r="G210" s="344"/>
      <c r="H210" s="348"/>
      <c r="I210" s="349"/>
      <c r="J210" s="349"/>
      <c r="K210" s="349"/>
      <c r="L210" s="349"/>
      <c r="M210" s="349"/>
      <c r="N210" s="347"/>
    </row>
    <row r="211" customFormat="false" ht="12.75" hidden="false" customHeight="false" outlineLevel="0" collapsed="false">
      <c r="A211" s="268" t="str">
        <f aca="false">IF(OR('Sub-Cpt Record'!A211=0,'Sub-Cpt Record'!A211=""),"",'Sub-Cpt Record'!A211)</f>
        <v/>
      </c>
      <c r="B211" s="269" t="str">
        <f aca="false">IF(OR('Sub-Cpt Record'!B211=0,'Sub-Cpt Record'!B211=""),"",'Sub-Cpt Record'!B211)</f>
        <v/>
      </c>
      <c r="C211" s="270" t="str">
        <f aca="false">IF(OR('Sub-Cpt Record'!C211=0,'Sub-Cpt Record'!C211=""),"",'Sub-Cpt Record'!C211)</f>
        <v/>
      </c>
      <c r="D211" s="270" t="str">
        <f aca="false">IF(OR('Sub-Cpt Record'!D211=0,'Sub-Cpt Record'!D211=""),"",'Sub-Cpt Record'!D211)</f>
        <v/>
      </c>
      <c r="E211" s="269" t="str">
        <f aca="false">CODE!I211</f>
        <v/>
      </c>
      <c r="F211" s="343" t="str">
        <f aca="false">IF(OR('Sub-Cpt Record'!K211=0,'Sub-Cpt Record'!K211=""),"",'Sub-Cpt Record'!K211)</f>
        <v/>
      </c>
      <c r="G211" s="344"/>
      <c r="H211" s="348"/>
      <c r="I211" s="349"/>
      <c r="J211" s="349"/>
      <c r="K211" s="349"/>
      <c r="L211" s="349"/>
      <c r="M211" s="349"/>
      <c r="N211" s="347"/>
    </row>
    <row r="212" customFormat="false" ht="12.75" hidden="false" customHeight="false" outlineLevel="0" collapsed="false">
      <c r="A212" s="268" t="str">
        <f aca="false">IF(OR('Sub-Cpt Record'!A212=0,'Sub-Cpt Record'!A212=""),"",'Sub-Cpt Record'!A212)</f>
        <v/>
      </c>
      <c r="B212" s="269" t="str">
        <f aca="false">IF(OR('Sub-Cpt Record'!B212=0,'Sub-Cpt Record'!B212=""),"",'Sub-Cpt Record'!B212)</f>
        <v/>
      </c>
      <c r="C212" s="270" t="str">
        <f aca="false">IF(OR('Sub-Cpt Record'!C212=0,'Sub-Cpt Record'!C212=""),"",'Sub-Cpt Record'!C212)</f>
        <v/>
      </c>
      <c r="D212" s="270" t="str">
        <f aca="false">IF(OR('Sub-Cpt Record'!D212=0,'Sub-Cpt Record'!D212=""),"",'Sub-Cpt Record'!D212)</f>
        <v/>
      </c>
      <c r="E212" s="269" t="str">
        <f aca="false">CODE!I212</f>
        <v/>
      </c>
      <c r="F212" s="343" t="str">
        <f aca="false">IF(OR('Sub-Cpt Record'!K212=0,'Sub-Cpt Record'!K212=""),"",'Sub-Cpt Record'!K212)</f>
        <v/>
      </c>
      <c r="G212" s="344"/>
      <c r="H212" s="348"/>
      <c r="I212" s="349"/>
      <c r="J212" s="349"/>
      <c r="K212" s="349"/>
      <c r="L212" s="349"/>
      <c r="M212" s="349"/>
      <c r="N212" s="347"/>
    </row>
    <row r="213" customFormat="false" ht="12.75" hidden="false" customHeight="false" outlineLevel="0" collapsed="false">
      <c r="A213" s="268" t="str">
        <f aca="false">IF(OR('Sub-Cpt Record'!A213=0,'Sub-Cpt Record'!A213=""),"",'Sub-Cpt Record'!A213)</f>
        <v/>
      </c>
      <c r="B213" s="269" t="str">
        <f aca="false">IF(OR('Sub-Cpt Record'!B213=0,'Sub-Cpt Record'!B213=""),"",'Sub-Cpt Record'!B213)</f>
        <v/>
      </c>
      <c r="C213" s="270" t="str">
        <f aca="false">IF(OR('Sub-Cpt Record'!C213=0,'Sub-Cpt Record'!C213=""),"",'Sub-Cpt Record'!C213)</f>
        <v/>
      </c>
      <c r="D213" s="270" t="str">
        <f aca="false">IF(OR('Sub-Cpt Record'!D213=0,'Sub-Cpt Record'!D213=""),"",'Sub-Cpt Record'!D213)</f>
        <v/>
      </c>
      <c r="E213" s="269" t="str">
        <f aca="false">CODE!I213</f>
        <v/>
      </c>
      <c r="F213" s="343" t="str">
        <f aca="false">IF(OR('Sub-Cpt Record'!K213=0,'Sub-Cpt Record'!K213=""),"",'Sub-Cpt Record'!K213)</f>
        <v/>
      </c>
      <c r="G213" s="344"/>
      <c r="H213" s="348"/>
      <c r="I213" s="349"/>
      <c r="J213" s="349"/>
      <c r="K213" s="349"/>
      <c r="L213" s="349"/>
      <c r="M213" s="349"/>
      <c r="N213" s="347"/>
    </row>
    <row r="214" customFormat="false" ht="12.75" hidden="false" customHeight="false" outlineLevel="0" collapsed="false">
      <c r="A214" s="268" t="str">
        <f aca="false">IF(OR('Sub-Cpt Record'!A214=0,'Sub-Cpt Record'!A214=""),"",'Sub-Cpt Record'!A214)</f>
        <v/>
      </c>
      <c r="B214" s="269" t="str">
        <f aca="false">IF(OR('Sub-Cpt Record'!B214=0,'Sub-Cpt Record'!B214=""),"",'Sub-Cpt Record'!B214)</f>
        <v/>
      </c>
      <c r="C214" s="270" t="str">
        <f aca="false">IF(OR('Sub-Cpt Record'!C214=0,'Sub-Cpt Record'!C214=""),"",'Sub-Cpt Record'!C214)</f>
        <v/>
      </c>
      <c r="D214" s="270" t="str">
        <f aca="false">IF(OR('Sub-Cpt Record'!D214=0,'Sub-Cpt Record'!D214=""),"",'Sub-Cpt Record'!D214)</f>
        <v/>
      </c>
      <c r="E214" s="269" t="str">
        <f aca="false">CODE!I214</f>
        <v/>
      </c>
      <c r="F214" s="343" t="str">
        <f aca="false">IF(OR('Sub-Cpt Record'!K214=0,'Sub-Cpt Record'!K214=""),"",'Sub-Cpt Record'!K214)</f>
        <v/>
      </c>
      <c r="G214" s="344"/>
      <c r="H214" s="348"/>
      <c r="I214" s="349"/>
      <c r="J214" s="349"/>
      <c r="K214" s="349"/>
      <c r="L214" s="349"/>
      <c r="M214" s="349"/>
      <c r="N214" s="347"/>
    </row>
    <row r="215" customFormat="false" ht="12.75" hidden="false" customHeight="false" outlineLevel="0" collapsed="false">
      <c r="A215" s="268" t="str">
        <f aca="false">IF(OR('Sub-Cpt Record'!A215=0,'Sub-Cpt Record'!A215=""),"",'Sub-Cpt Record'!A215)</f>
        <v/>
      </c>
      <c r="B215" s="269" t="str">
        <f aca="false">IF(OR('Sub-Cpt Record'!B215=0,'Sub-Cpt Record'!B215=""),"",'Sub-Cpt Record'!B215)</f>
        <v/>
      </c>
      <c r="C215" s="270" t="str">
        <f aca="false">IF(OR('Sub-Cpt Record'!C215=0,'Sub-Cpt Record'!C215=""),"",'Sub-Cpt Record'!C215)</f>
        <v/>
      </c>
      <c r="D215" s="270" t="str">
        <f aca="false">IF(OR('Sub-Cpt Record'!D215=0,'Sub-Cpt Record'!D215=""),"",'Sub-Cpt Record'!D215)</f>
        <v/>
      </c>
      <c r="E215" s="269" t="str">
        <f aca="false">CODE!I215</f>
        <v/>
      </c>
      <c r="F215" s="343" t="str">
        <f aca="false">IF(OR('Sub-Cpt Record'!K215=0,'Sub-Cpt Record'!K215=""),"",'Sub-Cpt Record'!K215)</f>
        <v/>
      </c>
      <c r="G215" s="344"/>
      <c r="H215" s="348"/>
      <c r="I215" s="349"/>
      <c r="J215" s="349"/>
      <c r="K215" s="349"/>
      <c r="L215" s="349"/>
      <c r="M215" s="349"/>
      <c r="N215" s="347"/>
    </row>
    <row r="216" customFormat="false" ht="12.75" hidden="false" customHeight="false" outlineLevel="0" collapsed="false">
      <c r="A216" s="268" t="str">
        <f aca="false">IF(OR('Sub-Cpt Record'!A216=0,'Sub-Cpt Record'!A216=""),"",'Sub-Cpt Record'!A216)</f>
        <v/>
      </c>
      <c r="B216" s="269" t="str">
        <f aca="false">IF(OR('Sub-Cpt Record'!B216=0,'Sub-Cpt Record'!B216=""),"",'Sub-Cpt Record'!B216)</f>
        <v/>
      </c>
      <c r="C216" s="270" t="str">
        <f aca="false">IF(OR('Sub-Cpt Record'!C216=0,'Sub-Cpt Record'!C216=""),"",'Sub-Cpt Record'!C216)</f>
        <v/>
      </c>
      <c r="D216" s="270" t="str">
        <f aca="false">IF(OR('Sub-Cpt Record'!D216=0,'Sub-Cpt Record'!D216=""),"",'Sub-Cpt Record'!D216)</f>
        <v/>
      </c>
      <c r="E216" s="269" t="str">
        <f aca="false">CODE!I216</f>
        <v/>
      </c>
      <c r="F216" s="343" t="str">
        <f aca="false">IF(OR('Sub-Cpt Record'!K216=0,'Sub-Cpt Record'!K216=""),"",'Sub-Cpt Record'!K216)</f>
        <v/>
      </c>
      <c r="G216" s="344"/>
      <c r="H216" s="348"/>
      <c r="I216" s="349"/>
      <c r="J216" s="349"/>
      <c r="K216" s="349"/>
      <c r="L216" s="349"/>
      <c r="M216" s="349"/>
      <c r="N216" s="347"/>
    </row>
    <row r="217" customFormat="false" ht="12.75" hidden="false" customHeight="false" outlineLevel="0" collapsed="false">
      <c r="A217" s="268" t="str">
        <f aca="false">IF(OR('Sub-Cpt Record'!A217=0,'Sub-Cpt Record'!A217=""),"",'Sub-Cpt Record'!A217)</f>
        <v/>
      </c>
      <c r="B217" s="269" t="str">
        <f aca="false">IF(OR('Sub-Cpt Record'!B217=0,'Sub-Cpt Record'!B217=""),"",'Sub-Cpt Record'!B217)</f>
        <v/>
      </c>
      <c r="C217" s="270" t="str">
        <f aca="false">IF(OR('Sub-Cpt Record'!C217=0,'Sub-Cpt Record'!C217=""),"",'Sub-Cpt Record'!C217)</f>
        <v/>
      </c>
      <c r="D217" s="270" t="str">
        <f aca="false">IF(OR('Sub-Cpt Record'!D217=0,'Sub-Cpt Record'!D217=""),"",'Sub-Cpt Record'!D217)</f>
        <v/>
      </c>
      <c r="E217" s="269" t="str">
        <f aca="false">CODE!I217</f>
        <v/>
      </c>
      <c r="F217" s="343" t="str">
        <f aca="false">IF(OR('Sub-Cpt Record'!K217=0,'Sub-Cpt Record'!K217=""),"",'Sub-Cpt Record'!K217)</f>
        <v/>
      </c>
      <c r="G217" s="344"/>
      <c r="H217" s="348"/>
      <c r="I217" s="349"/>
      <c r="J217" s="349"/>
      <c r="K217" s="349"/>
      <c r="L217" s="349"/>
      <c r="M217" s="349"/>
      <c r="N217" s="347"/>
    </row>
    <row r="218" customFormat="false" ht="12.75" hidden="false" customHeight="false" outlineLevel="0" collapsed="false">
      <c r="A218" s="268" t="str">
        <f aca="false">IF(OR('Sub-Cpt Record'!A218=0,'Sub-Cpt Record'!A218=""),"",'Sub-Cpt Record'!A218)</f>
        <v/>
      </c>
      <c r="B218" s="269" t="str">
        <f aca="false">IF(OR('Sub-Cpt Record'!B218=0,'Sub-Cpt Record'!B218=""),"",'Sub-Cpt Record'!B218)</f>
        <v/>
      </c>
      <c r="C218" s="270" t="str">
        <f aca="false">IF(OR('Sub-Cpt Record'!C218=0,'Sub-Cpt Record'!C218=""),"",'Sub-Cpt Record'!C218)</f>
        <v/>
      </c>
      <c r="D218" s="270" t="str">
        <f aca="false">IF(OR('Sub-Cpt Record'!D218=0,'Sub-Cpt Record'!D218=""),"",'Sub-Cpt Record'!D218)</f>
        <v/>
      </c>
      <c r="E218" s="269" t="str">
        <f aca="false">CODE!I218</f>
        <v/>
      </c>
      <c r="F218" s="343" t="str">
        <f aca="false">IF(OR('Sub-Cpt Record'!K218=0,'Sub-Cpt Record'!K218=""),"",'Sub-Cpt Record'!K218)</f>
        <v/>
      </c>
      <c r="G218" s="344"/>
      <c r="H218" s="348"/>
      <c r="I218" s="349"/>
      <c r="J218" s="349"/>
      <c r="K218" s="349"/>
      <c r="L218" s="349"/>
      <c r="M218" s="349"/>
      <c r="N218" s="347"/>
    </row>
    <row r="219" customFormat="false" ht="12.75" hidden="false" customHeight="false" outlineLevel="0" collapsed="false">
      <c r="A219" s="268" t="str">
        <f aca="false">IF(OR('Sub-Cpt Record'!A219=0,'Sub-Cpt Record'!A219=""),"",'Sub-Cpt Record'!A219)</f>
        <v/>
      </c>
      <c r="B219" s="269" t="str">
        <f aca="false">IF(OR('Sub-Cpt Record'!B219=0,'Sub-Cpt Record'!B219=""),"",'Sub-Cpt Record'!B219)</f>
        <v/>
      </c>
      <c r="C219" s="270" t="str">
        <f aca="false">IF(OR('Sub-Cpt Record'!C219=0,'Sub-Cpt Record'!C219=""),"",'Sub-Cpt Record'!C219)</f>
        <v/>
      </c>
      <c r="D219" s="270" t="str">
        <f aca="false">IF(OR('Sub-Cpt Record'!D219=0,'Sub-Cpt Record'!D219=""),"",'Sub-Cpt Record'!D219)</f>
        <v/>
      </c>
      <c r="E219" s="269" t="str">
        <f aca="false">CODE!I219</f>
        <v/>
      </c>
      <c r="F219" s="343" t="str">
        <f aca="false">IF(OR('Sub-Cpt Record'!K219=0,'Sub-Cpt Record'!K219=""),"",'Sub-Cpt Record'!K219)</f>
        <v/>
      </c>
      <c r="G219" s="344"/>
      <c r="H219" s="348"/>
      <c r="I219" s="349"/>
      <c r="J219" s="349"/>
      <c r="K219" s="349"/>
      <c r="L219" s="349"/>
      <c r="M219" s="349"/>
      <c r="N219" s="347"/>
    </row>
    <row r="220" customFormat="false" ht="12.75" hidden="false" customHeight="false" outlineLevel="0" collapsed="false">
      <c r="A220" s="268" t="str">
        <f aca="false">IF(OR('Sub-Cpt Record'!A220=0,'Sub-Cpt Record'!A220=""),"",'Sub-Cpt Record'!A220)</f>
        <v/>
      </c>
      <c r="B220" s="269" t="str">
        <f aca="false">IF(OR('Sub-Cpt Record'!B220=0,'Sub-Cpt Record'!B220=""),"",'Sub-Cpt Record'!B220)</f>
        <v/>
      </c>
      <c r="C220" s="270" t="str">
        <f aca="false">IF(OR('Sub-Cpt Record'!C220=0,'Sub-Cpt Record'!C220=""),"",'Sub-Cpt Record'!C220)</f>
        <v/>
      </c>
      <c r="D220" s="270" t="str">
        <f aca="false">IF(OR('Sub-Cpt Record'!D220=0,'Sub-Cpt Record'!D220=""),"",'Sub-Cpt Record'!D220)</f>
        <v/>
      </c>
      <c r="E220" s="269" t="str">
        <f aca="false">CODE!I220</f>
        <v/>
      </c>
      <c r="F220" s="343" t="str">
        <f aca="false">IF(OR('Sub-Cpt Record'!K220=0,'Sub-Cpt Record'!K220=""),"",'Sub-Cpt Record'!K220)</f>
        <v/>
      </c>
      <c r="G220" s="344"/>
      <c r="H220" s="348"/>
      <c r="I220" s="349"/>
      <c r="J220" s="349"/>
      <c r="K220" s="349"/>
      <c r="L220" s="349"/>
      <c r="M220" s="349"/>
      <c r="N220" s="347"/>
    </row>
    <row r="221" customFormat="false" ht="12.75" hidden="false" customHeight="false" outlineLevel="0" collapsed="false">
      <c r="A221" s="268" t="str">
        <f aca="false">IF(OR('Sub-Cpt Record'!A221=0,'Sub-Cpt Record'!A221=""),"",'Sub-Cpt Record'!A221)</f>
        <v/>
      </c>
      <c r="B221" s="269" t="str">
        <f aca="false">IF(OR('Sub-Cpt Record'!B221=0,'Sub-Cpt Record'!B221=""),"",'Sub-Cpt Record'!B221)</f>
        <v/>
      </c>
      <c r="C221" s="270" t="str">
        <f aca="false">IF(OR('Sub-Cpt Record'!C221=0,'Sub-Cpt Record'!C221=""),"",'Sub-Cpt Record'!C221)</f>
        <v/>
      </c>
      <c r="D221" s="270" t="str">
        <f aca="false">IF(OR('Sub-Cpt Record'!D221=0,'Sub-Cpt Record'!D221=""),"",'Sub-Cpt Record'!D221)</f>
        <v/>
      </c>
      <c r="E221" s="269" t="str">
        <f aca="false">CODE!I221</f>
        <v/>
      </c>
      <c r="F221" s="343" t="str">
        <f aca="false">IF(OR('Sub-Cpt Record'!K221=0,'Sub-Cpt Record'!K221=""),"",'Sub-Cpt Record'!K221)</f>
        <v/>
      </c>
      <c r="G221" s="344"/>
      <c r="H221" s="348"/>
      <c r="I221" s="349"/>
      <c r="J221" s="349"/>
      <c r="K221" s="349"/>
      <c r="L221" s="349"/>
      <c r="M221" s="349"/>
      <c r="N221" s="347"/>
    </row>
    <row r="222" customFormat="false" ht="12.75" hidden="false" customHeight="false" outlineLevel="0" collapsed="false">
      <c r="A222" s="268" t="str">
        <f aca="false">IF(OR('Sub-Cpt Record'!A222=0,'Sub-Cpt Record'!A222=""),"",'Sub-Cpt Record'!A222)</f>
        <v/>
      </c>
      <c r="B222" s="269" t="str">
        <f aca="false">IF(OR('Sub-Cpt Record'!B222=0,'Sub-Cpt Record'!B222=""),"",'Sub-Cpt Record'!B222)</f>
        <v/>
      </c>
      <c r="C222" s="270" t="str">
        <f aca="false">IF(OR('Sub-Cpt Record'!C222=0,'Sub-Cpt Record'!C222=""),"",'Sub-Cpt Record'!C222)</f>
        <v/>
      </c>
      <c r="D222" s="270" t="str">
        <f aca="false">IF(OR('Sub-Cpt Record'!D222=0,'Sub-Cpt Record'!D222=""),"",'Sub-Cpt Record'!D222)</f>
        <v/>
      </c>
      <c r="E222" s="269" t="str">
        <f aca="false">CODE!I222</f>
        <v/>
      </c>
      <c r="F222" s="343" t="str">
        <f aca="false">IF(OR('Sub-Cpt Record'!K222=0,'Sub-Cpt Record'!K222=""),"",'Sub-Cpt Record'!K222)</f>
        <v/>
      </c>
      <c r="G222" s="344"/>
      <c r="H222" s="348"/>
      <c r="I222" s="349"/>
      <c r="J222" s="349"/>
      <c r="K222" s="349"/>
      <c r="L222" s="349"/>
      <c r="M222" s="349"/>
      <c r="N222" s="347"/>
    </row>
    <row r="223" customFormat="false" ht="12.75" hidden="false" customHeight="false" outlineLevel="0" collapsed="false">
      <c r="A223" s="268" t="str">
        <f aca="false">IF(OR('Sub-Cpt Record'!A223=0,'Sub-Cpt Record'!A223=""),"",'Sub-Cpt Record'!A223)</f>
        <v/>
      </c>
      <c r="B223" s="269" t="str">
        <f aca="false">IF(OR('Sub-Cpt Record'!B223=0,'Sub-Cpt Record'!B223=""),"",'Sub-Cpt Record'!B223)</f>
        <v/>
      </c>
      <c r="C223" s="270" t="str">
        <f aca="false">IF(OR('Sub-Cpt Record'!C223=0,'Sub-Cpt Record'!C223=""),"",'Sub-Cpt Record'!C223)</f>
        <v/>
      </c>
      <c r="D223" s="270" t="str">
        <f aca="false">IF(OR('Sub-Cpt Record'!D223=0,'Sub-Cpt Record'!D223=""),"",'Sub-Cpt Record'!D223)</f>
        <v/>
      </c>
      <c r="E223" s="269" t="str">
        <f aca="false">CODE!I223</f>
        <v/>
      </c>
      <c r="F223" s="343" t="str">
        <f aca="false">IF(OR('Sub-Cpt Record'!K223=0,'Sub-Cpt Record'!K223=""),"",'Sub-Cpt Record'!K223)</f>
        <v/>
      </c>
      <c r="G223" s="344"/>
      <c r="H223" s="348"/>
      <c r="I223" s="349"/>
      <c r="J223" s="349"/>
      <c r="K223" s="349"/>
      <c r="L223" s="349"/>
      <c r="M223" s="349"/>
      <c r="N223" s="347"/>
    </row>
    <row r="224" customFormat="false" ht="12.75" hidden="false" customHeight="false" outlineLevel="0" collapsed="false">
      <c r="A224" s="268" t="str">
        <f aca="false">IF(OR('Sub-Cpt Record'!A224=0,'Sub-Cpt Record'!A224=""),"",'Sub-Cpt Record'!A224)</f>
        <v/>
      </c>
      <c r="B224" s="269" t="str">
        <f aca="false">IF(OR('Sub-Cpt Record'!B224=0,'Sub-Cpt Record'!B224=""),"",'Sub-Cpt Record'!B224)</f>
        <v/>
      </c>
      <c r="C224" s="270" t="str">
        <f aca="false">IF(OR('Sub-Cpt Record'!C224=0,'Sub-Cpt Record'!C224=""),"",'Sub-Cpt Record'!C224)</f>
        <v/>
      </c>
      <c r="D224" s="270" t="str">
        <f aca="false">IF(OR('Sub-Cpt Record'!D224=0,'Sub-Cpt Record'!D224=""),"",'Sub-Cpt Record'!D224)</f>
        <v/>
      </c>
      <c r="E224" s="269" t="str">
        <f aca="false">CODE!I224</f>
        <v/>
      </c>
      <c r="F224" s="343" t="str">
        <f aca="false">IF(OR('Sub-Cpt Record'!K224=0,'Sub-Cpt Record'!K224=""),"",'Sub-Cpt Record'!K224)</f>
        <v/>
      </c>
      <c r="G224" s="344"/>
      <c r="H224" s="348"/>
      <c r="I224" s="349"/>
      <c r="J224" s="349"/>
      <c r="K224" s="349"/>
      <c r="L224" s="349"/>
      <c r="M224" s="349"/>
      <c r="N224" s="347"/>
    </row>
    <row r="225" customFormat="false" ht="12.75" hidden="false" customHeight="false" outlineLevel="0" collapsed="false">
      <c r="A225" s="268" t="str">
        <f aca="false">IF(OR('Sub-Cpt Record'!A225=0,'Sub-Cpt Record'!A225=""),"",'Sub-Cpt Record'!A225)</f>
        <v/>
      </c>
      <c r="B225" s="269" t="str">
        <f aca="false">IF(OR('Sub-Cpt Record'!B225=0,'Sub-Cpt Record'!B225=""),"",'Sub-Cpt Record'!B225)</f>
        <v/>
      </c>
      <c r="C225" s="270" t="str">
        <f aca="false">IF(OR('Sub-Cpt Record'!C225=0,'Sub-Cpt Record'!C225=""),"",'Sub-Cpt Record'!C225)</f>
        <v/>
      </c>
      <c r="D225" s="270" t="str">
        <f aca="false">IF(OR('Sub-Cpt Record'!D225=0,'Sub-Cpt Record'!D225=""),"",'Sub-Cpt Record'!D225)</f>
        <v/>
      </c>
      <c r="E225" s="269" t="str">
        <f aca="false">CODE!I225</f>
        <v/>
      </c>
      <c r="F225" s="343" t="str">
        <f aca="false">IF(OR('Sub-Cpt Record'!K225=0,'Sub-Cpt Record'!K225=""),"",'Sub-Cpt Record'!K225)</f>
        <v/>
      </c>
      <c r="G225" s="344"/>
      <c r="H225" s="348"/>
      <c r="I225" s="349"/>
      <c r="J225" s="349"/>
      <c r="K225" s="349"/>
      <c r="L225" s="349"/>
      <c r="M225" s="349"/>
      <c r="N225" s="347"/>
    </row>
    <row r="226" customFormat="false" ht="12.75" hidden="false" customHeight="false" outlineLevel="0" collapsed="false">
      <c r="A226" s="268" t="str">
        <f aca="false">IF(OR('Sub-Cpt Record'!A226=0,'Sub-Cpt Record'!A226=""),"",'Sub-Cpt Record'!A226)</f>
        <v/>
      </c>
      <c r="B226" s="269" t="str">
        <f aca="false">IF(OR('Sub-Cpt Record'!B226=0,'Sub-Cpt Record'!B226=""),"",'Sub-Cpt Record'!B226)</f>
        <v/>
      </c>
      <c r="C226" s="270" t="str">
        <f aca="false">IF(OR('Sub-Cpt Record'!C226=0,'Sub-Cpt Record'!C226=""),"",'Sub-Cpt Record'!C226)</f>
        <v/>
      </c>
      <c r="D226" s="270" t="str">
        <f aca="false">IF(OR('Sub-Cpt Record'!D226=0,'Sub-Cpt Record'!D226=""),"",'Sub-Cpt Record'!D226)</f>
        <v/>
      </c>
      <c r="E226" s="269" t="str">
        <f aca="false">CODE!I226</f>
        <v/>
      </c>
      <c r="F226" s="343" t="str">
        <f aca="false">IF(OR('Sub-Cpt Record'!K226=0,'Sub-Cpt Record'!K226=""),"",'Sub-Cpt Record'!K226)</f>
        <v/>
      </c>
      <c r="G226" s="344"/>
      <c r="H226" s="348"/>
      <c r="I226" s="349"/>
      <c r="J226" s="349"/>
      <c r="K226" s="349"/>
      <c r="L226" s="349"/>
      <c r="M226" s="349"/>
      <c r="N226" s="347"/>
    </row>
    <row r="227" customFormat="false" ht="12.75" hidden="false" customHeight="false" outlineLevel="0" collapsed="false">
      <c r="A227" s="268" t="str">
        <f aca="false">IF(OR('Sub-Cpt Record'!A227=0,'Sub-Cpt Record'!A227=""),"",'Sub-Cpt Record'!A227)</f>
        <v/>
      </c>
      <c r="B227" s="269" t="str">
        <f aca="false">IF(OR('Sub-Cpt Record'!B227=0,'Sub-Cpt Record'!B227=""),"",'Sub-Cpt Record'!B227)</f>
        <v/>
      </c>
      <c r="C227" s="270" t="str">
        <f aca="false">IF(OR('Sub-Cpt Record'!C227=0,'Sub-Cpt Record'!C227=""),"",'Sub-Cpt Record'!C227)</f>
        <v/>
      </c>
      <c r="D227" s="270" t="str">
        <f aca="false">IF(OR('Sub-Cpt Record'!D227=0,'Sub-Cpt Record'!D227=""),"",'Sub-Cpt Record'!D227)</f>
        <v/>
      </c>
      <c r="E227" s="269" t="str">
        <f aca="false">CODE!I227</f>
        <v/>
      </c>
      <c r="F227" s="343" t="str">
        <f aca="false">IF(OR('Sub-Cpt Record'!K227=0,'Sub-Cpt Record'!K227=""),"",'Sub-Cpt Record'!K227)</f>
        <v/>
      </c>
      <c r="G227" s="344"/>
      <c r="H227" s="348"/>
      <c r="I227" s="349"/>
      <c r="J227" s="349"/>
      <c r="K227" s="349"/>
      <c r="L227" s="349"/>
      <c r="M227" s="349"/>
      <c r="N227" s="347"/>
    </row>
    <row r="228" customFormat="false" ht="12.75" hidden="false" customHeight="false" outlineLevel="0" collapsed="false">
      <c r="A228" s="268" t="str">
        <f aca="false">IF(OR('Sub-Cpt Record'!A228=0,'Sub-Cpt Record'!A228=""),"",'Sub-Cpt Record'!A228)</f>
        <v/>
      </c>
      <c r="B228" s="269" t="str">
        <f aca="false">IF(OR('Sub-Cpt Record'!B228=0,'Sub-Cpt Record'!B228=""),"",'Sub-Cpt Record'!B228)</f>
        <v/>
      </c>
      <c r="C228" s="270" t="str">
        <f aca="false">IF(OR('Sub-Cpt Record'!C228=0,'Sub-Cpt Record'!C228=""),"",'Sub-Cpt Record'!C228)</f>
        <v/>
      </c>
      <c r="D228" s="270" t="str">
        <f aca="false">IF(OR('Sub-Cpt Record'!D228=0,'Sub-Cpt Record'!D228=""),"",'Sub-Cpt Record'!D228)</f>
        <v/>
      </c>
      <c r="E228" s="269" t="str">
        <f aca="false">CODE!I228</f>
        <v/>
      </c>
      <c r="F228" s="343" t="str">
        <f aca="false">IF(OR('Sub-Cpt Record'!K228=0,'Sub-Cpt Record'!K228=""),"",'Sub-Cpt Record'!K228)</f>
        <v/>
      </c>
      <c r="G228" s="344"/>
      <c r="H228" s="348"/>
      <c r="I228" s="349"/>
      <c r="J228" s="349"/>
      <c r="K228" s="349"/>
      <c r="L228" s="349"/>
      <c r="M228" s="349"/>
      <c r="N228" s="347"/>
    </row>
    <row r="229" customFormat="false" ht="12.75" hidden="false" customHeight="false" outlineLevel="0" collapsed="false">
      <c r="A229" s="268" t="str">
        <f aca="false">IF(OR('Sub-Cpt Record'!A229=0,'Sub-Cpt Record'!A229=""),"",'Sub-Cpt Record'!A229)</f>
        <v/>
      </c>
      <c r="B229" s="269" t="str">
        <f aca="false">IF(OR('Sub-Cpt Record'!B229=0,'Sub-Cpt Record'!B229=""),"",'Sub-Cpt Record'!B229)</f>
        <v/>
      </c>
      <c r="C229" s="270" t="str">
        <f aca="false">IF(OR('Sub-Cpt Record'!C229=0,'Sub-Cpt Record'!C229=""),"",'Sub-Cpt Record'!C229)</f>
        <v/>
      </c>
      <c r="D229" s="270" t="str">
        <f aca="false">IF(OR('Sub-Cpt Record'!D229=0,'Sub-Cpt Record'!D229=""),"",'Sub-Cpt Record'!D229)</f>
        <v/>
      </c>
      <c r="E229" s="269" t="str">
        <f aca="false">CODE!I229</f>
        <v/>
      </c>
      <c r="F229" s="343" t="str">
        <f aca="false">IF(OR('Sub-Cpt Record'!K229=0,'Sub-Cpt Record'!K229=""),"",'Sub-Cpt Record'!K229)</f>
        <v/>
      </c>
      <c r="G229" s="344"/>
      <c r="H229" s="348"/>
      <c r="I229" s="349"/>
      <c r="J229" s="349"/>
      <c r="K229" s="349"/>
      <c r="L229" s="349"/>
      <c r="M229" s="349"/>
      <c r="N229" s="347"/>
    </row>
    <row r="230" customFormat="false" ht="12.75" hidden="false" customHeight="false" outlineLevel="0" collapsed="false">
      <c r="A230" s="268" t="str">
        <f aca="false">IF(OR('Sub-Cpt Record'!A230=0,'Sub-Cpt Record'!A230=""),"",'Sub-Cpt Record'!A230)</f>
        <v/>
      </c>
      <c r="B230" s="269" t="str">
        <f aca="false">IF(OR('Sub-Cpt Record'!B230=0,'Sub-Cpt Record'!B230=""),"",'Sub-Cpt Record'!B230)</f>
        <v/>
      </c>
      <c r="C230" s="270" t="str">
        <f aca="false">IF(OR('Sub-Cpt Record'!C230=0,'Sub-Cpt Record'!C230=""),"",'Sub-Cpt Record'!C230)</f>
        <v/>
      </c>
      <c r="D230" s="270" t="str">
        <f aca="false">IF(OR('Sub-Cpt Record'!D230=0,'Sub-Cpt Record'!D230=""),"",'Sub-Cpt Record'!D230)</f>
        <v/>
      </c>
      <c r="E230" s="269" t="str">
        <f aca="false">CODE!I230</f>
        <v/>
      </c>
      <c r="F230" s="343" t="str">
        <f aca="false">IF(OR('Sub-Cpt Record'!K230=0,'Sub-Cpt Record'!K230=""),"",'Sub-Cpt Record'!K230)</f>
        <v/>
      </c>
      <c r="G230" s="344"/>
      <c r="H230" s="348"/>
      <c r="I230" s="349"/>
      <c r="J230" s="349"/>
      <c r="K230" s="349"/>
      <c r="L230" s="349"/>
      <c r="M230" s="349"/>
      <c r="N230" s="347"/>
    </row>
    <row r="231" customFormat="false" ht="12.75" hidden="false" customHeight="false" outlineLevel="0" collapsed="false">
      <c r="A231" s="268" t="str">
        <f aca="false">IF(OR('Sub-Cpt Record'!A231=0,'Sub-Cpt Record'!A231=""),"",'Sub-Cpt Record'!A231)</f>
        <v/>
      </c>
      <c r="B231" s="269" t="str">
        <f aca="false">IF(OR('Sub-Cpt Record'!B231=0,'Sub-Cpt Record'!B231=""),"",'Sub-Cpt Record'!B231)</f>
        <v/>
      </c>
      <c r="C231" s="270" t="str">
        <f aca="false">IF(OR('Sub-Cpt Record'!C231=0,'Sub-Cpt Record'!C231=""),"",'Sub-Cpt Record'!C231)</f>
        <v/>
      </c>
      <c r="D231" s="270" t="str">
        <f aca="false">IF(OR('Sub-Cpt Record'!D231=0,'Sub-Cpt Record'!D231=""),"",'Sub-Cpt Record'!D231)</f>
        <v/>
      </c>
      <c r="E231" s="269" t="str">
        <f aca="false">CODE!I231</f>
        <v/>
      </c>
      <c r="F231" s="343" t="str">
        <f aca="false">IF(OR('Sub-Cpt Record'!K231=0,'Sub-Cpt Record'!K231=""),"",'Sub-Cpt Record'!K231)</f>
        <v/>
      </c>
      <c r="G231" s="344"/>
      <c r="H231" s="348"/>
      <c r="I231" s="349"/>
      <c r="J231" s="349"/>
      <c r="K231" s="349"/>
      <c r="L231" s="349"/>
      <c r="M231" s="349"/>
      <c r="N231" s="347"/>
    </row>
    <row r="232" customFormat="false" ht="12.75" hidden="false" customHeight="false" outlineLevel="0" collapsed="false">
      <c r="A232" s="268" t="str">
        <f aca="false">IF(OR('Sub-Cpt Record'!A232=0,'Sub-Cpt Record'!A232=""),"",'Sub-Cpt Record'!A232)</f>
        <v/>
      </c>
      <c r="B232" s="269" t="str">
        <f aca="false">IF(OR('Sub-Cpt Record'!B232=0,'Sub-Cpt Record'!B232=""),"",'Sub-Cpt Record'!B232)</f>
        <v/>
      </c>
      <c r="C232" s="270" t="str">
        <f aca="false">IF(OR('Sub-Cpt Record'!C232=0,'Sub-Cpt Record'!C232=""),"",'Sub-Cpt Record'!C232)</f>
        <v/>
      </c>
      <c r="D232" s="270" t="str">
        <f aca="false">IF(OR('Sub-Cpt Record'!D232=0,'Sub-Cpt Record'!D232=""),"",'Sub-Cpt Record'!D232)</f>
        <v/>
      </c>
      <c r="E232" s="269" t="str">
        <f aca="false">CODE!I232</f>
        <v/>
      </c>
      <c r="F232" s="343" t="str">
        <f aca="false">IF(OR('Sub-Cpt Record'!K232=0,'Sub-Cpt Record'!K232=""),"",'Sub-Cpt Record'!K232)</f>
        <v/>
      </c>
      <c r="G232" s="344"/>
      <c r="H232" s="348"/>
      <c r="I232" s="349"/>
      <c r="J232" s="349"/>
      <c r="K232" s="349"/>
      <c r="L232" s="349"/>
      <c r="M232" s="349"/>
      <c r="N232" s="347"/>
    </row>
    <row r="233" customFormat="false" ht="12.75" hidden="false" customHeight="false" outlineLevel="0" collapsed="false">
      <c r="A233" s="268" t="str">
        <f aca="false">IF(OR('Sub-Cpt Record'!A233=0,'Sub-Cpt Record'!A233=""),"",'Sub-Cpt Record'!A233)</f>
        <v/>
      </c>
      <c r="B233" s="269" t="str">
        <f aca="false">IF(OR('Sub-Cpt Record'!B233=0,'Sub-Cpt Record'!B233=""),"",'Sub-Cpt Record'!B233)</f>
        <v/>
      </c>
      <c r="C233" s="270" t="str">
        <f aca="false">IF(OR('Sub-Cpt Record'!C233=0,'Sub-Cpt Record'!C233=""),"",'Sub-Cpt Record'!C233)</f>
        <v/>
      </c>
      <c r="D233" s="270" t="str">
        <f aca="false">IF(OR('Sub-Cpt Record'!D233=0,'Sub-Cpt Record'!D233=""),"",'Sub-Cpt Record'!D233)</f>
        <v/>
      </c>
      <c r="E233" s="269" t="str">
        <f aca="false">CODE!I233</f>
        <v/>
      </c>
      <c r="F233" s="343" t="str">
        <f aca="false">IF(OR('Sub-Cpt Record'!K233=0,'Sub-Cpt Record'!K233=""),"",'Sub-Cpt Record'!K233)</f>
        <v/>
      </c>
      <c r="G233" s="344"/>
      <c r="H233" s="348"/>
      <c r="I233" s="349"/>
      <c r="J233" s="349"/>
      <c r="K233" s="349"/>
      <c r="L233" s="349"/>
      <c r="M233" s="349"/>
      <c r="N233" s="347"/>
    </row>
    <row r="234" customFormat="false" ht="12.75" hidden="false" customHeight="false" outlineLevel="0" collapsed="false">
      <c r="A234" s="268" t="str">
        <f aca="false">IF(OR('Sub-Cpt Record'!A234=0,'Sub-Cpt Record'!A234=""),"",'Sub-Cpt Record'!A234)</f>
        <v/>
      </c>
      <c r="B234" s="269" t="str">
        <f aca="false">IF(OR('Sub-Cpt Record'!B234=0,'Sub-Cpt Record'!B234=""),"",'Sub-Cpt Record'!B234)</f>
        <v/>
      </c>
      <c r="C234" s="270" t="str">
        <f aca="false">IF(OR('Sub-Cpt Record'!C234=0,'Sub-Cpt Record'!C234=""),"",'Sub-Cpt Record'!C234)</f>
        <v/>
      </c>
      <c r="D234" s="270" t="str">
        <f aca="false">IF(OR('Sub-Cpt Record'!D234=0,'Sub-Cpt Record'!D234=""),"",'Sub-Cpt Record'!D234)</f>
        <v/>
      </c>
      <c r="E234" s="269" t="str">
        <f aca="false">CODE!I234</f>
        <v/>
      </c>
      <c r="F234" s="343" t="str">
        <f aca="false">IF(OR('Sub-Cpt Record'!K234=0,'Sub-Cpt Record'!K234=""),"",'Sub-Cpt Record'!K234)</f>
        <v/>
      </c>
      <c r="G234" s="344"/>
      <c r="H234" s="348"/>
      <c r="I234" s="349"/>
      <c r="J234" s="349"/>
      <c r="K234" s="349"/>
      <c r="L234" s="349"/>
      <c r="M234" s="349"/>
      <c r="N234" s="347"/>
    </row>
    <row r="235" customFormat="false" ht="12.75" hidden="false" customHeight="false" outlineLevel="0" collapsed="false">
      <c r="A235" s="268" t="str">
        <f aca="false">IF(OR('Sub-Cpt Record'!A235=0,'Sub-Cpt Record'!A235=""),"",'Sub-Cpt Record'!A235)</f>
        <v/>
      </c>
      <c r="B235" s="269" t="str">
        <f aca="false">IF(OR('Sub-Cpt Record'!B235=0,'Sub-Cpt Record'!B235=""),"",'Sub-Cpt Record'!B235)</f>
        <v/>
      </c>
      <c r="C235" s="270" t="str">
        <f aca="false">IF(OR('Sub-Cpt Record'!C235=0,'Sub-Cpt Record'!C235=""),"",'Sub-Cpt Record'!C235)</f>
        <v/>
      </c>
      <c r="D235" s="270" t="str">
        <f aca="false">IF(OR('Sub-Cpt Record'!D235=0,'Sub-Cpt Record'!D235=""),"",'Sub-Cpt Record'!D235)</f>
        <v/>
      </c>
      <c r="E235" s="269" t="str">
        <f aca="false">CODE!I235</f>
        <v/>
      </c>
      <c r="F235" s="343" t="str">
        <f aca="false">IF(OR('Sub-Cpt Record'!K235=0,'Sub-Cpt Record'!K235=""),"",'Sub-Cpt Record'!K235)</f>
        <v/>
      </c>
      <c r="G235" s="344"/>
      <c r="H235" s="348"/>
      <c r="I235" s="349"/>
      <c r="J235" s="349"/>
      <c r="K235" s="349"/>
      <c r="L235" s="349"/>
      <c r="M235" s="349"/>
      <c r="N235" s="347"/>
    </row>
    <row r="236" customFormat="false" ht="12.75" hidden="false" customHeight="false" outlineLevel="0" collapsed="false">
      <c r="A236" s="268" t="str">
        <f aca="false">IF(OR('Sub-Cpt Record'!A236=0,'Sub-Cpt Record'!A236=""),"",'Sub-Cpt Record'!A236)</f>
        <v/>
      </c>
      <c r="B236" s="269" t="str">
        <f aca="false">IF(OR('Sub-Cpt Record'!B236=0,'Sub-Cpt Record'!B236=""),"",'Sub-Cpt Record'!B236)</f>
        <v/>
      </c>
      <c r="C236" s="270" t="str">
        <f aca="false">IF(OR('Sub-Cpt Record'!C236=0,'Sub-Cpt Record'!C236=""),"",'Sub-Cpt Record'!C236)</f>
        <v/>
      </c>
      <c r="D236" s="270" t="str">
        <f aca="false">IF(OR('Sub-Cpt Record'!D236=0,'Sub-Cpt Record'!D236=""),"",'Sub-Cpt Record'!D236)</f>
        <v/>
      </c>
      <c r="E236" s="269" t="str">
        <f aca="false">CODE!I236</f>
        <v/>
      </c>
      <c r="F236" s="343" t="str">
        <f aca="false">IF(OR('Sub-Cpt Record'!K236=0,'Sub-Cpt Record'!K236=""),"",'Sub-Cpt Record'!K236)</f>
        <v/>
      </c>
      <c r="G236" s="344"/>
      <c r="H236" s="348"/>
      <c r="I236" s="349"/>
      <c r="J236" s="349"/>
      <c r="K236" s="349"/>
      <c r="L236" s="349"/>
      <c r="M236" s="349"/>
      <c r="N236" s="347"/>
    </row>
    <row r="237" customFormat="false" ht="12.75" hidden="false" customHeight="false" outlineLevel="0" collapsed="false">
      <c r="A237" s="268" t="str">
        <f aca="false">IF(OR('Sub-Cpt Record'!A237=0,'Sub-Cpt Record'!A237=""),"",'Sub-Cpt Record'!A237)</f>
        <v/>
      </c>
      <c r="B237" s="269" t="str">
        <f aca="false">IF(OR('Sub-Cpt Record'!B237=0,'Sub-Cpt Record'!B237=""),"",'Sub-Cpt Record'!B237)</f>
        <v/>
      </c>
      <c r="C237" s="270" t="str">
        <f aca="false">IF(OR('Sub-Cpt Record'!C237=0,'Sub-Cpt Record'!C237=""),"",'Sub-Cpt Record'!C237)</f>
        <v/>
      </c>
      <c r="D237" s="270" t="str">
        <f aca="false">IF(OR('Sub-Cpt Record'!D237=0,'Sub-Cpt Record'!D237=""),"",'Sub-Cpt Record'!D237)</f>
        <v/>
      </c>
      <c r="E237" s="269" t="str">
        <f aca="false">CODE!I237</f>
        <v/>
      </c>
      <c r="F237" s="343" t="str">
        <f aca="false">IF(OR('Sub-Cpt Record'!K237=0,'Sub-Cpt Record'!K237=""),"",'Sub-Cpt Record'!K237)</f>
        <v/>
      </c>
      <c r="G237" s="344"/>
      <c r="H237" s="348"/>
      <c r="I237" s="349"/>
      <c r="J237" s="349"/>
      <c r="K237" s="349"/>
      <c r="L237" s="349"/>
      <c r="M237" s="349"/>
      <c r="N237" s="347"/>
    </row>
    <row r="238" customFormat="false" ht="12.75" hidden="false" customHeight="false" outlineLevel="0" collapsed="false">
      <c r="A238" s="268" t="str">
        <f aca="false">IF(OR('Sub-Cpt Record'!A238=0,'Sub-Cpt Record'!A238=""),"",'Sub-Cpt Record'!A238)</f>
        <v/>
      </c>
      <c r="B238" s="269" t="str">
        <f aca="false">IF(OR('Sub-Cpt Record'!B238=0,'Sub-Cpt Record'!B238=""),"",'Sub-Cpt Record'!B238)</f>
        <v/>
      </c>
      <c r="C238" s="270" t="str">
        <f aca="false">IF(OR('Sub-Cpt Record'!C238=0,'Sub-Cpt Record'!C238=""),"",'Sub-Cpt Record'!C238)</f>
        <v/>
      </c>
      <c r="D238" s="270" t="str">
        <f aca="false">IF(OR('Sub-Cpt Record'!D238=0,'Sub-Cpt Record'!D238=""),"",'Sub-Cpt Record'!D238)</f>
        <v/>
      </c>
      <c r="E238" s="269" t="str">
        <f aca="false">CODE!I238</f>
        <v/>
      </c>
      <c r="F238" s="343" t="str">
        <f aca="false">IF(OR('Sub-Cpt Record'!K238=0,'Sub-Cpt Record'!K238=""),"",'Sub-Cpt Record'!K238)</f>
        <v/>
      </c>
      <c r="G238" s="344"/>
      <c r="H238" s="348"/>
      <c r="I238" s="349"/>
      <c r="J238" s="349"/>
      <c r="K238" s="349"/>
      <c r="L238" s="349"/>
      <c r="M238" s="349"/>
      <c r="N238" s="347"/>
    </row>
    <row r="239" customFormat="false" ht="12.75" hidden="false" customHeight="false" outlineLevel="0" collapsed="false">
      <c r="A239" s="268" t="str">
        <f aca="false">IF(OR('Sub-Cpt Record'!A239=0,'Sub-Cpt Record'!A239=""),"",'Sub-Cpt Record'!A239)</f>
        <v/>
      </c>
      <c r="B239" s="269" t="str">
        <f aca="false">IF(OR('Sub-Cpt Record'!B239=0,'Sub-Cpt Record'!B239=""),"",'Sub-Cpt Record'!B239)</f>
        <v/>
      </c>
      <c r="C239" s="270" t="str">
        <f aca="false">IF(OR('Sub-Cpt Record'!C239=0,'Sub-Cpt Record'!C239=""),"",'Sub-Cpt Record'!C239)</f>
        <v/>
      </c>
      <c r="D239" s="270" t="str">
        <f aca="false">IF(OR('Sub-Cpt Record'!D239=0,'Sub-Cpt Record'!D239=""),"",'Sub-Cpt Record'!D239)</f>
        <v/>
      </c>
      <c r="E239" s="269" t="str">
        <f aca="false">CODE!I239</f>
        <v/>
      </c>
      <c r="F239" s="343" t="str">
        <f aca="false">IF(OR('Sub-Cpt Record'!K239=0,'Sub-Cpt Record'!K239=""),"",'Sub-Cpt Record'!K239)</f>
        <v/>
      </c>
      <c r="G239" s="344"/>
      <c r="H239" s="348"/>
      <c r="I239" s="349"/>
      <c r="J239" s="349"/>
      <c r="K239" s="349"/>
      <c r="L239" s="349"/>
      <c r="M239" s="349"/>
      <c r="N239" s="347"/>
    </row>
    <row r="240" customFormat="false" ht="12.75" hidden="false" customHeight="false" outlineLevel="0" collapsed="false">
      <c r="A240" s="268" t="str">
        <f aca="false">IF(OR('Sub-Cpt Record'!A240=0,'Sub-Cpt Record'!A240=""),"",'Sub-Cpt Record'!A240)</f>
        <v/>
      </c>
      <c r="B240" s="269" t="str">
        <f aca="false">IF(OR('Sub-Cpt Record'!B240=0,'Sub-Cpt Record'!B240=""),"",'Sub-Cpt Record'!B240)</f>
        <v/>
      </c>
      <c r="C240" s="270" t="str">
        <f aca="false">IF(OR('Sub-Cpt Record'!C240=0,'Sub-Cpt Record'!C240=""),"",'Sub-Cpt Record'!C240)</f>
        <v/>
      </c>
      <c r="D240" s="270" t="str">
        <f aca="false">IF(OR('Sub-Cpt Record'!D240=0,'Sub-Cpt Record'!D240=""),"",'Sub-Cpt Record'!D240)</f>
        <v/>
      </c>
      <c r="E240" s="269" t="str">
        <f aca="false">CODE!I240</f>
        <v/>
      </c>
      <c r="F240" s="343" t="str">
        <f aca="false">IF(OR('Sub-Cpt Record'!K240=0,'Sub-Cpt Record'!K240=""),"",'Sub-Cpt Record'!K240)</f>
        <v/>
      </c>
      <c r="G240" s="344"/>
      <c r="H240" s="348"/>
      <c r="I240" s="349"/>
      <c r="J240" s="349"/>
      <c r="K240" s="349"/>
      <c r="L240" s="349"/>
      <c r="M240" s="349"/>
      <c r="N240" s="347"/>
    </row>
    <row r="241" customFormat="false" ht="12.75" hidden="false" customHeight="false" outlineLevel="0" collapsed="false">
      <c r="A241" s="268" t="str">
        <f aca="false">IF(OR('Sub-Cpt Record'!A241=0,'Sub-Cpt Record'!A241=""),"",'Sub-Cpt Record'!A241)</f>
        <v/>
      </c>
      <c r="B241" s="269" t="str">
        <f aca="false">IF(OR('Sub-Cpt Record'!B241=0,'Sub-Cpt Record'!B241=""),"",'Sub-Cpt Record'!B241)</f>
        <v/>
      </c>
      <c r="C241" s="270" t="str">
        <f aca="false">IF(OR('Sub-Cpt Record'!C241=0,'Sub-Cpt Record'!C241=""),"",'Sub-Cpt Record'!C241)</f>
        <v/>
      </c>
      <c r="D241" s="270" t="str">
        <f aca="false">IF(OR('Sub-Cpt Record'!D241=0,'Sub-Cpt Record'!D241=""),"",'Sub-Cpt Record'!D241)</f>
        <v/>
      </c>
      <c r="E241" s="269" t="str">
        <f aca="false">CODE!I241</f>
        <v/>
      </c>
      <c r="F241" s="343" t="str">
        <f aca="false">IF(OR('Sub-Cpt Record'!K241=0,'Sub-Cpt Record'!K241=""),"",'Sub-Cpt Record'!K241)</f>
        <v/>
      </c>
      <c r="G241" s="344"/>
      <c r="H241" s="348"/>
      <c r="I241" s="349"/>
      <c r="J241" s="349"/>
      <c r="K241" s="349"/>
      <c r="L241" s="349"/>
      <c r="M241" s="349"/>
      <c r="N241" s="347"/>
    </row>
    <row r="242" customFormat="false" ht="12.75" hidden="false" customHeight="false" outlineLevel="0" collapsed="false">
      <c r="A242" s="268" t="str">
        <f aca="false">IF(OR('Sub-Cpt Record'!A242=0,'Sub-Cpt Record'!A242=""),"",'Sub-Cpt Record'!A242)</f>
        <v/>
      </c>
      <c r="B242" s="269" t="str">
        <f aca="false">IF(OR('Sub-Cpt Record'!B242=0,'Sub-Cpt Record'!B242=""),"",'Sub-Cpt Record'!B242)</f>
        <v/>
      </c>
      <c r="C242" s="270" t="str">
        <f aca="false">IF(OR('Sub-Cpt Record'!C242=0,'Sub-Cpt Record'!C242=""),"",'Sub-Cpt Record'!C242)</f>
        <v/>
      </c>
      <c r="D242" s="270" t="str">
        <f aca="false">IF(OR('Sub-Cpt Record'!D242=0,'Sub-Cpt Record'!D242=""),"",'Sub-Cpt Record'!D242)</f>
        <v/>
      </c>
      <c r="E242" s="269" t="str">
        <f aca="false">CODE!I242</f>
        <v/>
      </c>
      <c r="F242" s="343" t="str">
        <f aca="false">IF(OR('Sub-Cpt Record'!K242=0,'Sub-Cpt Record'!K242=""),"",'Sub-Cpt Record'!K242)</f>
        <v/>
      </c>
      <c r="G242" s="344"/>
      <c r="H242" s="348"/>
      <c r="I242" s="349"/>
      <c r="J242" s="349"/>
      <c r="K242" s="349"/>
      <c r="L242" s="349"/>
      <c r="M242" s="349"/>
      <c r="N242" s="347"/>
    </row>
    <row r="243" customFormat="false" ht="12.75" hidden="false" customHeight="false" outlineLevel="0" collapsed="false">
      <c r="A243" s="268" t="str">
        <f aca="false">IF(OR('Sub-Cpt Record'!A243=0,'Sub-Cpt Record'!A243=""),"",'Sub-Cpt Record'!A243)</f>
        <v/>
      </c>
      <c r="B243" s="269" t="str">
        <f aca="false">IF(OR('Sub-Cpt Record'!B243=0,'Sub-Cpt Record'!B243=""),"",'Sub-Cpt Record'!B243)</f>
        <v/>
      </c>
      <c r="C243" s="270" t="str">
        <f aca="false">IF(OR('Sub-Cpt Record'!C243=0,'Sub-Cpt Record'!C243=""),"",'Sub-Cpt Record'!C243)</f>
        <v/>
      </c>
      <c r="D243" s="270" t="str">
        <f aca="false">IF(OR('Sub-Cpt Record'!D243=0,'Sub-Cpt Record'!D243=""),"",'Sub-Cpt Record'!D243)</f>
        <v/>
      </c>
      <c r="E243" s="269" t="str">
        <f aca="false">CODE!I243</f>
        <v/>
      </c>
      <c r="F243" s="343" t="str">
        <f aca="false">IF(OR('Sub-Cpt Record'!K243=0,'Sub-Cpt Record'!K243=""),"",'Sub-Cpt Record'!K243)</f>
        <v/>
      </c>
      <c r="G243" s="344"/>
      <c r="H243" s="348"/>
      <c r="I243" s="349"/>
      <c r="J243" s="349"/>
      <c r="K243" s="349"/>
      <c r="L243" s="349"/>
      <c r="M243" s="349"/>
      <c r="N243" s="347"/>
    </row>
    <row r="244" customFormat="false" ht="12.75" hidden="false" customHeight="false" outlineLevel="0" collapsed="false">
      <c r="A244" s="268" t="str">
        <f aca="false">IF(OR('Sub-Cpt Record'!A244=0,'Sub-Cpt Record'!A244=""),"",'Sub-Cpt Record'!A244)</f>
        <v/>
      </c>
      <c r="B244" s="269" t="str">
        <f aca="false">IF(OR('Sub-Cpt Record'!B244=0,'Sub-Cpt Record'!B244=""),"",'Sub-Cpt Record'!B244)</f>
        <v/>
      </c>
      <c r="C244" s="270" t="str">
        <f aca="false">IF(OR('Sub-Cpt Record'!C244=0,'Sub-Cpt Record'!C244=""),"",'Sub-Cpt Record'!C244)</f>
        <v/>
      </c>
      <c r="D244" s="270" t="str">
        <f aca="false">IF(OR('Sub-Cpt Record'!D244=0,'Sub-Cpt Record'!D244=""),"",'Sub-Cpt Record'!D244)</f>
        <v/>
      </c>
      <c r="E244" s="269" t="str">
        <f aca="false">CODE!I244</f>
        <v/>
      </c>
      <c r="F244" s="343" t="str">
        <f aca="false">IF(OR('Sub-Cpt Record'!K244=0,'Sub-Cpt Record'!K244=""),"",'Sub-Cpt Record'!K244)</f>
        <v/>
      </c>
      <c r="G244" s="344"/>
      <c r="H244" s="348"/>
      <c r="I244" s="349"/>
      <c r="J244" s="349"/>
      <c r="K244" s="349"/>
      <c r="L244" s="349"/>
      <c r="M244" s="349"/>
      <c r="N244" s="347"/>
    </row>
    <row r="245" customFormat="false" ht="12.75" hidden="false" customHeight="false" outlineLevel="0" collapsed="false">
      <c r="A245" s="268" t="str">
        <f aca="false">IF(OR('Sub-Cpt Record'!A245=0,'Sub-Cpt Record'!A245=""),"",'Sub-Cpt Record'!A245)</f>
        <v/>
      </c>
      <c r="B245" s="269" t="str">
        <f aca="false">IF(OR('Sub-Cpt Record'!B245=0,'Sub-Cpt Record'!B245=""),"",'Sub-Cpt Record'!B245)</f>
        <v/>
      </c>
      <c r="C245" s="270" t="str">
        <f aca="false">IF(OR('Sub-Cpt Record'!C245=0,'Sub-Cpt Record'!C245=""),"",'Sub-Cpt Record'!C245)</f>
        <v/>
      </c>
      <c r="D245" s="270" t="str">
        <f aca="false">IF(OR('Sub-Cpt Record'!D245=0,'Sub-Cpt Record'!D245=""),"",'Sub-Cpt Record'!D245)</f>
        <v/>
      </c>
      <c r="E245" s="269" t="str">
        <f aca="false">CODE!I245</f>
        <v/>
      </c>
      <c r="F245" s="343" t="str">
        <f aca="false">IF(OR('Sub-Cpt Record'!K245=0,'Sub-Cpt Record'!K245=""),"",'Sub-Cpt Record'!K245)</f>
        <v/>
      </c>
      <c r="G245" s="344"/>
      <c r="H245" s="348"/>
      <c r="I245" s="349"/>
      <c r="J245" s="349"/>
      <c r="K245" s="349"/>
      <c r="L245" s="349"/>
      <c r="M245" s="349"/>
      <c r="N245" s="347"/>
    </row>
    <row r="246" customFormat="false" ht="12.75" hidden="false" customHeight="false" outlineLevel="0" collapsed="false">
      <c r="A246" s="268" t="str">
        <f aca="false">IF(OR('Sub-Cpt Record'!A246=0,'Sub-Cpt Record'!A246=""),"",'Sub-Cpt Record'!A246)</f>
        <v/>
      </c>
      <c r="B246" s="269" t="str">
        <f aca="false">IF(OR('Sub-Cpt Record'!B246=0,'Sub-Cpt Record'!B246=""),"",'Sub-Cpt Record'!B246)</f>
        <v/>
      </c>
      <c r="C246" s="270" t="str">
        <f aca="false">IF(OR('Sub-Cpt Record'!C246=0,'Sub-Cpt Record'!C246=""),"",'Sub-Cpt Record'!C246)</f>
        <v/>
      </c>
      <c r="D246" s="270" t="str">
        <f aca="false">IF(OR('Sub-Cpt Record'!D246=0,'Sub-Cpt Record'!D246=""),"",'Sub-Cpt Record'!D246)</f>
        <v/>
      </c>
      <c r="E246" s="269" t="str">
        <f aca="false">CODE!I246</f>
        <v/>
      </c>
      <c r="F246" s="343" t="str">
        <f aca="false">IF(OR('Sub-Cpt Record'!K246=0,'Sub-Cpt Record'!K246=""),"",'Sub-Cpt Record'!K246)</f>
        <v/>
      </c>
      <c r="G246" s="344"/>
      <c r="H246" s="348"/>
      <c r="I246" s="349"/>
      <c r="J246" s="349"/>
      <c r="K246" s="349"/>
      <c r="L246" s="349"/>
      <c r="M246" s="349"/>
      <c r="N246" s="347"/>
    </row>
    <row r="247" customFormat="false" ht="12.75" hidden="false" customHeight="false" outlineLevel="0" collapsed="false">
      <c r="A247" s="268" t="str">
        <f aca="false">IF(OR('Sub-Cpt Record'!A247=0,'Sub-Cpt Record'!A247=""),"",'Sub-Cpt Record'!A247)</f>
        <v/>
      </c>
      <c r="B247" s="269" t="str">
        <f aca="false">IF(OR('Sub-Cpt Record'!B247=0,'Sub-Cpt Record'!B247=""),"",'Sub-Cpt Record'!B247)</f>
        <v/>
      </c>
      <c r="C247" s="270" t="str">
        <f aca="false">IF(OR('Sub-Cpt Record'!C247=0,'Sub-Cpt Record'!C247=""),"",'Sub-Cpt Record'!C247)</f>
        <v/>
      </c>
      <c r="D247" s="270" t="str">
        <f aca="false">IF(OR('Sub-Cpt Record'!D247=0,'Sub-Cpt Record'!D247=""),"",'Sub-Cpt Record'!D247)</f>
        <v/>
      </c>
      <c r="E247" s="269" t="str">
        <f aca="false">CODE!I247</f>
        <v/>
      </c>
      <c r="F247" s="343" t="str">
        <f aca="false">IF(OR('Sub-Cpt Record'!K247=0,'Sub-Cpt Record'!K247=""),"",'Sub-Cpt Record'!K247)</f>
        <v/>
      </c>
      <c r="G247" s="344"/>
      <c r="H247" s="348"/>
      <c r="I247" s="349"/>
      <c r="J247" s="349"/>
      <c r="K247" s="349"/>
      <c r="L247" s="349"/>
      <c r="M247" s="349"/>
      <c r="N247" s="347"/>
    </row>
    <row r="248" customFormat="false" ht="12.75" hidden="false" customHeight="false" outlineLevel="0" collapsed="false">
      <c r="A248" s="268" t="str">
        <f aca="false">IF(OR('Sub-Cpt Record'!A248=0,'Sub-Cpt Record'!A248=""),"",'Sub-Cpt Record'!A248)</f>
        <v/>
      </c>
      <c r="B248" s="269" t="str">
        <f aca="false">IF(OR('Sub-Cpt Record'!B248=0,'Sub-Cpt Record'!B248=""),"",'Sub-Cpt Record'!B248)</f>
        <v/>
      </c>
      <c r="C248" s="270" t="str">
        <f aca="false">IF(OR('Sub-Cpt Record'!C248=0,'Sub-Cpt Record'!C248=""),"",'Sub-Cpt Record'!C248)</f>
        <v/>
      </c>
      <c r="D248" s="270" t="str">
        <f aca="false">IF(OR('Sub-Cpt Record'!D248=0,'Sub-Cpt Record'!D248=""),"",'Sub-Cpt Record'!D248)</f>
        <v/>
      </c>
      <c r="E248" s="269" t="str">
        <f aca="false">CODE!I248</f>
        <v/>
      </c>
      <c r="F248" s="343" t="str">
        <f aca="false">IF(OR('Sub-Cpt Record'!K248=0,'Sub-Cpt Record'!K248=""),"",'Sub-Cpt Record'!K248)</f>
        <v/>
      </c>
      <c r="G248" s="344"/>
      <c r="H248" s="348"/>
      <c r="I248" s="349"/>
      <c r="J248" s="349"/>
      <c r="K248" s="349"/>
      <c r="L248" s="349"/>
      <c r="M248" s="349"/>
      <c r="N248" s="347"/>
    </row>
    <row r="249" customFormat="false" ht="12.75" hidden="false" customHeight="false" outlineLevel="0" collapsed="false">
      <c r="A249" s="268" t="str">
        <f aca="false">IF(OR('Sub-Cpt Record'!A249=0,'Sub-Cpt Record'!A249=""),"",'Sub-Cpt Record'!A249)</f>
        <v/>
      </c>
      <c r="B249" s="269" t="str">
        <f aca="false">IF(OR('Sub-Cpt Record'!B249=0,'Sub-Cpt Record'!B249=""),"",'Sub-Cpt Record'!B249)</f>
        <v/>
      </c>
      <c r="C249" s="270" t="str">
        <f aca="false">IF(OR('Sub-Cpt Record'!C249=0,'Sub-Cpt Record'!C249=""),"",'Sub-Cpt Record'!C249)</f>
        <v/>
      </c>
      <c r="D249" s="270" t="str">
        <f aca="false">IF(OR('Sub-Cpt Record'!D249=0,'Sub-Cpt Record'!D249=""),"",'Sub-Cpt Record'!D249)</f>
        <v/>
      </c>
      <c r="E249" s="269" t="str">
        <f aca="false">CODE!I249</f>
        <v/>
      </c>
      <c r="F249" s="343" t="str">
        <f aca="false">IF(OR('Sub-Cpt Record'!K249=0,'Sub-Cpt Record'!K249=""),"",'Sub-Cpt Record'!K249)</f>
        <v/>
      </c>
      <c r="G249" s="344"/>
      <c r="H249" s="348"/>
      <c r="I249" s="349"/>
      <c r="J249" s="349"/>
      <c r="K249" s="349"/>
      <c r="L249" s="349"/>
      <c r="M249" s="349"/>
      <c r="N249" s="347"/>
    </row>
    <row r="250" customFormat="false" ht="12.75" hidden="false" customHeight="false" outlineLevel="0" collapsed="false">
      <c r="A250" s="268" t="str">
        <f aca="false">IF(OR('Sub-Cpt Record'!A250=0,'Sub-Cpt Record'!A250=""),"",'Sub-Cpt Record'!A250)</f>
        <v/>
      </c>
      <c r="B250" s="269" t="str">
        <f aca="false">IF(OR('Sub-Cpt Record'!B250=0,'Sub-Cpt Record'!B250=""),"",'Sub-Cpt Record'!B250)</f>
        <v/>
      </c>
      <c r="C250" s="270" t="str">
        <f aca="false">IF(OR('Sub-Cpt Record'!C250=0,'Sub-Cpt Record'!C250=""),"",'Sub-Cpt Record'!C250)</f>
        <v/>
      </c>
      <c r="D250" s="270" t="str">
        <f aca="false">IF(OR('Sub-Cpt Record'!D250=0,'Sub-Cpt Record'!D250=""),"",'Sub-Cpt Record'!D250)</f>
        <v/>
      </c>
      <c r="E250" s="269" t="str">
        <f aca="false">CODE!I250</f>
        <v/>
      </c>
      <c r="F250" s="343" t="str">
        <f aca="false">IF(OR('Sub-Cpt Record'!K250=0,'Sub-Cpt Record'!K250=""),"",'Sub-Cpt Record'!K250)</f>
        <v/>
      </c>
      <c r="G250" s="344"/>
      <c r="H250" s="348"/>
      <c r="I250" s="349"/>
      <c r="J250" s="349"/>
      <c r="K250" s="349"/>
      <c r="L250" s="349"/>
      <c r="M250" s="349"/>
      <c r="N250" s="347"/>
    </row>
    <row r="251" customFormat="false" ht="12.75" hidden="false" customHeight="false" outlineLevel="0" collapsed="false">
      <c r="A251" s="268" t="str">
        <f aca="false">IF(OR('Sub-Cpt Record'!A251=0,'Sub-Cpt Record'!A251=""),"",'Sub-Cpt Record'!A251)</f>
        <v/>
      </c>
      <c r="B251" s="269" t="str">
        <f aca="false">IF(OR('Sub-Cpt Record'!B251=0,'Sub-Cpt Record'!B251=""),"",'Sub-Cpt Record'!B251)</f>
        <v/>
      </c>
      <c r="C251" s="270" t="str">
        <f aca="false">IF(OR('Sub-Cpt Record'!C251=0,'Sub-Cpt Record'!C251=""),"",'Sub-Cpt Record'!C251)</f>
        <v/>
      </c>
      <c r="D251" s="270" t="str">
        <f aca="false">IF(OR('Sub-Cpt Record'!D251=0,'Sub-Cpt Record'!D251=""),"",'Sub-Cpt Record'!D251)</f>
        <v/>
      </c>
      <c r="E251" s="269" t="str">
        <f aca="false">CODE!I251</f>
        <v/>
      </c>
      <c r="F251" s="343" t="str">
        <f aca="false">IF(OR('Sub-Cpt Record'!K251=0,'Sub-Cpt Record'!K251=""),"",'Sub-Cpt Record'!K251)</f>
        <v/>
      </c>
      <c r="G251" s="344"/>
      <c r="H251" s="348"/>
      <c r="I251" s="349"/>
      <c r="J251" s="349"/>
      <c r="K251" s="349"/>
      <c r="L251" s="349"/>
      <c r="M251" s="349"/>
      <c r="N251" s="347"/>
    </row>
    <row r="252" customFormat="false" ht="12.75" hidden="false" customHeight="false" outlineLevel="0" collapsed="false">
      <c r="A252" s="268" t="str">
        <f aca="false">IF(OR('Sub-Cpt Record'!A252=0,'Sub-Cpt Record'!A252=""),"",'Sub-Cpt Record'!A252)</f>
        <v/>
      </c>
      <c r="B252" s="269" t="str">
        <f aca="false">IF(OR('Sub-Cpt Record'!B252=0,'Sub-Cpt Record'!B252=""),"",'Sub-Cpt Record'!B252)</f>
        <v/>
      </c>
      <c r="C252" s="270" t="str">
        <f aca="false">IF(OR('Sub-Cpt Record'!C252=0,'Sub-Cpt Record'!C252=""),"",'Sub-Cpt Record'!C252)</f>
        <v/>
      </c>
      <c r="D252" s="270" t="str">
        <f aca="false">IF(OR('Sub-Cpt Record'!D252=0,'Sub-Cpt Record'!D252=""),"",'Sub-Cpt Record'!D252)</f>
        <v/>
      </c>
      <c r="E252" s="269" t="str">
        <f aca="false">CODE!I252</f>
        <v/>
      </c>
      <c r="F252" s="343" t="str">
        <f aca="false">IF(OR('Sub-Cpt Record'!K252=0,'Sub-Cpt Record'!K252=""),"",'Sub-Cpt Record'!K252)</f>
        <v/>
      </c>
      <c r="G252" s="344"/>
      <c r="H252" s="348"/>
      <c r="I252" s="349"/>
      <c r="J252" s="349"/>
      <c r="K252" s="349"/>
      <c r="L252" s="349"/>
      <c r="M252" s="349"/>
      <c r="N252" s="347"/>
    </row>
    <row r="253" customFormat="false" ht="12.75" hidden="false" customHeight="false" outlineLevel="0" collapsed="false">
      <c r="A253" s="268" t="str">
        <f aca="false">IF(OR('Sub-Cpt Record'!A253=0,'Sub-Cpt Record'!A253=""),"",'Sub-Cpt Record'!A253)</f>
        <v/>
      </c>
      <c r="B253" s="269" t="str">
        <f aca="false">IF(OR('Sub-Cpt Record'!B253=0,'Sub-Cpt Record'!B253=""),"",'Sub-Cpt Record'!B253)</f>
        <v/>
      </c>
      <c r="C253" s="270" t="str">
        <f aca="false">IF(OR('Sub-Cpt Record'!C253=0,'Sub-Cpt Record'!C253=""),"",'Sub-Cpt Record'!C253)</f>
        <v/>
      </c>
      <c r="D253" s="270" t="str">
        <f aca="false">IF(OR('Sub-Cpt Record'!D253=0,'Sub-Cpt Record'!D253=""),"",'Sub-Cpt Record'!D253)</f>
        <v/>
      </c>
      <c r="E253" s="269" t="str">
        <f aca="false">CODE!I253</f>
        <v/>
      </c>
      <c r="F253" s="343" t="str">
        <f aca="false">IF(OR('Sub-Cpt Record'!K253=0,'Sub-Cpt Record'!K253=""),"",'Sub-Cpt Record'!K253)</f>
        <v/>
      </c>
      <c r="G253" s="344"/>
      <c r="H253" s="348"/>
      <c r="I253" s="349"/>
      <c r="J253" s="349"/>
      <c r="K253" s="349"/>
      <c r="L253" s="349"/>
      <c r="M253" s="349"/>
      <c r="N253" s="347"/>
    </row>
    <row r="254" customFormat="false" ht="12.75" hidden="false" customHeight="false" outlineLevel="0" collapsed="false">
      <c r="A254" s="268" t="str">
        <f aca="false">IF(OR('Sub-Cpt Record'!A254=0,'Sub-Cpt Record'!A254=""),"",'Sub-Cpt Record'!A254)</f>
        <v/>
      </c>
      <c r="B254" s="269" t="str">
        <f aca="false">IF(OR('Sub-Cpt Record'!B254=0,'Sub-Cpt Record'!B254=""),"",'Sub-Cpt Record'!B254)</f>
        <v/>
      </c>
      <c r="C254" s="270" t="str">
        <f aca="false">IF(OR('Sub-Cpt Record'!C254=0,'Sub-Cpt Record'!C254=""),"",'Sub-Cpt Record'!C254)</f>
        <v/>
      </c>
      <c r="D254" s="270" t="str">
        <f aca="false">IF(OR('Sub-Cpt Record'!D254=0,'Sub-Cpt Record'!D254=""),"",'Sub-Cpt Record'!D254)</f>
        <v/>
      </c>
      <c r="E254" s="269" t="str">
        <f aca="false">CODE!I254</f>
        <v/>
      </c>
      <c r="F254" s="343" t="str">
        <f aca="false">IF(OR('Sub-Cpt Record'!K254=0,'Sub-Cpt Record'!K254=""),"",'Sub-Cpt Record'!K254)</f>
        <v/>
      </c>
      <c r="G254" s="344"/>
      <c r="H254" s="348"/>
      <c r="I254" s="349"/>
      <c r="J254" s="349"/>
      <c r="K254" s="349"/>
      <c r="L254" s="349"/>
      <c r="M254" s="349"/>
      <c r="N254" s="347"/>
    </row>
    <row r="255" customFormat="false" ht="12.75" hidden="false" customHeight="false" outlineLevel="0" collapsed="false">
      <c r="A255" s="268" t="str">
        <f aca="false">IF(OR('Sub-Cpt Record'!A255=0,'Sub-Cpt Record'!A255=""),"",'Sub-Cpt Record'!A255)</f>
        <v/>
      </c>
      <c r="B255" s="269" t="str">
        <f aca="false">IF(OR('Sub-Cpt Record'!B255=0,'Sub-Cpt Record'!B255=""),"",'Sub-Cpt Record'!B255)</f>
        <v/>
      </c>
      <c r="C255" s="270" t="str">
        <f aca="false">IF(OR('Sub-Cpt Record'!C255=0,'Sub-Cpt Record'!C255=""),"",'Sub-Cpt Record'!C255)</f>
        <v/>
      </c>
      <c r="D255" s="270" t="str">
        <f aca="false">IF(OR('Sub-Cpt Record'!D255=0,'Sub-Cpt Record'!D255=""),"",'Sub-Cpt Record'!D255)</f>
        <v/>
      </c>
      <c r="E255" s="269" t="str">
        <f aca="false">CODE!I255</f>
        <v/>
      </c>
      <c r="F255" s="343" t="str">
        <f aca="false">IF(OR('Sub-Cpt Record'!K255=0,'Sub-Cpt Record'!K255=""),"",'Sub-Cpt Record'!K255)</f>
        <v/>
      </c>
      <c r="G255" s="344"/>
      <c r="H255" s="348"/>
      <c r="I255" s="349"/>
      <c r="J255" s="349"/>
      <c r="K255" s="349"/>
      <c r="L255" s="349"/>
      <c r="M255" s="349"/>
      <c r="N255" s="347"/>
    </row>
    <row r="256" customFormat="false" ht="12.75" hidden="false" customHeight="false" outlineLevel="0" collapsed="false">
      <c r="A256" s="268" t="str">
        <f aca="false">IF(OR('Sub-Cpt Record'!A256=0,'Sub-Cpt Record'!A256=""),"",'Sub-Cpt Record'!A256)</f>
        <v/>
      </c>
      <c r="B256" s="269" t="str">
        <f aca="false">IF(OR('Sub-Cpt Record'!B256=0,'Sub-Cpt Record'!B256=""),"",'Sub-Cpt Record'!B256)</f>
        <v/>
      </c>
      <c r="C256" s="270" t="str">
        <f aca="false">IF(OR('Sub-Cpt Record'!C256=0,'Sub-Cpt Record'!C256=""),"",'Sub-Cpt Record'!C256)</f>
        <v/>
      </c>
      <c r="D256" s="270" t="str">
        <f aca="false">IF(OR('Sub-Cpt Record'!D256=0,'Sub-Cpt Record'!D256=""),"",'Sub-Cpt Record'!D256)</f>
        <v/>
      </c>
      <c r="E256" s="269" t="str">
        <f aca="false">CODE!I256</f>
        <v/>
      </c>
      <c r="F256" s="343" t="str">
        <f aca="false">IF(OR('Sub-Cpt Record'!K256=0,'Sub-Cpt Record'!K256=""),"",'Sub-Cpt Record'!K256)</f>
        <v/>
      </c>
      <c r="G256" s="344"/>
      <c r="H256" s="348"/>
      <c r="I256" s="349"/>
      <c r="J256" s="349"/>
      <c r="K256" s="349"/>
      <c r="L256" s="349"/>
      <c r="M256" s="349"/>
      <c r="N256" s="347"/>
    </row>
    <row r="257" customFormat="false" ht="12.75" hidden="false" customHeight="false" outlineLevel="0" collapsed="false">
      <c r="A257" s="268" t="str">
        <f aca="false">IF(OR('Sub-Cpt Record'!A257=0,'Sub-Cpt Record'!A257=""),"",'Sub-Cpt Record'!A257)</f>
        <v/>
      </c>
      <c r="B257" s="269" t="str">
        <f aca="false">IF(OR('Sub-Cpt Record'!B257=0,'Sub-Cpt Record'!B257=""),"",'Sub-Cpt Record'!B257)</f>
        <v/>
      </c>
      <c r="C257" s="270" t="str">
        <f aca="false">IF(OR('Sub-Cpt Record'!C257=0,'Sub-Cpt Record'!C257=""),"",'Sub-Cpt Record'!C257)</f>
        <v/>
      </c>
      <c r="D257" s="270" t="str">
        <f aca="false">IF(OR('Sub-Cpt Record'!D257=0,'Sub-Cpt Record'!D257=""),"",'Sub-Cpt Record'!D257)</f>
        <v/>
      </c>
      <c r="E257" s="269" t="str">
        <f aca="false">CODE!I257</f>
        <v/>
      </c>
      <c r="F257" s="343" t="str">
        <f aca="false">IF(OR('Sub-Cpt Record'!K257=0,'Sub-Cpt Record'!K257=""),"",'Sub-Cpt Record'!K257)</f>
        <v/>
      </c>
      <c r="G257" s="344"/>
      <c r="H257" s="348"/>
      <c r="I257" s="349"/>
      <c r="J257" s="349"/>
      <c r="K257" s="349"/>
      <c r="L257" s="349"/>
      <c r="M257" s="349"/>
      <c r="N257" s="347"/>
    </row>
    <row r="258" customFormat="false" ht="12.75" hidden="false" customHeight="false" outlineLevel="0" collapsed="false">
      <c r="A258" s="268" t="str">
        <f aca="false">IF(OR('Sub-Cpt Record'!A258=0,'Sub-Cpt Record'!A258=""),"",'Sub-Cpt Record'!A258)</f>
        <v/>
      </c>
      <c r="B258" s="269" t="str">
        <f aca="false">IF(OR('Sub-Cpt Record'!B258=0,'Sub-Cpt Record'!B258=""),"",'Sub-Cpt Record'!B258)</f>
        <v/>
      </c>
      <c r="C258" s="270" t="str">
        <f aca="false">IF(OR('Sub-Cpt Record'!C258=0,'Sub-Cpt Record'!C258=""),"",'Sub-Cpt Record'!C258)</f>
        <v/>
      </c>
      <c r="D258" s="270" t="str">
        <f aca="false">IF(OR('Sub-Cpt Record'!D258=0,'Sub-Cpt Record'!D258=""),"",'Sub-Cpt Record'!D258)</f>
        <v/>
      </c>
      <c r="E258" s="269" t="str">
        <f aca="false">CODE!I258</f>
        <v/>
      </c>
      <c r="F258" s="343" t="str">
        <f aca="false">IF(OR('Sub-Cpt Record'!K258=0,'Sub-Cpt Record'!K258=""),"",'Sub-Cpt Record'!K258)</f>
        <v/>
      </c>
      <c r="G258" s="344"/>
      <c r="H258" s="348"/>
      <c r="I258" s="349"/>
      <c r="J258" s="349"/>
      <c r="K258" s="349"/>
      <c r="L258" s="349"/>
      <c r="M258" s="349"/>
      <c r="N258" s="347"/>
    </row>
    <row r="259" customFormat="false" ht="12.75" hidden="false" customHeight="false" outlineLevel="0" collapsed="false">
      <c r="A259" s="268" t="str">
        <f aca="false">IF(OR('Sub-Cpt Record'!A259=0,'Sub-Cpt Record'!A259=""),"",'Sub-Cpt Record'!A259)</f>
        <v/>
      </c>
      <c r="B259" s="269" t="str">
        <f aca="false">IF(OR('Sub-Cpt Record'!B259=0,'Sub-Cpt Record'!B259=""),"",'Sub-Cpt Record'!B259)</f>
        <v/>
      </c>
      <c r="C259" s="270" t="str">
        <f aca="false">IF(OR('Sub-Cpt Record'!C259=0,'Sub-Cpt Record'!C259=""),"",'Sub-Cpt Record'!C259)</f>
        <v/>
      </c>
      <c r="D259" s="270" t="str">
        <f aca="false">IF(OR('Sub-Cpt Record'!D259=0,'Sub-Cpt Record'!D259=""),"",'Sub-Cpt Record'!D259)</f>
        <v/>
      </c>
      <c r="E259" s="269" t="str">
        <f aca="false">CODE!I259</f>
        <v/>
      </c>
      <c r="F259" s="343" t="str">
        <f aca="false">IF(OR('Sub-Cpt Record'!K259=0,'Sub-Cpt Record'!K259=""),"",'Sub-Cpt Record'!K259)</f>
        <v/>
      </c>
      <c r="G259" s="344"/>
      <c r="H259" s="348"/>
      <c r="I259" s="349"/>
      <c r="J259" s="349"/>
      <c r="K259" s="349"/>
      <c r="L259" s="349"/>
      <c r="M259" s="349"/>
      <c r="N259" s="347"/>
    </row>
    <row r="260" customFormat="false" ht="12.75" hidden="false" customHeight="false" outlineLevel="0" collapsed="false">
      <c r="A260" s="268" t="str">
        <f aca="false">IF(OR('Sub-Cpt Record'!A260=0,'Sub-Cpt Record'!A260=""),"",'Sub-Cpt Record'!A260)</f>
        <v/>
      </c>
      <c r="B260" s="269" t="str">
        <f aca="false">IF(OR('Sub-Cpt Record'!B260=0,'Sub-Cpt Record'!B260=""),"",'Sub-Cpt Record'!B260)</f>
        <v/>
      </c>
      <c r="C260" s="270" t="str">
        <f aca="false">IF(OR('Sub-Cpt Record'!C260=0,'Sub-Cpt Record'!C260=""),"",'Sub-Cpt Record'!C260)</f>
        <v/>
      </c>
      <c r="D260" s="270" t="str">
        <f aca="false">IF(OR('Sub-Cpt Record'!D260=0,'Sub-Cpt Record'!D260=""),"",'Sub-Cpt Record'!D260)</f>
        <v/>
      </c>
      <c r="E260" s="269" t="str">
        <f aca="false">CODE!I260</f>
        <v/>
      </c>
      <c r="F260" s="343" t="str">
        <f aca="false">IF(OR('Sub-Cpt Record'!K260=0,'Sub-Cpt Record'!K260=""),"",'Sub-Cpt Record'!K260)</f>
        <v/>
      </c>
      <c r="G260" s="344"/>
      <c r="H260" s="348"/>
      <c r="I260" s="349"/>
      <c r="J260" s="349"/>
      <c r="K260" s="349"/>
      <c r="L260" s="349"/>
      <c r="M260" s="349"/>
      <c r="N260" s="347"/>
    </row>
    <row r="261" customFormat="false" ht="12.75" hidden="false" customHeight="false" outlineLevel="0" collapsed="false">
      <c r="A261" s="268" t="str">
        <f aca="false">IF(OR('Sub-Cpt Record'!A261=0,'Sub-Cpt Record'!A261=""),"",'Sub-Cpt Record'!A261)</f>
        <v/>
      </c>
      <c r="B261" s="269" t="str">
        <f aca="false">IF(OR('Sub-Cpt Record'!B261=0,'Sub-Cpt Record'!B261=""),"",'Sub-Cpt Record'!B261)</f>
        <v/>
      </c>
      <c r="C261" s="270" t="str">
        <f aca="false">IF(OR('Sub-Cpt Record'!C261=0,'Sub-Cpt Record'!C261=""),"",'Sub-Cpt Record'!C261)</f>
        <v/>
      </c>
      <c r="D261" s="270" t="str">
        <f aca="false">IF(OR('Sub-Cpt Record'!D261=0,'Sub-Cpt Record'!D261=""),"",'Sub-Cpt Record'!D261)</f>
        <v/>
      </c>
      <c r="E261" s="269" t="str">
        <f aca="false">CODE!I261</f>
        <v/>
      </c>
      <c r="F261" s="343" t="str">
        <f aca="false">IF(OR('Sub-Cpt Record'!K261=0,'Sub-Cpt Record'!K261=""),"",'Sub-Cpt Record'!K261)</f>
        <v/>
      </c>
      <c r="G261" s="344"/>
      <c r="H261" s="348"/>
      <c r="I261" s="349"/>
      <c r="J261" s="349"/>
      <c r="K261" s="349"/>
      <c r="L261" s="349"/>
      <c r="M261" s="349"/>
      <c r="N261" s="347"/>
    </row>
    <row r="262" customFormat="false" ht="12.75" hidden="false" customHeight="false" outlineLevel="0" collapsed="false">
      <c r="A262" s="268" t="str">
        <f aca="false">IF(OR('Sub-Cpt Record'!A262=0,'Sub-Cpt Record'!A262=""),"",'Sub-Cpt Record'!A262)</f>
        <v/>
      </c>
      <c r="B262" s="269" t="str">
        <f aca="false">IF(OR('Sub-Cpt Record'!B262=0,'Sub-Cpt Record'!B262=""),"",'Sub-Cpt Record'!B262)</f>
        <v/>
      </c>
      <c r="C262" s="270" t="str">
        <f aca="false">IF(OR('Sub-Cpt Record'!C262=0,'Sub-Cpt Record'!C262=""),"",'Sub-Cpt Record'!C262)</f>
        <v/>
      </c>
      <c r="D262" s="270" t="str">
        <f aca="false">IF(OR('Sub-Cpt Record'!D262=0,'Sub-Cpt Record'!D262=""),"",'Sub-Cpt Record'!D262)</f>
        <v/>
      </c>
      <c r="E262" s="269" t="str">
        <f aca="false">CODE!I262</f>
        <v/>
      </c>
      <c r="F262" s="343" t="str">
        <f aca="false">IF(OR('Sub-Cpt Record'!K262=0,'Sub-Cpt Record'!K262=""),"",'Sub-Cpt Record'!K262)</f>
        <v/>
      </c>
      <c r="G262" s="344"/>
      <c r="H262" s="348"/>
      <c r="I262" s="349"/>
      <c r="J262" s="349"/>
      <c r="K262" s="349"/>
      <c r="L262" s="349"/>
      <c r="M262" s="349"/>
      <c r="N262" s="347"/>
    </row>
    <row r="263" customFormat="false" ht="12.75" hidden="false" customHeight="false" outlineLevel="0" collapsed="false">
      <c r="A263" s="268" t="str">
        <f aca="false">IF(OR('Sub-Cpt Record'!A263=0,'Sub-Cpt Record'!A263=""),"",'Sub-Cpt Record'!A263)</f>
        <v/>
      </c>
      <c r="B263" s="269" t="str">
        <f aca="false">IF(OR('Sub-Cpt Record'!B263=0,'Sub-Cpt Record'!B263=""),"",'Sub-Cpt Record'!B263)</f>
        <v/>
      </c>
      <c r="C263" s="270" t="str">
        <f aca="false">IF(OR('Sub-Cpt Record'!C263=0,'Sub-Cpt Record'!C263=""),"",'Sub-Cpt Record'!C263)</f>
        <v/>
      </c>
      <c r="D263" s="270" t="str">
        <f aca="false">IF(OR('Sub-Cpt Record'!D263=0,'Sub-Cpt Record'!D263=""),"",'Sub-Cpt Record'!D263)</f>
        <v/>
      </c>
      <c r="E263" s="269" t="str">
        <f aca="false">CODE!I263</f>
        <v/>
      </c>
      <c r="F263" s="343" t="str">
        <f aca="false">IF(OR('Sub-Cpt Record'!K263=0,'Sub-Cpt Record'!K263=""),"",'Sub-Cpt Record'!K263)</f>
        <v/>
      </c>
      <c r="G263" s="344"/>
      <c r="H263" s="348"/>
      <c r="I263" s="349"/>
      <c r="J263" s="349"/>
      <c r="K263" s="349"/>
      <c r="L263" s="349"/>
      <c r="M263" s="349"/>
      <c r="N263" s="347"/>
    </row>
    <row r="264" customFormat="false" ht="12.75" hidden="false" customHeight="false" outlineLevel="0" collapsed="false">
      <c r="A264" s="268" t="str">
        <f aca="false">IF(OR('Sub-Cpt Record'!A264=0,'Sub-Cpt Record'!A264=""),"",'Sub-Cpt Record'!A264)</f>
        <v/>
      </c>
      <c r="B264" s="269" t="str">
        <f aca="false">IF(OR('Sub-Cpt Record'!B264=0,'Sub-Cpt Record'!B264=""),"",'Sub-Cpt Record'!B264)</f>
        <v/>
      </c>
      <c r="C264" s="270" t="str">
        <f aca="false">IF(OR('Sub-Cpt Record'!C264=0,'Sub-Cpt Record'!C264=""),"",'Sub-Cpt Record'!C264)</f>
        <v/>
      </c>
      <c r="D264" s="270" t="str">
        <f aca="false">IF(OR('Sub-Cpt Record'!D264=0,'Sub-Cpt Record'!D264=""),"",'Sub-Cpt Record'!D264)</f>
        <v/>
      </c>
      <c r="E264" s="269" t="str">
        <f aca="false">CODE!I264</f>
        <v/>
      </c>
      <c r="F264" s="343" t="str">
        <f aca="false">IF(OR('Sub-Cpt Record'!K264=0,'Sub-Cpt Record'!K264=""),"",'Sub-Cpt Record'!K264)</f>
        <v/>
      </c>
      <c r="G264" s="344"/>
      <c r="H264" s="348"/>
      <c r="I264" s="349"/>
      <c r="J264" s="349"/>
      <c r="K264" s="349"/>
      <c r="L264" s="349"/>
      <c r="M264" s="349"/>
      <c r="N264" s="347"/>
    </row>
    <row r="265" customFormat="false" ht="12.75" hidden="false" customHeight="false" outlineLevel="0" collapsed="false">
      <c r="A265" s="268" t="str">
        <f aca="false">IF(OR('Sub-Cpt Record'!A265=0,'Sub-Cpt Record'!A265=""),"",'Sub-Cpt Record'!A265)</f>
        <v/>
      </c>
      <c r="B265" s="269" t="str">
        <f aca="false">IF(OR('Sub-Cpt Record'!B265=0,'Sub-Cpt Record'!B265=""),"",'Sub-Cpt Record'!B265)</f>
        <v/>
      </c>
      <c r="C265" s="270" t="str">
        <f aca="false">IF(OR('Sub-Cpt Record'!C265=0,'Sub-Cpt Record'!C265=""),"",'Sub-Cpt Record'!C265)</f>
        <v/>
      </c>
      <c r="D265" s="270" t="str">
        <f aca="false">IF(OR('Sub-Cpt Record'!D265=0,'Sub-Cpt Record'!D265=""),"",'Sub-Cpt Record'!D265)</f>
        <v/>
      </c>
      <c r="E265" s="269" t="str">
        <f aca="false">CODE!I265</f>
        <v/>
      </c>
      <c r="F265" s="343" t="str">
        <f aca="false">IF(OR('Sub-Cpt Record'!K265=0,'Sub-Cpt Record'!K265=""),"",'Sub-Cpt Record'!K265)</f>
        <v/>
      </c>
      <c r="G265" s="344"/>
      <c r="H265" s="348"/>
      <c r="I265" s="349"/>
      <c r="J265" s="349"/>
      <c r="K265" s="349"/>
      <c r="L265" s="349"/>
      <c r="M265" s="349"/>
      <c r="N265" s="347"/>
    </row>
    <row r="266" customFormat="false" ht="12.75" hidden="false" customHeight="false" outlineLevel="0" collapsed="false">
      <c r="A266" s="268" t="str">
        <f aca="false">IF(OR('Sub-Cpt Record'!A266=0,'Sub-Cpt Record'!A266=""),"",'Sub-Cpt Record'!A266)</f>
        <v/>
      </c>
      <c r="B266" s="269" t="str">
        <f aca="false">IF(OR('Sub-Cpt Record'!B266=0,'Sub-Cpt Record'!B266=""),"",'Sub-Cpt Record'!B266)</f>
        <v/>
      </c>
      <c r="C266" s="270" t="str">
        <f aca="false">IF(OR('Sub-Cpt Record'!C266=0,'Sub-Cpt Record'!C266=""),"",'Sub-Cpt Record'!C266)</f>
        <v/>
      </c>
      <c r="D266" s="270" t="str">
        <f aca="false">IF(OR('Sub-Cpt Record'!D266=0,'Sub-Cpt Record'!D266=""),"",'Sub-Cpt Record'!D266)</f>
        <v/>
      </c>
      <c r="E266" s="269" t="str">
        <f aca="false">CODE!I266</f>
        <v/>
      </c>
      <c r="F266" s="343" t="str">
        <f aca="false">IF(OR('Sub-Cpt Record'!K266=0,'Sub-Cpt Record'!K266=""),"",'Sub-Cpt Record'!K266)</f>
        <v/>
      </c>
      <c r="G266" s="344"/>
      <c r="H266" s="348"/>
      <c r="I266" s="349"/>
      <c r="J266" s="349"/>
      <c r="K266" s="349"/>
      <c r="L266" s="349"/>
      <c r="M266" s="349"/>
      <c r="N266" s="347"/>
    </row>
    <row r="267" customFormat="false" ht="12.75" hidden="false" customHeight="false" outlineLevel="0" collapsed="false">
      <c r="A267" s="268" t="str">
        <f aca="false">IF(OR('Sub-Cpt Record'!A267=0,'Sub-Cpt Record'!A267=""),"",'Sub-Cpt Record'!A267)</f>
        <v/>
      </c>
      <c r="B267" s="269" t="str">
        <f aca="false">IF(OR('Sub-Cpt Record'!B267=0,'Sub-Cpt Record'!B267=""),"",'Sub-Cpt Record'!B267)</f>
        <v/>
      </c>
      <c r="C267" s="270" t="str">
        <f aca="false">IF(OR('Sub-Cpt Record'!C267=0,'Sub-Cpt Record'!C267=""),"",'Sub-Cpt Record'!C267)</f>
        <v/>
      </c>
      <c r="D267" s="270" t="str">
        <f aca="false">IF(OR('Sub-Cpt Record'!D267=0,'Sub-Cpt Record'!D267=""),"",'Sub-Cpt Record'!D267)</f>
        <v/>
      </c>
      <c r="E267" s="269" t="str">
        <f aca="false">CODE!I267</f>
        <v/>
      </c>
      <c r="F267" s="343" t="str">
        <f aca="false">IF(OR('Sub-Cpt Record'!K267=0,'Sub-Cpt Record'!K267=""),"",'Sub-Cpt Record'!K267)</f>
        <v/>
      </c>
      <c r="G267" s="344"/>
      <c r="H267" s="348"/>
      <c r="I267" s="349"/>
      <c r="J267" s="349"/>
      <c r="K267" s="349"/>
      <c r="L267" s="349"/>
      <c r="M267" s="349"/>
      <c r="N267" s="347"/>
    </row>
    <row r="268" customFormat="false" ht="12.75" hidden="false" customHeight="false" outlineLevel="0" collapsed="false">
      <c r="A268" s="268" t="str">
        <f aca="false">IF(OR('Sub-Cpt Record'!A268=0,'Sub-Cpt Record'!A268=""),"",'Sub-Cpt Record'!A268)</f>
        <v/>
      </c>
      <c r="B268" s="269" t="str">
        <f aca="false">IF(OR('Sub-Cpt Record'!B268=0,'Sub-Cpt Record'!B268=""),"",'Sub-Cpt Record'!B268)</f>
        <v/>
      </c>
      <c r="C268" s="270" t="str">
        <f aca="false">IF(OR('Sub-Cpt Record'!C268=0,'Sub-Cpt Record'!C268=""),"",'Sub-Cpt Record'!C268)</f>
        <v/>
      </c>
      <c r="D268" s="270" t="str">
        <f aca="false">IF(OR('Sub-Cpt Record'!D268=0,'Sub-Cpt Record'!D268=""),"",'Sub-Cpt Record'!D268)</f>
        <v/>
      </c>
      <c r="E268" s="269" t="str">
        <f aca="false">CODE!I268</f>
        <v/>
      </c>
      <c r="F268" s="343" t="str">
        <f aca="false">IF(OR('Sub-Cpt Record'!K268=0,'Sub-Cpt Record'!K268=""),"",'Sub-Cpt Record'!K268)</f>
        <v/>
      </c>
      <c r="G268" s="344"/>
      <c r="H268" s="348"/>
      <c r="I268" s="349"/>
      <c r="J268" s="349"/>
      <c r="K268" s="349"/>
      <c r="L268" s="349"/>
      <c r="M268" s="349"/>
      <c r="N268" s="347"/>
    </row>
    <row r="269" customFormat="false" ht="12.75" hidden="false" customHeight="false" outlineLevel="0" collapsed="false">
      <c r="A269" s="268" t="str">
        <f aca="false">IF(OR('Sub-Cpt Record'!A269=0,'Sub-Cpt Record'!A269=""),"",'Sub-Cpt Record'!A269)</f>
        <v/>
      </c>
      <c r="B269" s="269" t="str">
        <f aca="false">IF(OR('Sub-Cpt Record'!B269=0,'Sub-Cpt Record'!B269=""),"",'Sub-Cpt Record'!B269)</f>
        <v/>
      </c>
      <c r="C269" s="270" t="str">
        <f aca="false">IF(OR('Sub-Cpt Record'!C269=0,'Sub-Cpt Record'!C269=""),"",'Sub-Cpt Record'!C269)</f>
        <v/>
      </c>
      <c r="D269" s="270" t="str">
        <f aca="false">IF(OR('Sub-Cpt Record'!D269=0,'Sub-Cpt Record'!D269=""),"",'Sub-Cpt Record'!D269)</f>
        <v/>
      </c>
      <c r="E269" s="269" t="str">
        <f aca="false">CODE!I269</f>
        <v/>
      </c>
      <c r="F269" s="343" t="str">
        <f aca="false">IF(OR('Sub-Cpt Record'!K269=0,'Sub-Cpt Record'!K269=""),"",'Sub-Cpt Record'!K269)</f>
        <v/>
      </c>
      <c r="G269" s="344"/>
      <c r="H269" s="348"/>
      <c r="I269" s="349"/>
      <c r="J269" s="349"/>
      <c r="K269" s="349"/>
      <c r="L269" s="349"/>
      <c r="M269" s="349"/>
      <c r="N269" s="347"/>
    </row>
    <row r="270" customFormat="false" ht="12.75" hidden="false" customHeight="false" outlineLevel="0" collapsed="false">
      <c r="A270" s="268" t="str">
        <f aca="false">IF(OR('Sub-Cpt Record'!A270=0,'Sub-Cpt Record'!A270=""),"",'Sub-Cpt Record'!A270)</f>
        <v/>
      </c>
      <c r="B270" s="269" t="str">
        <f aca="false">IF(OR('Sub-Cpt Record'!B270=0,'Sub-Cpt Record'!B270=""),"",'Sub-Cpt Record'!B270)</f>
        <v/>
      </c>
      <c r="C270" s="270" t="str">
        <f aca="false">IF(OR('Sub-Cpt Record'!C270=0,'Sub-Cpt Record'!C270=""),"",'Sub-Cpt Record'!C270)</f>
        <v/>
      </c>
      <c r="D270" s="270" t="str">
        <f aca="false">IF(OR('Sub-Cpt Record'!D270=0,'Sub-Cpt Record'!D270=""),"",'Sub-Cpt Record'!D270)</f>
        <v/>
      </c>
      <c r="E270" s="269" t="str">
        <f aca="false">CODE!I270</f>
        <v/>
      </c>
      <c r="F270" s="343" t="str">
        <f aca="false">IF(OR('Sub-Cpt Record'!K270=0,'Sub-Cpt Record'!K270=""),"",'Sub-Cpt Record'!K270)</f>
        <v/>
      </c>
      <c r="G270" s="344"/>
      <c r="H270" s="348"/>
      <c r="I270" s="349"/>
      <c r="J270" s="349"/>
      <c r="K270" s="349"/>
      <c r="L270" s="349"/>
      <c r="M270" s="349"/>
      <c r="N270" s="347"/>
    </row>
    <row r="271" customFormat="false" ht="12.75" hidden="false" customHeight="false" outlineLevel="0" collapsed="false">
      <c r="A271" s="268" t="str">
        <f aca="false">IF(OR('Sub-Cpt Record'!A271=0,'Sub-Cpt Record'!A271=""),"",'Sub-Cpt Record'!A271)</f>
        <v/>
      </c>
      <c r="B271" s="269" t="str">
        <f aca="false">IF(OR('Sub-Cpt Record'!B271=0,'Sub-Cpt Record'!B271=""),"",'Sub-Cpt Record'!B271)</f>
        <v/>
      </c>
      <c r="C271" s="270" t="str">
        <f aca="false">IF(OR('Sub-Cpt Record'!C271=0,'Sub-Cpt Record'!C271=""),"",'Sub-Cpt Record'!C271)</f>
        <v/>
      </c>
      <c r="D271" s="270" t="str">
        <f aca="false">IF(OR('Sub-Cpt Record'!D271=0,'Sub-Cpt Record'!D271=""),"",'Sub-Cpt Record'!D271)</f>
        <v/>
      </c>
      <c r="E271" s="269" t="str">
        <f aca="false">CODE!I271</f>
        <v/>
      </c>
      <c r="F271" s="343" t="str">
        <f aca="false">IF(OR('Sub-Cpt Record'!K271=0,'Sub-Cpt Record'!K271=""),"",'Sub-Cpt Record'!K271)</f>
        <v/>
      </c>
      <c r="G271" s="344"/>
      <c r="H271" s="348"/>
      <c r="I271" s="349"/>
      <c r="J271" s="349"/>
      <c r="K271" s="349"/>
      <c r="L271" s="349"/>
      <c r="M271" s="349"/>
      <c r="N271" s="347"/>
    </row>
    <row r="272" customFormat="false" ht="12.75" hidden="false" customHeight="false" outlineLevel="0" collapsed="false">
      <c r="A272" s="268" t="str">
        <f aca="false">IF(OR('Sub-Cpt Record'!A272=0,'Sub-Cpt Record'!A272=""),"",'Sub-Cpt Record'!A272)</f>
        <v/>
      </c>
      <c r="B272" s="269" t="str">
        <f aca="false">IF(OR('Sub-Cpt Record'!B272=0,'Sub-Cpt Record'!B272=""),"",'Sub-Cpt Record'!B272)</f>
        <v/>
      </c>
      <c r="C272" s="270" t="str">
        <f aca="false">IF(OR('Sub-Cpt Record'!C272=0,'Sub-Cpt Record'!C272=""),"",'Sub-Cpt Record'!C272)</f>
        <v/>
      </c>
      <c r="D272" s="270" t="str">
        <f aca="false">IF(OR('Sub-Cpt Record'!D272=0,'Sub-Cpt Record'!D272=""),"",'Sub-Cpt Record'!D272)</f>
        <v/>
      </c>
      <c r="E272" s="269" t="str">
        <f aca="false">CODE!I272</f>
        <v/>
      </c>
      <c r="F272" s="343" t="str">
        <f aca="false">IF(OR('Sub-Cpt Record'!K272=0,'Sub-Cpt Record'!K272=""),"",'Sub-Cpt Record'!K272)</f>
        <v/>
      </c>
      <c r="G272" s="344"/>
      <c r="H272" s="348"/>
      <c r="I272" s="349"/>
      <c r="J272" s="349"/>
      <c r="K272" s="349"/>
      <c r="L272" s="349"/>
      <c r="M272" s="349"/>
      <c r="N272" s="347"/>
    </row>
    <row r="273" customFormat="false" ht="12.75" hidden="false" customHeight="false" outlineLevel="0" collapsed="false">
      <c r="A273" s="268" t="str">
        <f aca="false">IF(OR('Sub-Cpt Record'!A273=0,'Sub-Cpt Record'!A273=""),"",'Sub-Cpt Record'!A273)</f>
        <v/>
      </c>
      <c r="B273" s="269" t="str">
        <f aca="false">IF(OR('Sub-Cpt Record'!B273=0,'Sub-Cpt Record'!B273=""),"",'Sub-Cpt Record'!B273)</f>
        <v/>
      </c>
      <c r="C273" s="270" t="str">
        <f aca="false">IF(OR('Sub-Cpt Record'!C273=0,'Sub-Cpt Record'!C273=""),"",'Sub-Cpt Record'!C273)</f>
        <v/>
      </c>
      <c r="D273" s="270" t="str">
        <f aca="false">IF(OR('Sub-Cpt Record'!D273=0,'Sub-Cpt Record'!D273=""),"",'Sub-Cpt Record'!D273)</f>
        <v/>
      </c>
      <c r="E273" s="269" t="str">
        <f aca="false">CODE!I273</f>
        <v/>
      </c>
      <c r="F273" s="343" t="str">
        <f aca="false">IF(OR('Sub-Cpt Record'!K273=0,'Sub-Cpt Record'!K273=""),"",'Sub-Cpt Record'!K273)</f>
        <v/>
      </c>
      <c r="G273" s="344"/>
      <c r="H273" s="348"/>
      <c r="I273" s="349"/>
      <c r="J273" s="349"/>
      <c r="K273" s="349"/>
      <c r="L273" s="349"/>
      <c r="M273" s="349"/>
      <c r="N273" s="347"/>
    </row>
    <row r="274" customFormat="false" ht="12.75" hidden="false" customHeight="false" outlineLevel="0" collapsed="false">
      <c r="A274" s="268" t="str">
        <f aca="false">IF(OR('Sub-Cpt Record'!A274=0,'Sub-Cpt Record'!A274=""),"",'Sub-Cpt Record'!A274)</f>
        <v/>
      </c>
      <c r="B274" s="269" t="str">
        <f aca="false">IF(OR('Sub-Cpt Record'!B274=0,'Sub-Cpt Record'!B274=""),"",'Sub-Cpt Record'!B274)</f>
        <v/>
      </c>
      <c r="C274" s="270" t="str">
        <f aca="false">IF(OR('Sub-Cpt Record'!C274=0,'Sub-Cpt Record'!C274=""),"",'Sub-Cpt Record'!C274)</f>
        <v/>
      </c>
      <c r="D274" s="270" t="str">
        <f aca="false">IF(OR('Sub-Cpt Record'!D274=0,'Sub-Cpt Record'!D274=""),"",'Sub-Cpt Record'!D274)</f>
        <v/>
      </c>
      <c r="E274" s="269" t="str">
        <f aca="false">CODE!I274</f>
        <v/>
      </c>
      <c r="F274" s="343" t="str">
        <f aca="false">IF(OR('Sub-Cpt Record'!K274=0,'Sub-Cpt Record'!K274=""),"",'Sub-Cpt Record'!K274)</f>
        <v/>
      </c>
      <c r="G274" s="344"/>
      <c r="H274" s="348"/>
      <c r="I274" s="349"/>
      <c r="J274" s="349"/>
      <c r="K274" s="349"/>
      <c r="L274" s="349"/>
      <c r="M274" s="349"/>
      <c r="N274" s="347"/>
    </row>
    <row r="275" customFormat="false" ht="12.75" hidden="false" customHeight="false" outlineLevel="0" collapsed="false">
      <c r="A275" s="268" t="str">
        <f aca="false">IF(OR('Sub-Cpt Record'!A275=0,'Sub-Cpt Record'!A275=""),"",'Sub-Cpt Record'!A275)</f>
        <v/>
      </c>
      <c r="B275" s="269" t="str">
        <f aca="false">IF(OR('Sub-Cpt Record'!B275=0,'Sub-Cpt Record'!B275=""),"",'Sub-Cpt Record'!B275)</f>
        <v/>
      </c>
      <c r="C275" s="270" t="str">
        <f aca="false">IF(OR('Sub-Cpt Record'!C275=0,'Sub-Cpt Record'!C275=""),"",'Sub-Cpt Record'!C275)</f>
        <v/>
      </c>
      <c r="D275" s="270" t="str">
        <f aca="false">IF(OR('Sub-Cpt Record'!D275=0,'Sub-Cpt Record'!D275=""),"",'Sub-Cpt Record'!D275)</f>
        <v/>
      </c>
      <c r="E275" s="269" t="str">
        <f aca="false">CODE!I275</f>
        <v/>
      </c>
      <c r="F275" s="343" t="str">
        <f aca="false">IF(OR('Sub-Cpt Record'!K275=0,'Sub-Cpt Record'!K275=""),"",'Sub-Cpt Record'!K275)</f>
        <v/>
      </c>
      <c r="G275" s="344"/>
      <c r="H275" s="348"/>
      <c r="I275" s="349"/>
      <c r="J275" s="349"/>
      <c r="K275" s="349"/>
      <c r="L275" s="349"/>
      <c r="M275" s="349"/>
      <c r="N275" s="347"/>
    </row>
    <row r="276" customFormat="false" ht="12.75" hidden="false" customHeight="false" outlineLevel="0" collapsed="false">
      <c r="A276" s="268" t="str">
        <f aca="false">IF(OR('Sub-Cpt Record'!A276=0,'Sub-Cpt Record'!A276=""),"",'Sub-Cpt Record'!A276)</f>
        <v/>
      </c>
      <c r="B276" s="269" t="str">
        <f aca="false">IF(OR('Sub-Cpt Record'!B276=0,'Sub-Cpt Record'!B276=""),"",'Sub-Cpt Record'!B276)</f>
        <v/>
      </c>
      <c r="C276" s="270" t="str">
        <f aca="false">IF(OR('Sub-Cpt Record'!C276=0,'Sub-Cpt Record'!C276=""),"",'Sub-Cpt Record'!C276)</f>
        <v/>
      </c>
      <c r="D276" s="270" t="str">
        <f aca="false">IF(OR('Sub-Cpt Record'!D276=0,'Sub-Cpt Record'!D276=""),"",'Sub-Cpt Record'!D276)</f>
        <v/>
      </c>
      <c r="E276" s="269" t="str">
        <f aca="false">CODE!I276</f>
        <v/>
      </c>
      <c r="F276" s="343" t="str">
        <f aca="false">IF(OR('Sub-Cpt Record'!K276=0,'Sub-Cpt Record'!K276=""),"",'Sub-Cpt Record'!K276)</f>
        <v/>
      </c>
      <c r="G276" s="344"/>
      <c r="H276" s="348"/>
      <c r="I276" s="349"/>
      <c r="J276" s="349"/>
      <c r="K276" s="349"/>
      <c r="L276" s="349"/>
      <c r="M276" s="349"/>
      <c r="N276" s="347"/>
    </row>
    <row r="277" customFormat="false" ht="12.75" hidden="false" customHeight="false" outlineLevel="0" collapsed="false">
      <c r="A277" s="268" t="str">
        <f aca="false">IF(OR('Sub-Cpt Record'!A277=0,'Sub-Cpt Record'!A277=""),"",'Sub-Cpt Record'!A277)</f>
        <v/>
      </c>
      <c r="B277" s="269" t="str">
        <f aca="false">IF(OR('Sub-Cpt Record'!B277=0,'Sub-Cpt Record'!B277=""),"",'Sub-Cpt Record'!B277)</f>
        <v/>
      </c>
      <c r="C277" s="270" t="str">
        <f aca="false">IF(OR('Sub-Cpt Record'!C277=0,'Sub-Cpt Record'!C277=""),"",'Sub-Cpt Record'!C277)</f>
        <v/>
      </c>
      <c r="D277" s="270" t="str">
        <f aca="false">IF(OR('Sub-Cpt Record'!D277=0,'Sub-Cpt Record'!D277=""),"",'Sub-Cpt Record'!D277)</f>
        <v/>
      </c>
      <c r="E277" s="269" t="str">
        <f aca="false">CODE!I277</f>
        <v/>
      </c>
      <c r="F277" s="343" t="str">
        <f aca="false">IF(OR('Sub-Cpt Record'!K277=0,'Sub-Cpt Record'!K277=""),"",'Sub-Cpt Record'!K277)</f>
        <v/>
      </c>
      <c r="G277" s="344"/>
      <c r="H277" s="348"/>
      <c r="I277" s="349"/>
      <c r="J277" s="349"/>
      <c r="K277" s="349"/>
      <c r="L277" s="349"/>
      <c r="M277" s="349"/>
      <c r="N277" s="347"/>
    </row>
    <row r="278" customFormat="false" ht="12.75" hidden="false" customHeight="false" outlineLevel="0" collapsed="false">
      <c r="A278" s="268" t="str">
        <f aca="false">IF(OR('Sub-Cpt Record'!A278=0,'Sub-Cpt Record'!A278=""),"",'Sub-Cpt Record'!A278)</f>
        <v/>
      </c>
      <c r="B278" s="269" t="str">
        <f aca="false">IF(OR('Sub-Cpt Record'!B278=0,'Sub-Cpt Record'!B278=""),"",'Sub-Cpt Record'!B278)</f>
        <v/>
      </c>
      <c r="C278" s="270" t="str">
        <f aca="false">IF(OR('Sub-Cpt Record'!C278=0,'Sub-Cpt Record'!C278=""),"",'Sub-Cpt Record'!C278)</f>
        <v/>
      </c>
      <c r="D278" s="270" t="str">
        <f aca="false">IF(OR('Sub-Cpt Record'!D278=0,'Sub-Cpt Record'!D278=""),"",'Sub-Cpt Record'!D278)</f>
        <v/>
      </c>
      <c r="E278" s="269" t="str">
        <f aca="false">CODE!I278</f>
        <v/>
      </c>
      <c r="F278" s="343" t="str">
        <f aca="false">IF(OR('Sub-Cpt Record'!K278=0,'Sub-Cpt Record'!K278=""),"",'Sub-Cpt Record'!K278)</f>
        <v/>
      </c>
      <c r="G278" s="344"/>
      <c r="H278" s="348"/>
      <c r="I278" s="349"/>
      <c r="J278" s="349"/>
      <c r="K278" s="349"/>
      <c r="L278" s="349"/>
      <c r="M278" s="349"/>
      <c r="N278" s="347"/>
    </row>
    <row r="279" customFormat="false" ht="12.75" hidden="false" customHeight="false" outlineLevel="0" collapsed="false">
      <c r="A279" s="268" t="str">
        <f aca="false">IF(OR('Sub-Cpt Record'!A279=0,'Sub-Cpt Record'!A279=""),"",'Sub-Cpt Record'!A279)</f>
        <v/>
      </c>
      <c r="B279" s="269" t="str">
        <f aca="false">IF(OR('Sub-Cpt Record'!B279=0,'Sub-Cpt Record'!B279=""),"",'Sub-Cpt Record'!B279)</f>
        <v/>
      </c>
      <c r="C279" s="270" t="str">
        <f aca="false">IF(OR('Sub-Cpt Record'!C279=0,'Sub-Cpt Record'!C279=""),"",'Sub-Cpt Record'!C279)</f>
        <v/>
      </c>
      <c r="D279" s="270" t="str">
        <f aca="false">IF(OR('Sub-Cpt Record'!D279=0,'Sub-Cpt Record'!D279=""),"",'Sub-Cpt Record'!D279)</f>
        <v/>
      </c>
      <c r="E279" s="269" t="str">
        <f aca="false">CODE!I279</f>
        <v/>
      </c>
      <c r="F279" s="343" t="str">
        <f aca="false">IF(OR('Sub-Cpt Record'!K279=0,'Sub-Cpt Record'!K279=""),"",'Sub-Cpt Record'!K279)</f>
        <v/>
      </c>
      <c r="G279" s="344"/>
      <c r="H279" s="348"/>
      <c r="I279" s="349"/>
      <c r="J279" s="349"/>
      <c r="K279" s="349"/>
      <c r="L279" s="349"/>
      <c r="M279" s="349"/>
      <c r="N279" s="347"/>
    </row>
    <row r="280" customFormat="false" ht="12.75" hidden="false" customHeight="false" outlineLevel="0" collapsed="false">
      <c r="A280" s="268" t="str">
        <f aca="false">IF(OR('Sub-Cpt Record'!A280=0,'Sub-Cpt Record'!A280=""),"",'Sub-Cpt Record'!A280)</f>
        <v/>
      </c>
      <c r="B280" s="269" t="str">
        <f aca="false">IF(OR('Sub-Cpt Record'!B280=0,'Sub-Cpt Record'!B280=""),"",'Sub-Cpt Record'!B280)</f>
        <v/>
      </c>
      <c r="C280" s="270" t="str">
        <f aca="false">IF(OR('Sub-Cpt Record'!C280=0,'Sub-Cpt Record'!C280=""),"",'Sub-Cpt Record'!C280)</f>
        <v/>
      </c>
      <c r="D280" s="270" t="str">
        <f aca="false">IF(OR('Sub-Cpt Record'!D280=0,'Sub-Cpt Record'!D280=""),"",'Sub-Cpt Record'!D280)</f>
        <v/>
      </c>
      <c r="E280" s="269" t="str">
        <f aca="false">CODE!I280</f>
        <v/>
      </c>
      <c r="F280" s="343" t="str">
        <f aca="false">IF(OR('Sub-Cpt Record'!K280=0,'Sub-Cpt Record'!K280=""),"",'Sub-Cpt Record'!K280)</f>
        <v/>
      </c>
      <c r="G280" s="344"/>
      <c r="H280" s="348"/>
      <c r="I280" s="349"/>
      <c r="J280" s="349"/>
      <c r="K280" s="349"/>
      <c r="L280" s="349"/>
      <c r="M280" s="349"/>
      <c r="N280" s="347"/>
    </row>
    <row r="281" customFormat="false" ht="12.75" hidden="false" customHeight="false" outlineLevel="0" collapsed="false">
      <c r="A281" s="268" t="str">
        <f aca="false">IF(OR('Sub-Cpt Record'!A281=0,'Sub-Cpt Record'!A281=""),"",'Sub-Cpt Record'!A281)</f>
        <v/>
      </c>
      <c r="B281" s="269" t="str">
        <f aca="false">IF(OR('Sub-Cpt Record'!B281=0,'Sub-Cpt Record'!B281=""),"",'Sub-Cpt Record'!B281)</f>
        <v/>
      </c>
      <c r="C281" s="270" t="str">
        <f aca="false">IF(OR('Sub-Cpt Record'!C281=0,'Sub-Cpt Record'!C281=""),"",'Sub-Cpt Record'!C281)</f>
        <v/>
      </c>
      <c r="D281" s="270" t="str">
        <f aca="false">IF(OR('Sub-Cpt Record'!D281=0,'Sub-Cpt Record'!D281=""),"",'Sub-Cpt Record'!D281)</f>
        <v/>
      </c>
      <c r="E281" s="269" t="str">
        <f aca="false">CODE!I281</f>
        <v/>
      </c>
      <c r="F281" s="343" t="str">
        <f aca="false">IF(OR('Sub-Cpt Record'!K281=0,'Sub-Cpt Record'!K281=""),"",'Sub-Cpt Record'!K281)</f>
        <v/>
      </c>
      <c r="G281" s="344"/>
      <c r="H281" s="348"/>
      <c r="I281" s="349"/>
      <c r="J281" s="349"/>
      <c r="K281" s="349"/>
      <c r="L281" s="349"/>
      <c r="M281" s="349"/>
      <c r="N281" s="347"/>
    </row>
    <row r="282" customFormat="false" ht="12.75" hidden="false" customHeight="false" outlineLevel="0" collapsed="false">
      <c r="A282" s="268" t="str">
        <f aca="false">IF(OR('Sub-Cpt Record'!A282=0,'Sub-Cpt Record'!A282=""),"",'Sub-Cpt Record'!A282)</f>
        <v/>
      </c>
      <c r="B282" s="269" t="str">
        <f aca="false">IF(OR('Sub-Cpt Record'!B282=0,'Sub-Cpt Record'!B282=""),"",'Sub-Cpt Record'!B282)</f>
        <v/>
      </c>
      <c r="C282" s="270" t="str">
        <f aca="false">IF(OR('Sub-Cpt Record'!C282=0,'Sub-Cpt Record'!C282=""),"",'Sub-Cpt Record'!C282)</f>
        <v/>
      </c>
      <c r="D282" s="270" t="str">
        <f aca="false">IF(OR('Sub-Cpt Record'!D282=0,'Sub-Cpt Record'!D282=""),"",'Sub-Cpt Record'!D282)</f>
        <v/>
      </c>
      <c r="E282" s="269" t="str">
        <f aca="false">CODE!I282</f>
        <v/>
      </c>
      <c r="F282" s="343" t="str">
        <f aca="false">IF(OR('Sub-Cpt Record'!K282=0,'Sub-Cpt Record'!K282=""),"",'Sub-Cpt Record'!K282)</f>
        <v/>
      </c>
      <c r="G282" s="344"/>
      <c r="H282" s="348"/>
      <c r="I282" s="349"/>
      <c r="J282" s="349"/>
      <c r="K282" s="349"/>
      <c r="L282" s="349"/>
      <c r="M282" s="349"/>
      <c r="N282" s="347"/>
    </row>
    <row r="283" customFormat="false" ht="12.75" hidden="false" customHeight="false" outlineLevel="0" collapsed="false">
      <c r="A283" s="268" t="str">
        <f aca="false">IF(OR('Sub-Cpt Record'!A283=0,'Sub-Cpt Record'!A283=""),"",'Sub-Cpt Record'!A283)</f>
        <v/>
      </c>
      <c r="B283" s="269" t="str">
        <f aca="false">IF(OR('Sub-Cpt Record'!B283=0,'Sub-Cpt Record'!B283=""),"",'Sub-Cpt Record'!B283)</f>
        <v/>
      </c>
      <c r="C283" s="270" t="str">
        <f aca="false">IF(OR('Sub-Cpt Record'!C283=0,'Sub-Cpt Record'!C283=""),"",'Sub-Cpt Record'!C283)</f>
        <v/>
      </c>
      <c r="D283" s="270" t="str">
        <f aca="false">IF(OR('Sub-Cpt Record'!D283=0,'Sub-Cpt Record'!D283=""),"",'Sub-Cpt Record'!D283)</f>
        <v/>
      </c>
      <c r="E283" s="269" t="str">
        <f aca="false">CODE!I283</f>
        <v/>
      </c>
      <c r="F283" s="343" t="str">
        <f aca="false">IF(OR('Sub-Cpt Record'!K283=0,'Sub-Cpt Record'!K283=""),"",'Sub-Cpt Record'!K283)</f>
        <v/>
      </c>
      <c r="G283" s="344"/>
      <c r="H283" s="348"/>
      <c r="I283" s="349"/>
      <c r="J283" s="349"/>
      <c r="K283" s="349"/>
      <c r="L283" s="349"/>
      <c r="M283" s="349"/>
      <c r="N283" s="347"/>
    </row>
    <row r="284" customFormat="false" ht="12.75" hidden="false" customHeight="false" outlineLevel="0" collapsed="false">
      <c r="A284" s="268" t="str">
        <f aca="false">IF(OR('Sub-Cpt Record'!A284=0,'Sub-Cpt Record'!A284=""),"",'Sub-Cpt Record'!A284)</f>
        <v/>
      </c>
      <c r="B284" s="269" t="str">
        <f aca="false">IF(OR('Sub-Cpt Record'!B284=0,'Sub-Cpt Record'!B284=""),"",'Sub-Cpt Record'!B284)</f>
        <v/>
      </c>
      <c r="C284" s="270" t="str">
        <f aca="false">IF(OR('Sub-Cpt Record'!C284=0,'Sub-Cpt Record'!C284=""),"",'Sub-Cpt Record'!C284)</f>
        <v/>
      </c>
      <c r="D284" s="270" t="str">
        <f aca="false">IF(OR('Sub-Cpt Record'!D284=0,'Sub-Cpt Record'!D284=""),"",'Sub-Cpt Record'!D284)</f>
        <v/>
      </c>
      <c r="E284" s="269" t="str">
        <f aca="false">CODE!I284</f>
        <v/>
      </c>
      <c r="F284" s="343" t="str">
        <f aca="false">IF(OR('Sub-Cpt Record'!K284=0,'Sub-Cpt Record'!K284=""),"",'Sub-Cpt Record'!K284)</f>
        <v/>
      </c>
      <c r="G284" s="344"/>
      <c r="H284" s="348"/>
      <c r="I284" s="349"/>
      <c r="J284" s="349"/>
      <c r="K284" s="349"/>
      <c r="L284" s="349"/>
      <c r="M284" s="349"/>
      <c r="N284" s="347"/>
    </row>
    <row r="285" customFormat="false" ht="12.75" hidden="false" customHeight="false" outlineLevel="0" collapsed="false">
      <c r="A285" s="268" t="str">
        <f aca="false">IF(OR('Sub-Cpt Record'!A285=0,'Sub-Cpt Record'!A285=""),"",'Sub-Cpt Record'!A285)</f>
        <v/>
      </c>
      <c r="B285" s="269" t="str">
        <f aca="false">IF(OR('Sub-Cpt Record'!B285=0,'Sub-Cpt Record'!B285=""),"",'Sub-Cpt Record'!B285)</f>
        <v/>
      </c>
      <c r="C285" s="270" t="str">
        <f aca="false">IF(OR('Sub-Cpt Record'!C285=0,'Sub-Cpt Record'!C285=""),"",'Sub-Cpt Record'!C285)</f>
        <v/>
      </c>
      <c r="D285" s="270" t="str">
        <f aca="false">IF(OR('Sub-Cpt Record'!D285=0,'Sub-Cpt Record'!D285=""),"",'Sub-Cpt Record'!D285)</f>
        <v/>
      </c>
      <c r="E285" s="269" t="str">
        <f aca="false">CODE!I285</f>
        <v/>
      </c>
      <c r="F285" s="343" t="str">
        <f aca="false">IF(OR('Sub-Cpt Record'!K285=0,'Sub-Cpt Record'!K285=""),"",'Sub-Cpt Record'!K285)</f>
        <v/>
      </c>
      <c r="G285" s="344"/>
      <c r="H285" s="348"/>
      <c r="I285" s="349"/>
      <c r="J285" s="349"/>
      <c r="K285" s="349"/>
      <c r="L285" s="349"/>
      <c r="M285" s="349"/>
      <c r="N285" s="347"/>
    </row>
    <row r="286" customFormat="false" ht="12.75" hidden="false" customHeight="false" outlineLevel="0" collapsed="false">
      <c r="A286" s="268" t="str">
        <f aca="false">IF(OR('Sub-Cpt Record'!A286=0,'Sub-Cpt Record'!A286=""),"",'Sub-Cpt Record'!A286)</f>
        <v/>
      </c>
      <c r="B286" s="269" t="str">
        <f aca="false">IF(OR('Sub-Cpt Record'!B286=0,'Sub-Cpt Record'!B286=""),"",'Sub-Cpt Record'!B286)</f>
        <v/>
      </c>
      <c r="C286" s="270" t="str">
        <f aca="false">IF(OR('Sub-Cpt Record'!C286=0,'Sub-Cpt Record'!C286=""),"",'Sub-Cpt Record'!C286)</f>
        <v/>
      </c>
      <c r="D286" s="270" t="str">
        <f aca="false">IF(OR('Sub-Cpt Record'!D286=0,'Sub-Cpt Record'!D286=""),"",'Sub-Cpt Record'!D286)</f>
        <v/>
      </c>
      <c r="E286" s="269" t="str">
        <f aca="false">CODE!I286</f>
        <v/>
      </c>
      <c r="F286" s="343" t="str">
        <f aca="false">IF(OR('Sub-Cpt Record'!K286=0,'Sub-Cpt Record'!K286=""),"",'Sub-Cpt Record'!K286)</f>
        <v/>
      </c>
      <c r="G286" s="344"/>
      <c r="H286" s="348"/>
      <c r="I286" s="349"/>
      <c r="J286" s="349"/>
      <c r="K286" s="349"/>
      <c r="L286" s="349"/>
      <c r="M286" s="349"/>
      <c r="N286" s="347"/>
    </row>
    <row r="287" customFormat="false" ht="12.75" hidden="false" customHeight="false" outlineLevel="0" collapsed="false">
      <c r="A287" s="268" t="str">
        <f aca="false">IF(OR('Sub-Cpt Record'!A287=0,'Sub-Cpt Record'!A287=""),"",'Sub-Cpt Record'!A287)</f>
        <v/>
      </c>
      <c r="B287" s="269" t="str">
        <f aca="false">IF(OR('Sub-Cpt Record'!B287=0,'Sub-Cpt Record'!B287=""),"",'Sub-Cpt Record'!B287)</f>
        <v/>
      </c>
      <c r="C287" s="270" t="str">
        <f aca="false">IF(OR('Sub-Cpt Record'!C287=0,'Sub-Cpt Record'!C287=""),"",'Sub-Cpt Record'!C287)</f>
        <v/>
      </c>
      <c r="D287" s="270" t="str">
        <f aca="false">IF(OR('Sub-Cpt Record'!D287=0,'Sub-Cpt Record'!D287=""),"",'Sub-Cpt Record'!D287)</f>
        <v/>
      </c>
      <c r="E287" s="269" t="str">
        <f aca="false">CODE!I287</f>
        <v/>
      </c>
      <c r="F287" s="343" t="str">
        <f aca="false">IF(OR('Sub-Cpt Record'!K287=0,'Sub-Cpt Record'!K287=""),"",'Sub-Cpt Record'!K287)</f>
        <v/>
      </c>
      <c r="G287" s="344"/>
      <c r="H287" s="348"/>
      <c r="I287" s="349"/>
      <c r="J287" s="349"/>
      <c r="K287" s="349"/>
      <c r="L287" s="349"/>
      <c r="M287" s="349"/>
      <c r="N287" s="347"/>
    </row>
    <row r="288" customFormat="false" ht="12.75" hidden="false" customHeight="false" outlineLevel="0" collapsed="false">
      <c r="A288" s="268" t="str">
        <f aca="false">IF(OR('Sub-Cpt Record'!A288=0,'Sub-Cpt Record'!A288=""),"",'Sub-Cpt Record'!A288)</f>
        <v/>
      </c>
      <c r="B288" s="269" t="str">
        <f aca="false">IF(OR('Sub-Cpt Record'!B288=0,'Sub-Cpt Record'!B288=""),"",'Sub-Cpt Record'!B288)</f>
        <v/>
      </c>
      <c r="C288" s="270" t="str">
        <f aca="false">IF(OR('Sub-Cpt Record'!C288=0,'Sub-Cpt Record'!C288=""),"",'Sub-Cpt Record'!C288)</f>
        <v/>
      </c>
      <c r="D288" s="270" t="str">
        <f aca="false">IF(OR('Sub-Cpt Record'!D288=0,'Sub-Cpt Record'!D288=""),"",'Sub-Cpt Record'!D288)</f>
        <v/>
      </c>
      <c r="E288" s="269" t="str">
        <f aca="false">CODE!I288</f>
        <v/>
      </c>
      <c r="F288" s="343" t="str">
        <f aca="false">IF(OR('Sub-Cpt Record'!K288=0,'Sub-Cpt Record'!K288=""),"",'Sub-Cpt Record'!K288)</f>
        <v/>
      </c>
      <c r="G288" s="344"/>
      <c r="H288" s="348"/>
      <c r="I288" s="349"/>
      <c r="J288" s="349"/>
      <c r="K288" s="349"/>
      <c r="L288" s="349"/>
      <c r="M288" s="349"/>
      <c r="N288" s="347"/>
    </row>
    <row r="289" customFormat="false" ht="12.75" hidden="false" customHeight="false" outlineLevel="0" collapsed="false">
      <c r="A289" s="268" t="str">
        <f aca="false">IF(OR('Sub-Cpt Record'!A289=0,'Sub-Cpt Record'!A289=""),"",'Sub-Cpt Record'!A289)</f>
        <v/>
      </c>
      <c r="B289" s="269" t="str">
        <f aca="false">IF(OR('Sub-Cpt Record'!B289=0,'Sub-Cpt Record'!B289=""),"",'Sub-Cpt Record'!B289)</f>
        <v/>
      </c>
      <c r="C289" s="270" t="str">
        <f aca="false">IF(OR('Sub-Cpt Record'!C289=0,'Sub-Cpt Record'!C289=""),"",'Sub-Cpt Record'!C289)</f>
        <v/>
      </c>
      <c r="D289" s="270" t="str">
        <f aca="false">IF(OR('Sub-Cpt Record'!D289=0,'Sub-Cpt Record'!D289=""),"",'Sub-Cpt Record'!D289)</f>
        <v/>
      </c>
      <c r="E289" s="269" t="str">
        <f aca="false">CODE!I289</f>
        <v/>
      </c>
      <c r="F289" s="343" t="str">
        <f aca="false">IF(OR('Sub-Cpt Record'!K289=0,'Sub-Cpt Record'!K289=""),"",'Sub-Cpt Record'!K289)</f>
        <v/>
      </c>
      <c r="G289" s="344"/>
      <c r="H289" s="348"/>
      <c r="I289" s="349"/>
      <c r="J289" s="349"/>
      <c r="K289" s="349"/>
      <c r="L289" s="349"/>
      <c r="M289" s="349"/>
      <c r="N289" s="347"/>
    </row>
    <row r="290" customFormat="false" ht="12.75" hidden="false" customHeight="false" outlineLevel="0" collapsed="false">
      <c r="A290" s="268" t="str">
        <f aca="false">IF(OR('Sub-Cpt Record'!A290=0,'Sub-Cpt Record'!A290=""),"",'Sub-Cpt Record'!A290)</f>
        <v/>
      </c>
      <c r="B290" s="269" t="str">
        <f aca="false">IF(OR('Sub-Cpt Record'!B290=0,'Sub-Cpt Record'!B290=""),"",'Sub-Cpt Record'!B290)</f>
        <v/>
      </c>
      <c r="C290" s="270" t="str">
        <f aca="false">IF(OR('Sub-Cpt Record'!C290=0,'Sub-Cpt Record'!C290=""),"",'Sub-Cpt Record'!C290)</f>
        <v/>
      </c>
      <c r="D290" s="270" t="str">
        <f aca="false">IF(OR('Sub-Cpt Record'!D290=0,'Sub-Cpt Record'!D290=""),"",'Sub-Cpt Record'!D290)</f>
        <v/>
      </c>
      <c r="E290" s="269" t="str">
        <f aca="false">CODE!I290</f>
        <v/>
      </c>
      <c r="F290" s="343" t="str">
        <f aca="false">IF(OR('Sub-Cpt Record'!K290=0,'Sub-Cpt Record'!K290=""),"",'Sub-Cpt Record'!K290)</f>
        <v/>
      </c>
      <c r="G290" s="344"/>
      <c r="H290" s="348"/>
      <c r="I290" s="349"/>
      <c r="J290" s="349"/>
      <c r="K290" s="349"/>
      <c r="L290" s="349"/>
      <c r="M290" s="349"/>
      <c r="N290" s="347"/>
    </row>
    <row r="291" customFormat="false" ht="12.75" hidden="false" customHeight="false" outlineLevel="0" collapsed="false">
      <c r="A291" s="268" t="str">
        <f aca="false">IF(OR('Sub-Cpt Record'!A291=0,'Sub-Cpt Record'!A291=""),"",'Sub-Cpt Record'!A291)</f>
        <v/>
      </c>
      <c r="B291" s="269" t="str">
        <f aca="false">IF(OR('Sub-Cpt Record'!B291=0,'Sub-Cpt Record'!B291=""),"",'Sub-Cpt Record'!B291)</f>
        <v/>
      </c>
      <c r="C291" s="270" t="str">
        <f aca="false">IF(OR('Sub-Cpt Record'!C291=0,'Sub-Cpt Record'!C291=""),"",'Sub-Cpt Record'!C291)</f>
        <v/>
      </c>
      <c r="D291" s="270" t="str">
        <f aca="false">IF(OR('Sub-Cpt Record'!D291=0,'Sub-Cpt Record'!D291=""),"",'Sub-Cpt Record'!D291)</f>
        <v/>
      </c>
      <c r="E291" s="269" t="str">
        <f aca="false">CODE!I291</f>
        <v/>
      </c>
      <c r="F291" s="343" t="str">
        <f aca="false">IF(OR('Sub-Cpt Record'!K291=0,'Sub-Cpt Record'!K291=""),"",'Sub-Cpt Record'!K291)</f>
        <v/>
      </c>
      <c r="G291" s="344"/>
      <c r="H291" s="348"/>
      <c r="I291" s="349"/>
      <c r="J291" s="349"/>
      <c r="K291" s="349"/>
      <c r="L291" s="349"/>
      <c r="M291" s="349"/>
      <c r="N291" s="347"/>
    </row>
    <row r="292" customFormat="false" ht="12.75" hidden="false" customHeight="false" outlineLevel="0" collapsed="false">
      <c r="A292" s="268" t="str">
        <f aca="false">IF(OR('Sub-Cpt Record'!A292=0,'Sub-Cpt Record'!A292=""),"",'Sub-Cpt Record'!A292)</f>
        <v/>
      </c>
      <c r="B292" s="269" t="str">
        <f aca="false">IF(OR('Sub-Cpt Record'!B292=0,'Sub-Cpt Record'!B292=""),"",'Sub-Cpt Record'!B292)</f>
        <v/>
      </c>
      <c r="C292" s="270" t="str">
        <f aca="false">IF(OR('Sub-Cpt Record'!C292=0,'Sub-Cpt Record'!C292=""),"",'Sub-Cpt Record'!C292)</f>
        <v/>
      </c>
      <c r="D292" s="270" t="str">
        <f aca="false">IF(OR('Sub-Cpt Record'!D292=0,'Sub-Cpt Record'!D292=""),"",'Sub-Cpt Record'!D292)</f>
        <v/>
      </c>
      <c r="E292" s="269" t="str">
        <f aca="false">CODE!I292</f>
        <v/>
      </c>
      <c r="F292" s="343" t="str">
        <f aca="false">IF(OR('Sub-Cpt Record'!K292=0,'Sub-Cpt Record'!K292=""),"",'Sub-Cpt Record'!K292)</f>
        <v/>
      </c>
      <c r="G292" s="344"/>
      <c r="H292" s="348"/>
      <c r="I292" s="349"/>
      <c r="J292" s="349"/>
      <c r="K292" s="349"/>
      <c r="L292" s="349"/>
      <c r="M292" s="349"/>
      <c r="N292" s="347"/>
    </row>
    <row r="293" customFormat="false" ht="12.75" hidden="false" customHeight="false" outlineLevel="0" collapsed="false">
      <c r="A293" s="268" t="str">
        <f aca="false">IF(OR('Sub-Cpt Record'!A293=0,'Sub-Cpt Record'!A293=""),"",'Sub-Cpt Record'!A293)</f>
        <v/>
      </c>
      <c r="B293" s="269" t="str">
        <f aca="false">IF(OR('Sub-Cpt Record'!B293=0,'Sub-Cpt Record'!B293=""),"",'Sub-Cpt Record'!B293)</f>
        <v/>
      </c>
      <c r="C293" s="270" t="str">
        <f aca="false">IF(OR('Sub-Cpt Record'!C293=0,'Sub-Cpt Record'!C293=""),"",'Sub-Cpt Record'!C293)</f>
        <v/>
      </c>
      <c r="D293" s="270" t="str">
        <f aca="false">IF(OR('Sub-Cpt Record'!D293=0,'Sub-Cpt Record'!D293=""),"",'Sub-Cpt Record'!D293)</f>
        <v/>
      </c>
      <c r="E293" s="269" t="str">
        <f aca="false">CODE!I293</f>
        <v/>
      </c>
      <c r="F293" s="343" t="str">
        <f aca="false">IF(OR('Sub-Cpt Record'!K293=0,'Sub-Cpt Record'!K293=""),"",'Sub-Cpt Record'!K293)</f>
        <v/>
      </c>
      <c r="G293" s="344"/>
      <c r="H293" s="348"/>
      <c r="I293" s="349"/>
      <c r="J293" s="349"/>
      <c r="K293" s="349"/>
      <c r="L293" s="349"/>
      <c r="M293" s="349"/>
      <c r="N293" s="347"/>
    </row>
    <row r="294" customFormat="false" ht="12.75" hidden="false" customHeight="false" outlineLevel="0" collapsed="false">
      <c r="A294" s="268" t="str">
        <f aca="false">IF(OR('Sub-Cpt Record'!A294=0,'Sub-Cpt Record'!A294=""),"",'Sub-Cpt Record'!A294)</f>
        <v/>
      </c>
      <c r="B294" s="269" t="str">
        <f aca="false">IF(OR('Sub-Cpt Record'!B294=0,'Sub-Cpt Record'!B294=""),"",'Sub-Cpt Record'!B294)</f>
        <v/>
      </c>
      <c r="C294" s="270" t="str">
        <f aca="false">IF(OR('Sub-Cpt Record'!C294=0,'Sub-Cpt Record'!C294=""),"",'Sub-Cpt Record'!C294)</f>
        <v/>
      </c>
      <c r="D294" s="270" t="str">
        <f aca="false">IF(OR('Sub-Cpt Record'!D294=0,'Sub-Cpt Record'!D294=""),"",'Sub-Cpt Record'!D294)</f>
        <v/>
      </c>
      <c r="E294" s="269" t="str">
        <f aca="false">CODE!I294</f>
        <v/>
      </c>
      <c r="F294" s="343" t="str">
        <f aca="false">IF(OR('Sub-Cpt Record'!K294=0,'Sub-Cpt Record'!K294=""),"",'Sub-Cpt Record'!K294)</f>
        <v/>
      </c>
      <c r="G294" s="344"/>
      <c r="H294" s="348"/>
      <c r="I294" s="349"/>
      <c r="J294" s="349"/>
      <c r="K294" s="349"/>
      <c r="L294" s="349"/>
      <c r="M294" s="349"/>
      <c r="N294" s="347"/>
    </row>
    <row r="295" customFormat="false" ht="12.75" hidden="false" customHeight="false" outlineLevel="0" collapsed="false">
      <c r="A295" s="268" t="str">
        <f aca="false">IF(OR('Sub-Cpt Record'!A295=0,'Sub-Cpt Record'!A295=""),"",'Sub-Cpt Record'!A295)</f>
        <v/>
      </c>
      <c r="B295" s="269" t="str">
        <f aca="false">IF(OR('Sub-Cpt Record'!B295=0,'Sub-Cpt Record'!B295=""),"",'Sub-Cpt Record'!B295)</f>
        <v/>
      </c>
      <c r="C295" s="270" t="str">
        <f aca="false">IF(OR('Sub-Cpt Record'!C295=0,'Sub-Cpt Record'!C295=""),"",'Sub-Cpt Record'!C295)</f>
        <v/>
      </c>
      <c r="D295" s="270" t="str">
        <f aca="false">IF(OR('Sub-Cpt Record'!D295=0,'Sub-Cpt Record'!D295=""),"",'Sub-Cpt Record'!D295)</f>
        <v/>
      </c>
      <c r="E295" s="269" t="str">
        <f aca="false">CODE!I295</f>
        <v/>
      </c>
      <c r="F295" s="343" t="str">
        <f aca="false">IF(OR('Sub-Cpt Record'!K295=0,'Sub-Cpt Record'!K295=""),"",'Sub-Cpt Record'!K295)</f>
        <v/>
      </c>
      <c r="G295" s="344"/>
      <c r="H295" s="348"/>
      <c r="I295" s="349"/>
      <c r="J295" s="349"/>
      <c r="K295" s="349"/>
      <c r="L295" s="349"/>
      <c r="M295" s="349"/>
      <c r="N295" s="347"/>
    </row>
    <row r="296" customFormat="false" ht="12.75" hidden="false" customHeight="false" outlineLevel="0" collapsed="false">
      <c r="A296" s="268" t="str">
        <f aca="false">IF(OR('Sub-Cpt Record'!A296=0,'Sub-Cpt Record'!A296=""),"",'Sub-Cpt Record'!A296)</f>
        <v/>
      </c>
      <c r="B296" s="269" t="str">
        <f aca="false">IF(OR('Sub-Cpt Record'!B296=0,'Sub-Cpt Record'!B296=""),"",'Sub-Cpt Record'!B296)</f>
        <v/>
      </c>
      <c r="C296" s="270" t="str">
        <f aca="false">IF(OR('Sub-Cpt Record'!C296=0,'Sub-Cpt Record'!C296=""),"",'Sub-Cpt Record'!C296)</f>
        <v/>
      </c>
      <c r="D296" s="270" t="str">
        <f aca="false">IF(OR('Sub-Cpt Record'!D296=0,'Sub-Cpt Record'!D296=""),"",'Sub-Cpt Record'!D296)</f>
        <v/>
      </c>
      <c r="E296" s="269" t="str">
        <f aca="false">CODE!I296</f>
        <v/>
      </c>
      <c r="F296" s="343" t="str">
        <f aca="false">IF(OR('Sub-Cpt Record'!K296=0,'Sub-Cpt Record'!K296=""),"",'Sub-Cpt Record'!K296)</f>
        <v/>
      </c>
      <c r="G296" s="344"/>
      <c r="H296" s="348"/>
      <c r="I296" s="349"/>
      <c r="J296" s="349"/>
      <c r="K296" s="349"/>
      <c r="L296" s="349"/>
      <c r="M296" s="349"/>
      <c r="N296" s="347"/>
    </row>
    <row r="297" customFormat="false" ht="12.75" hidden="false" customHeight="false" outlineLevel="0" collapsed="false">
      <c r="A297" s="268" t="str">
        <f aca="false">IF(OR('Sub-Cpt Record'!A297=0,'Sub-Cpt Record'!A297=""),"",'Sub-Cpt Record'!A297)</f>
        <v/>
      </c>
      <c r="B297" s="269" t="str">
        <f aca="false">IF(OR('Sub-Cpt Record'!B297=0,'Sub-Cpt Record'!B297=""),"",'Sub-Cpt Record'!B297)</f>
        <v/>
      </c>
      <c r="C297" s="270" t="str">
        <f aca="false">IF(OR('Sub-Cpt Record'!C297=0,'Sub-Cpt Record'!C297=""),"",'Sub-Cpt Record'!C297)</f>
        <v/>
      </c>
      <c r="D297" s="270" t="str">
        <f aca="false">IF(OR('Sub-Cpt Record'!D297=0,'Sub-Cpt Record'!D297=""),"",'Sub-Cpt Record'!D297)</f>
        <v/>
      </c>
      <c r="E297" s="269" t="str">
        <f aca="false">CODE!I297</f>
        <v/>
      </c>
      <c r="F297" s="343" t="str">
        <f aca="false">IF(OR('Sub-Cpt Record'!K297=0,'Sub-Cpt Record'!K297=""),"",'Sub-Cpt Record'!K297)</f>
        <v/>
      </c>
      <c r="G297" s="344"/>
      <c r="H297" s="348"/>
      <c r="I297" s="349"/>
      <c r="J297" s="349"/>
      <c r="K297" s="349"/>
      <c r="L297" s="349"/>
      <c r="M297" s="349"/>
      <c r="N297" s="347"/>
    </row>
    <row r="298" customFormat="false" ht="12.75" hidden="false" customHeight="false" outlineLevel="0" collapsed="false">
      <c r="A298" s="268" t="str">
        <f aca="false">IF(OR('Sub-Cpt Record'!A298=0,'Sub-Cpt Record'!A298=""),"",'Sub-Cpt Record'!A298)</f>
        <v/>
      </c>
      <c r="B298" s="269" t="str">
        <f aca="false">IF(OR('Sub-Cpt Record'!B298=0,'Sub-Cpt Record'!B298=""),"",'Sub-Cpt Record'!B298)</f>
        <v/>
      </c>
      <c r="C298" s="270" t="str">
        <f aca="false">IF(OR('Sub-Cpt Record'!C298=0,'Sub-Cpt Record'!C298=""),"",'Sub-Cpt Record'!C298)</f>
        <v/>
      </c>
      <c r="D298" s="270" t="str">
        <f aca="false">IF(OR('Sub-Cpt Record'!D298=0,'Sub-Cpt Record'!D298=""),"",'Sub-Cpt Record'!D298)</f>
        <v/>
      </c>
      <c r="E298" s="269" t="str">
        <f aca="false">CODE!I298</f>
        <v/>
      </c>
      <c r="F298" s="343" t="str">
        <f aca="false">IF(OR('Sub-Cpt Record'!K298=0,'Sub-Cpt Record'!K298=""),"",'Sub-Cpt Record'!K298)</f>
        <v/>
      </c>
      <c r="G298" s="344"/>
      <c r="H298" s="348"/>
      <c r="I298" s="349"/>
      <c r="J298" s="349"/>
      <c r="K298" s="349"/>
      <c r="L298" s="349"/>
      <c r="M298" s="349"/>
      <c r="N298" s="347"/>
    </row>
    <row r="299" customFormat="false" ht="12.75" hidden="false" customHeight="false" outlineLevel="0" collapsed="false">
      <c r="A299" s="268" t="str">
        <f aca="false">IF(OR('Sub-Cpt Record'!A299=0,'Sub-Cpt Record'!A299=""),"",'Sub-Cpt Record'!A299)</f>
        <v/>
      </c>
      <c r="B299" s="269" t="str">
        <f aca="false">IF(OR('Sub-Cpt Record'!B299=0,'Sub-Cpt Record'!B299=""),"",'Sub-Cpt Record'!B299)</f>
        <v/>
      </c>
      <c r="C299" s="270" t="str">
        <f aca="false">IF(OR('Sub-Cpt Record'!C299=0,'Sub-Cpt Record'!C299=""),"",'Sub-Cpt Record'!C299)</f>
        <v/>
      </c>
      <c r="D299" s="270" t="str">
        <f aca="false">IF(OR('Sub-Cpt Record'!D299=0,'Sub-Cpt Record'!D299=""),"",'Sub-Cpt Record'!D299)</f>
        <v/>
      </c>
      <c r="E299" s="269" t="str">
        <f aca="false">CODE!I299</f>
        <v/>
      </c>
      <c r="F299" s="343" t="str">
        <f aca="false">IF(OR('Sub-Cpt Record'!K299=0,'Sub-Cpt Record'!K299=""),"",'Sub-Cpt Record'!K299)</f>
        <v/>
      </c>
      <c r="G299" s="344"/>
      <c r="H299" s="348"/>
      <c r="I299" s="349"/>
      <c r="J299" s="349"/>
      <c r="K299" s="349"/>
      <c r="L299" s="349"/>
      <c r="M299" s="349"/>
      <c r="N299" s="347"/>
    </row>
    <row r="300" customFormat="false" ht="12.75" hidden="false" customHeight="false" outlineLevel="0" collapsed="false">
      <c r="A300" s="268" t="str">
        <f aca="false">IF(OR('Sub-Cpt Record'!A300=0,'Sub-Cpt Record'!A300=""),"",'Sub-Cpt Record'!A300)</f>
        <v/>
      </c>
      <c r="B300" s="269" t="str">
        <f aca="false">IF(OR('Sub-Cpt Record'!B300=0,'Sub-Cpt Record'!B300=""),"",'Sub-Cpt Record'!B300)</f>
        <v/>
      </c>
      <c r="C300" s="270" t="str">
        <f aca="false">IF(OR('Sub-Cpt Record'!C300=0,'Sub-Cpt Record'!C300=""),"",'Sub-Cpt Record'!C300)</f>
        <v/>
      </c>
      <c r="D300" s="270" t="str">
        <f aca="false">IF(OR('Sub-Cpt Record'!D300=0,'Sub-Cpt Record'!D300=""),"",'Sub-Cpt Record'!D300)</f>
        <v/>
      </c>
      <c r="E300" s="269" t="str">
        <f aca="false">CODE!I300</f>
        <v/>
      </c>
      <c r="F300" s="343" t="str">
        <f aca="false">IF(OR('Sub-Cpt Record'!K300=0,'Sub-Cpt Record'!K300=""),"",'Sub-Cpt Record'!K300)</f>
        <v/>
      </c>
      <c r="G300" s="344"/>
      <c r="H300" s="348"/>
      <c r="I300" s="349"/>
      <c r="J300" s="349"/>
      <c r="K300" s="349"/>
      <c r="L300" s="349"/>
      <c r="M300" s="349"/>
      <c r="N300" s="347"/>
    </row>
    <row r="301" customFormat="false" ht="12.75" hidden="false" customHeight="false" outlineLevel="0" collapsed="false">
      <c r="A301" s="268" t="str">
        <f aca="false">IF(OR('Sub-Cpt Record'!A301=0,'Sub-Cpt Record'!A301=""),"",'Sub-Cpt Record'!A301)</f>
        <v/>
      </c>
      <c r="B301" s="269" t="str">
        <f aca="false">IF(OR('Sub-Cpt Record'!B301=0,'Sub-Cpt Record'!B301=""),"",'Sub-Cpt Record'!B301)</f>
        <v/>
      </c>
      <c r="C301" s="270" t="str">
        <f aca="false">IF(OR('Sub-Cpt Record'!C301=0,'Sub-Cpt Record'!C301=""),"",'Sub-Cpt Record'!C301)</f>
        <v/>
      </c>
      <c r="D301" s="270" t="str">
        <f aca="false">IF(OR('Sub-Cpt Record'!D301=0,'Sub-Cpt Record'!D301=""),"",'Sub-Cpt Record'!D301)</f>
        <v/>
      </c>
      <c r="E301" s="269" t="str">
        <f aca="false">CODE!I301</f>
        <v/>
      </c>
      <c r="F301" s="343" t="str">
        <f aca="false">IF(OR('Sub-Cpt Record'!K301=0,'Sub-Cpt Record'!K301=""),"",'Sub-Cpt Record'!K301)</f>
        <v/>
      </c>
      <c r="G301" s="344"/>
      <c r="H301" s="348"/>
      <c r="I301" s="349"/>
      <c r="J301" s="349"/>
      <c r="K301" s="349"/>
      <c r="L301" s="349"/>
      <c r="M301" s="349"/>
      <c r="N301" s="347"/>
    </row>
    <row r="302" customFormat="false" ht="12.75" hidden="false" customHeight="false" outlineLevel="0" collapsed="false">
      <c r="A302" s="268" t="str">
        <f aca="false">IF(OR('Sub-Cpt Record'!A302=0,'Sub-Cpt Record'!A302=""),"",'Sub-Cpt Record'!A302)</f>
        <v/>
      </c>
      <c r="B302" s="269" t="str">
        <f aca="false">IF(OR('Sub-Cpt Record'!B302=0,'Sub-Cpt Record'!B302=""),"",'Sub-Cpt Record'!B302)</f>
        <v/>
      </c>
      <c r="C302" s="270" t="str">
        <f aca="false">IF(OR('Sub-Cpt Record'!C302=0,'Sub-Cpt Record'!C302=""),"",'Sub-Cpt Record'!C302)</f>
        <v/>
      </c>
      <c r="D302" s="270" t="str">
        <f aca="false">IF(OR('Sub-Cpt Record'!D302=0,'Sub-Cpt Record'!D302=""),"",'Sub-Cpt Record'!D302)</f>
        <v/>
      </c>
      <c r="E302" s="269" t="str">
        <f aca="false">CODE!I302</f>
        <v/>
      </c>
      <c r="F302" s="343" t="str">
        <f aca="false">IF(OR('Sub-Cpt Record'!K302=0,'Sub-Cpt Record'!K302=""),"",'Sub-Cpt Record'!K302)</f>
        <v/>
      </c>
      <c r="G302" s="344"/>
      <c r="H302" s="348"/>
      <c r="I302" s="349"/>
      <c r="J302" s="349"/>
      <c r="K302" s="349"/>
      <c r="L302" s="349"/>
      <c r="M302" s="349"/>
      <c r="N302" s="347"/>
    </row>
    <row r="303" customFormat="false" ht="12.75" hidden="false" customHeight="false" outlineLevel="0" collapsed="false">
      <c r="A303" s="268" t="str">
        <f aca="false">IF(OR('Sub-Cpt Record'!A303=0,'Sub-Cpt Record'!A303=""),"",'Sub-Cpt Record'!A303)</f>
        <v/>
      </c>
      <c r="B303" s="269" t="str">
        <f aca="false">IF(OR('Sub-Cpt Record'!B303=0,'Sub-Cpt Record'!B303=""),"",'Sub-Cpt Record'!B303)</f>
        <v/>
      </c>
      <c r="C303" s="270" t="str">
        <f aca="false">IF(OR('Sub-Cpt Record'!C303=0,'Sub-Cpt Record'!C303=""),"",'Sub-Cpt Record'!C303)</f>
        <v/>
      </c>
      <c r="D303" s="270" t="str">
        <f aca="false">IF(OR('Sub-Cpt Record'!D303=0,'Sub-Cpt Record'!D303=""),"",'Sub-Cpt Record'!D303)</f>
        <v/>
      </c>
      <c r="E303" s="269" t="str">
        <f aca="false">CODE!I303</f>
        <v/>
      </c>
      <c r="F303" s="343" t="str">
        <f aca="false">IF(OR('Sub-Cpt Record'!K303=0,'Sub-Cpt Record'!K303=""),"",'Sub-Cpt Record'!K303)</f>
        <v/>
      </c>
      <c r="G303" s="344"/>
      <c r="H303" s="348"/>
      <c r="I303" s="349"/>
      <c r="J303" s="349"/>
      <c r="K303" s="349"/>
      <c r="L303" s="349"/>
      <c r="M303" s="349"/>
      <c r="N303" s="347"/>
    </row>
    <row r="304" customFormat="false" ht="12.75" hidden="false" customHeight="false" outlineLevel="0" collapsed="false">
      <c r="A304" s="268" t="str">
        <f aca="false">IF(OR('Sub-Cpt Record'!A304=0,'Sub-Cpt Record'!A304=""),"",'Sub-Cpt Record'!A304)</f>
        <v/>
      </c>
      <c r="B304" s="269" t="str">
        <f aca="false">IF(OR('Sub-Cpt Record'!B304=0,'Sub-Cpt Record'!B304=""),"",'Sub-Cpt Record'!B304)</f>
        <v/>
      </c>
      <c r="C304" s="270" t="str">
        <f aca="false">IF(OR('Sub-Cpt Record'!C304=0,'Sub-Cpt Record'!C304=""),"",'Sub-Cpt Record'!C304)</f>
        <v/>
      </c>
      <c r="D304" s="270" t="str">
        <f aca="false">IF(OR('Sub-Cpt Record'!D304=0,'Sub-Cpt Record'!D304=""),"",'Sub-Cpt Record'!D304)</f>
        <v/>
      </c>
      <c r="E304" s="269" t="str">
        <f aca="false">CODE!I304</f>
        <v/>
      </c>
      <c r="F304" s="343" t="str">
        <f aca="false">IF(OR('Sub-Cpt Record'!K304=0,'Sub-Cpt Record'!K304=""),"",'Sub-Cpt Record'!K304)</f>
        <v/>
      </c>
      <c r="G304" s="344"/>
      <c r="H304" s="348"/>
      <c r="I304" s="349"/>
      <c r="J304" s="349"/>
      <c r="K304" s="349"/>
      <c r="L304" s="349"/>
      <c r="M304" s="349"/>
      <c r="N304" s="347"/>
    </row>
    <row r="305" customFormat="false" ht="12.75" hidden="false" customHeight="false" outlineLevel="0" collapsed="false">
      <c r="A305" s="268" t="str">
        <f aca="false">IF(OR('Sub-Cpt Record'!A305=0,'Sub-Cpt Record'!A305=""),"",'Sub-Cpt Record'!A305)</f>
        <v/>
      </c>
      <c r="B305" s="269" t="str">
        <f aca="false">IF(OR('Sub-Cpt Record'!B305=0,'Sub-Cpt Record'!B305=""),"",'Sub-Cpt Record'!B305)</f>
        <v/>
      </c>
      <c r="C305" s="270" t="str">
        <f aca="false">IF(OR('Sub-Cpt Record'!C305=0,'Sub-Cpt Record'!C305=""),"",'Sub-Cpt Record'!C305)</f>
        <v/>
      </c>
      <c r="D305" s="270" t="str">
        <f aca="false">IF(OR('Sub-Cpt Record'!D305=0,'Sub-Cpt Record'!D305=""),"",'Sub-Cpt Record'!D305)</f>
        <v/>
      </c>
      <c r="E305" s="269" t="str">
        <f aca="false">CODE!I305</f>
        <v/>
      </c>
      <c r="F305" s="343" t="str">
        <f aca="false">IF(OR('Sub-Cpt Record'!K305=0,'Sub-Cpt Record'!K305=""),"",'Sub-Cpt Record'!K305)</f>
        <v/>
      </c>
      <c r="G305" s="344"/>
      <c r="H305" s="348"/>
      <c r="I305" s="349"/>
      <c r="J305" s="349"/>
      <c r="K305" s="349"/>
      <c r="L305" s="349"/>
      <c r="M305" s="349"/>
      <c r="N305" s="347"/>
    </row>
    <row r="306" customFormat="false" ht="12.75" hidden="false" customHeight="false" outlineLevel="0" collapsed="false">
      <c r="A306" s="268" t="str">
        <f aca="false">IF(OR('Sub-Cpt Record'!A306=0,'Sub-Cpt Record'!A306=""),"",'Sub-Cpt Record'!A306)</f>
        <v/>
      </c>
      <c r="B306" s="269" t="str">
        <f aca="false">IF(OR('Sub-Cpt Record'!B306=0,'Sub-Cpt Record'!B306=""),"",'Sub-Cpt Record'!B306)</f>
        <v/>
      </c>
      <c r="C306" s="270" t="str">
        <f aca="false">IF(OR('Sub-Cpt Record'!C306=0,'Sub-Cpt Record'!C306=""),"",'Sub-Cpt Record'!C306)</f>
        <v/>
      </c>
      <c r="D306" s="270" t="str">
        <f aca="false">IF(OR('Sub-Cpt Record'!D306=0,'Sub-Cpt Record'!D306=""),"",'Sub-Cpt Record'!D306)</f>
        <v/>
      </c>
      <c r="E306" s="269" t="str">
        <f aca="false">CODE!I306</f>
        <v/>
      </c>
      <c r="F306" s="343" t="str">
        <f aca="false">IF(OR('Sub-Cpt Record'!K306=0,'Sub-Cpt Record'!K306=""),"",'Sub-Cpt Record'!K306)</f>
        <v/>
      </c>
      <c r="G306" s="344"/>
      <c r="H306" s="348"/>
      <c r="I306" s="349"/>
      <c r="J306" s="349"/>
      <c r="K306" s="349"/>
      <c r="L306" s="349"/>
      <c r="M306" s="349"/>
      <c r="N306" s="347"/>
    </row>
    <row r="307" customFormat="false" ht="12.75" hidden="false" customHeight="false" outlineLevel="0" collapsed="false">
      <c r="A307" s="268" t="str">
        <f aca="false">IF(OR('Sub-Cpt Record'!A307=0,'Sub-Cpt Record'!A307=""),"",'Sub-Cpt Record'!A307)</f>
        <v/>
      </c>
      <c r="B307" s="269" t="str">
        <f aca="false">IF(OR('Sub-Cpt Record'!B307=0,'Sub-Cpt Record'!B307=""),"",'Sub-Cpt Record'!B307)</f>
        <v/>
      </c>
      <c r="C307" s="270" t="str">
        <f aca="false">IF(OR('Sub-Cpt Record'!C307=0,'Sub-Cpt Record'!C307=""),"",'Sub-Cpt Record'!C307)</f>
        <v/>
      </c>
      <c r="D307" s="270" t="str">
        <f aca="false">IF(OR('Sub-Cpt Record'!D307=0,'Sub-Cpt Record'!D307=""),"",'Sub-Cpt Record'!D307)</f>
        <v/>
      </c>
      <c r="E307" s="269" t="str">
        <f aca="false">CODE!I307</f>
        <v/>
      </c>
      <c r="F307" s="343" t="str">
        <f aca="false">IF(OR('Sub-Cpt Record'!K307=0,'Sub-Cpt Record'!K307=""),"",'Sub-Cpt Record'!K307)</f>
        <v/>
      </c>
      <c r="G307" s="344"/>
      <c r="H307" s="348"/>
      <c r="I307" s="349"/>
      <c r="J307" s="349"/>
      <c r="K307" s="349"/>
      <c r="L307" s="349"/>
      <c r="M307" s="349"/>
      <c r="N307" s="347"/>
    </row>
    <row r="308" customFormat="false" ht="12.75" hidden="false" customHeight="false" outlineLevel="0" collapsed="false">
      <c r="A308" s="268" t="str">
        <f aca="false">IF(OR('Sub-Cpt Record'!A308=0,'Sub-Cpt Record'!A308=""),"",'Sub-Cpt Record'!A308)</f>
        <v/>
      </c>
      <c r="B308" s="269" t="str">
        <f aca="false">IF(OR('Sub-Cpt Record'!B308=0,'Sub-Cpt Record'!B308=""),"",'Sub-Cpt Record'!B308)</f>
        <v/>
      </c>
      <c r="C308" s="270" t="str">
        <f aca="false">IF(OR('Sub-Cpt Record'!C308=0,'Sub-Cpt Record'!C308=""),"",'Sub-Cpt Record'!C308)</f>
        <v/>
      </c>
      <c r="D308" s="270" t="str">
        <f aca="false">IF(OR('Sub-Cpt Record'!D308=0,'Sub-Cpt Record'!D308=""),"",'Sub-Cpt Record'!D308)</f>
        <v/>
      </c>
      <c r="E308" s="269" t="str">
        <f aca="false">CODE!I308</f>
        <v/>
      </c>
      <c r="F308" s="343" t="str">
        <f aca="false">IF(OR('Sub-Cpt Record'!K308=0,'Sub-Cpt Record'!K308=""),"",'Sub-Cpt Record'!K308)</f>
        <v/>
      </c>
      <c r="G308" s="344"/>
      <c r="H308" s="348"/>
      <c r="I308" s="349"/>
      <c r="J308" s="349"/>
      <c r="K308" s="349"/>
      <c r="L308" s="349"/>
      <c r="M308" s="349"/>
      <c r="N308" s="347"/>
    </row>
    <row r="309" customFormat="false" ht="12.75" hidden="false" customHeight="false" outlineLevel="0" collapsed="false">
      <c r="A309" s="268" t="str">
        <f aca="false">IF(OR('Sub-Cpt Record'!A309=0,'Sub-Cpt Record'!A309=""),"",'Sub-Cpt Record'!A309)</f>
        <v/>
      </c>
      <c r="B309" s="269" t="str">
        <f aca="false">IF(OR('Sub-Cpt Record'!B309=0,'Sub-Cpt Record'!B309=""),"",'Sub-Cpt Record'!B309)</f>
        <v/>
      </c>
      <c r="C309" s="270" t="str">
        <f aca="false">IF(OR('Sub-Cpt Record'!C309=0,'Sub-Cpt Record'!C309=""),"",'Sub-Cpt Record'!C309)</f>
        <v/>
      </c>
      <c r="D309" s="270" t="str">
        <f aca="false">IF(OR('Sub-Cpt Record'!D309=0,'Sub-Cpt Record'!D309=""),"",'Sub-Cpt Record'!D309)</f>
        <v/>
      </c>
      <c r="E309" s="269" t="str">
        <f aca="false">CODE!I309</f>
        <v/>
      </c>
      <c r="F309" s="343" t="str">
        <f aca="false">IF(OR('Sub-Cpt Record'!K309=0,'Sub-Cpt Record'!K309=""),"",'Sub-Cpt Record'!K309)</f>
        <v/>
      </c>
      <c r="G309" s="344"/>
      <c r="H309" s="348"/>
      <c r="I309" s="349"/>
      <c r="J309" s="349"/>
      <c r="K309" s="349"/>
      <c r="L309" s="349"/>
      <c r="M309" s="349"/>
      <c r="N309" s="347"/>
    </row>
    <row r="310" customFormat="false" ht="12.75" hidden="false" customHeight="false" outlineLevel="0" collapsed="false">
      <c r="A310" s="268" t="str">
        <f aca="false">IF(OR('Sub-Cpt Record'!A310=0,'Sub-Cpt Record'!A310=""),"",'Sub-Cpt Record'!A310)</f>
        <v/>
      </c>
      <c r="B310" s="269" t="str">
        <f aca="false">IF(OR('Sub-Cpt Record'!B310=0,'Sub-Cpt Record'!B310=""),"",'Sub-Cpt Record'!B310)</f>
        <v/>
      </c>
      <c r="C310" s="270" t="str">
        <f aca="false">IF(OR('Sub-Cpt Record'!C310=0,'Sub-Cpt Record'!C310=""),"",'Sub-Cpt Record'!C310)</f>
        <v/>
      </c>
      <c r="D310" s="270" t="str">
        <f aca="false">IF(OR('Sub-Cpt Record'!D310=0,'Sub-Cpt Record'!D310=""),"",'Sub-Cpt Record'!D310)</f>
        <v/>
      </c>
      <c r="E310" s="269" t="str">
        <f aca="false">CODE!I310</f>
        <v/>
      </c>
      <c r="F310" s="343" t="str">
        <f aca="false">IF(OR('Sub-Cpt Record'!K310=0,'Sub-Cpt Record'!K310=""),"",'Sub-Cpt Record'!K310)</f>
        <v/>
      </c>
      <c r="G310" s="344"/>
      <c r="H310" s="348"/>
      <c r="I310" s="349"/>
      <c r="J310" s="349"/>
      <c r="K310" s="349"/>
      <c r="L310" s="349"/>
      <c r="M310" s="349"/>
      <c r="N310" s="347"/>
    </row>
    <row r="311" customFormat="false" ht="12.75" hidden="false" customHeight="false" outlineLevel="0" collapsed="false">
      <c r="A311" s="268" t="str">
        <f aca="false">IF(OR('Sub-Cpt Record'!A311=0,'Sub-Cpt Record'!A311=""),"",'Sub-Cpt Record'!A311)</f>
        <v/>
      </c>
      <c r="B311" s="269" t="str">
        <f aca="false">IF(OR('Sub-Cpt Record'!B311=0,'Sub-Cpt Record'!B311=""),"",'Sub-Cpt Record'!B311)</f>
        <v/>
      </c>
      <c r="C311" s="270" t="str">
        <f aca="false">IF(OR('Sub-Cpt Record'!C311=0,'Sub-Cpt Record'!C311=""),"",'Sub-Cpt Record'!C311)</f>
        <v/>
      </c>
      <c r="D311" s="270" t="str">
        <f aca="false">IF(OR('Sub-Cpt Record'!D311=0,'Sub-Cpt Record'!D311=""),"",'Sub-Cpt Record'!D311)</f>
        <v/>
      </c>
      <c r="E311" s="269" t="str">
        <f aca="false">CODE!I311</f>
        <v/>
      </c>
      <c r="F311" s="343" t="str">
        <f aca="false">IF(OR('Sub-Cpt Record'!K311=0,'Sub-Cpt Record'!K311=""),"",'Sub-Cpt Record'!K311)</f>
        <v/>
      </c>
      <c r="G311" s="344"/>
      <c r="H311" s="348"/>
      <c r="I311" s="349"/>
      <c r="J311" s="349"/>
      <c r="K311" s="349"/>
      <c r="L311" s="349"/>
      <c r="M311" s="349"/>
      <c r="N311" s="347"/>
    </row>
    <row r="312" customFormat="false" ht="12.75" hidden="false" customHeight="false" outlineLevel="0" collapsed="false">
      <c r="A312" s="268" t="str">
        <f aca="false">IF(OR('Sub-Cpt Record'!A312=0,'Sub-Cpt Record'!A312=""),"",'Sub-Cpt Record'!A312)</f>
        <v/>
      </c>
      <c r="B312" s="269" t="str">
        <f aca="false">IF(OR('Sub-Cpt Record'!B312=0,'Sub-Cpt Record'!B312=""),"",'Sub-Cpt Record'!B312)</f>
        <v/>
      </c>
      <c r="C312" s="270" t="str">
        <f aca="false">IF(OR('Sub-Cpt Record'!C312=0,'Sub-Cpt Record'!C312=""),"",'Sub-Cpt Record'!C312)</f>
        <v/>
      </c>
      <c r="D312" s="270" t="str">
        <f aca="false">IF(OR('Sub-Cpt Record'!D312=0,'Sub-Cpt Record'!D312=""),"",'Sub-Cpt Record'!D312)</f>
        <v/>
      </c>
      <c r="E312" s="269" t="str">
        <f aca="false">CODE!I312</f>
        <v/>
      </c>
      <c r="F312" s="343" t="str">
        <f aca="false">IF(OR('Sub-Cpt Record'!K312=0,'Sub-Cpt Record'!K312=""),"",'Sub-Cpt Record'!K312)</f>
        <v/>
      </c>
      <c r="G312" s="344"/>
      <c r="H312" s="348"/>
      <c r="I312" s="349"/>
      <c r="J312" s="349"/>
      <c r="K312" s="349"/>
      <c r="L312" s="349"/>
      <c r="M312" s="349"/>
      <c r="N312" s="347"/>
    </row>
    <row r="313" customFormat="false" ht="12.75" hidden="false" customHeight="false" outlineLevel="0" collapsed="false">
      <c r="A313" s="268" t="str">
        <f aca="false">IF(OR('Sub-Cpt Record'!A313=0,'Sub-Cpt Record'!A313=""),"",'Sub-Cpt Record'!A313)</f>
        <v/>
      </c>
      <c r="B313" s="269" t="str">
        <f aca="false">IF(OR('Sub-Cpt Record'!B313=0,'Sub-Cpt Record'!B313=""),"",'Sub-Cpt Record'!B313)</f>
        <v/>
      </c>
      <c r="C313" s="270" t="str">
        <f aca="false">IF(OR('Sub-Cpt Record'!C313=0,'Sub-Cpt Record'!C313=""),"",'Sub-Cpt Record'!C313)</f>
        <v/>
      </c>
      <c r="D313" s="270" t="str">
        <f aca="false">IF(OR('Sub-Cpt Record'!D313=0,'Sub-Cpt Record'!D313=""),"",'Sub-Cpt Record'!D313)</f>
        <v/>
      </c>
      <c r="E313" s="269" t="str">
        <f aca="false">CODE!I313</f>
        <v/>
      </c>
      <c r="F313" s="343" t="str">
        <f aca="false">IF(OR('Sub-Cpt Record'!K313=0,'Sub-Cpt Record'!K313=""),"",'Sub-Cpt Record'!K313)</f>
        <v/>
      </c>
      <c r="G313" s="344"/>
      <c r="H313" s="348"/>
      <c r="I313" s="349"/>
      <c r="J313" s="349"/>
      <c r="K313" s="349"/>
      <c r="L313" s="349"/>
      <c r="M313" s="349"/>
      <c r="N313" s="347"/>
    </row>
    <row r="314" customFormat="false" ht="12.75" hidden="false" customHeight="false" outlineLevel="0" collapsed="false">
      <c r="A314" s="268" t="str">
        <f aca="false">IF(OR('Sub-Cpt Record'!A314=0,'Sub-Cpt Record'!A314=""),"",'Sub-Cpt Record'!A314)</f>
        <v/>
      </c>
      <c r="B314" s="269" t="str">
        <f aca="false">IF(OR('Sub-Cpt Record'!B314=0,'Sub-Cpt Record'!B314=""),"",'Sub-Cpt Record'!B314)</f>
        <v/>
      </c>
      <c r="C314" s="270" t="str">
        <f aca="false">IF(OR('Sub-Cpt Record'!C314=0,'Sub-Cpt Record'!C314=""),"",'Sub-Cpt Record'!C314)</f>
        <v/>
      </c>
      <c r="D314" s="270" t="str">
        <f aca="false">IF(OR('Sub-Cpt Record'!D314=0,'Sub-Cpt Record'!D314=""),"",'Sub-Cpt Record'!D314)</f>
        <v/>
      </c>
      <c r="E314" s="269" t="str">
        <f aca="false">CODE!I314</f>
        <v/>
      </c>
      <c r="F314" s="343" t="str">
        <f aca="false">IF(OR('Sub-Cpt Record'!K314=0,'Sub-Cpt Record'!K314=""),"",'Sub-Cpt Record'!K314)</f>
        <v/>
      </c>
      <c r="G314" s="344"/>
      <c r="H314" s="348"/>
      <c r="I314" s="349"/>
      <c r="J314" s="349"/>
      <c r="K314" s="349"/>
      <c r="L314" s="349"/>
      <c r="M314" s="349"/>
      <c r="N314" s="347"/>
    </row>
    <row r="315" customFormat="false" ht="12.75" hidden="false" customHeight="false" outlineLevel="0" collapsed="false">
      <c r="A315" s="268" t="str">
        <f aca="false">IF(OR('Sub-Cpt Record'!A315=0,'Sub-Cpt Record'!A315=""),"",'Sub-Cpt Record'!A315)</f>
        <v/>
      </c>
      <c r="B315" s="269" t="str">
        <f aca="false">IF(OR('Sub-Cpt Record'!B315=0,'Sub-Cpt Record'!B315=""),"",'Sub-Cpt Record'!B315)</f>
        <v/>
      </c>
      <c r="C315" s="270" t="str">
        <f aca="false">IF(OR('Sub-Cpt Record'!C315=0,'Sub-Cpt Record'!C315=""),"",'Sub-Cpt Record'!C315)</f>
        <v/>
      </c>
      <c r="D315" s="270" t="str">
        <f aca="false">IF(OR('Sub-Cpt Record'!D315=0,'Sub-Cpt Record'!D315=""),"",'Sub-Cpt Record'!D315)</f>
        <v/>
      </c>
      <c r="E315" s="269" t="str">
        <f aca="false">CODE!I315</f>
        <v/>
      </c>
      <c r="F315" s="343" t="str">
        <f aca="false">IF(OR('Sub-Cpt Record'!K315=0,'Sub-Cpt Record'!K315=""),"",'Sub-Cpt Record'!K315)</f>
        <v/>
      </c>
      <c r="G315" s="344"/>
      <c r="H315" s="348"/>
      <c r="I315" s="349"/>
      <c r="J315" s="349"/>
      <c r="K315" s="349"/>
      <c r="L315" s="349"/>
      <c r="M315" s="349"/>
      <c r="N315" s="347"/>
    </row>
    <row r="316" customFormat="false" ht="12.75" hidden="false" customHeight="false" outlineLevel="0" collapsed="false">
      <c r="A316" s="268" t="str">
        <f aca="false">IF(OR('Sub-Cpt Record'!A316=0,'Sub-Cpt Record'!A316=""),"",'Sub-Cpt Record'!A316)</f>
        <v/>
      </c>
      <c r="B316" s="269" t="str">
        <f aca="false">IF(OR('Sub-Cpt Record'!B316=0,'Sub-Cpt Record'!B316=""),"",'Sub-Cpt Record'!B316)</f>
        <v/>
      </c>
      <c r="C316" s="270" t="str">
        <f aca="false">IF(OR('Sub-Cpt Record'!C316=0,'Sub-Cpt Record'!C316=""),"",'Sub-Cpt Record'!C316)</f>
        <v/>
      </c>
      <c r="D316" s="270" t="str">
        <f aca="false">IF(OR('Sub-Cpt Record'!D316=0,'Sub-Cpt Record'!D316=""),"",'Sub-Cpt Record'!D316)</f>
        <v/>
      </c>
      <c r="E316" s="269" t="str">
        <f aca="false">CODE!I316</f>
        <v/>
      </c>
      <c r="F316" s="343" t="str">
        <f aca="false">IF(OR('Sub-Cpt Record'!K316=0,'Sub-Cpt Record'!K316=""),"",'Sub-Cpt Record'!K316)</f>
        <v/>
      </c>
      <c r="G316" s="344"/>
      <c r="H316" s="348"/>
      <c r="I316" s="349"/>
      <c r="J316" s="349"/>
      <c r="K316" s="349"/>
      <c r="L316" s="349"/>
      <c r="M316" s="349"/>
      <c r="N316" s="347"/>
    </row>
    <row r="317" customFormat="false" ht="12.75" hidden="false" customHeight="false" outlineLevel="0" collapsed="false">
      <c r="A317" s="268" t="str">
        <f aca="false">IF(OR('Sub-Cpt Record'!A317=0,'Sub-Cpt Record'!A317=""),"",'Sub-Cpt Record'!A317)</f>
        <v/>
      </c>
      <c r="B317" s="269" t="str">
        <f aca="false">IF(OR('Sub-Cpt Record'!B317=0,'Sub-Cpt Record'!B317=""),"",'Sub-Cpt Record'!B317)</f>
        <v/>
      </c>
      <c r="C317" s="270" t="str">
        <f aca="false">IF(OR('Sub-Cpt Record'!C317=0,'Sub-Cpt Record'!C317=""),"",'Sub-Cpt Record'!C317)</f>
        <v/>
      </c>
      <c r="D317" s="270" t="str">
        <f aca="false">IF(OR('Sub-Cpt Record'!D317=0,'Sub-Cpt Record'!D317=""),"",'Sub-Cpt Record'!D317)</f>
        <v/>
      </c>
      <c r="E317" s="269" t="str">
        <f aca="false">CODE!I317</f>
        <v/>
      </c>
      <c r="F317" s="343" t="str">
        <f aca="false">IF(OR('Sub-Cpt Record'!K317=0,'Sub-Cpt Record'!K317=""),"",'Sub-Cpt Record'!K317)</f>
        <v/>
      </c>
      <c r="G317" s="344"/>
      <c r="H317" s="348"/>
      <c r="I317" s="349"/>
      <c r="J317" s="349"/>
      <c r="K317" s="349"/>
      <c r="L317" s="349"/>
      <c r="M317" s="349"/>
      <c r="N317" s="347"/>
    </row>
    <row r="318" customFormat="false" ht="12.75" hidden="false" customHeight="false" outlineLevel="0" collapsed="false">
      <c r="A318" s="268" t="str">
        <f aca="false">IF(OR('Sub-Cpt Record'!A318=0,'Sub-Cpt Record'!A318=""),"",'Sub-Cpt Record'!A318)</f>
        <v/>
      </c>
      <c r="B318" s="269" t="str">
        <f aca="false">IF(OR('Sub-Cpt Record'!B318=0,'Sub-Cpt Record'!B318=""),"",'Sub-Cpt Record'!B318)</f>
        <v/>
      </c>
      <c r="C318" s="270" t="str">
        <f aca="false">IF(OR('Sub-Cpt Record'!C318=0,'Sub-Cpt Record'!C318=""),"",'Sub-Cpt Record'!C318)</f>
        <v/>
      </c>
      <c r="D318" s="270" t="str">
        <f aca="false">IF(OR('Sub-Cpt Record'!D318=0,'Sub-Cpt Record'!D318=""),"",'Sub-Cpt Record'!D318)</f>
        <v/>
      </c>
      <c r="E318" s="269" t="str">
        <f aca="false">CODE!I318</f>
        <v/>
      </c>
      <c r="F318" s="343" t="str">
        <f aca="false">IF(OR('Sub-Cpt Record'!K318=0,'Sub-Cpt Record'!K318=""),"",'Sub-Cpt Record'!K318)</f>
        <v/>
      </c>
      <c r="G318" s="344"/>
      <c r="H318" s="348"/>
      <c r="I318" s="349"/>
      <c r="J318" s="349"/>
      <c r="K318" s="349"/>
      <c r="L318" s="349"/>
      <c r="M318" s="349"/>
      <c r="N318" s="347"/>
    </row>
    <row r="319" customFormat="false" ht="12.75" hidden="false" customHeight="false" outlineLevel="0" collapsed="false">
      <c r="A319" s="268" t="str">
        <f aca="false">IF(OR('Sub-Cpt Record'!A319=0,'Sub-Cpt Record'!A319=""),"",'Sub-Cpt Record'!A319)</f>
        <v/>
      </c>
      <c r="B319" s="269" t="str">
        <f aca="false">IF(OR('Sub-Cpt Record'!B319=0,'Sub-Cpt Record'!B319=""),"",'Sub-Cpt Record'!B319)</f>
        <v/>
      </c>
      <c r="C319" s="270" t="str">
        <f aca="false">IF(OR('Sub-Cpt Record'!C319=0,'Sub-Cpt Record'!C319=""),"",'Sub-Cpt Record'!C319)</f>
        <v/>
      </c>
      <c r="D319" s="270" t="str">
        <f aca="false">IF(OR('Sub-Cpt Record'!D319=0,'Sub-Cpt Record'!D319=""),"",'Sub-Cpt Record'!D319)</f>
        <v/>
      </c>
      <c r="E319" s="269" t="str">
        <f aca="false">CODE!I319</f>
        <v/>
      </c>
      <c r="F319" s="343" t="str">
        <f aca="false">IF(OR('Sub-Cpt Record'!K319=0,'Sub-Cpt Record'!K319=""),"",'Sub-Cpt Record'!K319)</f>
        <v/>
      </c>
      <c r="G319" s="344"/>
      <c r="H319" s="348"/>
      <c r="I319" s="349"/>
      <c r="J319" s="349"/>
      <c r="K319" s="349"/>
      <c r="L319" s="349"/>
      <c r="M319" s="349"/>
      <c r="N319" s="347"/>
    </row>
    <row r="320" customFormat="false" ht="12.75" hidden="false" customHeight="false" outlineLevel="0" collapsed="false">
      <c r="A320" s="268" t="str">
        <f aca="false">IF(OR('Sub-Cpt Record'!A320=0,'Sub-Cpt Record'!A320=""),"",'Sub-Cpt Record'!A320)</f>
        <v/>
      </c>
      <c r="B320" s="269" t="str">
        <f aca="false">IF(OR('Sub-Cpt Record'!B320=0,'Sub-Cpt Record'!B320=""),"",'Sub-Cpt Record'!B320)</f>
        <v/>
      </c>
      <c r="C320" s="270" t="str">
        <f aca="false">IF(OR('Sub-Cpt Record'!C320=0,'Sub-Cpt Record'!C320=""),"",'Sub-Cpt Record'!C320)</f>
        <v/>
      </c>
      <c r="D320" s="270" t="str">
        <f aca="false">IF(OR('Sub-Cpt Record'!D320=0,'Sub-Cpt Record'!D320=""),"",'Sub-Cpt Record'!D320)</f>
        <v/>
      </c>
      <c r="E320" s="269" t="str">
        <f aca="false">CODE!I320</f>
        <v/>
      </c>
      <c r="F320" s="343" t="str">
        <f aca="false">IF(OR('Sub-Cpt Record'!K320=0,'Sub-Cpt Record'!K320=""),"",'Sub-Cpt Record'!K320)</f>
        <v/>
      </c>
      <c r="G320" s="344"/>
      <c r="H320" s="348"/>
      <c r="I320" s="349"/>
      <c r="J320" s="349"/>
      <c r="K320" s="349"/>
      <c r="L320" s="349"/>
      <c r="M320" s="349"/>
      <c r="N320" s="347"/>
    </row>
    <row r="321" customFormat="false" ht="12.75" hidden="false" customHeight="false" outlineLevel="0" collapsed="false">
      <c r="A321" s="268" t="str">
        <f aca="false">IF(OR('Sub-Cpt Record'!A321=0,'Sub-Cpt Record'!A321=""),"",'Sub-Cpt Record'!A321)</f>
        <v/>
      </c>
      <c r="B321" s="269" t="str">
        <f aca="false">IF(OR('Sub-Cpt Record'!B321=0,'Sub-Cpt Record'!B321=""),"",'Sub-Cpt Record'!B321)</f>
        <v/>
      </c>
      <c r="C321" s="270" t="str">
        <f aca="false">IF(OR('Sub-Cpt Record'!C321=0,'Sub-Cpt Record'!C321=""),"",'Sub-Cpt Record'!C321)</f>
        <v/>
      </c>
      <c r="D321" s="270" t="str">
        <f aca="false">IF(OR('Sub-Cpt Record'!D321=0,'Sub-Cpt Record'!D321=""),"",'Sub-Cpt Record'!D321)</f>
        <v/>
      </c>
      <c r="E321" s="269" t="str">
        <f aca="false">CODE!I321</f>
        <v/>
      </c>
      <c r="F321" s="343" t="str">
        <f aca="false">IF(OR('Sub-Cpt Record'!K321=0,'Sub-Cpt Record'!K321=""),"",'Sub-Cpt Record'!K321)</f>
        <v/>
      </c>
      <c r="G321" s="344"/>
      <c r="H321" s="348"/>
      <c r="I321" s="349"/>
      <c r="J321" s="349"/>
      <c r="K321" s="349"/>
      <c r="L321" s="349"/>
      <c r="M321" s="349"/>
      <c r="N321" s="347"/>
    </row>
    <row r="322" customFormat="false" ht="12.75" hidden="false" customHeight="false" outlineLevel="0" collapsed="false">
      <c r="A322" s="268" t="str">
        <f aca="false">IF(OR('Sub-Cpt Record'!A322=0,'Sub-Cpt Record'!A322=""),"",'Sub-Cpt Record'!A322)</f>
        <v/>
      </c>
      <c r="B322" s="269" t="str">
        <f aca="false">IF(OR('Sub-Cpt Record'!B322=0,'Sub-Cpt Record'!B322=""),"",'Sub-Cpt Record'!B322)</f>
        <v/>
      </c>
      <c r="C322" s="270" t="str">
        <f aca="false">IF(OR('Sub-Cpt Record'!C322=0,'Sub-Cpt Record'!C322=""),"",'Sub-Cpt Record'!C322)</f>
        <v/>
      </c>
      <c r="D322" s="270" t="str">
        <f aca="false">IF(OR('Sub-Cpt Record'!D322=0,'Sub-Cpt Record'!D322=""),"",'Sub-Cpt Record'!D322)</f>
        <v/>
      </c>
      <c r="E322" s="269" t="str">
        <f aca="false">CODE!I322</f>
        <v/>
      </c>
      <c r="F322" s="343" t="str">
        <f aca="false">IF(OR('Sub-Cpt Record'!K322=0,'Sub-Cpt Record'!K322=""),"",'Sub-Cpt Record'!K322)</f>
        <v/>
      </c>
      <c r="G322" s="344"/>
      <c r="H322" s="348"/>
      <c r="I322" s="349"/>
      <c r="J322" s="349"/>
      <c r="K322" s="349"/>
      <c r="L322" s="349"/>
      <c r="M322" s="349"/>
      <c r="N322" s="347"/>
    </row>
    <row r="323" customFormat="false" ht="12.75" hidden="false" customHeight="false" outlineLevel="0" collapsed="false">
      <c r="A323" s="268" t="str">
        <f aca="false">IF(OR('Sub-Cpt Record'!A323=0,'Sub-Cpt Record'!A323=""),"",'Sub-Cpt Record'!A323)</f>
        <v/>
      </c>
      <c r="B323" s="269" t="str">
        <f aca="false">IF(OR('Sub-Cpt Record'!B323=0,'Sub-Cpt Record'!B323=""),"",'Sub-Cpt Record'!B323)</f>
        <v/>
      </c>
      <c r="C323" s="270" t="str">
        <f aca="false">IF(OR('Sub-Cpt Record'!C323=0,'Sub-Cpt Record'!C323=""),"",'Sub-Cpt Record'!C323)</f>
        <v/>
      </c>
      <c r="D323" s="270" t="str">
        <f aca="false">IF(OR('Sub-Cpt Record'!D323=0,'Sub-Cpt Record'!D323=""),"",'Sub-Cpt Record'!D323)</f>
        <v/>
      </c>
      <c r="E323" s="269" t="str">
        <f aca="false">CODE!I323</f>
        <v/>
      </c>
      <c r="F323" s="343" t="str">
        <f aca="false">IF(OR('Sub-Cpt Record'!K323=0,'Sub-Cpt Record'!K323=""),"",'Sub-Cpt Record'!K323)</f>
        <v/>
      </c>
      <c r="G323" s="344"/>
      <c r="H323" s="348"/>
      <c r="I323" s="349"/>
      <c r="J323" s="349"/>
      <c r="K323" s="349"/>
      <c r="L323" s="349"/>
      <c r="M323" s="349"/>
      <c r="N323" s="347"/>
    </row>
    <row r="324" customFormat="false" ht="12.75" hidden="false" customHeight="false" outlineLevel="0" collapsed="false">
      <c r="A324" s="268" t="str">
        <f aca="false">IF(OR('Sub-Cpt Record'!A324=0,'Sub-Cpt Record'!A324=""),"",'Sub-Cpt Record'!A324)</f>
        <v/>
      </c>
      <c r="B324" s="269" t="str">
        <f aca="false">IF(OR('Sub-Cpt Record'!B324=0,'Sub-Cpt Record'!B324=""),"",'Sub-Cpt Record'!B324)</f>
        <v/>
      </c>
      <c r="C324" s="270" t="str">
        <f aca="false">IF(OR('Sub-Cpt Record'!C324=0,'Sub-Cpt Record'!C324=""),"",'Sub-Cpt Record'!C324)</f>
        <v/>
      </c>
      <c r="D324" s="270" t="str">
        <f aca="false">IF(OR('Sub-Cpt Record'!D324=0,'Sub-Cpt Record'!D324=""),"",'Sub-Cpt Record'!D324)</f>
        <v/>
      </c>
      <c r="E324" s="269" t="str">
        <f aca="false">CODE!I324</f>
        <v/>
      </c>
      <c r="F324" s="343" t="str">
        <f aca="false">IF(OR('Sub-Cpt Record'!K324=0,'Sub-Cpt Record'!K324=""),"",'Sub-Cpt Record'!K324)</f>
        <v/>
      </c>
      <c r="G324" s="344"/>
      <c r="H324" s="348"/>
      <c r="I324" s="349"/>
      <c r="J324" s="349"/>
      <c r="K324" s="349"/>
      <c r="L324" s="349"/>
      <c r="M324" s="349"/>
      <c r="N324" s="347"/>
    </row>
    <row r="325" customFormat="false" ht="12.75" hidden="false" customHeight="false" outlineLevel="0" collapsed="false">
      <c r="A325" s="268" t="str">
        <f aca="false">IF(OR('Sub-Cpt Record'!A325=0,'Sub-Cpt Record'!A325=""),"",'Sub-Cpt Record'!A325)</f>
        <v/>
      </c>
      <c r="B325" s="269" t="str">
        <f aca="false">IF(OR('Sub-Cpt Record'!B325=0,'Sub-Cpt Record'!B325=""),"",'Sub-Cpt Record'!B325)</f>
        <v/>
      </c>
      <c r="C325" s="270" t="str">
        <f aca="false">IF(OR('Sub-Cpt Record'!C325=0,'Sub-Cpt Record'!C325=""),"",'Sub-Cpt Record'!C325)</f>
        <v/>
      </c>
      <c r="D325" s="270" t="str">
        <f aca="false">IF(OR('Sub-Cpt Record'!D325=0,'Sub-Cpt Record'!D325=""),"",'Sub-Cpt Record'!D325)</f>
        <v/>
      </c>
      <c r="E325" s="269" t="str">
        <f aca="false">CODE!I325</f>
        <v/>
      </c>
      <c r="F325" s="343" t="str">
        <f aca="false">IF(OR('Sub-Cpt Record'!K325=0,'Sub-Cpt Record'!K325=""),"",'Sub-Cpt Record'!K325)</f>
        <v/>
      </c>
      <c r="G325" s="344"/>
      <c r="H325" s="348"/>
      <c r="I325" s="349"/>
      <c r="J325" s="349"/>
      <c r="K325" s="349"/>
      <c r="L325" s="349"/>
      <c r="M325" s="349"/>
      <c r="N325" s="347"/>
    </row>
    <row r="326" customFormat="false" ht="12.75" hidden="false" customHeight="false" outlineLevel="0" collapsed="false">
      <c r="A326" s="268" t="str">
        <f aca="false">IF(OR('Sub-Cpt Record'!A326=0,'Sub-Cpt Record'!A326=""),"",'Sub-Cpt Record'!A326)</f>
        <v/>
      </c>
      <c r="B326" s="269" t="str">
        <f aca="false">IF(OR('Sub-Cpt Record'!B326=0,'Sub-Cpt Record'!B326=""),"",'Sub-Cpt Record'!B326)</f>
        <v/>
      </c>
      <c r="C326" s="270" t="str">
        <f aca="false">IF(OR('Sub-Cpt Record'!C326=0,'Sub-Cpt Record'!C326=""),"",'Sub-Cpt Record'!C326)</f>
        <v/>
      </c>
      <c r="D326" s="270" t="str">
        <f aca="false">IF(OR('Sub-Cpt Record'!D326=0,'Sub-Cpt Record'!D326=""),"",'Sub-Cpt Record'!D326)</f>
        <v/>
      </c>
      <c r="E326" s="269" t="str">
        <f aca="false">CODE!I326</f>
        <v/>
      </c>
      <c r="F326" s="343" t="str">
        <f aca="false">IF(OR('Sub-Cpt Record'!K326=0,'Sub-Cpt Record'!K326=""),"",'Sub-Cpt Record'!K326)</f>
        <v/>
      </c>
      <c r="G326" s="344"/>
      <c r="H326" s="348"/>
      <c r="I326" s="349"/>
      <c r="J326" s="349"/>
      <c r="K326" s="349"/>
      <c r="L326" s="349"/>
      <c r="M326" s="349"/>
      <c r="N326" s="347"/>
    </row>
    <row r="327" customFormat="false" ht="12.75" hidden="false" customHeight="false" outlineLevel="0" collapsed="false">
      <c r="A327" s="268" t="str">
        <f aca="false">IF(OR('Sub-Cpt Record'!A327=0,'Sub-Cpt Record'!A327=""),"",'Sub-Cpt Record'!A327)</f>
        <v/>
      </c>
      <c r="B327" s="269" t="str">
        <f aca="false">IF(OR('Sub-Cpt Record'!B327=0,'Sub-Cpt Record'!B327=""),"",'Sub-Cpt Record'!B327)</f>
        <v/>
      </c>
      <c r="C327" s="270" t="str">
        <f aca="false">IF(OR('Sub-Cpt Record'!C327=0,'Sub-Cpt Record'!C327=""),"",'Sub-Cpt Record'!C327)</f>
        <v/>
      </c>
      <c r="D327" s="270" t="str">
        <f aca="false">IF(OR('Sub-Cpt Record'!D327=0,'Sub-Cpt Record'!D327=""),"",'Sub-Cpt Record'!D327)</f>
        <v/>
      </c>
      <c r="E327" s="269" t="str">
        <f aca="false">CODE!I327</f>
        <v/>
      </c>
      <c r="F327" s="343" t="str">
        <f aca="false">IF(OR('Sub-Cpt Record'!K327=0,'Sub-Cpt Record'!K327=""),"",'Sub-Cpt Record'!K327)</f>
        <v/>
      </c>
      <c r="G327" s="344"/>
      <c r="H327" s="348"/>
      <c r="I327" s="349"/>
      <c r="J327" s="349"/>
      <c r="K327" s="349"/>
      <c r="L327" s="349"/>
      <c r="M327" s="349"/>
      <c r="N327" s="347"/>
    </row>
    <row r="328" customFormat="false" ht="12.75" hidden="false" customHeight="false" outlineLevel="0" collapsed="false">
      <c r="A328" s="268" t="str">
        <f aca="false">IF(OR('Sub-Cpt Record'!A328=0,'Sub-Cpt Record'!A328=""),"",'Sub-Cpt Record'!A328)</f>
        <v/>
      </c>
      <c r="B328" s="269" t="str">
        <f aca="false">IF(OR('Sub-Cpt Record'!B328=0,'Sub-Cpt Record'!B328=""),"",'Sub-Cpt Record'!B328)</f>
        <v/>
      </c>
      <c r="C328" s="270" t="str">
        <f aca="false">IF(OR('Sub-Cpt Record'!C328=0,'Sub-Cpt Record'!C328=""),"",'Sub-Cpt Record'!C328)</f>
        <v/>
      </c>
      <c r="D328" s="270" t="str">
        <f aca="false">IF(OR('Sub-Cpt Record'!D328=0,'Sub-Cpt Record'!D328=""),"",'Sub-Cpt Record'!D328)</f>
        <v/>
      </c>
      <c r="E328" s="269" t="str">
        <f aca="false">CODE!I328</f>
        <v/>
      </c>
      <c r="F328" s="343" t="str">
        <f aca="false">IF(OR('Sub-Cpt Record'!K328=0,'Sub-Cpt Record'!K328=""),"",'Sub-Cpt Record'!K328)</f>
        <v/>
      </c>
      <c r="G328" s="344"/>
      <c r="H328" s="348"/>
      <c r="I328" s="349"/>
      <c r="J328" s="349"/>
      <c r="K328" s="349"/>
      <c r="L328" s="349"/>
      <c r="M328" s="349"/>
      <c r="N328" s="347"/>
    </row>
    <row r="329" customFormat="false" ht="12.75" hidden="false" customHeight="false" outlineLevel="0" collapsed="false">
      <c r="A329" s="268" t="str">
        <f aca="false">IF(OR('Sub-Cpt Record'!A329=0,'Sub-Cpt Record'!A329=""),"",'Sub-Cpt Record'!A329)</f>
        <v/>
      </c>
      <c r="B329" s="269" t="str">
        <f aca="false">IF(OR('Sub-Cpt Record'!B329=0,'Sub-Cpt Record'!B329=""),"",'Sub-Cpt Record'!B329)</f>
        <v/>
      </c>
      <c r="C329" s="270" t="str">
        <f aca="false">IF(OR('Sub-Cpt Record'!C329=0,'Sub-Cpt Record'!C329=""),"",'Sub-Cpt Record'!C329)</f>
        <v/>
      </c>
      <c r="D329" s="270" t="str">
        <f aca="false">IF(OR('Sub-Cpt Record'!D329=0,'Sub-Cpt Record'!D329=""),"",'Sub-Cpt Record'!D329)</f>
        <v/>
      </c>
      <c r="E329" s="269" t="str">
        <f aca="false">CODE!I329</f>
        <v/>
      </c>
      <c r="F329" s="343" t="str">
        <f aca="false">IF(OR('Sub-Cpt Record'!K329=0,'Sub-Cpt Record'!K329=""),"",'Sub-Cpt Record'!K329)</f>
        <v/>
      </c>
      <c r="G329" s="344"/>
      <c r="H329" s="348"/>
      <c r="I329" s="349"/>
      <c r="J329" s="349"/>
      <c r="K329" s="349"/>
      <c r="L329" s="349"/>
      <c r="M329" s="349"/>
      <c r="N329" s="347"/>
    </row>
    <row r="330" customFormat="false" ht="12.75" hidden="false" customHeight="false" outlineLevel="0" collapsed="false">
      <c r="A330" s="268" t="str">
        <f aca="false">IF(OR('Sub-Cpt Record'!A330=0,'Sub-Cpt Record'!A330=""),"",'Sub-Cpt Record'!A330)</f>
        <v/>
      </c>
      <c r="B330" s="269" t="str">
        <f aca="false">IF(OR('Sub-Cpt Record'!B330=0,'Sub-Cpt Record'!B330=""),"",'Sub-Cpt Record'!B330)</f>
        <v/>
      </c>
      <c r="C330" s="270" t="str">
        <f aca="false">IF(OR('Sub-Cpt Record'!C330=0,'Sub-Cpt Record'!C330=""),"",'Sub-Cpt Record'!C330)</f>
        <v/>
      </c>
      <c r="D330" s="270" t="str">
        <f aca="false">IF(OR('Sub-Cpt Record'!D330=0,'Sub-Cpt Record'!D330=""),"",'Sub-Cpt Record'!D330)</f>
        <v/>
      </c>
      <c r="E330" s="269" t="str">
        <f aca="false">CODE!I330</f>
        <v/>
      </c>
      <c r="F330" s="343" t="str">
        <f aca="false">IF(OR('Sub-Cpt Record'!K330=0,'Sub-Cpt Record'!K330=""),"",'Sub-Cpt Record'!K330)</f>
        <v/>
      </c>
      <c r="G330" s="344"/>
      <c r="H330" s="348"/>
      <c r="I330" s="349"/>
      <c r="J330" s="349"/>
      <c r="K330" s="349"/>
      <c r="L330" s="349"/>
      <c r="M330" s="349"/>
      <c r="N330" s="347"/>
    </row>
    <row r="331" customFormat="false" ht="12.75" hidden="false" customHeight="false" outlineLevel="0" collapsed="false">
      <c r="A331" s="268" t="str">
        <f aca="false">IF(OR('Sub-Cpt Record'!A331=0,'Sub-Cpt Record'!A331=""),"",'Sub-Cpt Record'!A331)</f>
        <v/>
      </c>
      <c r="B331" s="269" t="str">
        <f aca="false">IF(OR('Sub-Cpt Record'!B331=0,'Sub-Cpt Record'!B331=""),"",'Sub-Cpt Record'!B331)</f>
        <v/>
      </c>
      <c r="C331" s="270" t="str">
        <f aca="false">IF(OR('Sub-Cpt Record'!C331=0,'Sub-Cpt Record'!C331=""),"",'Sub-Cpt Record'!C331)</f>
        <v/>
      </c>
      <c r="D331" s="270" t="str">
        <f aca="false">IF(OR('Sub-Cpt Record'!D331=0,'Sub-Cpt Record'!D331=""),"",'Sub-Cpt Record'!D331)</f>
        <v/>
      </c>
      <c r="E331" s="269" t="str">
        <f aca="false">CODE!I331</f>
        <v/>
      </c>
      <c r="F331" s="343" t="str">
        <f aca="false">IF(OR('Sub-Cpt Record'!K331=0,'Sub-Cpt Record'!K331=""),"",'Sub-Cpt Record'!K331)</f>
        <v/>
      </c>
      <c r="G331" s="344"/>
      <c r="H331" s="348"/>
      <c r="I331" s="349"/>
      <c r="J331" s="349"/>
      <c r="K331" s="349"/>
      <c r="L331" s="349"/>
      <c r="M331" s="349"/>
      <c r="N331" s="347"/>
    </row>
    <row r="332" customFormat="false" ht="12.75" hidden="false" customHeight="false" outlineLevel="0" collapsed="false">
      <c r="A332" s="268" t="str">
        <f aca="false">IF(OR('Sub-Cpt Record'!A332=0,'Sub-Cpt Record'!A332=""),"",'Sub-Cpt Record'!A332)</f>
        <v/>
      </c>
      <c r="B332" s="269" t="str">
        <f aca="false">IF(OR('Sub-Cpt Record'!B332=0,'Sub-Cpt Record'!B332=""),"",'Sub-Cpt Record'!B332)</f>
        <v/>
      </c>
      <c r="C332" s="270" t="str">
        <f aca="false">IF(OR('Sub-Cpt Record'!C332=0,'Sub-Cpt Record'!C332=""),"",'Sub-Cpt Record'!C332)</f>
        <v/>
      </c>
      <c r="D332" s="270" t="str">
        <f aca="false">IF(OR('Sub-Cpt Record'!D332=0,'Sub-Cpt Record'!D332=""),"",'Sub-Cpt Record'!D332)</f>
        <v/>
      </c>
      <c r="E332" s="269" t="str">
        <f aca="false">CODE!I332</f>
        <v/>
      </c>
      <c r="F332" s="343" t="str">
        <f aca="false">IF(OR('Sub-Cpt Record'!K332=0,'Sub-Cpt Record'!K332=""),"",'Sub-Cpt Record'!K332)</f>
        <v/>
      </c>
      <c r="G332" s="344"/>
      <c r="H332" s="348"/>
      <c r="I332" s="349"/>
      <c r="J332" s="349"/>
      <c r="K332" s="349"/>
      <c r="L332" s="349"/>
      <c r="M332" s="349"/>
      <c r="N332" s="347"/>
    </row>
    <row r="333" customFormat="false" ht="12.75" hidden="false" customHeight="false" outlineLevel="0" collapsed="false">
      <c r="A333" s="268" t="str">
        <f aca="false">IF(OR('Sub-Cpt Record'!A333=0,'Sub-Cpt Record'!A333=""),"",'Sub-Cpt Record'!A333)</f>
        <v/>
      </c>
      <c r="B333" s="269" t="str">
        <f aca="false">IF(OR('Sub-Cpt Record'!B333=0,'Sub-Cpt Record'!B333=""),"",'Sub-Cpt Record'!B333)</f>
        <v/>
      </c>
      <c r="C333" s="270" t="str">
        <f aca="false">IF(OR('Sub-Cpt Record'!C333=0,'Sub-Cpt Record'!C333=""),"",'Sub-Cpt Record'!C333)</f>
        <v/>
      </c>
      <c r="D333" s="270" t="str">
        <f aca="false">IF(OR('Sub-Cpt Record'!D333=0,'Sub-Cpt Record'!D333=""),"",'Sub-Cpt Record'!D333)</f>
        <v/>
      </c>
      <c r="E333" s="269" t="str">
        <f aca="false">CODE!I333</f>
        <v/>
      </c>
      <c r="F333" s="343" t="str">
        <f aca="false">IF(OR('Sub-Cpt Record'!K333=0,'Sub-Cpt Record'!K333=""),"",'Sub-Cpt Record'!K333)</f>
        <v/>
      </c>
      <c r="G333" s="344"/>
      <c r="H333" s="348"/>
      <c r="I333" s="349"/>
      <c r="J333" s="349"/>
      <c r="K333" s="349"/>
      <c r="L333" s="349"/>
      <c r="M333" s="349"/>
      <c r="N333" s="347"/>
    </row>
    <row r="334" customFormat="false" ht="12.75" hidden="false" customHeight="false" outlineLevel="0" collapsed="false">
      <c r="A334" s="268" t="str">
        <f aca="false">IF(OR('Sub-Cpt Record'!A334=0,'Sub-Cpt Record'!A334=""),"",'Sub-Cpt Record'!A334)</f>
        <v/>
      </c>
      <c r="B334" s="269" t="str">
        <f aca="false">IF(OR('Sub-Cpt Record'!B334=0,'Sub-Cpt Record'!B334=""),"",'Sub-Cpt Record'!B334)</f>
        <v/>
      </c>
      <c r="C334" s="270" t="str">
        <f aca="false">IF(OR('Sub-Cpt Record'!C334=0,'Sub-Cpt Record'!C334=""),"",'Sub-Cpt Record'!C334)</f>
        <v/>
      </c>
      <c r="D334" s="270" t="str">
        <f aca="false">IF(OR('Sub-Cpt Record'!D334=0,'Sub-Cpt Record'!D334=""),"",'Sub-Cpt Record'!D334)</f>
        <v/>
      </c>
      <c r="E334" s="269" t="str">
        <f aca="false">CODE!I334</f>
        <v/>
      </c>
      <c r="F334" s="343" t="str">
        <f aca="false">IF(OR('Sub-Cpt Record'!K334=0,'Sub-Cpt Record'!K334=""),"",'Sub-Cpt Record'!K334)</f>
        <v/>
      </c>
      <c r="G334" s="344"/>
      <c r="H334" s="348"/>
      <c r="I334" s="349"/>
      <c r="J334" s="349"/>
      <c r="K334" s="349"/>
      <c r="L334" s="349"/>
      <c r="M334" s="349"/>
      <c r="N334" s="347"/>
    </row>
    <row r="335" customFormat="false" ht="12.75" hidden="false" customHeight="false" outlineLevel="0" collapsed="false">
      <c r="A335" s="268" t="str">
        <f aca="false">IF(OR('Sub-Cpt Record'!A335=0,'Sub-Cpt Record'!A335=""),"",'Sub-Cpt Record'!A335)</f>
        <v/>
      </c>
      <c r="B335" s="269" t="str">
        <f aca="false">IF(OR('Sub-Cpt Record'!B335=0,'Sub-Cpt Record'!B335=""),"",'Sub-Cpt Record'!B335)</f>
        <v/>
      </c>
      <c r="C335" s="270" t="str">
        <f aca="false">IF(OR('Sub-Cpt Record'!C335=0,'Sub-Cpt Record'!C335=""),"",'Sub-Cpt Record'!C335)</f>
        <v/>
      </c>
      <c r="D335" s="270" t="str">
        <f aca="false">IF(OR('Sub-Cpt Record'!D335=0,'Sub-Cpt Record'!D335=""),"",'Sub-Cpt Record'!D335)</f>
        <v/>
      </c>
      <c r="E335" s="269" t="str">
        <f aca="false">CODE!I335</f>
        <v/>
      </c>
      <c r="F335" s="343" t="str">
        <f aca="false">IF(OR('Sub-Cpt Record'!K335=0,'Sub-Cpt Record'!K335=""),"",'Sub-Cpt Record'!K335)</f>
        <v/>
      </c>
      <c r="G335" s="344"/>
      <c r="H335" s="348"/>
      <c r="I335" s="349"/>
      <c r="J335" s="349"/>
      <c r="K335" s="349"/>
      <c r="L335" s="349"/>
      <c r="M335" s="349"/>
      <c r="N335" s="347"/>
    </row>
    <row r="336" customFormat="false" ht="12.75" hidden="false" customHeight="false" outlineLevel="0" collapsed="false">
      <c r="A336" s="268" t="str">
        <f aca="false">IF(OR('Sub-Cpt Record'!A336=0,'Sub-Cpt Record'!A336=""),"",'Sub-Cpt Record'!A336)</f>
        <v/>
      </c>
      <c r="B336" s="269" t="str">
        <f aca="false">IF(OR('Sub-Cpt Record'!B336=0,'Sub-Cpt Record'!B336=""),"",'Sub-Cpt Record'!B336)</f>
        <v/>
      </c>
      <c r="C336" s="270" t="str">
        <f aca="false">IF(OR('Sub-Cpt Record'!C336=0,'Sub-Cpt Record'!C336=""),"",'Sub-Cpt Record'!C336)</f>
        <v/>
      </c>
      <c r="D336" s="270" t="str">
        <f aca="false">IF(OR('Sub-Cpt Record'!D336=0,'Sub-Cpt Record'!D336=""),"",'Sub-Cpt Record'!D336)</f>
        <v/>
      </c>
      <c r="E336" s="269" t="str">
        <f aca="false">CODE!I336</f>
        <v/>
      </c>
      <c r="F336" s="343" t="str">
        <f aca="false">IF(OR('Sub-Cpt Record'!K336=0,'Sub-Cpt Record'!K336=""),"",'Sub-Cpt Record'!K336)</f>
        <v/>
      </c>
      <c r="G336" s="344"/>
      <c r="H336" s="348"/>
      <c r="I336" s="349"/>
      <c r="J336" s="349"/>
      <c r="K336" s="349"/>
      <c r="L336" s="349"/>
      <c r="M336" s="349"/>
      <c r="N336" s="347"/>
    </row>
    <row r="337" customFormat="false" ht="12.75" hidden="false" customHeight="false" outlineLevel="0" collapsed="false">
      <c r="A337" s="268" t="str">
        <f aca="false">IF(OR('Sub-Cpt Record'!A337=0,'Sub-Cpt Record'!A337=""),"",'Sub-Cpt Record'!A337)</f>
        <v/>
      </c>
      <c r="B337" s="269" t="str">
        <f aca="false">IF(OR('Sub-Cpt Record'!B337=0,'Sub-Cpt Record'!B337=""),"",'Sub-Cpt Record'!B337)</f>
        <v/>
      </c>
      <c r="C337" s="270" t="str">
        <f aca="false">IF(OR('Sub-Cpt Record'!C337=0,'Sub-Cpt Record'!C337=""),"",'Sub-Cpt Record'!C337)</f>
        <v/>
      </c>
      <c r="D337" s="270" t="str">
        <f aca="false">IF(OR('Sub-Cpt Record'!D337=0,'Sub-Cpt Record'!D337=""),"",'Sub-Cpt Record'!D337)</f>
        <v/>
      </c>
      <c r="E337" s="269" t="str">
        <f aca="false">CODE!I337</f>
        <v/>
      </c>
      <c r="F337" s="343" t="str">
        <f aca="false">IF(OR('Sub-Cpt Record'!K337=0,'Sub-Cpt Record'!K337=""),"",'Sub-Cpt Record'!K337)</f>
        <v/>
      </c>
      <c r="G337" s="344"/>
      <c r="H337" s="348"/>
      <c r="I337" s="349"/>
      <c r="J337" s="349"/>
      <c r="K337" s="349"/>
      <c r="L337" s="349"/>
      <c r="M337" s="349"/>
      <c r="N337" s="347"/>
    </row>
    <row r="338" customFormat="false" ht="12.75" hidden="false" customHeight="false" outlineLevel="0" collapsed="false">
      <c r="A338" s="268" t="str">
        <f aca="false">IF(OR('Sub-Cpt Record'!A338=0,'Sub-Cpt Record'!A338=""),"",'Sub-Cpt Record'!A338)</f>
        <v/>
      </c>
      <c r="B338" s="269" t="str">
        <f aca="false">IF(OR('Sub-Cpt Record'!B338=0,'Sub-Cpt Record'!B338=""),"",'Sub-Cpt Record'!B338)</f>
        <v/>
      </c>
      <c r="C338" s="270" t="str">
        <f aca="false">IF(OR('Sub-Cpt Record'!C338=0,'Sub-Cpt Record'!C338=""),"",'Sub-Cpt Record'!C338)</f>
        <v/>
      </c>
      <c r="D338" s="270" t="str">
        <f aca="false">IF(OR('Sub-Cpt Record'!D338=0,'Sub-Cpt Record'!D338=""),"",'Sub-Cpt Record'!D338)</f>
        <v/>
      </c>
      <c r="E338" s="269" t="str">
        <f aca="false">CODE!I338</f>
        <v/>
      </c>
      <c r="F338" s="343" t="str">
        <f aca="false">IF(OR('Sub-Cpt Record'!K338=0,'Sub-Cpt Record'!K338=""),"",'Sub-Cpt Record'!K338)</f>
        <v/>
      </c>
      <c r="G338" s="344"/>
      <c r="H338" s="348"/>
      <c r="I338" s="349"/>
      <c r="J338" s="349"/>
      <c r="K338" s="349"/>
      <c r="L338" s="349"/>
      <c r="M338" s="349"/>
      <c r="N338" s="347"/>
    </row>
    <row r="339" customFormat="false" ht="12.75" hidden="false" customHeight="false" outlineLevel="0" collapsed="false">
      <c r="A339" s="268" t="str">
        <f aca="false">IF(OR('Sub-Cpt Record'!A339=0,'Sub-Cpt Record'!A339=""),"",'Sub-Cpt Record'!A339)</f>
        <v/>
      </c>
      <c r="B339" s="269" t="str">
        <f aca="false">IF(OR('Sub-Cpt Record'!B339=0,'Sub-Cpt Record'!B339=""),"",'Sub-Cpt Record'!B339)</f>
        <v/>
      </c>
      <c r="C339" s="270" t="str">
        <f aca="false">IF(OR('Sub-Cpt Record'!C339=0,'Sub-Cpt Record'!C339=""),"",'Sub-Cpt Record'!C339)</f>
        <v/>
      </c>
      <c r="D339" s="270" t="str">
        <f aca="false">IF(OR('Sub-Cpt Record'!D339=0,'Sub-Cpt Record'!D339=""),"",'Sub-Cpt Record'!D339)</f>
        <v/>
      </c>
      <c r="E339" s="269" t="str">
        <f aca="false">CODE!I339</f>
        <v/>
      </c>
      <c r="F339" s="343" t="str">
        <f aca="false">IF(OR('Sub-Cpt Record'!K339=0,'Sub-Cpt Record'!K339=""),"",'Sub-Cpt Record'!K339)</f>
        <v/>
      </c>
      <c r="G339" s="344"/>
      <c r="H339" s="348"/>
      <c r="I339" s="349"/>
      <c r="J339" s="349"/>
      <c r="K339" s="349"/>
      <c r="L339" s="349"/>
      <c r="M339" s="349"/>
      <c r="N339" s="347"/>
    </row>
    <row r="340" customFormat="false" ht="12.75" hidden="false" customHeight="false" outlineLevel="0" collapsed="false">
      <c r="A340" s="268" t="str">
        <f aca="false">IF(OR('Sub-Cpt Record'!A340=0,'Sub-Cpt Record'!A340=""),"",'Sub-Cpt Record'!A340)</f>
        <v/>
      </c>
      <c r="B340" s="269" t="str">
        <f aca="false">IF(OR('Sub-Cpt Record'!B340=0,'Sub-Cpt Record'!B340=""),"",'Sub-Cpt Record'!B340)</f>
        <v/>
      </c>
      <c r="C340" s="270" t="str">
        <f aca="false">IF(OR('Sub-Cpt Record'!C340=0,'Sub-Cpt Record'!C340=""),"",'Sub-Cpt Record'!C340)</f>
        <v/>
      </c>
      <c r="D340" s="270" t="str">
        <f aca="false">IF(OR('Sub-Cpt Record'!D340=0,'Sub-Cpt Record'!D340=""),"",'Sub-Cpt Record'!D340)</f>
        <v/>
      </c>
      <c r="E340" s="269" t="str">
        <f aca="false">CODE!I340</f>
        <v/>
      </c>
      <c r="F340" s="343" t="str">
        <f aca="false">IF(OR('Sub-Cpt Record'!K340=0,'Sub-Cpt Record'!K340=""),"",'Sub-Cpt Record'!K340)</f>
        <v/>
      </c>
      <c r="G340" s="344"/>
      <c r="H340" s="348"/>
      <c r="I340" s="349"/>
      <c r="J340" s="349"/>
      <c r="K340" s="349"/>
      <c r="L340" s="349"/>
      <c r="M340" s="349"/>
      <c r="N340" s="347"/>
    </row>
    <row r="341" customFormat="false" ht="12.75" hidden="false" customHeight="false" outlineLevel="0" collapsed="false">
      <c r="A341" s="268" t="str">
        <f aca="false">IF(OR('Sub-Cpt Record'!A341=0,'Sub-Cpt Record'!A341=""),"",'Sub-Cpt Record'!A341)</f>
        <v/>
      </c>
      <c r="B341" s="269" t="str">
        <f aca="false">IF(OR('Sub-Cpt Record'!B341=0,'Sub-Cpt Record'!B341=""),"",'Sub-Cpt Record'!B341)</f>
        <v/>
      </c>
      <c r="C341" s="270" t="str">
        <f aca="false">IF(OR('Sub-Cpt Record'!C341=0,'Sub-Cpt Record'!C341=""),"",'Sub-Cpt Record'!C341)</f>
        <v/>
      </c>
      <c r="D341" s="270" t="str">
        <f aca="false">IF(OR('Sub-Cpt Record'!D341=0,'Sub-Cpt Record'!D341=""),"",'Sub-Cpt Record'!D341)</f>
        <v/>
      </c>
      <c r="E341" s="269" t="str">
        <f aca="false">CODE!I341</f>
        <v/>
      </c>
      <c r="F341" s="343" t="str">
        <f aca="false">IF(OR('Sub-Cpt Record'!K341=0,'Sub-Cpt Record'!K341=""),"",'Sub-Cpt Record'!K341)</f>
        <v/>
      </c>
      <c r="G341" s="344"/>
      <c r="H341" s="348"/>
      <c r="I341" s="349"/>
      <c r="J341" s="349"/>
      <c r="K341" s="349"/>
      <c r="L341" s="349"/>
      <c r="M341" s="349"/>
      <c r="N341" s="347"/>
    </row>
    <row r="342" customFormat="false" ht="12.75" hidden="false" customHeight="false" outlineLevel="0" collapsed="false">
      <c r="A342" s="268" t="str">
        <f aca="false">IF(OR('Sub-Cpt Record'!A342=0,'Sub-Cpt Record'!A342=""),"",'Sub-Cpt Record'!A342)</f>
        <v/>
      </c>
      <c r="B342" s="269" t="str">
        <f aca="false">IF(OR('Sub-Cpt Record'!B342=0,'Sub-Cpt Record'!B342=""),"",'Sub-Cpt Record'!B342)</f>
        <v/>
      </c>
      <c r="C342" s="270" t="str">
        <f aca="false">IF(OR('Sub-Cpt Record'!C342=0,'Sub-Cpt Record'!C342=""),"",'Sub-Cpt Record'!C342)</f>
        <v/>
      </c>
      <c r="D342" s="270" t="str">
        <f aca="false">IF(OR('Sub-Cpt Record'!D342=0,'Sub-Cpt Record'!D342=""),"",'Sub-Cpt Record'!D342)</f>
        <v/>
      </c>
      <c r="E342" s="269" t="str">
        <f aca="false">CODE!I342</f>
        <v/>
      </c>
      <c r="F342" s="343" t="str">
        <f aca="false">IF(OR('Sub-Cpt Record'!K342=0,'Sub-Cpt Record'!K342=""),"",'Sub-Cpt Record'!K342)</f>
        <v/>
      </c>
      <c r="G342" s="344"/>
      <c r="H342" s="348"/>
      <c r="I342" s="349"/>
      <c r="J342" s="349"/>
      <c r="K342" s="349"/>
      <c r="L342" s="349"/>
      <c r="M342" s="349"/>
      <c r="N342" s="347"/>
    </row>
    <row r="343" customFormat="false" ht="12.75" hidden="false" customHeight="false" outlineLevel="0" collapsed="false">
      <c r="A343" s="268" t="str">
        <f aca="false">IF(OR('Sub-Cpt Record'!A343=0,'Sub-Cpt Record'!A343=""),"",'Sub-Cpt Record'!A343)</f>
        <v/>
      </c>
      <c r="B343" s="269" t="str">
        <f aca="false">IF(OR('Sub-Cpt Record'!B343=0,'Sub-Cpt Record'!B343=""),"",'Sub-Cpt Record'!B343)</f>
        <v/>
      </c>
      <c r="C343" s="270" t="str">
        <f aca="false">IF(OR('Sub-Cpt Record'!C343=0,'Sub-Cpt Record'!C343=""),"",'Sub-Cpt Record'!C343)</f>
        <v/>
      </c>
      <c r="D343" s="270" t="str">
        <f aca="false">IF(OR('Sub-Cpt Record'!D343=0,'Sub-Cpt Record'!D343=""),"",'Sub-Cpt Record'!D343)</f>
        <v/>
      </c>
      <c r="E343" s="269" t="str">
        <f aca="false">CODE!I343</f>
        <v/>
      </c>
      <c r="F343" s="343" t="str">
        <f aca="false">IF(OR('Sub-Cpt Record'!K343=0,'Sub-Cpt Record'!K343=""),"",'Sub-Cpt Record'!K343)</f>
        <v/>
      </c>
      <c r="G343" s="344"/>
      <c r="H343" s="348"/>
      <c r="I343" s="349"/>
      <c r="J343" s="349"/>
      <c r="K343" s="349"/>
      <c r="L343" s="349"/>
      <c r="M343" s="349"/>
      <c r="N343" s="347"/>
    </row>
    <row r="344" customFormat="false" ht="12.75" hidden="false" customHeight="false" outlineLevel="0" collapsed="false">
      <c r="A344" s="268" t="str">
        <f aca="false">IF(OR('Sub-Cpt Record'!A344=0,'Sub-Cpt Record'!A344=""),"",'Sub-Cpt Record'!A344)</f>
        <v/>
      </c>
      <c r="B344" s="269" t="str">
        <f aca="false">IF(OR('Sub-Cpt Record'!B344=0,'Sub-Cpt Record'!B344=""),"",'Sub-Cpt Record'!B344)</f>
        <v/>
      </c>
      <c r="C344" s="270" t="str">
        <f aca="false">IF(OR('Sub-Cpt Record'!C344=0,'Sub-Cpt Record'!C344=""),"",'Sub-Cpt Record'!C344)</f>
        <v/>
      </c>
      <c r="D344" s="270" t="str">
        <f aca="false">IF(OR('Sub-Cpt Record'!D344=0,'Sub-Cpt Record'!D344=""),"",'Sub-Cpt Record'!D344)</f>
        <v/>
      </c>
      <c r="E344" s="269" t="str">
        <f aca="false">CODE!I344</f>
        <v/>
      </c>
      <c r="F344" s="343" t="str">
        <f aca="false">IF(OR('Sub-Cpt Record'!K344=0,'Sub-Cpt Record'!K344=""),"",'Sub-Cpt Record'!K344)</f>
        <v/>
      </c>
      <c r="G344" s="344"/>
      <c r="H344" s="348"/>
      <c r="I344" s="349"/>
      <c r="J344" s="349"/>
      <c r="K344" s="349"/>
      <c r="L344" s="349"/>
      <c r="M344" s="349"/>
      <c r="N344" s="347"/>
    </row>
    <row r="345" customFormat="false" ht="12.75" hidden="false" customHeight="false" outlineLevel="0" collapsed="false">
      <c r="A345" s="268" t="str">
        <f aca="false">IF(OR('Sub-Cpt Record'!A345=0,'Sub-Cpt Record'!A345=""),"",'Sub-Cpt Record'!A345)</f>
        <v/>
      </c>
      <c r="B345" s="269" t="str">
        <f aca="false">IF(OR('Sub-Cpt Record'!B345=0,'Sub-Cpt Record'!B345=""),"",'Sub-Cpt Record'!B345)</f>
        <v/>
      </c>
      <c r="C345" s="270" t="str">
        <f aca="false">IF(OR('Sub-Cpt Record'!C345=0,'Sub-Cpt Record'!C345=""),"",'Sub-Cpt Record'!C345)</f>
        <v/>
      </c>
      <c r="D345" s="270" t="str">
        <f aca="false">IF(OR('Sub-Cpt Record'!D345=0,'Sub-Cpt Record'!D345=""),"",'Sub-Cpt Record'!D345)</f>
        <v/>
      </c>
      <c r="E345" s="269" t="str">
        <f aca="false">CODE!I345</f>
        <v/>
      </c>
      <c r="F345" s="343" t="str">
        <f aca="false">IF(OR('Sub-Cpt Record'!K345=0,'Sub-Cpt Record'!K345=""),"",'Sub-Cpt Record'!K345)</f>
        <v/>
      </c>
      <c r="G345" s="344"/>
      <c r="H345" s="348"/>
      <c r="I345" s="349"/>
      <c r="J345" s="349"/>
      <c r="K345" s="349"/>
      <c r="L345" s="349"/>
      <c r="M345" s="349"/>
      <c r="N345" s="347"/>
    </row>
    <row r="346" customFormat="false" ht="12.75" hidden="false" customHeight="false" outlineLevel="0" collapsed="false">
      <c r="A346" s="268" t="str">
        <f aca="false">IF(OR('Sub-Cpt Record'!A346=0,'Sub-Cpt Record'!A346=""),"",'Sub-Cpt Record'!A346)</f>
        <v/>
      </c>
      <c r="B346" s="269" t="str">
        <f aca="false">IF(OR('Sub-Cpt Record'!B346=0,'Sub-Cpt Record'!B346=""),"",'Sub-Cpt Record'!B346)</f>
        <v/>
      </c>
      <c r="C346" s="270" t="str">
        <f aca="false">IF(OR('Sub-Cpt Record'!C346=0,'Sub-Cpt Record'!C346=""),"",'Sub-Cpt Record'!C346)</f>
        <v/>
      </c>
      <c r="D346" s="270" t="str">
        <f aca="false">IF(OR('Sub-Cpt Record'!D346=0,'Sub-Cpt Record'!D346=""),"",'Sub-Cpt Record'!D346)</f>
        <v/>
      </c>
      <c r="E346" s="269" t="str">
        <f aca="false">CODE!I346</f>
        <v/>
      </c>
      <c r="F346" s="343" t="str">
        <f aca="false">IF(OR('Sub-Cpt Record'!K346=0,'Sub-Cpt Record'!K346=""),"",'Sub-Cpt Record'!K346)</f>
        <v/>
      </c>
      <c r="G346" s="344"/>
      <c r="H346" s="348"/>
      <c r="I346" s="349"/>
      <c r="J346" s="349"/>
      <c r="K346" s="349"/>
      <c r="L346" s="349"/>
      <c r="M346" s="349"/>
      <c r="N346" s="347"/>
    </row>
    <row r="347" customFormat="false" ht="12.75" hidden="false" customHeight="false" outlineLevel="0" collapsed="false">
      <c r="A347" s="268" t="str">
        <f aca="false">IF(OR('Sub-Cpt Record'!A347=0,'Sub-Cpt Record'!A347=""),"",'Sub-Cpt Record'!A347)</f>
        <v/>
      </c>
      <c r="B347" s="269" t="str">
        <f aca="false">IF(OR('Sub-Cpt Record'!B347=0,'Sub-Cpt Record'!B347=""),"",'Sub-Cpt Record'!B347)</f>
        <v/>
      </c>
      <c r="C347" s="270" t="str">
        <f aca="false">IF(OR('Sub-Cpt Record'!C347=0,'Sub-Cpt Record'!C347=""),"",'Sub-Cpt Record'!C347)</f>
        <v/>
      </c>
      <c r="D347" s="270" t="str">
        <f aca="false">IF(OR('Sub-Cpt Record'!D347=0,'Sub-Cpt Record'!D347=""),"",'Sub-Cpt Record'!D347)</f>
        <v/>
      </c>
      <c r="E347" s="269" t="str">
        <f aca="false">CODE!I347</f>
        <v/>
      </c>
      <c r="F347" s="343" t="str">
        <f aca="false">IF(OR('Sub-Cpt Record'!K347=0,'Sub-Cpt Record'!K347=""),"",'Sub-Cpt Record'!K347)</f>
        <v/>
      </c>
      <c r="G347" s="344"/>
      <c r="H347" s="348"/>
      <c r="I347" s="349"/>
      <c r="J347" s="349"/>
      <c r="K347" s="349"/>
      <c r="L347" s="349"/>
      <c r="M347" s="349"/>
      <c r="N347" s="347"/>
    </row>
    <row r="348" customFormat="false" ht="12.75" hidden="false" customHeight="false" outlineLevel="0" collapsed="false">
      <c r="A348" s="268" t="str">
        <f aca="false">IF(OR('Sub-Cpt Record'!A348=0,'Sub-Cpt Record'!A348=""),"",'Sub-Cpt Record'!A348)</f>
        <v/>
      </c>
      <c r="B348" s="269" t="str">
        <f aca="false">IF(OR('Sub-Cpt Record'!B348=0,'Sub-Cpt Record'!B348=""),"",'Sub-Cpt Record'!B348)</f>
        <v/>
      </c>
      <c r="C348" s="270" t="str">
        <f aca="false">IF(OR('Sub-Cpt Record'!C348=0,'Sub-Cpt Record'!C348=""),"",'Sub-Cpt Record'!C348)</f>
        <v/>
      </c>
      <c r="D348" s="270" t="str">
        <f aca="false">IF(OR('Sub-Cpt Record'!D348=0,'Sub-Cpt Record'!D348=""),"",'Sub-Cpt Record'!D348)</f>
        <v/>
      </c>
      <c r="E348" s="269" t="str">
        <f aca="false">CODE!I348</f>
        <v/>
      </c>
      <c r="F348" s="343" t="str">
        <f aca="false">IF(OR('Sub-Cpt Record'!K348=0,'Sub-Cpt Record'!K348=""),"",'Sub-Cpt Record'!K348)</f>
        <v/>
      </c>
      <c r="G348" s="344"/>
      <c r="H348" s="348"/>
      <c r="I348" s="349"/>
      <c r="J348" s="349"/>
      <c r="K348" s="349"/>
      <c r="L348" s="349"/>
      <c r="M348" s="349"/>
      <c r="N348" s="347"/>
    </row>
    <row r="349" customFormat="false" ht="12.75" hidden="false" customHeight="false" outlineLevel="0" collapsed="false">
      <c r="A349" s="268" t="str">
        <f aca="false">IF(OR('Sub-Cpt Record'!A349=0,'Sub-Cpt Record'!A349=""),"",'Sub-Cpt Record'!A349)</f>
        <v/>
      </c>
      <c r="B349" s="269" t="str">
        <f aca="false">IF(OR('Sub-Cpt Record'!B349=0,'Sub-Cpt Record'!B349=""),"",'Sub-Cpt Record'!B349)</f>
        <v/>
      </c>
      <c r="C349" s="270" t="str">
        <f aca="false">IF(OR('Sub-Cpt Record'!C349=0,'Sub-Cpt Record'!C349=""),"",'Sub-Cpt Record'!C349)</f>
        <v/>
      </c>
      <c r="D349" s="270" t="str">
        <f aca="false">IF(OR('Sub-Cpt Record'!D349=0,'Sub-Cpt Record'!D349=""),"",'Sub-Cpt Record'!D349)</f>
        <v/>
      </c>
      <c r="E349" s="269" t="str">
        <f aca="false">CODE!I349</f>
        <v/>
      </c>
      <c r="F349" s="343" t="str">
        <f aca="false">IF(OR('Sub-Cpt Record'!K349=0,'Sub-Cpt Record'!K349=""),"",'Sub-Cpt Record'!K349)</f>
        <v/>
      </c>
      <c r="G349" s="344"/>
      <c r="H349" s="348"/>
      <c r="I349" s="349"/>
      <c r="J349" s="349"/>
      <c r="K349" s="349"/>
      <c r="L349" s="349"/>
      <c r="M349" s="349"/>
      <c r="N349" s="347"/>
    </row>
    <row r="350" customFormat="false" ht="12.75" hidden="false" customHeight="false" outlineLevel="0" collapsed="false">
      <c r="A350" s="268" t="str">
        <f aca="false">IF(OR('Sub-Cpt Record'!A350=0,'Sub-Cpt Record'!A350=""),"",'Sub-Cpt Record'!A350)</f>
        <v/>
      </c>
      <c r="B350" s="269" t="str">
        <f aca="false">IF(OR('Sub-Cpt Record'!B350=0,'Sub-Cpt Record'!B350=""),"",'Sub-Cpt Record'!B350)</f>
        <v/>
      </c>
      <c r="C350" s="270" t="str">
        <f aca="false">IF(OR('Sub-Cpt Record'!C350=0,'Sub-Cpt Record'!C350=""),"",'Sub-Cpt Record'!C350)</f>
        <v/>
      </c>
      <c r="D350" s="270" t="str">
        <f aca="false">IF(OR('Sub-Cpt Record'!D350=0,'Sub-Cpt Record'!D350=""),"",'Sub-Cpt Record'!D350)</f>
        <v/>
      </c>
      <c r="E350" s="269" t="str">
        <f aca="false">CODE!I350</f>
        <v/>
      </c>
      <c r="F350" s="343" t="str">
        <f aca="false">IF(OR('Sub-Cpt Record'!K350=0,'Sub-Cpt Record'!K350=""),"",'Sub-Cpt Record'!K350)</f>
        <v/>
      </c>
      <c r="G350" s="344"/>
      <c r="H350" s="348"/>
      <c r="I350" s="349"/>
      <c r="J350" s="349"/>
      <c r="K350" s="349"/>
      <c r="L350" s="349"/>
      <c r="M350" s="349"/>
      <c r="N350" s="347"/>
    </row>
    <row r="351" customFormat="false" ht="12.75" hidden="false" customHeight="false" outlineLevel="0" collapsed="false">
      <c r="A351" s="268" t="str">
        <f aca="false">IF(OR('Sub-Cpt Record'!A351=0,'Sub-Cpt Record'!A351=""),"",'Sub-Cpt Record'!A351)</f>
        <v/>
      </c>
      <c r="B351" s="269" t="str">
        <f aca="false">IF(OR('Sub-Cpt Record'!B351=0,'Sub-Cpt Record'!B351=""),"",'Sub-Cpt Record'!B351)</f>
        <v/>
      </c>
      <c r="C351" s="270" t="str">
        <f aca="false">IF(OR('Sub-Cpt Record'!C351=0,'Sub-Cpt Record'!C351=""),"",'Sub-Cpt Record'!C351)</f>
        <v/>
      </c>
      <c r="D351" s="270" t="str">
        <f aca="false">IF(OR('Sub-Cpt Record'!D351=0,'Sub-Cpt Record'!D351=""),"",'Sub-Cpt Record'!D351)</f>
        <v/>
      </c>
      <c r="E351" s="269" t="str">
        <f aca="false">CODE!I351</f>
        <v/>
      </c>
      <c r="F351" s="343" t="str">
        <f aca="false">IF(OR('Sub-Cpt Record'!K351=0,'Sub-Cpt Record'!K351=""),"",'Sub-Cpt Record'!K351)</f>
        <v/>
      </c>
      <c r="G351" s="344"/>
      <c r="H351" s="348"/>
      <c r="I351" s="349"/>
      <c r="J351" s="349"/>
      <c r="K351" s="349"/>
      <c r="L351" s="349"/>
      <c r="M351" s="349"/>
      <c r="N351" s="347"/>
    </row>
    <row r="352" customFormat="false" ht="12.75" hidden="false" customHeight="false" outlineLevel="0" collapsed="false">
      <c r="A352" s="268" t="str">
        <f aca="false">IF(OR('Sub-Cpt Record'!A352=0,'Sub-Cpt Record'!A352=""),"",'Sub-Cpt Record'!A352)</f>
        <v/>
      </c>
      <c r="B352" s="269" t="str">
        <f aca="false">IF(OR('Sub-Cpt Record'!B352=0,'Sub-Cpt Record'!B352=""),"",'Sub-Cpt Record'!B352)</f>
        <v/>
      </c>
      <c r="C352" s="270" t="str">
        <f aca="false">IF(OR('Sub-Cpt Record'!C352=0,'Sub-Cpt Record'!C352=""),"",'Sub-Cpt Record'!C352)</f>
        <v/>
      </c>
      <c r="D352" s="270" t="str">
        <f aca="false">IF(OR('Sub-Cpt Record'!D352=0,'Sub-Cpt Record'!D352=""),"",'Sub-Cpt Record'!D352)</f>
        <v/>
      </c>
      <c r="E352" s="269" t="str">
        <f aca="false">CODE!I352</f>
        <v/>
      </c>
      <c r="F352" s="343" t="str">
        <f aca="false">IF(OR('Sub-Cpt Record'!K352=0,'Sub-Cpt Record'!K352=""),"",'Sub-Cpt Record'!K352)</f>
        <v/>
      </c>
      <c r="G352" s="344"/>
      <c r="H352" s="348"/>
      <c r="I352" s="349"/>
      <c r="J352" s="349"/>
      <c r="K352" s="349"/>
      <c r="L352" s="349"/>
      <c r="M352" s="349"/>
      <c r="N352" s="347"/>
    </row>
    <row r="353" customFormat="false" ht="12.75" hidden="false" customHeight="false" outlineLevel="0" collapsed="false">
      <c r="A353" s="268" t="str">
        <f aca="false">IF(OR('Sub-Cpt Record'!A353=0,'Sub-Cpt Record'!A353=""),"",'Sub-Cpt Record'!A353)</f>
        <v/>
      </c>
      <c r="B353" s="269" t="str">
        <f aca="false">IF(OR('Sub-Cpt Record'!B353=0,'Sub-Cpt Record'!B353=""),"",'Sub-Cpt Record'!B353)</f>
        <v/>
      </c>
      <c r="C353" s="270" t="str">
        <f aca="false">IF(OR('Sub-Cpt Record'!C353=0,'Sub-Cpt Record'!C353=""),"",'Sub-Cpt Record'!C353)</f>
        <v/>
      </c>
      <c r="D353" s="270" t="str">
        <f aca="false">IF(OR('Sub-Cpt Record'!D353=0,'Sub-Cpt Record'!D353=""),"",'Sub-Cpt Record'!D353)</f>
        <v/>
      </c>
      <c r="E353" s="269" t="str">
        <f aca="false">CODE!I353</f>
        <v/>
      </c>
      <c r="F353" s="343" t="str">
        <f aca="false">IF(OR('Sub-Cpt Record'!K353=0,'Sub-Cpt Record'!K353=""),"",'Sub-Cpt Record'!K353)</f>
        <v/>
      </c>
      <c r="G353" s="344"/>
      <c r="H353" s="348"/>
      <c r="I353" s="349"/>
      <c r="J353" s="349"/>
      <c r="K353" s="349"/>
      <c r="L353" s="349"/>
      <c r="M353" s="349"/>
      <c r="N353" s="347"/>
    </row>
    <row r="354" customFormat="false" ht="12.75" hidden="false" customHeight="false" outlineLevel="0" collapsed="false">
      <c r="A354" s="268" t="str">
        <f aca="false">IF(OR('Sub-Cpt Record'!A354=0,'Sub-Cpt Record'!A354=""),"",'Sub-Cpt Record'!A354)</f>
        <v/>
      </c>
      <c r="B354" s="269" t="str">
        <f aca="false">IF(OR('Sub-Cpt Record'!B354=0,'Sub-Cpt Record'!B354=""),"",'Sub-Cpt Record'!B354)</f>
        <v/>
      </c>
      <c r="C354" s="270" t="str">
        <f aca="false">IF(OR('Sub-Cpt Record'!C354=0,'Sub-Cpt Record'!C354=""),"",'Sub-Cpt Record'!C354)</f>
        <v/>
      </c>
      <c r="D354" s="270" t="str">
        <f aca="false">IF(OR('Sub-Cpt Record'!D354=0,'Sub-Cpt Record'!D354=""),"",'Sub-Cpt Record'!D354)</f>
        <v/>
      </c>
      <c r="E354" s="269" t="str">
        <f aca="false">CODE!I354</f>
        <v/>
      </c>
      <c r="F354" s="343" t="str">
        <f aca="false">IF(OR('Sub-Cpt Record'!K354=0,'Sub-Cpt Record'!K354=""),"",'Sub-Cpt Record'!K354)</f>
        <v/>
      </c>
      <c r="G354" s="344"/>
      <c r="H354" s="348"/>
      <c r="I354" s="349"/>
      <c r="J354" s="349"/>
      <c r="K354" s="349"/>
      <c r="L354" s="349"/>
      <c r="M354" s="349"/>
      <c r="N354" s="347"/>
    </row>
    <row r="355" customFormat="false" ht="12.75" hidden="false" customHeight="false" outlineLevel="0" collapsed="false">
      <c r="A355" s="268" t="str">
        <f aca="false">IF(OR('Sub-Cpt Record'!A355=0,'Sub-Cpt Record'!A355=""),"",'Sub-Cpt Record'!A355)</f>
        <v/>
      </c>
      <c r="B355" s="269" t="str">
        <f aca="false">IF(OR('Sub-Cpt Record'!B355=0,'Sub-Cpt Record'!B355=""),"",'Sub-Cpt Record'!B355)</f>
        <v/>
      </c>
      <c r="C355" s="270" t="str">
        <f aca="false">IF(OR('Sub-Cpt Record'!C355=0,'Sub-Cpt Record'!C355=""),"",'Sub-Cpt Record'!C355)</f>
        <v/>
      </c>
      <c r="D355" s="270" t="str">
        <f aca="false">IF(OR('Sub-Cpt Record'!D355=0,'Sub-Cpt Record'!D355=""),"",'Sub-Cpt Record'!D355)</f>
        <v/>
      </c>
      <c r="E355" s="269" t="str">
        <f aca="false">CODE!I355</f>
        <v/>
      </c>
      <c r="F355" s="343" t="str">
        <f aca="false">IF(OR('Sub-Cpt Record'!K355=0,'Sub-Cpt Record'!K355=""),"",'Sub-Cpt Record'!K355)</f>
        <v/>
      </c>
      <c r="G355" s="344"/>
      <c r="H355" s="348"/>
      <c r="I355" s="349"/>
      <c r="J355" s="349"/>
      <c r="K355" s="349"/>
      <c r="L355" s="349"/>
      <c r="M355" s="349"/>
      <c r="N355" s="347"/>
    </row>
    <row r="356" customFormat="false" ht="12.75" hidden="false" customHeight="false" outlineLevel="0" collapsed="false">
      <c r="A356" s="268" t="str">
        <f aca="false">IF(OR('Sub-Cpt Record'!A356=0,'Sub-Cpt Record'!A356=""),"",'Sub-Cpt Record'!A356)</f>
        <v/>
      </c>
      <c r="B356" s="269" t="str">
        <f aca="false">IF(OR('Sub-Cpt Record'!B356=0,'Sub-Cpt Record'!B356=""),"",'Sub-Cpt Record'!B356)</f>
        <v/>
      </c>
      <c r="C356" s="270" t="str">
        <f aca="false">IF(OR('Sub-Cpt Record'!C356=0,'Sub-Cpt Record'!C356=""),"",'Sub-Cpt Record'!C356)</f>
        <v/>
      </c>
      <c r="D356" s="270" t="str">
        <f aca="false">IF(OR('Sub-Cpt Record'!D356=0,'Sub-Cpt Record'!D356=""),"",'Sub-Cpt Record'!D356)</f>
        <v/>
      </c>
      <c r="E356" s="269" t="str">
        <f aca="false">CODE!I356</f>
        <v/>
      </c>
      <c r="F356" s="343" t="str">
        <f aca="false">IF(OR('Sub-Cpt Record'!K356=0,'Sub-Cpt Record'!K356=""),"",'Sub-Cpt Record'!K356)</f>
        <v/>
      </c>
      <c r="G356" s="344"/>
      <c r="H356" s="348"/>
      <c r="I356" s="349"/>
      <c r="J356" s="349"/>
      <c r="K356" s="349"/>
      <c r="L356" s="349"/>
      <c r="M356" s="349"/>
      <c r="N356" s="347"/>
    </row>
    <row r="357" customFormat="false" ht="12.75" hidden="false" customHeight="false" outlineLevel="0" collapsed="false">
      <c r="A357" s="268" t="str">
        <f aca="false">IF(OR('Sub-Cpt Record'!A357=0,'Sub-Cpt Record'!A357=""),"",'Sub-Cpt Record'!A357)</f>
        <v/>
      </c>
      <c r="B357" s="269" t="str">
        <f aca="false">IF(OR('Sub-Cpt Record'!B357=0,'Sub-Cpt Record'!B357=""),"",'Sub-Cpt Record'!B357)</f>
        <v/>
      </c>
      <c r="C357" s="270" t="str">
        <f aca="false">IF(OR('Sub-Cpt Record'!C357=0,'Sub-Cpt Record'!C357=""),"",'Sub-Cpt Record'!C357)</f>
        <v/>
      </c>
      <c r="D357" s="270" t="str">
        <f aca="false">IF(OR('Sub-Cpt Record'!D357=0,'Sub-Cpt Record'!D357=""),"",'Sub-Cpt Record'!D357)</f>
        <v/>
      </c>
      <c r="E357" s="269" t="str">
        <f aca="false">CODE!I357</f>
        <v/>
      </c>
      <c r="F357" s="343" t="str">
        <f aca="false">IF(OR('Sub-Cpt Record'!K357=0,'Sub-Cpt Record'!K357=""),"",'Sub-Cpt Record'!K357)</f>
        <v/>
      </c>
      <c r="G357" s="344"/>
      <c r="H357" s="348"/>
      <c r="I357" s="349"/>
      <c r="J357" s="349"/>
      <c r="K357" s="349"/>
      <c r="L357" s="349"/>
      <c r="M357" s="349"/>
      <c r="N357" s="347"/>
    </row>
    <row r="358" customFormat="false" ht="12.75" hidden="false" customHeight="false" outlineLevel="0" collapsed="false">
      <c r="A358" s="268" t="str">
        <f aca="false">IF(OR('Sub-Cpt Record'!A358=0,'Sub-Cpt Record'!A358=""),"",'Sub-Cpt Record'!A358)</f>
        <v/>
      </c>
      <c r="B358" s="269" t="str">
        <f aca="false">IF(OR('Sub-Cpt Record'!B358=0,'Sub-Cpt Record'!B358=""),"",'Sub-Cpt Record'!B358)</f>
        <v/>
      </c>
      <c r="C358" s="270" t="str">
        <f aca="false">IF(OR('Sub-Cpt Record'!C358=0,'Sub-Cpt Record'!C358=""),"",'Sub-Cpt Record'!C358)</f>
        <v/>
      </c>
      <c r="D358" s="270" t="str">
        <f aca="false">IF(OR('Sub-Cpt Record'!D358=0,'Sub-Cpt Record'!D358=""),"",'Sub-Cpt Record'!D358)</f>
        <v/>
      </c>
      <c r="E358" s="269" t="str">
        <f aca="false">CODE!I358</f>
        <v/>
      </c>
      <c r="F358" s="343" t="str">
        <f aca="false">IF(OR('Sub-Cpt Record'!K358=0,'Sub-Cpt Record'!K358=""),"",'Sub-Cpt Record'!K358)</f>
        <v/>
      </c>
      <c r="G358" s="344"/>
      <c r="H358" s="348"/>
      <c r="I358" s="349"/>
      <c r="J358" s="349"/>
      <c r="K358" s="349"/>
      <c r="L358" s="349"/>
      <c r="M358" s="349"/>
      <c r="N358" s="347"/>
    </row>
    <row r="359" customFormat="false" ht="12.75" hidden="false" customHeight="false" outlineLevel="0" collapsed="false">
      <c r="A359" s="268" t="str">
        <f aca="false">IF(OR('Sub-Cpt Record'!A359=0,'Sub-Cpt Record'!A359=""),"",'Sub-Cpt Record'!A359)</f>
        <v/>
      </c>
      <c r="B359" s="269" t="str">
        <f aca="false">IF(OR('Sub-Cpt Record'!B359=0,'Sub-Cpt Record'!B359=""),"",'Sub-Cpt Record'!B359)</f>
        <v/>
      </c>
      <c r="C359" s="270" t="str">
        <f aca="false">IF(OR('Sub-Cpt Record'!C359=0,'Sub-Cpt Record'!C359=""),"",'Sub-Cpt Record'!C359)</f>
        <v/>
      </c>
      <c r="D359" s="270" t="str">
        <f aca="false">IF(OR('Sub-Cpt Record'!D359=0,'Sub-Cpt Record'!D359=""),"",'Sub-Cpt Record'!D359)</f>
        <v/>
      </c>
      <c r="E359" s="269" t="str">
        <f aca="false">CODE!I359</f>
        <v/>
      </c>
      <c r="F359" s="343" t="str">
        <f aca="false">IF(OR('Sub-Cpt Record'!K359=0,'Sub-Cpt Record'!K359=""),"",'Sub-Cpt Record'!K359)</f>
        <v/>
      </c>
      <c r="G359" s="344"/>
      <c r="H359" s="348"/>
      <c r="I359" s="349"/>
      <c r="J359" s="349"/>
      <c r="K359" s="349"/>
      <c r="L359" s="349"/>
      <c r="M359" s="349"/>
      <c r="N359" s="347"/>
    </row>
    <row r="360" customFormat="false" ht="12.75" hidden="false" customHeight="false" outlineLevel="0" collapsed="false">
      <c r="A360" s="268" t="str">
        <f aca="false">IF(OR('Sub-Cpt Record'!A360=0,'Sub-Cpt Record'!A360=""),"",'Sub-Cpt Record'!A360)</f>
        <v/>
      </c>
      <c r="B360" s="269" t="str">
        <f aca="false">IF(OR('Sub-Cpt Record'!B360=0,'Sub-Cpt Record'!B360=""),"",'Sub-Cpt Record'!B360)</f>
        <v/>
      </c>
      <c r="C360" s="270" t="str">
        <f aca="false">IF(OR('Sub-Cpt Record'!C360=0,'Sub-Cpt Record'!C360=""),"",'Sub-Cpt Record'!C360)</f>
        <v/>
      </c>
      <c r="D360" s="270" t="str">
        <f aca="false">IF(OR('Sub-Cpt Record'!D360=0,'Sub-Cpt Record'!D360=""),"",'Sub-Cpt Record'!D360)</f>
        <v/>
      </c>
      <c r="E360" s="269" t="str">
        <f aca="false">CODE!I360</f>
        <v/>
      </c>
      <c r="F360" s="343" t="str">
        <f aca="false">IF(OR('Sub-Cpt Record'!K360=0,'Sub-Cpt Record'!K360=""),"",'Sub-Cpt Record'!K360)</f>
        <v/>
      </c>
      <c r="G360" s="344"/>
      <c r="H360" s="348"/>
      <c r="I360" s="349"/>
      <c r="J360" s="349"/>
      <c r="K360" s="349"/>
      <c r="L360" s="349"/>
      <c r="M360" s="349"/>
      <c r="N360" s="347"/>
    </row>
    <row r="361" customFormat="false" ht="12.75" hidden="false" customHeight="false" outlineLevel="0" collapsed="false">
      <c r="A361" s="268" t="str">
        <f aca="false">IF(OR('Sub-Cpt Record'!A361=0,'Sub-Cpt Record'!A361=""),"",'Sub-Cpt Record'!A361)</f>
        <v/>
      </c>
      <c r="B361" s="269" t="str">
        <f aca="false">IF(OR('Sub-Cpt Record'!B361=0,'Sub-Cpt Record'!B361=""),"",'Sub-Cpt Record'!B361)</f>
        <v/>
      </c>
      <c r="C361" s="270" t="str">
        <f aca="false">IF(OR('Sub-Cpt Record'!C361=0,'Sub-Cpt Record'!C361=""),"",'Sub-Cpt Record'!C361)</f>
        <v/>
      </c>
      <c r="D361" s="270" t="str">
        <f aca="false">IF(OR('Sub-Cpt Record'!D361=0,'Sub-Cpt Record'!D361=""),"",'Sub-Cpt Record'!D361)</f>
        <v/>
      </c>
      <c r="E361" s="269" t="str">
        <f aca="false">CODE!I361</f>
        <v/>
      </c>
      <c r="F361" s="343" t="str">
        <f aca="false">IF(OR('Sub-Cpt Record'!K361=0,'Sub-Cpt Record'!K361=""),"",'Sub-Cpt Record'!K361)</f>
        <v/>
      </c>
      <c r="G361" s="344"/>
      <c r="H361" s="348"/>
      <c r="I361" s="349"/>
      <c r="J361" s="349"/>
      <c r="K361" s="349"/>
      <c r="L361" s="349"/>
      <c r="M361" s="349"/>
      <c r="N361" s="347"/>
    </row>
    <row r="362" customFormat="false" ht="12.75" hidden="false" customHeight="false" outlineLevel="0" collapsed="false">
      <c r="A362" s="268" t="str">
        <f aca="false">IF(OR('Sub-Cpt Record'!A362=0,'Sub-Cpt Record'!A362=""),"",'Sub-Cpt Record'!A362)</f>
        <v/>
      </c>
      <c r="B362" s="269" t="str">
        <f aca="false">IF(OR('Sub-Cpt Record'!B362=0,'Sub-Cpt Record'!B362=""),"",'Sub-Cpt Record'!B362)</f>
        <v/>
      </c>
      <c r="C362" s="270" t="str">
        <f aca="false">IF(OR('Sub-Cpt Record'!C362=0,'Sub-Cpt Record'!C362=""),"",'Sub-Cpt Record'!C362)</f>
        <v/>
      </c>
      <c r="D362" s="270" t="str">
        <f aca="false">IF(OR('Sub-Cpt Record'!D362=0,'Sub-Cpt Record'!D362=""),"",'Sub-Cpt Record'!D362)</f>
        <v/>
      </c>
      <c r="E362" s="269" t="str">
        <f aca="false">CODE!I362</f>
        <v/>
      </c>
      <c r="F362" s="343" t="str">
        <f aca="false">IF(OR('Sub-Cpt Record'!K362=0,'Sub-Cpt Record'!K362=""),"",'Sub-Cpt Record'!K362)</f>
        <v/>
      </c>
      <c r="G362" s="344"/>
      <c r="H362" s="348"/>
      <c r="I362" s="349"/>
      <c r="J362" s="349"/>
      <c r="K362" s="349"/>
      <c r="L362" s="349"/>
      <c r="M362" s="349"/>
      <c r="N362" s="347"/>
    </row>
    <row r="363" customFormat="false" ht="12.75" hidden="false" customHeight="false" outlineLevel="0" collapsed="false">
      <c r="A363" s="268" t="str">
        <f aca="false">IF(OR('Sub-Cpt Record'!A363=0,'Sub-Cpt Record'!A363=""),"",'Sub-Cpt Record'!A363)</f>
        <v/>
      </c>
      <c r="B363" s="269" t="str">
        <f aca="false">IF(OR('Sub-Cpt Record'!B363=0,'Sub-Cpt Record'!B363=""),"",'Sub-Cpt Record'!B363)</f>
        <v/>
      </c>
      <c r="C363" s="270" t="str">
        <f aca="false">IF(OR('Sub-Cpt Record'!C363=0,'Sub-Cpt Record'!C363=""),"",'Sub-Cpt Record'!C363)</f>
        <v/>
      </c>
      <c r="D363" s="270" t="str">
        <f aca="false">IF(OR('Sub-Cpt Record'!D363=0,'Sub-Cpt Record'!D363=""),"",'Sub-Cpt Record'!D363)</f>
        <v/>
      </c>
      <c r="E363" s="269" t="str">
        <f aca="false">CODE!I363</f>
        <v/>
      </c>
      <c r="F363" s="343" t="str">
        <f aca="false">IF(OR('Sub-Cpt Record'!K363=0,'Sub-Cpt Record'!K363=""),"",'Sub-Cpt Record'!K363)</f>
        <v/>
      </c>
      <c r="G363" s="344"/>
      <c r="H363" s="348"/>
      <c r="I363" s="349"/>
      <c r="J363" s="349"/>
      <c r="K363" s="349"/>
      <c r="L363" s="349"/>
      <c r="M363" s="349"/>
      <c r="N363" s="347"/>
    </row>
    <row r="364" customFormat="false" ht="12.75" hidden="false" customHeight="false" outlineLevel="0" collapsed="false">
      <c r="A364" s="268" t="str">
        <f aca="false">IF(OR('Sub-Cpt Record'!A364=0,'Sub-Cpt Record'!A364=""),"",'Sub-Cpt Record'!A364)</f>
        <v/>
      </c>
      <c r="B364" s="269" t="str">
        <f aca="false">IF(OR('Sub-Cpt Record'!B364=0,'Sub-Cpt Record'!B364=""),"",'Sub-Cpt Record'!B364)</f>
        <v/>
      </c>
      <c r="C364" s="270" t="str">
        <f aca="false">IF(OR('Sub-Cpt Record'!C364=0,'Sub-Cpt Record'!C364=""),"",'Sub-Cpt Record'!C364)</f>
        <v/>
      </c>
      <c r="D364" s="270" t="str">
        <f aca="false">IF(OR('Sub-Cpt Record'!D364=0,'Sub-Cpt Record'!D364=""),"",'Sub-Cpt Record'!D364)</f>
        <v/>
      </c>
      <c r="E364" s="269" t="str">
        <f aca="false">CODE!I364</f>
        <v/>
      </c>
      <c r="F364" s="343" t="str">
        <f aca="false">IF(OR('Sub-Cpt Record'!K364=0,'Sub-Cpt Record'!K364=""),"",'Sub-Cpt Record'!K364)</f>
        <v/>
      </c>
      <c r="G364" s="344"/>
      <c r="H364" s="348"/>
      <c r="I364" s="349"/>
      <c r="J364" s="349"/>
      <c r="K364" s="349"/>
      <c r="L364" s="349"/>
      <c r="M364" s="349"/>
      <c r="N364" s="347"/>
    </row>
    <row r="365" customFormat="false" ht="12.75" hidden="false" customHeight="false" outlineLevel="0" collapsed="false">
      <c r="A365" s="268" t="str">
        <f aca="false">IF(OR('Sub-Cpt Record'!A365=0,'Sub-Cpt Record'!A365=""),"",'Sub-Cpt Record'!A365)</f>
        <v/>
      </c>
      <c r="B365" s="269" t="str">
        <f aca="false">IF(OR('Sub-Cpt Record'!B365=0,'Sub-Cpt Record'!B365=""),"",'Sub-Cpt Record'!B365)</f>
        <v/>
      </c>
      <c r="C365" s="270" t="str">
        <f aca="false">IF(OR('Sub-Cpt Record'!C365=0,'Sub-Cpt Record'!C365=""),"",'Sub-Cpt Record'!C365)</f>
        <v/>
      </c>
      <c r="D365" s="270" t="str">
        <f aca="false">IF(OR('Sub-Cpt Record'!D365=0,'Sub-Cpt Record'!D365=""),"",'Sub-Cpt Record'!D365)</f>
        <v/>
      </c>
      <c r="E365" s="269" t="str">
        <f aca="false">CODE!I365</f>
        <v/>
      </c>
      <c r="F365" s="343" t="str">
        <f aca="false">IF(OR('Sub-Cpt Record'!K365=0,'Sub-Cpt Record'!K365=""),"",'Sub-Cpt Record'!K365)</f>
        <v/>
      </c>
      <c r="G365" s="344"/>
      <c r="H365" s="348"/>
      <c r="I365" s="349"/>
      <c r="J365" s="349"/>
      <c r="K365" s="349"/>
      <c r="L365" s="349"/>
      <c r="M365" s="349"/>
      <c r="N365" s="347"/>
    </row>
    <row r="366" customFormat="false" ht="12.75" hidden="false" customHeight="false" outlineLevel="0" collapsed="false">
      <c r="A366" s="268" t="str">
        <f aca="false">IF(OR('Sub-Cpt Record'!A366=0,'Sub-Cpt Record'!A366=""),"",'Sub-Cpt Record'!A366)</f>
        <v/>
      </c>
      <c r="B366" s="269" t="str">
        <f aca="false">IF(OR('Sub-Cpt Record'!B366=0,'Sub-Cpt Record'!B366=""),"",'Sub-Cpt Record'!B366)</f>
        <v/>
      </c>
      <c r="C366" s="270" t="str">
        <f aca="false">IF(OR('Sub-Cpt Record'!C366=0,'Sub-Cpt Record'!C366=""),"",'Sub-Cpt Record'!C366)</f>
        <v/>
      </c>
      <c r="D366" s="270" t="str">
        <f aca="false">IF(OR('Sub-Cpt Record'!D366=0,'Sub-Cpt Record'!D366=""),"",'Sub-Cpt Record'!D366)</f>
        <v/>
      </c>
      <c r="E366" s="269" t="str">
        <f aca="false">CODE!I366</f>
        <v/>
      </c>
      <c r="F366" s="343" t="str">
        <f aca="false">IF(OR('Sub-Cpt Record'!K366=0,'Sub-Cpt Record'!K366=""),"",'Sub-Cpt Record'!K366)</f>
        <v/>
      </c>
      <c r="G366" s="344"/>
      <c r="H366" s="348"/>
      <c r="I366" s="349"/>
      <c r="J366" s="349"/>
      <c r="K366" s="349"/>
      <c r="L366" s="349"/>
      <c r="M366" s="349"/>
      <c r="N366" s="347"/>
    </row>
    <row r="367" customFormat="false" ht="12.75" hidden="false" customHeight="false" outlineLevel="0" collapsed="false">
      <c r="A367" s="268" t="str">
        <f aca="false">IF(OR('Sub-Cpt Record'!A367=0,'Sub-Cpt Record'!A367=""),"",'Sub-Cpt Record'!A367)</f>
        <v/>
      </c>
      <c r="B367" s="269" t="str">
        <f aca="false">IF(OR('Sub-Cpt Record'!B367=0,'Sub-Cpt Record'!B367=""),"",'Sub-Cpt Record'!B367)</f>
        <v/>
      </c>
      <c r="C367" s="270" t="str">
        <f aca="false">IF(OR('Sub-Cpt Record'!C367=0,'Sub-Cpt Record'!C367=""),"",'Sub-Cpt Record'!C367)</f>
        <v/>
      </c>
      <c r="D367" s="270" t="str">
        <f aca="false">IF(OR('Sub-Cpt Record'!D367=0,'Sub-Cpt Record'!D367=""),"",'Sub-Cpt Record'!D367)</f>
        <v/>
      </c>
      <c r="E367" s="269" t="str">
        <f aca="false">CODE!I367</f>
        <v/>
      </c>
      <c r="F367" s="343" t="str">
        <f aca="false">IF(OR('Sub-Cpt Record'!K367=0,'Sub-Cpt Record'!K367=""),"",'Sub-Cpt Record'!K367)</f>
        <v/>
      </c>
      <c r="G367" s="344"/>
      <c r="H367" s="348"/>
      <c r="I367" s="349"/>
      <c r="J367" s="349"/>
      <c r="K367" s="349"/>
      <c r="L367" s="349"/>
      <c r="M367" s="349"/>
      <c r="N367" s="347"/>
    </row>
    <row r="368" customFormat="false" ht="12.75" hidden="false" customHeight="false" outlineLevel="0" collapsed="false">
      <c r="A368" s="268" t="str">
        <f aca="false">IF(OR('Sub-Cpt Record'!A368=0,'Sub-Cpt Record'!A368=""),"",'Sub-Cpt Record'!A368)</f>
        <v/>
      </c>
      <c r="B368" s="269" t="str">
        <f aca="false">IF(OR('Sub-Cpt Record'!B368=0,'Sub-Cpt Record'!B368=""),"",'Sub-Cpt Record'!B368)</f>
        <v/>
      </c>
      <c r="C368" s="270" t="str">
        <f aca="false">IF(OR('Sub-Cpt Record'!C368=0,'Sub-Cpt Record'!C368=""),"",'Sub-Cpt Record'!C368)</f>
        <v/>
      </c>
      <c r="D368" s="270" t="str">
        <f aca="false">IF(OR('Sub-Cpt Record'!D368=0,'Sub-Cpt Record'!D368=""),"",'Sub-Cpt Record'!D368)</f>
        <v/>
      </c>
      <c r="E368" s="269" t="str">
        <f aca="false">CODE!I368</f>
        <v/>
      </c>
      <c r="F368" s="343" t="str">
        <f aca="false">IF(OR('Sub-Cpt Record'!K368=0,'Sub-Cpt Record'!K368=""),"",'Sub-Cpt Record'!K368)</f>
        <v/>
      </c>
      <c r="G368" s="344"/>
      <c r="H368" s="348"/>
      <c r="I368" s="349"/>
      <c r="J368" s="349"/>
      <c r="K368" s="349"/>
      <c r="L368" s="349"/>
      <c r="M368" s="349"/>
      <c r="N368" s="347"/>
    </row>
    <row r="369" customFormat="false" ht="12.75" hidden="false" customHeight="false" outlineLevel="0" collapsed="false">
      <c r="A369" s="268" t="str">
        <f aca="false">IF(OR('Sub-Cpt Record'!A369=0,'Sub-Cpt Record'!A369=""),"",'Sub-Cpt Record'!A369)</f>
        <v/>
      </c>
      <c r="B369" s="269" t="str">
        <f aca="false">IF(OR('Sub-Cpt Record'!B369=0,'Sub-Cpt Record'!B369=""),"",'Sub-Cpt Record'!B369)</f>
        <v/>
      </c>
      <c r="C369" s="270" t="str">
        <f aca="false">IF(OR('Sub-Cpt Record'!C369=0,'Sub-Cpt Record'!C369=""),"",'Sub-Cpt Record'!C369)</f>
        <v/>
      </c>
      <c r="D369" s="270" t="str">
        <f aca="false">IF(OR('Sub-Cpt Record'!D369=0,'Sub-Cpt Record'!D369=""),"",'Sub-Cpt Record'!D369)</f>
        <v/>
      </c>
      <c r="E369" s="269" t="str">
        <f aca="false">CODE!I369</f>
        <v/>
      </c>
      <c r="F369" s="343" t="str">
        <f aca="false">IF(OR('Sub-Cpt Record'!K369=0,'Sub-Cpt Record'!K369=""),"",'Sub-Cpt Record'!K369)</f>
        <v/>
      </c>
      <c r="G369" s="344"/>
      <c r="H369" s="348"/>
      <c r="I369" s="349"/>
      <c r="J369" s="349"/>
      <c r="K369" s="349"/>
      <c r="L369" s="349"/>
      <c r="M369" s="349"/>
      <c r="N369" s="347"/>
    </row>
    <row r="370" customFormat="false" ht="12.75" hidden="false" customHeight="false" outlineLevel="0" collapsed="false">
      <c r="A370" s="268" t="str">
        <f aca="false">IF(OR('Sub-Cpt Record'!A370=0,'Sub-Cpt Record'!A370=""),"",'Sub-Cpt Record'!A370)</f>
        <v/>
      </c>
      <c r="B370" s="269" t="str">
        <f aca="false">IF(OR('Sub-Cpt Record'!B370=0,'Sub-Cpt Record'!B370=""),"",'Sub-Cpt Record'!B370)</f>
        <v/>
      </c>
      <c r="C370" s="270" t="str">
        <f aca="false">IF(OR('Sub-Cpt Record'!C370=0,'Sub-Cpt Record'!C370=""),"",'Sub-Cpt Record'!C370)</f>
        <v/>
      </c>
      <c r="D370" s="270" t="str">
        <f aca="false">IF(OR('Sub-Cpt Record'!D370=0,'Sub-Cpt Record'!D370=""),"",'Sub-Cpt Record'!D370)</f>
        <v/>
      </c>
      <c r="E370" s="269" t="str">
        <f aca="false">CODE!I370</f>
        <v/>
      </c>
      <c r="F370" s="343" t="str">
        <f aca="false">IF(OR('Sub-Cpt Record'!K370=0,'Sub-Cpt Record'!K370=""),"",'Sub-Cpt Record'!K370)</f>
        <v/>
      </c>
      <c r="G370" s="344"/>
      <c r="H370" s="348"/>
      <c r="I370" s="349"/>
      <c r="J370" s="349"/>
      <c r="K370" s="349"/>
      <c r="L370" s="349"/>
      <c r="M370" s="349"/>
      <c r="N370" s="347"/>
    </row>
    <row r="371" customFormat="false" ht="12.75" hidden="false" customHeight="false" outlineLevel="0" collapsed="false">
      <c r="A371" s="268" t="str">
        <f aca="false">IF(OR('Sub-Cpt Record'!A371=0,'Sub-Cpt Record'!A371=""),"",'Sub-Cpt Record'!A371)</f>
        <v/>
      </c>
      <c r="B371" s="269" t="str">
        <f aca="false">IF(OR('Sub-Cpt Record'!B371=0,'Sub-Cpt Record'!B371=""),"",'Sub-Cpt Record'!B371)</f>
        <v/>
      </c>
      <c r="C371" s="270" t="str">
        <f aca="false">IF(OR('Sub-Cpt Record'!C371=0,'Sub-Cpt Record'!C371=""),"",'Sub-Cpt Record'!C371)</f>
        <v/>
      </c>
      <c r="D371" s="270" t="str">
        <f aca="false">IF(OR('Sub-Cpt Record'!D371=0,'Sub-Cpt Record'!D371=""),"",'Sub-Cpt Record'!D371)</f>
        <v/>
      </c>
      <c r="E371" s="269" t="str">
        <f aca="false">CODE!I371</f>
        <v/>
      </c>
      <c r="F371" s="343" t="str">
        <f aca="false">IF(OR('Sub-Cpt Record'!K371=0,'Sub-Cpt Record'!K371=""),"",'Sub-Cpt Record'!K371)</f>
        <v/>
      </c>
      <c r="G371" s="344"/>
      <c r="H371" s="348"/>
      <c r="I371" s="349"/>
      <c r="J371" s="349"/>
      <c r="K371" s="349"/>
      <c r="L371" s="349"/>
      <c r="M371" s="349"/>
      <c r="N371" s="347"/>
    </row>
    <row r="372" customFormat="false" ht="12.75" hidden="false" customHeight="false" outlineLevel="0" collapsed="false">
      <c r="A372" s="268" t="str">
        <f aca="false">IF(OR('Sub-Cpt Record'!A372=0,'Sub-Cpt Record'!A372=""),"",'Sub-Cpt Record'!A372)</f>
        <v/>
      </c>
      <c r="B372" s="269" t="str">
        <f aca="false">IF(OR('Sub-Cpt Record'!B372=0,'Sub-Cpt Record'!B372=""),"",'Sub-Cpt Record'!B372)</f>
        <v/>
      </c>
      <c r="C372" s="270" t="str">
        <f aca="false">IF(OR('Sub-Cpt Record'!C372=0,'Sub-Cpt Record'!C372=""),"",'Sub-Cpt Record'!C372)</f>
        <v/>
      </c>
      <c r="D372" s="270" t="str">
        <f aca="false">IF(OR('Sub-Cpt Record'!D372=0,'Sub-Cpt Record'!D372=""),"",'Sub-Cpt Record'!D372)</f>
        <v/>
      </c>
      <c r="E372" s="269" t="str">
        <f aca="false">CODE!I372</f>
        <v/>
      </c>
      <c r="F372" s="343" t="str">
        <f aca="false">IF(OR('Sub-Cpt Record'!K372=0,'Sub-Cpt Record'!K372=""),"",'Sub-Cpt Record'!K372)</f>
        <v/>
      </c>
      <c r="G372" s="344"/>
      <c r="H372" s="348"/>
      <c r="I372" s="349"/>
      <c r="J372" s="349"/>
      <c r="K372" s="349"/>
      <c r="L372" s="349"/>
      <c r="M372" s="349"/>
      <c r="N372" s="347"/>
    </row>
    <row r="373" customFormat="false" ht="12.75" hidden="false" customHeight="false" outlineLevel="0" collapsed="false">
      <c r="A373" s="268" t="str">
        <f aca="false">IF(OR('Sub-Cpt Record'!A373=0,'Sub-Cpt Record'!A373=""),"",'Sub-Cpt Record'!A373)</f>
        <v/>
      </c>
      <c r="B373" s="269" t="str">
        <f aca="false">IF(OR('Sub-Cpt Record'!B373=0,'Sub-Cpt Record'!B373=""),"",'Sub-Cpt Record'!B373)</f>
        <v/>
      </c>
      <c r="C373" s="270" t="str">
        <f aca="false">IF(OR('Sub-Cpt Record'!C373=0,'Sub-Cpt Record'!C373=""),"",'Sub-Cpt Record'!C373)</f>
        <v/>
      </c>
      <c r="D373" s="270" t="str">
        <f aca="false">IF(OR('Sub-Cpt Record'!D373=0,'Sub-Cpt Record'!D373=""),"",'Sub-Cpt Record'!D373)</f>
        <v/>
      </c>
      <c r="E373" s="269" t="str">
        <f aca="false">CODE!I373</f>
        <v/>
      </c>
      <c r="F373" s="343" t="str">
        <f aca="false">IF(OR('Sub-Cpt Record'!K373=0,'Sub-Cpt Record'!K373=""),"",'Sub-Cpt Record'!K373)</f>
        <v/>
      </c>
      <c r="G373" s="344"/>
      <c r="H373" s="348"/>
      <c r="I373" s="349"/>
      <c r="J373" s="349"/>
      <c r="K373" s="349"/>
      <c r="L373" s="349"/>
      <c r="M373" s="349"/>
      <c r="N373" s="347"/>
    </row>
    <row r="374" customFormat="false" ht="12.75" hidden="false" customHeight="false" outlineLevel="0" collapsed="false">
      <c r="A374" s="268" t="str">
        <f aca="false">IF(OR('Sub-Cpt Record'!A374=0,'Sub-Cpt Record'!A374=""),"",'Sub-Cpt Record'!A374)</f>
        <v/>
      </c>
      <c r="B374" s="269" t="str">
        <f aca="false">IF(OR('Sub-Cpt Record'!B374=0,'Sub-Cpt Record'!B374=""),"",'Sub-Cpt Record'!B374)</f>
        <v/>
      </c>
      <c r="C374" s="270" t="str">
        <f aca="false">IF(OR('Sub-Cpt Record'!C374=0,'Sub-Cpt Record'!C374=""),"",'Sub-Cpt Record'!C374)</f>
        <v/>
      </c>
      <c r="D374" s="270" t="str">
        <f aca="false">IF(OR('Sub-Cpt Record'!D374=0,'Sub-Cpt Record'!D374=""),"",'Sub-Cpt Record'!D374)</f>
        <v/>
      </c>
      <c r="E374" s="269" t="str">
        <f aca="false">CODE!I374</f>
        <v/>
      </c>
      <c r="F374" s="343" t="str">
        <f aca="false">IF(OR('Sub-Cpt Record'!K374=0,'Sub-Cpt Record'!K374=""),"",'Sub-Cpt Record'!K374)</f>
        <v/>
      </c>
      <c r="G374" s="344"/>
      <c r="H374" s="348"/>
      <c r="I374" s="349"/>
      <c r="J374" s="349"/>
      <c r="K374" s="349"/>
      <c r="L374" s="349"/>
      <c r="M374" s="349"/>
      <c r="N374" s="347"/>
    </row>
    <row r="375" customFormat="false" ht="12.75" hidden="false" customHeight="false" outlineLevel="0" collapsed="false">
      <c r="A375" s="268" t="str">
        <f aca="false">IF(OR('Sub-Cpt Record'!A375=0,'Sub-Cpt Record'!A375=""),"",'Sub-Cpt Record'!A375)</f>
        <v/>
      </c>
      <c r="B375" s="269" t="str">
        <f aca="false">IF(OR('Sub-Cpt Record'!B375=0,'Sub-Cpt Record'!B375=""),"",'Sub-Cpt Record'!B375)</f>
        <v/>
      </c>
      <c r="C375" s="270" t="str">
        <f aca="false">IF(OR('Sub-Cpt Record'!C375=0,'Sub-Cpt Record'!C375=""),"",'Sub-Cpt Record'!C375)</f>
        <v/>
      </c>
      <c r="D375" s="270" t="str">
        <f aca="false">IF(OR('Sub-Cpt Record'!D375=0,'Sub-Cpt Record'!D375=""),"",'Sub-Cpt Record'!D375)</f>
        <v/>
      </c>
      <c r="E375" s="269" t="str">
        <f aca="false">CODE!I375</f>
        <v/>
      </c>
      <c r="F375" s="343" t="str">
        <f aca="false">IF(OR('Sub-Cpt Record'!K375=0,'Sub-Cpt Record'!K375=""),"",'Sub-Cpt Record'!K375)</f>
        <v/>
      </c>
      <c r="G375" s="344"/>
      <c r="H375" s="348"/>
      <c r="I375" s="349"/>
      <c r="J375" s="349"/>
      <c r="K375" s="349"/>
      <c r="L375" s="349"/>
      <c r="M375" s="349"/>
      <c r="N375" s="347"/>
    </row>
    <row r="376" customFormat="false" ht="12.75" hidden="false" customHeight="false" outlineLevel="0" collapsed="false">
      <c r="A376" s="268" t="str">
        <f aca="false">IF(OR('Sub-Cpt Record'!A376=0,'Sub-Cpt Record'!A376=""),"",'Sub-Cpt Record'!A376)</f>
        <v/>
      </c>
      <c r="B376" s="269" t="str">
        <f aca="false">IF(OR('Sub-Cpt Record'!B376=0,'Sub-Cpt Record'!B376=""),"",'Sub-Cpt Record'!B376)</f>
        <v/>
      </c>
      <c r="C376" s="270" t="str">
        <f aca="false">IF(OR('Sub-Cpt Record'!C376=0,'Sub-Cpt Record'!C376=""),"",'Sub-Cpt Record'!C376)</f>
        <v/>
      </c>
      <c r="D376" s="270" t="str">
        <f aca="false">IF(OR('Sub-Cpt Record'!D376=0,'Sub-Cpt Record'!D376=""),"",'Sub-Cpt Record'!D376)</f>
        <v/>
      </c>
      <c r="E376" s="269" t="str">
        <f aca="false">CODE!I376</f>
        <v/>
      </c>
      <c r="F376" s="343" t="str">
        <f aca="false">IF(OR('Sub-Cpt Record'!K376=0,'Sub-Cpt Record'!K376=""),"",'Sub-Cpt Record'!K376)</f>
        <v/>
      </c>
      <c r="G376" s="344"/>
      <c r="H376" s="348"/>
      <c r="I376" s="349"/>
      <c r="J376" s="349"/>
      <c r="K376" s="349"/>
      <c r="L376" s="349"/>
      <c r="M376" s="349"/>
      <c r="N376" s="347"/>
    </row>
    <row r="377" customFormat="false" ht="12.75" hidden="false" customHeight="false" outlineLevel="0" collapsed="false">
      <c r="A377" s="268" t="str">
        <f aca="false">IF(OR('Sub-Cpt Record'!A377=0,'Sub-Cpt Record'!A377=""),"",'Sub-Cpt Record'!A377)</f>
        <v/>
      </c>
      <c r="B377" s="269" t="str">
        <f aca="false">IF(OR('Sub-Cpt Record'!B377=0,'Sub-Cpt Record'!B377=""),"",'Sub-Cpt Record'!B377)</f>
        <v/>
      </c>
      <c r="C377" s="270" t="str">
        <f aca="false">IF(OR('Sub-Cpt Record'!C377=0,'Sub-Cpt Record'!C377=""),"",'Sub-Cpt Record'!C377)</f>
        <v/>
      </c>
      <c r="D377" s="270" t="str">
        <f aca="false">IF(OR('Sub-Cpt Record'!D377=0,'Sub-Cpt Record'!D377=""),"",'Sub-Cpt Record'!D377)</f>
        <v/>
      </c>
      <c r="E377" s="269" t="str">
        <f aca="false">CODE!I377</f>
        <v/>
      </c>
      <c r="F377" s="343" t="str">
        <f aca="false">IF(OR('Sub-Cpt Record'!K377=0,'Sub-Cpt Record'!K377=""),"",'Sub-Cpt Record'!K377)</f>
        <v/>
      </c>
      <c r="G377" s="344"/>
      <c r="H377" s="348"/>
      <c r="I377" s="349"/>
      <c r="J377" s="349"/>
      <c r="K377" s="349"/>
      <c r="L377" s="349"/>
      <c r="M377" s="349"/>
      <c r="N377" s="347"/>
    </row>
    <row r="378" customFormat="false" ht="12.75" hidden="false" customHeight="false" outlineLevel="0" collapsed="false">
      <c r="A378" s="268" t="str">
        <f aca="false">IF(OR('Sub-Cpt Record'!A378=0,'Sub-Cpt Record'!A378=""),"",'Sub-Cpt Record'!A378)</f>
        <v/>
      </c>
      <c r="B378" s="269" t="str">
        <f aca="false">IF(OR('Sub-Cpt Record'!B378=0,'Sub-Cpt Record'!B378=""),"",'Sub-Cpt Record'!B378)</f>
        <v/>
      </c>
      <c r="C378" s="270" t="str">
        <f aca="false">IF(OR('Sub-Cpt Record'!C378=0,'Sub-Cpt Record'!C378=""),"",'Sub-Cpt Record'!C378)</f>
        <v/>
      </c>
      <c r="D378" s="270" t="str">
        <f aca="false">IF(OR('Sub-Cpt Record'!D378=0,'Sub-Cpt Record'!D378=""),"",'Sub-Cpt Record'!D378)</f>
        <v/>
      </c>
      <c r="E378" s="269" t="str">
        <f aca="false">CODE!I378</f>
        <v/>
      </c>
      <c r="F378" s="343" t="str">
        <f aca="false">IF(OR('Sub-Cpt Record'!K378=0,'Sub-Cpt Record'!K378=""),"",'Sub-Cpt Record'!K378)</f>
        <v/>
      </c>
      <c r="G378" s="344"/>
      <c r="H378" s="348"/>
      <c r="I378" s="349"/>
      <c r="J378" s="349"/>
      <c r="K378" s="349"/>
      <c r="L378" s="349"/>
      <c r="M378" s="349"/>
      <c r="N378" s="347"/>
    </row>
    <row r="379" customFormat="false" ht="12.75" hidden="false" customHeight="false" outlineLevel="0" collapsed="false">
      <c r="A379" s="268" t="str">
        <f aca="false">IF(OR('Sub-Cpt Record'!A379=0,'Sub-Cpt Record'!A379=""),"",'Sub-Cpt Record'!A379)</f>
        <v/>
      </c>
      <c r="B379" s="269" t="str">
        <f aca="false">IF(OR('Sub-Cpt Record'!B379=0,'Sub-Cpt Record'!B379=""),"",'Sub-Cpt Record'!B379)</f>
        <v/>
      </c>
      <c r="C379" s="270" t="str">
        <f aca="false">IF(OR('Sub-Cpt Record'!C379=0,'Sub-Cpt Record'!C379=""),"",'Sub-Cpt Record'!C379)</f>
        <v/>
      </c>
      <c r="D379" s="270" t="str">
        <f aca="false">IF(OR('Sub-Cpt Record'!D379=0,'Sub-Cpt Record'!D379=""),"",'Sub-Cpt Record'!D379)</f>
        <v/>
      </c>
      <c r="E379" s="269" t="str">
        <f aca="false">CODE!I379</f>
        <v/>
      </c>
      <c r="F379" s="343" t="str">
        <f aca="false">IF(OR('Sub-Cpt Record'!K379=0,'Sub-Cpt Record'!K379=""),"",'Sub-Cpt Record'!K379)</f>
        <v/>
      </c>
      <c r="G379" s="344"/>
      <c r="H379" s="348"/>
      <c r="I379" s="349"/>
      <c r="J379" s="349"/>
      <c r="K379" s="349"/>
      <c r="L379" s="349"/>
      <c r="M379" s="349"/>
      <c r="N379" s="347"/>
    </row>
    <row r="380" customFormat="false" ht="12.75" hidden="false" customHeight="false" outlineLevel="0" collapsed="false">
      <c r="A380" s="268" t="str">
        <f aca="false">IF(OR('Sub-Cpt Record'!A380=0,'Sub-Cpt Record'!A380=""),"",'Sub-Cpt Record'!A380)</f>
        <v/>
      </c>
      <c r="B380" s="269" t="str">
        <f aca="false">IF(OR('Sub-Cpt Record'!B380=0,'Sub-Cpt Record'!B380=""),"",'Sub-Cpt Record'!B380)</f>
        <v/>
      </c>
      <c r="C380" s="270" t="str">
        <f aca="false">IF(OR('Sub-Cpt Record'!C380=0,'Sub-Cpt Record'!C380=""),"",'Sub-Cpt Record'!C380)</f>
        <v/>
      </c>
      <c r="D380" s="270" t="str">
        <f aca="false">IF(OR('Sub-Cpt Record'!D380=0,'Sub-Cpt Record'!D380=""),"",'Sub-Cpt Record'!D380)</f>
        <v/>
      </c>
      <c r="E380" s="269" t="str">
        <f aca="false">CODE!I380</f>
        <v/>
      </c>
      <c r="F380" s="343" t="str">
        <f aca="false">IF(OR('Sub-Cpt Record'!K380=0,'Sub-Cpt Record'!K380=""),"",'Sub-Cpt Record'!K380)</f>
        <v/>
      </c>
      <c r="G380" s="344"/>
      <c r="H380" s="348"/>
      <c r="I380" s="349"/>
      <c r="J380" s="349"/>
      <c r="K380" s="349"/>
      <c r="L380" s="349"/>
      <c r="M380" s="349"/>
      <c r="N380" s="347"/>
    </row>
    <row r="381" customFormat="false" ht="12.75" hidden="false" customHeight="false" outlineLevel="0" collapsed="false">
      <c r="A381" s="268" t="str">
        <f aca="false">IF(OR('Sub-Cpt Record'!A381=0,'Sub-Cpt Record'!A381=""),"",'Sub-Cpt Record'!A381)</f>
        <v/>
      </c>
      <c r="B381" s="269" t="str">
        <f aca="false">IF(OR('Sub-Cpt Record'!B381=0,'Sub-Cpt Record'!B381=""),"",'Sub-Cpt Record'!B381)</f>
        <v/>
      </c>
      <c r="C381" s="270" t="str">
        <f aca="false">IF(OR('Sub-Cpt Record'!C381=0,'Sub-Cpt Record'!C381=""),"",'Sub-Cpt Record'!C381)</f>
        <v/>
      </c>
      <c r="D381" s="270" t="str">
        <f aca="false">IF(OR('Sub-Cpt Record'!D381=0,'Sub-Cpt Record'!D381=""),"",'Sub-Cpt Record'!D381)</f>
        <v/>
      </c>
      <c r="E381" s="269" t="str">
        <f aca="false">CODE!I381</f>
        <v/>
      </c>
      <c r="F381" s="343" t="str">
        <f aca="false">IF(OR('Sub-Cpt Record'!K381=0,'Sub-Cpt Record'!K381=""),"",'Sub-Cpt Record'!K381)</f>
        <v/>
      </c>
      <c r="G381" s="344"/>
      <c r="H381" s="348"/>
      <c r="I381" s="349"/>
      <c r="J381" s="349"/>
      <c r="K381" s="349"/>
      <c r="L381" s="349"/>
      <c r="M381" s="349"/>
      <c r="N381" s="347"/>
    </row>
    <row r="382" customFormat="false" ht="12.75" hidden="false" customHeight="false" outlineLevel="0" collapsed="false">
      <c r="A382" s="268" t="str">
        <f aca="false">IF(OR('Sub-Cpt Record'!A382=0,'Sub-Cpt Record'!A382=""),"",'Sub-Cpt Record'!A382)</f>
        <v/>
      </c>
      <c r="B382" s="269" t="str">
        <f aca="false">IF(OR('Sub-Cpt Record'!B382=0,'Sub-Cpt Record'!B382=""),"",'Sub-Cpt Record'!B382)</f>
        <v/>
      </c>
      <c r="C382" s="270" t="str">
        <f aca="false">IF(OR('Sub-Cpt Record'!C382=0,'Sub-Cpt Record'!C382=""),"",'Sub-Cpt Record'!C382)</f>
        <v/>
      </c>
      <c r="D382" s="270" t="str">
        <f aca="false">IF(OR('Sub-Cpt Record'!D382=0,'Sub-Cpt Record'!D382=""),"",'Sub-Cpt Record'!D382)</f>
        <v/>
      </c>
      <c r="E382" s="269" t="str">
        <f aca="false">CODE!I382</f>
        <v/>
      </c>
      <c r="F382" s="343" t="str">
        <f aca="false">IF(OR('Sub-Cpt Record'!K382=0,'Sub-Cpt Record'!K382=""),"",'Sub-Cpt Record'!K382)</f>
        <v/>
      </c>
      <c r="G382" s="344"/>
      <c r="H382" s="348"/>
      <c r="I382" s="349"/>
      <c r="J382" s="349"/>
      <c r="K382" s="349"/>
      <c r="L382" s="349"/>
      <c r="M382" s="349"/>
      <c r="N382" s="347"/>
    </row>
    <row r="383" customFormat="false" ht="12.75" hidden="false" customHeight="false" outlineLevel="0" collapsed="false">
      <c r="A383" s="268" t="str">
        <f aca="false">IF(OR('Sub-Cpt Record'!A383=0,'Sub-Cpt Record'!A383=""),"",'Sub-Cpt Record'!A383)</f>
        <v/>
      </c>
      <c r="B383" s="269" t="str">
        <f aca="false">IF(OR('Sub-Cpt Record'!B383=0,'Sub-Cpt Record'!B383=""),"",'Sub-Cpt Record'!B383)</f>
        <v/>
      </c>
      <c r="C383" s="270" t="str">
        <f aca="false">IF(OR('Sub-Cpt Record'!C383=0,'Sub-Cpt Record'!C383=""),"",'Sub-Cpt Record'!C383)</f>
        <v/>
      </c>
      <c r="D383" s="270" t="str">
        <f aca="false">IF(OR('Sub-Cpt Record'!D383=0,'Sub-Cpt Record'!D383=""),"",'Sub-Cpt Record'!D383)</f>
        <v/>
      </c>
      <c r="E383" s="269" t="str">
        <f aca="false">CODE!I383</f>
        <v/>
      </c>
      <c r="F383" s="343" t="str">
        <f aca="false">IF(OR('Sub-Cpt Record'!K383=0,'Sub-Cpt Record'!K383=""),"",'Sub-Cpt Record'!K383)</f>
        <v/>
      </c>
      <c r="G383" s="344"/>
      <c r="H383" s="348"/>
      <c r="I383" s="349"/>
      <c r="J383" s="349"/>
      <c r="K383" s="349"/>
      <c r="L383" s="349"/>
      <c r="M383" s="349"/>
      <c r="N383" s="347"/>
    </row>
    <row r="384" customFormat="false" ht="12.75" hidden="false" customHeight="false" outlineLevel="0" collapsed="false">
      <c r="A384" s="268" t="str">
        <f aca="false">IF(OR('Sub-Cpt Record'!A384=0,'Sub-Cpt Record'!A384=""),"",'Sub-Cpt Record'!A384)</f>
        <v/>
      </c>
      <c r="B384" s="269" t="str">
        <f aca="false">IF(OR('Sub-Cpt Record'!B384=0,'Sub-Cpt Record'!B384=""),"",'Sub-Cpt Record'!B384)</f>
        <v/>
      </c>
      <c r="C384" s="270" t="str">
        <f aca="false">IF(OR('Sub-Cpt Record'!C384=0,'Sub-Cpt Record'!C384=""),"",'Sub-Cpt Record'!C384)</f>
        <v/>
      </c>
      <c r="D384" s="270" t="str">
        <f aca="false">IF(OR('Sub-Cpt Record'!D384=0,'Sub-Cpt Record'!D384=""),"",'Sub-Cpt Record'!D384)</f>
        <v/>
      </c>
      <c r="E384" s="269" t="str">
        <f aca="false">CODE!I384</f>
        <v/>
      </c>
      <c r="F384" s="343" t="str">
        <f aca="false">IF(OR('Sub-Cpt Record'!K384=0,'Sub-Cpt Record'!K384=""),"",'Sub-Cpt Record'!K384)</f>
        <v/>
      </c>
      <c r="G384" s="344"/>
      <c r="H384" s="348"/>
      <c r="I384" s="349"/>
      <c r="J384" s="349"/>
      <c r="K384" s="349"/>
      <c r="L384" s="349"/>
      <c r="M384" s="349"/>
      <c r="N384" s="347"/>
    </row>
    <row r="385" customFormat="false" ht="12.75" hidden="false" customHeight="false" outlineLevel="0" collapsed="false">
      <c r="A385" s="268" t="str">
        <f aca="false">IF(OR('Sub-Cpt Record'!A385=0,'Sub-Cpt Record'!A385=""),"",'Sub-Cpt Record'!A385)</f>
        <v/>
      </c>
      <c r="B385" s="269" t="str">
        <f aca="false">IF(OR('Sub-Cpt Record'!B385=0,'Sub-Cpt Record'!B385=""),"",'Sub-Cpt Record'!B385)</f>
        <v/>
      </c>
      <c r="C385" s="270" t="str">
        <f aca="false">IF(OR('Sub-Cpt Record'!C385=0,'Sub-Cpt Record'!C385=""),"",'Sub-Cpt Record'!C385)</f>
        <v/>
      </c>
      <c r="D385" s="270" t="str">
        <f aca="false">IF(OR('Sub-Cpt Record'!D385=0,'Sub-Cpt Record'!D385=""),"",'Sub-Cpt Record'!D385)</f>
        <v/>
      </c>
      <c r="E385" s="269" t="str">
        <f aca="false">CODE!I385</f>
        <v/>
      </c>
      <c r="F385" s="343" t="str">
        <f aca="false">IF(OR('Sub-Cpt Record'!K385=0,'Sub-Cpt Record'!K385=""),"",'Sub-Cpt Record'!K385)</f>
        <v/>
      </c>
      <c r="G385" s="344"/>
      <c r="H385" s="348"/>
      <c r="I385" s="349"/>
      <c r="J385" s="349"/>
      <c r="K385" s="349"/>
      <c r="L385" s="349"/>
      <c r="M385" s="349"/>
      <c r="N385" s="347"/>
    </row>
    <row r="386" customFormat="false" ht="12.75" hidden="false" customHeight="false" outlineLevel="0" collapsed="false">
      <c r="A386" s="268" t="str">
        <f aca="false">IF(OR('Sub-Cpt Record'!A386=0,'Sub-Cpt Record'!A386=""),"",'Sub-Cpt Record'!A386)</f>
        <v/>
      </c>
      <c r="B386" s="269" t="str">
        <f aca="false">IF(OR('Sub-Cpt Record'!B386=0,'Sub-Cpt Record'!B386=""),"",'Sub-Cpt Record'!B386)</f>
        <v/>
      </c>
      <c r="C386" s="270" t="str">
        <f aca="false">IF(OR('Sub-Cpt Record'!C386=0,'Sub-Cpt Record'!C386=""),"",'Sub-Cpt Record'!C386)</f>
        <v/>
      </c>
      <c r="D386" s="270" t="str">
        <f aca="false">IF(OR('Sub-Cpt Record'!D386=0,'Sub-Cpt Record'!D386=""),"",'Sub-Cpt Record'!D386)</f>
        <v/>
      </c>
      <c r="E386" s="269" t="str">
        <f aca="false">CODE!I386</f>
        <v/>
      </c>
      <c r="F386" s="343" t="str">
        <f aca="false">IF(OR('Sub-Cpt Record'!K386=0,'Sub-Cpt Record'!K386=""),"",'Sub-Cpt Record'!K386)</f>
        <v/>
      </c>
      <c r="G386" s="344"/>
      <c r="H386" s="348"/>
      <c r="I386" s="349"/>
      <c r="J386" s="349"/>
      <c r="K386" s="349"/>
      <c r="L386" s="349"/>
      <c r="M386" s="349"/>
      <c r="N386" s="347"/>
    </row>
    <row r="387" customFormat="false" ht="12.75" hidden="false" customHeight="false" outlineLevel="0" collapsed="false">
      <c r="A387" s="268" t="str">
        <f aca="false">IF(OR('Sub-Cpt Record'!A387=0,'Sub-Cpt Record'!A387=""),"",'Sub-Cpt Record'!A387)</f>
        <v/>
      </c>
      <c r="B387" s="269" t="str">
        <f aca="false">IF(OR('Sub-Cpt Record'!B387=0,'Sub-Cpt Record'!B387=""),"",'Sub-Cpt Record'!B387)</f>
        <v/>
      </c>
      <c r="C387" s="270" t="str">
        <f aca="false">IF(OR('Sub-Cpt Record'!C387=0,'Sub-Cpt Record'!C387=""),"",'Sub-Cpt Record'!C387)</f>
        <v/>
      </c>
      <c r="D387" s="270" t="str">
        <f aca="false">IF(OR('Sub-Cpt Record'!D387=0,'Sub-Cpt Record'!D387=""),"",'Sub-Cpt Record'!D387)</f>
        <v/>
      </c>
      <c r="E387" s="269" t="str">
        <f aca="false">CODE!I387</f>
        <v/>
      </c>
      <c r="F387" s="343" t="str">
        <f aca="false">IF(OR('Sub-Cpt Record'!K387=0,'Sub-Cpt Record'!K387=""),"",'Sub-Cpt Record'!K387)</f>
        <v/>
      </c>
      <c r="G387" s="344"/>
      <c r="H387" s="348"/>
      <c r="I387" s="349"/>
      <c r="J387" s="349"/>
      <c r="K387" s="349"/>
      <c r="L387" s="349"/>
      <c r="M387" s="349"/>
      <c r="N387" s="347"/>
    </row>
    <row r="388" customFormat="false" ht="12.75" hidden="false" customHeight="false" outlineLevel="0" collapsed="false">
      <c r="A388" s="268" t="str">
        <f aca="false">IF(OR('Sub-Cpt Record'!A388=0,'Sub-Cpt Record'!A388=""),"",'Sub-Cpt Record'!A388)</f>
        <v/>
      </c>
      <c r="B388" s="269" t="str">
        <f aca="false">IF(OR('Sub-Cpt Record'!B388=0,'Sub-Cpt Record'!B388=""),"",'Sub-Cpt Record'!B388)</f>
        <v/>
      </c>
      <c r="C388" s="270" t="str">
        <f aca="false">IF(OR('Sub-Cpt Record'!C388=0,'Sub-Cpt Record'!C388=""),"",'Sub-Cpt Record'!C388)</f>
        <v/>
      </c>
      <c r="D388" s="270" t="str">
        <f aca="false">IF(OR('Sub-Cpt Record'!D388=0,'Sub-Cpt Record'!D388=""),"",'Sub-Cpt Record'!D388)</f>
        <v/>
      </c>
      <c r="E388" s="269" t="str">
        <f aca="false">CODE!I388</f>
        <v/>
      </c>
      <c r="F388" s="343" t="str">
        <f aca="false">IF(OR('Sub-Cpt Record'!K388=0,'Sub-Cpt Record'!K388=""),"",'Sub-Cpt Record'!K388)</f>
        <v/>
      </c>
      <c r="G388" s="344"/>
      <c r="H388" s="348"/>
      <c r="I388" s="349"/>
      <c r="J388" s="349"/>
      <c r="K388" s="349"/>
      <c r="L388" s="349"/>
      <c r="M388" s="349"/>
      <c r="N388" s="347"/>
    </row>
    <row r="389" customFormat="false" ht="12.75" hidden="false" customHeight="false" outlineLevel="0" collapsed="false">
      <c r="A389" s="268" t="str">
        <f aca="false">IF(OR('Sub-Cpt Record'!A389=0,'Sub-Cpt Record'!A389=""),"",'Sub-Cpt Record'!A389)</f>
        <v/>
      </c>
      <c r="B389" s="269" t="str">
        <f aca="false">IF(OR('Sub-Cpt Record'!B389=0,'Sub-Cpt Record'!B389=""),"",'Sub-Cpt Record'!B389)</f>
        <v/>
      </c>
      <c r="C389" s="270" t="str">
        <f aca="false">IF(OR('Sub-Cpt Record'!C389=0,'Sub-Cpt Record'!C389=""),"",'Sub-Cpt Record'!C389)</f>
        <v/>
      </c>
      <c r="D389" s="270" t="str">
        <f aca="false">IF(OR('Sub-Cpt Record'!D389=0,'Sub-Cpt Record'!D389=""),"",'Sub-Cpt Record'!D389)</f>
        <v/>
      </c>
      <c r="E389" s="269" t="str">
        <f aca="false">CODE!I389</f>
        <v/>
      </c>
      <c r="F389" s="343" t="str">
        <f aca="false">IF(OR('Sub-Cpt Record'!K389=0,'Sub-Cpt Record'!K389=""),"",'Sub-Cpt Record'!K389)</f>
        <v/>
      </c>
      <c r="G389" s="344"/>
      <c r="H389" s="348"/>
      <c r="I389" s="349"/>
      <c r="J389" s="349"/>
      <c r="K389" s="349"/>
      <c r="L389" s="349"/>
      <c r="M389" s="349"/>
      <c r="N389" s="347"/>
    </row>
    <row r="390" customFormat="false" ht="12.75" hidden="false" customHeight="false" outlineLevel="0" collapsed="false">
      <c r="A390" s="268" t="str">
        <f aca="false">IF(OR('Sub-Cpt Record'!A390=0,'Sub-Cpt Record'!A390=""),"",'Sub-Cpt Record'!A390)</f>
        <v/>
      </c>
      <c r="B390" s="269" t="str">
        <f aca="false">IF(OR('Sub-Cpt Record'!B390=0,'Sub-Cpt Record'!B390=""),"",'Sub-Cpt Record'!B390)</f>
        <v/>
      </c>
      <c r="C390" s="270" t="str">
        <f aca="false">IF(OR('Sub-Cpt Record'!C390=0,'Sub-Cpt Record'!C390=""),"",'Sub-Cpt Record'!C390)</f>
        <v/>
      </c>
      <c r="D390" s="270" t="str">
        <f aca="false">IF(OR('Sub-Cpt Record'!D390=0,'Sub-Cpt Record'!D390=""),"",'Sub-Cpt Record'!D390)</f>
        <v/>
      </c>
      <c r="E390" s="269" t="str">
        <f aca="false">CODE!I390</f>
        <v/>
      </c>
      <c r="F390" s="343" t="str">
        <f aca="false">IF(OR('Sub-Cpt Record'!K390=0,'Sub-Cpt Record'!K390=""),"",'Sub-Cpt Record'!K390)</f>
        <v/>
      </c>
      <c r="G390" s="344"/>
      <c r="H390" s="348"/>
      <c r="I390" s="349"/>
      <c r="J390" s="349"/>
      <c r="K390" s="349"/>
      <c r="L390" s="349"/>
      <c r="M390" s="349"/>
      <c r="N390" s="347"/>
    </row>
    <row r="391" customFormat="false" ht="12.75" hidden="false" customHeight="false" outlineLevel="0" collapsed="false">
      <c r="A391" s="268" t="str">
        <f aca="false">IF(OR('Sub-Cpt Record'!A391=0,'Sub-Cpt Record'!A391=""),"",'Sub-Cpt Record'!A391)</f>
        <v/>
      </c>
      <c r="B391" s="269" t="str">
        <f aca="false">IF(OR('Sub-Cpt Record'!B391=0,'Sub-Cpt Record'!B391=""),"",'Sub-Cpt Record'!B391)</f>
        <v/>
      </c>
      <c r="C391" s="270" t="str">
        <f aca="false">IF(OR('Sub-Cpt Record'!C391=0,'Sub-Cpt Record'!C391=""),"",'Sub-Cpt Record'!C391)</f>
        <v/>
      </c>
      <c r="D391" s="270" t="str">
        <f aca="false">IF(OR('Sub-Cpt Record'!D391=0,'Sub-Cpt Record'!D391=""),"",'Sub-Cpt Record'!D391)</f>
        <v/>
      </c>
      <c r="E391" s="269" t="str">
        <f aca="false">CODE!I391</f>
        <v/>
      </c>
      <c r="F391" s="343" t="str">
        <f aca="false">IF(OR('Sub-Cpt Record'!K391=0,'Sub-Cpt Record'!K391=""),"",'Sub-Cpt Record'!K391)</f>
        <v/>
      </c>
      <c r="G391" s="344"/>
      <c r="H391" s="348"/>
      <c r="I391" s="349"/>
      <c r="J391" s="349"/>
      <c r="K391" s="349"/>
      <c r="L391" s="349"/>
      <c r="M391" s="349"/>
      <c r="N391" s="347"/>
    </row>
    <row r="392" customFormat="false" ht="12.75" hidden="false" customHeight="false" outlineLevel="0" collapsed="false">
      <c r="A392" s="268" t="str">
        <f aca="false">IF(OR('Sub-Cpt Record'!A392=0,'Sub-Cpt Record'!A392=""),"",'Sub-Cpt Record'!A392)</f>
        <v/>
      </c>
      <c r="B392" s="269" t="str">
        <f aca="false">IF(OR('Sub-Cpt Record'!B392=0,'Sub-Cpt Record'!B392=""),"",'Sub-Cpt Record'!B392)</f>
        <v/>
      </c>
      <c r="C392" s="270" t="str">
        <f aca="false">IF(OR('Sub-Cpt Record'!C392=0,'Sub-Cpt Record'!C392=""),"",'Sub-Cpt Record'!C392)</f>
        <v/>
      </c>
      <c r="D392" s="270" t="str">
        <f aca="false">IF(OR('Sub-Cpt Record'!D392=0,'Sub-Cpt Record'!D392=""),"",'Sub-Cpt Record'!D392)</f>
        <v/>
      </c>
      <c r="E392" s="269" t="str">
        <f aca="false">CODE!I392</f>
        <v/>
      </c>
      <c r="F392" s="343" t="str">
        <f aca="false">IF(OR('Sub-Cpt Record'!K392=0,'Sub-Cpt Record'!K392=""),"",'Sub-Cpt Record'!K392)</f>
        <v/>
      </c>
      <c r="G392" s="344"/>
      <c r="H392" s="348"/>
      <c r="I392" s="349"/>
      <c r="J392" s="349"/>
      <c r="K392" s="349"/>
      <c r="L392" s="349"/>
      <c r="M392" s="349"/>
      <c r="N392" s="347"/>
    </row>
    <row r="393" customFormat="false" ht="12.75" hidden="false" customHeight="false" outlineLevel="0" collapsed="false">
      <c r="A393" s="268" t="str">
        <f aca="false">IF(OR('Sub-Cpt Record'!A393=0,'Sub-Cpt Record'!A393=""),"",'Sub-Cpt Record'!A393)</f>
        <v/>
      </c>
      <c r="B393" s="269" t="str">
        <f aca="false">IF(OR('Sub-Cpt Record'!B393=0,'Sub-Cpt Record'!B393=""),"",'Sub-Cpt Record'!B393)</f>
        <v/>
      </c>
      <c r="C393" s="270" t="str">
        <f aca="false">IF(OR('Sub-Cpt Record'!C393=0,'Sub-Cpt Record'!C393=""),"",'Sub-Cpt Record'!C393)</f>
        <v/>
      </c>
      <c r="D393" s="270" t="str">
        <f aca="false">IF(OR('Sub-Cpt Record'!D393=0,'Sub-Cpt Record'!D393=""),"",'Sub-Cpt Record'!D393)</f>
        <v/>
      </c>
      <c r="E393" s="269" t="str">
        <f aca="false">CODE!I393</f>
        <v/>
      </c>
      <c r="F393" s="343" t="str">
        <f aca="false">IF(OR('Sub-Cpt Record'!K393=0,'Sub-Cpt Record'!K393=""),"",'Sub-Cpt Record'!K393)</f>
        <v/>
      </c>
      <c r="G393" s="344"/>
      <c r="H393" s="348"/>
      <c r="I393" s="349"/>
      <c r="J393" s="349"/>
      <c r="K393" s="349"/>
      <c r="L393" s="349"/>
      <c r="M393" s="349"/>
      <c r="N393" s="347"/>
    </row>
    <row r="394" customFormat="false" ht="12.75" hidden="false" customHeight="false" outlineLevel="0" collapsed="false">
      <c r="A394" s="268" t="str">
        <f aca="false">IF(OR('Sub-Cpt Record'!A394=0,'Sub-Cpt Record'!A394=""),"",'Sub-Cpt Record'!A394)</f>
        <v/>
      </c>
      <c r="B394" s="269" t="str">
        <f aca="false">IF(OR('Sub-Cpt Record'!B394=0,'Sub-Cpt Record'!B394=""),"",'Sub-Cpt Record'!B394)</f>
        <v/>
      </c>
      <c r="C394" s="270" t="str">
        <f aca="false">IF(OR('Sub-Cpt Record'!C394=0,'Sub-Cpt Record'!C394=""),"",'Sub-Cpt Record'!C394)</f>
        <v/>
      </c>
      <c r="D394" s="270" t="str">
        <f aca="false">IF(OR('Sub-Cpt Record'!D394=0,'Sub-Cpt Record'!D394=""),"",'Sub-Cpt Record'!D394)</f>
        <v/>
      </c>
      <c r="E394" s="269" t="str">
        <f aca="false">CODE!I394</f>
        <v/>
      </c>
      <c r="F394" s="343" t="str">
        <f aca="false">IF(OR('Sub-Cpt Record'!K394=0,'Sub-Cpt Record'!K394=""),"",'Sub-Cpt Record'!K394)</f>
        <v/>
      </c>
      <c r="G394" s="344"/>
      <c r="H394" s="348"/>
      <c r="I394" s="349"/>
      <c r="J394" s="349"/>
      <c r="K394" s="349"/>
      <c r="L394" s="349"/>
      <c r="M394" s="349"/>
      <c r="N394" s="347"/>
    </row>
    <row r="395" customFormat="false" ht="12.75" hidden="false" customHeight="false" outlineLevel="0" collapsed="false">
      <c r="A395" s="268" t="str">
        <f aca="false">IF(OR('Sub-Cpt Record'!A395=0,'Sub-Cpt Record'!A395=""),"",'Sub-Cpt Record'!A395)</f>
        <v/>
      </c>
      <c r="B395" s="269" t="str">
        <f aca="false">IF(OR('Sub-Cpt Record'!B395=0,'Sub-Cpt Record'!B395=""),"",'Sub-Cpt Record'!B395)</f>
        <v/>
      </c>
      <c r="C395" s="270" t="str">
        <f aca="false">IF(OR('Sub-Cpt Record'!C395=0,'Sub-Cpt Record'!C395=""),"",'Sub-Cpt Record'!C395)</f>
        <v/>
      </c>
      <c r="D395" s="270" t="str">
        <f aca="false">IF(OR('Sub-Cpt Record'!D395=0,'Sub-Cpt Record'!D395=""),"",'Sub-Cpt Record'!D395)</f>
        <v/>
      </c>
      <c r="E395" s="269" t="str">
        <f aca="false">CODE!I395</f>
        <v/>
      </c>
      <c r="F395" s="343" t="str">
        <f aca="false">IF(OR('Sub-Cpt Record'!K395=0,'Sub-Cpt Record'!K395=""),"",'Sub-Cpt Record'!K395)</f>
        <v/>
      </c>
      <c r="G395" s="344"/>
      <c r="H395" s="348"/>
      <c r="I395" s="349"/>
      <c r="J395" s="349"/>
      <c r="K395" s="349"/>
      <c r="L395" s="349"/>
      <c r="M395" s="349"/>
      <c r="N395" s="347"/>
    </row>
    <row r="396" customFormat="false" ht="12.75" hidden="false" customHeight="false" outlineLevel="0" collapsed="false">
      <c r="A396" s="268" t="str">
        <f aca="false">IF(OR('Sub-Cpt Record'!A396=0,'Sub-Cpt Record'!A396=""),"",'Sub-Cpt Record'!A396)</f>
        <v/>
      </c>
      <c r="B396" s="269" t="str">
        <f aca="false">IF(OR('Sub-Cpt Record'!B396=0,'Sub-Cpt Record'!B396=""),"",'Sub-Cpt Record'!B396)</f>
        <v/>
      </c>
      <c r="C396" s="270" t="str">
        <f aca="false">IF(OR('Sub-Cpt Record'!C396=0,'Sub-Cpt Record'!C396=""),"",'Sub-Cpt Record'!C396)</f>
        <v/>
      </c>
      <c r="D396" s="270" t="str">
        <f aca="false">IF(OR('Sub-Cpt Record'!D396=0,'Sub-Cpt Record'!D396=""),"",'Sub-Cpt Record'!D396)</f>
        <v/>
      </c>
      <c r="E396" s="269" t="str">
        <f aca="false">CODE!I396</f>
        <v/>
      </c>
      <c r="F396" s="343" t="str">
        <f aca="false">IF(OR('Sub-Cpt Record'!K396=0,'Sub-Cpt Record'!K396=""),"",'Sub-Cpt Record'!K396)</f>
        <v/>
      </c>
      <c r="G396" s="344"/>
      <c r="H396" s="348"/>
      <c r="I396" s="349"/>
      <c r="J396" s="349"/>
      <c r="K396" s="349"/>
      <c r="L396" s="349"/>
      <c r="M396" s="349"/>
      <c r="N396" s="347"/>
    </row>
    <row r="397" customFormat="false" ht="12.75" hidden="false" customHeight="false" outlineLevel="0" collapsed="false">
      <c r="A397" s="268" t="str">
        <f aca="false">IF(OR('Sub-Cpt Record'!A397=0,'Sub-Cpt Record'!A397=""),"",'Sub-Cpt Record'!A397)</f>
        <v/>
      </c>
      <c r="B397" s="269" t="str">
        <f aca="false">IF(OR('Sub-Cpt Record'!B397=0,'Sub-Cpt Record'!B397=""),"",'Sub-Cpt Record'!B397)</f>
        <v/>
      </c>
      <c r="C397" s="270" t="str">
        <f aca="false">IF(OR('Sub-Cpt Record'!C397=0,'Sub-Cpt Record'!C397=""),"",'Sub-Cpt Record'!C397)</f>
        <v/>
      </c>
      <c r="D397" s="270" t="str">
        <f aca="false">IF(OR('Sub-Cpt Record'!D397=0,'Sub-Cpt Record'!D397=""),"",'Sub-Cpt Record'!D397)</f>
        <v/>
      </c>
      <c r="E397" s="269" t="str">
        <f aca="false">CODE!I397</f>
        <v/>
      </c>
      <c r="F397" s="343" t="str">
        <f aca="false">IF(OR('Sub-Cpt Record'!K397=0,'Sub-Cpt Record'!K397=""),"",'Sub-Cpt Record'!K397)</f>
        <v/>
      </c>
      <c r="G397" s="344"/>
      <c r="H397" s="348"/>
      <c r="I397" s="349"/>
      <c r="J397" s="349"/>
      <c r="K397" s="349"/>
      <c r="L397" s="349"/>
      <c r="M397" s="349"/>
      <c r="N397" s="347"/>
    </row>
    <row r="398" customFormat="false" ht="12.75" hidden="false" customHeight="false" outlineLevel="0" collapsed="false">
      <c r="A398" s="268" t="str">
        <f aca="false">IF(OR('Sub-Cpt Record'!A398=0,'Sub-Cpt Record'!A398=""),"",'Sub-Cpt Record'!A398)</f>
        <v/>
      </c>
      <c r="B398" s="269" t="str">
        <f aca="false">IF(OR('Sub-Cpt Record'!B398=0,'Sub-Cpt Record'!B398=""),"",'Sub-Cpt Record'!B398)</f>
        <v/>
      </c>
      <c r="C398" s="270" t="str">
        <f aca="false">IF(OR('Sub-Cpt Record'!C398=0,'Sub-Cpt Record'!C398=""),"",'Sub-Cpt Record'!C398)</f>
        <v/>
      </c>
      <c r="D398" s="270" t="str">
        <f aca="false">IF(OR('Sub-Cpt Record'!D398=0,'Sub-Cpt Record'!D398=""),"",'Sub-Cpt Record'!D398)</f>
        <v/>
      </c>
      <c r="E398" s="269" t="str">
        <f aca="false">CODE!I398</f>
        <v/>
      </c>
      <c r="F398" s="343" t="str">
        <f aca="false">IF(OR('Sub-Cpt Record'!K398=0,'Sub-Cpt Record'!K398=""),"",'Sub-Cpt Record'!K398)</f>
        <v/>
      </c>
      <c r="G398" s="344"/>
      <c r="H398" s="348"/>
      <c r="I398" s="349"/>
      <c r="J398" s="349"/>
      <c r="K398" s="349"/>
      <c r="L398" s="349"/>
      <c r="M398" s="349"/>
      <c r="N398" s="347"/>
    </row>
    <row r="399" customFormat="false" ht="12.75" hidden="false" customHeight="false" outlineLevel="0" collapsed="false">
      <c r="A399" s="268" t="str">
        <f aca="false">IF(OR('Sub-Cpt Record'!A399=0,'Sub-Cpt Record'!A399=""),"",'Sub-Cpt Record'!A399)</f>
        <v/>
      </c>
      <c r="B399" s="269" t="str">
        <f aca="false">IF(OR('Sub-Cpt Record'!B399=0,'Sub-Cpt Record'!B399=""),"",'Sub-Cpt Record'!B399)</f>
        <v/>
      </c>
      <c r="C399" s="270" t="str">
        <f aca="false">IF(OR('Sub-Cpt Record'!C399=0,'Sub-Cpt Record'!C399=""),"",'Sub-Cpt Record'!C399)</f>
        <v/>
      </c>
      <c r="D399" s="270" t="str">
        <f aca="false">IF(OR('Sub-Cpt Record'!D399=0,'Sub-Cpt Record'!D399=""),"",'Sub-Cpt Record'!D399)</f>
        <v/>
      </c>
      <c r="E399" s="269" t="str">
        <f aca="false">CODE!I399</f>
        <v/>
      </c>
      <c r="F399" s="343" t="str">
        <f aca="false">IF(OR('Sub-Cpt Record'!K399=0,'Sub-Cpt Record'!K399=""),"",'Sub-Cpt Record'!K399)</f>
        <v/>
      </c>
      <c r="G399" s="344"/>
      <c r="H399" s="348"/>
      <c r="I399" s="349"/>
      <c r="J399" s="349"/>
      <c r="K399" s="349"/>
      <c r="L399" s="349"/>
      <c r="M399" s="349"/>
      <c r="N399" s="347"/>
    </row>
    <row r="400" customFormat="false" ht="12.75" hidden="false" customHeight="false" outlineLevel="0" collapsed="false">
      <c r="A400" s="268" t="str">
        <f aca="false">IF(OR('Sub-Cpt Record'!A400=0,'Sub-Cpt Record'!A400=""),"",'Sub-Cpt Record'!A400)</f>
        <v/>
      </c>
      <c r="B400" s="269" t="str">
        <f aca="false">IF(OR('Sub-Cpt Record'!B400=0,'Sub-Cpt Record'!B400=""),"",'Sub-Cpt Record'!B400)</f>
        <v/>
      </c>
      <c r="C400" s="270" t="str">
        <f aca="false">IF(OR('Sub-Cpt Record'!C400=0,'Sub-Cpt Record'!C400=""),"",'Sub-Cpt Record'!C400)</f>
        <v/>
      </c>
      <c r="D400" s="270" t="str">
        <f aca="false">IF(OR('Sub-Cpt Record'!D400=0,'Sub-Cpt Record'!D400=""),"",'Sub-Cpt Record'!D400)</f>
        <v/>
      </c>
      <c r="E400" s="269" t="str">
        <f aca="false">CODE!I400</f>
        <v/>
      </c>
      <c r="F400" s="343" t="str">
        <f aca="false">IF(OR('Sub-Cpt Record'!K400=0,'Sub-Cpt Record'!K400=""),"",'Sub-Cpt Record'!K400)</f>
        <v/>
      </c>
      <c r="G400" s="344"/>
      <c r="H400" s="348"/>
      <c r="I400" s="349"/>
      <c r="J400" s="349"/>
      <c r="K400" s="349"/>
      <c r="L400" s="349"/>
      <c r="M400" s="349"/>
      <c r="N400" s="347"/>
    </row>
    <row r="401" customFormat="false" ht="12.75" hidden="false" customHeight="false" outlineLevel="0" collapsed="false">
      <c r="A401" s="268" t="str">
        <f aca="false">IF(OR('Sub-Cpt Record'!A401=0,'Sub-Cpt Record'!A401=""),"",'Sub-Cpt Record'!A401)</f>
        <v/>
      </c>
      <c r="B401" s="269" t="str">
        <f aca="false">IF(OR('Sub-Cpt Record'!B401=0,'Sub-Cpt Record'!B401=""),"",'Sub-Cpt Record'!B401)</f>
        <v/>
      </c>
      <c r="C401" s="270" t="str">
        <f aca="false">IF(OR('Sub-Cpt Record'!C401=0,'Sub-Cpt Record'!C401=""),"",'Sub-Cpt Record'!C401)</f>
        <v/>
      </c>
      <c r="D401" s="270" t="str">
        <f aca="false">IF(OR('Sub-Cpt Record'!D401=0,'Sub-Cpt Record'!D401=""),"",'Sub-Cpt Record'!D401)</f>
        <v/>
      </c>
      <c r="E401" s="269" t="str">
        <f aca="false">CODE!I401</f>
        <v/>
      </c>
      <c r="F401" s="343" t="str">
        <f aca="false">IF(OR('Sub-Cpt Record'!K401=0,'Sub-Cpt Record'!K401=""),"",'Sub-Cpt Record'!K401)</f>
        <v/>
      </c>
      <c r="G401" s="344"/>
      <c r="H401" s="348"/>
      <c r="I401" s="349"/>
      <c r="J401" s="349"/>
      <c r="K401" s="349"/>
      <c r="L401" s="349"/>
      <c r="M401" s="349"/>
      <c r="N401" s="347"/>
    </row>
    <row r="402" customFormat="false" ht="12.75" hidden="false" customHeight="false" outlineLevel="0" collapsed="false">
      <c r="A402" s="268" t="str">
        <f aca="false">IF(OR('Sub-Cpt Record'!A402=0,'Sub-Cpt Record'!A402=""),"",'Sub-Cpt Record'!A402)</f>
        <v/>
      </c>
      <c r="B402" s="269" t="str">
        <f aca="false">IF(OR('Sub-Cpt Record'!B402=0,'Sub-Cpt Record'!B402=""),"",'Sub-Cpt Record'!B402)</f>
        <v/>
      </c>
      <c r="C402" s="270" t="str">
        <f aca="false">IF(OR('Sub-Cpt Record'!C402=0,'Sub-Cpt Record'!C402=""),"",'Sub-Cpt Record'!C402)</f>
        <v/>
      </c>
      <c r="D402" s="270" t="str">
        <f aca="false">IF(OR('Sub-Cpt Record'!D402=0,'Sub-Cpt Record'!D402=""),"",'Sub-Cpt Record'!D402)</f>
        <v/>
      </c>
      <c r="E402" s="269" t="str">
        <f aca="false">CODE!I402</f>
        <v/>
      </c>
      <c r="F402" s="343" t="str">
        <f aca="false">IF(OR('Sub-Cpt Record'!K402=0,'Sub-Cpt Record'!K402=""),"",'Sub-Cpt Record'!K402)</f>
        <v/>
      </c>
      <c r="G402" s="344"/>
      <c r="H402" s="348"/>
      <c r="I402" s="349"/>
      <c r="J402" s="349"/>
      <c r="K402" s="349"/>
      <c r="L402" s="349"/>
      <c r="M402" s="349"/>
      <c r="N402" s="347"/>
    </row>
    <row r="403" customFormat="false" ht="12.75" hidden="false" customHeight="false" outlineLevel="0" collapsed="false">
      <c r="A403" s="268" t="str">
        <f aca="false">IF(OR('Sub-Cpt Record'!A403=0,'Sub-Cpt Record'!A403=""),"",'Sub-Cpt Record'!A403)</f>
        <v/>
      </c>
      <c r="B403" s="269" t="str">
        <f aca="false">IF(OR('Sub-Cpt Record'!B403=0,'Sub-Cpt Record'!B403=""),"",'Sub-Cpt Record'!B403)</f>
        <v/>
      </c>
      <c r="C403" s="270" t="str">
        <f aca="false">IF(OR('Sub-Cpt Record'!C403=0,'Sub-Cpt Record'!C403=""),"",'Sub-Cpt Record'!C403)</f>
        <v/>
      </c>
      <c r="D403" s="270" t="str">
        <f aca="false">IF(OR('Sub-Cpt Record'!D403=0,'Sub-Cpt Record'!D403=""),"",'Sub-Cpt Record'!D403)</f>
        <v/>
      </c>
      <c r="E403" s="269" t="str">
        <f aca="false">CODE!I403</f>
        <v/>
      </c>
      <c r="F403" s="343" t="str">
        <f aca="false">IF(OR('Sub-Cpt Record'!K403=0,'Sub-Cpt Record'!K403=""),"",'Sub-Cpt Record'!K403)</f>
        <v/>
      </c>
      <c r="G403" s="344"/>
      <c r="H403" s="348"/>
      <c r="I403" s="349"/>
      <c r="J403" s="349"/>
      <c r="K403" s="349"/>
      <c r="L403" s="349"/>
      <c r="M403" s="349"/>
      <c r="N403" s="347"/>
    </row>
    <row r="404" customFormat="false" ht="12.75" hidden="false" customHeight="false" outlineLevel="0" collapsed="false">
      <c r="A404" s="268" t="str">
        <f aca="false">IF(OR('Sub-Cpt Record'!A404=0,'Sub-Cpt Record'!A404=""),"",'Sub-Cpt Record'!A404)</f>
        <v/>
      </c>
      <c r="B404" s="269" t="str">
        <f aca="false">IF(OR('Sub-Cpt Record'!B404=0,'Sub-Cpt Record'!B404=""),"",'Sub-Cpt Record'!B404)</f>
        <v/>
      </c>
      <c r="C404" s="270" t="str">
        <f aca="false">IF(OR('Sub-Cpt Record'!C404=0,'Sub-Cpt Record'!C404=""),"",'Sub-Cpt Record'!C404)</f>
        <v/>
      </c>
      <c r="D404" s="270" t="str">
        <f aca="false">IF(OR('Sub-Cpt Record'!D404=0,'Sub-Cpt Record'!D404=""),"",'Sub-Cpt Record'!D404)</f>
        <v/>
      </c>
      <c r="E404" s="269" t="str">
        <f aca="false">CODE!I404</f>
        <v/>
      </c>
      <c r="F404" s="343" t="str">
        <f aca="false">IF(OR('Sub-Cpt Record'!K404=0,'Sub-Cpt Record'!K404=""),"",'Sub-Cpt Record'!K404)</f>
        <v/>
      </c>
      <c r="G404" s="344"/>
      <c r="H404" s="348"/>
      <c r="I404" s="349"/>
      <c r="J404" s="349"/>
      <c r="K404" s="349"/>
      <c r="L404" s="349"/>
      <c r="M404" s="349"/>
      <c r="N404" s="347"/>
    </row>
    <row r="405" customFormat="false" ht="12.75" hidden="false" customHeight="false" outlineLevel="0" collapsed="false">
      <c r="A405" s="268" t="str">
        <f aca="false">IF(OR('Sub-Cpt Record'!A405=0,'Sub-Cpt Record'!A405=""),"",'Sub-Cpt Record'!A405)</f>
        <v/>
      </c>
      <c r="B405" s="269" t="str">
        <f aca="false">IF(OR('Sub-Cpt Record'!B405=0,'Sub-Cpt Record'!B405=""),"",'Sub-Cpt Record'!B405)</f>
        <v/>
      </c>
      <c r="C405" s="270" t="str">
        <f aca="false">IF(OR('Sub-Cpt Record'!C405=0,'Sub-Cpt Record'!C405=""),"",'Sub-Cpt Record'!C405)</f>
        <v/>
      </c>
      <c r="D405" s="270" t="str">
        <f aca="false">IF(OR('Sub-Cpt Record'!D405=0,'Sub-Cpt Record'!D405=""),"",'Sub-Cpt Record'!D405)</f>
        <v/>
      </c>
      <c r="E405" s="269" t="str">
        <f aca="false">CODE!I405</f>
        <v/>
      </c>
      <c r="F405" s="343" t="str">
        <f aca="false">IF(OR('Sub-Cpt Record'!K405=0,'Sub-Cpt Record'!K405=""),"",'Sub-Cpt Record'!K405)</f>
        <v/>
      </c>
      <c r="G405" s="344"/>
      <c r="H405" s="348"/>
      <c r="I405" s="349"/>
      <c r="J405" s="349"/>
      <c r="K405" s="349"/>
      <c r="L405" s="349"/>
      <c r="M405" s="349"/>
      <c r="N405" s="347"/>
    </row>
    <row r="406" customFormat="false" ht="12.75" hidden="false" customHeight="false" outlineLevel="0" collapsed="false">
      <c r="A406" s="268" t="str">
        <f aca="false">IF(OR('Sub-Cpt Record'!A406=0,'Sub-Cpt Record'!A406=""),"",'Sub-Cpt Record'!A406)</f>
        <v/>
      </c>
      <c r="B406" s="269" t="str">
        <f aca="false">IF(OR('Sub-Cpt Record'!B406=0,'Sub-Cpt Record'!B406=""),"",'Sub-Cpt Record'!B406)</f>
        <v/>
      </c>
      <c r="C406" s="270" t="str">
        <f aca="false">IF(OR('Sub-Cpt Record'!C406=0,'Sub-Cpt Record'!C406=""),"",'Sub-Cpt Record'!C406)</f>
        <v/>
      </c>
      <c r="D406" s="270" t="str">
        <f aca="false">IF(OR('Sub-Cpt Record'!D406=0,'Sub-Cpt Record'!D406=""),"",'Sub-Cpt Record'!D406)</f>
        <v/>
      </c>
      <c r="E406" s="269" t="str">
        <f aca="false">CODE!I406</f>
        <v/>
      </c>
      <c r="F406" s="343" t="str">
        <f aca="false">IF(OR('Sub-Cpt Record'!K406=0,'Sub-Cpt Record'!K406=""),"",'Sub-Cpt Record'!K406)</f>
        <v/>
      </c>
      <c r="G406" s="344"/>
      <c r="H406" s="348"/>
      <c r="I406" s="349"/>
      <c r="J406" s="349"/>
      <c r="K406" s="349"/>
      <c r="L406" s="349"/>
      <c r="M406" s="349"/>
      <c r="N406" s="347"/>
    </row>
    <row r="407" customFormat="false" ht="12.75" hidden="false" customHeight="false" outlineLevel="0" collapsed="false">
      <c r="A407" s="268" t="str">
        <f aca="false">IF(OR('Sub-Cpt Record'!A407=0,'Sub-Cpt Record'!A407=""),"",'Sub-Cpt Record'!A407)</f>
        <v/>
      </c>
      <c r="B407" s="269" t="str">
        <f aca="false">IF(OR('Sub-Cpt Record'!B407=0,'Sub-Cpt Record'!B407=""),"",'Sub-Cpt Record'!B407)</f>
        <v/>
      </c>
      <c r="C407" s="270" t="str">
        <f aca="false">IF(OR('Sub-Cpt Record'!C407=0,'Sub-Cpt Record'!C407=""),"",'Sub-Cpt Record'!C407)</f>
        <v/>
      </c>
      <c r="D407" s="270" t="str">
        <f aca="false">IF(OR('Sub-Cpt Record'!D407=0,'Sub-Cpt Record'!D407=""),"",'Sub-Cpt Record'!D407)</f>
        <v/>
      </c>
      <c r="E407" s="269" t="str">
        <f aca="false">CODE!I407</f>
        <v/>
      </c>
      <c r="F407" s="343" t="str">
        <f aca="false">IF(OR('Sub-Cpt Record'!K407=0,'Sub-Cpt Record'!K407=""),"",'Sub-Cpt Record'!K407)</f>
        <v/>
      </c>
      <c r="G407" s="344"/>
      <c r="H407" s="348"/>
      <c r="I407" s="349"/>
      <c r="J407" s="349"/>
      <c r="K407" s="349"/>
      <c r="L407" s="349"/>
      <c r="M407" s="349"/>
      <c r="N407" s="347"/>
    </row>
    <row r="408" customFormat="false" ht="12.75" hidden="false" customHeight="false" outlineLevel="0" collapsed="false">
      <c r="A408" s="268" t="str">
        <f aca="false">IF(OR('Sub-Cpt Record'!A408=0,'Sub-Cpt Record'!A408=""),"",'Sub-Cpt Record'!A408)</f>
        <v/>
      </c>
      <c r="B408" s="269" t="str">
        <f aca="false">IF(OR('Sub-Cpt Record'!B408=0,'Sub-Cpt Record'!B408=""),"",'Sub-Cpt Record'!B408)</f>
        <v/>
      </c>
      <c r="C408" s="270" t="str">
        <f aca="false">IF(OR('Sub-Cpt Record'!C408=0,'Sub-Cpt Record'!C408=""),"",'Sub-Cpt Record'!C408)</f>
        <v/>
      </c>
      <c r="D408" s="270" t="str">
        <f aca="false">IF(OR('Sub-Cpt Record'!D408=0,'Sub-Cpt Record'!D408=""),"",'Sub-Cpt Record'!D408)</f>
        <v/>
      </c>
      <c r="E408" s="269" t="str">
        <f aca="false">CODE!I408</f>
        <v/>
      </c>
      <c r="F408" s="343" t="str">
        <f aca="false">IF(OR('Sub-Cpt Record'!K408=0,'Sub-Cpt Record'!K408=""),"",'Sub-Cpt Record'!K408)</f>
        <v/>
      </c>
      <c r="G408" s="344"/>
      <c r="H408" s="348"/>
      <c r="I408" s="349"/>
      <c r="J408" s="349"/>
      <c r="K408" s="349"/>
      <c r="L408" s="349"/>
      <c r="M408" s="349"/>
      <c r="N408" s="347"/>
    </row>
    <row r="409" customFormat="false" ht="12.75" hidden="false" customHeight="false" outlineLevel="0" collapsed="false">
      <c r="A409" s="268" t="str">
        <f aca="false">IF(OR('Sub-Cpt Record'!A409=0,'Sub-Cpt Record'!A409=""),"",'Sub-Cpt Record'!A409)</f>
        <v/>
      </c>
      <c r="B409" s="269" t="str">
        <f aca="false">IF(OR('Sub-Cpt Record'!B409=0,'Sub-Cpt Record'!B409=""),"",'Sub-Cpt Record'!B409)</f>
        <v/>
      </c>
      <c r="C409" s="270" t="str">
        <f aca="false">IF(OR('Sub-Cpt Record'!C409=0,'Sub-Cpt Record'!C409=""),"",'Sub-Cpt Record'!C409)</f>
        <v/>
      </c>
      <c r="D409" s="270" t="str">
        <f aca="false">IF(OR('Sub-Cpt Record'!D409=0,'Sub-Cpt Record'!D409=""),"",'Sub-Cpt Record'!D409)</f>
        <v/>
      </c>
      <c r="E409" s="269" t="str">
        <f aca="false">CODE!I409</f>
        <v/>
      </c>
      <c r="F409" s="343" t="str">
        <f aca="false">IF(OR('Sub-Cpt Record'!K409=0,'Sub-Cpt Record'!K409=""),"",'Sub-Cpt Record'!K409)</f>
        <v/>
      </c>
      <c r="G409" s="344"/>
      <c r="H409" s="348"/>
      <c r="I409" s="349"/>
      <c r="J409" s="349"/>
      <c r="K409" s="349"/>
      <c r="L409" s="349"/>
      <c r="M409" s="349"/>
      <c r="N409" s="347"/>
    </row>
    <row r="410" customFormat="false" ht="12.75" hidden="false" customHeight="false" outlineLevel="0" collapsed="false">
      <c r="A410" s="268" t="str">
        <f aca="false">IF(OR('Sub-Cpt Record'!A410=0,'Sub-Cpt Record'!A410=""),"",'Sub-Cpt Record'!A410)</f>
        <v/>
      </c>
      <c r="B410" s="269" t="str">
        <f aca="false">IF(OR('Sub-Cpt Record'!B410=0,'Sub-Cpt Record'!B410=""),"",'Sub-Cpt Record'!B410)</f>
        <v/>
      </c>
      <c r="C410" s="270" t="str">
        <f aca="false">IF(OR('Sub-Cpt Record'!C410=0,'Sub-Cpt Record'!C410=""),"",'Sub-Cpt Record'!C410)</f>
        <v/>
      </c>
      <c r="D410" s="270" t="str">
        <f aca="false">IF(OR('Sub-Cpt Record'!D410=0,'Sub-Cpt Record'!D410=""),"",'Sub-Cpt Record'!D410)</f>
        <v/>
      </c>
      <c r="E410" s="269" t="str">
        <f aca="false">CODE!I410</f>
        <v/>
      </c>
      <c r="F410" s="343" t="str">
        <f aca="false">IF(OR('Sub-Cpt Record'!K410=0,'Sub-Cpt Record'!K410=""),"",'Sub-Cpt Record'!K410)</f>
        <v/>
      </c>
      <c r="G410" s="344"/>
      <c r="H410" s="348"/>
      <c r="I410" s="349"/>
      <c r="J410" s="349"/>
      <c r="K410" s="349"/>
      <c r="L410" s="349"/>
      <c r="M410" s="349"/>
      <c r="N410" s="347"/>
    </row>
    <row r="411" customFormat="false" ht="12.75" hidden="false" customHeight="false" outlineLevel="0" collapsed="false">
      <c r="A411" s="268" t="str">
        <f aca="false">IF(OR('Sub-Cpt Record'!A411=0,'Sub-Cpt Record'!A411=""),"",'Sub-Cpt Record'!A411)</f>
        <v/>
      </c>
      <c r="B411" s="269" t="str">
        <f aca="false">IF(OR('Sub-Cpt Record'!B411=0,'Sub-Cpt Record'!B411=""),"",'Sub-Cpt Record'!B411)</f>
        <v/>
      </c>
      <c r="C411" s="270" t="str">
        <f aca="false">IF(OR('Sub-Cpt Record'!C411=0,'Sub-Cpt Record'!C411=""),"",'Sub-Cpt Record'!C411)</f>
        <v/>
      </c>
      <c r="D411" s="270" t="str">
        <f aca="false">IF(OR('Sub-Cpt Record'!D411=0,'Sub-Cpt Record'!D411=""),"",'Sub-Cpt Record'!D411)</f>
        <v/>
      </c>
      <c r="E411" s="269" t="str">
        <f aca="false">CODE!I411</f>
        <v/>
      </c>
      <c r="F411" s="343" t="str">
        <f aca="false">IF(OR('Sub-Cpt Record'!K411=0,'Sub-Cpt Record'!K411=""),"",'Sub-Cpt Record'!K411)</f>
        <v/>
      </c>
      <c r="G411" s="344"/>
      <c r="H411" s="348"/>
      <c r="I411" s="349"/>
      <c r="J411" s="349"/>
      <c r="K411" s="349"/>
      <c r="L411" s="349"/>
      <c r="M411" s="349"/>
      <c r="N411" s="347"/>
    </row>
    <row r="412" customFormat="false" ht="12.75" hidden="false" customHeight="false" outlineLevel="0" collapsed="false">
      <c r="A412" s="268" t="str">
        <f aca="false">IF(OR('Sub-Cpt Record'!A412=0,'Sub-Cpt Record'!A412=""),"",'Sub-Cpt Record'!A412)</f>
        <v/>
      </c>
      <c r="B412" s="269" t="str">
        <f aca="false">IF(OR('Sub-Cpt Record'!B412=0,'Sub-Cpt Record'!B412=""),"",'Sub-Cpt Record'!B412)</f>
        <v/>
      </c>
      <c r="C412" s="270" t="str">
        <f aca="false">IF(OR('Sub-Cpt Record'!C412=0,'Sub-Cpt Record'!C412=""),"",'Sub-Cpt Record'!C412)</f>
        <v/>
      </c>
      <c r="D412" s="270" t="str">
        <f aca="false">IF(OR('Sub-Cpt Record'!D412=0,'Sub-Cpt Record'!D412=""),"",'Sub-Cpt Record'!D412)</f>
        <v/>
      </c>
      <c r="E412" s="269" t="str">
        <f aca="false">CODE!I412</f>
        <v/>
      </c>
      <c r="F412" s="343" t="str">
        <f aca="false">IF(OR('Sub-Cpt Record'!K412=0,'Sub-Cpt Record'!K412=""),"",'Sub-Cpt Record'!K412)</f>
        <v/>
      </c>
      <c r="G412" s="344"/>
      <c r="H412" s="348"/>
      <c r="I412" s="349"/>
      <c r="J412" s="349"/>
      <c r="K412" s="349"/>
      <c r="L412" s="349"/>
      <c r="M412" s="349"/>
      <c r="N412" s="347"/>
    </row>
    <row r="413" customFormat="false" ht="12.75" hidden="false" customHeight="false" outlineLevel="0" collapsed="false">
      <c r="A413" s="268" t="str">
        <f aca="false">IF(OR('Sub-Cpt Record'!A413=0,'Sub-Cpt Record'!A413=""),"",'Sub-Cpt Record'!A413)</f>
        <v/>
      </c>
      <c r="B413" s="269" t="str">
        <f aca="false">IF(OR('Sub-Cpt Record'!B413=0,'Sub-Cpt Record'!B413=""),"",'Sub-Cpt Record'!B413)</f>
        <v/>
      </c>
      <c r="C413" s="270" t="str">
        <f aca="false">IF(OR('Sub-Cpt Record'!C413=0,'Sub-Cpt Record'!C413=""),"",'Sub-Cpt Record'!C413)</f>
        <v/>
      </c>
      <c r="D413" s="270" t="str">
        <f aca="false">IF(OR('Sub-Cpt Record'!D413=0,'Sub-Cpt Record'!D413=""),"",'Sub-Cpt Record'!D413)</f>
        <v/>
      </c>
      <c r="E413" s="269" t="str">
        <f aca="false">CODE!I413</f>
        <v/>
      </c>
      <c r="F413" s="343" t="str">
        <f aca="false">IF(OR('Sub-Cpt Record'!K413=0,'Sub-Cpt Record'!K413=""),"",'Sub-Cpt Record'!K413)</f>
        <v/>
      </c>
      <c r="G413" s="344"/>
      <c r="H413" s="348"/>
      <c r="I413" s="349"/>
      <c r="J413" s="349"/>
      <c r="K413" s="349"/>
      <c r="L413" s="349"/>
      <c r="M413" s="349"/>
      <c r="N413" s="347"/>
    </row>
    <row r="414" customFormat="false" ht="12.75" hidden="false" customHeight="false" outlineLevel="0" collapsed="false">
      <c r="A414" s="268" t="str">
        <f aca="false">IF(OR('Sub-Cpt Record'!A414=0,'Sub-Cpt Record'!A414=""),"",'Sub-Cpt Record'!A414)</f>
        <v/>
      </c>
      <c r="B414" s="269" t="str">
        <f aca="false">IF(OR('Sub-Cpt Record'!B414=0,'Sub-Cpt Record'!B414=""),"",'Sub-Cpt Record'!B414)</f>
        <v/>
      </c>
      <c r="C414" s="270" t="str">
        <f aca="false">IF(OR('Sub-Cpt Record'!C414=0,'Sub-Cpt Record'!C414=""),"",'Sub-Cpt Record'!C414)</f>
        <v/>
      </c>
      <c r="D414" s="270" t="str">
        <f aca="false">IF(OR('Sub-Cpt Record'!D414=0,'Sub-Cpt Record'!D414=""),"",'Sub-Cpt Record'!D414)</f>
        <v/>
      </c>
      <c r="E414" s="269" t="str">
        <f aca="false">CODE!I414</f>
        <v/>
      </c>
      <c r="F414" s="343" t="str">
        <f aca="false">IF(OR('Sub-Cpt Record'!K414=0,'Sub-Cpt Record'!K414=""),"",'Sub-Cpt Record'!K414)</f>
        <v/>
      </c>
      <c r="G414" s="344"/>
      <c r="H414" s="348"/>
      <c r="I414" s="349"/>
      <c r="J414" s="349"/>
      <c r="K414" s="349"/>
      <c r="L414" s="349"/>
      <c r="M414" s="349"/>
      <c r="N414" s="347"/>
    </row>
    <row r="415" customFormat="false" ht="12.75" hidden="false" customHeight="false" outlineLevel="0" collapsed="false">
      <c r="A415" s="268" t="str">
        <f aca="false">IF(OR('Sub-Cpt Record'!A415=0,'Sub-Cpt Record'!A415=""),"",'Sub-Cpt Record'!A415)</f>
        <v/>
      </c>
      <c r="B415" s="269" t="str">
        <f aca="false">IF(OR('Sub-Cpt Record'!B415=0,'Sub-Cpt Record'!B415=""),"",'Sub-Cpt Record'!B415)</f>
        <v/>
      </c>
      <c r="C415" s="270" t="str">
        <f aca="false">IF(OR('Sub-Cpt Record'!C415=0,'Sub-Cpt Record'!C415=""),"",'Sub-Cpt Record'!C415)</f>
        <v/>
      </c>
      <c r="D415" s="270" t="str">
        <f aca="false">IF(OR('Sub-Cpt Record'!D415=0,'Sub-Cpt Record'!D415=""),"",'Sub-Cpt Record'!D415)</f>
        <v/>
      </c>
      <c r="E415" s="269" t="str">
        <f aca="false">CODE!I415</f>
        <v/>
      </c>
      <c r="F415" s="343" t="str">
        <f aca="false">IF(OR('Sub-Cpt Record'!K415=0,'Sub-Cpt Record'!K415=""),"",'Sub-Cpt Record'!K415)</f>
        <v/>
      </c>
      <c r="G415" s="344"/>
      <c r="H415" s="348"/>
      <c r="I415" s="349"/>
      <c r="J415" s="349"/>
      <c r="K415" s="349"/>
      <c r="L415" s="349"/>
      <c r="M415" s="349"/>
      <c r="N415" s="347"/>
    </row>
    <row r="416" customFormat="false" ht="12.75" hidden="false" customHeight="false" outlineLevel="0" collapsed="false">
      <c r="A416" s="268" t="str">
        <f aca="false">IF(OR('Sub-Cpt Record'!A416=0,'Sub-Cpt Record'!A416=""),"",'Sub-Cpt Record'!A416)</f>
        <v/>
      </c>
      <c r="B416" s="269" t="str">
        <f aca="false">IF(OR('Sub-Cpt Record'!B416=0,'Sub-Cpt Record'!B416=""),"",'Sub-Cpt Record'!B416)</f>
        <v/>
      </c>
      <c r="C416" s="270" t="str">
        <f aca="false">IF(OR('Sub-Cpt Record'!C416=0,'Sub-Cpt Record'!C416=""),"",'Sub-Cpt Record'!C416)</f>
        <v/>
      </c>
      <c r="D416" s="270" t="str">
        <f aca="false">IF(OR('Sub-Cpt Record'!D416=0,'Sub-Cpt Record'!D416=""),"",'Sub-Cpt Record'!D416)</f>
        <v/>
      </c>
      <c r="E416" s="269" t="str">
        <f aca="false">CODE!I416</f>
        <v/>
      </c>
      <c r="F416" s="343" t="str">
        <f aca="false">IF(OR('Sub-Cpt Record'!K416=0,'Sub-Cpt Record'!K416=""),"",'Sub-Cpt Record'!K416)</f>
        <v/>
      </c>
      <c r="G416" s="344"/>
      <c r="H416" s="348"/>
      <c r="I416" s="349"/>
      <c r="J416" s="349"/>
      <c r="K416" s="349"/>
      <c r="L416" s="349"/>
      <c r="M416" s="349"/>
      <c r="N416" s="347"/>
    </row>
    <row r="417" customFormat="false" ht="12.75" hidden="false" customHeight="false" outlineLevel="0" collapsed="false">
      <c r="A417" s="268" t="str">
        <f aca="false">IF(OR('Sub-Cpt Record'!A417=0,'Sub-Cpt Record'!A417=""),"",'Sub-Cpt Record'!A417)</f>
        <v/>
      </c>
      <c r="B417" s="269" t="str">
        <f aca="false">IF(OR('Sub-Cpt Record'!B417=0,'Sub-Cpt Record'!B417=""),"",'Sub-Cpt Record'!B417)</f>
        <v/>
      </c>
      <c r="C417" s="270" t="str">
        <f aca="false">IF(OR('Sub-Cpt Record'!C417=0,'Sub-Cpt Record'!C417=""),"",'Sub-Cpt Record'!C417)</f>
        <v/>
      </c>
      <c r="D417" s="270" t="str">
        <f aca="false">IF(OR('Sub-Cpt Record'!D417=0,'Sub-Cpt Record'!D417=""),"",'Sub-Cpt Record'!D417)</f>
        <v/>
      </c>
      <c r="E417" s="269" t="str">
        <f aca="false">CODE!I417</f>
        <v/>
      </c>
      <c r="F417" s="343" t="str">
        <f aca="false">IF(OR('Sub-Cpt Record'!K417=0,'Sub-Cpt Record'!K417=""),"",'Sub-Cpt Record'!K417)</f>
        <v/>
      </c>
      <c r="G417" s="344"/>
      <c r="H417" s="348"/>
      <c r="I417" s="349"/>
      <c r="J417" s="349"/>
      <c r="K417" s="349"/>
      <c r="L417" s="349"/>
      <c r="M417" s="349"/>
      <c r="N417" s="347"/>
    </row>
    <row r="418" customFormat="false" ht="12.75" hidden="false" customHeight="false" outlineLevel="0" collapsed="false">
      <c r="A418" s="268" t="str">
        <f aca="false">IF(OR('Sub-Cpt Record'!A418=0,'Sub-Cpt Record'!A418=""),"",'Sub-Cpt Record'!A418)</f>
        <v/>
      </c>
      <c r="B418" s="269" t="str">
        <f aca="false">IF(OR('Sub-Cpt Record'!B418=0,'Sub-Cpt Record'!B418=""),"",'Sub-Cpt Record'!B418)</f>
        <v/>
      </c>
      <c r="C418" s="270" t="str">
        <f aca="false">IF(OR('Sub-Cpt Record'!C418=0,'Sub-Cpt Record'!C418=""),"",'Sub-Cpt Record'!C418)</f>
        <v/>
      </c>
      <c r="D418" s="270" t="str">
        <f aca="false">IF(OR('Sub-Cpt Record'!D418=0,'Sub-Cpt Record'!D418=""),"",'Sub-Cpt Record'!D418)</f>
        <v/>
      </c>
      <c r="E418" s="269" t="str">
        <f aca="false">CODE!I418</f>
        <v/>
      </c>
      <c r="F418" s="343" t="str">
        <f aca="false">IF(OR('Sub-Cpt Record'!K418=0,'Sub-Cpt Record'!K418=""),"",'Sub-Cpt Record'!K418)</f>
        <v/>
      </c>
      <c r="G418" s="344"/>
      <c r="H418" s="348"/>
      <c r="I418" s="349"/>
      <c r="J418" s="349"/>
      <c r="K418" s="349"/>
      <c r="L418" s="349"/>
      <c r="M418" s="349"/>
      <c r="N418" s="347"/>
    </row>
    <row r="419" customFormat="false" ht="12.75" hidden="false" customHeight="false" outlineLevel="0" collapsed="false">
      <c r="A419" s="268" t="str">
        <f aca="false">IF(OR('Sub-Cpt Record'!A419=0,'Sub-Cpt Record'!A419=""),"",'Sub-Cpt Record'!A419)</f>
        <v/>
      </c>
      <c r="B419" s="269" t="str">
        <f aca="false">IF(OR('Sub-Cpt Record'!B419=0,'Sub-Cpt Record'!B419=""),"",'Sub-Cpt Record'!B419)</f>
        <v/>
      </c>
      <c r="C419" s="270" t="str">
        <f aca="false">IF(OR('Sub-Cpt Record'!C419=0,'Sub-Cpt Record'!C419=""),"",'Sub-Cpt Record'!C419)</f>
        <v/>
      </c>
      <c r="D419" s="270" t="str">
        <f aca="false">IF(OR('Sub-Cpt Record'!D419=0,'Sub-Cpt Record'!D419=""),"",'Sub-Cpt Record'!D419)</f>
        <v/>
      </c>
      <c r="E419" s="269" t="str">
        <f aca="false">CODE!I419</f>
        <v/>
      </c>
      <c r="F419" s="343" t="str">
        <f aca="false">IF(OR('Sub-Cpt Record'!K419=0,'Sub-Cpt Record'!K419=""),"",'Sub-Cpt Record'!K419)</f>
        <v/>
      </c>
      <c r="G419" s="344"/>
      <c r="H419" s="348"/>
      <c r="I419" s="349"/>
      <c r="J419" s="349"/>
      <c r="K419" s="349"/>
      <c r="L419" s="349"/>
      <c r="M419" s="349"/>
      <c r="N419" s="347"/>
    </row>
    <row r="420" customFormat="false" ht="12.75" hidden="false" customHeight="false" outlineLevel="0" collapsed="false">
      <c r="A420" s="268" t="str">
        <f aca="false">IF(OR('Sub-Cpt Record'!A420=0,'Sub-Cpt Record'!A420=""),"",'Sub-Cpt Record'!A420)</f>
        <v/>
      </c>
      <c r="B420" s="269" t="str">
        <f aca="false">IF(OR('Sub-Cpt Record'!B420=0,'Sub-Cpt Record'!B420=""),"",'Sub-Cpt Record'!B420)</f>
        <v/>
      </c>
      <c r="C420" s="270" t="str">
        <f aca="false">IF(OR('Sub-Cpt Record'!C420=0,'Sub-Cpt Record'!C420=""),"",'Sub-Cpt Record'!C420)</f>
        <v/>
      </c>
      <c r="D420" s="270" t="str">
        <f aca="false">IF(OR('Sub-Cpt Record'!D420=0,'Sub-Cpt Record'!D420=""),"",'Sub-Cpt Record'!D420)</f>
        <v/>
      </c>
      <c r="E420" s="269" t="str">
        <f aca="false">CODE!I420</f>
        <v/>
      </c>
      <c r="F420" s="343" t="str">
        <f aca="false">IF(OR('Sub-Cpt Record'!K420=0,'Sub-Cpt Record'!K420=""),"",'Sub-Cpt Record'!K420)</f>
        <v/>
      </c>
      <c r="G420" s="344"/>
      <c r="H420" s="348"/>
      <c r="I420" s="349"/>
      <c r="J420" s="349"/>
      <c r="K420" s="349"/>
      <c r="L420" s="349"/>
      <c r="M420" s="349"/>
      <c r="N420" s="347"/>
    </row>
    <row r="421" customFormat="false" ht="12.75" hidden="false" customHeight="false" outlineLevel="0" collapsed="false">
      <c r="A421" s="268" t="str">
        <f aca="false">IF(OR('Sub-Cpt Record'!A421=0,'Sub-Cpt Record'!A421=""),"",'Sub-Cpt Record'!A421)</f>
        <v/>
      </c>
      <c r="B421" s="269" t="str">
        <f aca="false">IF(OR('Sub-Cpt Record'!B421=0,'Sub-Cpt Record'!B421=""),"",'Sub-Cpt Record'!B421)</f>
        <v/>
      </c>
      <c r="C421" s="270" t="str">
        <f aca="false">IF(OR('Sub-Cpt Record'!C421=0,'Sub-Cpt Record'!C421=""),"",'Sub-Cpt Record'!C421)</f>
        <v/>
      </c>
      <c r="D421" s="270" t="str">
        <f aca="false">IF(OR('Sub-Cpt Record'!D421=0,'Sub-Cpt Record'!D421=""),"",'Sub-Cpt Record'!D421)</f>
        <v/>
      </c>
      <c r="E421" s="269" t="str">
        <f aca="false">CODE!I421</f>
        <v/>
      </c>
      <c r="F421" s="343" t="str">
        <f aca="false">IF(OR('Sub-Cpt Record'!K421=0,'Sub-Cpt Record'!K421=""),"",'Sub-Cpt Record'!K421)</f>
        <v/>
      </c>
      <c r="G421" s="344"/>
      <c r="H421" s="348"/>
      <c r="I421" s="349"/>
      <c r="J421" s="349"/>
      <c r="K421" s="349"/>
      <c r="L421" s="349"/>
      <c r="M421" s="349"/>
      <c r="N421" s="347"/>
    </row>
    <row r="422" customFormat="false" ht="12.75" hidden="false" customHeight="false" outlineLevel="0" collapsed="false">
      <c r="A422" s="268" t="str">
        <f aca="false">IF(OR('Sub-Cpt Record'!A422=0,'Sub-Cpt Record'!A422=""),"",'Sub-Cpt Record'!A422)</f>
        <v/>
      </c>
      <c r="B422" s="269" t="str">
        <f aca="false">IF(OR('Sub-Cpt Record'!B422=0,'Sub-Cpt Record'!B422=""),"",'Sub-Cpt Record'!B422)</f>
        <v/>
      </c>
      <c r="C422" s="270" t="str">
        <f aca="false">IF(OR('Sub-Cpt Record'!C422=0,'Sub-Cpt Record'!C422=""),"",'Sub-Cpt Record'!C422)</f>
        <v/>
      </c>
      <c r="D422" s="270" t="str">
        <f aca="false">IF(OR('Sub-Cpt Record'!D422=0,'Sub-Cpt Record'!D422=""),"",'Sub-Cpt Record'!D422)</f>
        <v/>
      </c>
      <c r="E422" s="269" t="str">
        <f aca="false">CODE!I422</f>
        <v/>
      </c>
      <c r="F422" s="343" t="str">
        <f aca="false">IF(OR('Sub-Cpt Record'!K422=0,'Sub-Cpt Record'!K422=""),"",'Sub-Cpt Record'!K422)</f>
        <v/>
      </c>
      <c r="G422" s="344"/>
      <c r="H422" s="348"/>
      <c r="I422" s="349"/>
      <c r="J422" s="349"/>
      <c r="K422" s="349"/>
      <c r="L422" s="349"/>
      <c r="M422" s="349"/>
      <c r="N422" s="347"/>
    </row>
    <row r="423" customFormat="false" ht="12.75" hidden="false" customHeight="false" outlineLevel="0" collapsed="false">
      <c r="A423" s="268" t="str">
        <f aca="false">IF(OR('Sub-Cpt Record'!A423=0,'Sub-Cpt Record'!A423=""),"",'Sub-Cpt Record'!A423)</f>
        <v/>
      </c>
      <c r="B423" s="269" t="str">
        <f aca="false">IF(OR('Sub-Cpt Record'!B423=0,'Sub-Cpt Record'!B423=""),"",'Sub-Cpt Record'!B423)</f>
        <v/>
      </c>
      <c r="C423" s="270" t="str">
        <f aca="false">IF(OR('Sub-Cpt Record'!C423=0,'Sub-Cpt Record'!C423=""),"",'Sub-Cpt Record'!C423)</f>
        <v/>
      </c>
      <c r="D423" s="270" t="str">
        <f aca="false">IF(OR('Sub-Cpt Record'!D423=0,'Sub-Cpt Record'!D423=""),"",'Sub-Cpt Record'!D423)</f>
        <v/>
      </c>
      <c r="E423" s="269" t="str">
        <f aca="false">CODE!I423</f>
        <v/>
      </c>
      <c r="F423" s="343" t="str">
        <f aca="false">IF(OR('Sub-Cpt Record'!K423=0,'Sub-Cpt Record'!K423=""),"",'Sub-Cpt Record'!K423)</f>
        <v/>
      </c>
      <c r="G423" s="344"/>
      <c r="H423" s="348"/>
      <c r="I423" s="349"/>
      <c r="J423" s="349"/>
      <c r="K423" s="349"/>
      <c r="L423" s="349"/>
      <c r="M423" s="349"/>
      <c r="N423" s="347"/>
    </row>
    <row r="424" customFormat="false" ht="12.75" hidden="false" customHeight="false" outlineLevel="0" collapsed="false">
      <c r="A424" s="268" t="str">
        <f aca="false">IF(OR('Sub-Cpt Record'!A424=0,'Sub-Cpt Record'!A424=""),"",'Sub-Cpt Record'!A424)</f>
        <v/>
      </c>
      <c r="B424" s="269" t="str">
        <f aca="false">IF(OR('Sub-Cpt Record'!B424=0,'Sub-Cpt Record'!B424=""),"",'Sub-Cpt Record'!B424)</f>
        <v/>
      </c>
      <c r="C424" s="270" t="str">
        <f aca="false">IF(OR('Sub-Cpt Record'!C424=0,'Sub-Cpt Record'!C424=""),"",'Sub-Cpt Record'!C424)</f>
        <v/>
      </c>
      <c r="D424" s="270" t="str">
        <f aca="false">IF(OR('Sub-Cpt Record'!D424=0,'Sub-Cpt Record'!D424=""),"",'Sub-Cpt Record'!D424)</f>
        <v/>
      </c>
      <c r="E424" s="269" t="str">
        <f aca="false">CODE!I424</f>
        <v/>
      </c>
      <c r="F424" s="343" t="str">
        <f aca="false">IF(OR('Sub-Cpt Record'!K424=0,'Sub-Cpt Record'!K424=""),"",'Sub-Cpt Record'!K424)</f>
        <v/>
      </c>
      <c r="G424" s="344"/>
      <c r="H424" s="348"/>
      <c r="I424" s="349"/>
      <c r="J424" s="349"/>
      <c r="K424" s="349"/>
      <c r="L424" s="349"/>
      <c r="M424" s="349"/>
      <c r="N424" s="347"/>
    </row>
    <row r="425" customFormat="false" ht="12.75" hidden="false" customHeight="false" outlineLevel="0" collapsed="false">
      <c r="A425" s="268" t="str">
        <f aca="false">IF(OR('Sub-Cpt Record'!A425=0,'Sub-Cpt Record'!A425=""),"",'Sub-Cpt Record'!A425)</f>
        <v/>
      </c>
      <c r="B425" s="269" t="str">
        <f aca="false">IF(OR('Sub-Cpt Record'!B425=0,'Sub-Cpt Record'!B425=""),"",'Sub-Cpt Record'!B425)</f>
        <v/>
      </c>
      <c r="C425" s="270" t="str">
        <f aca="false">IF(OR('Sub-Cpt Record'!C425=0,'Sub-Cpt Record'!C425=""),"",'Sub-Cpt Record'!C425)</f>
        <v/>
      </c>
      <c r="D425" s="270" t="str">
        <f aca="false">IF(OR('Sub-Cpt Record'!D425=0,'Sub-Cpt Record'!D425=""),"",'Sub-Cpt Record'!D425)</f>
        <v/>
      </c>
      <c r="E425" s="269" t="str">
        <f aca="false">CODE!I425</f>
        <v/>
      </c>
      <c r="F425" s="343" t="str">
        <f aca="false">IF(OR('Sub-Cpt Record'!K425=0,'Sub-Cpt Record'!K425=""),"",'Sub-Cpt Record'!K425)</f>
        <v/>
      </c>
      <c r="G425" s="344"/>
      <c r="H425" s="348"/>
      <c r="I425" s="349"/>
      <c r="J425" s="349"/>
      <c r="K425" s="349"/>
      <c r="L425" s="349"/>
      <c r="M425" s="349"/>
      <c r="N425" s="347"/>
    </row>
    <row r="426" customFormat="false" ht="12.75" hidden="false" customHeight="false" outlineLevel="0" collapsed="false">
      <c r="A426" s="268" t="str">
        <f aca="false">IF(OR('Sub-Cpt Record'!A426=0,'Sub-Cpt Record'!A426=""),"",'Sub-Cpt Record'!A426)</f>
        <v/>
      </c>
      <c r="B426" s="269" t="str">
        <f aca="false">IF(OR('Sub-Cpt Record'!B426=0,'Sub-Cpt Record'!B426=""),"",'Sub-Cpt Record'!B426)</f>
        <v/>
      </c>
      <c r="C426" s="270" t="str">
        <f aca="false">IF(OR('Sub-Cpt Record'!C426=0,'Sub-Cpt Record'!C426=""),"",'Sub-Cpt Record'!C426)</f>
        <v/>
      </c>
      <c r="D426" s="270" t="str">
        <f aca="false">IF(OR('Sub-Cpt Record'!D426=0,'Sub-Cpt Record'!D426=""),"",'Sub-Cpt Record'!D426)</f>
        <v/>
      </c>
      <c r="E426" s="269" t="str">
        <f aca="false">CODE!I426</f>
        <v/>
      </c>
      <c r="F426" s="343" t="str">
        <f aca="false">IF(OR('Sub-Cpt Record'!K426=0,'Sub-Cpt Record'!K426=""),"",'Sub-Cpt Record'!K426)</f>
        <v/>
      </c>
      <c r="G426" s="344"/>
      <c r="H426" s="348"/>
      <c r="I426" s="349"/>
      <c r="J426" s="349"/>
      <c r="K426" s="349"/>
      <c r="L426" s="349"/>
      <c r="M426" s="349"/>
      <c r="N426" s="347"/>
    </row>
    <row r="427" customFormat="false" ht="12.75" hidden="false" customHeight="false" outlineLevel="0" collapsed="false">
      <c r="A427" s="268" t="str">
        <f aca="false">IF(OR('Sub-Cpt Record'!A427=0,'Sub-Cpt Record'!A427=""),"",'Sub-Cpt Record'!A427)</f>
        <v/>
      </c>
      <c r="B427" s="269" t="str">
        <f aca="false">IF(OR('Sub-Cpt Record'!B427=0,'Sub-Cpt Record'!B427=""),"",'Sub-Cpt Record'!B427)</f>
        <v/>
      </c>
      <c r="C427" s="270" t="str">
        <f aca="false">IF(OR('Sub-Cpt Record'!C427=0,'Sub-Cpt Record'!C427=""),"",'Sub-Cpt Record'!C427)</f>
        <v/>
      </c>
      <c r="D427" s="270" t="str">
        <f aca="false">IF(OR('Sub-Cpt Record'!D427=0,'Sub-Cpt Record'!D427=""),"",'Sub-Cpt Record'!D427)</f>
        <v/>
      </c>
      <c r="E427" s="269" t="str">
        <f aca="false">CODE!I427</f>
        <v/>
      </c>
      <c r="F427" s="343" t="str">
        <f aca="false">IF(OR('Sub-Cpt Record'!K427=0,'Sub-Cpt Record'!K427=""),"",'Sub-Cpt Record'!K427)</f>
        <v/>
      </c>
      <c r="G427" s="344"/>
      <c r="H427" s="348"/>
      <c r="I427" s="349"/>
      <c r="J427" s="349"/>
      <c r="K427" s="349"/>
      <c r="L427" s="349"/>
      <c r="M427" s="349"/>
      <c r="N427" s="347"/>
    </row>
    <row r="428" customFormat="false" ht="12.75" hidden="false" customHeight="false" outlineLevel="0" collapsed="false">
      <c r="A428" s="268" t="str">
        <f aca="false">IF(OR('Sub-Cpt Record'!A428=0,'Sub-Cpt Record'!A428=""),"",'Sub-Cpt Record'!A428)</f>
        <v/>
      </c>
      <c r="B428" s="269" t="str">
        <f aca="false">IF(OR('Sub-Cpt Record'!B428=0,'Sub-Cpt Record'!B428=""),"",'Sub-Cpt Record'!B428)</f>
        <v/>
      </c>
      <c r="C428" s="270" t="str">
        <f aca="false">IF(OR('Sub-Cpt Record'!C428=0,'Sub-Cpt Record'!C428=""),"",'Sub-Cpt Record'!C428)</f>
        <v/>
      </c>
      <c r="D428" s="270" t="str">
        <f aca="false">IF(OR('Sub-Cpt Record'!D428=0,'Sub-Cpt Record'!D428=""),"",'Sub-Cpt Record'!D428)</f>
        <v/>
      </c>
      <c r="E428" s="269" t="str">
        <f aca="false">CODE!I428</f>
        <v/>
      </c>
      <c r="F428" s="343" t="str">
        <f aca="false">IF(OR('Sub-Cpt Record'!K428=0,'Sub-Cpt Record'!K428=""),"",'Sub-Cpt Record'!K428)</f>
        <v/>
      </c>
      <c r="G428" s="344"/>
      <c r="H428" s="348"/>
      <c r="I428" s="349"/>
      <c r="J428" s="349"/>
      <c r="K428" s="349"/>
      <c r="L428" s="349"/>
      <c r="M428" s="349"/>
      <c r="N428" s="347"/>
    </row>
    <row r="429" customFormat="false" ht="12.75" hidden="false" customHeight="false" outlineLevel="0" collapsed="false">
      <c r="A429" s="268" t="str">
        <f aca="false">IF(OR('Sub-Cpt Record'!A429=0,'Sub-Cpt Record'!A429=""),"",'Sub-Cpt Record'!A429)</f>
        <v/>
      </c>
      <c r="B429" s="269" t="str">
        <f aca="false">IF(OR('Sub-Cpt Record'!B429=0,'Sub-Cpt Record'!B429=""),"",'Sub-Cpt Record'!B429)</f>
        <v/>
      </c>
      <c r="C429" s="270" t="str">
        <f aca="false">IF(OR('Sub-Cpt Record'!C429=0,'Sub-Cpt Record'!C429=""),"",'Sub-Cpt Record'!C429)</f>
        <v/>
      </c>
      <c r="D429" s="270" t="str">
        <f aca="false">IF(OR('Sub-Cpt Record'!D429=0,'Sub-Cpt Record'!D429=""),"",'Sub-Cpt Record'!D429)</f>
        <v/>
      </c>
      <c r="E429" s="269" t="str">
        <f aca="false">CODE!I429</f>
        <v/>
      </c>
      <c r="F429" s="343" t="str">
        <f aca="false">IF(OR('Sub-Cpt Record'!K429=0,'Sub-Cpt Record'!K429=""),"",'Sub-Cpt Record'!K429)</f>
        <v/>
      </c>
      <c r="G429" s="344"/>
      <c r="H429" s="348"/>
      <c r="I429" s="349"/>
      <c r="J429" s="349"/>
      <c r="K429" s="349"/>
      <c r="L429" s="349"/>
      <c r="M429" s="349"/>
      <c r="N429" s="347"/>
    </row>
    <row r="430" customFormat="false" ht="12.75" hidden="false" customHeight="false" outlineLevel="0" collapsed="false">
      <c r="A430" s="268" t="str">
        <f aca="false">IF(OR('Sub-Cpt Record'!A430=0,'Sub-Cpt Record'!A430=""),"",'Sub-Cpt Record'!A430)</f>
        <v/>
      </c>
      <c r="B430" s="269" t="str">
        <f aca="false">IF(OR('Sub-Cpt Record'!B430=0,'Sub-Cpt Record'!B430=""),"",'Sub-Cpt Record'!B430)</f>
        <v/>
      </c>
      <c r="C430" s="270" t="str">
        <f aca="false">IF(OR('Sub-Cpt Record'!C430=0,'Sub-Cpt Record'!C430=""),"",'Sub-Cpt Record'!C430)</f>
        <v/>
      </c>
      <c r="D430" s="270" t="str">
        <f aca="false">IF(OR('Sub-Cpt Record'!D430=0,'Sub-Cpt Record'!D430=""),"",'Sub-Cpt Record'!D430)</f>
        <v/>
      </c>
      <c r="E430" s="269" t="str">
        <f aca="false">CODE!I430</f>
        <v/>
      </c>
      <c r="F430" s="343" t="str">
        <f aca="false">IF(OR('Sub-Cpt Record'!K430=0,'Sub-Cpt Record'!K430=""),"",'Sub-Cpt Record'!K430)</f>
        <v/>
      </c>
      <c r="G430" s="344"/>
      <c r="H430" s="348"/>
      <c r="I430" s="349"/>
      <c r="J430" s="349"/>
      <c r="K430" s="349"/>
      <c r="L430" s="349"/>
      <c r="M430" s="349"/>
      <c r="N430" s="347"/>
    </row>
    <row r="431" customFormat="false" ht="12.75" hidden="false" customHeight="false" outlineLevel="0" collapsed="false">
      <c r="A431" s="268" t="str">
        <f aca="false">IF(OR('Sub-Cpt Record'!A431=0,'Sub-Cpt Record'!A431=""),"",'Sub-Cpt Record'!A431)</f>
        <v/>
      </c>
      <c r="B431" s="269" t="str">
        <f aca="false">IF(OR('Sub-Cpt Record'!B431=0,'Sub-Cpt Record'!B431=""),"",'Sub-Cpt Record'!B431)</f>
        <v/>
      </c>
      <c r="C431" s="270" t="str">
        <f aca="false">IF(OR('Sub-Cpt Record'!C431=0,'Sub-Cpt Record'!C431=""),"",'Sub-Cpt Record'!C431)</f>
        <v/>
      </c>
      <c r="D431" s="270" t="str">
        <f aca="false">IF(OR('Sub-Cpt Record'!D431=0,'Sub-Cpt Record'!D431=""),"",'Sub-Cpt Record'!D431)</f>
        <v/>
      </c>
      <c r="E431" s="269" t="str">
        <f aca="false">CODE!I431</f>
        <v/>
      </c>
      <c r="F431" s="343" t="str">
        <f aca="false">IF(OR('Sub-Cpt Record'!K431=0,'Sub-Cpt Record'!K431=""),"",'Sub-Cpt Record'!K431)</f>
        <v/>
      </c>
      <c r="G431" s="344"/>
      <c r="H431" s="348"/>
      <c r="I431" s="349"/>
      <c r="J431" s="349"/>
      <c r="K431" s="349"/>
      <c r="L431" s="349"/>
      <c r="M431" s="349"/>
      <c r="N431" s="347"/>
    </row>
    <row r="432" customFormat="false" ht="12.75" hidden="false" customHeight="false" outlineLevel="0" collapsed="false">
      <c r="A432" s="268" t="str">
        <f aca="false">IF(OR('Sub-Cpt Record'!A432=0,'Sub-Cpt Record'!A432=""),"",'Sub-Cpt Record'!A432)</f>
        <v/>
      </c>
      <c r="B432" s="269" t="str">
        <f aca="false">IF(OR('Sub-Cpt Record'!B432=0,'Sub-Cpt Record'!B432=""),"",'Sub-Cpt Record'!B432)</f>
        <v/>
      </c>
      <c r="C432" s="270" t="str">
        <f aca="false">IF(OR('Sub-Cpt Record'!C432=0,'Sub-Cpt Record'!C432=""),"",'Sub-Cpt Record'!C432)</f>
        <v/>
      </c>
      <c r="D432" s="270" t="str">
        <f aca="false">IF(OR('Sub-Cpt Record'!D432=0,'Sub-Cpt Record'!D432=""),"",'Sub-Cpt Record'!D432)</f>
        <v/>
      </c>
      <c r="E432" s="269" t="str">
        <f aca="false">CODE!I432</f>
        <v/>
      </c>
      <c r="F432" s="343" t="str">
        <f aca="false">IF(OR('Sub-Cpt Record'!K432=0,'Sub-Cpt Record'!K432=""),"",'Sub-Cpt Record'!K432)</f>
        <v/>
      </c>
      <c r="G432" s="344"/>
      <c r="H432" s="348"/>
      <c r="I432" s="349"/>
      <c r="J432" s="349"/>
      <c r="K432" s="349"/>
      <c r="L432" s="349"/>
      <c r="M432" s="349"/>
      <c r="N432" s="347"/>
    </row>
    <row r="433" customFormat="false" ht="12.75" hidden="false" customHeight="false" outlineLevel="0" collapsed="false">
      <c r="A433" s="268" t="str">
        <f aca="false">IF(OR('Sub-Cpt Record'!A433=0,'Sub-Cpt Record'!A433=""),"",'Sub-Cpt Record'!A433)</f>
        <v/>
      </c>
      <c r="B433" s="269" t="str">
        <f aca="false">IF(OR('Sub-Cpt Record'!B433=0,'Sub-Cpt Record'!B433=""),"",'Sub-Cpt Record'!B433)</f>
        <v/>
      </c>
      <c r="C433" s="270" t="str">
        <f aca="false">IF(OR('Sub-Cpt Record'!C433=0,'Sub-Cpt Record'!C433=""),"",'Sub-Cpt Record'!C433)</f>
        <v/>
      </c>
      <c r="D433" s="270" t="str">
        <f aca="false">IF(OR('Sub-Cpt Record'!D433=0,'Sub-Cpt Record'!D433=""),"",'Sub-Cpt Record'!D433)</f>
        <v/>
      </c>
      <c r="E433" s="269" t="str">
        <f aca="false">CODE!I433</f>
        <v/>
      </c>
      <c r="F433" s="343" t="str">
        <f aca="false">IF(OR('Sub-Cpt Record'!K433=0,'Sub-Cpt Record'!K433=""),"",'Sub-Cpt Record'!K433)</f>
        <v/>
      </c>
      <c r="G433" s="344"/>
      <c r="H433" s="348"/>
      <c r="I433" s="349"/>
      <c r="J433" s="349"/>
      <c r="K433" s="349"/>
      <c r="L433" s="349"/>
      <c r="M433" s="349"/>
      <c r="N433" s="347"/>
    </row>
    <row r="434" customFormat="false" ht="12.75" hidden="false" customHeight="false" outlineLevel="0" collapsed="false">
      <c r="A434" s="268" t="str">
        <f aca="false">IF(OR('Sub-Cpt Record'!A434=0,'Sub-Cpt Record'!A434=""),"",'Sub-Cpt Record'!A434)</f>
        <v/>
      </c>
      <c r="B434" s="269" t="str">
        <f aca="false">IF(OR('Sub-Cpt Record'!B434=0,'Sub-Cpt Record'!B434=""),"",'Sub-Cpt Record'!B434)</f>
        <v/>
      </c>
      <c r="C434" s="270" t="str">
        <f aca="false">IF(OR('Sub-Cpt Record'!C434=0,'Sub-Cpt Record'!C434=""),"",'Sub-Cpt Record'!C434)</f>
        <v/>
      </c>
      <c r="D434" s="270" t="str">
        <f aca="false">IF(OR('Sub-Cpt Record'!D434=0,'Sub-Cpt Record'!D434=""),"",'Sub-Cpt Record'!D434)</f>
        <v/>
      </c>
      <c r="E434" s="269" t="str">
        <f aca="false">CODE!I434</f>
        <v/>
      </c>
      <c r="F434" s="343" t="str">
        <f aca="false">IF(OR('Sub-Cpt Record'!K434=0,'Sub-Cpt Record'!K434=""),"",'Sub-Cpt Record'!K434)</f>
        <v/>
      </c>
      <c r="G434" s="344"/>
      <c r="H434" s="348"/>
      <c r="I434" s="349"/>
      <c r="J434" s="349"/>
      <c r="K434" s="349"/>
      <c r="L434" s="349"/>
      <c r="M434" s="349"/>
      <c r="N434" s="347"/>
    </row>
    <row r="435" customFormat="false" ht="12.75" hidden="false" customHeight="false" outlineLevel="0" collapsed="false">
      <c r="A435" s="268" t="str">
        <f aca="false">IF(OR('Sub-Cpt Record'!A435=0,'Sub-Cpt Record'!A435=""),"",'Sub-Cpt Record'!A435)</f>
        <v/>
      </c>
      <c r="B435" s="269" t="str">
        <f aca="false">IF(OR('Sub-Cpt Record'!B435=0,'Sub-Cpt Record'!B435=""),"",'Sub-Cpt Record'!B435)</f>
        <v/>
      </c>
      <c r="C435" s="270" t="str">
        <f aca="false">IF(OR('Sub-Cpt Record'!C435=0,'Sub-Cpt Record'!C435=""),"",'Sub-Cpt Record'!C435)</f>
        <v/>
      </c>
      <c r="D435" s="270" t="str">
        <f aca="false">IF(OR('Sub-Cpt Record'!D435=0,'Sub-Cpt Record'!D435=""),"",'Sub-Cpt Record'!D435)</f>
        <v/>
      </c>
      <c r="E435" s="269" t="str">
        <f aca="false">CODE!I435</f>
        <v/>
      </c>
      <c r="F435" s="343" t="str">
        <f aca="false">IF(OR('Sub-Cpt Record'!K435=0,'Sub-Cpt Record'!K435=""),"",'Sub-Cpt Record'!K435)</f>
        <v/>
      </c>
      <c r="G435" s="344"/>
      <c r="H435" s="348"/>
      <c r="I435" s="349"/>
      <c r="J435" s="349"/>
      <c r="K435" s="349"/>
      <c r="L435" s="349"/>
      <c r="M435" s="349"/>
      <c r="N435" s="347"/>
    </row>
    <row r="436" customFormat="false" ht="12.75" hidden="false" customHeight="false" outlineLevel="0" collapsed="false">
      <c r="A436" s="268" t="str">
        <f aca="false">IF(OR('Sub-Cpt Record'!A436=0,'Sub-Cpt Record'!A436=""),"",'Sub-Cpt Record'!A436)</f>
        <v/>
      </c>
      <c r="B436" s="269" t="str">
        <f aca="false">IF(OR('Sub-Cpt Record'!B436=0,'Sub-Cpt Record'!B436=""),"",'Sub-Cpt Record'!B436)</f>
        <v/>
      </c>
      <c r="C436" s="270" t="str">
        <f aca="false">IF(OR('Sub-Cpt Record'!C436=0,'Sub-Cpt Record'!C436=""),"",'Sub-Cpt Record'!C436)</f>
        <v/>
      </c>
      <c r="D436" s="270" t="str">
        <f aca="false">IF(OR('Sub-Cpt Record'!D436=0,'Sub-Cpt Record'!D436=""),"",'Sub-Cpt Record'!D436)</f>
        <v/>
      </c>
      <c r="E436" s="269" t="str">
        <f aca="false">CODE!I436</f>
        <v/>
      </c>
      <c r="F436" s="343" t="str">
        <f aca="false">IF(OR('Sub-Cpt Record'!K436=0,'Sub-Cpt Record'!K436=""),"",'Sub-Cpt Record'!K436)</f>
        <v/>
      </c>
      <c r="G436" s="344"/>
      <c r="H436" s="348"/>
      <c r="I436" s="349"/>
      <c r="J436" s="349"/>
      <c r="K436" s="349"/>
      <c r="L436" s="349"/>
      <c r="M436" s="349"/>
      <c r="N436" s="347"/>
    </row>
    <row r="437" customFormat="false" ht="12.75" hidden="false" customHeight="false" outlineLevel="0" collapsed="false">
      <c r="A437" s="268" t="str">
        <f aca="false">IF(OR('Sub-Cpt Record'!A437=0,'Sub-Cpt Record'!A437=""),"",'Sub-Cpt Record'!A437)</f>
        <v/>
      </c>
      <c r="B437" s="269" t="str">
        <f aca="false">IF(OR('Sub-Cpt Record'!B437=0,'Sub-Cpt Record'!B437=""),"",'Sub-Cpt Record'!B437)</f>
        <v/>
      </c>
      <c r="C437" s="270" t="str">
        <f aca="false">IF(OR('Sub-Cpt Record'!C437=0,'Sub-Cpt Record'!C437=""),"",'Sub-Cpt Record'!C437)</f>
        <v/>
      </c>
      <c r="D437" s="270" t="str">
        <f aca="false">IF(OR('Sub-Cpt Record'!D437=0,'Sub-Cpt Record'!D437=""),"",'Sub-Cpt Record'!D437)</f>
        <v/>
      </c>
      <c r="E437" s="269" t="str">
        <f aca="false">CODE!I437</f>
        <v/>
      </c>
      <c r="F437" s="343" t="str">
        <f aca="false">IF(OR('Sub-Cpt Record'!K437=0,'Sub-Cpt Record'!K437=""),"",'Sub-Cpt Record'!K437)</f>
        <v/>
      </c>
      <c r="G437" s="344"/>
      <c r="H437" s="348"/>
      <c r="I437" s="349"/>
      <c r="J437" s="349"/>
      <c r="K437" s="349"/>
      <c r="L437" s="349"/>
      <c r="M437" s="349"/>
      <c r="N437" s="347"/>
    </row>
    <row r="438" customFormat="false" ht="12.75" hidden="false" customHeight="false" outlineLevel="0" collapsed="false">
      <c r="A438" s="268" t="str">
        <f aca="false">IF(OR('Sub-Cpt Record'!A438=0,'Sub-Cpt Record'!A438=""),"",'Sub-Cpt Record'!A438)</f>
        <v/>
      </c>
      <c r="B438" s="269" t="str">
        <f aca="false">IF(OR('Sub-Cpt Record'!B438=0,'Sub-Cpt Record'!B438=""),"",'Sub-Cpt Record'!B438)</f>
        <v/>
      </c>
      <c r="C438" s="270" t="str">
        <f aca="false">IF(OR('Sub-Cpt Record'!C438=0,'Sub-Cpt Record'!C438=""),"",'Sub-Cpt Record'!C438)</f>
        <v/>
      </c>
      <c r="D438" s="270" t="str">
        <f aca="false">IF(OR('Sub-Cpt Record'!D438=0,'Sub-Cpt Record'!D438=""),"",'Sub-Cpt Record'!D438)</f>
        <v/>
      </c>
      <c r="E438" s="269" t="str">
        <f aca="false">CODE!I438</f>
        <v/>
      </c>
      <c r="F438" s="343" t="str">
        <f aca="false">IF(OR('Sub-Cpt Record'!K438=0,'Sub-Cpt Record'!K438=""),"",'Sub-Cpt Record'!K438)</f>
        <v/>
      </c>
      <c r="G438" s="344"/>
      <c r="H438" s="348"/>
      <c r="I438" s="349"/>
      <c r="J438" s="349"/>
      <c r="K438" s="349"/>
      <c r="L438" s="349"/>
      <c r="M438" s="349"/>
      <c r="N438" s="347"/>
    </row>
    <row r="439" customFormat="false" ht="12.75" hidden="false" customHeight="false" outlineLevel="0" collapsed="false">
      <c r="A439" s="268" t="str">
        <f aca="false">IF(OR('Sub-Cpt Record'!A439=0,'Sub-Cpt Record'!A439=""),"",'Sub-Cpt Record'!A439)</f>
        <v/>
      </c>
      <c r="B439" s="269" t="str">
        <f aca="false">IF(OR('Sub-Cpt Record'!B439=0,'Sub-Cpt Record'!B439=""),"",'Sub-Cpt Record'!B439)</f>
        <v/>
      </c>
      <c r="C439" s="270" t="str">
        <f aca="false">IF(OR('Sub-Cpt Record'!C439=0,'Sub-Cpt Record'!C439=""),"",'Sub-Cpt Record'!C439)</f>
        <v/>
      </c>
      <c r="D439" s="270" t="str">
        <f aca="false">IF(OR('Sub-Cpt Record'!D439=0,'Sub-Cpt Record'!D439=""),"",'Sub-Cpt Record'!D439)</f>
        <v/>
      </c>
      <c r="E439" s="269" t="str">
        <f aca="false">CODE!I439</f>
        <v/>
      </c>
      <c r="F439" s="343" t="str">
        <f aca="false">IF(OR('Sub-Cpt Record'!K439=0,'Sub-Cpt Record'!K439=""),"",'Sub-Cpt Record'!K439)</f>
        <v/>
      </c>
      <c r="G439" s="344"/>
      <c r="H439" s="348"/>
      <c r="I439" s="349"/>
      <c r="J439" s="349"/>
      <c r="K439" s="349"/>
      <c r="L439" s="349"/>
      <c r="M439" s="349"/>
      <c r="N439" s="347"/>
    </row>
    <row r="440" customFormat="false" ht="12.75" hidden="false" customHeight="false" outlineLevel="0" collapsed="false">
      <c r="A440" s="268" t="str">
        <f aca="false">IF(OR('Sub-Cpt Record'!A440=0,'Sub-Cpt Record'!A440=""),"",'Sub-Cpt Record'!A440)</f>
        <v/>
      </c>
      <c r="B440" s="269" t="str">
        <f aca="false">IF(OR('Sub-Cpt Record'!B440=0,'Sub-Cpt Record'!B440=""),"",'Sub-Cpt Record'!B440)</f>
        <v/>
      </c>
      <c r="C440" s="270" t="str">
        <f aca="false">IF(OR('Sub-Cpt Record'!C440=0,'Sub-Cpt Record'!C440=""),"",'Sub-Cpt Record'!C440)</f>
        <v/>
      </c>
      <c r="D440" s="270" t="str">
        <f aca="false">IF(OR('Sub-Cpt Record'!D440=0,'Sub-Cpt Record'!D440=""),"",'Sub-Cpt Record'!D440)</f>
        <v/>
      </c>
      <c r="E440" s="269" t="str">
        <f aca="false">CODE!I440</f>
        <v/>
      </c>
      <c r="F440" s="343" t="str">
        <f aca="false">IF(OR('Sub-Cpt Record'!K440=0,'Sub-Cpt Record'!K440=""),"",'Sub-Cpt Record'!K440)</f>
        <v/>
      </c>
      <c r="G440" s="344"/>
      <c r="H440" s="348"/>
      <c r="I440" s="349"/>
      <c r="J440" s="349"/>
      <c r="K440" s="349"/>
      <c r="L440" s="349"/>
      <c r="M440" s="349"/>
      <c r="N440" s="347"/>
    </row>
    <row r="441" customFormat="false" ht="12.75" hidden="false" customHeight="false" outlineLevel="0" collapsed="false">
      <c r="A441" s="268" t="str">
        <f aca="false">IF(OR('Sub-Cpt Record'!A441=0,'Sub-Cpt Record'!A441=""),"",'Sub-Cpt Record'!A441)</f>
        <v/>
      </c>
      <c r="B441" s="269" t="str">
        <f aca="false">IF(OR('Sub-Cpt Record'!B441=0,'Sub-Cpt Record'!B441=""),"",'Sub-Cpt Record'!B441)</f>
        <v/>
      </c>
      <c r="C441" s="270" t="str">
        <f aca="false">IF(OR('Sub-Cpt Record'!C441=0,'Sub-Cpt Record'!C441=""),"",'Sub-Cpt Record'!C441)</f>
        <v/>
      </c>
      <c r="D441" s="270" t="str">
        <f aca="false">IF(OR('Sub-Cpt Record'!D441=0,'Sub-Cpt Record'!D441=""),"",'Sub-Cpt Record'!D441)</f>
        <v/>
      </c>
      <c r="E441" s="269" t="str">
        <f aca="false">CODE!I441</f>
        <v/>
      </c>
      <c r="F441" s="343" t="str">
        <f aca="false">IF(OR('Sub-Cpt Record'!K441=0,'Sub-Cpt Record'!K441=""),"",'Sub-Cpt Record'!K441)</f>
        <v/>
      </c>
      <c r="G441" s="344"/>
      <c r="H441" s="348"/>
      <c r="I441" s="349"/>
      <c r="J441" s="349"/>
      <c r="K441" s="349"/>
      <c r="L441" s="349"/>
      <c r="M441" s="349"/>
      <c r="N441" s="347"/>
    </row>
    <row r="442" customFormat="false" ht="12.75" hidden="false" customHeight="false" outlineLevel="0" collapsed="false">
      <c r="A442" s="268" t="str">
        <f aca="false">IF(OR('Sub-Cpt Record'!A442=0,'Sub-Cpt Record'!A442=""),"",'Sub-Cpt Record'!A442)</f>
        <v/>
      </c>
      <c r="B442" s="269" t="str">
        <f aca="false">IF(OR('Sub-Cpt Record'!B442=0,'Sub-Cpt Record'!B442=""),"",'Sub-Cpt Record'!B442)</f>
        <v/>
      </c>
      <c r="C442" s="270" t="str">
        <f aca="false">IF(OR('Sub-Cpt Record'!C442=0,'Sub-Cpt Record'!C442=""),"",'Sub-Cpt Record'!C442)</f>
        <v/>
      </c>
      <c r="D442" s="270" t="str">
        <f aca="false">IF(OR('Sub-Cpt Record'!D442=0,'Sub-Cpt Record'!D442=""),"",'Sub-Cpt Record'!D442)</f>
        <v/>
      </c>
      <c r="E442" s="269" t="str">
        <f aca="false">CODE!I442</f>
        <v/>
      </c>
      <c r="F442" s="343" t="str">
        <f aca="false">IF(OR('Sub-Cpt Record'!K442=0,'Sub-Cpt Record'!K442=""),"",'Sub-Cpt Record'!K442)</f>
        <v/>
      </c>
      <c r="G442" s="344"/>
      <c r="H442" s="348"/>
      <c r="I442" s="349"/>
      <c r="J442" s="349"/>
      <c r="K442" s="349"/>
      <c r="L442" s="349"/>
      <c r="M442" s="349"/>
      <c r="N442" s="347"/>
    </row>
    <row r="443" customFormat="false" ht="12.75" hidden="false" customHeight="false" outlineLevel="0" collapsed="false">
      <c r="A443" s="268" t="str">
        <f aca="false">IF(OR('Sub-Cpt Record'!A443=0,'Sub-Cpt Record'!A443=""),"",'Sub-Cpt Record'!A443)</f>
        <v/>
      </c>
      <c r="B443" s="269" t="str">
        <f aca="false">IF(OR('Sub-Cpt Record'!B443=0,'Sub-Cpt Record'!B443=""),"",'Sub-Cpt Record'!B443)</f>
        <v/>
      </c>
      <c r="C443" s="270" t="str">
        <f aca="false">IF(OR('Sub-Cpt Record'!C443=0,'Sub-Cpt Record'!C443=""),"",'Sub-Cpt Record'!C443)</f>
        <v/>
      </c>
      <c r="D443" s="270" t="str">
        <f aca="false">IF(OR('Sub-Cpt Record'!D443=0,'Sub-Cpt Record'!D443=""),"",'Sub-Cpt Record'!D443)</f>
        <v/>
      </c>
      <c r="E443" s="269" t="str">
        <f aca="false">CODE!I443</f>
        <v/>
      </c>
      <c r="F443" s="343" t="str">
        <f aca="false">IF(OR('Sub-Cpt Record'!K443=0,'Sub-Cpt Record'!K443=""),"",'Sub-Cpt Record'!K443)</f>
        <v/>
      </c>
      <c r="G443" s="344"/>
      <c r="H443" s="348"/>
      <c r="I443" s="349"/>
      <c r="J443" s="349"/>
      <c r="K443" s="349"/>
      <c r="L443" s="349"/>
      <c r="M443" s="349"/>
      <c r="N443" s="347"/>
    </row>
    <row r="444" customFormat="false" ht="12.75" hidden="false" customHeight="false" outlineLevel="0" collapsed="false">
      <c r="A444" s="268" t="str">
        <f aca="false">IF(OR('Sub-Cpt Record'!A444=0,'Sub-Cpt Record'!A444=""),"",'Sub-Cpt Record'!A444)</f>
        <v/>
      </c>
      <c r="B444" s="269" t="str">
        <f aca="false">IF(OR('Sub-Cpt Record'!B444=0,'Sub-Cpt Record'!B444=""),"",'Sub-Cpt Record'!B444)</f>
        <v/>
      </c>
      <c r="C444" s="270" t="str">
        <f aca="false">IF(OR('Sub-Cpt Record'!C444=0,'Sub-Cpt Record'!C444=""),"",'Sub-Cpt Record'!C444)</f>
        <v/>
      </c>
      <c r="D444" s="270" t="str">
        <f aca="false">IF(OR('Sub-Cpt Record'!D444=0,'Sub-Cpt Record'!D444=""),"",'Sub-Cpt Record'!D444)</f>
        <v/>
      </c>
      <c r="E444" s="269" t="str">
        <f aca="false">CODE!I444</f>
        <v/>
      </c>
      <c r="F444" s="343" t="str">
        <f aca="false">IF(OR('Sub-Cpt Record'!K444=0,'Sub-Cpt Record'!K444=""),"",'Sub-Cpt Record'!K444)</f>
        <v/>
      </c>
      <c r="G444" s="344"/>
      <c r="H444" s="348"/>
      <c r="I444" s="349"/>
      <c r="J444" s="349"/>
      <c r="K444" s="349"/>
      <c r="L444" s="349"/>
      <c r="M444" s="349"/>
      <c r="N444" s="347"/>
    </row>
    <row r="445" customFormat="false" ht="12.75" hidden="false" customHeight="false" outlineLevel="0" collapsed="false">
      <c r="A445" s="268" t="str">
        <f aca="false">IF(OR('Sub-Cpt Record'!A445=0,'Sub-Cpt Record'!A445=""),"",'Sub-Cpt Record'!A445)</f>
        <v/>
      </c>
      <c r="B445" s="269" t="str">
        <f aca="false">IF(OR('Sub-Cpt Record'!B445=0,'Sub-Cpt Record'!B445=""),"",'Sub-Cpt Record'!B445)</f>
        <v/>
      </c>
      <c r="C445" s="270" t="str">
        <f aca="false">IF(OR('Sub-Cpt Record'!C445=0,'Sub-Cpt Record'!C445=""),"",'Sub-Cpt Record'!C445)</f>
        <v/>
      </c>
      <c r="D445" s="270" t="str">
        <f aca="false">IF(OR('Sub-Cpt Record'!D445=0,'Sub-Cpt Record'!D445=""),"",'Sub-Cpt Record'!D445)</f>
        <v/>
      </c>
      <c r="E445" s="269" t="str">
        <f aca="false">CODE!I445</f>
        <v/>
      </c>
      <c r="F445" s="343" t="str">
        <f aca="false">IF(OR('Sub-Cpt Record'!K445=0,'Sub-Cpt Record'!K445=""),"",'Sub-Cpt Record'!K445)</f>
        <v/>
      </c>
      <c r="G445" s="344"/>
      <c r="H445" s="348"/>
      <c r="I445" s="349"/>
      <c r="J445" s="349"/>
      <c r="K445" s="349"/>
      <c r="L445" s="349"/>
      <c r="M445" s="349"/>
      <c r="N445" s="347"/>
    </row>
    <row r="446" customFormat="false" ht="12.75" hidden="false" customHeight="false" outlineLevel="0" collapsed="false">
      <c r="A446" s="268" t="str">
        <f aca="false">IF(OR('Sub-Cpt Record'!A446=0,'Sub-Cpt Record'!A446=""),"",'Sub-Cpt Record'!A446)</f>
        <v/>
      </c>
      <c r="B446" s="269" t="str">
        <f aca="false">IF(OR('Sub-Cpt Record'!B446=0,'Sub-Cpt Record'!B446=""),"",'Sub-Cpt Record'!B446)</f>
        <v/>
      </c>
      <c r="C446" s="270" t="str">
        <f aca="false">IF(OR('Sub-Cpt Record'!C446=0,'Sub-Cpt Record'!C446=""),"",'Sub-Cpt Record'!C446)</f>
        <v/>
      </c>
      <c r="D446" s="270" t="str">
        <f aca="false">IF(OR('Sub-Cpt Record'!D446=0,'Sub-Cpt Record'!D446=""),"",'Sub-Cpt Record'!D446)</f>
        <v/>
      </c>
      <c r="E446" s="269" t="str">
        <f aca="false">CODE!I446</f>
        <v/>
      </c>
      <c r="F446" s="343" t="str">
        <f aca="false">IF(OR('Sub-Cpt Record'!K446=0,'Sub-Cpt Record'!K446=""),"",'Sub-Cpt Record'!K446)</f>
        <v/>
      </c>
      <c r="G446" s="344"/>
      <c r="H446" s="348"/>
      <c r="I446" s="349"/>
      <c r="J446" s="349"/>
      <c r="K446" s="349"/>
      <c r="L446" s="349"/>
      <c r="M446" s="349"/>
      <c r="N446" s="347"/>
    </row>
    <row r="447" customFormat="false" ht="12.75" hidden="false" customHeight="false" outlineLevel="0" collapsed="false">
      <c r="A447" s="268" t="str">
        <f aca="false">IF(OR('Sub-Cpt Record'!A447=0,'Sub-Cpt Record'!A447=""),"",'Sub-Cpt Record'!A447)</f>
        <v/>
      </c>
      <c r="B447" s="269" t="str">
        <f aca="false">IF(OR('Sub-Cpt Record'!B447=0,'Sub-Cpt Record'!B447=""),"",'Sub-Cpt Record'!B447)</f>
        <v/>
      </c>
      <c r="C447" s="270" t="str">
        <f aca="false">IF(OR('Sub-Cpt Record'!C447=0,'Sub-Cpt Record'!C447=""),"",'Sub-Cpt Record'!C447)</f>
        <v/>
      </c>
      <c r="D447" s="270" t="str">
        <f aca="false">IF(OR('Sub-Cpt Record'!D447=0,'Sub-Cpt Record'!D447=""),"",'Sub-Cpt Record'!D447)</f>
        <v/>
      </c>
      <c r="E447" s="269" t="str">
        <f aca="false">CODE!I447</f>
        <v/>
      </c>
      <c r="F447" s="343" t="str">
        <f aca="false">IF(OR('Sub-Cpt Record'!K447=0,'Sub-Cpt Record'!K447=""),"",'Sub-Cpt Record'!K447)</f>
        <v/>
      </c>
      <c r="G447" s="344"/>
      <c r="H447" s="348"/>
      <c r="I447" s="349"/>
      <c r="J447" s="349"/>
      <c r="K447" s="349"/>
      <c r="L447" s="349"/>
      <c r="M447" s="349"/>
      <c r="N447" s="347"/>
    </row>
    <row r="448" customFormat="false" ht="12.75" hidden="false" customHeight="false" outlineLevel="0" collapsed="false">
      <c r="A448" s="268" t="str">
        <f aca="false">IF(OR('Sub-Cpt Record'!A448=0,'Sub-Cpt Record'!A448=""),"",'Sub-Cpt Record'!A448)</f>
        <v/>
      </c>
      <c r="B448" s="269" t="str">
        <f aca="false">IF(OR('Sub-Cpt Record'!B448=0,'Sub-Cpt Record'!B448=""),"",'Sub-Cpt Record'!B448)</f>
        <v/>
      </c>
      <c r="C448" s="270" t="str">
        <f aca="false">IF(OR('Sub-Cpt Record'!C448=0,'Sub-Cpt Record'!C448=""),"",'Sub-Cpt Record'!C448)</f>
        <v/>
      </c>
      <c r="D448" s="270" t="str">
        <f aca="false">IF(OR('Sub-Cpt Record'!D448=0,'Sub-Cpt Record'!D448=""),"",'Sub-Cpt Record'!D448)</f>
        <v/>
      </c>
      <c r="E448" s="269" t="str">
        <f aca="false">CODE!I448</f>
        <v/>
      </c>
      <c r="F448" s="343" t="str">
        <f aca="false">IF(OR('Sub-Cpt Record'!K448=0,'Sub-Cpt Record'!K448=""),"",'Sub-Cpt Record'!K448)</f>
        <v/>
      </c>
      <c r="G448" s="344"/>
      <c r="H448" s="348"/>
      <c r="I448" s="349"/>
      <c r="J448" s="349"/>
      <c r="K448" s="349"/>
      <c r="L448" s="349"/>
      <c r="M448" s="349"/>
      <c r="N448" s="347"/>
    </row>
    <row r="449" customFormat="false" ht="12.75" hidden="false" customHeight="false" outlineLevel="0" collapsed="false">
      <c r="A449" s="268" t="str">
        <f aca="false">IF(OR('Sub-Cpt Record'!A449=0,'Sub-Cpt Record'!A449=""),"",'Sub-Cpt Record'!A449)</f>
        <v/>
      </c>
      <c r="B449" s="269" t="str">
        <f aca="false">IF(OR('Sub-Cpt Record'!B449=0,'Sub-Cpt Record'!B449=""),"",'Sub-Cpt Record'!B449)</f>
        <v/>
      </c>
      <c r="C449" s="270" t="str">
        <f aca="false">IF(OR('Sub-Cpt Record'!C449=0,'Sub-Cpt Record'!C449=""),"",'Sub-Cpt Record'!C449)</f>
        <v/>
      </c>
      <c r="D449" s="270" t="str">
        <f aca="false">IF(OR('Sub-Cpt Record'!D449=0,'Sub-Cpt Record'!D449=""),"",'Sub-Cpt Record'!D449)</f>
        <v/>
      </c>
      <c r="E449" s="269" t="str">
        <f aca="false">CODE!I449</f>
        <v/>
      </c>
      <c r="F449" s="343" t="str">
        <f aca="false">IF(OR('Sub-Cpt Record'!K449=0,'Sub-Cpt Record'!K449=""),"",'Sub-Cpt Record'!K449)</f>
        <v/>
      </c>
      <c r="G449" s="344"/>
      <c r="H449" s="348"/>
      <c r="I449" s="349"/>
      <c r="J449" s="349"/>
      <c r="K449" s="349"/>
      <c r="L449" s="349"/>
      <c r="M449" s="349"/>
      <c r="N449" s="347"/>
    </row>
    <row r="450" customFormat="false" ht="12.75" hidden="false" customHeight="false" outlineLevel="0" collapsed="false">
      <c r="A450" s="268" t="str">
        <f aca="false">IF(OR('Sub-Cpt Record'!A450=0,'Sub-Cpt Record'!A450=""),"",'Sub-Cpt Record'!A450)</f>
        <v/>
      </c>
      <c r="B450" s="269" t="str">
        <f aca="false">IF(OR('Sub-Cpt Record'!B450=0,'Sub-Cpt Record'!B450=""),"",'Sub-Cpt Record'!B450)</f>
        <v/>
      </c>
      <c r="C450" s="270" t="str">
        <f aca="false">IF(OR('Sub-Cpt Record'!C450=0,'Sub-Cpt Record'!C450=""),"",'Sub-Cpt Record'!C450)</f>
        <v/>
      </c>
      <c r="D450" s="270" t="str">
        <f aca="false">IF(OR('Sub-Cpt Record'!D450=0,'Sub-Cpt Record'!D450=""),"",'Sub-Cpt Record'!D450)</f>
        <v/>
      </c>
      <c r="E450" s="269" t="str">
        <f aca="false">CODE!I450</f>
        <v/>
      </c>
      <c r="F450" s="343" t="str">
        <f aca="false">IF(OR('Sub-Cpt Record'!K450=0,'Sub-Cpt Record'!K450=""),"",'Sub-Cpt Record'!K450)</f>
        <v/>
      </c>
      <c r="G450" s="344"/>
      <c r="H450" s="348"/>
      <c r="I450" s="349"/>
      <c r="J450" s="349"/>
      <c r="K450" s="349"/>
      <c r="L450" s="349"/>
      <c r="M450" s="349"/>
      <c r="N450" s="347"/>
    </row>
    <row r="451" customFormat="false" ht="12.75" hidden="false" customHeight="false" outlineLevel="0" collapsed="false">
      <c r="A451" s="268" t="str">
        <f aca="false">IF(OR('Sub-Cpt Record'!A451=0,'Sub-Cpt Record'!A451=""),"",'Sub-Cpt Record'!A451)</f>
        <v/>
      </c>
      <c r="B451" s="269" t="str">
        <f aca="false">IF(OR('Sub-Cpt Record'!B451=0,'Sub-Cpt Record'!B451=""),"",'Sub-Cpt Record'!B451)</f>
        <v/>
      </c>
      <c r="C451" s="270" t="str">
        <f aca="false">IF(OR('Sub-Cpt Record'!C451=0,'Sub-Cpt Record'!C451=""),"",'Sub-Cpt Record'!C451)</f>
        <v/>
      </c>
      <c r="D451" s="270" t="str">
        <f aca="false">IF(OR('Sub-Cpt Record'!D451=0,'Sub-Cpt Record'!D451=""),"",'Sub-Cpt Record'!D451)</f>
        <v/>
      </c>
      <c r="E451" s="269" t="str">
        <f aca="false">CODE!I451</f>
        <v/>
      </c>
      <c r="F451" s="343" t="str">
        <f aca="false">IF(OR('Sub-Cpt Record'!K451=0,'Sub-Cpt Record'!K451=""),"",'Sub-Cpt Record'!K451)</f>
        <v/>
      </c>
      <c r="G451" s="344"/>
      <c r="H451" s="348"/>
      <c r="I451" s="349"/>
      <c r="J451" s="349"/>
      <c r="K451" s="349"/>
      <c r="L451" s="349"/>
      <c r="M451" s="349"/>
      <c r="N451" s="347"/>
    </row>
    <row r="452" customFormat="false" ht="12.75" hidden="false" customHeight="false" outlineLevel="0" collapsed="false">
      <c r="A452" s="268" t="str">
        <f aca="false">IF(OR('Sub-Cpt Record'!A452=0,'Sub-Cpt Record'!A452=""),"",'Sub-Cpt Record'!A452)</f>
        <v/>
      </c>
      <c r="B452" s="269" t="str">
        <f aca="false">IF(OR('Sub-Cpt Record'!B452=0,'Sub-Cpt Record'!B452=""),"",'Sub-Cpt Record'!B452)</f>
        <v/>
      </c>
      <c r="C452" s="270" t="str">
        <f aca="false">IF(OR('Sub-Cpt Record'!C452=0,'Sub-Cpt Record'!C452=""),"",'Sub-Cpt Record'!C452)</f>
        <v/>
      </c>
      <c r="D452" s="270" t="str">
        <f aca="false">IF(OR('Sub-Cpt Record'!D452=0,'Sub-Cpt Record'!D452=""),"",'Sub-Cpt Record'!D452)</f>
        <v/>
      </c>
      <c r="E452" s="269" t="str">
        <f aca="false">CODE!I452</f>
        <v/>
      </c>
      <c r="F452" s="343" t="str">
        <f aca="false">IF(OR('Sub-Cpt Record'!K452=0,'Sub-Cpt Record'!K452=""),"",'Sub-Cpt Record'!K452)</f>
        <v/>
      </c>
      <c r="G452" s="344"/>
      <c r="H452" s="348"/>
      <c r="I452" s="349"/>
      <c r="J452" s="349"/>
      <c r="K452" s="349"/>
      <c r="L452" s="349"/>
      <c r="M452" s="349"/>
      <c r="N452" s="347"/>
    </row>
    <row r="453" customFormat="false" ht="12.75" hidden="false" customHeight="false" outlineLevel="0" collapsed="false">
      <c r="A453" s="268" t="str">
        <f aca="false">IF(OR('Sub-Cpt Record'!A453=0,'Sub-Cpt Record'!A453=""),"",'Sub-Cpt Record'!A453)</f>
        <v/>
      </c>
      <c r="B453" s="269" t="str">
        <f aca="false">IF(OR('Sub-Cpt Record'!B453=0,'Sub-Cpt Record'!B453=""),"",'Sub-Cpt Record'!B453)</f>
        <v/>
      </c>
      <c r="C453" s="270" t="str">
        <f aca="false">IF(OR('Sub-Cpt Record'!C453=0,'Sub-Cpt Record'!C453=""),"",'Sub-Cpt Record'!C453)</f>
        <v/>
      </c>
      <c r="D453" s="270" t="str">
        <f aca="false">IF(OR('Sub-Cpt Record'!D453=0,'Sub-Cpt Record'!D453=""),"",'Sub-Cpt Record'!D453)</f>
        <v/>
      </c>
      <c r="E453" s="269" t="str">
        <f aca="false">CODE!I453</f>
        <v/>
      </c>
      <c r="F453" s="343" t="str">
        <f aca="false">IF(OR('Sub-Cpt Record'!K453=0,'Sub-Cpt Record'!K453=""),"",'Sub-Cpt Record'!K453)</f>
        <v/>
      </c>
      <c r="G453" s="344"/>
      <c r="H453" s="348"/>
      <c r="I453" s="349"/>
      <c r="J453" s="349"/>
      <c r="K453" s="349"/>
      <c r="L453" s="349"/>
      <c r="M453" s="349"/>
      <c r="N453" s="347"/>
    </row>
    <row r="454" customFormat="false" ht="12.75" hidden="false" customHeight="false" outlineLevel="0" collapsed="false">
      <c r="A454" s="268" t="str">
        <f aca="false">IF(OR('Sub-Cpt Record'!A454=0,'Sub-Cpt Record'!A454=""),"",'Sub-Cpt Record'!A454)</f>
        <v/>
      </c>
      <c r="B454" s="269" t="str">
        <f aca="false">IF(OR('Sub-Cpt Record'!B454=0,'Sub-Cpt Record'!B454=""),"",'Sub-Cpt Record'!B454)</f>
        <v/>
      </c>
      <c r="C454" s="270" t="str">
        <f aca="false">IF(OR('Sub-Cpt Record'!C454=0,'Sub-Cpt Record'!C454=""),"",'Sub-Cpt Record'!C454)</f>
        <v/>
      </c>
      <c r="D454" s="270" t="str">
        <f aca="false">IF(OR('Sub-Cpt Record'!D454=0,'Sub-Cpt Record'!D454=""),"",'Sub-Cpt Record'!D454)</f>
        <v/>
      </c>
      <c r="E454" s="269" t="str">
        <f aca="false">CODE!I454</f>
        <v/>
      </c>
      <c r="F454" s="343" t="str">
        <f aca="false">IF(OR('Sub-Cpt Record'!K454=0,'Sub-Cpt Record'!K454=""),"",'Sub-Cpt Record'!K454)</f>
        <v/>
      </c>
      <c r="G454" s="344"/>
      <c r="H454" s="348"/>
      <c r="I454" s="349"/>
      <c r="J454" s="349"/>
      <c r="K454" s="349"/>
      <c r="L454" s="349"/>
      <c r="M454" s="349"/>
      <c r="N454" s="347"/>
    </row>
    <row r="455" customFormat="false" ht="12.75" hidden="false" customHeight="false" outlineLevel="0" collapsed="false">
      <c r="A455" s="268" t="str">
        <f aca="false">IF(OR('Sub-Cpt Record'!A455=0,'Sub-Cpt Record'!A455=""),"",'Sub-Cpt Record'!A455)</f>
        <v/>
      </c>
      <c r="B455" s="269" t="str">
        <f aca="false">IF(OR('Sub-Cpt Record'!B455=0,'Sub-Cpt Record'!B455=""),"",'Sub-Cpt Record'!B455)</f>
        <v/>
      </c>
      <c r="C455" s="270" t="str">
        <f aca="false">IF(OR('Sub-Cpt Record'!C455=0,'Sub-Cpt Record'!C455=""),"",'Sub-Cpt Record'!C455)</f>
        <v/>
      </c>
      <c r="D455" s="270" t="str">
        <f aca="false">IF(OR('Sub-Cpt Record'!D455=0,'Sub-Cpt Record'!D455=""),"",'Sub-Cpt Record'!D455)</f>
        <v/>
      </c>
      <c r="E455" s="269" t="str">
        <f aca="false">CODE!I455</f>
        <v/>
      </c>
      <c r="F455" s="343" t="str">
        <f aca="false">IF(OR('Sub-Cpt Record'!K455=0,'Sub-Cpt Record'!K455=""),"",'Sub-Cpt Record'!K455)</f>
        <v/>
      </c>
      <c r="G455" s="344"/>
      <c r="H455" s="348"/>
      <c r="I455" s="349"/>
      <c r="J455" s="349"/>
      <c r="K455" s="349"/>
      <c r="L455" s="349"/>
      <c r="M455" s="349"/>
      <c r="N455" s="347"/>
    </row>
    <row r="456" customFormat="false" ht="12.75" hidden="false" customHeight="false" outlineLevel="0" collapsed="false">
      <c r="A456" s="268" t="str">
        <f aca="false">IF(OR('Sub-Cpt Record'!A456=0,'Sub-Cpt Record'!A456=""),"",'Sub-Cpt Record'!A456)</f>
        <v/>
      </c>
      <c r="B456" s="269" t="str">
        <f aca="false">IF(OR('Sub-Cpt Record'!B456=0,'Sub-Cpt Record'!B456=""),"",'Sub-Cpt Record'!B456)</f>
        <v/>
      </c>
      <c r="C456" s="270" t="str">
        <f aca="false">IF(OR('Sub-Cpt Record'!C456=0,'Sub-Cpt Record'!C456=""),"",'Sub-Cpt Record'!C456)</f>
        <v/>
      </c>
      <c r="D456" s="270" t="str">
        <f aca="false">IF(OR('Sub-Cpt Record'!D456=0,'Sub-Cpt Record'!D456=""),"",'Sub-Cpt Record'!D456)</f>
        <v/>
      </c>
      <c r="E456" s="269" t="str">
        <f aca="false">CODE!I456</f>
        <v/>
      </c>
      <c r="F456" s="343" t="str">
        <f aca="false">IF(OR('Sub-Cpt Record'!K456=0,'Sub-Cpt Record'!K456=""),"",'Sub-Cpt Record'!K456)</f>
        <v/>
      </c>
      <c r="G456" s="344"/>
      <c r="H456" s="348"/>
      <c r="I456" s="349"/>
      <c r="J456" s="349"/>
      <c r="K456" s="349"/>
      <c r="L456" s="349"/>
      <c r="M456" s="349"/>
      <c r="N456" s="347"/>
    </row>
    <row r="457" customFormat="false" ht="12.75" hidden="false" customHeight="false" outlineLevel="0" collapsed="false">
      <c r="A457" s="268" t="str">
        <f aca="false">IF(OR('Sub-Cpt Record'!A457=0,'Sub-Cpt Record'!A457=""),"",'Sub-Cpt Record'!A457)</f>
        <v/>
      </c>
      <c r="B457" s="269" t="str">
        <f aca="false">IF(OR('Sub-Cpt Record'!B457=0,'Sub-Cpt Record'!B457=""),"",'Sub-Cpt Record'!B457)</f>
        <v/>
      </c>
      <c r="C457" s="270" t="str">
        <f aca="false">IF(OR('Sub-Cpt Record'!C457=0,'Sub-Cpt Record'!C457=""),"",'Sub-Cpt Record'!C457)</f>
        <v/>
      </c>
      <c r="D457" s="270" t="str">
        <f aca="false">IF(OR('Sub-Cpt Record'!D457=0,'Sub-Cpt Record'!D457=""),"",'Sub-Cpt Record'!D457)</f>
        <v/>
      </c>
      <c r="E457" s="269" t="str">
        <f aca="false">CODE!I457</f>
        <v/>
      </c>
      <c r="F457" s="343" t="str">
        <f aca="false">IF(OR('Sub-Cpt Record'!K457=0,'Sub-Cpt Record'!K457=""),"",'Sub-Cpt Record'!K457)</f>
        <v/>
      </c>
      <c r="G457" s="344"/>
      <c r="H457" s="348"/>
      <c r="I457" s="349"/>
      <c r="J457" s="349"/>
      <c r="K457" s="349"/>
      <c r="L457" s="349"/>
      <c r="M457" s="349"/>
      <c r="N457" s="347"/>
    </row>
    <row r="458" customFormat="false" ht="12.75" hidden="false" customHeight="false" outlineLevel="0" collapsed="false">
      <c r="A458" s="268" t="str">
        <f aca="false">IF(OR('Sub-Cpt Record'!A458=0,'Sub-Cpt Record'!A458=""),"",'Sub-Cpt Record'!A458)</f>
        <v/>
      </c>
      <c r="B458" s="269" t="str">
        <f aca="false">IF(OR('Sub-Cpt Record'!B458=0,'Sub-Cpt Record'!B458=""),"",'Sub-Cpt Record'!B458)</f>
        <v/>
      </c>
      <c r="C458" s="270" t="str">
        <f aca="false">IF(OR('Sub-Cpt Record'!C458=0,'Sub-Cpt Record'!C458=""),"",'Sub-Cpt Record'!C458)</f>
        <v/>
      </c>
      <c r="D458" s="270" t="str">
        <f aca="false">IF(OR('Sub-Cpt Record'!D458=0,'Sub-Cpt Record'!D458=""),"",'Sub-Cpt Record'!D458)</f>
        <v/>
      </c>
      <c r="E458" s="269" t="str">
        <f aca="false">CODE!I458</f>
        <v/>
      </c>
      <c r="F458" s="343" t="str">
        <f aca="false">IF(OR('Sub-Cpt Record'!K458=0,'Sub-Cpt Record'!K458=""),"",'Sub-Cpt Record'!K458)</f>
        <v/>
      </c>
      <c r="G458" s="344"/>
      <c r="H458" s="348"/>
      <c r="I458" s="349"/>
      <c r="J458" s="349"/>
      <c r="K458" s="349"/>
      <c r="L458" s="349"/>
      <c r="M458" s="349"/>
      <c r="N458" s="347"/>
    </row>
    <row r="459" customFormat="false" ht="12.75" hidden="false" customHeight="false" outlineLevel="0" collapsed="false">
      <c r="A459" s="268" t="str">
        <f aca="false">IF(OR('Sub-Cpt Record'!A459=0,'Sub-Cpt Record'!A459=""),"",'Sub-Cpt Record'!A459)</f>
        <v/>
      </c>
      <c r="B459" s="269" t="str">
        <f aca="false">IF(OR('Sub-Cpt Record'!B459=0,'Sub-Cpt Record'!B459=""),"",'Sub-Cpt Record'!B459)</f>
        <v/>
      </c>
      <c r="C459" s="270" t="str">
        <f aca="false">IF(OR('Sub-Cpt Record'!C459=0,'Sub-Cpt Record'!C459=""),"",'Sub-Cpt Record'!C459)</f>
        <v/>
      </c>
      <c r="D459" s="270" t="str">
        <f aca="false">IF(OR('Sub-Cpt Record'!D459=0,'Sub-Cpt Record'!D459=""),"",'Sub-Cpt Record'!D459)</f>
        <v/>
      </c>
      <c r="E459" s="269" t="str">
        <f aca="false">CODE!I459</f>
        <v/>
      </c>
      <c r="F459" s="343" t="str">
        <f aca="false">IF(OR('Sub-Cpt Record'!K459=0,'Sub-Cpt Record'!K459=""),"",'Sub-Cpt Record'!K459)</f>
        <v/>
      </c>
      <c r="G459" s="344"/>
      <c r="H459" s="348"/>
      <c r="I459" s="349"/>
      <c r="J459" s="349"/>
      <c r="K459" s="349"/>
      <c r="L459" s="349"/>
      <c r="M459" s="349"/>
      <c r="N459" s="347"/>
    </row>
    <row r="460" customFormat="false" ht="12.75" hidden="false" customHeight="false" outlineLevel="0" collapsed="false">
      <c r="A460" s="268" t="str">
        <f aca="false">IF(OR('Sub-Cpt Record'!A460=0,'Sub-Cpt Record'!A460=""),"",'Sub-Cpt Record'!A460)</f>
        <v/>
      </c>
      <c r="B460" s="269" t="str">
        <f aca="false">IF(OR('Sub-Cpt Record'!B460=0,'Sub-Cpt Record'!B460=""),"",'Sub-Cpt Record'!B460)</f>
        <v/>
      </c>
      <c r="C460" s="270" t="str">
        <f aca="false">IF(OR('Sub-Cpt Record'!C460=0,'Sub-Cpt Record'!C460=""),"",'Sub-Cpt Record'!C460)</f>
        <v/>
      </c>
      <c r="D460" s="270" t="str">
        <f aca="false">IF(OR('Sub-Cpt Record'!D460=0,'Sub-Cpt Record'!D460=""),"",'Sub-Cpt Record'!D460)</f>
        <v/>
      </c>
      <c r="E460" s="269" t="str">
        <f aca="false">CODE!I460</f>
        <v/>
      </c>
      <c r="F460" s="343" t="str">
        <f aca="false">IF(OR('Sub-Cpt Record'!K460=0,'Sub-Cpt Record'!K460=""),"",'Sub-Cpt Record'!K460)</f>
        <v/>
      </c>
      <c r="G460" s="344"/>
      <c r="H460" s="348"/>
      <c r="I460" s="349"/>
      <c r="J460" s="349"/>
      <c r="K460" s="349"/>
      <c r="L460" s="349"/>
      <c r="M460" s="349"/>
      <c r="N460" s="347"/>
    </row>
    <row r="461" customFormat="false" ht="12.75" hidden="false" customHeight="false" outlineLevel="0" collapsed="false">
      <c r="A461" s="268" t="str">
        <f aca="false">IF(OR('Sub-Cpt Record'!A461=0,'Sub-Cpt Record'!A461=""),"",'Sub-Cpt Record'!A461)</f>
        <v/>
      </c>
      <c r="B461" s="269" t="str">
        <f aca="false">IF(OR('Sub-Cpt Record'!B461=0,'Sub-Cpt Record'!B461=""),"",'Sub-Cpt Record'!B461)</f>
        <v/>
      </c>
      <c r="C461" s="270" t="str">
        <f aca="false">IF(OR('Sub-Cpt Record'!C461=0,'Sub-Cpt Record'!C461=""),"",'Sub-Cpt Record'!C461)</f>
        <v/>
      </c>
      <c r="D461" s="270" t="str">
        <f aca="false">IF(OR('Sub-Cpt Record'!D461=0,'Sub-Cpt Record'!D461=""),"",'Sub-Cpt Record'!D461)</f>
        <v/>
      </c>
      <c r="E461" s="269" t="str">
        <f aca="false">CODE!I461</f>
        <v/>
      </c>
      <c r="F461" s="343" t="str">
        <f aca="false">IF(OR('Sub-Cpt Record'!K461=0,'Sub-Cpt Record'!K461=""),"",'Sub-Cpt Record'!K461)</f>
        <v/>
      </c>
      <c r="G461" s="344"/>
      <c r="H461" s="348"/>
      <c r="I461" s="349"/>
      <c r="J461" s="349"/>
      <c r="K461" s="349"/>
      <c r="L461" s="349"/>
      <c r="M461" s="349"/>
      <c r="N461" s="347"/>
    </row>
    <row r="462" customFormat="false" ht="12.75" hidden="false" customHeight="false" outlineLevel="0" collapsed="false">
      <c r="A462" s="268" t="str">
        <f aca="false">IF(OR('Sub-Cpt Record'!A462=0,'Sub-Cpt Record'!A462=""),"",'Sub-Cpt Record'!A462)</f>
        <v/>
      </c>
      <c r="B462" s="269" t="str">
        <f aca="false">IF(OR('Sub-Cpt Record'!B462=0,'Sub-Cpt Record'!B462=""),"",'Sub-Cpt Record'!B462)</f>
        <v/>
      </c>
      <c r="C462" s="270" t="str">
        <f aca="false">IF(OR('Sub-Cpt Record'!C462=0,'Sub-Cpt Record'!C462=""),"",'Sub-Cpt Record'!C462)</f>
        <v/>
      </c>
      <c r="D462" s="270" t="str">
        <f aca="false">IF(OR('Sub-Cpt Record'!D462=0,'Sub-Cpt Record'!D462=""),"",'Sub-Cpt Record'!D462)</f>
        <v/>
      </c>
      <c r="E462" s="269" t="str">
        <f aca="false">CODE!I462</f>
        <v/>
      </c>
      <c r="F462" s="343" t="str">
        <f aca="false">IF(OR('Sub-Cpt Record'!K462=0,'Sub-Cpt Record'!K462=""),"",'Sub-Cpt Record'!K462)</f>
        <v/>
      </c>
      <c r="G462" s="344"/>
      <c r="H462" s="348"/>
      <c r="I462" s="349"/>
      <c r="J462" s="349"/>
      <c r="K462" s="349"/>
      <c r="L462" s="349"/>
      <c r="M462" s="349"/>
      <c r="N462" s="347"/>
    </row>
    <row r="463" customFormat="false" ht="12.75" hidden="false" customHeight="false" outlineLevel="0" collapsed="false">
      <c r="A463" s="268" t="str">
        <f aca="false">IF(OR('Sub-Cpt Record'!A463=0,'Sub-Cpt Record'!A463=""),"",'Sub-Cpt Record'!A463)</f>
        <v/>
      </c>
      <c r="B463" s="269" t="str">
        <f aca="false">IF(OR('Sub-Cpt Record'!B463=0,'Sub-Cpt Record'!B463=""),"",'Sub-Cpt Record'!B463)</f>
        <v/>
      </c>
      <c r="C463" s="270" t="str">
        <f aca="false">IF(OR('Sub-Cpt Record'!C463=0,'Sub-Cpt Record'!C463=""),"",'Sub-Cpt Record'!C463)</f>
        <v/>
      </c>
      <c r="D463" s="270" t="str">
        <f aca="false">IF(OR('Sub-Cpt Record'!D463=0,'Sub-Cpt Record'!D463=""),"",'Sub-Cpt Record'!D463)</f>
        <v/>
      </c>
      <c r="E463" s="269" t="str">
        <f aca="false">CODE!I463</f>
        <v/>
      </c>
      <c r="F463" s="343" t="str">
        <f aca="false">IF(OR('Sub-Cpt Record'!K463=0,'Sub-Cpt Record'!K463=""),"",'Sub-Cpt Record'!K463)</f>
        <v/>
      </c>
      <c r="G463" s="344"/>
      <c r="H463" s="348"/>
      <c r="I463" s="349"/>
      <c r="J463" s="349"/>
      <c r="K463" s="349"/>
      <c r="L463" s="349"/>
      <c r="M463" s="349"/>
      <c r="N463" s="347"/>
    </row>
    <row r="464" customFormat="false" ht="12.75" hidden="false" customHeight="false" outlineLevel="0" collapsed="false">
      <c r="A464" s="268" t="str">
        <f aca="false">IF(OR('Sub-Cpt Record'!A464=0,'Sub-Cpt Record'!A464=""),"",'Sub-Cpt Record'!A464)</f>
        <v/>
      </c>
      <c r="B464" s="269" t="str">
        <f aca="false">IF(OR('Sub-Cpt Record'!B464=0,'Sub-Cpt Record'!B464=""),"",'Sub-Cpt Record'!B464)</f>
        <v/>
      </c>
      <c r="C464" s="270" t="str">
        <f aca="false">IF(OR('Sub-Cpt Record'!C464=0,'Sub-Cpt Record'!C464=""),"",'Sub-Cpt Record'!C464)</f>
        <v/>
      </c>
      <c r="D464" s="270" t="str">
        <f aca="false">IF(OR('Sub-Cpt Record'!D464=0,'Sub-Cpt Record'!D464=""),"",'Sub-Cpt Record'!D464)</f>
        <v/>
      </c>
      <c r="E464" s="269" t="str">
        <f aca="false">CODE!I464</f>
        <v/>
      </c>
      <c r="F464" s="343" t="str">
        <f aca="false">IF(OR('Sub-Cpt Record'!K464=0,'Sub-Cpt Record'!K464=""),"",'Sub-Cpt Record'!K464)</f>
        <v/>
      </c>
      <c r="G464" s="344"/>
      <c r="H464" s="348"/>
      <c r="I464" s="349"/>
      <c r="J464" s="349"/>
      <c r="K464" s="349"/>
      <c r="L464" s="349"/>
      <c r="M464" s="349"/>
      <c r="N464" s="347"/>
    </row>
    <row r="465" customFormat="false" ht="12.75" hidden="false" customHeight="false" outlineLevel="0" collapsed="false">
      <c r="A465" s="268" t="str">
        <f aca="false">IF(OR('Sub-Cpt Record'!A465=0,'Sub-Cpt Record'!A465=""),"",'Sub-Cpt Record'!A465)</f>
        <v/>
      </c>
      <c r="B465" s="269" t="str">
        <f aca="false">IF(OR('Sub-Cpt Record'!B465=0,'Sub-Cpt Record'!B465=""),"",'Sub-Cpt Record'!B465)</f>
        <v/>
      </c>
      <c r="C465" s="270" t="str">
        <f aca="false">IF(OR('Sub-Cpt Record'!C465=0,'Sub-Cpt Record'!C465=""),"",'Sub-Cpt Record'!C465)</f>
        <v/>
      </c>
      <c r="D465" s="270" t="str">
        <f aca="false">IF(OR('Sub-Cpt Record'!D465=0,'Sub-Cpt Record'!D465=""),"",'Sub-Cpt Record'!D465)</f>
        <v/>
      </c>
      <c r="E465" s="269" t="str">
        <f aca="false">CODE!I465</f>
        <v/>
      </c>
      <c r="F465" s="343" t="str">
        <f aca="false">IF(OR('Sub-Cpt Record'!K465=0,'Sub-Cpt Record'!K465=""),"",'Sub-Cpt Record'!K465)</f>
        <v/>
      </c>
      <c r="G465" s="344"/>
      <c r="H465" s="348"/>
      <c r="I465" s="349"/>
      <c r="J465" s="349"/>
      <c r="K465" s="349"/>
      <c r="L465" s="349"/>
      <c r="M465" s="349"/>
      <c r="N465" s="347"/>
    </row>
    <row r="466" customFormat="false" ht="12.75" hidden="false" customHeight="false" outlineLevel="0" collapsed="false">
      <c r="A466" s="268" t="str">
        <f aca="false">IF(OR('Sub-Cpt Record'!A466=0,'Sub-Cpt Record'!A466=""),"",'Sub-Cpt Record'!A466)</f>
        <v/>
      </c>
      <c r="B466" s="269" t="str">
        <f aca="false">IF(OR('Sub-Cpt Record'!B466=0,'Sub-Cpt Record'!B466=""),"",'Sub-Cpt Record'!B466)</f>
        <v/>
      </c>
      <c r="C466" s="270" t="str">
        <f aca="false">IF(OR('Sub-Cpt Record'!C466=0,'Sub-Cpt Record'!C466=""),"",'Sub-Cpt Record'!C466)</f>
        <v/>
      </c>
      <c r="D466" s="270" t="str">
        <f aca="false">IF(OR('Sub-Cpt Record'!D466=0,'Sub-Cpt Record'!D466=""),"",'Sub-Cpt Record'!D466)</f>
        <v/>
      </c>
      <c r="E466" s="269" t="str">
        <f aca="false">CODE!I466</f>
        <v/>
      </c>
      <c r="F466" s="343" t="str">
        <f aca="false">IF(OR('Sub-Cpt Record'!K466=0,'Sub-Cpt Record'!K466=""),"",'Sub-Cpt Record'!K466)</f>
        <v/>
      </c>
      <c r="G466" s="344"/>
      <c r="H466" s="348"/>
      <c r="I466" s="349"/>
      <c r="J466" s="349"/>
      <c r="K466" s="349"/>
      <c r="L466" s="349"/>
      <c r="M466" s="349"/>
      <c r="N466" s="347"/>
    </row>
    <row r="467" customFormat="false" ht="12.75" hidden="false" customHeight="false" outlineLevel="0" collapsed="false">
      <c r="A467" s="268" t="str">
        <f aca="false">IF(OR('Sub-Cpt Record'!A467=0,'Sub-Cpt Record'!A467=""),"",'Sub-Cpt Record'!A467)</f>
        <v/>
      </c>
      <c r="B467" s="269" t="str">
        <f aca="false">IF(OR('Sub-Cpt Record'!B467=0,'Sub-Cpt Record'!B467=""),"",'Sub-Cpt Record'!B467)</f>
        <v/>
      </c>
      <c r="C467" s="270" t="str">
        <f aca="false">IF(OR('Sub-Cpt Record'!C467=0,'Sub-Cpt Record'!C467=""),"",'Sub-Cpt Record'!C467)</f>
        <v/>
      </c>
      <c r="D467" s="270" t="str">
        <f aca="false">IF(OR('Sub-Cpt Record'!D467=0,'Sub-Cpt Record'!D467=""),"",'Sub-Cpt Record'!D467)</f>
        <v/>
      </c>
      <c r="E467" s="269" t="str">
        <f aca="false">CODE!I467</f>
        <v/>
      </c>
      <c r="F467" s="343" t="str">
        <f aca="false">IF(OR('Sub-Cpt Record'!K467=0,'Sub-Cpt Record'!K467=""),"",'Sub-Cpt Record'!K467)</f>
        <v/>
      </c>
      <c r="G467" s="344"/>
      <c r="H467" s="348"/>
      <c r="I467" s="349"/>
      <c r="J467" s="349"/>
      <c r="K467" s="349"/>
      <c r="L467" s="349"/>
      <c r="M467" s="349"/>
      <c r="N467" s="347"/>
    </row>
    <row r="468" customFormat="false" ht="12.75" hidden="false" customHeight="false" outlineLevel="0" collapsed="false">
      <c r="A468" s="268" t="str">
        <f aca="false">IF(OR('Sub-Cpt Record'!A468=0,'Sub-Cpt Record'!A468=""),"",'Sub-Cpt Record'!A468)</f>
        <v/>
      </c>
      <c r="B468" s="269" t="str">
        <f aca="false">IF(OR('Sub-Cpt Record'!B468=0,'Sub-Cpt Record'!B468=""),"",'Sub-Cpt Record'!B468)</f>
        <v/>
      </c>
      <c r="C468" s="270" t="str">
        <f aca="false">IF(OR('Sub-Cpt Record'!C468=0,'Sub-Cpt Record'!C468=""),"",'Sub-Cpt Record'!C468)</f>
        <v/>
      </c>
      <c r="D468" s="270" t="str">
        <f aca="false">IF(OR('Sub-Cpt Record'!D468=0,'Sub-Cpt Record'!D468=""),"",'Sub-Cpt Record'!D468)</f>
        <v/>
      </c>
      <c r="E468" s="269" t="str">
        <f aca="false">CODE!I468</f>
        <v/>
      </c>
      <c r="F468" s="343" t="str">
        <f aca="false">IF(OR('Sub-Cpt Record'!K468=0,'Sub-Cpt Record'!K468=""),"",'Sub-Cpt Record'!K468)</f>
        <v/>
      </c>
      <c r="G468" s="344"/>
      <c r="H468" s="348"/>
      <c r="I468" s="349"/>
      <c r="J468" s="349"/>
      <c r="K468" s="349"/>
      <c r="L468" s="349"/>
      <c r="M468" s="349"/>
      <c r="N468" s="347"/>
    </row>
    <row r="469" customFormat="false" ht="12.75" hidden="false" customHeight="false" outlineLevel="0" collapsed="false">
      <c r="A469" s="268" t="str">
        <f aca="false">IF(OR('Sub-Cpt Record'!A469=0,'Sub-Cpt Record'!A469=""),"",'Sub-Cpt Record'!A469)</f>
        <v/>
      </c>
      <c r="B469" s="269" t="str">
        <f aca="false">IF(OR('Sub-Cpt Record'!B469=0,'Sub-Cpt Record'!B469=""),"",'Sub-Cpt Record'!B469)</f>
        <v/>
      </c>
      <c r="C469" s="270" t="str">
        <f aca="false">IF(OR('Sub-Cpt Record'!C469=0,'Sub-Cpt Record'!C469=""),"",'Sub-Cpt Record'!C469)</f>
        <v/>
      </c>
      <c r="D469" s="270" t="str">
        <f aca="false">IF(OR('Sub-Cpt Record'!D469=0,'Sub-Cpt Record'!D469=""),"",'Sub-Cpt Record'!D469)</f>
        <v/>
      </c>
      <c r="E469" s="269" t="str">
        <f aca="false">CODE!I469</f>
        <v/>
      </c>
      <c r="F469" s="343" t="str">
        <f aca="false">IF(OR('Sub-Cpt Record'!K469=0,'Sub-Cpt Record'!K469=""),"",'Sub-Cpt Record'!K469)</f>
        <v/>
      </c>
      <c r="G469" s="344"/>
      <c r="H469" s="348"/>
      <c r="I469" s="349"/>
      <c r="J469" s="349"/>
      <c r="K469" s="349"/>
      <c r="L469" s="349"/>
      <c r="M469" s="349"/>
      <c r="N469" s="347"/>
    </row>
    <row r="470" customFormat="false" ht="12.75" hidden="false" customHeight="false" outlineLevel="0" collapsed="false">
      <c r="A470" s="268" t="str">
        <f aca="false">IF(OR('Sub-Cpt Record'!A470=0,'Sub-Cpt Record'!A470=""),"",'Sub-Cpt Record'!A470)</f>
        <v/>
      </c>
      <c r="B470" s="269" t="str">
        <f aca="false">IF(OR('Sub-Cpt Record'!B470=0,'Sub-Cpt Record'!B470=""),"",'Sub-Cpt Record'!B470)</f>
        <v/>
      </c>
      <c r="C470" s="270" t="str">
        <f aca="false">IF(OR('Sub-Cpt Record'!C470=0,'Sub-Cpt Record'!C470=""),"",'Sub-Cpt Record'!C470)</f>
        <v/>
      </c>
      <c r="D470" s="270" t="str">
        <f aca="false">IF(OR('Sub-Cpt Record'!D470=0,'Sub-Cpt Record'!D470=""),"",'Sub-Cpt Record'!D470)</f>
        <v/>
      </c>
      <c r="E470" s="269" t="str">
        <f aca="false">CODE!I470</f>
        <v/>
      </c>
      <c r="F470" s="343" t="str">
        <f aca="false">IF(OR('Sub-Cpt Record'!K470=0,'Sub-Cpt Record'!K470=""),"",'Sub-Cpt Record'!K470)</f>
        <v/>
      </c>
      <c r="G470" s="344"/>
      <c r="H470" s="348"/>
      <c r="I470" s="349"/>
      <c r="J470" s="349"/>
      <c r="K470" s="349"/>
      <c r="L470" s="349"/>
      <c r="M470" s="349"/>
      <c r="N470" s="347"/>
    </row>
    <row r="471" customFormat="false" ht="12.75" hidden="false" customHeight="false" outlineLevel="0" collapsed="false">
      <c r="A471" s="268" t="str">
        <f aca="false">IF(OR('Sub-Cpt Record'!A471=0,'Sub-Cpt Record'!A471=""),"",'Sub-Cpt Record'!A471)</f>
        <v/>
      </c>
      <c r="B471" s="269" t="str">
        <f aca="false">IF(OR('Sub-Cpt Record'!B471=0,'Sub-Cpt Record'!B471=""),"",'Sub-Cpt Record'!B471)</f>
        <v/>
      </c>
      <c r="C471" s="270" t="str">
        <f aca="false">IF(OR('Sub-Cpt Record'!C471=0,'Sub-Cpt Record'!C471=""),"",'Sub-Cpt Record'!C471)</f>
        <v/>
      </c>
      <c r="D471" s="270" t="str">
        <f aca="false">IF(OR('Sub-Cpt Record'!D471=0,'Sub-Cpt Record'!D471=""),"",'Sub-Cpt Record'!D471)</f>
        <v/>
      </c>
      <c r="E471" s="269" t="str">
        <f aca="false">CODE!I471</f>
        <v/>
      </c>
      <c r="F471" s="343" t="str">
        <f aca="false">IF(OR('Sub-Cpt Record'!K471=0,'Sub-Cpt Record'!K471=""),"",'Sub-Cpt Record'!K471)</f>
        <v/>
      </c>
      <c r="G471" s="344"/>
      <c r="H471" s="348"/>
      <c r="I471" s="349"/>
      <c r="J471" s="349"/>
      <c r="K471" s="349"/>
      <c r="L471" s="349"/>
      <c r="M471" s="349"/>
      <c r="N471" s="347"/>
    </row>
    <row r="472" customFormat="false" ht="12.75" hidden="false" customHeight="false" outlineLevel="0" collapsed="false">
      <c r="A472" s="268" t="str">
        <f aca="false">IF(OR('Sub-Cpt Record'!A472=0,'Sub-Cpt Record'!A472=""),"",'Sub-Cpt Record'!A472)</f>
        <v/>
      </c>
      <c r="B472" s="269" t="str">
        <f aca="false">IF(OR('Sub-Cpt Record'!B472=0,'Sub-Cpt Record'!B472=""),"",'Sub-Cpt Record'!B472)</f>
        <v/>
      </c>
      <c r="C472" s="270" t="str">
        <f aca="false">IF(OR('Sub-Cpt Record'!C472=0,'Sub-Cpt Record'!C472=""),"",'Sub-Cpt Record'!C472)</f>
        <v/>
      </c>
      <c r="D472" s="270" t="str">
        <f aca="false">IF(OR('Sub-Cpt Record'!D472=0,'Sub-Cpt Record'!D472=""),"",'Sub-Cpt Record'!D472)</f>
        <v/>
      </c>
      <c r="E472" s="269" t="str">
        <f aca="false">CODE!I472</f>
        <v/>
      </c>
      <c r="F472" s="343" t="str">
        <f aca="false">IF(OR('Sub-Cpt Record'!K472=0,'Sub-Cpt Record'!K472=""),"",'Sub-Cpt Record'!K472)</f>
        <v/>
      </c>
      <c r="G472" s="344"/>
      <c r="H472" s="348"/>
      <c r="I472" s="349"/>
      <c r="J472" s="349"/>
      <c r="K472" s="349"/>
      <c r="L472" s="349"/>
      <c r="M472" s="349"/>
      <c r="N472" s="347"/>
    </row>
    <row r="473" customFormat="false" ht="12.75" hidden="false" customHeight="false" outlineLevel="0" collapsed="false">
      <c r="A473" s="268" t="str">
        <f aca="false">IF(OR('Sub-Cpt Record'!A473=0,'Sub-Cpt Record'!A473=""),"",'Sub-Cpt Record'!A473)</f>
        <v/>
      </c>
      <c r="B473" s="269" t="str">
        <f aca="false">IF(OR('Sub-Cpt Record'!B473=0,'Sub-Cpt Record'!B473=""),"",'Sub-Cpt Record'!B473)</f>
        <v/>
      </c>
      <c r="C473" s="270" t="str">
        <f aca="false">IF(OR('Sub-Cpt Record'!C473=0,'Sub-Cpt Record'!C473=""),"",'Sub-Cpt Record'!C473)</f>
        <v/>
      </c>
      <c r="D473" s="270" t="str">
        <f aca="false">IF(OR('Sub-Cpt Record'!D473=0,'Sub-Cpt Record'!D473=""),"",'Sub-Cpt Record'!D473)</f>
        <v/>
      </c>
      <c r="E473" s="269" t="str">
        <f aca="false">CODE!I473</f>
        <v/>
      </c>
      <c r="F473" s="343" t="str">
        <f aca="false">IF(OR('Sub-Cpt Record'!K473=0,'Sub-Cpt Record'!K473=""),"",'Sub-Cpt Record'!K473)</f>
        <v/>
      </c>
      <c r="G473" s="344"/>
      <c r="H473" s="348"/>
      <c r="I473" s="349"/>
      <c r="J473" s="349"/>
      <c r="K473" s="349"/>
      <c r="L473" s="349"/>
      <c r="M473" s="349"/>
      <c r="N473" s="347"/>
    </row>
    <row r="474" customFormat="false" ht="12.75" hidden="false" customHeight="false" outlineLevel="0" collapsed="false">
      <c r="A474" s="268" t="str">
        <f aca="false">IF(OR('Sub-Cpt Record'!A474=0,'Sub-Cpt Record'!A474=""),"",'Sub-Cpt Record'!A474)</f>
        <v/>
      </c>
      <c r="B474" s="269" t="str">
        <f aca="false">IF(OR('Sub-Cpt Record'!B474=0,'Sub-Cpt Record'!B474=""),"",'Sub-Cpt Record'!B474)</f>
        <v/>
      </c>
      <c r="C474" s="270" t="str">
        <f aca="false">IF(OR('Sub-Cpt Record'!C474=0,'Sub-Cpt Record'!C474=""),"",'Sub-Cpt Record'!C474)</f>
        <v/>
      </c>
      <c r="D474" s="270" t="str">
        <f aca="false">IF(OR('Sub-Cpt Record'!D474=0,'Sub-Cpt Record'!D474=""),"",'Sub-Cpt Record'!D474)</f>
        <v/>
      </c>
      <c r="E474" s="269" t="str">
        <f aca="false">CODE!I474</f>
        <v/>
      </c>
      <c r="F474" s="343" t="str">
        <f aca="false">IF(OR('Sub-Cpt Record'!K474=0,'Sub-Cpt Record'!K474=""),"",'Sub-Cpt Record'!K474)</f>
        <v/>
      </c>
      <c r="G474" s="344"/>
      <c r="H474" s="348"/>
      <c r="I474" s="349"/>
      <c r="J474" s="349"/>
      <c r="K474" s="349"/>
      <c r="L474" s="349"/>
      <c r="M474" s="349"/>
      <c r="N474" s="347"/>
    </row>
    <row r="475" customFormat="false" ht="12.75" hidden="false" customHeight="false" outlineLevel="0" collapsed="false">
      <c r="A475" s="268" t="str">
        <f aca="false">IF(OR('Sub-Cpt Record'!A475=0,'Sub-Cpt Record'!A475=""),"",'Sub-Cpt Record'!A475)</f>
        <v/>
      </c>
      <c r="B475" s="269" t="str">
        <f aca="false">IF(OR('Sub-Cpt Record'!B475=0,'Sub-Cpt Record'!B475=""),"",'Sub-Cpt Record'!B475)</f>
        <v/>
      </c>
      <c r="C475" s="270" t="str">
        <f aca="false">IF(OR('Sub-Cpt Record'!C475=0,'Sub-Cpt Record'!C475=""),"",'Sub-Cpt Record'!C475)</f>
        <v/>
      </c>
      <c r="D475" s="270" t="str">
        <f aca="false">IF(OR('Sub-Cpt Record'!D475=0,'Sub-Cpt Record'!D475=""),"",'Sub-Cpt Record'!D475)</f>
        <v/>
      </c>
      <c r="E475" s="269" t="str">
        <f aca="false">CODE!I475</f>
        <v/>
      </c>
      <c r="F475" s="343" t="str">
        <f aca="false">IF(OR('Sub-Cpt Record'!K475=0,'Sub-Cpt Record'!K475=""),"",'Sub-Cpt Record'!K475)</f>
        <v/>
      </c>
      <c r="G475" s="344"/>
      <c r="H475" s="348"/>
      <c r="I475" s="349"/>
      <c r="J475" s="349"/>
      <c r="K475" s="349"/>
      <c r="L475" s="349"/>
      <c r="M475" s="349"/>
      <c r="N475" s="347"/>
    </row>
    <row r="476" customFormat="false" ht="12.75" hidden="false" customHeight="false" outlineLevel="0" collapsed="false">
      <c r="A476" s="268" t="str">
        <f aca="false">IF(OR('Sub-Cpt Record'!A476=0,'Sub-Cpt Record'!A476=""),"",'Sub-Cpt Record'!A476)</f>
        <v/>
      </c>
      <c r="B476" s="269" t="str">
        <f aca="false">IF(OR('Sub-Cpt Record'!B476=0,'Sub-Cpt Record'!B476=""),"",'Sub-Cpt Record'!B476)</f>
        <v/>
      </c>
      <c r="C476" s="270" t="str">
        <f aca="false">IF(OR('Sub-Cpt Record'!C476=0,'Sub-Cpt Record'!C476=""),"",'Sub-Cpt Record'!C476)</f>
        <v/>
      </c>
      <c r="D476" s="270" t="str">
        <f aca="false">IF(OR('Sub-Cpt Record'!D476=0,'Sub-Cpt Record'!D476=""),"",'Sub-Cpt Record'!D476)</f>
        <v/>
      </c>
      <c r="E476" s="269" t="str">
        <f aca="false">CODE!I476</f>
        <v/>
      </c>
      <c r="F476" s="343" t="str">
        <f aca="false">IF(OR('Sub-Cpt Record'!K476=0,'Sub-Cpt Record'!K476=""),"",'Sub-Cpt Record'!K476)</f>
        <v/>
      </c>
      <c r="G476" s="344"/>
      <c r="H476" s="348"/>
      <c r="I476" s="349"/>
      <c r="J476" s="349"/>
      <c r="K476" s="349"/>
      <c r="L476" s="349"/>
      <c r="M476" s="349"/>
      <c r="N476" s="347"/>
    </row>
    <row r="477" customFormat="false" ht="12.75" hidden="false" customHeight="false" outlineLevel="0" collapsed="false">
      <c r="A477" s="268" t="str">
        <f aca="false">IF(OR('Sub-Cpt Record'!A477=0,'Sub-Cpt Record'!A477=""),"",'Sub-Cpt Record'!A477)</f>
        <v/>
      </c>
      <c r="B477" s="269" t="str">
        <f aca="false">IF(OR('Sub-Cpt Record'!B477=0,'Sub-Cpt Record'!B477=""),"",'Sub-Cpt Record'!B477)</f>
        <v/>
      </c>
      <c r="C477" s="270" t="str">
        <f aca="false">IF(OR('Sub-Cpt Record'!C477=0,'Sub-Cpt Record'!C477=""),"",'Sub-Cpt Record'!C477)</f>
        <v/>
      </c>
      <c r="D477" s="270" t="str">
        <f aca="false">IF(OR('Sub-Cpt Record'!D477=0,'Sub-Cpt Record'!D477=""),"",'Sub-Cpt Record'!D477)</f>
        <v/>
      </c>
      <c r="E477" s="269" t="str">
        <f aca="false">CODE!I477</f>
        <v/>
      </c>
      <c r="F477" s="343" t="str">
        <f aca="false">IF(OR('Sub-Cpt Record'!K477=0,'Sub-Cpt Record'!K477=""),"",'Sub-Cpt Record'!K477)</f>
        <v/>
      </c>
      <c r="G477" s="344"/>
      <c r="H477" s="348"/>
      <c r="I477" s="349"/>
      <c r="J477" s="349"/>
      <c r="K477" s="349"/>
      <c r="L477" s="349"/>
      <c r="M477" s="349"/>
      <c r="N477" s="347"/>
    </row>
    <row r="478" customFormat="false" ht="12.75" hidden="false" customHeight="false" outlineLevel="0" collapsed="false">
      <c r="A478" s="268" t="str">
        <f aca="false">IF(OR('Sub-Cpt Record'!A478=0,'Sub-Cpt Record'!A478=""),"",'Sub-Cpt Record'!A478)</f>
        <v/>
      </c>
      <c r="B478" s="269" t="str">
        <f aca="false">IF(OR('Sub-Cpt Record'!B478=0,'Sub-Cpt Record'!B478=""),"",'Sub-Cpt Record'!B478)</f>
        <v/>
      </c>
      <c r="C478" s="270" t="str">
        <f aca="false">IF(OR('Sub-Cpt Record'!C478=0,'Sub-Cpt Record'!C478=""),"",'Sub-Cpt Record'!C478)</f>
        <v/>
      </c>
      <c r="D478" s="270" t="str">
        <f aca="false">IF(OR('Sub-Cpt Record'!D478=0,'Sub-Cpt Record'!D478=""),"",'Sub-Cpt Record'!D478)</f>
        <v/>
      </c>
      <c r="E478" s="269" t="str">
        <f aca="false">CODE!I478</f>
        <v/>
      </c>
      <c r="F478" s="343" t="str">
        <f aca="false">IF(OR('Sub-Cpt Record'!K478=0,'Sub-Cpt Record'!K478=""),"",'Sub-Cpt Record'!K478)</f>
        <v/>
      </c>
      <c r="G478" s="344"/>
      <c r="H478" s="348"/>
      <c r="I478" s="349"/>
      <c r="J478" s="349"/>
      <c r="K478" s="349"/>
      <c r="L478" s="349"/>
      <c r="M478" s="349"/>
      <c r="N478" s="347"/>
    </row>
    <row r="479" customFormat="false" ht="12.75" hidden="false" customHeight="false" outlineLevel="0" collapsed="false">
      <c r="A479" s="268" t="str">
        <f aca="false">IF(OR('Sub-Cpt Record'!A479=0,'Sub-Cpt Record'!A479=""),"",'Sub-Cpt Record'!A479)</f>
        <v/>
      </c>
      <c r="B479" s="269" t="str">
        <f aca="false">IF(OR('Sub-Cpt Record'!B479=0,'Sub-Cpt Record'!B479=""),"",'Sub-Cpt Record'!B479)</f>
        <v/>
      </c>
      <c r="C479" s="270" t="str">
        <f aca="false">IF(OR('Sub-Cpt Record'!C479=0,'Sub-Cpt Record'!C479=""),"",'Sub-Cpt Record'!C479)</f>
        <v/>
      </c>
      <c r="D479" s="270" t="str">
        <f aca="false">IF(OR('Sub-Cpt Record'!D479=0,'Sub-Cpt Record'!D479=""),"",'Sub-Cpt Record'!D479)</f>
        <v/>
      </c>
      <c r="E479" s="269" t="str">
        <f aca="false">CODE!I479</f>
        <v/>
      </c>
      <c r="F479" s="343" t="str">
        <f aca="false">IF(OR('Sub-Cpt Record'!K479=0,'Sub-Cpt Record'!K479=""),"",'Sub-Cpt Record'!K479)</f>
        <v/>
      </c>
      <c r="G479" s="344"/>
      <c r="H479" s="348"/>
      <c r="I479" s="349"/>
      <c r="J479" s="349"/>
      <c r="K479" s="349"/>
      <c r="L479" s="349"/>
      <c r="M479" s="349"/>
      <c r="N479" s="347"/>
    </row>
    <row r="480" customFormat="false" ht="12.75" hidden="false" customHeight="false" outlineLevel="0" collapsed="false">
      <c r="A480" s="268" t="str">
        <f aca="false">IF(OR('Sub-Cpt Record'!A480=0,'Sub-Cpt Record'!A480=""),"",'Sub-Cpt Record'!A480)</f>
        <v/>
      </c>
      <c r="B480" s="269" t="str">
        <f aca="false">IF(OR('Sub-Cpt Record'!B480=0,'Sub-Cpt Record'!B480=""),"",'Sub-Cpt Record'!B480)</f>
        <v/>
      </c>
      <c r="C480" s="270" t="str">
        <f aca="false">IF(OR('Sub-Cpt Record'!C480=0,'Sub-Cpt Record'!C480=""),"",'Sub-Cpt Record'!C480)</f>
        <v/>
      </c>
      <c r="D480" s="270" t="str">
        <f aca="false">IF(OR('Sub-Cpt Record'!D480=0,'Sub-Cpt Record'!D480=""),"",'Sub-Cpt Record'!D480)</f>
        <v/>
      </c>
      <c r="E480" s="269" t="str">
        <f aca="false">CODE!I480</f>
        <v/>
      </c>
      <c r="F480" s="343" t="str">
        <f aca="false">IF(OR('Sub-Cpt Record'!K480=0,'Sub-Cpt Record'!K480=""),"",'Sub-Cpt Record'!K480)</f>
        <v/>
      </c>
      <c r="G480" s="344"/>
      <c r="H480" s="348"/>
      <c r="I480" s="349"/>
      <c r="J480" s="349"/>
      <c r="K480" s="349"/>
      <c r="L480" s="349"/>
      <c r="M480" s="349"/>
      <c r="N480" s="347"/>
    </row>
    <row r="481" customFormat="false" ht="12.75" hidden="false" customHeight="false" outlineLevel="0" collapsed="false">
      <c r="A481" s="268" t="str">
        <f aca="false">IF(OR('Sub-Cpt Record'!A481=0,'Sub-Cpt Record'!A481=""),"",'Sub-Cpt Record'!A481)</f>
        <v/>
      </c>
      <c r="B481" s="269" t="str">
        <f aca="false">IF(OR('Sub-Cpt Record'!B481=0,'Sub-Cpt Record'!B481=""),"",'Sub-Cpt Record'!B481)</f>
        <v/>
      </c>
      <c r="C481" s="270" t="str">
        <f aca="false">IF(OR('Sub-Cpt Record'!C481=0,'Sub-Cpt Record'!C481=""),"",'Sub-Cpt Record'!C481)</f>
        <v/>
      </c>
      <c r="D481" s="270" t="str">
        <f aca="false">IF(OR('Sub-Cpt Record'!D481=0,'Sub-Cpt Record'!D481=""),"",'Sub-Cpt Record'!D481)</f>
        <v/>
      </c>
      <c r="E481" s="269" t="str">
        <f aca="false">CODE!I481</f>
        <v/>
      </c>
      <c r="F481" s="343" t="str">
        <f aca="false">IF(OR('Sub-Cpt Record'!K481=0,'Sub-Cpt Record'!K481=""),"",'Sub-Cpt Record'!K481)</f>
        <v/>
      </c>
      <c r="G481" s="344"/>
      <c r="H481" s="348"/>
      <c r="I481" s="349"/>
      <c r="J481" s="349"/>
      <c r="K481" s="349"/>
      <c r="L481" s="349"/>
      <c r="M481" s="349"/>
      <c r="N481" s="347"/>
    </row>
    <row r="482" customFormat="false" ht="12.75" hidden="false" customHeight="false" outlineLevel="0" collapsed="false">
      <c r="A482" s="268" t="str">
        <f aca="false">IF(OR('Sub-Cpt Record'!A482=0,'Sub-Cpt Record'!A482=""),"",'Sub-Cpt Record'!A482)</f>
        <v/>
      </c>
      <c r="B482" s="269" t="str">
        <f aca="false">IF(OR('Sub-Cpt Record'!B482=0,'Sub-Cpt Record'!B482=""),"",'Sub-Cpt Record'!B482)</f>
        <v/>
      </c>
      <c r="C482" s="270" t="str">
        <f aca="false">IF(OR('Sub-Cpt Record'!C482=0,'Sub-Cpt Record'!C482=""),"",'Sub-Cpt Record'!C482)</f>
        <v/>
      </c>
      <c r="D482" s="270" t="str">
        <f aca="false">IF(OR('Sub-Cpt Record'!D482=0,'Sub-Cpt Record'!D482=""),"",'Sub-Cpt Record'!D482)</f>
        <v/>
      </c>
      <c r="E482" s="269" t="str">
        <f aca="false">CODE!I482</f>
        <v/>
      </c>
      <c r="F482" s="343" t="str">
        <f aca="false">IF(OR('Sub-Cpt Record'!K482=0,'Sub-Cpt Record'!K482=""),"",'Sub-Cpt Record'!K482)</f>
        <v/>
      </c>
      <c r="G482" s="344"/>
      <c r="H482" s="348"/>
      <c r="I482" s="349"/>
      <c r="J482" s="349"/>
      <c r="K482" s="349"/>
      <c r="L482" s="349"/>
      <c r="M482" s="349"/>
      <c r="N482" s="347"/>
    </row>
    <row r="483" customFormat="false" ht="12.75" hidden="false" customHeight="false" outlineLevel="0" collapsed="false">
      <c r="A483" s="268" t="str">
        <f aca="false">IF(OR('Sub-Cpt Record'!A483=0,'Sub-Cpt Record'!A483=""),"",'Sub-Cpt Record'!A483)</f>
        <v/>
      </c>
      <c r="B483" s="269" t="str">
        <f aca="false">IF(OR('Sub-Cpt Record'!B483=0,'Sub-Cpt Record'!B483=""),"",'Sub-Cpt Record'!B483)</f>
        <v/>
      </c>
      <c r="C483" s="270" t="str">
        <f aca="false">IF(OR('Sub-Cpt Record'!C483=0,'Sub-Cpt Record'!C483=""),"",'Sub-Cpt Record'!C483)</f>
        <v/>
      </c>
      <c r="D483" s="270" t="str">
        <f aca="false">IF(OR('Sub-Cpt Record'!D483=0,'Sub-Cpt Record'!D483=""),"",'Sub-Cpt Record'!D483)</f>
        <v/>
      </c>
      <c r="E483" s="269" t="str">
        <f aca="false">CODE!I483</f>
        <v/>
      </c>
      <c r="F483" s="343" t="str">
        <f aca="false">IF(OR('Sub-Cpt Record'!K483=0,'Sub-Cpt Record'!K483=""),"",'Sub-Cpt Record'!K483)</f>
        <v/>
      </c>
      <c r="G483" s="344"/>
      <c r="H483" s="348"/>
      <c r="I483" s="349"/>
      <c r="J483" s="349"/>
      <c r="K483" s="349"/>
      <c r="L483" s="349"/>
      <c r="M483" s="349"/>
      <c r="N483" s="347"/>
    </row>
    <row r="484" customFormat="false" ht="12.75" hidden="false" customHeight="false" outlineLevel="0" collapsed="false">
      <c r="A484" s="268" t="str">
        <f aca="false">IF(OR('Sub-Cpt Record'!A484=0,'Sub-Cpt Record'!A484=""),"",'Sub-Cpt Record'!A484)</f>
        <v/>
      </c>
      <c r="B484" s="269" t="str">
        <f aca="false">IF(OR('Sub-Cpt Record'!B484=0,'Sub-Cpt Record'!B484=""),"",'Sub-Cpt Record'!B484)</f>
        <v/>
      </c>
      <c r="C484" s="270" t="str">
        <f aca="false">IF(OR('Sub-Cpt Record'!C484=0,'Sub-Cpt Record'!C484=""),"",'Sub-Cpt Record'!C484)</f>
        <v/>
      </c>
      <c r="D484" s="270" t="str">
        <f aca="false">IF(OR('Sub-Cpt Record'!D484=0,'Sub-Cpt Record'!D484=""),"",'Sub-Cpt Record'!D484)</f>
        <v/>
      </c>
      <c r="E484" s="269" t="str">
        <f aca="false">CODE!I484</f>
        <v/>
      </c>
      <c r="F484" s="343" t="str">
        <f aca="false">IF(OR('Sub-Cpt Record'!K484=0,'Sub-Cpt Record'!K484=""),"",'Sub-Cpt Record'!K484)</f>
        <v/>
      </c>
      <c r="G484" s="344"/>
      <c r="H484" s="348"/>
      <c r="I484" s="349"/>
      <c r="J484" s="349"/>
      <c r="K484" s="349"/>
      <c r="L484" s="349"/>
      <c r="M484" s="349"/>
      <c r="N484" s="347"/>
    </row>
    <row r="485" customFormat="false" ht="12.75" hidden="false" customHeight="false" outlineLevel="0" collapsed="false">
      <c r="A485" s="268" t="str">
        <f aca="false">IF(OR('Sub-Cpt Record'!A485=0,'Sub-Cpt Record'!A485=""),"",'Sub-Cpt Record'!A485)</f>
        <v/>
      </c>
      <c r="B485" s="269" t="str">
        <f aca="false">IF(OR('Sub-Cpt Record'!B485=0,'Sub-Cpt Record'!B485=""),"",'Sub-Cpt Record'!B485)</f>
        <v/>
      </c>
      <c r="C485" s="270" t="str">
        <f aca="false">IF(OR('Sub-Cpt Record'!C485=0,'Sub-Cpt Record'!C485=""),"",'Sub-Cpt Record'!C485)</f>
        <v/>
      </c>
      <c r="D485" s="270" t="str">
        <f aca="false">IF(OR('Sub-Cpt Record'!D485=0,'Sub-Cpt Record'!D485=""),"",'Sub-Cpt Record'!D485)</f>
        <v/>
      </c>
      <c r="E485" s="269" t="str">
        <f aca="false">CODE!I485</f>
        <v/>
      </c>
      <c r="F485" s="343" t="str">
        <f aca="false">IF(OR('Sub-Cpt Record'!K485=0,'Sub-Cpt Record'!K485=""),"",'Sub-Cpt Record'!K485)</f>
        <v/>
      </c>
      <c r="G485" s="344"/>
      <c r="H485" s="348"/>
      <c r="I485" s="349"/>
      <c r="J485" s="349"/>
      <c r="K485" s="349"/>
      <c r="L485" s="349"/>
      <c r="M485" s="349"/>
      <c r="N485" s="347"/>
    </row>
    <row r="486" customFormat="false" ht="12.75" hidden="false" customHeight="false" outlineLevel="0" collapsed="false">
      <c r="A486" s="268" t="str">
        <f aca="false">IF(OR('Sub-Cpt Record'!A486=0,'Sub-Cpt Record'!A486=""),"",'Sub-Cpt Record'!A486)</f>
        <v/>
      </c>
      <c r="B486" s="269" t="str">
        <f aca="false">IF(OR('Sub-Cpt Record'!B486=0,'Sub-Cpt Record'!B486=""),"",'Sub-Cpt Record'!B486)</f>
        <v/>
      </c>
      <c r="C486" s="270" t="str">
        <f aca="false">IF(OR('Sub-Cpt Record'!C486=0,'Sub-Cpt Record'!C486=""),"",'Sub-Cpt Record'!C486)</f>
        <v/>
      </c>
      <c r="D486" s="270" t="str">
        <f aca="false">IF(OR('Sub-Cpt Record'!D486=0,'Sub-Cpt Record'!D486=""),"",'Sub-Cpt Record'!D486)</f>
        <v/>
      </c>
      <c r="E486" s="269" t="str">
        <f aca="false">CODE!I486</f>
        <v/>
      </c>
      <c r="F486" s="343" t="str">
        <f aca="false">IF(OR('Sub-Cpt Record'!K486=0,'Sub-Cpt Record'!K486=""),"",'Sub-Cpt Record'!K486)</f>
        <v/>
      </c>
      <c r="G486" s="344"/>
      <c r="H486" s="348"/>
      <c r="I486" s="349"/>
      <c r="J486" s="349"/>
      <c r="K486" s="349"/>
      <c r="L486" s="349"/>
      <c r="M486" s="349"/>
      <c r="N486" s="347"/>
    </row>
    <row r="487" customFormat="false" ht="12.75" hidden="false" customHeight="false" outlineLevel="0" collapsed="false">
      <c r="A487" s="268" t="str">
        <f aca="false">IF(OR('Sub-Cpt Record'!A487=0,'Sub-Cpt Record'!A487=""),"",'Sub-Cpt Record'!A487)</f>
        <v/>
      </c>
      <c r="B487" s="269" t="str">
        <f aca="false">IF(OR('Sub-Cpt Record'!B487=0,'Sub-Cpt Record'!B487=""),"",'Sub-Cpt Record'!B487)</f>
        <v/>
      </c>
      <c r="C487" s="270" t="str">
        <f aca="false">IF(OR('Sub-Cpt Record'!C487=0,'Sub-Cpt Record'!C487=""),"",'Sub-Cpt Record'!C487)</f>
        <v/>
      </c>
      <c r="D487" s="270" t="str">
        <f aca="false">IF(OR('Sub-Cpt Record'!D487=0,'Sub-Cpt Record'!D487=""),"",'Sub-Cpt Record'!D487)</f>
        <v/>
      </c>
      <c r="E487" s="269" t="str">
        <f aca="false">CODE!I487</f>
        <v/>
      </c>
      <c r="F487" s="343" t="str">
        <f aca="false">IF(OR('Sub-Cpt Record'!K487=0,'Sub-Cpt Record'!K487=""),"",'Sub-Cpt Record'!K487)</f>
        <v/>
      </c>
      <c r="G487" s="344"/>
      <c r="H487" s="348"/>
      <c r="I487" s="349"/>
      <c r="J487" s="349"/>
      <c r="K487" s="349"/>
      <c r="L487" s="349"/>
      <c r="M487" s="349"/>
      <c r="N487" s="347"/>
    </row>
    <row r="488" customFormat="false" ht="12.75" hidden="false" customHeight="false" outlineLevel="0" collapsed="false">
      <c r="A488" s="268" t="str">
        <f aca="false">IF(OR('Sub-Cpt Record'!A488=0,'Sub-Cpt Record'!A488=""),"",'Sub-Cpt Record'!A488)</f>
        <v/>
      </c>
      <c r="B488" s="269" t="str">
        <f aca="false">IF(OR('Sub-Cpt Record'!B488=0,'Sub-Cpt Record'!B488=""),"",'Sub-Cpt Record'!B488)</f>
        <v/>
      </c>
      <c r="C488" s="270" t="str">
        <f aca="false">IF(OR('Sub-Cpt Record'!C488=0,'Sub-Cpt Record'!C488=""),"",'Sub-Cpt Record'!C488)</f>
        <v/>
      </c>
      <c r="D488" s="270" t="str">
        <f aca="false">IF(OR('Sub-Cpt Record'!D488=0,'Sub-Cpt Record'!D488=""),"",'Sub-Cpt Record'!D488)</f>
        <v/>
      </c>
      <c r="E488" s="269" t="str">
        <f aca="false">CODE!I488</f>
        <v/>
      </c>
      <c r="F488" s="343" t="str">
        <f aca="false">IF(OR('Sub-Cpt Record'!K488=0,'Sub-Cpt Record'!K488=""),"",'Sub-Cpt Record'!K488)</f>
        <v/>
      </c>
      <c r="G488" s="344"/>
      <c r="H488" s="348"/>
      <c r="I488" s="349"/>
      <c r="J488" s="349"/>
      <c r="K488" s="349"/>
      <c r="L488" s="349"/>
      <c r="M488" s="349"/>
      <c r="N488" s="347"/>
    </row>
    <row r="489" customFormat="false" ht="12.75" hidden="false" customHeight="false" outlineLevel="0" collapsed="false">
      <c r="A489" s="268" t="str">
        <f aca="false">IF(OR('Sub-Cpt Record'!A489=0,'Sub-Cpt Record'!A489=""),"",'Sub-Cpt Record'!A489)</f>
        <v/>
      </c>
      <c r="B489" s="269" t="str">
        <f aca="false">IF(OR('Sub-Cpt Record'!B489=0,'Sub-Cpt Record'!B489=""),"",'Sub-Cpt Record'!B489)</f>
        <v/>
      </c>
      <c r="C489" s="270" t="str">
        <f aca="false">IF(OR('Sub-Cpt Record'!C489=0,'Sub-Cpt Record'!C489=""),"",'Sub-Cpt Record'!C489)</f>
        <v/>
      </c>
      <c r="D489" s="270" t="str">
        <f aca="false">IF(OR('Sub-Cpt Record'!D489=0,'Sub-Cpt Record'!D489=""),"",'Sub-Cpt Record'!D489)</f>
        <v/>
      </c>
      <c r="E489" s="269" t="str">
        <f aca="false">CODE!I489</f>
        <v/>
      </c>
      <c r="F489" s="343" t="str">
        <f aca="false">IF(OR('Sub-Cpt Record'!K489=0,'Sub-Cpt Record'!K489=""),"",'Sub-Cpt Record'!K489)</f>
        <v/>
      </c>
      <c r="G489" s="344"/>
      <c r="H489" s="348"/>
      <c r="I489" s="349"/>
      <c r="J489" s="349"/>
      <c r="K489" s="349"/>
      <c r="L489" s="349"/>
      <c r="M489" s="349"/>
      <c r="N489" s="347"/>
    </row>
    <row r="490" customFormat="false" ht="12.75" hidden="false" customHeight="false" outlineLevel="0" collapsed="false">
      <c r="A490" s="268" t="str">
        <f aca="false">IF(OR('Sub-Cpt Record'!A490=0,'Sub-Cpt Record'!A490=""),"",'Sub-Cpt Record'!A490)</f>
        <v/>
      </c>
      <c r="B490" s="269" t="str">
        <f aca="false">IF(OR('Sub-Cpt Record'!B490=0,'Sub-Cpt Record'!B490=""),"",'Sub-Cpt Record'!B490)</f>
        <v/>
      </c>
      <c r="C490" s="270" t="str">
        <f aca="false">IF(OR('Sub-Cpt Record'!C490=0,'Sub-Cpt Record'!C490=""),"",'Sub-Cpt Record'!C490)</f>
        <v/>
      </c>
      <c r="D490" s="270" t="str">
        <f aca="false">IF(OR('Sub-Cpt Record'!D490=0,'Sub-Cpt Record'!D490=""),"",'Sub-Cpt Record'!D490)</f>
        <v/>
      </c>
      <c r="E490" s="269" t="str">
        <f aca="false">CODE!I490</f>
        <v/>
      </c>
      <c r="F490" s="343" t="str">
        <f aca="false">IF(OR('Sub-Cpt Record'!K490=0,'Sub-Cpt Record'!K490=""),"",'Sub-Cpt Record'!K490)</f>
        <v/>
      </c>
      <c r="G490" s="344"/>
      <c r="H490" s="348"/>
      <c r="I490" s="349"/>
      <c r="J490" s="349"/>
      <c r="K490" s="349"/>
      <c r="L490" s="349"/>
      <c r="M490" s="349"/>
      <c r="N490" s="347"/>
    </row>
    <row r="491" customFormat="false" ht="12.75" hidden="false" customHeight="false" outlineLevel="0" collapsed="false">
      <c r="A491" s="268" t="str">
        <f aca="false">IF(OR('Sub-Cpt Record'!A491=0,'Sub-Cpt Record'!A491=""),"",'Sub-Cpt Record'!A491)</f>
        <v/>
      </c>
      <c r="B491" s="269" t="str">
        <f aca="false">IF(OR('Sub-Cpt Record'!B491=0,'Sub-Cpt Record'!B491=""),"",'Sub-Cpt Record'!B491)</f>
        <v/>
      </c>
      <c r="C491" s="270" t="str">
        <f aca="false">IF(OR('Sub-Cpt Record'!C491=0,'Sub-Cpt Record'!C491=""),"",'Sub-Cpt Record'!C491)</f>
        <v/>
      </c>
      <c r="D491" s="270" t="str">
        <f aca="false">IF(OR('Sub-Cpt Record'!D491=0,'Sub-Cpt Record'!D491=""),"",'Sub-Cpt Record'!D491)</f>
        <v/>
      </c>
      <c r="E491" s="269" t="str">
        <f aca="false">CODE!I491</f>
        <v/>
      </c>
      <c r="F491" s="343" t="str">
        <f aca="false">IF(OR('Sub-Cpt Record'!K491=0,'Sub-Cpt Record'!K491=""),"",'Sub-Cpt Record'!K491)</f>
        <v/>
      </c>
      <c r="G491" s="344"/>
      <c r="H491" s="348"/>
      <c r="I491" s="349"/>
      <c r="J491" s="349"/>
      <c r="K491" s="349"/>
      <c r="L491" s="349"/>
      <c r="M491" s="349"/>
      <c r="N491" s="347"/>
    </row>
    <row r="492" customFormat="false" ht="12.75" hidden="false" customHeight="false" outlineLevel="0" collapsed="false">
      <c r="A492" s="268" t="str">
        <f aca="false">IF(OR('Sub-Cpt Record'!A492=0,'Sub-Cpt Record'!A492=""),"",'Sub-Cpt Record'!A492)</f>
        <v/>
      </c>
      <c r="B492" s="269" t="str">
        <f aca="false">IF(OR('Sub-Cpt Record'!B492=0,'Sub-Cpt Record'!B492=""),"",'Sub-Cpt Record'!B492)</f>
        <v/>
      </c>
      <c r="C492" s="270" t="str">
        <f aca="false">IF(OR('Sub-Cpt Record'!C492=0,'Sub-Cpt Record'!C492=""),"",'Sub-Cpt Record'!C492)</f>
        <v/>
      </c>
      <c r="D492" s="270" t="str">
        <f aca="false">IF(OR('Sub-Cpt Record'!D492=0,'Sub-Cpt Record'!D492=""),"",'Sub-Cpt Record'!D492)</f>
        <v/>
      </c>
      <c r="E492" s="269" t="str">
        <f aca="false">CODE!I492</f>
        <v/>
      </c>
      <c r="F492" s="343" t="str">
        <f aca="false">IF(OR('Sub-Cpt Record'!K492=0,'Sub-Cpt Record'!K492=""),"",'Sub-Cpt Record'!K492)</f>
        <v/>
      </c>
      <c r="G492" s="344"/>
      <c r="H492" s="348"/>
      <c r="I492" s="349"/>
      <c r="J492" s="349"/>
      <c r="K492" s="349"/>
      <c r="L492" s="349"/>
      <c r="M492" s="349"/>
      <c r="N492" s="347"/>
    </row>
    <row r="493" customFormat="false" ht="12.75" hidden="false" customHeight="false" outlineLevel="0" collapsed="false">
      <c r="A493" s="268" t="str">
        <f aca="false">IF(OR('Sub-Cpt Record'!A493=0,'Sub-Cpt Record'!A493=""),"",'Sub-Cpt Record'!A493)</f>
        <v/>
      </c>
      <c r="B493" s="269" t="str">
        <f aca="false">IF(OR('Sub-Cpt Record'!B493=0,'Sub-Cpt Record'!B493=""),"",'Sub-Cpt Record'!B493)</f>
        <v/>
      </c>
      <c r="C493" s="270" t="str">
        <f aca="false">IF(OR('Sub-Cpt Record'!C493=0,'Sub-Cpt Record'!C493=""),"",'Sub-Cpt Record'!C493)</f>
        <v/>
      </c>
      <c r="D493" s="270" t="str">
        <f aca="false">IF(OR('Sub-Cpt Record'!D493=0,'Sub-Cpt Record'!D493=""),"",'Sub-Cpt Record'!D493)</f>
        <v/>
      </c>
      <c r="E493" s="269" t="str">
        <f aca="false">CODE!I493</f>
        <v/>
      </c>
      <c r="F493" s="343" t="str">
        <f aca="false">IF(OR('Sub-Cpt Record'!K493=0,'Sub-Cpt Record'!K493=""),"",'Sub-Cpt Record'!K493)</f>
        <v/>
      </c>
      <c r="G493" s="344"/>
      <c r="H493" s="348"/>
      <c r="I493" s="349"/>
      <c r="J493" s="349"/>
      <c r="K493" s="349"/>
      <c r="L493" s="349"/>
      <c r="M493" s="349"/>
      <c r="N493" s="347"/>
    </row>
    <row r="494" customFormat="false" ht="12.75" hidden="false" customHeight="false" outlineLevel="0" collapsed="false">
      <c r="A494" s="268" t="str">
        <f aca="false">IF(OR('Sub-Cpt Record'!A494=0,'Sub-Cpt Record'!A494=""),"",'Sub-Cpt Record'!A494)</f>
        <v/>
      </c>
      <c r="B494" s="269" t="str">
        <f aca="false">IF(OR('Sub-Cpt Record'!B494=0,'Sub-Cpt Record'!B494=""),"",'Sub-Cpt Record'!B494)</f>
        <v/>
      </c>
      <c r="C494" s="270" t="str">
        <f aca="false">IF(OR('Sub-Cpt Record'!C494=0,'Sub-Cpt Record'!C494=""),"",'Sub-Cpt Record'!C494)</f>
        <v/>
      </c>
      <c r="D494" s="270" t="str">
        <f aca="false">IF(OR('Sub-Cpt Record'!D494=0,'Sub-Cpt Record'!D494=""),"",'Sub-Cpt Record'!D494)</f>
        <v/>
      </c>
      <c r="E494" s="269" t="str">
        <f aca="false">CODE!I494</f>
        <v/>
      </c>
      <c r="F494" s="343" t="str">
        <f aca="false">IF(OR('Sub-Cpt Record'!K494=0,'Sub-Cpt Record'!K494=""),"",'Sub-Cpt Record'!K494)</f>
        <v/>
      </c>
      <c r="G494" s="344"/>
      <c r="H494" s="348"/>
      <c r="I494" s="349"/>
      <c r="J494" s="349"/>
      <c r="K494" s="349"/>
      <c r="L494" s="349"/>
      <c r="M494" s="349"/>
      <c r="N494" s="347"/>
    </row>
    <row r="495" customFormat="false" ht="12.75" hidden="false" customHeight="false" outlineLevel="0" collapsed="false">
      <c r="A495" s="268" t="str">
        <f aca="false">IF(OR('Sub-Cpt Record'!A495=0,'Sub-Cpt Record'!A495=""),"",'Sub-Cpt Record'!A495)</f>
        <v/>
      </c>
      <c r="B495" s="269" t="str">
        <f aca="false">IF(OR('Sub-Cpt Record'!B495=0,'Sub-Cpt Record'!B495=""),"",'Sub-Cpt Record'!B495)</f>
        <v/>
      </c>
      <c r="C495" s="270" t="str">
        <f aca="false">IF(OR('Sub-Cpt Record'!C495=0,'Sub-Cpt Record'!C495=""),"",'Sub-Cpt Record'!C495)</f>
        <v/>
      </c>
      <c r="D495" s="270" t="str">
        <f aca="false">IF(OR('Sub-Cpt Record'!D495=0,'Sub-Cpt Record'!D495=""),"",'Sub-Cpt Record'!D495)</f>
        <v/>
      </c>
      <c r="E495" s="269" t="str">
        <f aca="false">CODE!I495</f>
        <v/>
      </c>
      <c r="F495" s="343" t="str">
        <f aca="false">IF(OR('Sub-Cpt Record'!K495=0,'Sub-Cpt Record'!K495=""),"",'Sub-Cpt Record'!K495)</f>
        <v/>
      </c>
      <c r="G495" s="344"/>
      <c r="H495" s="348"/>
      <c r="I495" s="349"/>
      <c r="J495" s="349"/>
      <c r="K495" s="349"/>
      <c r="L495" s="349"/>
      <c r="M495" s="349"/>
      <c r="N495" s="347"/>
    </row>
    <row r="496" customFormat="false" ht="12.75" hidden="false" customHeight="false" outlineLevel="0" collapsed="false">
      <c r="A496" s="268" t="str">
        <f aca="false">IF(OR('Sub-Cpt Record'!A496=0,'Sub-Cpt Record'!A496=""),"",'Sub-Cpt Record'!A496)</f>
        <v/>
      </c>
      <c r="B496" s="269" t="str">
        <f aca="false">IF(OR('Sub-Cpt Record'!B496=0,'Sub-Cpt Record'!B496=""),"",'Sub-Cpt Record'!B496)</f>
        <v/>
      </c>
      <c r="C496" s="270" t="str">
        <f aca="false">IF(OR('Sub-Cpt Record'!C496=0,'Sub-Cpt Record'!C496=""),"",'Sub-Cpt Record'!C496)</f>
        <v/>
      </c>
      <c r="D496" s="270" t="str">
        <f aca="false">IF(OR('Sub-Cpt Record'!D496=0,'Sub-Cpt Record'!D496=""),"",'Sub-Cpt Record'!D496)</f>
        <v/>
      </c>
      <c r="E496" s="269" t="str">
        <f aca="false">CODE!I496</f>
        <v/>
      </c>
      <c r="F496" s="343" t="str">
        <f aca="false">IF(OR('Sub-Cpt Record'!K496=0,'Sub-Cpt Record'!K496=""),"",'Sub-Cpt Record'!K496)</f>
        <v/>
      </c>
      <c r="G496" s="344"/>
      <c r="H496" s="348"/>
      <c r="I496" s="349"/>
      <c r="J496" s="349"/>
      <c r="K496" s="349"/>
      <c r="L496" s="349"/>
      <c r="M496" s="349"/>
      <c r="N496" s="347"/>
    </row>
    <row r="497" customFormat="false" ht="12.75" hidden="false" customHeight="false" outlineLevel="0" collapsed="false">
      <c r="A497" s="268" t="str">
        <f aca="false">IF(OR('Sub-Cpt Record'!A497=0,'Sub-Cpt Record'!A497=""),"",'Sub-Cpt Record'!A497)</f>
        <v/>
      </c>
      <c r="B497" s="269" t="str">
        <f aca="false">IF(OR('Sub-Cpt Record'!B497=0,'Sub-Cpt Record'!B497=""),"",'Sub-Cpt Record'!B497)</f>
        <v/>
      </c>
      <c r="C497" s="270" t="str">
        <f aca="false">IF(OR('Sub-Cpt Record'!C497=0,'Sub-Cpt Record'!C497=""),"",'Sub-Cpt Record'!C497)</f>
        <v/>
      </c>
      <c r="D497" s="270" t="str">
        <f aca="false">IF(OR('Sub-Cpt Record'!D497=0,'Sub-Cpt Record'!D497=""),"",'Sub-Cpt Record'!D497)</f>
        <v/>
      </c>
      <c r="E497" s="269" t="str">
        <f aca="false">CODE!I497</f>
        <v/>
      </c>
      <c r="F497" s="343" t="str">
        <f aca="false">IF(OR('Sub-Cpt Record'!K497=0,'Sub-Cpt Record'!K497=""),"",'Sub-Cpt Record'!K497)</f>
        <v/>
      </c>
      <c r="G497" s="344"/>
      <c r="H497" s="348"/>
      <c r="I497" s="349"/>
      <c r="J497" s="349"/>
      <c r="K497" s="349"/>
      <c r="L497" s="349"/>
      <c r="M497" s="349"/>
      <c r="N497" s="347"/>
    </row>
    <row r="498" customFormat="false" ht="12.75" hidden="false" customHeight="false" outlineLevel="0" collapsed="false">
      <c r="A498" s="268" t="str">
        <f aca="false">IF(OR('Sub-Cpt Record'!A498=0,'Sub-Cpt Record'!A498=""),"",'Sub-Cpt Record'!A498)</f>
        <v/>
      </c>
      <c r="B498" s="269" t="str">
        <f aca="false">IF(OR('Sub-Cpt Record'!B498=0,'Sub-Cpt Record'!B498=""),"",'Sub-Cpt Record'!B498)</f>
        <v/>
      </c>
      <c r="C498" s="270" t="str">
        <f aca="false">IF(OR('Sub-Cpt Record'!C498=0,'Sub-Cpt Record'!C498=""),"",'Sub-Cpt Record'!C498)</f>
        <v/>
      </c>
      <c r="D498" s="270" t="str">
        <f aca="false">IF(OR('Sub-Cpt Record'!D498=0,'Sub-Cpt Record'!D498=""),"",'Sub-Cpt Record'!D498)</f>
        <v/>
      </c>
      <c r="E498" s="269" t="str">
        <f aca="false">CODE!I498</f>
        <v/>
      </c>
      <c r="F498" s="343" t="str">
        <f aca="false">IF(OR('Sub-Cpt Record'!K498=0,'Sub-Cpt Record'!K498=""),"",'Sub-Cpt Record'!K498)</f>
        <v/>
      </c>
      <c r="G498" s="344"/>
      <c r="H498" s="348"/>
      <c r="I498" s="349"/>
      <c r="J498" s="349"/>
      <c r="K498" s="349"/>
      <c r="L498" s="349"/>
      <c r="M498" s="349"/>
      <c r="N498" s="347"/>
    </row>
    <row r="499" customFormat="false" ht="12.75" hidden="false" customHeight="false" outlineLevel="0" collapsed="false">
      <c r="A499" s="268" t="str">
        <f aca="false">IF(OR('Sub-Cpt Record'!A499=0,'Sub-Cpt Record'!A499=""),"",'Sub-Cpt Record'!A499)</f>
        <v/>
      </c>
      <c r="B499" s="269" t="str">
        <f aca="false">IF(OR('Sub-Cpt Record'!B499=0,'Sub-Cpt Record'!B499=""),"",'Sub-Cpt Record'!B499)</f>
        <v/>
      </c>
      <c r="C499" s="270" t="str">
        <f aca="false">IF(OR('Sub-Cpt Record'!C499=0,'Sub-Cpt Record'!C499=""),"",'Sub-Cpt Record'!C499)</f>
        <v/>
      </c>
      <c r="D499" s="270" t="str">
        <f aca="false">IF(OR('Sub-Cpt Record'!D499=0,'Sub-Cpt Record'!D499=""),"",'Sub-Cpt Record'!D499)</f>
        <v/>
      </c>
      <c r="E499" s="269" t="str">
        <f aca="false">CODE!I499</f>
        <v/>
      </c>
      <c r="F499" s="343" t="str">
        <f aca="false">IF(OR('Sub-Cpt Record'!K499=0,'Sub-Cpt Record'!K499=""),"",'Sub-Cpt Record'!K499)</f>
        <v/>
      </c>
      <c r="G499" s="344"/>
      <c r="H499" s="348"/>
      <c r="I499" s="349"/>
      <c r="J499" s="349"/>
      <c r="K499" s="349"/>
      <c r="L499" s="349"/>
      <c r="M499" s="349"/>
      <c r="N499" s="347"/>
    </row>
    <row r="500" customFormat="false" ht="12.75" hidden="false" customHeight="false" outlineLevel="0" collapsed="false">
      <c r="A500" s="268" t="str">
        <f aca="false">IF(OR('Sub-Cpt Record'!A500=0,'Sub-Cpt Record'!A500=""),"",'Sub-Cpt Record'!A500)</f>
        <v/>
      </c>
      <c r="B500" s="269" t="str">
        <f aca="false">IF(OR('Sub-Cpt Record'!B500=0,'Sub-Cpt Record'!B500=""),"",'Sub-Cpt Record'!B500)</f>
        <v/>
      </c>
      <c r="C500" s="270" t="str">
        <f aca="false">IF(OR('Sub-Cpt Record'!C500=0,'Sub-Cpt Record'!C500=""),"",'Sub-Cpt Record'!C500)</f>
        <v/>
      </c>
      <c r="D500" s="270" t="str">
        <f aca="false">IF(OR('Sub-Cpt Record'!D500=0,'Sub-Cpt Record'!D500=""),"",'Sub-Cpt Record'!D500)</f>
        <v/>
      </c>
      <c r="E500" s="269" t="str">
        <f aca="false">CODE!I500</f>
        <v/>
      </c>
      <c r="F500" s="343" t="str">
        <f aca="false">IF(OR('Sub-Cpt Record'!K500=0,'Sub-Cpt Record'!K500=""),"",'Sub-Cpt Record'!K500)</f>
        <v/>
      </c>
      <c r="G500" s="344"/>
      <c r="H500" s="348"/>
      <c r="I500" s="349"/>
      <c r="J500" s="349"/>
      <c r="K500" s="349"/>
      <c r="L500" s="349"/>
      <c r="M500" s="349"/>
      <c r="N500" s="347"/>
    </row>
    <row r="501" customFormat="false" ht="12.75" hidden="false" customHeight="false" outlineLevel="0" collapsed="false">
      <c r="A501" s="268" t="str">
        <f aca="false">IF(OR('Sub-Cpt Record'!A501=0,'Sub-Cpt Record'!A501=""),"",'Sub-Cpt Record'!A501)</f>
        <v/>
      </c>
      <c r="B501" s="269" t="str">
        <f aca="false">IF(OR('Sub-Cpt Record'!B501=0,'Sub-Cpt Record'!B501=""),"",'Sub-Cpt Record'!B501)</f>
        <v/>
      </c>
      <c r="C501" s="270" t="str">
        <f aca="false">IF(OR('Sub-Cpt Record'!C501=0,'Sub-Cpt Record'!C501=""),"",'Sub-Cpt Record'!C501)</f>
        <v/>
      </c>
      <c r="D501" s="270" t="str">
        <f aca="false">IF(OR('Sub-Cpt Record'!D501=0,'Sub-Cpt Record'!D501=""),"",'Sub-Cpt Record'!D501)</f>
        <v/>
      </c>
      <c r="E501" s="269" t="str">
        <f aca="false">CODE!I501</f>
        <v/>
      </c>
      <c r="F501" s="343" t="str">
        <f aca="false">IF(OR('Sub-Cpt Record'!K501=0,'Sub-Cpt Record'!K501=""),"",'Sub-Cpt Record'!K501)</f>
        <v/>
      </c>
      <c r="G501" s="344"/>
      <c r="H501" s="348"/>
      <c r="I501" s="349"/>
      <c r="J501" s="349"/>
      <c r="K501" s="349"/>
      <c r="L501" s="349"/>
      <c r="M501" s="349"/>
      <c r="N501" s="347"/>
    </row>
    <row r="502" customFormat="false" ht="12.75" hidden="false" customHeight="false" outlineLevel="0" collapsed="false">
      <c r="A502" s="268" t="str">
        <f aca="false">IF(OR('Sub-Cpt Record'!A502=0,'Sub-Cpt Record'!A502=""),"",'Sub-Cpt Record'!A502)</f>
        <v/>
      </c>
      <c r="B502" s="269" t="str">
        <f aca="false">IF(OR('Sub-Cpt Record'!B502=0,'Sub-Cpt Record'!B502=""),"",'Sub-Cpt Record'!B502)</f>
        <v/>
      </c>
      <c r="C502" s="270" t="str">
        <f aca="false">IF(OR('Sub-Cpt Record'!C502=0,'Sub-Cpt Record'!C502=""),"",'Sub-Cpt Record'!C502)</f>
        <v/>
      </c>
      <c r="D502" s="270" t="str">
        <f aca="false">IF(OR('Sub-Cpt Record'!D502=0,'Sub-Cpt Record'!D502=""),"",'Sub-Cpt Record'!D502)</f>
        <v/>
      </c>
      <c r="E502" s="269" t="str">
        <f aca="false">CODE!I502</f>
        <v/>
      </c>
      <c r="F502" s="343" t="str">
        <f aca="false">IF(OR('Sub-Cpt Record'!K502=0,'Sub-Cpt Record'!K502=""),"",'Sub-Cpt Record'!K502)</f>
        <v/>
      </c>
      <c r="G502" s="344"/>
      <c r="H502" s="348"/>
      <c r="I502" s="349"/>
      <c r="J502" s="349"/>
      <c r="K502" s="349"/>
      <c r="L502" s="349"/>
      <c r="M502" s="349"/>
      <c r="N502" s="347"/>
    </row>
    <row r="503" customFormat="false" ht="12.75" hidden="false" customHeight="false" outlineLevel="0" collapsed="false">
      <c r="A503" s="268" t="str">
        <f aca="false">IF(OR('Sub-Cpt Record'!A503=0,'Sub-Cpt Record'!A503=""),"",'Sub-Cpt Record'!A503)</f>
        <v/>
      </c>
      <c r="B503" s="269" t="str">
        <f aca="false">IF(OR('Sub-Cpt Record'!B503=0,'Sub-Cpt Record'!B503=""),"",'Sub-Cpt Record'!B503)</f>
        <v/>
      </c>
      <c r="C503" s="270" t="str">
        <f aca="false">IF(OR('Sub-Cpt Record'!C503=0,'Sub-Cpt Record'!C503=""),"",'Sub-Cpt Record'!C503)</f>
        <v/>
      </c>
      <c r="D503" s="270" t="str">
        <f aca="false">IF(OR('Sub-Cpt Record'!D503=0,'Sub-Cpt Record'!D503=""),"",'Sub-Cpt Record'!D503)</f>
        <v/>
      </c>
      <c r="E503" s="269" t="str">
        <f aca="false">CODE!I503</f>
        <v/>
      </c>
      <c r="F503" s="343" t="str">
        <f aca="false">IF(OR('Sub-Cpt Record'!K503=0,'Sub-Cpt Record'!K503=""),"",'Sub-Cpt Record'!K503)</f>
        <v/>
      </c>
      <c r="G503" s="344"/>
      <c r="H503" s="348"/>
      <c r="I503" s="349"/>
      <c r="J503" s="349"/>
      <c r="K503" s="349"/>
      <c r="L503" s="349"/>
      <c r="M503" s="349"/>
      <c r="N503" s="347"/>
    </row>
    <row r="504" customFormat="false" ht="12.75" hidden="false" customHeight="false" outlineLevel="0" collapsed="false">
      <c r="A504" s="268" t="str">
        <f aca="false">IF(OR('Sub-Cpt Record'!A504=0,'Sub-Cpt Record'!A504=""),"",'Sub-Cpt Record'!A504)</f>
        <v/>
      </c>
      <c r="B504" s="269" t="str">
        <f aca="false">IF(OR('Sub-Cpt Record'!B504=0,'Sub-Cpt Record'!B504=""),"",'Sub-Cpt Record'!B504)</f>
        <v/>
      </c>
      <c r="C504" s="270" t="str">
        <f aca="false">IF(OR('Sub-Cpt Record'!C504=0,'Sub-Cpt Record'!C504=""),"",'Sub-Cpt Record'!C504)</f>
        <v/>
      </c>
      <c r="D504" s="270" t="str">
        <f aca="false">IF(OR('Sub-Cpt Record'!D504=0,'Sub-Cpt Record'!D504=""),"",'Sub-Cpt Record'!D504)</f>
        <v/>
      </c>
      <c r="E504" s="269" t="str">
        <f aca="false">CODE!I504</f>
        <v/>
      </c>
      <c r="F504" s="343" t="str">
        <f aca="false">IF(OR('Sub-Cpt Record'!K504=0,'Sub-Cpt Record'!K504=""),"",'Sub-Cpt Record'!K504)</f>
        <v/>
      </c>
      <c r="G504" s="344"/>
      <c r="H504" s="348"/>
      <c r="I504" s="349"/>
      <c r="J504" s="349"/>
      <c r="K504" s="349"/>
      <c r="L504" s="349"/>
      <c r="M504" s="349"/>
      <c r="N504" s="347"/>
    </row>
    <row r="505" customFormat="false" ht="12.75" hidden="false" customHeight="false" outlineLevel="0" collapsed="false">
      <c r="A505" s="268" t="str">
        <f aca="false">IF(OR('Sub-Cpt Record'!A505=0,'Sub-Cpt Record'!A505=""),"",'Sub-Cpt Record'!A505)</f>
        <v/>
      </c>
      <c r="B505" s="269" t="str">
        <f aca="false">IF(OR('Sub-Cpt Record'!B505=0,'Sub-Cpt Record'!B505=""),"",'Sub-Cpt Record'!B505)</f>
        <v/>
      </c>
      <c r="C505" s="270" t="str">
        <f aca="false">IF(OR('Sub-Cpt Record'!C505=0,'Sub-Cpt Record'!C505=""),"",'Sub-Cpt Record'!C505)</f>
        <v/>
      </c>
      <c r="D505" s="270" t="str">
        <f aca="false">IF(OR('Sub-Cpt Record'!D505=0,'Sub-Cpt Record'!D505=""),"",'Sub-Cpt Record'!D505)</f>
        <v/>
      </c>
      <c r="E505" s="269" t="str">
        <f aca="false">CODE!I505</f>
        <v/>
      </c>
      <c r="F505" s="343" t="str">
        <f aca="false">IF(OR('Sub-Cpt Record'!K505=0,'Sub-Cpt Record'!K505=""),"",'Sub-Cpt Record'!K505)</f>
        <v/>
      </c>
      <c r="G505" s="344"/>
      <c r="H505" s="348"/>
      <c r="I505" s="349"/>
      <c r="J505" s="349"/>
      <c r="K505" s="349"/>
      <c r="L505" s="349"/>
      <c r="M505" s="349"/>
      <c r="N505" s="347"/>
    </row>
    <row r="506" customFormat="false" ht="12.75" hidden="false" customHeight="false" outlineLevel="0" collapsed="false">
      <c r="A506" s="268" t="str">
        <f aca="false">IF(OR('Sub-Cpt Record'!A506=0,'Sub-Cpt Record'!A506=""),"",'Sub-Cpt Record'!A506)</f>
        <v/>
      </c>
      <c r="B506" s="269" t="str">
        <f aca="false">IF(OR('Sub-Cpt Record'!B506=0,'Sub-Cpt Record'!B506=""),"",'Sub-Cpt Record'!B506)</f>
        <v/>
      </c>
      <c r="C506" s="270" t="str">
        <f aca="false">IF(OR('Sub-Cpt Record'!C506=0,'Sub-Cpt Record'!C506=""),"",'Sub-Cpt Record'!C506)</f>
        <v/>
      </c>
      <c r="D506" s="270" t="str">
        <f aca="false">IF(OR('Sub-Cpt Record'!D506=0,'Sub-Cpt Record'!D506=""),"",'Sub-Cpt Record'!D506)</f>
        <v/>
      </c>
      <c r="E506" s="269" t="str">
        <f aca="false">CODE!I506</f>
        <v/>
      </c>
      <c r="F506" s="343" t="str">
        <f aca="false">IF(OR('Sub-Cpt Record'!K506=0,'Sub-Cpt Record'!K506=""),"",'Sub-Cpt Record'!K506)</f>
        <v/>
      </c>
      <c r="G506" s="344"/>
      <c r="H506" s="348"/>
      <c r="I506" s="349"/>
      <c r="J506" s="349"/>
      <c r="K506" s="349"/>
      <c r="L506" s="349"/>
      <c r="M506" s="349"/>
      <c r="N506" s="347"/>
    </row>
    <row r="507" customFormat="false" ht="12.75" hidden="false" customHeight="false" outlineLevel="0" collapsed="false">
      <c r="A507" s="268" t="str">
        <f aca="false">IF(OR('Sub-Cpt Record'!A507=0,'Sub-Cpt Record'!A507=""),"",'Sub-Cpt Record'!A507)</f>
        <v/>
      </c>
      <c r="B507" s="269" t="str">
        <f aca="false">IF(OR('Sub-Cpt Record'!B507=0,'Sub-Cpt Record'!B507=""),"",'Sub-Cpt Record'!B507)</f>
        <v/>
      </c>
      <c r="C507" s="270" t="str">
        <f aca="false">IF(OR('Sub-Cpt Record'!C507=0,'Sub-Cpt Record'!C507=""),"",'Sub-Cpt Record'!C507)</f>
        <v/>
      </c>
      <c r="D507" s="270" t="str">
        <f aca="false">IF(OR('Sub-Cpt Record'!D507=0,'Sub-Cpt Record'!D507=""),"",'Sub-Cpt Record'!D507)</f>
        <v/>
      </c>
      <c r="E507" s="269" t="str">
        <f aca="false">CODE!I507</f>
        <v/>
      </c>
      <c r="F507" s="343" t="str">
        <f aca="false">IF(OR('Sub-Cpt Record'!K507=0,'Sub-Cpt Record'!K507=""),"",'Sub-Cpt Record'!K507)</f>
        <v/>
      </c>
      <c r="G507" s="344"/>
      <c r="H507" s="348"/>
      <c r="I507" s="349"/>
      <c r="J507" s="349"/>
      <c r="K507" s="349"/>
      <c r="L507" s="349"/>
      <c r="M507" s="349"/>
      <c r="N507" s="347"/>
    </row>
    <row r="508" customFormat="false" ht="12.75" hidden="false" customHeight="false" outlineLevel="0" collapsed="false">
      <c r="A508" s="268" t="str">
        <f aca="false">IF(OR('Sub-Cpt Record'!A508=0,'Sub-Cpt Record'!A508=""),"",'Sub-Cpt Record'!A508)</f>
        <v/>
      </c>
      <c r="B508" s="269" t="str">
        <f aca="false">IF(OR('Sub-Cpt Record'!B508=0,'Sub-Cpt Record'!B508=""),"",'Sub-Cpt Record'!B508)</f>
        <v/>
      </c>
      <c r="C508" s="270" t="str">
        <f aca="false">IF(OR('Sub-Cpt Record'!C508=0,'Sub-Cpt Record'!C508=""),"",'Sub-Cpt Record'!C508)</f>
        <v/>
      </c>
      <c r="D508" s="270" t="str">
        <f aca="false">IF(OR('Sub-Cpt Record'!D508=0,'Sub-Cpt Record'!D508=""),"",'Sub-Cpt Record'!D508)</f>
        <v/>
      </c>
      <c r="E508" s="269" t="str">
        <f aca="false">CODE!I508</f>
        <v/>
      </c>
      <c r="F508" s="343" t="str">
        <f aca="false">IF(OR('Sub-Cpt Record'!K508=0,'Sub-Cpt Record'!K508=""),"",'Sub-Cpt Record'!K508)</f>
        <v/>
      </c>
      <c r="G508" s="344"/>
      <c r="H508" s="348"/>
      <c r="I508" s="349"/>
      <c r="J508" s="349"/>
      <c r="K508" s="349"/>
      <c r="L508" s="349"/>
      <c r="M508" s="349"/>
      <c r="N508" s="347"/>
    </row>
    <row r="509" customFormat="false" ht="12.75" hidden="false" customHeight="false" outlineLevel="0" collapsed="false">
      <c r="A509" s="268" t="str">
        <f aca="false">IF(OR('Sub-Cpt Record'!A509=0,'Sub-Cpt Record'!A509=""),"",'Sub-Cpt Record'!A509)</f>
        <v/>
      </c>
      <c r="B509" s="269" t="str">
        <f aca="false">IF(OR('Sub-Cpt Record'!B509=0,'Sub-Cpt Record'!B509=""),"",'Sub-Cpt Record'!B509)</f>
        <v/>
      </c>
      <c r="C509" s="270" t="str">
        <f aca="false">IF(OR('Sub-Cpt Record'!C509=0,'Sub-Cpt Record'!C509=""),"",'Sub-Cpt Record'!C509)</f>
        <v/>
      </c>
      <c r="D509" s="270" t="str">
        <f aca="false">IF(OR('Sub-Cpt Record'!D509=0,'Sub-Cpt Record'!D509=""),"",'Sub-Cpt Record'!D509)</f>
        <v/>
      </c>
      <c r="E509" s="269" t="str">
        <f aca="false">CODE!I509</f>
        <v/>
      </c>
      <c r="F509" s="343" t="str">
        <f aca="false">IF(OR('Sub-Cpt Record'!K509=0,'Sub-Cpt Record'!K509=""),"",'Sub-Cpt Record'!K509)</f>
        <v/>
      </c>
      <c r="G509" s="344"/>
      <c r="H509" s="348"/>
      <c r="I509" s="349"/>
      <c r="J509" s="349"/>
      <c r="K509" s="349"/>
      <c r="L509" s="349"/>
      <c r="M509" s="349"/>
      <c r="N509" s="347"/>
    </row>
    <row r="510" customFormat="false" ht="12.75" hidden="false" customHeight="false" outlineLevel="0" collapsed="false">
      <c r="A510" s="268" t="str">
        <f aca="false">IF(OR('Sub-Cpt Record'!A510=0,'Sub-Cpt Record'!A510=""),"",'Sub-Cpt Record'!A510)</f>
        <v/>
      </c>
      <c r="B510" s="269" t="str">
        <f aca="false">IF(OR('Sub-Cpt Record'!B510=0,'Sub-Cpt Record'!B510=""),"",'Sub-Cpt Record'!B510)</f>
        <v/>
      </c>
      <c r="C510" s="270" t="str">
        <f aca="false">IF(OR('Sub-Cpt Record'!C510=0,'Sub-Cpt Record'!C510=""),"",'Sub-Cpt Record'!C510)</f>
        <v/>
      </c>
      <c r="D510" s="270" t="str">
        <f aca="false">IF(OR('Sub-Cpt Record'!D510=0,'Sub-Cpt Record'!D510=""),"",'Sub-Cpt Record'!D510)</f>
        <v/>
      </c>
      <c r="E510" s="269" t="str">
        <f aca="false">CODE!I510</f>
        <v/>
      </c>
      <c r="F510" s="343" t="str">
        <f aca="false">IF(OR('Sub-Cpt Record'!K510=0,'Sub-Cpt Record'!K510=""),"",'Sub-Cpt Record'!K510)</f>
        <v/>
      </c>
      <c r="G510" s="344"/>
      <c r="H510" s="348"/>
      <c r="I510" s="349"/>
      <c r="J510" s="349"/>
      <c r="K510" s="349"/>
      <c r="L510" s="349"/>
      <c r="M510" s="349"/>
      <c r="N510" s="347"/>
    </row>
    <row r="511" customFormat="false" ht="12.75" hidden="false" customHeight="false" outlineLevel="0" collapsed="false">
      <c r="A511" s="268" t="str">
        <f aca="false">IF(OR('Sub-Cpt Record'!A511=0,'Sub-Cpt Record'!A511=""),"",'Sub-Cpt Record'!A511)</f>
        <v/>
      </c>
      <c r="B511" s="269" t="str">
        <f aca="false">IF(OR('Sub-Cpt Record'!B511=0,'Sub-Cpt Record'!B511=""),"",'Sub-Cpt Record'!B511)</f>
        <v/>
      </c>
      <c r="C511" s="270" t="str">
        <f aca="false">IF(OR('Sub-Cpt Record'!C511=0,'Sub-Cpt Record'!C511=""),"",'Sub-Cpt Record'!C511)</f>
        <v/>
      </c>
      <c r="D511" s="270" t="str">
        <f aca="false">IF(OR('Sub-Cpt Record'!D511=0,'Sub-Cpt Record'!D511=""),"",'Sub-Cpt Record'!D511)</f>
        <v/>
      </c>
      <c r="E511" s="269" t="str">
        <f aca="false">CODE!I511</f>
        <v/>
      </c>
      <c r="F511" s="343" t="str">
        <f aca="false">IF(OR('Sub-Cpt Record'!K511=0,'Sub-Cpt Record'!K511=""),"",'Sub-Cpt Record'!K511)</f>
        <v/>
      </c>
      <c r="G511" s="344"/>
      <c r="H511" s="348"/>
      <c r="I511" s="349"/>
      <c r="J511" s="349"/>
      <c r="K511" s="349"/>
      <c r="L511" s="349"/>
      <c r="M511" s="349"/>
      <c r="N511" s="347"/>
    </row>
    <row r="512" customFormat="false" ht="12.75" hidden="false" customHeight="false" outlineLevel="0" collapsed="false">
      <c r="A512" s="268" t="str">
        <f aca="false">IF(OR('Sub-Cpt Record'!A512=0,'Sub-Cpt Record'!A512=""),"",'Sub-Cpt Record'!A512)</f>
        <v/>
      </c>
      <c r="B512" s="269" t="str">
        <f aca="false">IF(OR('Sub-Cpt Record'!B512=0,'Sub-Cpt Record'!B512=""),"",'Sub-Cpt Record'!B512)</f>
        <v/>
      </c>
      <c r="C512" s="270" t="str">
        <f aca="false">IF(OR('Sub-Cpt Record'!C512=0,'Sub-Cpt Record'!C512=""),"",'Sub-Cpt Record'!C512)</f>
        <v/>
      </c>
      <c r="D512" s="270" t="str">
        <f aca="false">IF(OR('Sub-Cpt Record'!D512=0,'Sub-Cpt Record'!D512=""),"",'Sub-Cpt Record'!D512)</f>
        <v/>
      </c>
      <c r="E512" s="269" t="str">
        <f aca="false">CODE!I512</f>
        <v/>
      </c>
      <c r="F512" s="343" t="str">
        <f aca="false">IF(OR('Sub-Cpt Record'!K512=0,'Sub-Cpt Record'!K512=""),"",'Sub-Cpt Record'!K512)</f>
        <v/>
      </c>
      <c r="G512" s="344"/>
      <c r="H512" s="348"/>
      <c r="I512" s="349"/>
      <c r="J512" s="349"/>
      <c r="K512" s="349"/>
      <c r="L512" s="349"/>
      <c r="M512" s="349"/>
      <c r="N512" s="347"/>
    </row>
    <row r="513" customFormat="false" ht="12.75" hidden="false" customHeight="false" outlineLevel="0" collapsed="false">
      <c r="A513" s="268" t="str">
        <f aca="false">IF(OR('Sub-Cpt Record'!A513=0,'Sub-Cpt Record'!A513=""),"",'Sub-Cpt Record'!A513)</f>
        <v/>
      </c>
      <c r="B513" s="269" t="str">
        <f aca="false">IF(OR('Sub-Cpt Record'!B513=0,'Sub-Cpt Record'!B513=""),"",'Sub-Cpt Record'!B513)</f>
        <v/>
      </c>
      <c r="C513" s="270" t="str">
        <f aca="false">IF(OR('Sub-Cpt Record'!C513=0,'Sub-Cpt Record'!C513=""),"",'Sub-Cpt Record'!C513)</f>
        <v/>
      </c>
      <c r="D513" s="270" t="str">
        <f aca="false">IF(OR('Sub-Cpt Record'!D513=0,'Sub-Cpt Record'!D513=""),"",'Sub-Cpt Record'!D513)</f>
        <v/>
      </c>
      <c r="E513" s="269" t="str">
        <f aca="false">CODE!I513</f>
        <v/>
      </c>
      <c r="F513" s="343" t="str">
        <f aca="false">IF(OR('Sub-Cpt Record'!K513=0,'Sub-Cpt Record'!K513=""),"",'Sub-Cpt Record'!K513)</f>
        <v/>
      </c>
      <c r="G513" s="344"/>
      <c r="H513" s="348"/>
      <c r="I513" s="349"/>
      <c r="J513" s="349"/>
      <c r="K513" s="349"/>
      <c r="L513" s="349"/>
      <c r="M513" s="349"/>
      <c r="N513" s="347"/>
    </row>
    <row r="514" customFormat="false" ht="12.75" hidden="false" customHeight="false" outlineLevel="0" collapsed="false">
      <c r="A514" s="268" t="str">
        <f aca="false">IF(OR('Sub-Cpt Record'!A514=0,'Sub-Cpt Record'!A514=""),"",'Sub-Cpt Record'!A514)</f>
        <v/>
      </c>
      <c r="B514" s="269" t="str">
        <f aca="false">IF(OR('Sub-Cpt Record'!B514=0,'Sub-Cpt Record'!B514=""),"",'Sub-Cpt Record'!B514)</f>
        <v/>
      </c>
      <c r="C514" s="270" t="str">
        <f aca="false">IF(OR('Sub-Cpt Record'!C514=0,'Sub-Cpt Record'!C514=""),"",'Sub-Cpt Record'!C514)</f>
        <v/>
      </c>
      <c r="D514" s="270" t="str">
        <f aca="false">IF(OR('Sub-Cpt Record'!D514=0,'Sub-Cpt Record'!D514=""),"",'Sub-Cpt Record'!D514)</f>
        <v/>
      </c>
      <c r="E514" s="269" t="str">
        <f aca="false">CODE!I514</f>
        <v/>
      </c>
      <c r="F514" s="343" t="str">
        <f aca="false">IF(OR('Sub-Cpt Record'!K514=0,'Sub-Cpt Record'!K514=""),"",'Sub-Cpt Record'!K514)</f>
        <v/>
      </c>
      <c r="G514" s="344"/>
      <c r="H514" s="348"/>
      <c r="I514" s="349"/>
      <c r="J514" s="349"/>
      <c r="K514" s="349"/>
      <c r="L514" s="349"/>
      <c r="M514" s="349"/>
      <c r="N514" s="347"/>
    </row>
    <row r="515" customFormat="false" ht="12.75" hidden="false" customHeight="false" outlineLevel="0" collapsed="false">
      <c r="A515" s="268" t="str">
        <f aca="false">IF(OR('Sub-Cpt Record'!A515=0,'Sub-Cpt Record'!A515=""),"",'Sub-Cpt Record'!A515)</f>
        <v/>
      </c>
      <c r="B515" s="269" t="str">
        <f aca="false">IF(OR('Sub-Cpt Record'!B515=0,'Sub-Cpt Record'!B515=""),"",'Sub-Cpt Record'!B515)</f>
        <v/>
      </c>
      <c r="C515" s="270" t="str">
        <f aca="false">IF(OR('Sub-Cpt Record'!C515=0,'Sub-Cpt Record'!C515=""),"",'Sub-Cpt Record'!C515)</f>
        <v/>
      </c>
      <c r="D515" s="270" t="str">
        <f aca="false">IF(OR('Sub-Cpt Record'!D515=0,'Sub-Cpt Record'!D515=""),"",'Sub-Cpt Record'!D515)</f>
        <v/>
      </c>
      <c r="E515" s="269" t="str">
        <f aca="false">CODE!I515</f>
        <v/>
      </c>
      <c r="F515" s="343" t="str">
        <f aca="false">IF(OR('Sub-Cpt Record'!K515=0,'Sub-Cpt Record'!K515=""),"",'Sub-Cpt Record'!K515)</f>
        <v/>
      </c>
      <c r="G515" s="344"/>
      <c r="H515" s="348"/>
      <c r="I515" s="349"/>
      <c r="J515" s="349"/>
      <c r="K515" s="349"/>
      <c r="L515" s="349"/>
      <c r="M515" s="349"/>
      <c r="N515" s="347"/>
    </row>
    <row r="516" customFormat="false" ht="12.75" hidden="false" customHeight="false" outlineLevel="0" collapsed="false">
      <c r="A516" s="268" t="str">
        <f aca="false">IF(OR('Sub-Cpt Record'!A516=0,'Sub-Cpt Record'!A516=""),"",'Sub-Cpt Record'!A516)</f>
        <v/>
      </c>
      <c r="B516" s="269" t="str">
        <f aca="false">IF(OR('Sub-Cpt Record'!B516=0,'Sub-Cpt Record'!B516=""),"",'Sub-Cpt Record'!B516)</f>
        <v/>
      </c>
      <c r="C516" s="270" t="str">
        <f aca="false">IF(OR('Sub-Cpt Record'!C516=0,'Sub-Cpt Record'!C516=""),"",'Sub-Cpt Record'!C516)</f>
        <v/>
      </c>
      <c r="D516" s="270" t="str">
        <f aca="false">IF(OR('Sub-Cpt Record'!D516=0,'Sub-Cpt Record'!D516=""),"",'Sub-Cpt Record'!D516)</f>
        <v/>
      </c>
      <c r="E516" s="269" t="str">
        <f aca="false">CODE!I516</f>
        <v/>
      </c>
      <c r="F516" s="343" t="str">
        <f aca="false">IF(OR('Sub-Cpt Record'!K516=0,'Sub-Cpt Record'!K516=""),"",'Sub-Cpt Record'!K516)</f>
        <v/>
      </c>
      <c r="G516" s="344"/>
      <c r="H516" s="348"/>
      <c r="I516" s="349"/>
      <c r="J516" s="349"/>
      <c r="K516" s="349"/>
      <c r="L516" s="349"/>
      <c r="M516" s="349"/>
      <c r="N516" s="347"/>
    </row>
    <row r="517" customFormat="false" ht="12.75" hidden="false" customHeight="false" outlineLevel="0" collapsed="false">
      <c r="A517" s="268" t="str">
        <f aca="false">IF(OR('Sub-Cpt Record'!A517=0,'Sub-Cpt Record'!A517=""),"",'Sub-Cpt Record'!A517)</f>
        <v/>
      </c>
      <c r="B517" s="269" t="str">
        <f aca="false">IF(OR('Sub-Cpt Record'!B517=0,'Sub-Cpt Record'!B517=""),"",'Sub-Cpt Record'!B517)</f>
        <v/>
      </c>
      <c r="C517" s="270" t="str">
        <f aca="false">IF(OR('Sub-Cpt Record'!C517=0,'Sub-Cpt Record'!C517=""),"",'Sub-Cpt Record'!C517)</f>
        <v/>
      </c>
      <c r="D517" s="270" t="str">
        <f aca="false">IF(OR('Sub-Cpt Record'!D517=0,'Sub-Cpt Record'!D517=""),"",'Sub-Cpt Record'!D517)</f>
        <v/>
      </c>
      <c r="E517" s="269" t="str">
        <f aca="false">CODE!I517</f>
        <v/>
      </c>
      <c r="F517" s="343" t="str">
        <f aca="false">IF(OR('Sub-Cpt Record'!K517=0,'Sub-Cpt Record'!K517=""),"",'Sub-Cpt Record'!K517)</f>
        <v/>
      </c>
      <c r="G517" s="344"/>
      <c r="H517" s="348"/>
      <c r="I517" s="349"/>
      <c r="J517" s="349"/>
      <c r="K517" s="349"/>
      <c r="L517" s="349"/>
      <c r="M517" s="349"/>
      <c r="N517" s="347"/>
    </row>
    <row r="518" customFormat="false" ht="12.75" hidden="false" customHeight="false" outlineLevel="0" collapsed="false">
      <c r="A518" s="268" t="str">
        <f aca="false">IF(OR('Sub-Cpt Record'!A518=0,'Sub-Cpt Record'!A518=""),"",'Sub-Cpt Record'!A518)</f>
        <v/>
      </c>
      <c r="B518" s="269" t="str">
        <f aca="false">IF(OR('Sub-Cpt Record'!B518=0,'Sub-Cpt Record'!B518=""),"",'Sub-Cpt Record'!B518)</f>
        <v/>
      </c>
      <c r="C518" s="270" t="str">
        <f aca="false">IF(OR('Sub-Cpt Record'!C518=0,'Sub-Cpt Record'!C518=""),"",'Sub-Cpt Record'!C518)</f>
        <v/>
      </c>
      <c r="D518" s="270" t="str">
        <f aca="false">IF(OR('Sub-Cpt Record'!D518=0,'Sub-Cpt Record'!D518=""),"",'Sub-Cpt Record'!D518)</f>
        <v/>
      </c>
      <c r="E518" s="269" t="str">
        <f aca="false">CODE!I518</f>
        <v/>
      </c>
      <c r="F518" s="343" t="str">
        <f aca="false">IF(OR('Sub-Cpt Record'!K518=0,'Sub-Cpt Record'!K518=""),"",'Sub-Cpt Record'!K518)</f>
        <v/>
      </c>
      <c r="G518" s="344"/>
      <c r="H518" s="348"/>
      <c r="I518" s="349"/>
      <c r="J518" s="349"/>
      <c r="K518" s="349"/>
      <c r="L518" s="349"/>
      <c r="M518" s="349"/>
      <c r="N518" s="347"/>
    </row>
    <row r="519" customFormat="false" ht="12.75" hidden="false" customHeight="false" outlineLevel="0" collapsed="false">
      <c r="A519" s="268" t="str">
        <f aca="false">IF(OR('Sub-Cpt Record'!A519=0,'Sub-Cpt Record'!A519=""),"",'Sub-Cpt Record'!A519)</f>
        <v/>
      </c>
      <c r="B519" s="269" t="str">
        <f aca="false">IF(OR('Sub-Cpt Record'!B519=0,'Sub-Cpt Record'!B519=""),"",'Sub-Cpt Record'!B519)</f>
        <v/>
      </c>
      <c r="C519" s="270" t="str">
        <f aca="false">IF(OR('Sub-Cpt Record'!C519=0,'Sub-Cpt Record'!C519=""),"",'Sub-Cpt Record'!C519)</f>
        <v/>
      </c>
      <c r="D519" s="270" t="str">
        <f aca="false">IF(OR('Sub-Cpt Record'!D519=0,'Sub-Cpt Record'!D519=""),"",'Sub-Cpt Record'!D519)</f>
        <v/>
      </c>
      <c r="E519" s="269" t="str">
        <f aca="false">CODE!I519</f>
        <v/>
      </c>
      <c r="F519" s="343" t="str">
        <f aca="false">IF(OR('Sub-Cpt Record'!K519=0,'Sub-Cpt Record'!K519=""),"",'Sub-Cpt Record'!K519)</f>
        <v/>
      </c>
      <c r="G519" s="344"/>
      <c r="H519" s="348"/>
      <c r="I519" s="349"/>
      <c r="J519" s="349"/>
      <c r="K519" s="349"/>
      <c r="L519" s="349"/>
      <c r="M519" s="349"/>
      <c r="N519" s="347"/>
    </row>
    <row r="520" customFormat="false" ht="12.75" hidden="false" customHeight="false" outlineLevel="0" collapsed="false">
      <c r="A520" s="268" t="str">
        <f aca="false">IF(OR('Sub-Cpt Record'!A520=0,'Sub-Cpt Record'!A520=""),"",'Sub-Cpt Record'!A520)</f>
        <v/>
      </c>
      <c r="B520" s="269" t="str">
        <f aca="false">IF(OR('Sub-Cpt Record'!B520=0,'Sub-Cpt Record'!B520=""),"",'Sub-Cpt Record'!B520)</f>
        <v/>
      </c>
      <c r="C520" s="270" t="str">
        <f aca="false">IF(OR('Sub-Cpt Record'!C520=0,'Sub-Cpt Record'!C520=""),"",'Sub-Cpt Record'!C520)</f>
        <v/>
      </c>
      <c r="D520" s="270" t="str">
        <f aca="false">IF(OR('Sub-Cpt Record'!D520=0,'Sub-Cpt Record'!D520=""),"",'Sub-Cpt Record'!D520)</f>
        <v/>
      </c>
      <c r="E520" s="269" t="str">
        <f aca="false">CODE!I520</f>
        <v/>
      </c>
      <c r="F520" s="343" t="str">
        <f aca="false">IF(OR('Sub-Cpt Record'!K520=0,'Sub-Cpt Record'!K520=""),"",'Sub-Cpt Record'!K520)</f>
        <v/>
      </c>
      <c r="G520" s="344"/>
      <c r="H520" s="348"/>
      <c r="I520" s="349"/>
      <c r="J520" s="349"/>
      <c r="K520" s="349"/>
      <c r="L520" s="349"/>
      <c r="M520" s="349"/>
      <c r="N520" s="347"/>
    </row>
    <row r="521" customFormat="false" ht="12.75" hidden="false" customHeight="false" outlineLevel="0" collapsed="false">
      <c r="A521" s="268" t="str">
        <f aca="false">IF(OR('Sub-Cpt Record'!A521=0,'Sub-Cpt Record'!A521=""),"",'Sub-Cpt Record'!A521)</f>
        <v/>
      </c>
      <c r="B521" s="269" t="str">
        <f aca="false">IF(OR('Sub-Cpt Record'!B521=0,'Sub-Cpt Record'!B521=""),"",'Sub-Cpt Record'!B521)</f>
        <v/>
      </c>
      <c r="C521" s="270" t="str">
        <f aca="false">IF(OR('Sub-Cpt Record'!C521=0,'Sub-Cpt Record'!C521=""),"",'Sub-Cpt Record'!C521)</f>
        <v/>
      </c>
      <c r="D521" s="270" t="str">
        <f aca="false">IF(OR('Sub-Cpt Record'!D521=0,'Sub-Cpt Record'!D521=""),"",'Sub-Cpt Record'!D521)</f>
        <v/>
      </c>
      <c r="E521" s="269" t="str">
        <f aca="false">CODE!I521</f>
        <v/>
      </c>
      <c r="F521" s="343" t="str">
        <f aca="false">IF(OR('Sub-Cpt Record'!K521=0,'Sub-Cpt Record'!K521=""),"",'Sub-Cpt Record'!K521)</f>
        <v/>
      </c>
      <c r="G521" s="344"/>
      <c r="H521" s="348"/>
      <c r="I521" s="349"/>
      <c r="J521" s="349"/>
      <c r="K521" s="349"/>
      <c r="L521" s="349"/>
      <c r="M521" s="349"/>
      <c r="N521" s="347"/>
    </row>
    <row r="522" customFormat="false" ht="12.75" hidden="false" customHeight="false" outlineLevel="0" collapsed="false">
      <c r="A522" s="268" t="str">
        <f aca="false">IF(OR('Sub-Cpt Record'!A522=0,'Sub-Cpt Record'!A522=""),"",'Sub-Cpt Record'!A522)</f>
        <v/>
      </c>
      <c r="B522" s="269" t="str">
        <f aca="false">IF(OR('Sub-Cpt Record'!B522=0,'Sub-Cpt Record'!B522=""),"",'Sub-Cpt Record'!B522)</f>
        <v/>
      </c>
      <c r="C522" s="270" t="str">
        <f aca="false">IF(OR('Sub-Cpt Record'!C522=0,'Sub-Cpt Record'!C522=""),"",'Sub-Cpt Record'!C522)</f>
        <v/>
      </c>
      <c r="D522" s="270" t="str">
        <f aca="false">IF(OR('Sub-Cpt Record'!D522=0,'Sub-Cpt Record'!D522=""),"",'Sub-Cpt Record'!D522)</f>
        <v/>
      </c>
      <c r="E522" s="269" t="str">
        <f aca="false">CODE!I522</f>
        <v/>
      </c>
      <c r="F522" s="343" t="str">
        <f aca="false">IF(OR('Sub-Cpt Record'!K522=0,'Sub-Cpt Record'!K522=""),"",'Sub-Cpt Record'!K522)</f>
        <v/>
      </c>
      <c r="G522" s="344"/>
      <c r="H522" s="348"/>
      <c r="I522" s="349"/>
      <c r="J522" s="349"/>
      <c r="K522" s="349"/>
      <c r="L522" s="349"/>
      <c r="M522" s="349"/>
      <c r="N522" s="347"/>
    </row>
    <row r="523" customFormat="false" ht="12.75" hidden="false" customHeight="false" outlineLevel="0" collapsed="false">
      <c r="A523" s="268" t="str">
        <f aca="false">IF(OR('Sub-Cpt Record'!A523=0,'Sub-Cpt Record'!A523=""),"",'Sub-Cpt Record'!A523)</f>
        <v/>
      </c>
      <c r="B523" s="269" t="str">
        <f aca="false">IF(OR('Sub-Cpt Record'!B523=0,'Sub-Cpt Record'!B523=""),"",'Sub-Cpt Record'!B523)</f>
        <v/>
      </c>
      <c r="C523" s="270" t="str">
        <f aca="false">IF(OR('Sub-Cpt Record'!C523=0,'Sub-Cpt Record'!C523=""),"",'Sub-Cpt Record'!C523)</f>
        <v/>
      </c>
      <c r="D523" s="270" t="str">
        <f aca="false">IF(OR('Sub-Cpt Record'!D523=0,'Sub-Cpt Record'!D523=""),"",'Sub-Cpt Record'!D523)</f>
        <v/>
      </c>
      <c r="E523" s="269" t="str">
        <f aca="false">CODE!I523</f>
        <v/>
      </c>
      <c r="F523" s="343" t="str">
        <f aca="false">IF(OR('Sub-Cpt Record'!K523=0,'Sub-Cpt Record'!K523=""),"",'Sub-Cpt Record'!K523)</f>
        <v/>
      </c>
      <c r="G523" s="344"/>
      <c r="H523" s="348"/>
      <c r="I523" s="349"/>
      <c r="J523" s="349"/>
      <c r="K523" s="349"/>
      <c r="L523" s="349"/>
      <c r="M523" s="349"/>
      <c r="N523" s="347"/>
    </row>
    <row r="524" customFormat="false" ht="12.75" hidden="false" customHeight="false" outlineLevel="0" collapsed="false">
      <c r="A524" s="268" t="str">
        <f aca="false">IF(OR('Sub-Cpt Record'!A524=0,'Sub-Cpt Record'!A524=""),"",'Sub-Cpt Record'!A524)</f>
        <v/>
      </c>
      <c r="B524" s="269" t="str">
        <f aca="false">IF(OR('Sub-Cpt Record'!B524=0,'Sub-Cpt Record'!B524=""),"",'Sub-Cpt Record'!B524)</f>
        <v/>
      </c>
      <c r="C524" s="270" t="str">
        <f aca="false">IF(OR('Sub-Cpt Record'!C524=0,'Sub-Cpt Record'!C524=""),"",'Sub-Cpt Record'!C524)</f>
        <v/>
      </c>
      <c r="D524" s="270" t="str">
        <f aca="false">IF(OR('Sub-Cpt Record'!D524=0,'Sub-Cpt Record'!D524=""),"",'Sub-Cpt Record'!D524)</f>
        <v/>
      </c>
      <c r="E524" s="269" t="str">
        <f aca="false">CODE!I524</f>
        <v/>
      </c>
      <c r="F524" s="343" t="str">
        <f aca="false">IF(OR('Sub-Cpt Record'!K524=0,'Sub-Cpt Record'!K524=""),"",'Sub-Cpt Record'!K524)</f>
        <v/>
      </c>
      <c r="G524" s="344"/>
      <c r="H524" s="348"/>
      <c r="I524" s="349"/>
      <c r="J524" s="349"/>
      <c r="K524" s="349"/>
      <c r="L524" s="349"/>
      <c r="M524" s="349"/>
      <c r="N524" s="347"/>
    </row>
    <row r="525" customFormat="false" ht="12.75" hidden="false" customHeight="false" outlineLevel="0" collapsed="false">
      <c r="A525" s="268" t="str">
        <f aca="false">IF(OR('Sub-Cpt Record'!A525=0,'Sub-Cpt Record'!A525=""),"",'Sub-Cpt Record'!A525)</f>
        <v/>
      </c>
      <c r="B525" s="269" t="str">
        <f aca="false">IF(OR('Sub-Cpt Record'!B525=0,'Sub-Cpt Record'!B525=""),"",'Sub-Cpt Record'!B525)</f>
        <v/>
      </c>
      <c r="C525" s="270" t="str">
        <f aca="false">IF(OR('Sub-Cpt Record'!C525=0,'Sub-Cpt Record'!C525=""),"",'Sub-Cpt Record'!C525)</f>
        <v/>
      </c>
      <c r="D525" s="270" t="str">
        <f aca="false">IF(OR('Sub-Cpt Record'!D525=0,'Sub-Cpt Record'!D525=""),"",'Sub-Cpt Record'!D525)</f>
        <v/>
      </c>
      <c r="E525" s="269" t="str">
        <f aca="false">CODE!I525</f>
        <v/>
      </c>
      <c r="F525" s="343" t="str">
        <f aca="false">IF(OR('Sub-Cpt Record'!K525=0,'Sub-Cpt Record'!K525=""),"",'Sub-Cpt Record'!K525)</f>
        <v/>
      </c>
      <c r="G525" s="344"/>
      <c r="H525" s="348"/>
      <c r="I525" s="349"/>
      <c r="J525" s="349"/>
      <c r="K525" s="349"/>
      <c r="L525" s="349"/>
      <c r="M525" s="349"/>
      <c r="N525" s="347"/>
    </row>
    <row r="526" customFormat="false" ht="12.75" hidden="false" customHeight="false" outlineLevel="0" collapsed="false">
      <c r="A526" s="268" t="str">
        <f aca="false">IF(OR('Sub-Cpt Record'!A526=0,'Sub-Cpt Record'!A526=""),"",'Sub-Cpt Record'!A526)</f>
        <v/>
      </c>
      <c r="B526" s="269" t="str">
        <f aca="false">IF(OR('Sub-Cpt Record'!B526=0,'Sub-Cpt Record'!B526=""),"",'Sub-Cpt Record'!B526)</f>
        <v/>
      </c>
      <c r="C526" s="270" t="str">
        <f aca="false">IF(OR('Sub-Cpt Record'!C526=0,'Sub-Cpt Record'!C526=""),"",'Sub-Cpt Record'!C526)</f>
        <v/>
      </c>
      <c r="D526" s="270" t="str">
        <f aca="false">IF(OR('Sub-Cpt Record'!D526=0,'Sub-Cpt Record'!D526=""),"",'Sub-Cpt Record'!D526)</f>
        <v/>
      </c>
      <c r="E526" s="269" t="str">
        <f aca="false">CODE!I526</f>
        <v/>
      </c>
      <c r="F526" s="343" t="str">
        <f aca="false">IF(OR('Sub-Cpt Record'!K526=0,'Sub-Cpt Record'!K526=""),"",'Sub-Cpt Record'!K526)</f>
        <v/>
      </c>
      <c r="G526" s="344"/>
      <c r="H526" s="348"/>
      <c r="I526" s="349"/>
      <c r="J526" s="349"/>
      <c r="K526" s="349"/>
      <c r="L526" s="349"/>
      <c r="M526" s="349"/>
      <c r="N526" s="347"/>
    </row>
    <row r="527" customFormat="false" ht="12.75" hidden="false" customHeight="false" outlineLevel="0" collapsed="false">
      <c r="A527" s="268" t="str">
        <f aca="false">IF(OR('Sub-Cpt Record'!A527=0,'Sub-Cpt Record'!A527=""),"",'Sub-Cpt Record'!A527)</f>
        <v/>
      </c>
      <c r="B527" s="269" t="str">
        <f aca="false">IF(OR('Sub-Cpt Record'!B527=0,'Sub-Cpt Record'!B527=""),"",'Sub-Cpt Record'!B527)</f>
        <v/>
      </c>
      <c r="C527" s="270" t="str">
        <f aca="false">IF(OR('Sub-Cpt Record'!C527=0,'Sub-Cpt Record'!C527=""),"",'Sub-Cpt Record'!C527)</f>
        <v/>
      </c>
      <c r="D527" s="270" t="str">
        <f aca="false">IF(OR('Sub-Cpt Record'!D527=0,'Sub-Cpt Record'!D527=""),"",'Sub-Cpt Record'!D527)</f>
        <v/>
      </c>
      <c r="E527" s="269" t="str">
        <f aca="false">CODE!I527</f>
        <v/>
      </c>
      <c r="F527" s="343" t="str">
        <f aca="false">IF(OR('Sub-Cpt Record'!K527=0,'Sub-Cpt Record'!K527=""),"",'Sub-Cpt Record'!K527)</f>
        <v/>
      </c>
      <c r="G527" s="344"/>
      <c r="H527" s="348"/>
      <c r="I527" s="349"/>
      <c r="J527" s="349"/>
      <c r="K527" s="349"/>
      <c r="L527" s="349"/>
      <c r="M527" s="349"/>
      <c r="N527" s="347"/>
    </row>
    <row r="528" customFormat="false" ht="12.75" hidden="false" customHeight="false" outlineLevel="0" collapsed="false">
      <c r="A528" s="268" t="str">
        <f aca="false">IF(OR('Sub-Cpt Record'!A528=0,'Sub-Cpt Record'!A528=""),"",'Sub-Cpt Record'!A528)</f>
        <v/>
      </c>
      <c r="B528" s="269" t="str">
        <f aca="false">IF(OR('Sub-Cpt Record'!B528=0,'Sub-Cpt Record'!B528=""),"",'Sub-Cpt Record'!B528)</f>
        <v/>
      </c>
      <c r="C528" s="270" t="str">
        <f aca="false">IF(OR('Sub-Cpt Record'!C528=0,'Sub-Cpt Record'!C528=""),"",'Sub-Cpt Record'!C528)</f>
        <v/>
      </c>
      <c r="D528" s="270" t="str">
        <f aca="false">IF(OR('Sub-Cpt Record'!D528=0,'Sub-Cpt Record'!D528=""),"",'Sub-Cpt Record'!D528)</f>
        <v/>
      </c>
      <c r="E528" s="269" t="str">
        <f aca="false">CODE!I528</f>
        <v/>
      </c>
      <c r="F528" s="343" t="str">
        <f aca="false">IF(OR('Sub-Cpt Record'!K528=0,'Sub-Cpt Record'!K528=""),"",'Sub-Cpt Record'!K528)</f>
        <v/>
      </c>
      <c r="G528" s="344"/>
      <c r="H528" s="348"/>
      <c r="I528" s="349"/>
      <c r="J528" s="349"/>
      <c r="K528" s="349"/>
      <c r="L528" s="349"/>
      <c r="M528" s="349"/>
      <c r="N528" s="347"/>
    </row>
    <row r="529" customFormat="false" ht="12.75" hidden="false" customHeight="false" outlineLevel="0" collapsed="false">
      <c r="A529" s="268" t="str">
        <f aca="false">IF(OR('Sub-Cpt Record'!A529=0,'Sub-Cpt Record'!A529=""),"",'Sub-Cpt Record'!A529)</f>
        <v/>
      </c>
      <c r="B529" s="269" t="str">
        <f aca="false">IF(OR('Sub-Cpt Record'!B529=0,'Sub-Cpt Record'!B529=""),"",'Sub-Cpt Record'!B529)</f>
        <v/>
      </c>
      <c r="C529" s="270" t="str">
        <f aca="false">IF(OR('Sub-Cpt Record'!C529=0,'Sub-Cpt Record'!C529=""),"",'Sub-Cpt Record'!C529)</f>
        <v/>
      </c>
      <c r="D529" s="270" t="str">
        <f aca="false">IF(OR('Sub-Cpt Record'!D529=0,'Sub-Cpt Record'!D529=""),"",'Sub-Cpt Record'!D529)</f>
        <v/>
      </c>
      <c r="E529" s="269" t="str">
        <f aca="false">CODE!I529</f>
        <v/>
      </c>
      <c r="F529" s="343" t="str">
        <f aca="false">IF(OR('Sub-Cpt Record'!K529=0,'Sub-Cpt Record'!K529=""),"",'Sub-Cpt Record'!K529)</f>
        <v/>
      </c>
      <c r="G529" s="344"/>
      <c r="H529" s="348"/>
      <c r="I529" s="349"/>
      <c r="J529" s="349"/>
      <c r="K529" s="349"/>
      <c r="L529" s="349"/>
      <c r="M529" s="349"/>
      <c r="N529" s="347"/>
    </row>
    <row r="530" customFormat="false" ht="12.75" hidden="false" customHeight="false" outlineLevel="0" collapsed="false">
      <c r="A530" s="268" t="str">
        <f aca="false">IF(OR('Sub-Cpt Record'!A530=0,'Sub-Cpt Record'!A530=""),"",'Sub-Cpt Record'!A530)</f>
        <v/>
      </c>
      <c r="B530" s="269" t="str">
        <f aca="false">IF(OR('Sub-Cpt Record'!B530=0,'Sub-Cpt Record'!B530=""),"",'Sub-Cpt Record'!B530)</f>
        <v/>
      </c>
      <c r="C530" s="270" t="str">
        <f aca="false">IF(OR('Sub-Cpt Record'!C530=0,'Sub-Cpt Record'!C530=""),"",'Sub-Cpt Record'!C530)</f>
        <v/>
      </c>
      <c r="D530" s="270" t="str">
        <f aca="false">IF(OR('Sub-Cpt Record'!D530=0,'Sub-Cpt Record'!D530=""),"",'Sub-Cpt Record'!D530)</f>
        <v/>
      </c>
      <c r="E530" s="269" t="str">
        <f aca="false">CODE!I530</f>
        <v/>
      </c>
      <c r="F530" s="343" t="str">
        <f aca="false">IF(OR('Sub-Cpt Record'!K530=0,'Sub-Cpt Record'!K530=""),"",'Sub-Cpt Record'!K530)</f>
        <v/>
      </c>
      <c r="G530" s="344"/>
      <c r="H530" s="348"/>
      <c r="I530" s="349"/>
      <c r="J530" s="349"/>
      <c r="K530" s="349"/>
      <c r="L530" s="349"/>
      <c r="M530" s="349"/>
      <c r="N530" s="347"/>
    </row>
    <row r="531" customFormat="false" ht="12.75" hidden="false" customHeight="false" outlineLevel="0" collapsed="false">
      <c r="A531" s="268" t="str">
        <f aca="false">IF(OR('Sub-Cpt Record'!A531=0,'Sub-Cpt Record'!A531=""),"",'Sub-Cpt Record'!A531)</f>
        <v/>
      </c>
      <c r="B531" s="269" t="str">
        <f aca="false">IF(OR('Sub-Cpt Record'!B531=0,'Sub-Cpt Record'!B531=""),"",'Sub-Cpt Record'!B531)</f>
        <v/>
      </c>
      <c r="C531" s="270" t="str">
        <f aca="false">IF(OR('Sub-Cpt Record'!C531=0,'Sub-Cpt Record'!C531=""),"",'Sub-Cpt Record'!C531)</f>
        <v/>
      </c>
      <c r="D531" s="270" t="str">
        <f aca="false">IF(OR('Sub-Cpt Record'!D531=0,'Sub-Cpt Record'!D531=""),"",'Sub-Cpt Record'!D531)</f>
        <v/>
      </c>
      <c r="E531" s="269" t="str">
        <f aca="false">CODE!I531</f>
        <v/>
      </c>
      <c r="F531" s="343" t="str">
        <f aca="false">IF(OR('Sub-Cpt Record'!K531=0,'Sub-Cpt Record'!K531=""),"",'Sub-Cpt Record'!K531)</f>
        <v/>
      </c>
      <c r="G531" s="344"/>
      <c r="H531" s="348"/>
      <c r="I531" s="349"/>
      <c r="J531" s="349"/>
      <c r="K531" s="349"/>
      <c r="L531" s="349"/>
      <c r="M531" s="349"/>
      <c r="N531" s="347"/>
    </row>
    <row r="532" customFormat="false" ht="12.75" hidden="false" customHeight="false" outlineLevel="0" collapsed="false">
      <c r="A532" s="268" t="str">
        <f aca="false">IF(OR('Sub-Cpt Record'!A532=0,'Sub-Cpt Record'!A532=""),"",'Sub-Cpt Record'!A532)</f>
        <v/>
      </c>
      <c r="B532" s="269" t="str">
        <f aca="false">IF(OR('Sub-Cpt Record'!B532=0,'Sub-Cpt Record'!B532=""),"",'Sub-Cpt Record'!B532)</f>
        <v/>
      </c>
      <c r="C532" s="270" t="str">
        <f aca="false">IF(OR('Sub-Cpt Record'!C532=0,'Sub-Cpt Record'!C532=""),"",'Sub-Cpt Record'!C532)</f>
        <v/>
      </c>
      <c r="D532" s="270" t="str">
        <f aca="false">IF(OR('Sub-Cpt Record'!D532=0,'Sub-Cpt Record'!D532=""),"",'Sub-Cpt Record'!D532)</f>
        <v/>
      </c>
      <c r="E532" s="269" t="str">
        <f aca="false">CODE!I532</f>
        <v/>
      </c>
      <c r="F532" s="343" t="str">
        <f aca="false">IF(OR('Sub-Cpt Record'!K532=0,'Sub-Cpt Record'!K532=""),"",'Sub-Cpt Record'!K532)</f>
        <v/>
      </c>
      <c r="G532" s="344"/>
      <c r="H532" s="348"/>
      <c r="I532" s="349"/>
      <c r="J532" s="349"/>
      <c r="K532" s="349"/>
      <c r="L532" s="349"/>
      <c r="M532" s="349"/>
      <c r="N532" s="347"/>
    </row>
    <row r="533" customFormat="false" ht="12.75" hidden="false" customHeight="false" outlineLevel="0" collapsed="false">
      <c r="A533" s="268" t="str">
        <f aca="false">IF(OR('Sub-Cpt Record'!A533=0,'Sub-Cpt Record'!A533=""),"",'Sub-Cpt Record'!A533)</f>
        <v/>
      </c>
      <c r="B533" s="269" t="str">
        <f aca="false">IF(OR('Sub-Cpt Record'!B533=0,'Sub-Cpt Record'!B533=""),"",'Sub-Cpt Record'!B533)</f>
        <v/>
      </c>
      <c r="C533" s="270" t="str">
        <f aca="false">IF(OR('Sub-Cpt Record'!C533=0,'Sub-Cpt Record'!C533=""),"",'Sub-Cpt Record'!C533)</f>
        <v/>
      </c>
      <c r="D533" s="270" t="str">
        <f aca="false">IF(OR('Sub-Cpt Record'!D533=0,'Sub-Cpt Record'!D533=""),"",'Sub-Cpt Record'!D533)</f>
        <v/>
      </c>
      <c r="E533" s="269" t="str">
        <f aca="false">CODE!I533</f>
        <v/>
      </c>
      <c r="F533" s="343" t="str">
        <f aca="false">IF(OR('Sub-Cpt Record'!K533=0,'Sub-Cpt Record'!K533=""),"",'Sub-Cpt Record'!K533)</f>
        <v/>
      </c>
      <c r="G533" s="344"/>
      <c r="H533" s="348"/>
      <c r="I533" s="349"/>
      <c r="J533" s="349"/>
      <c r="K533" s="349"/>
      <c r="L533" s="349"/>
      <c r="M533" s="349"/>
      <c r="N533" s="347"/>
    </row>
    <row r="534" customFormat="false" ht="12.75" hidden="false" customHeight="false" outlineLevel="0" collapsed="false">
      <c r="A534" s="268" t="str">
        <f aca="false">IF(OR('Sub-Cpt Record'!A534=0,'Sub-Cpt Record'!A534=""),"",'Sub-Cpt Record'!A534)</f>
        <v/>
      </c>
      <c r="B534" s="269" t="str">
        <f aca="false">IF(OR('Sub-Cpt Record'!B534=0,'Sub-Cpt Record'!B534=""),"",'Sub-Cpt Record'!B534)</f>
        <v/>
      </c>
      <c r="C534" s="270" t="str">
        <f aca="false">IF(OR('Sub-Cpt Record'!C534=0,'Sub-Cpt Record'!C534=""),"",'Sub-Cpt Record'!C534)</f>
        <v/>
      </c>
      <c r="D534" s="270" t="str">
        <f aca="false">IF(OR('Sub-Cpt Record'!D534=0,'Sub-Cpt Record'!D534=""),"",'Sub-Cpt Record'!D534)</f>
        <v/>
      </c>
      <c r="E534" s="269" t="str">
        <f aca="false">CODE!I534</f>
        <v/>
      </c>
      <c r="F534" s="343" t="str">
        <f aca="false">IF(OR('Sub-Cpt Record'!K534=0,'Sub-Cpt Record'!K534=""),"",'Sub-Cpt Record'!K534)</f>
        <v/>
      </c>
      <c r="G534" s="344"/>
      <c r="H534" s="348"/>
      <c r="I534" s="349"/>
      <c r="J534" s="349"/>
      <c r="K534" s="349"/>
      <c r="L534" s="349"/>
      <c r="M534" s="349"/>
      <c r="N534" s="347"/>
    </row>
    <row r="535" customFormat="false" ht="12.75" hidden="false" customHeight="false" outlineLevel="0" collapsed="false">
      <c r="A535" s="268" t="str">
        <f aca="false">IF(OR('Sub-Cpt Record'!A535=0,'Sub-Cpt Record'!A535=""),"",'Sub-Cpt Record'!A535)</f>
        <v/>
      </c>
      <c r="B535" s="269" t="str">
        <f aca="false">IF(OR('Sub-Cpt Record'!B535=0,'Sub-Cpt Record'!B535=""),"",'Sub-Cpt Record'!B535)</f>
        <v/>
      </c>
      <c r="C535" s="270" t="str">
        <f aca="false">IF(OR('Sub-Cpt Record'!C535=0,'Sub-Cpt Record'!C535=""),"",'Sub-Cpt Record'!C535)</f>
        <v/>
      </c>
      <c r="D535" s="270" t="str">
        <f aca="false">IF(OR('Sub-Cpt Record'!D535=0,'Sub-Cpt Record'!D535=""),"",'Sub-Cpt Record'!D535)</f>
        <v/>
      </c>
      <c r="E535" s="269" t="str">
        <f aca="false">CODE!I535</f>
        <v/>
      </c>
      <c r="F535" s="343" t="str">
        <f aca="false">IF(OR('Sub-Cpt Record'!K535=0,'Sub-Cpt Record'!K535=""),"",'Sub-Cpt Record'!K535)</f>
        <v/>
      </c>
      <c r="G535" s="344"/>
      <c r="H535" s="348"/>
      <c r="I535" s="349"/>
      <c r="J535" s="349"/>
      <c r="K535" s="349"/>
      <c r="L535" s="349"/>
      <c r="M535" s="349"/>
      <c r="N535" s="347"/>
    </row>
    <row r="536" customFormat="false" ht="12.75" hidden="false" customHeight="false" outlineLevel="0" collapsed="false">
      <c r="A536" s="268" t="str">
        <f aca="false">IF(OR('Sub-Cpt Record'!A536=0,'Sub-Cpt Record'!A536=""),"",'Sub-Cpt Record'!A536)</f>
        <v/>
      </c>
      <c r="B536" s="269" t="str">
        <f aca="false">IF(OR('Sub-Cpt Record'!B536=0,'Sub-Cpt Record'!B536=""),"",'Sub-Cpt Record'!B536)</f>
        <v/>
      </c>
      <c r="C536" s="270" t="str">
        <f aca="false">IF(OR('Sub-Cpt Record'!C536=0,'Sub-Cpt Record'!C536=""),"",'Sub-Cpt Record'!C536)</f>
        <v/>
      </c>
      <c r="D536" s="270" t="str">
        <f aca="false">IF(OR('Sub-Cpt Record'!D536=0,'Sub-Cpt Record'!D536=""),"",'Sub-Cpt Record'!D536)</f>
        <v/>
      </c>
      <c r="E536" s="269" t="str">
        <f aca="false">CODE!I536</f>
        <v/>
      </c>
      <c r="F536" s="343" t="str">
        <f aca="false">IF(OR('Sub-Cpt Record'!K536=0,'Sub-Cpt Record'!K536=""),"",'Sub-Cpt Record'!K536)</f>
        <v/>
      </c>
      <c r="G536" s="344"/>
      <c r="H536" s="348"/>
      <c r="I536" s="349"/>
      <c r="J536" s="349"/>
      <c r="K536" s="349"/>
      <c r="L536" s="349"/>
      <c r="M536" s="349"/>
      <c r="N536" s="347"/>
    </row>
    <row r="537" customFormat="false" ht="12.75" hidden="false" customHeight="false" outlineLevel="0" collapsed="false">
      <c r="A537" s="268" t="str">
        <f aca="false">IF(OR('Sub-Cpt Record'!A537=0,'Sub-Cpt Record'!A537=""),"",'Sub-Cpt Record'!A537)</f>
        <v/>
      </c>
      <c r="B537" s="269" t="str">
        <f aca="false">IF(OR('Sub-Cpt Record'!B537=0,'Sub-Cpt Record'!B537=""),"",'Sub-Cpt Record'!B537)</f>
        <v/>
      </c>
      <c r="C537" s="270" t="str">
        <f aca="false">IF(OR('Sub-Cpt Record'!C537=0,'Sub-Cpt Record'!C537=""),"",'Sub-Cpt Record'!C537)</f>
        <v/>
      </c>
      <c r="D537" s="270" t="str">
        <f aca="false">IF(OR('Sub-Cpt Record'!D537=0,'Sub-Cpt Record'!D537=""),"",'Sub-Cpt Record'!D537)</f>
        <v/>
      </c>
      <c r="E537" s="269" t="str">
        <f aca="false">CODE!I537</f>
        <v/>
      </c>
      <c r="F537" s="343" t="str">
        <f aca="false">IF(OR('Sub-Cpt Record'!K537=0,'Sub-Cpt Record'!K537=""),"",'Sub-Cpt Record'!K537)</f>
        <v/>
      </c>
      <c r="G537" s="344"/>
      <c r="H537" s="348"/>
      <c r="I537" s="349"/>
      <c r="J537" s="349"/>
      <c r="K537" s="349"/>
      <c r="L537" s="349"/>
      <c r="M537" s="349"/>
      <c r="N537" s="347"/>
    </row>
    <row r="538" customFormat="false" ht="12.75" hidden="false" customHeight="false" outlineLevel="0" collapsed="false">
      <c r="A538" s="268" t="str">
        <f aca="false">IF(OR('Sub-Cpt Record'!A538=0,'Sub-Cpt Record'!A538=""),"",'Sub-Cpt Record'!A538)</f>
        <v/>
      </c>
      <c r="B538" s="269" t="str">
        <f aca="false">IF(OR('Sub-Cpt Record'!B538=0,'Sub-Cpt Record'!B538=""),"",'Sub-Cpt Record'!B538)</f>
        <v/>
      </c>
      <c r="C538" s="270" t="str">
        <f aca="false">IF(OR('Sub-Cpt Record'!C538=0,'Sub-Cpt Record'!C538=""),"",'Sub-Cpt Record'!C538)</f>
        <v/>
      </c>
      <c r="D538" s="270" t="str">
        <f aca="false">IF(OR('Sub-Cpt Record'!D538=0,'Sub-Cpt Record'!D538=""),"",'Sub-Cpt Record'!D538)</f>
        <v/>
      </c>
      <c r="E538" s="269" t="str">
        <f aca="false">CODE!I538</f>
        <v/>
      </c>
      <c r="F538" s="343" t="str">
        <f aca="false">IF(OR('Sub-Cpt Record'!K538=0,'Sub-Cpt Record'!K538=""),"",'Sub-Cpt Record'!K538)</f>
        <v/>
      </c>
      <c r="G538" s="344"/>
      <c r="H538" s="348"/>
      <c r="I538" s="349"/>
      <c r="J538" s="349"/>
      <c r="K538" s="349"/>
      <c r="L538" s="349"/>
      <c r="M538" s="349"/>
      <c r="N538" s="347"/>
    </row>
    <row r="539" customFormat="false" ht="12.75" hidden="false" customHeight="false" outlineLevel="0" collapsed="false">
      <c r="A539" s="268" t="str">
        <f aca="false">IF(OR('Sub-Cpt Record'!A539=0,'Sub-Cpt Record'!A539=""),"",'Sub-Cpt Record'!A539)</f>
        <v/>
      </c>
      <c r="B539" s="269" t="str">
        <f aca="false">IF(OR('Sub-Cpt Record'!B539=0,'Sub-Cpt Record'!B539=""),"",'Sub-Cpt Record'!B539)</f>
        <v/>
      </c>
      <c r="C539" s="270" t="str">
        <f aca="false">IF(OR('Sub-Cpt Record'!C539=0,'Sub-Cpt Record'!C539=""),"",'Sub-Cpt Record'!C539)</f>
        <v/>
      </c>
      <c r="D539" s="270" t="str">
        <f aca="false">IF(OR('Sub-Cpt Record'!D539=0,'Sub-Cpt Record'!D539=""),"",'Sub-Cpt Record'!D539)</f>
        <v/>
      </c>
      <c r="E539" s="269" t="str">
        <f aca="false">CODE!I539</f>
        <v/>
      </c>
      <c r="F539" s="343" t="str">
        <f aca="false">IF(OR('Sub-Cpt Record'!K539=0,'Sub-Cpt Record'!K539=""),"",'Sub-Cpt Record'!K539)</f>
        <v/>
      </c>
      <c r="G539" s="344"/>
      <c r="H539" s="348"/>
      <c r="I539" s="349"/>
      <c r="J539" s="349"/>
      <c r="K539" s="349"/>
      <c r="L539" s="349"/>
      <c r="M539" s="349"/>
      <c r="N539" s="347"/>
    </row>
    <row r="540" customFormat="false" ht="12.75" hidden="false" customHeight="false" outlineLevel="0" collapsed="false">
      <c r="A540" s="268" t="str">
        <f aca="false">IF(OR('Sub-Cpt Record'!A540=0,'Sub-Cpt Record'!A540=""),"",'Sub-Cpt Record'!A540)</f>
        <v/>
      </c>
      <c r="B540" s="269" t="str">
        <f aca="false">IF(OR('Sub-Cpt Record'!B540=0,'Sub-Cpt Record'!B540=""),"",'Sub-Cpt Record'!B540)</f>
        <v/>
      </c>
      <c r="C540" s="270" t="str">
        <f aca="false">IF(OR('Sub-Cpt Record'!C540=0,'Sub-Cpt Record'!C540=""),"",'Sub-Cpt Record'!C540)</f>
        <v/>
      </c>
      <c r="D540" s="270" t="str">
        <f aca="false">IF(OR('Sub-Cpt Record'!D540=0,'Sub-Cpt Record'!D540=""),"",'Sub-Cpt Record'!D540)</f>
        <v/>
      </c>
      <c r="E540" s="269" t="str">
        <f aca="false">CODE!I540</f>
        <v/>
      </c>
      <c r="F540" s="343" t="str">
        <f aca="false">IF(OR('Sub-Cpt Record'!K540=0,'Sub-Cpt Record'!K540=""),"",'Sub-Cpt Record'!K540)</f>
        <v/>
      </c>
      <c r="G540" s="344"/>
      <c r="H540" s="348"/>
      <c r="I540" s="349"/>
      <c r="J540" s="349"/>
      <c r="K540" s="349"/>
      <c r="L540" s="349"/>
      <c r="M540" s="349"/>
      <c r="N540" s="347"/>
    </row>
    <row r="541" customFormat="false" ht="12.75" hidden="false" customHeight="false" outlineLevel="0" collapsed="false">
      <c r="A541" s="268" t="str">
        <f aca="false">IF(OR('Sub-Cpt Record'!A541=0,'Sub-Cpt Record'!A541=""),"",'Sub-Cpt Record'!A541)</f>
        <v/>
      </c>
      <c r="B541" s="269" t="str">
        <f aca="false">IF(OR('Sub-Cpt Record'!B541=0,'Sub-Cpt Record'!B541=""),"",'Sub-Cpt Record'!B541)</f>
        <v/>
      </c>
      <c r="C541" s="270" t="str">
        <f aca="false">IF(OR('Sub-Cpt Record'!C541=0,'Sub-Cpt Record'!C541=""),"",'Sub-Cpt Record'!C541)</f>
        <v/>
      </c>
      <c r="D541" s="270" t="str">
        <f aca="false">IF(OR('Sub-Cpt Record'!D541=0,'Sub-Cpt Record'!D541=""),"",'Sub-Cpt Record'!D541)</f>
        <v/>
      </c>
      <c r="E541" s="269" t="str">
        <f aca="false">CODE!I541</f>
        <v/>
      </c>
      <c r="F541" s="343" t="str">
        <f aca="false">IF(OR('Sub-Cpt Record'!K541=0,'Sub-Cpt Record'!K541=""),"",'Sub-Cpt Record'!K541)</f>
        <v/>
      </c>
      <c r="G541" s="344"/>
      <c r="H541" s="348"/>
      <c r="I541" s="349"/>
      <c r="J541" s="349"/>
      <c r="K541" s="349"/>
      <c r="L541" s="349"/>
      <c r="M541" s="349"/>
      <c r="N541" s="347"/>
    </row>
    <row r="542" customFormat="false" ht="12.75" hidden="false" customHeight="false" outlineLevel="0" collapsed="false">
      <c r="A542" s="268" t="str">
        <f aca="false">IF(OR('Sub-Cpt Record'!A542=0,'Sub-Cpt Record'!A542=""),"",'Sub-Cpt Record'!A542)</f>
        <v/>
      </c>
      <c r="B542" s="269" t="str">
        <f aca="false">IF(OR('Sub-Cpt Record'!B542=0,'Sub-Cpt Record'!B542=""),"",'Sub-Cpt Record'!B542)</f>
        <v/>
      </c>
      <c r="C542" s="270" t="str">
        <f aca="false">IF(OR('Sub-Cpt Record'!C542=0,'Sub-Cpt Record'!C542=""),"",'Sub-Cpt Record'!C542)</f>
        <v/>
      </c>
      <c r="D542" s="270" t="str">
        <f aca="false">IF(OR('Sub-Cpt Record'!D542=0,'Sub-Cpt Record'!D542=""),"",'Sub-Cpt Record'!D542)</f>
        <v/>
      </c>
      <c r="E542" s="269" t="str">
        <f aca="false">CODE!I542</f>
        <v/>
      </c>
      <c r="F542" s="343" t="str">
        <f aca="false">IF(OR('Sub-Cpt Record'!K542=0,'Sub-Cpt Record'!K542=""),"",'Sub-Cpt Record'!K542)</f>
        <v/>
      </c>
      <c r="G542" s="344"/>
      <c r="H542" s="348"/>
      <c r="I542" s="349"/>
      <c r="J542" s="349"/>
      <c r="K542" s="349"/>
      <c r="L542" s="349"/>
      <c r="M542" s="349"/>
      <c r="N542" s="347"/>
    </row>
    <row r="543" customFormat="false" ht="12.75" hidden="false" customHeight="false" outlineLevel="0" collapsed="false">
      <c r="A543" s="268" t="str">
        <f aca="false">IF(OR('Sub-Cpt Record'!A543=0,'Sub-Cpt Record'!A543=""),"",'Sub-Cpt Record'!A543)</f>
        <v/>
      </c>
      <c r="B543" s="269" t="str">
        <f aca="false">IF(OR('Sub-Cpt Record'!B543=0,'Sub-Cpt Record'!B543=""),"",'Sub-Cpt Record'!B543)</f>
        <v/>
      </c>
      <c r="C543" s="270" t="str">
        <f aca="false">IF(OR('Sub-Cpt Record'!C543=0,'Sub-Cpt Record'!C543=""),"",'Sub-Cpt Record'!C543)</f>
        <v/>
      </c>
      <c r="D543" s="270" t="str">
        <f aca="false">IF(OR('Sub-Cpt Record'!D543=0,'Sub-Cpt Record'!D543=""),"",'Sub-Cpt Record'!D543)</f>
        <v/>
      </c>
      <c r="E543" s="269" t="str">
        <f aca="false">CODE!I543</f>
        <v/>
      </c>
      <c r="F543" s="343" t="str">
        <f aca="false">IF(OR('Sub-Cpt Record'!K543=0,'Sub-Cpt Record'!K543=""),"",'Sub-Cpt Record'!K543)</f>
        <v/>
      </c>
      <c r="G543" s="344"/>
      <c r="H543" s="348"/>
      <c r="I543" s="349"/>
      <c r="J543" s="349"/>
      <c r="K543" s="349"/>
      <c r="L543" s="349"/>
      <c r="M543" s="349"/>
      <c r="N543" s="347"/>
    </row>
    <row r="544" customFormat="false" ht="12.75" hidden="false" customHeight="false" outlineLevel="0" collapsed="false">
      <c r="A544" s="268" t="str">
        <f aca="false">IF(OR('Sub-Cpt Record'!A544=0,'Sub-Cpt Record'!A544=""),"",'Sub-Cpt Record'!A544)</f>
        <v/>
      </c>
      <c r="B544" s="269" t="str">
        <f aca="false">IF(OR('Sub-Cpt Record'!B544=0,'Sub-Cpt Record'!B544=""),"",'Sub-Cpt Record'!B544)</f>
        <v/>
      </c>
      <c r="C544" s="270" t="str">
        <f aca="false">IF(OR('Sub-Cpt Record'!C544=0,'Sub-Cpt Record'!C544=""),"",'Sub-Cpt Record'!C544)</f>
        <v/>
      </c>
      <c r="D544" s="270" t="str">
        <f aca="false">IF(OR('Sub-Cpt Record'!D544=0,'Sub-Cpt Record'!D544=""),"",'Sub-Cpt Record'!D544)</f>
        <v/>
      </c>
      <c r="E544" s="269" t="str">
        <f aca="false">CODE!I544</f>
        <v/>
      </c>
      <c r="F544" s="343" t="str">
        <f aca="false">IF(OR('Sub-Cpt Record'!K544=0,'Sub-Cpt Record'!K544=""),"",'Sub-Cpt Record'!K544)</f>
        <v/>
      </c>
      <c r="G544" s="344"/>
      <c r="H544" s="348"/>
      <c r="I544" s="349"/>
      <c r="J544" s="349"/>
      <c r="K544" s="349"/>
      <c r="L544" s="349"/>
      <c r="M544" s="349"/>
      <c r="N544" s="347"/>
    </row>
    <row r="545" customFormat="false" ht="12.75" hidden="false" customHeight="false" outlineLevel="0" collapsed="false">
      <c r="A545" s="268" t="str">
        <f aca="false">IF(OR('Sub-Cpt Record'!A545=0,'Sub-Cpt Record'!A545=""),"",'Sub-Cpt Record'!A545)</f>
        <v/>
      </c>
      <c r="B545" s="269" t="str">
        <f aca="false">IF(OR('Sub-Cpt Record'!B545=0,'Sub-Cpt Record'!B545=""),"",'Sub-Cpt Record'!B545)</f>
        <v/>
      </c>
      <c r="C545" s="270" t="str">
        <f aca="false">IF(OR('Sub-Cpt Record'!C545=0,'Sub-Cpt Record'!C545=""),"",'Sub-Cpt Record'!C545)</f>
        <v/>
      </c>
      <c r="D545" s="270" t="str">
        <f aca="false">IF(OR('Sub-Cpt Record'!D545=0,'Sub-Cpt Record'!D545=""),"",'Sub-Cpt Record'!D545)</f>
        <v/>
      </c>
      <c r="E545" s="269" t="str">
        <f aca="false">CODE!I545</f>
        <v/>
      </c>
      <c r="F545" s="343" t="str">
        <f aca="false">IF(OR('Sub-Cpt Record'!K545=0,'Sub-Cpt Record'!K545=""),"",'Sub-Cpt Record'!K545)</f>
        <v/>
      </c>
      <c r="G545" s="344"/>
      <c r="H545" s="348"/>
      <c r="I545" s="349"/>
      <c r="J545" s="349"/>
      <c r="K545" s="349"/>
      <c r="L545" s="349"/>
      <c r="M545" s="349"/>
      <c r="N545" s="347"/>
    </row>
    <row r="546" customFormat="false" ht="12.75" hidden="false" customHeight="false" outlineLevel="0" collapsed="false">
      <c r="A546" s="268" t="str">
        <f aca="false">IF(OR('Sub-Cpt Record'!A546=0,'Sub-Cpt Record'!A546=""),"",'Sub-Cpt Record'!A546)</f>
        <v/>
      </c>
      <c r="B546" s="269" t="str">
        <f aca="false">IF(OR('Sub-Cpt Record'!B546=0,'Sub-Cpt Record'!B546=""),"",'Sub-Cpt Record'!B546)</f>
        <v/>
      </c>
      <c r="C546" s="270" t="str">
        <f aca="false">IF(OR('Sub-Cpt Record'!C546=0,'Sub-Cpt Record'!C546=""),"",'Sub-Cpt Record'!C546)</f>
        <v/>
      </c>
      <c r="D546" s="270" t="str">
        <f aca="false">IF(OR('Sub-Cpt Record'!D546=0,'Sub-Cpt Record'!D546=""),"",'Sub-Cpt Record'!D546)</f>
        <v/>
      </c>
      <c r="E546" s="269" t="str">
        <f aca="false">CODE!I546</f>
        <v/>
      </c>
      <c r="F546" s="343" t="str">
        <f aca="false">IF(OR('Sub-Cpt Record'!K546=0,'Sub-Cpt Record'!K546=""),"",'Sub-Cpt Record'!K546)</f>
        <v/>
      </c>
      <c r="G546" s="344"/>
      <c r="H546" s="348"/>
      <c r="I546" s="349"/>
      <c r="J546" s="349"/>
      <c r="K546" s="349"/>
      <c r="L546" s="349"/>
      <c r="M546" s="349"/>
      <c r="N546" s="347"/>
    </row>
    <row r="547" customFormat="false" ht="12.75" hidden="false" customHeight="false" outlineLevel="0" collapsed="false">
      <c r="A547" s="268" t="str">
        <f aca="false">IF(OR('Sub-Cpt Record'!A547=0,'Sub-Cpt Record'!A547=""),"",'Sub-Cpt Record'!A547)</f>
        <v/>
      </c>
      <c r="B547" s="269" t="str">
        <f aca="false">IF(OR('Sub-Cpt Record'!B547=0,'Sub-Cpt Record'!B547=""),"",'Sub-Cpt Record'!B547)</f>
        <v/>
      </c>
      <c r="C547" s="270" t="str">
        <f aca="false">IF(OR('Sub-Cpt Record'!C547=0,'Sub-Cpt Record'!C547=""),"",'Sub-Cpt Record'!C547)</f>
        <v/>
      </c>
      <c r="D547" s="270" t="str">
        <f aca="false">IF(OR('Sub-Cpt Record'!D547=0,'Sub-Cpt Record'!D547=""),"",'Sub-Cpt Record'!D547)</f>
        <v/>
      </c>
      <c r="E547" s="269" t="str">
        <f aca="false">CODE!I547</f>
        <v/>
      </c>
      <c r="F547" s="343" t="str">
        <f aca="false">IF(OR('Sub-Cpt Record'!K547=0,'Sub-Cpt Record'!K547=""),"",'Sub-Cpt Record'!K547)</f>
        <v/>
      </c>
      <c r="G547" s="344"/>
      <c r="H547" s="348"/>
      <c r="I547" s="349"/>
      <c r="J547" s="349"/>
      <c r="K547" s="349"/>
      <c r="L547" s="349"/>
      <c r="M547" s="349"/>
      <c r="N547" s="347"/>
    </row>
    <row r="548" customFormat="false" ht="12.75" hidden="false" customHeight="false" outlineLevel="0" collapsed="false">
      <c r="A548" s="268" t="str">
        <f aca="false">IF(OR('Sub-Cpt Record'!A548=0,'Sub-Cpt Record'!A548=""),"",'Sub-Cpt Record'!A548)</f>
        <v/>
      </c>
      <c r="B548" s="269" t="str">
        <f aca="false">IF(OR('Sub-Cpt Record'!B548=0,'Sub-Cpt Record'!B548=""),"",'Sub-Cpt Record'!B548)</f>
        <v/>
      </c>
      <c r="C548" s="270" t="str">
        <f aca="false">IF(OR('Sub-Cpt Record'!C548=0,'Sub-Cpt Record'!C548=""),"",'Sub-Cpt Record'!C548)</f>
        <v/>
      </c>
      <c r="D548" s="270" t="str">
        <f aca="false">IF(OR('Sub-Cpt Record'!D548=0,'Sub-Cpt Record'!D548=""),"",'Sub-Cpt Record'!D548)</f>
        <v/>
      </c>
      <c r="E548" s="269" t="str">
        <f aca="false">CODE!I548</f>
        <v/>
      </c>
      <c r="F548" s="343" t="str">
        <f aca="false">IF(OR('Sub-Cpt Record'!K548=0,'Sub-Cpt Record'!K548=""),"",'Sub-Cpt Record'!K548)</f>
        <v/>
      </c>
      <c r="G548" s="344"/>
      <c r="H548" s="348"/>
      <c r="I548" s="349"/>
      <c r="J548" s="349"/>
      <c r="K548" s="349"/>
      <c r="L548" s="349"/>
      <c r="M548" s="349"/>
      <c r="N548" s="347"/>
    </row>
    <row r="549" customFormat="false" ht="12.75" hidden="false" customHeight="false" outlineLevel="0" collapsed="false">
      <c r="A549" s="268" t="str">
        <f aca="false">IF(OR('Sub-Cpt Record'!A549=0,'Sub-Cpt Record'!A549=""),"",'Sub-Cpt Record'!A549)</f>
        <v/>
      </c>
      <c r="B549" s="269" t="str">
        <f aca="false">IF(OR('Sub-Cpt Record'!B549=0,'Sub-Cpt Record'!B549=""),"",'Sub-Cpt Record'!B549)</f>
        <v/>
      </c>
      <c r="C549" s="270" t="str">
        <f aca="false">IF(OR('Sub-Cpt Record'!C549=0,'Sub-Cpt Record'!C549=""),"",'Sub-Cpt Record'!C549)</f>
        <v/>
      </c>
      <c r="D549" s="270" t="str">
        <f aca="false">IF(OR('Sub-Cpt Record'!D549=0,'Sub-Cpt Record'!D549=""),"",'Sub-Cpt Record'!D549)</f>
        <v/>
      </c>
      <c r="E549" s="269" t="str">
        <f aca="false">CODE!I549</f>
        <v/>
      </c>
      <c r="F549" s="343" t="str">
        <f aca="false">IF(OR('Sub-Cpt Record'!K549=0,'Sub-Cpt Record'!K549=""),"",'Sub-Cpt Record'!K549)</f>
        <v/>
      </c>
      <c r="G549" s="344"/>
      <c r="H549" s="348"/>
      <c r="I549" s="349"/>
      <c r="J549" s="349"/>
      <c r="K549" s="349"/>
      <c r="L549" s="349"/>
      <c r="M549" s="349"/>
      <c r="N549" s="347"/>
    </row>
    <row r="550" customFormat="false" ht="12.75" hidden="false" customHeight="false" outlineLevel="0" collapsed="false">
      <c r="A550" s="268" t="str">
        <f aca="false">IF(OR('Sub-Cpt Record'!A550=0,'Sub-Cpt Record'!A550=""),"",'Sub-Cpt Record'!A550)</f>
        <v/>
      </c>
      <c r="B550" s="269" t="str">
        <f aca="false">IF(OR('Sub-Cpt Record'!B550=0,'Sub-Cpt Record'!B550=""),"",'Sub-Cpt Record'!B550)</f>
        <v/>
      </c>
      <c r="C550" s="270" t="str">
        <f aca="false">IF(OR('Sub-Cpt Record'!C550=0,'Sub-Cpt Record'!C550=""),"",'Sub-Cpt Record'!C550)</f>
        <v/>
      </c>
      <c r="D550" s="270" t="str">
        <f aca="false">IF(OR('Sub-Cpt Record'!D550=0,'Sub-Cpt Record'!D550=""),"",'Sub-Cpt Record'!D550)</f>
        <v/>
      </c>
      <c r="E550" s="269" t="str">
        <f aca="false">CODE!I550</f>
        <v/>
      </c>
      <c r="F550" s="343" t="str">
        <f aca="false">IF(OR('Sub-Cpt Record'!K550=0,'Sub-Cpt Record'!K550=""),"",'Sub-Cpt Record'!K550)</f>
        <v/>
      </c>
      <c r="G550" s="344"/>
      <c r="H550" s="348"/>
      <c r="I550" s="349"/>
      <c r="J550" s="349"/>
      <c r="K550" s="349"/>
      <c r="L550" s="349"/>
      <c r="M550" s="349"/>
      <c r="N550" s="347"/>
    </row>
    <row r="551" customFormat="false" ht="12.75" hidden="false" customHeight="false" outlineLevel="0" collapsed="false">
      <c r="A551" s="268" t="str">
        <f aca="false">IF(OR('Sub-Cpt Record'!A551=0,'Sub-Cpt Record'!A551=""),"",'Sub-Cpt Record'!A551)</f>
        <v/>
      </c>
      <c r="B551" s="269" t="str">
        <f aca="false">IF(OR('Sub-Cpt Record'!B551=0,'Sub-Cpt Record'!B551=""),"",'Sub-Cpt Record'!B551)</f>
        <v/>
      </c>
      <c r="C551" s="270" t="str">
        <f aca="false">IF(OR('Sub-Cpt Record'!C551=0,'Sub-Cpt Record'!C551=""),"",'Sub-Cpt Record'!C551)</f>
        <v/>
      </c>
      <c r="D551" s="270" t="str">
        <f aca="false">IF(OR('Sub-Cpt Record'!D551=0,'Sub-Cpt Record'!D551=""),"",'Sub-Cpt Record'!D551)</f>
        <v/>
      </c>
      <c r="E551" s="269" t="str">
        <f aca="false">CODE!I551</f>
        <v/>
      </c>
      <c r="F551" s="343" t="str">
        <f aca="false">IF(OR('Sub-Cpt Record'!K551=0,'Sub-Cpt Record'!K551=""),"",'Sub-Cpt Record'!K551)</f>
        <v/>
      </c>
      <c r="G551" s="344"/>
      <c r="H551" s="348"/>
      <c r="I551" s="349"/>
      <c r="J551" s="349"/>
      <c r="K551" s="349"/>
      <c r="L551" s="349"/>
      <c r="M551" s="349"/>
      <c r="N551" s="347"/>
    </row>
    <row r="552" customFormat="false" ht="12.75" hidden="false" customHeight="false" outlineLevel="0" collapsed="false">
      <c r="A552" s="268" t="str">
        <f aca="false">IF(OR('Sub-Cpt Record'!A552=0,'Sub-Cpt Record'!A552=""),"",'Sub-Cpt Record'!A552)</f>
        <v/>
      </c>
      <c r="B552" s="269" t="str">
        <f aca="false">IF(OR('Sub-Cpt Record'!B552=0,'Sub-Cpt Record'!B552=""),"",'Sub-Cpt Record'!B552)</f>
        <v/>
      </c>
      <c r="C552" s="270" t="str">
        <f aca="false">IF(OR('Sub-Cpt Record'!C552=0,'Sub-Cpt Record'!C552=""),"",'Sub-Cpt Record'!C552)</f>
        <v/>
      </c>
      <c r="D552" s="270" t="str">
        <f aca="false">IF(OR('Sub-Cpt Record'!D552=0,'Sub-Cpt Record'!D552=""),"",'Sub-Cpt Record'!D552)</f>
        <v/>
      </c>
      <c r="E552" s="269" t="str">
        <f aca="false">CODE!I552</f>
        <v/>
      </c>
      <c r="F552" s="343" t="str">
        <f aca="false">IF(OR('Sub-Cpt Record'!K552=0,'Sub-Cpt Record'!K552=""),"",'Sub-Cpt Record'!K552)</f>
        <v/>
      </c>
      <c r="G552" s="344"/>
      <c r="H552" s="348"/>
      <c r="I552" s="349"/>
      <c r="J552" s="349"/>
      <c r="K552" s="349"/>
      <c r="L552" s="349"/>
      <c r="M552" s="349"/>
      <c r="N552" s="347"/>
    </row>
    <row r="553" customFormat="false" ht="12.75" hidden="false" customHeight="false" outlineLevel="0" collapsed="false">
      <c r="A553" s="268" t="str">
        <f aca="false">IF(OR('Sub-Cpt Record'!A553=0,'Sub-Cpt Record'!A553=""),"",'Sub-Cpt Record'!A553)</f>
        <v/>
      </c>
      <c r="B553" s="269" t="str">
        <f aca="false">IF(OR('Sub-Cpt Record'!B553=0,'Sub-Cpt Record'!B553=""),"",'Sub-Cpt Record'!B553)</f>
        <v/>
      </c>
      <c r="C553" s="270" t="str">
        <f aca="false">IF(OR('Sub-Cpt Record'!C553=0,'Sub-Cpt Record'!C553=""),"",'Sub-Cpt Record'!C553)</f>
        <v/>
      </c>
      <c r="D553" s="270" t="str">
        <f aca="false">IF(OR('Sub-Cpt Record'!D553=0,'Sub-Cpt Record'!D553=""),"",'Sub-Cpt Record'!D553)</f>
        <v/>
      </c>
      <c r="E553" s="269" t="str">
        <f aca="false">CODE!I553</f>
        <v/>
      </c>
      <c r="F553" s="343" t="str">
        <f aca="false">IF(OR('Sub-Cpt Record'!K553=0,'Sub-Cpt Record'!K553=""),"",'Sub-Cpt Record'!K553)</f>
        <v/>
      </c>
      <c r="G553" s="344"/>
      <c r="H553" s="348"/>
      <c r="I553" s="349"/>
      <c r="J553" s="349"/>
      <c r="K553" s="349"/>
      <c r="L553" s="349"/>
      <c r="M553" s="349"/>
      <c r="N553" s="347"/>
    </row>
    <row r="554" customFormat="false" ht="12.75" hidden="false" customHeight="false" outlineLevel="0" collapsed="false">
      <c r="A554" s="268" t="str">
        <f aca="false">IF(OR('Sub-Cpt Record'!A554=0,'Sub-Cpt Record'!A554=""),"",'Sub-Cpt Record'!A554)</f>
        <v/>
      </c>
      <c r="B554" s="269" t="str">
        <f aca="false">IF(OR('Sub-Cpt Record'!B554=0,'Sub-Cpt Record'!B554=""),"",'Sub-Cpt Record'!B554)</f>
        <v/>
      </c>
      <c r="C554" s="270" t="str">
        <f aca="false">IF(OR('Sub-Cpt Record'!C554=0,'Sub-Cpt Record'!C554=""),"",'Sub-Cpt Record'!C554)</f>
        <v/>
      </c>
      <c r="D554" s="270" t="str">
        <f aca="false">IF(OR('Sub-Cpt Record'!D554=0,'Sub-Cpt Record'!D554=""),"",'Sub-Cpt Record'!D554)</f>
        <v/>
      </c>
      <c r="E554" s="269" t="str">
        <f aca="false">CODE!I554</f>
        <v/>
      </c>
      <c r="F554" s="343" t="str">
        <f aca="false">IF(OR('Sub-Cpt Record'!K554=0,'Sub-Cpt Record'!K554=""),"",'Sub-Cpt Record'!K554)</f>
        <v/>
      </c>
      <c r="G554" s="344"/>
      <c r="H554" s="348"/>
      <c r="I554" s="349"/>
      <c r="J554" s="349"/>
      <c r="K554" s="349"/>
      <c r="L554" s="349"/>
      <c r="M554" s="349"/>
      <c r="N554" s="347"/>
    </row>
    <row r="555" customFormat="false" ht="12.75" hidden="false" customHeight="false" outlineLevel="0" collapsed="false">
      <c r="A555" s="268" t="str">
        <f aca="false">IF(OR('Sub-Cpt Record'!A555=0,'Sub-Cpt Record'!A555=""),"",'Sub-Cpt Record'!A555)</f>
        <v/>
      </c>
      <c r="B555" s="269" t="str">
        <f aca="false">IF(OR('Sub-Cpt Record'!B555=0,'Sub-Cpt Record'!B555=""),"",'Sub-Cpt Record'!B555)</f>
        <v/>
      </c>
      <c r="C555" s="270" t="str">
        <f aca="false">IF(OR('Sub-Cpt Record'!C555=0,'Sub-Cpt Record'!C555=""),"",'Sub-Cpt Record'!C555)</f>
        <v/>
      </c>
      <c r="D555" s="270" t="str">
        <f aca="false">IF(OR('Sub-Cpt Record'!D555=0,'Sub-Cpt Record'!D555=""),"",'Sub-Cpt Record'!D555)</f>
        <v/>
      </c>
      <c r="E555" s="269" t="str">
        <f aca="false">CODE!I555</f>
        <v/>
      </c>
      <c r="F555" s="343" t="str">
        <f aca="false">IF(OR('Sub-Cpt Record'!K555=0,'Sub-Cpt Record'!K555=""),"",'Sub-Cpt Record'!K555)</f>
        <v/>
      </c>
      <c r="G555" s="344"/>
      <c r="H555" s="348"/>
      <c r="I555" s="349"/>
      <c r="J555" s="349"/>
      <c r="K555" s="349"/>
      <c r="L555" s="349"/>
      <c r="M555" s="349"/>
      <c r="N555" s="347"/>
    </row>
    <row r="556" customFormat="false" ht="12.75" hidden="false" customHeight="false" outlineLevel="0" collapsed="false">
      <c r="A556" s="268" t="str">
        <f aca="false">IF(OR('Sub-Cpt Record'!A556=0,'Sub-Cpt Record'!A556=""),"",'Sub-Cpt Record'!A556)</f>
        <v/>
      </c>
      <c r="B556" s="269" t="str">
        <f aca="false">IF(OR('Sub-Cpt Record'!B556=0,'Sub-Cpt Record'!B556=""),"",'Sub-Cpt Record'!B556)</f>
        <v/>
      </c>
      <c r="C556" s="270" t="str">
        <f aca="false">IF(OR('Sub-Cpt Record'!C556=0,'Sub-Cpt Record'!C556=""),"",'Sub-Cpt Record'!C556)</f>
        <v/>
      </c>
      <c r="D556" s="270" t="str">
        <f aca="false">IF(OR('Sub-Cpt Record'!D556=0,'Sub-Cpt Record'!D556=""),"",'Sub-Cpt Record'!D556)</f>
        <v/>
      </c>
      <c r="E556" s="269" t="str">
        <f aca="false">CODE!I556</f>
        <v/>
      </c>
      <c r="F556" s="343" t="str">
        <f aca="false">IF(OR('Sub-Cpt Record'!K556=0,'Sub-Cpt Record'!K556=""),"",'Sub-Cpt Record'!K556)</f>
        <v/>
      </c>
      <c r="G556" s="344"/>
      <c r="H556" s="348"/>
      <c r="I556" s="349"/>
      <c r="J556" s="349"/>
      <c r="K556" s="349"/>
      <c r="L556" s="349"/>
      <c r="M556" s="349"/>
      <c r="N556" s="347"/>
    </row>
    <row r="557" customFormat="false" ht="12.75" hidden="false" customHeight="false" outlineLevel="0" collapsed="false">
      <c r="A557" s="268" t="str">
        <f aca="false">IF(OR('Sub-Cpt Record'!A557=0,'Sub-Cpt Record'!A557=""),"",'Sub-Cpt Record'!A557)</f>
        <v/>
      </c>
      <c r="B557" s="269" t="str">
        <f aca="false">IF(OR('Sub-Cpt Record'!B557=0,'Sub-Cpt Record'!B557=""),"",'Sub-Cpt Record'!B557)</f>
        <v/>
      </c>
      <c r="C557" s="270" t="str">
        <f aca="false">IF(OR('Sub-Cpt Record'!C557=0,'Sub-Cpt Record'!C557=""),"",'Sub-Cpt Record'!C557)</f>
        <v/>
      </c>
      <c r="D557" s="270" t="str">
        <f aca="false">IF(OR('Sub-Cpt Record'!D557=0,'Sub-Cpt Record'!D557=""),"",'Sub-Cpt Record'!D557)</f>
        <v/>
      </c>
      <c r="E557" s="269" t="str">
        <f aca="false">CODE!I557</f>
        <v/>
      </c>
      <c r="F557" s="343" t="str">
        <f aca="false">IF(OR('Sub-Cpt Record'!K557=0,'Sub-Cpt Record'!K557=""),"",'Sub-Cpt Record'!K557)</f>
        <v/>
      </c>
      <c r="G557" s="344"/>
      <c r="H557" s="348"/>
      <c r="I557" s="349"/>
      <c r="J557" s="349"/>
      <c r="K557" s="349"/>
      <c r="L557" s="349"/>
      <c r="M557" s="349"/>
      <c r="N557" s="347"/>
    </row>
    <row r="558" customFormat="false" ht="12.75" hidden="false" customHeight="false" outlineLevel="0" collapsed="false">
      <c r="A558" s="268" t="str">
        <f aca="false">IF(OR('Sub-Cpt Record'!A558=0,'Sub-Cpt Record'!A558=""),"",'Sub-Cpt Record'!A558)</f>
        <v/>
      </c>
      <c r="B558" s="269" t="str">
        <f aca="false">IF(OR('Sub-Cpt Record'!B558=0,'Sub-Cpt Record'!B558=""),"",'Sub-Cpt Record'!B558)</f>
        <v/>
      </c>
      <c r="C558" s="270" t="str">
        <f aca="false">IF(OR('Sub-Cpt Record'!C558=0,'Sub-Cpt Record'!C558=""),"",'Sub-Cpt Record'!C558)</f>
        <v/>
      </c>
      <c r="D558" s="270" t="str">
        <f aca="false">IF(OR('Sub-Cpt Record'!D558=0,'Sub-Cpt Record'!D558=""),"",'Sub-Cpt Record'!D558)</f>
        <v/>
      </c>
      <c r="E558" s="269" t="str">
        <f aca="false">CODE!I558</f>
        <v/>
      </c>
      <c r="F558" s="343" t="str">
        <f aca="false">IF(OR('Sub-Cpt Record'!K558=0,'Sub-Cpt Record'!K558=""),"",'Sub-Cpt Record'!K558)</f>
        <v/>
      </c>
      <c r="G558" s="344"/>
      <c r="H558" s="348"/>
      <c r="I558" s="349"/>
      <c r="J558" s="349"/>
      <c r="K558" s="349"/>
      <c r="L558" s="349"/>
      <c r="M558" s="349"/>
      <c r="N558" s="347"/>
    </row>
    <row r="559" customFormat="false" ht="12.75" hidden="false" customHeight="false" outlineLevel="0" collapsed="false">
      <c r="A559" s="268" t="str">
        <f aca="false">IF(OR('Sub-Cpt Record'!A559=0,'Sub-Cpt Record'!A559=""),"",'Sub-Cpt Record'!A559)</f>
        <v/>
      </c>
      <c r="B559" s="269" t="str">
        <f aca="false">IF(OR('Sub-Cpt Record'!B559=0,'Sub-Cpt Record'!B559=""),"",'Sub-Cpt Record'!B559)</f>
        <v/>
      </c>
      <c r="C559" s="270" t="str">
        <f aca="false">IF(OR('Sub-Cpt Record'!C559=0,'Sub-Cpt Record'!C559=""),"",'Sub-Cpt Record'!C559)</f>
        <v/>
      </c>
      <c r="D559" s="270" t="str">
        <f aca="false">IF(OR('Sub-Cpt Record'!D559=0,'Sub-Cpt Record'!D559=""),"",'Sub-Cpt Record'!D559)</f>
        <v/>
      </c>
      <c r="E559" s="269" t="str">
        <f aca="false">CODE!I559</f>
        <v/>
      </c>
      <c r="F559" s="343" t="str">
        <f aca="false">IF(OR('Sub-Cpt Record'!K559=0,'Sub-Cpt Record'!K559=""),"",'Sub-Cpt Record'!K559)</f>
        <v/>
      </c>
      <c r="G559" s="344"/>
      <c r="H559" s="348"/>
      <c r="I559" s="349"/>
      <c r="J559" s="349"/>
      <c r="K559" s="349"/>
      <c r="L559" s="349"/>
      <c r="M559" s="349"/>
      <c r="N559" s="347"/>
    </row>
    <row r="560" customFormat="false" ht="12.75" hidden="false" customHeight="false" outlineLevel="0" collapsed="false">
      <c r="A560" s="268" t="str">
        <f aca="false">IF(OR('Sub-Cpt Record'!A560=0,'Sub-Cpt Record'!A560=""),"",'Sub-Cpt Record'!A560)</f>
        <v/>
      </c>
      <c r="B560" s="269" t="str">
        <f aca="false">IF(OR('Sub-Cpt Record'!B560=0,'Sub-Cpt Record'!B560=""),"",'Sub-Cpt Record'!B560)</f>
        <v/>
      </c>
      <c r="C560" s="270" t="str">
        <f aca="false">IF(OR('Sub-Cpt Record'!C560=0,'Sub-Cpt Record'!C560=""),"",'Sub-Cpt Record'!C560)</f>
        <v/>
      </c>
      <c r="D560" s="270" t="str">
        <f aca="false">IF(OR('Sub-Cpt Record'!D560=0,'Sub-Cpt Record'!D560=""),"",'Sub-Cpt Record'!D560)</f>
        <v/>
      </c>
      <c r="E560" s="269" t="str">
        <f aca="false">CODE!I560</f>
        <v/>
      </c>
      <c r="F560" s="343" t="str">
        <f aca="false">IF(OR('Sub-Cpt Record'!K560=0,'Sub-Cpt Record'!K560=""),"",'Sub-Cpt Record'!K560)</f>
        <v/>
      </c>
      <c r="G560" s="344"/>
      <c r="H560" s="348"/>
      <c r="I560" s="349"/>
      <c r="J560" s="349"/>
      <c r="K560" s="349"/>
      <c r="L560" s="349"/>
      <c r="M560" s="349"/>
      <c r="N560" s="347"/>
    </row>
    <row r="561" customFormat="false" ht="12.75" hidden="false" customHeight="false" outlineLevel="0" collapsed="false">
      <c r="A561" s="268" t="str">
        <f aca="false">IF(OR('Sub-Cpt Record'!A561=0,'Sub-Cpt Record'!A561=""),"",'Sub-Cpt Record'!A561)</f>
        <v/>
      </c>
      <c r="B561" s="269" t="str">
        <f aca="false">IF(OR('Sub-Cpt Record'!B561=0,'Sub-Cpt Record'!B561=""),"",'Sub-Cpt Record'!B561)</f>
        <v/>
      </c>
      <c r="C561" s="270" t="str">
        <f aca="false">IF(OR('Sub-Cpt Record'!C561=0,'Sub-Cpt Record'!C561=""),"",'Sub-Cpt Record'!C561)</f>
        <v/>
      </c>
      <c r="D561" s="270" t="str">
        <f aca="false">IF(OR('Sub-Cpt Record'!D561=0,'Sub-Cpt Record'!D561=""),"",'Sub-Cpt Record'!D561)</f>
        <v/>
      </c>
      <c r="E561" s="269" t="str">
        <f aca="false">CODE!I561</f>
        <v/>
      </c>
      <c r="F561" s="343" t="str">
        <f aca="false">IF(OR('Sub-Cpt Record'!K561=0,'Sub-Cpt Record'!K561=""),"",'Sub-Cpt Record'!K561)</f>
        <v/>
      </c>
      <c r="G561" s="344"/>
      <c r="H561" s="348"/>
      <c r="I561" s="349"/>
      <c r="J561" s="349"/>
      <c r="K561" s="349"/>
      <c r="L561" s="349"/>
      <c r="M561" s="349"/>
      <c r="N561" s="347"/>
    </row>
    <row r="562" customFormat="false" ht="12.75" hidden="false" customHeight="false" outlineLevel="0" collapsed="false">
      <c r="A562" s="268" t="str">
        <f aca="false">IF(OR('Sub-Cpt Record'!A562=0,'Sub-Cpt Record'!A562=""),"",'Sub-Cpt Record'!A562)</f>
        <v/>
      </c>
      <c r="B562" s="269" t="str">
        <f aca="false">IF(OR('Sub-Cpt Record'!B562=0,'Sub-Cpt Record'!B562=""),"",'Sub-Cpt Record'!B562)</f>
        <v/>
      </c>
      <c r="C562" s="270" t="str">
        <f aca="false">IF(OR('Sub-Cpt Record'!C562=0,'Sub-Cpt Record'!C562=""),"",'Sub-Cpt Record'!C562)</f>
        <v/>
      </c>
      <c r="D562" s="270" t="str">
        <f aca="false">IF(OR('Sub-Cpt Record'!D562=0,'Sub-Cpt Record'!D562=""),"",'Sub-Cpt Record'!D562)</f>
        <v/>
      </c>
      <c r="E562" s="269" t="str">
        <f aca="false">CODE!I562</f>
        <v/>
      </c>
      <c r="F562" s="343" t="str">
        <f aca="false">IF(OR('Sub-Cpt Record'!K562=0,'Sub-Cpt Record'!K562=""),"",'Sub-Cpt Record'!K562)</f>
        <v/>
      </c>
      <c r="G562" s="344"/>
      <c r="H562" s="348"/>
      <c r="I562" s="349"/>
      <c r="J562" s="349"/>
      <c r="K562" s="349"/>
      <c r="L562" s="349"/>
      <c r="M562" s="349"/>
      <c r="N562" s="347"/>
    </row>
    <row r="563" customFormat="false" ht="12.75" hidden="false" customHeight="false" outlineLevel="0" collapsed="false">
      <c r="A563" s="268" t="str">
        <f aca="false">IF(OR('Sub-Cpt Record'!A563=0,'Sub-Cpt Record'!A563=""),"",'Sub-Cpt Record'!A563)</f>
        <v/>
      </c>
      <c r="B563" s="269" t="str">
        <f aca="false">IF(OR('Sub-Cpt Record'!B563=0,'Sub-Cpt Record'!B563=""),"",'Sub-Cpt Record'!B563)</f>
        <v/>
      </c>
      <c r="C563" s="270" t="str">
        <f aca="false">IF(OR('Sub-Cpt Record'!C563=0,'Sub-Cpt Record'!C563=""),"",'Sub-Cpt Record'!C563)</f>
        <v/>
      </c>
      <c r="D563" s="270" t="str">
        <f aca="false">IF(OR('Sub-Cpt Record'!D563=0,'Sub-Cpt Record'!D563=""),"",'Sub-Cpt Record'!D563)</f>
        <v/>
      </c>
      <c r="E563" s="269" t="str">
        <f aca="false">CODE!I563</f>
        <v/>
      </c>
      <c r="F563" s="343" t="str">
        <f aca="false">IF(OR('Sub-Cpt Record'!K563=0,'Sub-Cpt Record'!K563=""),"",'Sub-Cpt Record'!K563)</f>
        <v/>
      </c>
      <c r="G563" s="344"/>
      <c r="H563" s="348"/>
      <c r="I563" s="349"/>
      <c r="J563" s="349"/>
      <c r="K563" s="349"/>
      <c r="L563" s="349"/>
      <c r="M563" s="349"/>
      <c r="N563" s="347"/>
    </row>
    <row r="564" customFormat="false" ht="12.75" hidden="false" customHeight="false" outlineLevel="0" collapsed="false">
      <c r="A564" s="268" t="str">
        <f aca="false">IF(OR('Sub-Cpt Record'!A564=0,'Sub-Cpt Record'!A564=""),"",'Sub-Cpt Record'!A564)</f>
        <v/>
      </c>
      <c r="B564" s="269" t="str">
        <f aca="false">IF(OR('Sub-Cpt Record'!B564=0,'Sub-Cpt Record'!B564=""),"",'Sub-Cpt Record'!B564)</f>
        <v/>
      </c>
      <c r="C564" s="270" t="str">
        <f aca="false">IF(OR('Sub-Cpt Record'!C564=0,'Sub-Cpt Record'!C564=""),"",'Sub-Cpt Record'!C564)</f>
        <v/>
      </c>
      <c r="D564" s="270" t="str">
        <f aca="false">IF(OR('Sub-Cpt Record'!D564=0,'Sub-Cpt Record'!D564=""),"",'Sub-Cpt Record'!D564)</f>
        <v/>
      </c>
      <c r="E564" s="269" t="str">
        <f aca="false">CODE!I564</f>
        <v/>
      </c>
      <c r="F564" s="343" t="str">
        <f aca="false">IF(OR('Sub-Cpt Record'!K564=0,'Sub-Cpt Record'!K564=""),"",'Sub-Cpt Record'!K564)</f>
        <v/>
      </c>
      <c r="G564" s="344"/>
      <c r="H564" s="348"/>
      <c r="I564" s="349"/>
      <c r="J564" s="349"/>
      <c r="K564" s="349"/>
      <c r="L564" s="349"/>
      <c r="M564" s="349"/>
      <c r="N564" s="347"/>
    </row>
    <row r="565" customFormat="false" ht="12.75" hidden="false" customHeight="false" outlineLevel="0" collapsed="false">
      <c r="A565" s="268" t="str">
        <f aca="false">IF(OR('Sub-Cpt Record'!A565=0,'Sub-Cpt Record'!A565=""),"",'Sub-Cpt Record'!A565)</f>
        <v/>
      </c>
      <c r="B565" s="269" t="str">
        <f aca="false">IF(OR('Sub-Cpt Record'!B565=0,'Sub-Cpt Record'!B565=""),"",'Sub-Cpt Record'!B565)</f>
        <v/>
      </c>
      <c r="C565" s="270" t="str">
        <f aca="false">IF(OR('Sub-Cpt Record'!C565=0,'Sub-Cpt Record'!C565=""),"",'Sub-Cpt Record'!C565)</f>
        <v/>
      </c>
      <c r="D565" s="270" t="str">
        <f aca="false">IF(OR('Sub-Cpt Record'!D565=0,'Sub-Cpt Record'!D565=""),"",'Sub-Cpt Record'!D565)</f>
        <v/>
      </c>
      <c r="E565" s="269" t="str">
        <f aca="false">CODE!I565</f>
        <v/>
      </c>
      <c r="F565" s="343" t="str">
        <f aca="false">IF(OR('Sub-Cpt Record'!K565=0,'Sub-Cpt Record'!K565=""),"",'Sub-Cpt Record'!K565)</f>
        <v/>
      </c>
      <c r="G565" s="344"/>
      <c r="H565" s="348"/>
      <c r="I565" s="349"/>
      <c r="J565" s="349"/>
      <c r="K565" s="349"/>
      <c r="L565" s="349"/>
      <c r="M565" s="349"/>
      <c r="N565" s="347"/>
    </row>
    <row r="566" customFormat="false" ht="12.75" hidden="false" customHeight="false" outlineLevel="0" collapsed="false">
      <c r="A566" s="268" t="str">
        <f aca="false">IF(OR('Sub-Cpt Record'!A566=0,'Sub-Cpt Record'!A566=""),"",'Sub-Cpt Record'!A566)</f>
        <v/>
      </c>
      <c r="B566" s="269" t="str">
        <f aca="false">IF(OR('Sub-Cpt Record'!B566=0,'Sub-Cpt Record'!B566=""),"",'Sub-Cpt Record'!B566)</f>
        <v/>
      </c>
      <c r="C566" s="270" t="str">
        <f aca="false">IF(OR('Sub-Cpt Record'!C566=0,'Sub-Cpt Record'!C566=""),"",'Sub-Cpt Record'!C566)</f>
        <v/>
      </c>
      <c r="D566" s="270" t="str">
        <f aca="false">IF(OR('Sub-Cpt Record'!D566=0,'Sub-Cpt Record'!D566=""),"",'Sub-Cpt Record'!D566)</f>
        <v/>
      </c>
      <c r="E566" s="269" t="str">
        <f aca="false">CODE!I566</f>
        <v/>
      </c>
      <c r="F566" s="343" t="str">
        <f aca="false">IF(OR('Sub-Cpt Record'!K566=0,'Sub-Cpt Record'!K566=""),"",'Sub-Cpt Record'!K566)</f>
        <v/>
      </c>
      <c r="G566" s="344"/>
      <c r="H566" s="348"/>
      <c r="I566" s="349"/>
      <c r="J566" s="349"/>
      <c r="K566" s="349"/>
      <c r="L566" s="349"/>
      <c r="M566" s="349"/>
      <c r="N566" s="347"/>
    </row>
    <row r="567" customFormat="false" ht="12.75" hidden="false" customHeight="false" outlineLevel="0" collapsed="false">
      <c r="A567" s="268" t="str">
        <f aca="false">IF(OR('Sub-Cpt Record'!A567=0,'Sub-Cpt Record'!A567=""),"",'Sub-Cpt Record'!A567)</f>
        <v/>
      </c>
      <c r="B567" s="269" t="str">
        <f aca="false">IF(OR('Sub-Cpt Record'!B567=0,'Sub-Cpt Record'!B567=""),"",'Sub-Cpt Record'!B567)</f>
        <v/>
      </c>
      <c r="C567" s="270" t="str">
        <f aca="false">IF(OR('Sub-Cpt Record'!C567=0,'Sub-Cpt Record'!C567=""),"",'Sub-Cpt Record'!C567)</f>
        <v/>
      </c>
      <c r="D567" s="270" t="str">
        <f aca="false">IF(OR('Sub-Cpt Record'!D567=0,'Sub-Cpt Record'!D567=""),"",'Sub-Cpt Record'!D567)</f>
        <v/>
      </c>
      <c r="E567" s="269" t="str">
        <f aca="false">CODE!I567</f>
        <v/>
      </c>
      <c r="F567" s="343" t="str">
        <f aca="false">IF(OR('Sub-Cpt Record'!K567=0,'Sub-Cpt Record'!K567=""),"",'Sub-Cpt Record'!K567)</f>
        <v/>
      </c>
      <c r="G567" s="344"/>
      <c r="H567" s="348"/>
      <c r="I567" s="349"/>
      <c r="J567" s="349"/>
      <c r="K567" s="349"/>
      <c r="L567" s="349"/>
      <c r="M567" s="349"/>
      <c r="N567" s="347"/>
    </row>
    <row r="568" customFormat="false" ht="12.75" hidden="false" customHeight="false" outlineLevel="0" collapsed="false">
      <c r="A568" s="268" t="str">
        <f aca="false">IF(OR('Sub-Cpt Record'!A568=0,'Sub-Cpt Record'!A568=""),"",'Sub-Cpt Record'!A568)</f>
        <v/>
      </c>
      <c r="B568" s="269" t="str">
        <f aca="false">IF(OR('Sub-Cpt Record'!B568=0,'Sub-Cpt Record'!B568=""),"",'Sub-Cpt Record'!B568)</f>
        <v/>
      </c>
      <c r="C568" s="270" t="str">
        <f aca="false">IF(OR('Sub-Cpt Record'!C568=0,'Sub-Cpt Record'!C568=""),"",'Sub-Cpt Record'!C568)</f>
        <v/>
      </c>
      <c r="D568" s="270" t="str">
        <f aca="false">IF(OR('Sub-Cpt Record'!D568=0,'Sub-Cpt Record'!D568=""),"",'Sub-Cpt Record'!D568)</f>
        <v/>
      </c>
      <c r="E568" s="269" t="str">
        <f aca="false">CODE!I568</f>
        <v/>
      </c>
      <c r="F568" s="343" t="str">
        <f aca="false">IF(OR('Sub-Cpt Record'!K568=0,'Sub-Cpt Record'!K568=""),"",'Sub-Cpt Record'!K568)</f>
        <v/>
      </c>
      <c r="G568" s="344"/>
      <c r="H568" s="348"/>
      <c r="I568" s="349"/>
      <c r="J568" s="349"/>
      <c r="K568" s="349"/>
      <c r="L568" s="349"/>
      <c r="M568" s="349"/>
      <c r="N568" s="347"/>
    </row>
    <row r="569" customFormat="false" ht="12.75" hidden="false" customHeight="false" outlineLevel="0" collapsed="false">
      <c r="A569" s="268" t="str">
        <f aca="false">IF(OR('Sub-Cpt Record'!A569=0,'Sub-Cpt Record'!A569=""),"",'Sub-Cpt Record'!A569)</f>
        <v/>
      </c>
      <c r="B569" s="269" t="str">
        <f aca="false">IF(OR('Sub-Cpt Record'!B569=0,'Sub-Cpt Record'!B569=""),"",'Sub-Cpt Record'!B569)</f>
        <v/>
      </c>
      <c r="C569" s="270" t="str">
        <f aca="false">IF(OR('Sub-Cpt Record'!C569=0,'Sub-Cpt Record'!C569=""),"",'Sub-Cpt Record'!C569)</f>
        <v/>
      </c>
      <c r="D569" s="270" t="str">
        <f aca="false">IF(OR('Sub-Cpt Record'!D569=0,'Sub-Cpt Record'!D569=""),"",'Sub-Cpt Record'!D569)</f>
        <v/>
      </c>
      <c r="E569" s="269" t="str">
        <f aca="false">CODE!I569</f>
        <v/>
      </c>
      <c r="F569" s="343" t="str">
        <f aca="false">IF(OR('Sub-Cpt Record'!K569=0,'Sub-Cpt Record'!K569=""),"",'Sub-Cpt Record'!K569)</f>
        <v/>
      </c>
      <c r="G569" s="344"/>
      <c r="H569" s="348"/>
      <c r="I569" s="349"/>
      <c r="J569" s="349"/>
      <c r="K569" s="349"/>
      <c r="L569" s="349"/>
      <c r="M569" s="349"/>
      <c r="N569" s="347"/>
    </row>
    <row r="570" customFormat="false" ht="12.75" hidden="false" customHeight="false" outlineLevel="0" collapsed="false">
      <c r="A570" s="268" t="str">
        <f aca="false">IF(OR('Sub-Cpt Record'!A570=0,'Sub-Cpt Record'!A570=""),"",'Sub-Cpt Record'!A570)</f>
        <v/>
      </c>
      <c r="B570" s="269" t="str">
        <f aca="false">IF(OR('Sub-Cpt Record'!B570=0,'Sub-Cpt Record'!B570=""),"",'Sub-Cpt Record'!B570)</f>
        <v/>
      </c>
      <c r="C570" s="270" t="str">
        <f aca="false">IF(OR('Sub-Cpt Record'!C570=0,'Sub-Cpt Record'!C570=""),"",'Sub-Cpt Record'!C570)</f>
        <v/>
      </c>
      <c r="D570" s="270" t="str">
        <f aca="false">IF(OR('Sub-Cpt Record'!D570=0,'Sub-Cpt Record'!D570=""),"",'Sub-Cpt Record'!D570)</f>
        <v/>
      </c>
      <c r="E570" s="269" t="str">
        <f aca="false">CODE!I570</f>
        <v/>
      </c>
      <c r="F570" s="343" t="str">
        <f aca="false">IF(OR('Sub-Cpt Record'!K570=0,'Sub-Cpt Record'!K570=""),"",'Sub-Cpt Record'!K570)</f>
        <v/>
      </c>
      <c r="G570" s="344"/>
      <c r="H570" s="348"/>
      <c r="I570" s="349"/>
      <c r="J570" s="349"/>
      <c r="K570" s="349"/>
      <c r="L570" s="349"/>
      <c r="M570" s="349"/>
      <c r="N570" s="347"/>
    </row>
    <row r="571" customFormat="false" ht="12.75" hidden="false" customHeight="false" outlineLevel="0" collapsed="false">
      <c r="A571" s="268" t="str">
        <f aca="false">IF(OR('Sub-Cpt Record'!A571=0,'Sub-Cpt Record'!A571=""),"",'Sub-Cpt Record'!A571)</f>
        <v/>
      </c>
      <c r="B571" s="269" t="str">
        <f aca="false">IF(OR('Sub-Cpt Record'!B571=0,'Sub-Cpt Record'!B571=""),"",'Sub-Cpt Record'!B571)</f>
        <v/>
      </c>
      <c r="C571" s="270" t="str">
        <f aca="false">IF(OR('Sub-Cpt Record'!C571=0,'Sub-Cpt Record'!C571=""),"",'Sub-Cpt Record'!C571)</f>
        <v/>
      </c>
      <c r="D571" s="270" t="str">
        <f aca="false">IF(OR('Sub-Cpt Record'!D571=0,'Sub-Cpt Record'!D571=""),"",'Sub-Cpt Record'!D571)</f>
        <v/>
      </c>
      <c r="E571" s="269" t="str">
        <f aca="false">CODE!I571</f>
        <v/>
      </c>
      <c r="F571" s="343" t="str">
        <f aca="false">IF(OR('Sub-Cpt Record'!K571=0,'Sub-Cpt Record'!K571=""),"",'Sub-Cpt Record'!K571)</f>
        <v/>
      </c>
      <c r="G571" s="344"/>
      <c r="H571" s="348"/>
      <c r="I571" s="349"/>
      <c r="J571" s="349"/>
      <c r="K571" s="349"/>
      <c r="L571" s="349"/>
      <c r="M571" s="349"/>
      <c r="N571" s="347"/>
    </row>
    <row r="572" customFormat="false" ht="12.75" hidden="false" customHeight="false" outlineLevel="0" collapsed="false">
      <c r="A572" s="268" t="str">
        <f aca="false">IF(OR('Sub-Cpt Record'!A572=0,'Sub-Cpt Record'!A572=""),"",'Sub-Cpt Record'!A572)</f>
        <v/>
      </c>
      <c r="B572" s="269" t="str">
        <f aca="false">IF(OR('Sub-Cpt Record'!B572=0,'Sub-Cpt Record'!B572=""),"",'Sub-Cpt Record'!B572)</f>
        <v/>
      </c>
      <c r="C572" s="270" t="str">
        <f aca="false">IF(OR('Sub-Cpt Record'!C572=0,'Sub-Cpt Record'!C572=""),"",'Sub-Cpt Record'!C572)</f>
        <v/>
      </c>
      <c r="D572" s="270" t="str">
        <f aca="false">IF(OR('Sub-Cpt Record'!D572=0,'Sub-Cpt Record'!D572=""),"",'Sub-Cpt Record'!D572)</f>
        <v/>
      </c>
      <c r="E572" s="269" t="str">
        <f aca="false">CODE!I572</f>
        <v/>
      </c>
      <c r="F572" s="343" t="str">
        <f aca="false">IF(OR('Sub-Cpt Record'!K572=0,'Sub-Cpt Record'!K572=""),"",'Sub-Cpt Record'!K572)</f>
        <v/>
      </c>
      <c r="G572" s="344"/>
      <c r="H572" s="348"/>
      <c r="I572" s="349"/>
      <c r="J572" s="349"/>
      <c r="K572" s="349"/>
      <c r="L572" s="349"/>
      <c r="M572" s="349"/>
      <c r="N572" s="347"/>
    </row>
    <row r="573" customFormat="false" ht="12.75" hidden="false" customHeight="false" outlineLevel="0" collapsed="false">
      <c r="A573" s="268" t="str">
        <f aca="false">IF(OR('Sub-Cpt Record'!A573=0,'Sub-Cpt Record'!A573=""),"",'Sub-Cpt Record'!A573)</f>
        <v/>
      </c>
      <c r="B573" s="269" t="str">
        <f aca="false">IF(OR('Sub-Cpt Record'!B573=0,'Sub-Cpt Record'!B573=""),"",'Sub-Cpt Record'!B573)</f>
        <v/>
      </c>
      <c r="C573" s="270" t="str">
        <f aca="false">IF(OR('Sub-Cpt Record'!C573=0,'Sub-Cpt Record'!C573=""),"",'Sub-Cpt Record'!C573)</f>
        <v/>
      </c>
      <c r="D573" s="270" t="str">
        <f aca="false">IF(OR('Sub-Cpt Record'!D573=0,'Sub-Cpt Record'!D573=""),"",'Sub-Cpt Record'!D573)</f>
        <v/>
      </c>
      <c r="E573" s="269" t="str">
        <f aca="false">CODE!I573</f>
        <v/>
      </c>
      <c r="F573" s="343" t="str">
        <f aca="false">IF(OR('Sub-Cpt Record'!K573=0,'Sub-Cpt Record'!K573=""),"",'Sub-Cpt Record'!K573)</f>
        <v/>
      </c>
      <c r="G573" s="344"/>
      <c r="H573" s="348"/>
      <c r="I573" s="349"/>
      <c r="J573" s="349"/>
      <c r="K573" s="349"/>
      <c r="L573" s="349"/>
      <c r="M573" s="349"/>
      <c r="N573" s="347"/>
    </row>
    <row r="574" customFormat="false" ht="12.75" hidden="false" customHeight="false" outlineLevel="0" collapsed="false">
      <c r="A574" s="268" t="str">
        <f aca="false">IF(OR('Sub-Cpt Record'!A574=0,'Sub-Cpt Record'!A574=""),"",'Sub-Cpt Record'!A574)</f>
        <v/>
      </c>
      <c r="B574" s="269" t="str">
        <f aca="false">IF(OR('Sub-Cpt Record'!B574=0,'Sub-Cpt Record'!B574=""),"",'Sub-Cpt Record'!B574)</f>
        <v/>
      </c>
      <c r="C574" s="270" t="str">
        <f aca="false">IF(OR('Sub-Cpt Record'!C574=0,'Sub-Cpt Record'!C574=""),"",'Sub-Cpt Record'!C574)</f>
        <v/>
      </c>
      <c r="D574" s="270" t="str">
        <f aca="false">IF(OR('Sub-Cpt Record'!D574=0,'Sub-Cpt Record'!D574=""),"",'Sub-Cpt Record'!D574)</f>
        <v/>
      </c>
      <c r="E574" s="269" t="str">
        <f aca="false">CODE!I574</f>
        <v/>
      </c>
      <c r="F574" s="343" t="str">
        <f aca="false">IF(OR('Sub-Cpt Record'!K574=0,'Sub-Cpt Record'!K574=""),"",'Sub-Cpt Record'!K574)</f>
        <v/>
      </c>
      <c r="G574" s="344"/>
      <c r="H574" s="348"/>
      <c r="I574" s="349"/>
      <c r="J574" s="349"/>
      <c r="K574" s="349"/>
      <c r="L574" s="349"/>
      <c r="M574" s="349"/>
      <c r="N574" s="347"/>
    </row>
    <row r="575" customFormat="false" ht="12.75" hidden="false" customHeight="false" outlineLevel="0" collapsed="false">
      <c r="A575" s="268" t="str">
        <f aca="false">IF(OR('Sub-Cpt Record'!A575=0,'Sub-Cpt Record'!A575=""),"",'Sub-Cpt Record'!A575)</f>
        <v/>
      </c>
      <c r="B575" s="269" t="str">
        <f aca="false">IF(OR('Sub-Cpt Record'!B575=0,'Sub-Cpt Record'!B575=""),"",'Sub-Cpt Record'!B575)</f>
        <v/>
      </c>
      <c r="C575" s="270" t="str">
        <f aca="false">IF(OR('Sub-Cpt Record'!C575=0,'Sub-Cpt Record'!C575=""),"",'Sub-Cpt Record'!C575)</f>
        <v/>
      </c>
      <c r="D575" s="270" t="str">
        <f aca="false">IF(OR('Sub-Cpt Record'!D575=0,'Sub-Cpt Record'!D575=""),"",'Sub-Cpt Record'!D575)</f>
        <v/>
      </c>
      <c r="E575" s="269" t="str">
        <f aca="false">CODE!I575</f>
        <v/>
      </c>
      <c r="F575" s="343" t="str">
        <f aca="false">IF(OR('Sub-Cpt Record'!K575=0,'Sub-Cpt Record'!K575=""),"",'Sub-Cpt Record'!K575)</f>
        <v/>
      </c>
      <c r="G575" s="344"/>
      <c r="H575" s="348"/>
      <c r="I575" s="349"/>
      <c r="J575" s="349"/>
      <c r="K575" s="349"/>
      <c r="L575" s="349"/>
      <c r="M575" s="349"/>
      <c r="N575" s="347"/>
    </row>
    <row r="576" customFormat="false" ht="12.75" hidden="false" customHeight="false" outlineLevel="0" collapsed="false">
      <c r="A576" s="268" t="str">
        <f aca="false">IF(OR('Sub-Cpt Record'!A576=0,'Sub-Cpt Record'!A576=""),"",'Sub-Cpt Record'!A576)</f>
        <v/>
      </c>
      <c r="B576" s="269" t="str">
        <f aca="false">IF(OR('Sub-Cpt Record'!B576=0,'Sub-Cpt Record'!B576=""),"",'Sub-Cpt Record'!B576)</f>
        <v/>
      </c>
      <c r="C576" s="270" t="str">
        <f aca="false">IF(OR('Sub-Cpt Record'!C576=0,'Sub-Cpt Record'!C576=""),"",'Sub-Cpt Record'!C576)</f>
        <v/>
      </c>
      <c r="D576" s="270" t="str">
        <f aca="false">IF(OR('Sub-Cpt Record'!D576=0,'Sub-Cpt Record'!D576=""),"",'Sub-Cpt Record'!D576)</f>
        <v/>
      </c>
      <c r="E576" s="269" t="str">
        <f aca="false">CODE!I576</f>
        <v/>
      </c>
      <c r="F576" s="343" t="str">
        <f aca="false">IF(OR('Sub-Cpt Record'!K576=0,'Sub-Cpt Record'!K576=""),"",'Sub-Cpt Record'!K576)</f>
        <v/>
      </c>
      <c r="G576" s="344"/>
      <c r="H576" s="348"/>
      <c r="I576" s="349"/>
      <c r="J576" s="349"/>
      <c r="K576" s="349"/>
      <c r="L576" s="349"/>
      <c r="M576" s="349"/>
      <c r="N576" s="347"/>
    </row>
    <row r="577" customFormat="false" ht="12.75" hidden="false" customHeight="false" outlineLevel="0" collapsed="false">
      <c r="A577" s="268" t="str">
        <f aca="false">IF(OR('Sub-Cpt Record'!A577=0,'Sub-Cpt Record'!A577=""),"",'Sub-Cpt Record'!A577)</f>
        <v/>
      </c>
      <c r="B577" s="269" t="str">
        <f aca="false">IF(OR('Sub-Cpt Record'!B577=0,'Sub-Cpt Record'!B577=""),"",'Sub-Cpt Record'!B577)</f>
        <v/>
      </c>
      <c r="C577" s="270" t="str">
        <f aca="false">IF(OR('Sub-Cpt Record'!C577=0,'Sub-Cpt Record'!C577=""),"",'Sub-Cpt Record'!C577)</f>
        <v/>
      </c>
      <c r="D577" s="270" t="str">
        <f aca="false">IF(OR('Sub-Cpt Record'!D577=0,'Sub-Cpt Record'!D577=""),"",'Sub-Cpt Record'!D577)</f>
        <v/>
      </c>
      <c r="E577" s="269" t="str">
        <f aca="false">CODE!I577</f>
        <v/>
      </c>
      <c r="F577" s="343" t="str">
        <f aca="false">IF(OR('Sub-Cpt Record'!K577=0,'Sub-Cpt Record'!K577=""),"",'Sub-Cpt Record'!K577)</f>
        <v/>
      </c>
      <c r="G577" s="344"/>
      <c r="H577" s="348"/>
      <c r="I577" s="349"/>
      <c r="J577" s="349"/>
      <c r="K577" s="349"/>
      <c r="L577" s="349"/>
      <c r="M577" s="349"/>
      <c r="N577" s="347"/>
    </row>
    <row r="578" customFormat="false" ht="12.75" hidden="false" customHeight="false" outlineLevel="0" collapsed="false">
      <c r="A578" s="268" t="str">
        <f aca="false">IF(OR('Sub-Cpt Record'!A578=0,'Sub-Cpt Record'!A578=""),"",'Sub-Cpt Record'!A578)</f>
        <v/>
      </c>
      <c r="B578" s="269" t="str">
        <f aca="false">IF(OR('Sub-Cpt Record'!B578=0,'Sub-Cpt Record'!B578=""),"",'Sub-Cpt Record'!B578)</f>
        <v/>
      </c>
      <c r="C578" s="270" t="str">
        <f aca="false">IF(OR('Sub-Cpt Record'!C578=0,'Sub-Cpt Record'!C578=""),"",'Sub-Cpt Record'!C578)</f>
        <v/>
      </c>
      <c r="D578" s="270" t="str">
        <f aca="false">IF(OR('Sub-Cpt Record'!D578=0,'Sub-Cpt Record'!D578=""),"",'Sub-Cpt Record'!D578)</f>
        <v/>
      </c>
      <c r="E578" s="269" t="str">
        <f aca="false">CODE!I578</f>
        <v/>
      </c>
      <c r="F578" s="343" t="str">
        <f aca="false">IF(OR('Sub-Cpt Record'!K578=0,'Sub-Cpt Record'!K578=""),"",'Sub-Cpt Record'!K578)</f>
        <v/>
      </c>
      <c r="G578" s="344"/>
      <c r="H578" s="348"/>
      <c r="I578" s="349"/>
      <c r="J578" s="349"/>
      <c r="K578" s="349"/>
      <c r="L578" s="349"/>
      <c r="M578" s="349"/>
      <c r="N578" s="347"/>
    </row>
    <row r="579" customFormat="false" ht="12.75" hidden="false" customHeight="false" outlineLevel="0" collapsed="false">
      <c r="A579" s="268" t="str">
        <f aca="false">IF(OR('Sub-Cpt Record'!A579=0,'Sub-Cpt Record'!A579=""),"",'Sub-Cpt Record'!A579)</f>
        <v/>
      </c>
      <c r="B579" s="269" t="str">
        <f aca="false">IF(OR('Sub-Cpt Record'!B579=0,'Sub-Cpt Record'!B579=""),"",'Sub-Cpt Record'!B579)</f>
        <v/>
      </c>
      <c r="C579" s="270" t="str">
        <f aca="false">IF(OR('Sub-Cpt Record'!C579=0,'Sub-Cpt Record'!C579=""),"",'Sub-Cpt Record'!C579)</f>
        <v/>
      </c>
      <c r="D579" s="270" t="str">
        <f aca="false">IF(OR('Sub-Cpt Record'!D579=0,'Sub-Cpt Record'!D579=""),"",'Sub-Cpt Record'!D579)</f>
        <v/>
      </c>
      <c r="E579" s="269" t="str">
        <f aca="false">CODE!I579</f>
        <v/>
      </c>
      <c r="F579" s="343" t="str">
        <f aca="false">IF(OR('Sub-Cpt Record'!K579=0,'Sub-Cpt Record'!K579=""),"",'Sub-Cpt Record'!K579)</f>
        <v/>
      </c>
      <c r="G579" s="344"/>
      <c r="H579" s="348"/>
      <c r="I579" s="349"/>
      <c r="J579" s="349"/>
      <c r="K579" s="349"/>
      <c r="L579" s="349"/>
      <c r="M579" s="349"/>
      <c r="N579" s="347"/>
    </row>
    <row r="580" customFormat="false" ht="12.75" hidden="false" customHeight="false" outlineLevel="0" collapsed="false">
      <c r="A580" s="268" t="str">
        <f aca="false">IF(OR('Sub-Cpt Record'!A580=0,'Sub-Cpt Record'!A580=""),"",'Sub-Cpt Record'!A580)</f>
        <v/>
      </c>
      <c r="B580" s="269" t="str">
        <f aca="false">IF(OR('Sub-Cpt Record'!B580=0,'Sub-Cpt Record'!B580=""),"",'Sub-Cpt Record'!B580)</f>
        <v/>
      </c>
      <c r="C580" s="270" t="str">
        <f aca="false">IF(OR('Sub-Cpt Record'!C580=0,'Sub-Cpt Record'!C580=""),"",'Sub-Cpt Record'!C580)</f>
        <v/>
      </c>
      <c r="D580" s="270" t="str">
        <f aca="false">IF(OR('Sub-Cpt Record'!D580=0,'Sub-Cpt Record'!D580=""),"",'Sub-Cpt Record'!D580)</f>
        <v/>
      </c>
      <c r="E580" s="269" t="str">
        <f aca="false">CODE!I580</f>
        <v/>
      </c>
      <c r="F580" s="343" t="str">
        <f aca="false">IF(OR('Sub-Cpt Record'!K580=0,'Sub-Cpt Record'!K580=""),"",'Sub-Cpt Record'!K580)</f>
        <v/>
      </c>
      <c r="G580" s="344"/>
      <c r="H580" s="348"/>
      <c r="I580" s="349"/>
      <c r="J580" s="349"/>
      <c r="K580" s="349"/>
      <c r="L580" s="349"/>
      <c r="M580" s="349"/>
      <c r="N580" s="347"/>
    </row>
    <row r="581" customFormat="false" ht="12.75" hidden="false" customHeight="false" outlineLevel="0" collapsed="false">
      <c r="A581" s="268" t="str">
        <f aca="false">IF(OR('Sub-Cpt Record'!A581=0,'Sub-Cpt Record'!A581=""),"",'Sub-Cpt Record'!A581)</f>
        <v/>
      </c>
      <c r="B581" s="269" t="str">
        <f aca="false">IF(OR('Sub-Cpt Record'!B581=0,'Sub-Cpt Record'!B581=""),"",'Sub-Cpt Record'!B581)</f>
        <v/>
      </c>
      <c r="C581" s="270" t="str">
        <f aca="false">IF(OR('Sub-Cpt Record'!C581=0,'Sub-Cpt Record'!C581=""),"",'Sub-Cpt Record'!C581)</f>
        <v/>
      </c>
      <c r="D581" s="270" t="str">
        <f aca="false">IF(OR('Sub-Cpt Record'!D581=0,'Sub-Cpt Record'!D581=""),"",'Sub-Cpt Record'!D581)</f>
        <v/>
      </c>
      <c r="E581" s="269" t="str">
        <f aca="false">CODE!I581</f>
        <v/>
      </c>
      <c r="F581" s="343" t="str">
        <f aca="false">IF(OR('Sub-Cpt Record'!K581=0,'Sub-Cpt Record'!K581=""),"",'Sub-Cpt Record'!K581)</f>
        <v/>
      </c>
      <c r="G581" s="344"/>
      <c r="H581" s="348"/>
      <c r="I581" s="349"/>
      <c r="J581" s="349"/>
      <c r="K581" s="349"/>
      <c r="L581" s="349"/>
      <c r="M581" s="349"/>
      <c r="N581" s="347"/>
    </row>
    <row r="582" customFormat="false" ht="12.75" hidden="false" customHeight="false" outlineLevel="0" collapsed="false">
      <c r="A582" s="268" t="str">
        <f aca="false">IF(OR('Sub-Cpt Record'!A582=0,'Sub-Cpt Record'!A582=""),"",'Sub-Cpt Record'!A582)</f>
        <v/>
      </c>
      <c r="B582" s="269" t="str">
        <f aca="false">IF(OR('Sub-Cpt Record'!B582=0,'Sub-Cpt Record'!B582=""),"",'Sub-Cpt Record'!B582)</f>
        <v/>
      </c>
      <c r="C582" s="270" t="str">
        <f aca="false">IF(OR('Sub-Cpt Record'!C582=0,'Sub-Cpt Record'!C582=""),"",'Sub-Cpt Record'!C582)</f>
        <v/>
      </c>
      <c r="D582" s="270" t="str">
        <f aca="false">IF(OR('Sub-Cpt Record'!D582=0,'Sub-Cpt Record'!D582=""),"",'Sub-Cpt Record'!D582)</f>
        <v/>
      </c>
      <c r="E582" s="269" t="str">
        <f aca="false">CODE!I582</f>
        <v/>
      </c>
      <c r="F582" s="343" t="str">
        <f aca="false">IF(OR('Sub-Cpt Record'!K582=0,'Sub-Cpt Record'!K582=""),"",'Sub-Cpt Record'!K582)</f>
        <v/>
      </c>
      <c r="G582" s="344"/>
      <c r="H582" s="348"/>
      <c r="I582" s="349"/>
      <c r="J582" s="349"/>
      <c r="K582" s="349"/>
      <c r="L582" s="349"/>
      <c r="M582" s="349"/>
      <c r="N582" s="347"/>
    </row>
    <row r="583" customFormat="false" ht="12.75" hidden="false" customHeight="false" outlineLevel="0" collapsed="false">
      <c r="A583" s="268" t="str">
        <f aca="false">IF(OR('Sub-Cpt Record'!A583=0,'Sub-Cpt Record'!A583=""),"",'Sub-Cpt Record'!A583)</f>
        <v/>
      </c>
      <c r="B583" s="269" t="str">
        <f aca="false">IF(OR('Sub-Cpt Record'!B583=0,'Sub-Cpt Record'!B583=""),"",'Sub-Cpt Record'!B583)</f>
        <v/>
      </c>
      <c r="C583" s="270" t="str">
        <f aca="false">IF(OR('Sub-Cpt Record'!C583=0,'Sub-Cpt Record'!C583=""),"",'Sub-Cpt Record'!C583)</f>
        <v/>
      </c>
      <c r="D583" s="270" t="str">
        <f aca="false">IF(OR('Sub-Cpt Record'!D583=0,'Sub-Cpt Record'!D583=""),"",'Sub-Cpt Record'!D583)</f>
        <v/>
      </c>
      <c r="E583" s="269" t="str">
        <f aca="false">CODE!I583</f>
        <v/>
      </c>
      <c r="F583" s="343" t="str">
        <f aca="false">IF(OR('Sub-Cpt Record'!K583=0,'Sub-Cpt Record'!K583=""),"",'Sub-Cpt Record'!K583)</f>
        <v/>
      </c>
      <c r="G583" s="344"/>
      <c r="H583" s="348"/>
      <c r="I583" s="349"/>
      <c r="J583" s="349"/>
      <c r="K583" s="349"/>
      <c r="L583" s="349"/>
      <c r="M583" s="349"/>
      <c r="N583" s="347"/>
    </row>
    <row r="584" customFormat="false" ht="12.75" hidden="false" customHeight="false" outlineLevel="0" collapsed="false">
      <c r="A584" s="268" t="str">
        <f aca="false">IF(OR('Sub-Cpt Record'!A584=0,'Sub-Cpt Record'!A584=""),"",'Sub-Cpt Record'!A584)</f>
        <v/>
      </c>
      <c r="B584" s="269" t="str">
        <f aca="false">IF(OR('Sub-Cpt Record'!B584=0,'Sub-Cpt Record'!B584=""),"",'Sub-Cpt Record'!B584)</f>
        <v/>
      </c>
      <c r="C584" s="270" t="str">
        <f aca="false">IF(OR('Sub-Cpt Record'!C584=0,'Sub-Cpt Record'!C584=""),"",'Sub-Cpt Record'!C584)</f>
        <v/>
      </c>
      <c r="D584" s="270" t="str">
        <f aca="false">IF(OR('Sub-Cpt Record'!D584=0,'Sub-Cpt Record'!D584=""),"",'Sub-Cpt Record'!D584)</f>
        <v/>
      </c>
      <c r="E584" s="269" t="str">
        <f aca="false">CODE!I584</f>
        <v/>
      </c>
      <c r="F584" s="343" t="str">
        <f aca="false">IF(OR('Sub-Cpt Record'!K584=0,'Sub-Cpt Record'!K584=""),"",'Sub-Cpt Record'!K584)</f>
        <v/>
      </c>
      <c r="G584" s="344"/>
      <c r="H584" s="348"/>
      <c r="I584" s="349"/>
      <c r="J584" s="349"/>
      <c r="K584" s="349"/>
      <c r="L584" s="349"/>
      <c r="M584" s="349"/>
      <c r="N584" s="347"/>
    </row>
    <row r="585" customFormat="false" ht="12.75" hidden="false" customHeight="false" outlineLevel="0" collapsed="false">
      <c r="A585" s="268" t="str">
        <f aca="false">IF(OR('Sub-Cpt Record'!A585=0,'Sub-Cpt Record'!A585=""),"",'Sub-Cpt Record'!A585)</f>
        <v/>
      </c>
      <c r="B585" s="269" t="str">
        <f aca="false">IF(OR('Sub-Cpt Record'!B585=0,'Sub-Cpt Record'!B585=""),"",'Sub-Cpt Record'!B585)</f>
        <v/>
      </c>
      <c r="C585" s="270" t="str">
        <f aca="false">IF(OR('Sub-Cpt Record'!C585=0,'Sub-Cpt Record'!C585=""),"",'Sub-Cpt Record'!C585)</f>
        <v/>
      </c>
      <c r="D585" s="270" t="str">
        <f aca="false">IF(OR('Sub-Cpt Record'!D585=0,'Sub-Cpt Record'!D585=""),"",'Sub-Cpt Record'!D585)</f>
        <v/>
      </c>
      <c r="E585" s="269" t="str">
        <f aca="false">CODE!I585</f>
        <v/>
      </c>
      <c r="F585" s="343" t="str">
        <f aca="false">IF(OR('Sub-Cpt Record'!K585=0,'Sub-Cpt Record'!K585=""),"",'Sub-Cpt Record'!K585)</f>
        <v/>
      </c>
      <c r="G585" s="344"/>
      <c r="H585" s="348"/>
      <c r="I585" s="349"/>
      <c r="J585" s="349"/>
      <c r="K585" s="349"/>
      <c r="L585" s="349"/>
      <c r="M585" s="349"/>
      <c r="N585" s="347"/>
    </row>
    <row r="586" customFormat="false" ht="12.75" hidden="false" customHeight="false" outlineLevel="0" collapsed="false">
      <c r="A586" s="268" t="str">
        <f aca="false">IF(OR('Sub-Cpt Record'!A586=0,'Sub-Cpt Record'!A586=""),"",'Sub-Cpt Record'!A586)</f>
        <v/>
      </c>
      <c r="B586" s="269" t="str">
        <f aca="false">IF(OR('Sub-Cpt Record'!B586=0,'Sub-Cpt Record'!B586=""),"",'Sub-Cpt Record'!B586)</f>
        <v/>
      </c>
      <c r="C586" s="270" t="str">
        <f aca="false">IF(OR('Sub-Cpt Record'!C586=0,'Sub-Cpt Record'!C586=""),"",'Sub-Cpt Record'!C586)</f>
        <v/>
      </c>
      <c r="D586" s="270" t="str">
        <f aca="false">IF(OR('Sub-Cpt Record'!D586=0,'Sub-Cpt Record'!D586=""),"",'Sub-Cpt Record'!D586)</f>
        <v/>
      </c>
      <c r="E586" s="269" t="str">
        <f aca="false">CODE!I586</f>
        <v/>
      </c>
      <c r="F586" s="343" t="str">
        <f aca="false">IF(OR('Sub-Cpt Record'!K586=0,'Sub-Cpt Record'!K586=""),"",'Sub-Cpt Record'!K586)</f>
        <v/>
      </c>
      <c r="G586" s="344"/>
      <c r="H586" s="348"/>
      <c r="I586" s="349"/>
      <c r="J586" s="349"/>
      <c r="K586" s="349"/>
      <c r="L586" s="349"/>
      <c r="M586" s="349"/>
      <c r="N586" s="347"/>
    </row>
    <row r="587" customFormat="false" ht="12.75" hidden="false" customHeight="false" outlineLevel="0" collapsed="false">
      <c r="A587" s="268" t="str">
        <f aca="false">IF(OR('Sub-Cpt Record'!A587=0,'Sub-Cpt Record'!A587=""),"",'Sub-Cpt Record'!A587)</f>
        <v/>
      </c>
      <c r="B587" s="269" t="str">
        <f aca="false">IF(OR('Sub-Cpt Record'!B587=0,'Sub-Cpt Record'!B587=""),"",'Sub-Cpt Record'!B587)</f>
        <v/>
      </c>
      <c r="C587" s="270" t="str">
        <f aca="false">IF(OR('Sub-Cpt Record'!C587=0,'Sub-Cpt Record'!C587=""),"",'Sub-Cpt Record'!C587)</f>
        <v/>
      </c>
      <c r="D587" s="270" t="str">
        <f aca="false">IF(OR('Sub-Cpt Record'!D587=0,'Sub-Cpt Record'!D587=""),"",'Sub-Cpt Record'!D587)</f>
        <v/>
      </c>
      <c r="E587" s="269" t="str">
        <f aca="false">CODE!I587</f>
        <v/>
      </c>
      <c r="F587" s="343" t="str">
        <f aca="false">IF(OR('Sub-Cpt Record'!K587=0,'Sub-Cpt Record'!K587=""),"",'Sub-Cpt Record'!K587)</f>
        <v/>
      </c>
      <c r="G587" s="344"/>
      <c r="H587" s="348"/>
      <c r="I587" s="349"/>
      <c r="J587" s="349"/>
      <c r="K587" s="349"/>
      <c r="L587" s="349"/>
      <c r="M587" s="349"/>
      <c r="N587" s="347"/>
    </row>
    <row r="588" customFormat="false" ht="12.75" hidden="false" customHeight="false" outlineLevel="0" collapsed="false">
      <c r="A588" s="268" t="str">
        <f aca="false">IF(OR('Sub-Cpt Record'!A588=0,'Sub-Cpt Record'!A588=""),"",'Sub-Cpt Record'!A588)</f>
        <v/>
      </c>
      <c r="B588" s="269" t="str">
        <f aca="false">IF(OR('Sub-Cpt Record'!B588=0,'Sub-Cpt Record'!B588=""),"",'Sub-Cpt Record'!B588)</f>
        <v/>
      </c>
      <c r="C588" s="270" t="str">
        <f aca="false">IF(OR('Sub-Cpt Record'!C588=0,'Sub-Cpt Record'!C588=""),"",'Sub-Cpt Record'!C588)</f>
        <v/>
      </c>
      <c r="D588" s="270" t="str">
        <f aca="false">IF(OR('Sub-Cpt Record'!D588=0,'Sub-Cpt Record'!D588=""),"",'Sub-Cpt Record'!D588)</f>
        <v/>
      </c>
      <c r="E588" s="269" t="str">
        <f aca="false">CODE!I588</f>
        <v/>
      </c>
      <c r="F588" s="343" t="str">
        <f aca="false">IF(OR('Sub-Cpt Record'!K588=0,'Sub-Cpt Record'!K588=""),"",'Sub-Cpt Record'!K588)</f>
        <v/>
      </c>
      <c r="G588" s="344"/>
      <c r="H588" s="348"/>
      <c r="I588" s="349"/>
      <c r="J588" s="349"/>
      <c r="K588" s="349"/>
      <c r="L588" s="349"/>
      <c r="M588" s="349"/>
      <c r="N588" s="347"/>
    </row>
    <row r="589" customFormat="false" ht="12.75" hidden="false" customHeight="false" outlineLevel="0" collapsed="false">
      <c r="A589" s="268" t="str">
        <f aca="false">IF(OR('Sub-Cpt Record'!A589=0,'Sub-Cpt Record'!A589=""),"",'Sub-Cpt Record'!A589)</f>
        <v/>
      </c>
      <c r="B589" s="269" t="str">
        <f aca="false">IF(OR('Sub-Cpt Record'!B589=0,'Sub-Cpt Record'!B589=""),"",'Sub-Cpt Record'!B589)</f>
        <v/>
      </c>
      <c r="C589" s="270" t="str">
        <f aca="false">IF(OR('Sub-Cpt Record'!C589=0,'Sub-Cpt Record'!C589=""),"",'Sub-Cpt Record'!C589)</f>
        <v/>
      </c>
      <c r="D589" s="270" t="str">
        <f aca="false">IF(OR('Sub-Cpt Record'!D589=0,'Sub-Cpt Record'!D589=""),"",'Sub-Cpt Record'!D589)</f>
        <v/>
      </c>
      <c r="E589" s="269" t="str">
        <f aca="false">CODE!I589</f>
        <v/>
      </c>
      <c r="F589" s="343" t="str">
        <f aca="false">IF(OR('Sub-Cpt Record'!K589=0,'Sub-Cpt Record'!K589=""),"",'Sub-Cpt Record'!K589)</f>
        <v/>
      </c>
      <c r="G589" s="344"/>
      <c r="H589" s="348"/>
      <c r="I589" s="349"/>
      <c r="J589" s="349"/>
      <c r="K589" s="349"/>
      <c r="L589" s="349"/>
      <c r="M589" s="349"/>
      <c r="N589" s="347"/>
    </row>
    <row r="590" customFormat="false" ht="12.75" hidden="false" customHeight="false" outlineLevel="0" collapsed="false">
      <c r="A590" s="268" t="str">
        <f aca="false">IF(OR('Sub-Cpt Record'!A590=0,'Sub-Cpt Record'!A590=""),"",'Sub-Cpt Record'!A590)</f>
        <v/>
      </c>
      <c r="B590" s="269" t="str">
        <f aca="false">IF(OR('Sub-Cpt Record'!B590=0,'Sub-Cpt Record'!B590=""),"",'Sub-Cpt Record'!B590)</f>
        <v/>
      </c>
      <c r="C590" s="270" t="str">
        <f aca="false">IF(OR('Sub-Cpt Record'!C590=0,'Sub-Cpt Record'!C590=""),"",'Sub-Cpt Record'!C590)</f>
        <v/>
      </c>
      <c r="D590" s="270" t="str">
        <f aca="false">IF(OR('Sub-Cpt Record'!D590=0,'Sub-Cpt Record'!D590=""),"",'Sub-Cpt Record'!D590)</f>
        <v/>
      </c>
      <c r="E590" s="269" t="str">
        <f aca="false">CODE!I590</f>
        <v/>
      </c>
      <c r="F590" s="343" t="str">
        <f aca="false">IF(OR('Sub-Cpt Record'!K590=0,'Sub-Cpt Record'!K590=""),"",'Sub-Cpt Record'!K590)</f>
        <v/>
      </c>
      <c r="G590" s="344"/>
      <c r="H590" s="348"/>
      <c r="I590" s="349"/>
      <c r="J590" s="349"/>
      <c r="K590" s="349"/>
      <c r="L590" s="349"/>
      <c r="M590" s="349"/>
      <c r="N590" s="347"/>
    </row>
    <row r="591" customFormat="false" ht="12.75" hidden="false" customHeight="false" outlineLevel="0" collapsed="false">
      <c r="A591" s="268" t="str">
        <f aca="false">IF(OR('Sub-Cpt Record'!A591=0,'Sub-Cpt Record'!A591=""),"",'Sub-Cpt Record'!A591)</f>
        <v/>
      </c>
      <c r="B591" s="269" t="str">
        <f aca="false">IF(OR('Sub-Cpt Record'!B591=0,'Sub-Cpt Record'!B591=""),"",'Sub-Cpt Record'!B591)</f>
        <v/>
      </c>
      <c r="C591" s="270" t="str">
        <f aca="false">IF(OR('Sub-Cpt Record'!C591=0,'Sub-Cpt Record'!C591=""),"",'Sub-Cpt Record'!C591)</f>
        <v/>
      </c>
      <c r="D591" s="270" t="str">
        <f aca="false">IF(OR('Sub-Cpt Record'!D591=0,'Sub-Cpt Record'!D591=""),"",'Sub-Cpt Record'!D591)</f>
        <v/>
      </c>
      <c r="E591" s="269" t="str">
        <f aca="false">CODE!I591</f>
        <v/>
      </c>
      <c r="F591" s="343" t="str">
        <f aca="false">IF(OR('Sub-Cpt Record'!K591=0,'Sub-Cpt Record'!K591=""),"",'Sub-Cpt Record'!K591)</f>
        <v/>
      </c>
      <c r="G591" s="344"/>
      <c r="H591" s="348"/>
      <c r="I591" s="349"/>
      <c r="J591" s="349"/>
      <c r="K591" s="349"/>
      <c r="L591" s="349"/>
      <c r="M591" s="349"/>
      <c r="N591" s="347"/>
    </row>
    <row r="592" customFormat="false" ht="12.75" hidden="false" customHeight="false" outlineLevel="0" collapsed="false">
      <c r="A592" s="268" t="str">
        <f aca="false">IF(OR('Sub-Cpt Record'!A592=0,'Sub-Cpt Record'!A592=""),"",'Sub-Cpt Record'!A592)</f>
        <v/>
      </c>
      <c r="B592" s="269" t="str">
        <f aca="false">IF(OR('Sub-Cpt Record'!B592=0,'Sub-Cpt Record'!B592=""),"",'Sub-Cpt Record'!B592)</f>
        <v/>
      </c>
      <c r="C592" s="270" t="str">
        <f aca="false">IF(OR('Sub-Cpt Record'!C592=0,'Sub-Cpt Record'!C592=""),"",'Sub-Cpt Record'!C592)</f>
        <v/>
      </c>
      <c r="D592" s="270" t="str">
        <f aca="false">IF(OR('Sub-Cpt Record'!D592=0,'Sub-Cpt Record'!D592=""),"",'Sub-Cpt Record'!D592)</f>
        <v/>
      </c>
      <c r="E592" s="269" t="str">
        <f aca="false">CODE!I592</f>
        <v/>
      </c>
      <c r="F592" s="343" t="str">
        <f aca="false">IF(OR('Sub-Cpt Record'!K592=0,'Sub-Cpt Record'!K592=""),"",'Sub-Cpt Record'!K592)</f>
        <v/>
      </c>
      <c r="G592" s="344"/>
      <c r="H592" s="348"/>
      <c r="I592" s="349"/>
      <c r="J592" s="349"/>
      <c r="K592" s="349"/>
      <c r="L592" s="349"/>
      <c r="M592" s="349"/>
      <c r="N592" s="347"/>
    </row>
    <row r="593" customFormat="false" ht="12.75" hidden="false" customHeight="false" outlineLevel="0" collapsed="false">
      <c r="A593" s="268" t="str">
        <f aca="false">IF(OR('Sub-Cpt Record'!A593=0,'Sub-Cpt Record'!A593=""),"",'Sub-Cpt Record'!A593)</f>
        <v/>
      </c>
      <c r="B593" s="269" t="str">
        <f aca="false">IF(OR('Sub-Cpt Record'!B593=0,'Sub-Cpt Record'!B593=""),"",'Sub-Cpt Record'!B593)</f>
        <v/>
      </c>
      <c r="C593" s="270" t="str">
        <f aca="false">IF(OR('Sub-Cpt Record'!C593=0,'Sub-Cpt Record'!C593=""),"",'Sub-Cpt Record'!C593)</f>
        <v/>
      </c>
      <c r="D593" s="270" t="str">
        <f aca="false">IF(OR('Sub-Cpt Record'!D593=0,'Sub-Cpt Record'!D593=""),"",'Sub-Cpt Record'!D593)</f>
        <v/>
      </c>
      <c r="E593" s="269" t="str">
        <f aca="false">CODE!I593</f>
        <v/>
      </c>
      <c r="F593" s="343" t="str">
        <f aca="false">IF(OR('Sub-Cpt Record'!K593=0,'Sub-Cpt Record'!K593=""),"",'Sub-Cpt Record'!K593)</f>
        <v/>
      </c>
      <c r="G593" s="344"/>
      <c r="H593" s="348"/>
      <c r="I593" s="349"/>
      <c r="J593" s="349"/>
      <c r="K593" s="349"/>
      <c r="L593" s="349"/>
      <c r="M593" s="349"/>
      <c r="N593" s="347"/>
    </row>
    <row r="594" customFormat="false" ht="12.75" hidden="false" customHeight="false" outlineLevel="0" collapsed="false">
      <c r="A594" s="268" t="str">
        <f aca="false">IF(OR('Sub-Cpt Record'!A594=0,'Sub-Cpt Record'!A594=""),"",'Sub-Cpt Record'!A594)</f>
        <v/>
      </c>
      <c r="B594" s="269" t="str">
        <f aca="false">IF(OR('Sub-Cpt Record'!B594=0,'Sub-Cpt Record'!B594=""),"",'Sub-Cpt Record'!B594)</f>
        <v/>
      </c>
      <c r="C594" s="270" t="str">
        <f aca="false">IF(OR('Sub-Cpt Record'!C594=0,'Sub-Cpt Record'!C594=""),"",'Sub-Cpt Record'!C594)</f>
        <v/>
      </c>
      <c r="D594" s="270" t="str">
        <f aca="false">IF(OR('Sub-Cpt Record'!D594=0,'Sub-Cpt Record'!D594=""),"",'Sub-Cpt Record'!D594)</f>
        <v/>
      </c>
      <c r="E594" s="269" t="str">
        <f aca="false">CODE!I594</f>
        <v/>
      </c>
      <c r="F594" s="343" t="str">
        <f aca="false">IF(OR('Sub-Cpt Record'!K594=0,'Sub-Cpt Record'!K594=""),"",'Sub-Cpt Record'!K594)</f>
        <v/>
      </c>
      <c r="G594" s="344"/>
      <c r="H594" s="348"/>
      <c r="I594" s="349"/>
      <c r="J594" s="349"/>
      <c r="K594" s="349"/>
      <c r="L594" s="349"/>
      <c r="M594" s="349"/>
      <c r="N594" s="347"/>
    </row>
    <row r="595" customFormat="false" ht="12.75" hidden="false" customHeight="false" outlineLevel="0" collapsed="false">
      <c r="A595" s="268" t="str">
        <f aca="false">IF(OR('Sub-Cpt Record'!A595=0,'Sub-Cpt Record'!A595=""),"",'Sub-Cpt Record'!A595)</f>
        <v/>
      </c>
      <c r="B595" s="269" t="str">
        <f aca="false">IF(OR('Sub-Cpt Record'!B595=0,'Sub-Cpt Record'!B595=""),"",'Sub-Cpt Record'!B595)</f>
        <v/>
      </c>
      <c r="C595" s="270" t="str">
        <f aca="false">IF(OR('Sub-Cpt Record'!C595=0,'Sub-Cpt Record'!C595=""),"",'Sub-Cpt Record'!C595)</f>
        <v/>
      </c>
      <c r="D595" s="270" t="str">
        <f aca="false">IF(OR('Sub-Cpt Record'!D595=0,'Sub-Cpt Record'!D595=""),"",'Sub-Cpt Record'!D595)</f>
        <v/>
      </c>
      <c r="E595" s="269" t="str">
        <f aca="false">CODE!I595</f>
        <v/>
      </c>
      <c r="F595" s="343" t="str">
        <f aca="false">IF(OR('Sub-Cpt Record'!K595=0,'Sub-Cpt Record'!K595=""),"",'Sub-Cpt Record'!K595)</f>
        <v/>
      </c>
      <c r="G595" s="344"/>
      <c r="H595" s="348"/>
      <c r="I595" s="349"/>
      <c r="J595" s="349"/>
      <c r="K595" s="349"/>
      <c r="L595" s="349"/>
      <c r="M595" s="349"/>
      <c r="N595" s="347"/>
    </row>
    <row r="596" customFormat="false" ht="12.75" hidden="false" customHeight="false" outlineLevel="0" collapsed="false">
      <c r="A596" s="268" t="str">
        <f aca="false">IF(OR('Sub-Cpt Record'!A596=0,'Sub-Cpt Record'!A596=""),"",'Sub-Cpt Record'!A596)</f>
        <v/>
      </c>
      <c r="B596" s="269" t="str">
        <f aca="false">IF(OR('Sub-Cpt Record'!B596=0,'Sub-Cpt Record'!B596=""),"",'Sub-Cpt Record'!B596)</f>
        <v/>
      </c>
      <c r="C596" s="270" t="str">
        <f aca="false">IF(OR('Sub-Cpt Record'!C596=0,'Sub-Cpt Record'!C596=""),"",'Sub-Cpt Record'!C596)</f>
        <v/>
      </c>
      <c r="D596" s="270" t="str">
        <f aca="false">IF(OR('Sub-Cpt Record'!D596=0,'Sub-Cpt Record'!D596=""),"",'Sub-Cpt Record'!D596)</f>
        <v/>
      </c>
      <c r="E596" s="269" t="str">
        <f aca="false">CODE!I596</f>
        <v/>
      </c>
      <c r="F596" s="343" t="str">
        <f aca="false">IF(OR('Sub-Cpt Record'!K596=0,'Sub-Cpt Record'!K596=""),"",'Sub-Cpt Record'!K596)</f>
        <v/>
      </c>
      <c r="G596" s="344"/>
      <c r="H596" s="348"/>
      <c r="I596" s="349"/>
      <c r="J596" s="349"/>
      <c r="K596" s="349"/>
      <c r="L596" s="349"/>
      <c r="M596" s="349"/>
      <c r="N596" s="347"/>
    </row>
    <row r="597" customFormat="false" ht="12.75" hidden="false" customHeight="false" outlineLevel="0" collapsed="false">
      <c r="A597" s="268" t="str">
        <f aca="false">IF(OR('Sub-Cpt Record'!A597=0,'Sub-Cpt Record'!A597=""),"",'Sub-Cpt Record'!A597)</f>
        <v/>
      </c>
      <c r="B597" s="269" t="str">
        <f aca="false">IF(OR('Sub-Cpt Record'!B597=0,'Sub-Cpt Record'!B597=""),"",'Sub-Cpt Record'!B597)</f>
        <v/>
      </c>
      <c r="C597" s="270" t="str">
        <f aca="false">IF(OR('Sub-Cpt Record'!C597=0,'Sub-Cpt Record'!C597=""),"",'Sub-Cpt Record'!C597)</f>
        <v/>
      </c>
      <c r="D597" s="270" t="str">
        <f aca="false">IF(OR('Sub-Cpt Record'!D597=0,'Sub-Cpt Record'!D597=""),"",'Sub-Cpt Record'!D597)</f>
        <v/>
      </c>
      <c r="E597" s="269" t="str">
        <f aca="false">CODE!I597</f>
        <v/>
      </c>
      <c r="F597" s="343" t="str">
        <f aca="false">IF(OR('Sub-Cpt Record'!K597=0,'Sub-Cpt Record'!K597=""),"",'Sub-Cpt Record'!K597)</f>
        <v/>
      </c>
      <c r="G597" s="344"/>
      <c r="H597" s="348"/>
      <c r="I597" s="349"/>
      <c r="J597" s="349"/>
      <c r="K597" s="349"/>
      <c r="L597" s="349"/>
      <c r="M597" s="349"/>
      <c r="N597" s="347"/>
    </row>
    <row r="598" customFormat="false" ht="12.75" hidden="false" customHeight="false" outlineLevel="0" collapsed="false">
      <c r="A598" s="268" t="str">
        <f aca="false">IF(OR('Sub-Cpt Record'!A598=0,'Sub-Cpt Record'!A598=""),"",'Sub-Cpt Record'!A598)</f>
        <v/>
      </c>
      <c r="B598" s="269" t="str">
        <f aca="false">IF(OR('Sub-Cpt Record'!B598=0,'Sub-Cpt Record'!B598=""),"",'Sub-Cpt Record'!B598)</f>
        <v/>
      </c>
      <c r="C598" s="270" t="str">
        <f aca="false">IF(OR('Sub-Cpt Record'!C598=0,'Sub-Cpt Record'!C598=""),"",'Sub-Cpt Record'!C598)</f>
        <v/>
      </c>
      <c r="D598" s="270" t="str">
        <f aca="false">IF(OR('Sub-Cpt Record'!D598=0,'Sub-Cpt Record'!D598=""),"",'Sub-Cpt Record'!D598)</f>
        <v/>
      </c>
      <c r="E598" s="269" t="str">
        <f aca="false">CODE!I598</f>
        <v/>
      </c>
      <c r="F598" s="343" t="str">
        <f aca="false">IF(OR('Sub-Cpt Record'!K598=0,'Sub-Cpt Record'!K598=""),"",'Sub-Cpt Record'!K598)</f>
        <v/>
      </c>
      <c r="G598" s="344"/>
      <c r="H598" s="348"/>
      <c r="I598" s="349"/>
      <c r="J598" s="349"/>
      <c r="K598" s="349"/>
      <c r="L598" s="349"/>
      <c r="M598" s="349"/>
      <c r="N598" s="347"/>
    </row>
    <row r="599" customFormat="false" ht="12.75" hidden="false" customHeight="false" outlineLevel="0" collapsed="false">
      <c r="A599" s="268" t="str">
        <f aca="false">IF(OR('Sub-Cpt Record'!A599=0,'Sub-Cpt Record'!A599=""),"",'Sub-Cpt Record'!A599)</f>
        <v/>
      </c>
      <c r="B599" s="269" t="str">
        <f aca="false">IF(OR('Sub-Cpt Record'!B599=0,'Sub-Cpt Record'!B599=""),"",'Sub-Cpt Record'!B599)</f>
        <v/>
      </c>
      <c r="C599" s="270" t="str">
        <f aca="false">IF(OR('Sub-Cpt Record'!C599=0,'Sub-Cpt Record'!C599=""),"",'Sub-Cpt Record'!C599)</f>
        <v/>
      </c>
      <c r="D599" s="270" t="str">
        <f aca="false">IF(OR('Sub-Cpt Record'!D599=0,'Sub-Cpt Record'!D599=""),"",'Sub-Cpt Record'!D599)</f>
        <v/>
      </c>
      <c r="E599" s="269" t="str">
        <f aca="false">CODE!I599</f>
        <v/>
      </c>
      <c r="F599" s="343" t="str">
        <f aca="false">IF(OR('Sub-Cpt Record'!K599=0,'Sub-Cpt Record'!K599=""),"",'Sub-Cpt Record'!K599)</f>
        <v/>
      </c>
      <c r="G599" s="344"/>
      <c r="H599" s="348"/>
      <c r="I599" s="349"/>
      <c r="J599" s="349"/>
      <c r="K599" s="349"/>
      <c r="L599" s="349"/>
      <c r="M599" s="349"/>
      <c r="N599" s="347"/>
    </row>
    <row r="600" customFormat="false" ht="12.75" hidden="false" customHeight="false" outlineLevel="0" collapsed="false">
      <c r="A600" s="268" t="str">
        <f aca="false">IF(OR('Sub-Cpt Record'!A600=0,'Sub-Cpt Record'!A600=""),"",'Sub-Cpt Record'!A600)</f>
        <v/>
      </c>
      <c r="B600" s="269" t="str">
        <f aca="false">IF(OR('Sub-Cpt Record'!B600=0,'Sub-Cpt Record'!B600=""),"",'Sub-Cpt Record'!B600)</f>
        <v/>
      </c>
      <c r="C600" s="270" t="str">
        <f aca="false">IF(OR('Sub-Cpt Record'!C600=0,'Sub-Cpt Record'!C600=""),"",'Sub-Cpt Record'!C600)</f>
        <v/>
      </c>
      <c r="D600" s="270" t="str">
        <f aca="false">IF(OR('Sub-Cpt Record'!D600=0,'Sub-Cpt Record'!D600=""),"",'Sub-Cpt Record'!D600)</f>
        <v/>
      </c>
      <c r="E600" s="269" t="str">
        <f aca="false">CODE!I600</f>
        <v/>
      </c>
      <c r="F600" s="343" t="str">
        <f aca="false">IF(OR('Sub-Cpt Record'!K600=0,'Sub-Cpt Record'!K600=""),"",'Sub-Cpt Record'!K600)</f>
        <v/>
      </c>
      <c r="G600" s="344"/>
      <c r="H600" s="348"/>
      <c r="I600" s="349"/>
      <c r="J600" s="349"/>
      <c r="K600" s="349"/>
      <c r="L600" s="349"/>
      <c r="M600" s="349"/>
      <c r="N600" s="347"/>
    </row>
    <row r="601" customFormat="false" ht="12.75" hidden="false" customHeight="false" outlineLevel="0" collapsed="false">
      <c r="A601" s="268" t="str">
        <f aca="false">IF(OR('Sub-Cpt Record'!A601=0,'Sub-Cpt Record'!A601=""),"",'Sub-Cpt Record'!A601)</f>
        <v/>
      </c>
      <c r="B601" s="269" t="str">
        <f aca="false">IF(OR('Sub-Cpt Record'!B601=0,'Sub-Cpt Record'!B601=""),"",'Sub-Cpt Record'!B601)</f>
        <v/>
      </c>
      <c r="C601" s="270" t="str">
        <f aca="false">IF(OR('Sub-Cpt Record'!C601=0,'Sub-Cpt Record'!C601=""),"",'Sub-Cpt Record'!C601)</f>
        <v/>
      </c>
      <c r="D601" s="270" t="str">
        <f aca="false">IF(OR('Sub-Cpt Record'!D601=0,'Sub-Cpt Record'!D601=""),"",'Sub-Cpt Record'!D601)</f>
        <v/>
      </c>
      <c r="E601" s="269" t="str">
        <f aca="false">CODE!I601</f>
        <v/>
      </c>
      <c r="F601" s="343" t="str">
        <f aca="false">IF(OR('Sub-Cpt Record'!K601=0,'Sub-Cpt Record'!K601=""),"",'Sub-Cpt Record'!K601)</f>
        <v/>
      </c>
      <c r="G601" s="344"/>
      <c r="H601" s="348"/>
      <c r="I601" s="349"/>
      <c r="J601" s="349"/>
      <c r="K601" s="349"/>
      <c r="L601" s="349"/>
      <c r="M601" s="349"/>
      <c r="N601" s="347"/>
    </row>
    <row r="602" customFormat="false" ht="12.75" hidden="false" customHeight="false" outlineLevel="0" collapsed="false">
      <c r="A602" s="268" t="str">
        <f aca="false">IF(OR('Sub-Cpt Record'!A602=0,'Sub-Cpt Record'!A602=""),"",'Sub-Cpt Record'!A602)</f>
        <v/>
      </c>
      <c r="B602" s="269" t="str">
        <f aca="false">IF(OR('Sub-Cpt Record'!B602=0,'Sub-Cpt Record'!B602=""),"",'Sub-Cpt Record'!B602)</f>
        <v/>
      </c>
      <c r="C602" s="270" t="str">
        <f aca="false">IF(OR('Sub-Cpt Record'!C602=0,'Sub-Cpt Record'!C602=""),"",'Sub-Cpt Record'!C602)</f>
        <v/>
      </c>
      <c r="D602" s="270" t="str">
        <f aca="false">IF(OR('Sub-Cpt Record'!D602=0,'Sub-Cpt Record'!D602=""),"",'Sub-Cpt Record'!D602)</f>
        <v/>
      </c>
      <c r="E602" s="269" t="str">
        <f aca="false">CODE!I602</f>
        <v/>
      </c>
      <c r="F602" s="343" t="str">
        <f aca="false">IF(OR('Sub-Cpt Record'!K602=0,'Sub-Cpt Record'!K602=""),"",'Sub-Cpt Record'!K602)</f>
        <v/>
      </c>
      <c r="G602" s="344"/>
      <c r="H602" s="348"/>
      <c r="I602" s="349"/>
      <c r="J602" s="349"/>
      <c r="K602" s="349"/>
      <c r="L602" s="349"/>
      <c r="M602" s="349"/>
      <c r="N602" s="347"/>
    </row>
    <row r="603" customFormat="false" ht="12.75" hidden="false" customHeight="false" outlineLevel="0" collapsed="false">
      <c r="A603" s="268" t="str">
        <f aca="false">IF(OR('Sub-Cpt Record'!A603=0,'Sub-Cpt Record'!A603=""),"",'Sub-Cpt Record'!A603)</f>
        <v/>
      </c>
      <c r="B603" s="269" t="str">
        <f aca="false">IF(OR('Sub-Cpt Record'!B603=0,'Sub-Cpt Record'!B603=""),"",'Sub-Cpt Record'!B603)</f>
        <v/>
      </c>
      <c r="C603" s="270" t="str">
        <f aca="false">IF(OR('Sub-Cpt Record'!C603=0,'Sub-Cpt Record'!C603=""),"",'Sub-Cpt Record'!C603)</f>
        <v/>
      </c>
      <c r="D603" s="270" t="str">
        <f aca="false">IF(OR('Sub-Cpt Record'!D603=0,'Sub-Cpt Record'!D603=""),"",'Sub-Cpt Record'!D603)</f>
        <v/>
      </c>
      <c r="E603" s="269" t="str">
        <f aca="false">CODE!I603</f>
        <v/>
      </c>
      <c r="F603" s="343" t="str">
        <f aca="false">IF(OR('Sub-Cpt Record'!K603=0,'Sub-Cpt Record'!K603=""),"",'Sub-Cpt Record'!K603)</f>
        <v/>
      </c>
      <c r="G603" s="344"/>
      <c r="H603" s="348"/>
      <c r="I603" s="349"/>
      <c r="J603" s="349"/>
      <c r="K603" s="349"/>
      <c r="L603" s="349"/>
      <c r="M603" s="349"/>
      <c r="N603" s="347"/>
    </row>
    <row r="604" customFormat="false" ht="12.75" hidden="false" customHeight="false" outlineLevel="0" collapsed="false">
      <c r="A604" s="268" t="str">
        <f aca="false">IF(OR('Sub-Cpt Record'!A604=0,'Sub-Cpt Record'!A604=""),"",'Sub-Cpt Record'!A604)</f>
        <v/>
      </c>
      <c r="B604" s="269" t="str">
        <f aca="false">IF(OR('Sub-Cpt Record'!B604=0,'Sub-Cpt Record'!B604=""),"",'Sub-Cpt Record'!B604)</f>
        <v/>
      </c>
      <c r="C604" s="270" t="str">
        <f aca="false">IF(OR('Sub-Cpt Record'!C604=0,'Sub-Cpt Record'!C604=""),"",'Sub-Cpt Record'!C604)</f>
        <v/>
      </c>
      <c r="D604" s="270" t="str">
        <f aca="false">IF(OR('Sub-Cpt Record'!D604=0,'Sub-Cpt Record'!D604=""),"",'Sub-Cpt Record'!D604)</f>
        <v/>
      </c>
      <c r="E604" s="269" t="str">
        <f aca="false">CODE!I604</f>
        <v/>
      </c>
      <c r="F604" s="343" t="str">
        <f aca="false">IF(OR('Sub-Cpt Record'!K604=0,'Sub-Cpt Record'!K604=""),"",'Sub-Cpt Record'!K604)</f>
        <v/>
      </c>
      <c r="G604" s="344"/>
      <c r="H604" s="348"/>
      <c r="I604" s="349"/>
      <c r="J604" s="349"/>
      <c r="K604" s="349"/>
      <c r="L604" s="349"/>
      <c r="M604" s="349"/>
      <c r="N604" s="347"/>
    </row>
    <row r="605" customFormat="false" ht="12.75" hidden="false" customHeight="false" outlineLevel="0" collapsed="false">
      <c r="A605" s="268" t="str">
        <f aca="false">IF(OR('Sub-Cpt Record'!A605=0,'Sub-Cpt Record'!A605=""),"",'Sub-Cpt Record'!A605)</f>
        <v/>
      </c>
      <c r="B605" s="269" t="str">
        <f aca="false">IF(OR('Sub-Cpt Record'!B605=0,'Sub-Cpt Record'!B605=""),"",'Sub-Cpt Record'!B605)</f>
        <v/>
      </c>
      <c r="C605" s="270" t="str">
        <f aca="false">IF(OR('Sub-Cpt Record'!C605=0,'Sub-Cpt Record'!C605=""),"",'Sub-Cpt Record'!C605)</f>
        <v/>
      </c>
      <c r="D605" s="270" t="str">
        <f aca="false">IF(OR('Sub-Cpt Record'!D605=0,'Sub-Cpt Record'!D605=""),"",'Sub-Cpt Record'!D605)</f>
        <v/>
      </c>
      <c r="E605" s="269" t="str">
        <f aca="false">CODE!I605</f>
        <v/>
      </c>
      <c r="F605" s="343" t="str">
        <f aca="false">IF(OR('Sub-Cpt Record'!K605=0,'Sub-Cpt Record'!K605=""),"",'Sub-Cpt Record'!K605)</f>
        <v/>
      </c>
      <c r="G605" s="344"/>
      <c r="H605" s="348"/>
      <c r="I605" s="349"/>
      <c r="J605" s="349"/>
      <c r="K605" s="349"/>
      <c r="L605" s="349"/>
      <c r="M605" s="349"/>
      <c r="N605" s="347"/>
    </row>
    <row r="606" customFormat="false" ht="12.75" hidden="false" customHeight="false" outlineLevel="0" collapsed="false">
      <c r="A606" s="268" t="str">
        <f aca="false">IF(OR('Sub-Cpt Record'!A606=0,'Sub-Cpt Record'!A606=""),"",'Sub-Cpt Record'!A606)</f>
        <v/>
      </c>
      <c r="B606" s="269" t="str">
        <f aca="false">IF(OR('Sub-Cpt Record'!B606=0,'Sub-Cpt Record'!B606=""),"",'Sub-Cpt Record'!B606)</f>
        <v/>
      </c>
      <c r="C606" s="270" t="str">
        <f aca="false">IF(OR('Sub-Cpt Record'!C606=0,'Sub-Cpt Record'!C606=""),"",'Sub-Cpt Record'!C606)</f>
        <v/>
      </c>
      <c r="D606" s="270" t="str">
        <f aca="false">IF(OR('Sub-Cpt Record'!D606=0,'Sub-Cpt Record'!D606=""),"",'Sub-Cpt Record'!D606)</f>
        <v/>
      </c>
      <c r="E606" s="269" t="str">
        <f aca="false">CODE!I606</f>
        <v/>
      </c>
      <c r="F606" s="343" t="str">
        <f aca="false">IF(OR('Sub-Cpt Record'!K606=0,'Sub-Cpt Record'!K606=""),"",'Sub-Cpt Record'!K606)</f>
        <v/>
      </c>
      <c r="G606" s="344"/>
      <c r="H606" s="348"/>
      <c r="I606" s="349"/>
      <c r="J606" s="349"/>
      <c r="K606" s="349"/>
      <c r="L606" s="349"/>
      <c r="M606" s="349"/>
      <c r="N606" s="347"/>
    </row>
    <row r="607" customFormat="false" ht="12.75" hidden="false" customHeight="false" outlineLevel="0" collapsed="false">
      <c r="A607" s="268" t="str">
        <f aca="false">IF(OR('Sub-Cpt Record'!A607=0,'Sub-Cpt Record'!A607=""),"",'Sub-Cpt Record'!A607)</f>
        <v/>
      </c>
      <c r="B607" s="269" t="str">
        <f aca="false">IF(OR('Sub-Cpt Record'!B607=0,'Sub-Cpt Record'!B607=""),"",'Sub-Cpt Record'!B607)</f>
        <v/>
      </c>
      <c r="C607" s="270" t="str">
        <f aca="false">IF(OR('Sub-Cpt Record'!C607=0,'Sub-Cpt Record'!C607=""),"",'Sub-Cpt Record'!C607)</f>
        <v/>
      </c>
      <c r="D607" s="270" t="str">
        <f aca="false">IF(OR('Sub-Cpt Record'!D607=0,'Sub-Cpt Record'!D607=""),"",'Sub-Cpt Record'!D607)</f>
        <v/>
      </c>
      <c r="E607" s="269" t="str">
        <f aca="false">CODE!I607</f>
        <v/>
      </c>
      <c r="F607" s="343" t="str">
        <f aca="false">IF(OR('Sub-Cpt Record'!K607=0,'Sub-Cpt Record'!K607=""),"",'Sub-Cpt Record'!K607)</f>
        <v/>
      </c>
      <c r="G607" s="344"/>
      <c r="H607" s="348"/>
      <c r="I607" s="349"/>
      <c r="J607" s="349"/>
      <c r="K607" s="349"/>
      <c r="L607" s="349"/>
      <c r="M607" s="349"/>
      <c r="N607" s="347"/>
    </row>
    <row r="608" customFormat="false" ht="12.75" hidden="false" customHeight="false" outlineLevel="0" collapsed="false">
      <c r="A608" s="268" t="str">
        <f aca="false">IF(OR('Sub-Cpt Record'!A608=0,'Sub-Cpt Record'!A608=""),"",'Sub-Cpt Record'!A608)</f>
        <v/>
      </c>
      <c r="B608" s="269" t="str">
        <f aca="false">IF(OR('Sub-Cpt Record'!B608=0,'Sub-Cpt Record'!B608=""),"",'Sub-Cpt Record'!B608)</f>
        <v/>
      </c>
      <c r="C608" s="270" t="str">
        <f aca="false">IF(OR('Sub-Cpt Record'!C608=0,'Sub-Cpt Record'!C608=""),"",'Sub-Cpt Record'!C608)</f>
        <v/>
      </c>
      <c r="D608" s="270" t="str">
        <f aca="false">IF(OR('Sub-Cpt Record'!D608=0,'Sub-Cpt Record'!D608=""),"",'Sub-Cpt Record'!D608)</f>
        <v/>
      </c>
      <c r="E608" s="269" t="str">
        <f aca="false">CODE!I608</f>
        <v/>
      </c>
      <c r="F608" s="343" t="str">
        <f aca="false">IF(OR('Sub-Cpt Record'!K608=0,'Sub-Cpt Record'!K608=""),"",'Sub-Cpt Record'!K608)</f>
        <v/>
      </c>
      <c r="G608" s="344"/>
      <c r="H608" s="348"/>
      <c r="I608" s="349"/>
      <c r="J608" s="349"/>
      <c r="K608" s="349"/>
      <c r="L608" s="349"/>
      <c r="M608" s="349"/>
      <c r="N608" s="347"/>
    </row>
    <row r="609" customFormat="false" ht="12.75" hidden="false" customHeight="false" outlineLevel="0" collapsed="false">
      <c r="A609" s="268" t="str">
        <f aca="false">IF(OR('Sub-Cpt Record'!A609=0,'Sub-Cpt Record'!A609=""),"",'Sub-Cpt Record'!A609)</f>
        <v/>
      </c>
      <c r="B609" s="269" t="str">
        <f aca="false">IF(OR('Sub-Cpt Record'!B609=0,'Sub-Cpt Record'!B609=""),"",'Sub-Cpt Record'!B609)</f>
        <v/>
      </c>
      <c r="C609" s="270" t="str">
        <f aca="false">IF(OR('Sub-Cpt Record'!C609=0,'Sub-Cpt Record'!C609=""),"",'Sub-Cpt Record'!C609)</f>
        <v/>
      </c>
      <c r="D609" s="270" t="str">
        <f aca="false">IF(OR('Sub-Cpt Record'!D609=0,'Sub-Cpt Record'!D609=""),"",'Sub-Cpt Record'!D609)</f>
        <v/>
      </c>
      <c r="E609" s="269" t="str">
        <f aca="false">CODE!I609</f>
        <v/>
      </c>
      <c r="F609" s="343" t="str">
        <f aca="false">IF(OR('Sub-Cpt Record'!K609=0,'Sub-Cpt Record'!K609=""),"",'Sub-Cpt Record'!K609)</f>
        <v/>
      </c>
      <c r="G609" s="344"/>
      <c r="H609" s="348"/>
      <c r="I609" s="349"/>
      <c r="J609" s="349"/>
      <c r="K609" s="349"/>
      <c r="L609" s="349"/>
      <c r="M609" s="349"/>
      <c r="N609" s="347"/>
    </row>
    <row r="610" customFormat="false" ht="12.75" hidden="false" customHeight="false" outlineLevel="0" collapsed="false">
      <c r="A610" s="268" t="str">
        <f aca="false">IF(OR('Sub-Cpt Record'!A610=0,'Sub-Cpt Record'!A610=""),"",'Sub-Cpt Record'!A610)</f>
        <v/>
      </c>
      <c r="B610" s="269" t="str">
        <f aca="false">IF(OR('Sub-Cpt Record'!B610=0,'Sub-Cpt Record'!B610=""),"",'Sub-Cpt Record'!B610)</f>
        <v/>
      </c>
      <c r="C610" s="270" t="str">
        <f aca="false">IF(OR('Sub-Cpt Record'!C610=0,'Sub-Cpt Record'!C610=""),"",'Sub-Cpt Record'!C610)</f>
        <v/>
      </c>
      <c r="D610" s="270" t="str">
        <f aca="false">IF(OR('Sub-Cpt Record'!D610=0,'Sub-Cpt Record'!D610=""),"",'Sub-Cpt Record'!D610)</f>
        <v/>
      </c>
      <c r="E610" s="269" t="str">
        <f aca="false">CODE!I610</f>
        <v/>
      </c>
      <c r="F610" s="343" t="str">
        <f aca="false">IF(OR('Sub-Cpt Record'!K610=0,'Sub-Cpt Record'!K610=""),"",'Sub-Cpt Record'!K610)</f>
        <v/>
      </c>
      <c r="G610" s="344"/>
      <c r="H610" s="348"/>
      <c r="I610" s="349"/>
      <c r="J610" s="349"/>
      <c r="K610" s="349"/>
      <c r="L610" s="349"/>
      <c r="M610" s="349"/>
      <c r="N610" s="347"/>
    </row>
    <row r="611" customFormat="false" ht="12.75" hidden="false" customHeight="false" outlineLevel="0" collapsed="false">
      <c r="A611" s="268" t="str">
        <f aca="false">IF(OR('Sub-Cpt Record'!A611=0,'Sub-Cpt Record'!A611=""),"",'Sub-Cpt Record'!A611)</f>
        <v/>
      </c>
      <c r="B611" s="269" t="str">
        <f aca="false">IF(OR('Sub-Cpt Record'!B611=0,'Sub-Cpt Record'!B611=""),"",'Sub-Cpt Record'!B611)</f>
        <v/>
      </c>
      <c r="C611" s="270" t="str">
        <f aca="false">IF(OR('Sub-Cpt Record'!C611=0,'Sub-Cpt Record'!C611=""),"",'Sub-Cpt Record'!C611)</f>
        <v/>
      </c>
      <c r="D611" s="270" t="str">
        <f aca="false">IF(OR('Sub-Cpt Record'!D611=0,'Sub-Cpt Record'!D611=""),"",'Sub-Cpt Record'!D611)</f>
        <v/>
      </c>
      <c r="E611" s="269" t="str">
        <f aca="false">CODE!I611</f>
        <v/>
      </c>
      <c r="F611" s="343" t="str">
        <f aca="false">IF(OR('Sub-Cpt Record'!K611=0,'Sub-Cpt Record'!K611=""),"",'Sub-Cpt Record'!K611)</f>
        <v/>
      </c>
      <c r="G611" s="344"/>
      <c r="H611" s="348"/>
      <c r="I611" s="349"/>
      <c r="J611" s="349"/>
      <c r="K611" s="349"/>
      <c r="L611" s="349"/>
      <c r="M611" s="349"/>
      <c r="N611" s="347"/>
    </row>
    <row r="612" customFormat="false" ht="12.75" hidden="false" customHeight="false" outlineLevel="0" collapsed="false">
      <c r="A612" s="268" t="str">
        <f aca="false">IF(OR('Sub-Cpt Record'!A612=0,'Sub-Cpt Record'!A612=""),"",'Sub-Cpt Record'!A612)</f>
        <v/>
      </c>
      <c r="B612" s="269" t="str">
        <f aca="false">IF(OR('Sub-Cpt Record'!B612=0,'Sub-Cpt Record'!B612=""),"",'Sub-Cpt Record'!B612)</f>
        <v/>
      </c>
      <c r="C612" s="270" t="str">
        <f aca="false">IF(OR('Sub-Cpt Record'!C612=0,'Sub-Cpt Record'!C612=""),"",'Sub-Cpt Record'!C612)</f>
        <v/>
      </c>
      <c r="D612" s="270" t="str">
        <f aca="false">IF(OR('Sub-Cpt Record'!D612=0,'Sub-Cpt Record'!D612=""),"",'Sub-Cpt Record'!D612)</f>
        <v/>
      </c>
      <c r="E612" s="269" t="str">
        <f aca="false">CODE!I612</f>
        <v/>
      </c>
      <c r="F612" s="343" t="str">
        <f aca="false">IF(OR('Sub-Cpt Record'!K612=0,'Sub-Cpt Record'!K612=""),"",'Sub-Cpt Record'!K612)</f>
        <v/>
      </c>
      <c r="G612" s="344"/>
      <c r="H612" s="348"/>
      <c r="I612" s="349"/>
      <c r="J612" s="349"/>
      <c r="K612" s="349"/>
      <c r="L612" s="349"/>
      <c r="M612" s="349"/>
      <c r="N612" s="347"/>
    </row>
    <row r="613" customFormat="false" ht="12.75" hidden="false" customHeight="false" outlineLevel="0" collapsed="false">
      <c r="A613" s="268" t="str">
        <f aca="false">IF(OR('Sub-Cpt Record'!A613=0,'Sub-Cpt Record'!A613=""),"",'Sub-Cpt Record'!A613)</f>
        <v/>
      </c>
      <c r="B613" s="269" t="str">
        <f aca="false">IF(OR('Sub-Cpt Record'!B613=0,'Sub-Cpt Record'!B613=""),"",'Sub-Cpt Record'!B613)</f>
        <v/>
      </c>
      <c r="C613" s="270" t="str">
        <f aca="false">IF(OR('Sub-Cpt Record'!C613=0,'Sub-Cpt Record'!C613=""),"",'Sub-Cpt Record'!C613)</f>
        <v/>
      </c>
      <c r="D613" s="270" t="str">
        <f aca="false">IF(OR('Sub-Cpt Record'!D613=0,'Sub-Cpt Record'!D613=""),"",'Sub-Cpt Record'!D613)</f>
        <v/>
      </c>
      <c r="E613" s="269" t="str">
        <f aca="false">CODE!I613</f>
        <v/>
      </c>
      <c r="F613" s="343" t="str">
        <f aca="false">IF(OR('Sub-Cpt Record'!K613=0,'Sub-Cpt Record'!K613=""),"",'Sub-Cpt Record'!K613)</f>
        <v/>
      </c>
      <c r="G613" s="344"/>
      <c r="H613" s="348"/>
      <c r="I613" s="349"/>
      <c r="J613" s="349"/>
      <c r="K613" s="349"/>
      <c r="L613" s="349"/>
      <c r="M613" s="349"/>
      <c r="N613" s="347"/>
    </row>
    <row r="614" customFormat="false" ht="12.75" hidden="false" customHeight="false" outlineLevel="0" collapsed="false">
      <c r="A614" s="268" t="str">
        <f aca="false">IF(OR('Sub-Cpt Record'!A614=0,'Sub-Cpt Record'!A614=""),"",'Sub-Cpt Record'!A614)</f>
        <v/>
      </c>
      <c r="B614" s="269" t="str">
        <f aca="false">IF(OR('Sub-Cpt Record'!B614=0,'Sub-Cpt Record'!B614=""),"",'Sub-Cpt Record'!B614)</f>
        <v/>
      </c>
      <c r="C614" s="270" t="str">
        <f aca="false">IF(OR('Sub-Cpt Record'!C614=0,'Sub-Cpt Record'!C614=""),"",'Sub-Cpt Record'!C614)</f>
        <v/>
      </c>
      <c r="D614" s="270" t="str">
        <f aca="false">IF(OR('Sub-Cpt Record'!D614=0,'Sub-Cpt Record'!D614=""),"",'Sub-Cpt Record'!D614)</f>
        <v/>
      </c>
      <c r="E614" s="269" t="str">
        <f aca="false">CODE!I614</f>
        <v/>
      </c>
      <c r="F614" s="343" t="str">
        <f aca="false">IF(OR('Sub-Cpt Record'!K614=0,'Sub-Cpt Record'!K614=""),"",'Sub-Cpt Record'!K614)</f>
        <v/>
      </c>
      <c r="G614" s="344"/>
      <c r="H614" s="348"/>
      <c r="I614" s="349"/>
      <c r="J614" s="349"/>
      <c r="K614" s="349"/>
      <c r="L614" s="349"/>
      <c r="M614" s="349"/>
      <c r="N614" s="347"/>
    </row>
    <row r="615" customFormat="false" ht="12.75" hidden="false" customHeight="false" outlineLevel="0" collapsed="false">
      <c r="A615" s="268" t="str">
        <f aca="false">IF(OR('Sub-Cpt Record'!A615=0,'Sub-Cpt Record'!A615=""),"",'Sub-Cpt Record'!A615)</f>
        <v/>
      </c>
      <c r="B615" s="269" t="str">
        <f aca="false">IF(OR('Sub-Cpt Record'!B615=0,'Sub-Cpt Record'!B615=""),"",'Sub-Cpt Record'!B615)</f>
        <v/>
      </c>
      <c r="C615" s="270" t="str">
        <f aca="false">IF(OR('Sub-Cpt Record'!C615=0,'Sub-Cpt Record'!C615=""),"",'Sub-Cpt Record'!C615)</f>
        <v/>
      </c>
      <c r="D615" s="270" t="str">
        <f aca="false">IF(OR('Sub-Cpt Record'!D615=0,'Sub-Cpt Record'!D615=""),"",'Sub-Cpt Record'!D615)</f>
        <v/>
      </c>
      <c r="E615" s="269" t="str">
        <f aca="false">CODE!I615</f>
        <v/>
      </c>
      <c r="F615" s="343" t="str">
        <f aca="false">IF(OR('Sub-Cpt Record'!K615=0,'Sub-Cpt Record'!K615=""),"",'Sub-Cpt Record'!K615)</f>
        <v/>
      </c>
      <c r="G615" s="344"/>
      <c r="H615" s="348"/>
      <c r="I615" s="349"/>
      <c r="J615" s="349"/>
      <c r="K615" s="349"/>
      <c r="L615" s="349"/>
      <c r="M615" s="349"/>
      <c r="N615" s="347"/>
    </row>
    <row r="616" customFormat="false" ht="12.75" hidden="false" customHeight="false" outlineLevel="0" collapsed="false">
      <c r="A616" s="268" t="str">
        <f aca="false">IF(OR('Sub-Cpt Record'!A616=0,'Sub-Cpt Record'!A616=""),"",'Sub-Cpt Record'!A616)</f>
        <v/>
      </c>
      <c r="B616" s="269" t="str">
        <f aca="false">IF(OR('Sub-Cpt Record'!B616=0,'Sub-Cpt Record'!B616=""),"",'Sub-Cpt Record'!B616)</f>
        <v/>
      </c>
      <c r="C616" s="270" t="str">
        <f aca="false">IF(OR('Sub-Cpt Record'!C616=0,'Sub-Cpt Record'!C616=""),"",'Sub-Cpt Record'!C616)</f>
        <v/>
      </c>
      <c r="D616" s="270" t="str">
        <f aca="false">IF(OR('Sub-Cpt Record'!D616=0,'Sub-Cpt Record'!D616=""),"",'Sub-Cpt Record'!D616)</f>
        <v/>
      </c>
      <c r="E616" s="269" t="str">
        <f aca="false">CODE!I616</f>
        <v/>
      </c>
      <c r="F616" s="343" t="str">
        <f aca="false">IF(OR('Sub-Cpt Record'!K616=0,'Sub-Cpt Record'!K616=""),"",'Sub-Cpt Record'!K616)</f>
        <v/>
      </c>
      <c r="G616" s="344"/>
      <c r="H616" s="348"/>
      <c r="I616" s="349"/>
      <c r="J616" s="349"/>
      <c r="K616" s="349"/>
      <c r="L616" s="349"/>
      <c r="M616" s="349"/>
      <c r="N616" s="347"/>
    </row>
    <row r="617" customFormat="false" ht="12.75" hidden="false" customHeight="false" outlineLevel="0" collapsed="false">
      <c r="A617" s="268" t="str">
        <f aca="false">IF(OR('Sub-Cpt Record'!A617=0,'Sub-Cpt Record'!A617=""),"",'Sub-Cpt Record'!A617)</f>
        <v/>
      </c>
      <c r="B617" s="269" t="str">
        <f aca="false">IF(OR('Sub-Cpt Record'!B617=0,'Sub-Cpt Record'!B617=""),"",'Sub-Cpt Record'!B617)</f>
        <v/>
      </c>
      <c r="C617" s="270" t="str">
        <f aca="false">IF(OR('Sub-Cpt Record'!C617=0,'Sub-Cpt Record'!C617=""),"",'Sub-Cpt Record'!C617)</f>
        <v/>
      </c>
      <c r="D617" s="270" t="str">
        <f aca="false">IF(OR('Sub-Cpt Record'!D617=0,'Sub-Cpt Record'!D617=""),"",'Sub-Cpt Record'!D617)</f>
        <v/>
      </c>
      <c r="E617" s="269" t="str">
        <f aca="false">CODE!I617</f>
        <v/>
      </c>
      <c r="F617" s="343" t="str">
        <f aca="false">IF(OR('Sub-Cpt Record'!K617=0,'Sub-Cpt Record'!K617=""),"",'Sub-Cpt Record'!K617)</f>
        <v/>
      </c>
      <c r="G617" s="344"/>
      <c r="H617" s="348"/>
      <c r="I617" s="349"/>
      <c r="J617" s="349"/>
      <c r="K617" s="349"/>
      <c r="L617" s="349"/>
      <c r="M617" s="349"/>
      <c r="N617" s="347"/>
    </row>
    <row r="618" customFormat="false" ht="12.75" hidden="false" customHeight="false" outlineLevel="0" collapsed="false">
      <c r="A618" s="268" t="str">
        <f aca="false">IF(OR('Sub-Cpt Record'!A618=0,'Sub-Cpt Record'!A618=""),"",'Sub-Cpt Record'!A618)</f>
        <v/>
      </c>
      <c r="B618" s="269" t="str">
        <f aca="false">IF(OR('Sub-Cpt Record'!B618=0,'Sub-Cpt Record'!B618=""),"",'Sub-Cpt Record'!B618)</f>
        <v/>
      </c>
      <c r="C618" s="270" t="str">
        <f aca="false">IF(OR('Sub-Cpt Record'!C618=0,'Sub-Cpt Record'!C618=""),"",'Sub-Cpt Record'!C618)</f>
        <v/>
      </c>
      <c r="D618" s="270" t="str">
        <f aca="false">IF(OR('Sub-Cpt Record'!D618=0,'Sub-Cpt Record'!D618=""),"",'Sub-Cpt Record'!D618)</f>
        <v/>
      </c>
      <c r="E618" s="269" t="str">
        <f aca="false">CODE!I618</f>
        <v/>
      </c>
      <c r="F618" s="343" t="str">
        <f aca="false">IF(OR('Sub-Cpt Record'!K618=0,'Sub-Cpt Record'!K618=""),"",'Sub-Cpt Record'!K618)</f>
        <v/>
      </c>
      <c r="G618" s="344"/>
      <c r="H618" s="348"/>
      <c r="I618" s="349"/>
      <c r="J618" s="349"/>
      <c r="K618" s="349"/>
      <c r="L618" s="349"/>
      <c r="M618" s="349"/>
      <c r="N618" s="347"/>
    </row>
    <row r="619" customFormat="false" ht="12.75" hidden="false" customHeight="false" outlineLevel="0" collapsed="false">
      <c r="A619" s="268" t="str">
        <f aca="false">IF(OR('Sub-Cpt Record'!A619=0,'Sub-Cpt Record'!A619=""),"",'Sub-Cpt Record'!A619)</f>
        <v/>
      </c>
      <c r="B619" s="269" t="str">
        <f aca="false">IF(OR('Sub-Cpt Record'!B619=0,'Sub-Cpt Record'!B619=""),"",'Sub-Cpt Record'!B619)</f>
        <v/>
      </c>
      <c r="C619" s="270" t="str">
        <f aca="false">IF(OR('Sub-Cpt Record'!C619=0,'Sub-Cpt Record'!C619=""),"",'Sub-Cpt Record'!C619)</f>
        <v/>
      </c>
      <c r="D619" s="270" t="str">
        <f aca="false">IF(OR('Sub-Cpt Record'!D619=0,'Sub-Cpt Record'!D619=""),"",'Sub-Cpt Record'!D619)</f>
        <v/>
      </c>
      <c r="E619" s="269" t="str">
        <f aca="false">CODE!I619</f>
        <v/>
      </c>
      <c r="F619" s="343" t="str">
        <f aca="false">IF(OR('Sub-Cpt Record'!K619=0,'Sub-Cpt Record'!K619=""),"",'Sub-Cpt Record'!K619)</f>
        <v/>
      </c>
      <c r="G619" s="344"/>
      <c r="H619" s="348"/>
      <c r="I619" s="349"/>
      <c r="J619" s="349"/>
      <c r="K619" s="349"/>
      <c r="L619" s="349"/>
      <c r="M619" s="349"/>
      <c r="N619" s="347"/>
    </row>
    <row r="620" customFormat="false" ht="12.75" hidden="false" customHeight="false" outlineLevel="0" collapsed="false">
      <c r="A620" s="268" t="str">
        <f aca="false">IF(OR('Sub-Cpt Record'!A620=0,'Sub-Cpt Record'!A620=""),"",'Sub-Cpt Record'!A620)</f>
        <v/>
      </c>
      <c r="B620" s="269" t="str">
        <f aca="false">IF(OR('Sub-Cpt Record'!B620=0,'Sub-Cpt Record'!B620=""),"",'Sub-Cpt Record'!B620)</f>
        <v/>
      </c>
      <c r="C620" s="270" t="str">
        <f aca="false">IF(OR('Sub-Cpt Record'!C620=0,'Sub-Cpt Record'!C620=""),"",'Sub-Cpt Record'!C620)</f>
        <v/>
      </c>
      <c r="D620" s="270" t="str">
        <f aca="false">IF(OR('Sub-Cpt Record'!D620=0,'Sub-Cpt Record'!D620=""),"",'Sub-Cpt Record'!D620)</f>
        <v/>
      </c>
      <c r="E620" s="269" t="str">
        <f aca="false">CODE!I620</f>
        <v/>
      </c>
      <c r="F620" s="343" t="str">
        <f aca="false">IF(OR('Sub-Cpt Record'!K620=0,'Sub-Cpt Record'!K620=""),"",'Sub-Cpt Record'!K620)</f>
        <v/>
      </c>
      <c r="G620" s="344"/>
      <c r="H620" s="348"/>
      <c r="I620" s="349"/>
      <c r="J620" s="349"/>
      <c r="K620" s="349"/>
      <c r="L620" s="349"/>
      <c r="M620" s="349"/>
      <c r="N620" s="347"/>
    </row>
    <row r="621" customFormat="false" ht="12.75" hidden="false" customHeight="false" outlineLevel="0" collapsed="false">
      <c r="A621" s="268" t="str">
        <f aca="false">IF(OR('Sub-Cpt Record'!A621=0,'Sub-Cpt Record'!A621=""),"",'Sub-Cpt Record'!A621)</f>
        <v/>
      </c>
      <c r="B621" s="269" t="str">
        <f aca="false">IF(OR('Sub-Cpt Record'!B621=0,'Sub-Cpt Record'!B621=""),"",'Sub-Cpt Record'!B621)</f>
        <v/>
      </c>
      <c r="C621" s="270" t="str">
        <f aca="false">IF(OR('Sub-Cpt Record'!C621=0,'Sub-Cpt Record'!C621=""),"",'Sub-Cpt Record'!C621)</f>
        <v/>
      </c>
      <c r="D621" s="270" t="str">
        <f aca="false">IF(OR('Sub-Cpt Record'!D621=0,'Sub-Cpt Record'!D621=""),"",'Sub-Cpt Record'!D621)</f>
        <v/>
      </c>
      <c r="E621" s="269" t="str">
        <f aca="false">CODE!I621</f>
        <v/>
      </c>
      <c r="F621" s="343" t="str">
        <f aca="false">IF(OR('Sub-Cpt Record'!K621=0,'Sub-Cpt Record'!K621=""),"",'Sub-Cpt Record'!K621)</f>
        <v/>
      </c>
      <c r="G621" s="344"/>
      <c r="H621" s="348"/>
      <c r="I621" s="349"/>
      <c r="J621" s="349"/>
      <c r="K621" s="349"/>
      <c r="L621" s="349"/>
      <c r="M621" s="349"/>
      <c r="N621" s="347"/>
    </row>
    <row r="622" customFormat="false" ht="12.75" hidden="false" customHeight="false" outlineLevel="0" collapsed="false">
      <c r="A622" s="268" t="str">
        <f aca="false">IF(OR('Sub-Cpt Record'!A622=0,'Sub-Cpt Record'!A622=""),"",'Sub-Cpt Record'!A622)</f>
        <v/>
      </c>
      <c r="B622" s="269" t="str">
        <f aca="false">IF(OR('Sub-Cpt Record'!B622=0,'Sub-Cpt Record'!B622=""),"",'Sub-Cpt Record'!B622)</f>
        <v/>
      </c>
      <c r="C622" s="270" t="str">
        <f aca="false">IF(OR('Sub-Cpt Record'!C622=0,'Sub-Cpt Record'!C622=""),"",'Sub-Cpt Record'!C622)</f>
        <v/>
      </c>
      <c r="D622" s="270" t="str">
        <f aca="false">IF(OR('Sub-Cpt Record'!D622=0,'Sub-Cpt Record'!D622=""),"",'Sub-Cpt Record'!D622)</f>
        <v/>
      </c>
      <c r="E622" s="269" t="str">
        <f aca="false">CODE!I622</f>
        <v/>
      </c>
      <c r="F622" s="343" t="str">
        <f aca="false">IF(OR('Sub-Cpt Record'!K622=0,'Sub-Cpt Record'!K622=""),"",'Sub-Cpt Record'!K622)</f>
        <v/>
      </c>
      <c r="G622" s="344"/>
      <c r="H622" s="348"/>
      <c r="I622" s="349"/>
      <c r="J622" s="349"/>
      <c r="K622" s="349"/>
      <c r="L622" s="349"/>
      <c r="M622" s="349"/>
      <c r="N622" s="347"/>
    </row>
    <row r="623" customFormat="false" ht="12.75" hidden="false" customHeight="false" outlineLevel="0" collapsed="false">
      <c r="A623" s="268" t="str">
        <f aca="false">IF(OR('Sub-Cpt Record'!A623=0,'Sub-Cpt Record'!A623=""),"",'Sub-Cpt Record'!A623)</f>
        <v/>
      </c>
      <c r="B623" s="269" t="str">
        <f aca="false">IF(OR('Sub-Cpt Record'!B623=0,'Sub-Cpt Record'!B623=""),"",'Sub-Cpt Record'!B623)</f>
        <v/>
      </c>
      <c r="C623" s="270" t="str">
        <f aca="false">IF(OR('Sub-Cpt Record'!C623=0,'Sub-Cpt Record'!C623=""),"",'Sub-Cpt Record'!C623)</f>
        <v/>
      </c>
      <c r="D623" s="270" t="str">
        <f aca="false">IF(OR('Sub-Cpt Record'!D623=0,'Sub-Cpt Record'!D623=""),"",'Sub-Cpt Record'!D623)</f>
        <v/>
      </c>
      <c r="E623" s="269" t="str">
        <f aca="false">CODE!I623</f>
        <v/>
      </c>
      <c r="F623" s="343" t="str">
        <f aca="false">IF(OR('Sub-Cpt Record'!K623=0,'Sub-Cpt Record'!K623=""),"",'Sub-Cpt Record'!K623)</f>
        <v/>
      </c>
      <c r="G623" s="344"/>
      <c r="H623" s="348"/>
      <c r="I623" s="349"/>
      <c r="J623" s="349"/>
      <c r="K623" s="349"/>
      <c r="L623" s="349"/>
      <c r="M623" s="349"/>
      <c r="N623" s="347"/>
    </row>
    <row r="624" customFormat="false" ht="12.75" hidden="false" customHeight="false" outlineLevel="0" collapsed="false">
      <c r="A624" s="268" t="str">
        <f aca="false">IF(OR('Sub-Cpt Record'!A624=0,'Sub-Cpt Record'!A624=""),"",'Sub-Cpt Record'!A624)</f>
        <v/>
      </c>
      <c r="B624" s="269" t="str">
        <f aca="false">IF(OR('Sub-Cpt Record'!B624=0,'Sub-Cpt Record'!B624=""),"",'Sub-Cpt Record'!B624)</f>
        <v/>
      </c>
      <c r="C624" s="270" t="str">
        <f aca="false">IF(OR('Sub-Cpt Record'!C624=0,'Sub-Cpt Record'!C624=""),"",'Sub-Cpt Record'!C624)</f>
        <v/>
      </c>
      <c r="D624" s="270" t="str">
        <f aca="false">IF(OR('Sub-Cpt Record'!D624=0,'Sub-Cpt Record'!D624=""),"",'Sub-Cpt Record'!D624)</f>
        <v/>
      </c>
      <c r="E624" s="269" t="str">
        <f aca="false">CODE!I624</f>
        <v/>
      </c>
      <c r="F624" s="343" t="str">
        <f aca="false">IF(OR('Sub-Cpt Record'!K624=0,'Sub-Cpt Record'!K624=""),"",'Sub-Cpt Record'!K624)</f>
        <v/>
      </c>
      <c r="G624" s="344"/>
      <c r="H624" s="348"/>
      <c r="I624" s="349"/>
      <c r="J624" s="349"/>
      <c r="K624" s="349"/>
      <c r="L624" s="349"/>
      <c r="M624" s="349"/>
      <c r="N624" s="347"/>
    </row>
    <row r="625" customFormat="false" ht="12.75" hidden="false" customHeight="false" outlineLevel="0" collapsed="false">
      <c r="A625" s="268" t="str">
        <f aca="false">IF(OR('Sub-Cpt Record'!A625=0,'Sub-Cpt Record'!A625=""),"",'Sub-Cpt Record'!A625)</f>
        <v/>
      </c>
      <c r="B625" s="269" t="str">
        <f aca="false">IF(OR('Sub-Cpt Record'!B625=0,'Sub-Cpt Record'!B625=""),"",'Sub-Cpt Record'!B625)</f>
        <v/>
      </c>
      <c r="C625" s="270" t="str">
        <f aca="false">IF(OR('Sub-Cpt Record'!C625=0,'Sub-Cpt Record'!C625=""),"",'Sub-Cpt Record'!C625)</f>
        <v/>
      </c>
      <c r="D625" s="270" t="str">
        <f aca="false">IF(OR('Sub-Cpt Record'!D625=0,'Sub-Cpt Record'!D625=""),"",'Sub-Cpt Record'!D625)</f>
        <v/>
      </c>
      <c r="E625" s="269" t="str">
        <f aca="false">CODE!I625</f>
        <v/>
      </c>
      <c r="F625" s="343" t="str">
        <f aca="false">IF(OR('Sub-Cpt Record'!K625=0,'Sub-Cpt Record'!K625=""),"",'Sub-Cpt Record'!K625)</f>
        <v/>
      </c>
      <c r="G625" s="344"/>
      <c r="H625" s="348"/>
      <c r="I625" s="349"/>
      <c r="J625" s="349"/>
      <c r="K625" s="349"/>
      <c r="L625" s="349"/>
      <c r="M625" s="349"/>
      <c r="N625" s="347"/>
    </row>
    <row r="626" customFormat="false" ht="12.75" hidden="false" customHeight="false" outlineLevel="0" collapsed="false">
      <c r="A626" s="268" t="str">
        <f aca="false">IF(OR('Sub-Cpt Record'!A626=0,'Sub-Cpt Record'!A626=""),"",'Sub-Cpt Record'!A626)</f>
        <v/>
      </c>
      <c r="B626" s="269" t="str">
        <f aca="false">IF(OR('Sub-Cpt Record'!B626=0,'Sub-Cpt Record'!B626=""),"",'Sub-Cpt Record'!B626)</f>
        <v/>
      </c>
      <c r="C626" s="270" t="str">
        <f aca="false">IF(OR('Sub-Cpt Record'!C626=0,'Sub-Cpt Record'!C626=""),"",'Sub-Cpt Record'!C626)</f>
        <v/>
      </c>
      <c r="D626" s="270" t="str">
        <f aca="false">IF(OR('Sub-Cpt Record'!D626=0,'Sub-Cpt Record'!D626=""),"",'Sub-Cpt Record'!D626)</f>
        <v/>
      </c>
      <c r="E626" s="269" t="str">
        <f aca="false">CODE!I626</f>
        <v/>
      </c>
      <c r="F626" s="343" t="str">
        <f aca="false">IF(OR('Sub-Cpt Record'!K626=0,'Sub-Cpt Record'!K626=""),"",'Sub-Cpt Record'!K626)</f>
        <v/>
      </c>
      <c r="G626" s="344"/>
      <c r="H626" s="348"/>
      <c r="I626" s="349"/>
      <c r="J626" s="349"/>
      <c r="K626" s="349"/>
      <c r="L626" s="349"/>
      <c r="M626" s="349"/>
      <c r="N626" s="347"/>
    </row>
    <row r="627" customFormat="false" ht="12.75" hidden="false" customHeight="false" outlineLevel="0" collapsed="false">
      <c r="A627" s="268" t="str">
        <f aca="false">IF(OR('Sub-Cpt Record'!A627=0,'Sub-Cpt Record'!A627=""),"",'Sub-Cpt Record'!A627)</f>
        <v/>
      </c>
      <c r="B627" s="269" t="str">
        <f aca="false">IF(OR('Sub-Cpt Record'!B627=0,'Sub-Cpt Record'!B627=""),"",'Sub-Cpt Record'!B627)</f>
        <v/>
      </c>
      <c r="C627" s="270" t="str">
        <f aca="false">IF(OR('Sub-Cpt Record'!C627=0,'Sub-Cpt Record'!C627=""),"",'Sub-Cpt Record'!C627)</f>
        <v/>
      </c>
      <c r="D627" s="270" t="str">
        <f aca="false">IF(OR('Sub-Cpt Record'!D627=0,'Sub-Cpt Record'!D627=""),"",'Sub-Cpt Record'!D627)</f>
        <v/>
      </c>
      <c r="E627" s="269" t="str">
        <f aca="false">CODE!I627</f>
        <v/>
      </c>
      <c r="F627" s="343" t="str">
        <f aca="false">IF(OR('Sub-Cpt Record'!K627=0,'Sub-Cpt Record'!K627=""),"",'Sub-Cpt Record'!K627)</f>
        <v/>
      </c>
      <c r="G627" s="344"/>
      <c r="H627" s="348"/>
      <c r="I627" s="349"/>
      <c r="J627" s="349"/>
      <c r="K627" s="349"/>
      <c r="L627" s="349"/>
      <c r="M627" s="349"/>
      <c r="N627" s="347"/>
    </row>
    <row r="628" customFormat="false" ht="12.75" hidden="false" customHeight="false" outlineLevel="0" collapsed="false">
      <c r="A628" s="268" t="str">
        <f aca="false">IF(OR('Sub-Cpt Record'!A628=0,'Sub-Cpt Record'!A628=""),"",'Sub-Cpt Record'!A628)</f>
        <v/>
      </c>
      <c r="B628" s="269" t="str">
        <f aca="false">IF(OR('Sub-Cpt Record'!B628=0,'Sub-Cpt Record'!B628=""),"",'Sub-Cpt Record'!B628)</f>
        <v/>
      </c>
      <c r="C628" s="270" t="str">
        <f aca="false">IF(OR('Sub-Cpt Record'!C628=0,'Sub-Cpt Record'!C628=""),"",'Sub-Cpt Record'!C628)</f>
        <v/>
      </c>
      <c r="D628" s="270" t="str">
        <f aca="false">IF(OR('Sub-Cpt Record'!D628=0,'Sub-Cpt Record'!D628=""),"",'Sub-Cpt Record'!D628)</f>
        <v/>
      </c>
      <c r="E628" s="269" t="str">
        <f aca="false">CODE!I628</f>
        <v/>
      </c>
      <c r="F628" s="343" t="str">
        <f aca="false">IF(OR('Sub-Cpt Record'!K628=0,'Sub-Cpt Record'!K628=""),"",'Sub-Cpt Record'!K628)</f>
        <v/>
      </c>
      <c r="G628" s="344"/>
      <c r="H628" s="348"/>
      <c r="I628" s="349"/>
      <c r="J628" s="349"/>
      <c r="K628" s="349"/>
      <c r="L628" s="349"/>
      <c r="M628" s="349"/>
      <c r="N628" s="347"/>
    </row>
    <row r="629" customFormat="false" ht="12.75" hidden="false" customHeight="false" outlineLevel="0" collapsed="false">
      <c r="A629" s="268" t="str">
        <f aca="false">IF(OR('Sub-Cpt Record'!A629=0,'Sub-Cpt Record'!A629=""),"",'Sub-Cpt Record'!A629)</f>
        <v/>
      </c>
      <c r="B629" s="269" t="str">
        <f aca="false">IF(OR('Sub-Cpt Record'!B629=0,'Sub-Cpt Record'!B629=""),"",'Sub-Cpt Record'!B629)</f>
        <v/>
      </c>
      <c r="C629" s="270" t="str">
        <f aca="false">IF(OR('Sub-Cpt Record'!C629=0,'Sub-Cpt Record'!C629=""),"",'Sub-Cpt Record'!C629)</f>
        <v/>
      </c>
      <c r="D629" s="270" t="str">
        <f aca="false">IF(OR('Sub-Cpt Record'!D629=0,'Sub-Cpt Record'!D629=""),"",'Sub-Cpt Record'!D629)</f>
        <v/>
      </c>
      <c r="E629" s="269" t="str">
        <f aca="false">CODE!I629</f>
        <v/>
      </c>
      <c r="F629" s="343" t="str">
        <f aca="false">IF(OR('Sub-Cpt Record'!K629=0,'Sub-Cpt Record'!K629=""),"",'Sub-Cpt Record'!K629)</f>
        <v/>
      </c>
      <c r="G629" s="344"/>
      <c r="H629" s="348"/>
      <c r="I629" s="349"/>
      <c r="J629" s="349"/>
      <c r="K629" s="349"/>
      <c r="L629" s="349"/>
      <c r="M629" s="349"/>
      <c r="N629" s="347"/>
    </row>
    <row r="630" customFormat="false" ht="12.75" hidden="false" customHeight="false" outlineLevel="0" collapsed="false">
      <c r="A630" s="268" t="str">
        <f aca="false">IF(OR('Sub-Cpt Record'!A630=0,'Sub-Cpt Record'!A630=""),"",'Sub-Cpt Record'!A630)</f>
        <v/>
      </c>
      <c r="B630" s="269" t="str">
        <f aca="false">IF(OR('Sub-Cpt Record'!B630=0,'Sub-Cpt Record'!B630=""),"",'Sub-Cpt Record'!B630)</f>
        <v/>
      </c>
      <c r="C630" s="270" t="str">
        <f aca="false">IF(OR('Sub-Cpt Record'!C630=0,'Sub-Cpt Record'!C630=""),"",'Sub-Cpt Record'!C630)</f>
        <v/>
      </c>
      <c r="D630" s="270" t="str">
        <f aca="false">IF(OR('Sub-Cpt Record'!D630=0,'Sub-Cpt Record'!D630=""),"",'Sub-Cpt Record'!D630)</f>
        <v/>
      </c>
      <c r="E630" s="269" t="str">
        <f aca="false">CODE!I630</f>
        <v/>
      </c>
      <c r="F630" s="343" t="str">
        <f aca="false">IF(OR('Sub-Cpt Record'!K630=0,'Sub-Cpt Record'!K630=""),"",'Sub-Cpt Record'!K630)</f>
        <v/>
      </c>
      <c r="G630" s="344"/>
      <c r="H630" s="348"/>
      <c r="I630" s="349"/>
      <c r="J630" s="349"/>
      <c r="K630" s="349"/>
      <c r="L630" s="349"/>
      <c r="M630" s="349"/>
      <c r="N630" s="347"/>
    </row>
    <row r="631" customFormat="false" ht="12.75" hidden="false" customHeight="false" outlineLevel="0" collapsed="false">
      <c r="A631" s="268" t="str">
        <f aca="false">IF(OR('Sub-Cpt Record'!A631=0,'Sub-Cpt Record'!A631=""),"",'Sub-Cpt Record'!A631)</f>
        <v/>
      </c>
      <c r="B631" s="269" t="str">
        <f aca="false">IF(OR('Sub-Cpt Record'!B631=0,'Sub-Cpt Record'!B631=""),"",'Sub-Cpt Record'!B631)</f>
        <v/>
      </c>
      <c r="C631" s="270" t="str">
        <f aca="false">IF(OR('Sub-Cpt Record'!C631=0,'Sub-Cpt Record'!C631=""),"",'Sub-Cpt Record'!C631)</f>
        <v/>
      </c>
      <c r="D631" s="270" t="str">
        <f aca="false">IF(OR('Sub-Cpt Record'!D631=0,'Sub-Cpt Record'!D631=""),"",'Sub-Cpt Record'!D631)</f>
        <v/>
      </c>
      <c r="E631" s="269" t="str">
        <f aca="false">CODE!I631</f>
        <v/>
      </c>
      <c r="F631" s="343" t="str">
        <f aca="false">IF(OR('Sub-Cpt Record'!K631=0,'Sub-Cpt Record'!K631=""),"",'Sub-Cpt Record'!K631)</f>
        <v/>
      </c>
      <c r="G631" s="344"/>
      <c r="H631" s="348"/>
      <c r="I631" s="349"/>
      <c r="J631" s="349"/>
      <c r="K631" s="349"/>
      <c r="L631" s="349"/>
      <c r="M631" s="349"/>
      <c r="N631" s="347"/>
    </row>
    <row r="632" customFormat="false" ht="12.75" hidden="false" customHeight="false" outlineLevel="0" collapsed="false">
      <c r="A632" s="268" t="str">
        <f aca="false">IF(OR('Sub-Cpt Record'!A632=0,'Sub-Cpt Record'!A632=""),"",'Sub-Cpt Record'!A632)</f>
        <v/>
      </c>
      <c r="B632" s="269" t="str">
        <f aca="false">IF(OR('Sub-Cpt Record'!B632=0,'Sub-Cpt Record'!B632=""),"",'Sub-Cpt Record'!B632)</f>
        <v/>
      </c>
      <c r="C632" s="270" t="str">
        <f aca="false">IF(OR('Sub-Cpt Record'!C632=0,'Sub-Cpt Record'!C632=""),"",'Sub-Cpt Record'!C632)</f>
        <v/>
      </c>
      <c r="D632" s="270" t="str">
        <f aca="false">IF(OR('Sub-Cpt Record'!D632=0,'Sub-Cpt Record'!D632=""),"",'Sub-Cpt Record'!D632)</f>
        <v/>
      </c>
      <c r="E632" s="269" t="str">
        <f aca="false">CODE!I632</f>
        <v/>
      </c>
      <c r="F632" s="343" t="str">
        <f aca="false">IF(OR('Sub-Cpt Record'!K632=0,'Sub-Cpt Record'!K632=""),"",'Sub-Cpt Record'!K632)</f>
        <v/>
      </c>
      <c r="G632" s="344"/>
      <c r="H632" s="348"/>
      <c r="I632" s="349"/>
      <c r="J632" s="349"/>
      <c r="K632" s="349"/>
      <c r="L632" s="349"/>
      <c r="M632" s="349"/>
      <c r="N632" s="347"/>
    </row>
    <row r="633" customFormat="false" ht="12.75" hidden="false" customHeight="false" outlineLevel="0" collapsed="false">
      <c r="A633" s="268" t="str">
        <f aca="false">IF(OR('Sub-Cpt Record'!A633=0,'Sub-Cpt Record'!A633=""),"",'Sub-Cpt Record'!A633)</f>
        <v/>
      </c>
      <c r="B633" s="269" t="str">
        <f aca="false">IF(OR('Sub-Cpt Record'!B633=0,'Sub-Cpt Record'!B633=""),"",'Sub-Cpt Record'!B633)</f>
        <v/>
      </c>
      <c r="C633" s="270" t="str">
        <f aca="false">IF(OR('Sub-Cpt Record'!C633=0,'Sub-Cpt Record'!C633=""),"",'Sub-Cpt Record'!C633)</f>
        <v/>
      </c>
      <c r="D633" s="270" t="str">
        <f aca="false">IF(OR('Sub-Cpt Record'!D633=0,'Sub-Cpt Record'!D633=""),"",'Sub-Cpt Record'!D633)</f>
        <v/>
      </c>
      <c r="E633" s="269" t="str">
        <f aca="false">CODE!I633</f>
        <v/>
      </c>
      <c r="F633" s="343" t="str">
        <f aca="false">IF(OR('Sub-Cpt Record'!K633=0,'Sub-Cpt Record'!K633=""),"",'Sub-Cpt Record'!K633)</f>
        <v/>
      </c>
      <c r="G633" s="344"/>
      <c r="H633" s="348"/>
      <c r="I633" s="349"/>
      <c r="J633" s="349"/>
      <c r="K633" s="349"/>
      <c r="L633" s="349"/>
      <c r="M633" s="349"/>
      <c r="N633" s="347"/>
    </row>
    <row r="634" customFormat="false" ht="12.75" hidden="false" customHeight="false" outlineLevel="0" collapsed="false">
      <c r="A634" s="268" t="str">
        <f aca="false">IF(OR('Sub-Cpt Record'!A634=0,'Sub-Cpt Record'!A634=""),"",'Sub-Cpt Record'!A634)</f>
        <v/>
      </c>
      <c r="B634" s="269" t="str">
        <f aca="false">IF(OR('Sub-Cpt Record'!B634=0,'Sub-Cpt Record'!B634=""),"",'Sub-Cpt Record'!B634)</f>
        <v/>
      </c>
      <c r="C634" s="270" t="str">
        <f aca="false">IF(OR('Sub-Cpt Record'!C634=0,'Sub-Cpt Record'!C634=""),"",'Sub-Cpt Record'!C634)</f>
        <v/>
      </c>
      <c r="D634" s="270" t="str">
        <f aca="false">IF(OR('Sub-Cpt Record'!D634=0,'Sub-Cpt Record'!D634=""),"",'Sub-Cpt Record'!D634)</f>
        <v/>
      </c>
      <c r="E634" s="269" t="str">
        <f aca="false">CODE!I634</f>
        <v/>
      </c>
      <c r="F634" s="343" t="str">
        <f aca="false">IF(OR('Sub-Cpt Record'!K634=0,'Sub-Cpt Record'!K634=""),"",'Sub-Cpt Record'!K634)</f>
        <v/>
      </c>
      <c r="G634" s="344"/>
      <c r="H634" s="348"/>
      <c r="I634" s="349"/>
      <c r="J634" s="349"/>
      <c r="K634" s="349"/>
      <c r="L634" s="349"/>
      <c r="M634" s="349"/>
      <c r="N634" s="347"/>
    </row>
    <row r="635" customFormat="false" ht="12.75" hidden="false" customHeight="false" outlineLevel="0" collapsed="false">
      <c r="A635" s="268" t="str">
        <f aca="false">IF(OR('Sub-Cpt Record'!A635=0,'Sub-Cpt Record'!A635=""),"",'Sub-Cpt Record'!A635)</f>
        <v/>
      </c>
      <c r="B635" s="269" t="str">
        <f aca="false">IF(OR('Sub-Cpt Record'!B635=0,'Sub-Cpt Record'!B635=""),"",'Sub-Cpt Record'!B635)</f>
        <v/>
      </c>
      <c r="C635" s="270" t="str">
        <f aca="false">IF(OR('Sub-Cpt Record'!C635=0,'Sub-Cpt Record'!C635=""),"",'Sub-Cpt Record'!C635)</f>
        <v/>
      </c>
      <c r="D635" s="270" t="str">
        <f aca="false">IF(OR('Sub-Cpt Record'!D635=0,'Sub-Cpt Record'!D635=""),"",'Sub-Cpt Record'!D635)</f>
        <v/>
      </c>
      <c r="E635" s="269" t="str">
        <f aca="false">CODE!I635</f>
        <v/>
      </c>
      <c r="F635" s="343" t="str">
        <f aca="false">IF(OR('Sub-Cpt Record'!K635=0,'Sub-Cpt Record'!K635=""),"",'Sub-Cpt Record'!K635)</f>
        <v/>
      </c>
      <c r="G635" s="344"/>
      <c r="H635" s="348"/>
      <c r="I635" s="349"/>
      <c r="J635" s="349"/>
      <c r="K635" s="349"/>
      <c r="L635" s="349"/>
      <c r="M635" s="349"/>
      <c r="N635" s="347"/>
    </row>
    <row r="636" customFormat="false" ht="12.75" hidden="false" customHeight="false" outlineLevel="0" collapsed="false">
      <c r="A636" s="268" t="str">
        <f aca="false">IF(OR('Sub-Cpt Record'!A636=0,'Sub-Cpt Record'!A636=""),"",'Sub-Cpt Record'!A636)</f>
        <v/>
      </c>
      <c r="B636" s="269" t="str">
        <f aca="false">IF(OR('Sub-Cpt Record'!B636=0,'Sub-Cpt Record'!B636=""),"",'Sub-Cpt Record'!B636)</f>
        <v/>
      </c>
      <c r="C636" s="270" t="str">
        <f aca="false">IF(OR('Sub-Cpt Record'!C636=0,'Sub-Cpt Record'!C636=""),"",'Sub-Cpt Record'!C636)</f>
        <v/>
      </c>
      <c r="D636" s="270" t="str">
        <f aca="false">IF(OR('Sub-Cpt Record'!D636=0,'Sub-Cpt Record'!D636=""),"",'Sub-Cpt Record'!D636)</f>
        <v/>
      </c>
      <c r="E636" s="269" t="str">
        <f aca="false">CODE!I636</f>
        <v/>
      </c>
      <c r="F636" s="343" t="str">
        <f aca="false">IF(OR('Sub-Cpt Record'!K636=0,'Sub-Cpt Record'!K636=""),"",'Sub-Cpt Record'!K636)</f>
        <v/>
      </c>
      <c r="G636" s="344"/>
      <c r="H636" s="348"/>
      <c r="I636" s="349"/>
      <c r="J636" s="349"/>
      <c r="K636" s="349"/>
      <c r="L636" s="349"/>
      <c r="M636" s="349"/>
      <c r="N636" s="347"/>
    </row>
    <row r="637" customFormat="false" ht="12.75" hidden="false" customHeight="false" outlineLevel="0" collapsed="false">
      <c r="A637" s="268" t="str">
        <f aca="false">IF(OR('Sub-Cpt Record'!A637=0,'Sub-Cpt Record'!A637=""),"",'Sub-Cpt Record'!A637)</f>
        <v/>
      </c>
      <c r="B637" s="269" t="str">
        <f aca="false">IF(OR('Sub-Cpt Record'!B637=0,'Sub-Cpt Record'!B637=""),"",'Sub-Cpt Record'!B637)</f>
        <v/>
      </c>
      <c r="C637" s="270" t="str">
        <f aca="false">IF(OR('Sub-Cpt Record'!C637=0,'Sub-Cpt Record'!C637=""),"",'Sub-Cpt Record'!C637)</f>
        <v/>
      </c>
      <c r="D637" s="270" t="str">
        <f aca="false">IF(OR('Sub-Cpt Record'!D637=0,'Sub-Cpt Record'!D637=""),"",'Sub-Cpt Record'!D637)</f>
        <v/>
      </c>
      <c r="E637" s="269" t="str">
        <f aca="false">CODE!I637</f>
        <v/>
      </c>
      <c r="F637" s="343" t="str">
        <f aca="false">IF(OR('Sub-Cpt Record'!K637=0,'Sub-Cpt Record'!K637=""),"",'Sub-Cpt Record'!K637)</f>
        <v/>
      </c>
      <c r="G637" s="344"/>
      <c r="H637" s="348"/>
      <c r="I637" s="349"/>
      <c r="J637" s="349"/>
      <c r="K637" s="349"/>
      <c r="L637" s="349"/>
      <c r="M637" s="349"/>
      <c r="N637" s="347"/>
    </row>
    <row r="638" customFormat="false" ht="12.75" hidden="false" customHeight="false" outlineLevel="0" collapsed="false">
      <c r="A638" s="268" t="str">
        <f aca="false">IF(OR('Sub-Cpt Record'!A638=0,'Sub-Cpt Record'!A638=""),"",'Sub-Cpt Record'!A638)</f>
        <v/>
      </c>
      <c r="B638" s="269" t="str">
        <f aca="false">IF(OR('Sub-Cpt Record'!B638=0,'Sub-Cpt Record'!B638=""),"",'Sub-Cpt Record'!B638)</f>
        <v/>
      </c>
      <c r="C638" s="270" t="str">
        <f aca="false">IF(OR('Sub-Cpt Record'!C638=0,'Sub-Cpt Record'!C638=""),"",'Sub-Cpt Record'!C638)</f>
        <v/>
      </c>
      <c r="D638" s="270" t="str">
        <f aca="false">IF(OR('Sub-Cpt Record'!D638=0,'Sub-Cpt Record'!D638=""),"",'Sub-Cpt Record'!D638)</f>
        <v/>
      </c>
      <c r="E638" s="269" t="str">
        <f aca="false">CODE!I638</f>
        <v/>
      </c>
      <c r="F638" s="343" t="str">
        <f aca="false">IF(OR('Sub-Cpt Record'!K638=0,'Sub-Cpt Record'!K638=""),"",'Sub-Cpt Record'!K638)</f>
        <v/>
      </c>
      <c r="G638" s="344"/>
      <c r="H638" s="348"/>
      <c r="I638" s="349"/>
      <c r="J638" s="349"/>
      <c r="K638" s="349"/>
      <c r="L638" s="349"/>
      <c r="M638" s="349"/>
      <c r="N638" s="347"/>
    </row>
    <row r="639" customFormat="false" ht="12.75" hidden="false" customHeight="false" outlineLevel="0" collapsed="false">
      <c r="A639" s="268" t="str">
        <f aca="false">IF(OR('Sub-Cpt Record'!A639=0,'Sub-Cpt Record'!A639=""),"",'Sub-Cpt Record'!A639)</f>
        <v/>
      </c>
      <c r="B639" s="269" t="str">
        <f aca="false">IF(OR('Sub-Cpt Record'!B639=0,'Sub-Cpt Record'!B639=""),"",'Sub-Cpt Record'!B639)</f>
        <v/>
      </c>
      <c r="C639" s="270" t="str">
        <f aca="false">IF(OR('Sub-Cpt Record'!C639=0,'Sub-Cpt Record'!C639=""),"",'Sub-Cpt Record'!C639)</f>
        <v/>
      </c>
      <c r="D639" s="270" t="str">
        <f aca="false">IF(OR('Sub-Cpt Record'!D639=0,'Sub-Cpt Record'!D639=""),"",'Sub-Cpt Record'!D639)</f>
        <v/>
      </c>
      <c r="E639" s="269" t="str">
        <f aca="false">CODE!I639</f>
        <v/>
      </c>
      <c r="F639" s="343" t="str">
        <f aca="false">IF(OR('Sub-Cpt Record'!K639=0,'Sub-Cpt Record'!K639=""),"",'Sub-Cpt Record'!K639)</f>
        <v/>
      </c>
      <c r="G639" s="344"/>
      <c r="H639" s="348"/>
      <c r="I639" s="349"/>
      <c r="J639" s="349"/>
      <c r="K639" s="349"/>
      <c r="L639" s="349"/>
      <c r="M639" s="349"/>
      <c r="N639" s="347"/>
    </row>
    <row r="640" customFormat="false" ht="12.75" hidden="false" customHeight="false" outlineLevel="0" collapsed="false">
      <c r="A640" s="268" t="str">
        <f aca="false">IF(OR('Sub-Cpt Record'!A640=0,'Sub-Cpt Record'!A640=""),"",'Sub-Cpt Record'!A640)</f>
        <v/>
      </c>
      <c r="B640" s="269" t="str">
        <f aca="false">IF(OR('Sub-Cpt Record'!B640=0,'Sub-Cpt Record'!B640=""),"",'Sub-Cpt Record'!B640)</f>
        <v/>
      </c>
      <c r="C640" s="270" t="str">
        <f aca="false">IF(OR('Sub-Cpt Record'!C640=0,'Sub-Cpt Record'!C640=""),"",'Sub-Cpt Record'!C640)</f>
        <v/>
      </c>
      <c r="D640" s="270" t="str">
        <f aca="false">IF(OR('Sub-Cpt Record'!D640=0,'Sub-Cpt Record'!D640=""),"",'Sub-Cpt Record'!D640)</f>
        <v/>
      </c>
      <c r="E640" s="269" t="str">
        <f aca="false">CODE!I640</f>
        <v/>
      </c>
      <c r="F640" s="343" t="str">
        <f aca="false">IF(OR('Sub-Cpt Record'!K640=0,'Sub-Cpt Record'!K640=""),"",'Sub-Cpt Record'!K640)</f>
        <v/>
      </c>
      <c r="G640" s="344"/>
      <c r="H640" s="348"/>
      <c r="I640" s="349"/>
      <c r="J640" s="349"/>
      <c r="K640" s="349"/>
      <c r="L640" s="349"/>
      <c r="M640" s="349"/>
      <c r="N640" s="347"/>
    </row>
    <row r="641" customFormat="false" ht="12.75" hidden="false" customHeight="false" outlineLevel="0" collapsed="false">
      <c r="A641" s="268" t="str">
        <f aca="false">IF(OR('Sub-Cpt Record'!A641=0,'Sub-Cpt Record'!A641=""),"",'Sub-Cpt Record'!A641)</f>
        <v/>
      </c>
      <c r="B641" s="269" t="str">
        <f aca="false">IF(OR('Sub-Cpt Record'!B641=0,'Sub-Cpt Record'!B641=""),"",'Sub-Cpt Record'!B641)</f>
        <v/>
      </c>
      <c r="C641" s="270" t="str">
        <f aca="false">IF(OR('Sub-Cpt Record'!C641=0,'Sub-Cpt Record'!C641=""),"",'Sub-Cpt Record'!C641)</f>
        <v/>
      </c>
      <c r="D641" s="270" t="str">
        <f aca="false">IF(OR('Sub-Cpt Record'!D641=0,'Sub-Cpt Record'!D641=""),"",'Sub-Cpt Record'!D641)</f>
        <v/>
      </c>
      <c r="E641" s="269" t="str">
        <f aca="false">CODE!I641</f>
        <v/>
      </c>
      <c r="F641" s="343" t="str">
        <f aca="false">IF(OR('Sub-Cpt Record'!K641=0,'Sub-Cpt Record'!K641=""),"",'Sub-Cpt Record'!K641)</f>
        <v/>
      </c>
      <c r="G641" s="344"/>
      <c r="H641" s="348"/>
      <c r="I641" s="349"/>
      <c r="J641" s="349"/>
      <c r="K641" s="349"/>
      <c r="L641" s="349"/>
      <c r="M641" s="349"/>
      <c r="N641" s="347"/>
    </row>
    <row r="642" customFormat="false" ht="12.75" hidden="false" customHeight="false" outlineLevel="0" collapsed="false">
      <c r="A642" s="268" t="str">
        <f aca="false">IF(OR('Sub-Cpt Record'!A642=0,'Sub-Cpt Record'!A642=""),"",'Sub-Cpt Record'!A642)</f>
        <v/>
      </c>
      <c r="B642" s="269" t="str">
        <f aca="false">IF(OR('Sub-Cpt Record'!B642=0,'Sub-Cpt Record'!B642=""),"",'Sub-Cpt Record'!B642)</f>
        <v/>
      </c>
      <c r="C642" s="270" t="str">
        <f aca="false">IF(OR('Sub-Cpt Record'!C642=0,'Sub-Cpt Record'!C642=""),"",'Sub-Cpt Record'!C642)</f>
        <v/>
      </c>
      <c r="D642" s="270" t="str">
        <f aca="false">IF(OR('Sub-Cpt Record'!D642=0,'Sub-Cpt Record'!D642=""),"",'Sub-Cpt Record'!D642)</f>
        <v/>
      </c>
      <c r="E642" s="269" t="str">
        <f aca="false">CODE!I642</f>
        <v/>
      </c>
      <c r="F642" s="343" t="str">
        <f aca="false">IF(OR('Sub-Cpt Record'!K642=0,'Sub-Cpt Record'!K642=""),"",'Sub-Cpt Record'!K642)</f>
        <v/>
      </c>
      <c r="G642" s="344"/>
      <c r="H642" s="348"/>
      <c r="I642" s="349"/>
      <c r="J642" s="349"/>
      <c r="K642" s="349"/>
      <c r="L642" s="349"/>
      <c r="M642" s="349"/>
      <c r="N642" s="347"/>
    </row>
    <row r="643" customFormat="false" ht="12.75" hidden="false" customHeight="false" outlineLevel="0" collapsed="false">
      <c r="A643" s="268" t="str">
        <f aca="false">IF(OR('Sub-Cpt Record'!A643=0,'Sub-Cpt Record'!A643=""),"",'Sub-Cpt Record'!A643)</f>
        <v/>
      </c>
      <c r="B643" s="269" t="str">
        <f aca="false">IF(OR('Sub-Cpt Record'!B643=0,'Sub-Cpt Record'!B643=""),"",'Sub-Cpt Record'!B643)</f>
        <v/>
      </c>
      <c r="C643" s="270" t="str">
        <f aca="false">IF(OR('Sub-Cpt Record'!C643=0,'Sub-Cpt Record'!C643=""),"",'Sub-Cpt Record'!C643)</f>
        <v/>
      </c>
      <c r="D643" s="270" t="str">
        <f aca="false">IF(OR('Sub-Cpt Record'!D643=0,'Sub-Cpt Record'!D643=""),"",'Sub-Cpt Record'!D643)</f>
        <v/>
      </c>
      <c r="E643" s="269" t="str">
        <f aca="false">CODE!I643</f>
        <v/>
      </c>
      <c r="F643" s="343" t="str">
        <f aca="false">IF(OR('Sub-Cpt Record'!K643=0,'Sub-Cpt Record'!K643=""),"",'Sub-Cpt Record'!K643)</f>
        <v/>
      </c>
      <c r="G643" s="344"/>
      <c r="H643" s="348"/>
      <c r="I643" s="349"/>
      <c r="J643" s="349"/>
      <c r="K643" s="349"/>
      <c r="L643" s="349"/>
      <c r="M643" s="349"/>
      <c r="N643" s="347"/>
    </row>
    <row r="644" customFormat="false" ht="12.75" hidden="false" customHeight="false" outlineLevel="0" collapsed="false">
      <c r="A644" s="268" t="str">
        <f aca="false">IF(OR('Sub-Cpt Record'!A644=0,'Sub-Cpt Record'!A644=""),"",'Sub-Cpt Record'!A644)</f>
        <v/>
      </c>
      <c r="B644" s="269" t="str">
        <f aca="false">IF(OR('Sub-Cpt Record'!B644=0,'Sub-Cpt Record'!B644=""),"",'Sub-Cpt Record'!B644)</f>
        <v/>
      </c>
      <c r="C644" s="270" t="str">
        <f aca="false">IF(OR('Sub-Cpt Record'!C644=0,'Sub-Cpt Record'!C644=""),"",'Sub-Cpt Record'!C644)</f>
        <v/>
      </c>
      <c r="D644" s="270" t="str">
        <f aca="false">IF(OR('Sub-Cpt Record'!D644=0,'Sub-Cpt Record'!D644=""),"",'Sub-Cpt Record'!D644)</f>
        <v/>
      </c>
      <c r="E644" s="269" t="str">
        <f aca="false">CODE!I644</f>
        <v/>
      </c>
      <c r="F644" s="343" t="str">
        <f aca="false">IF(OR('Sub-Cpt Record'!K644=0,'Sub-Cpt Record'!K644=""),"",'Sub-Cpt Record'!K644)</f>
        <v/>
      </c>
      <c r="G644" s="344"/>
      <c r="H644" s="348"/>
      <c r="I644" s="349"/>
      <c r="J644" s="349"/>
      <c r="K644" s="349"/>
      <c r="L644" s="349"/>
      <c r="M644" s="349"/>
      <c r="N644" s="347"/>
    </row>
    <row r="645" customFormat="false" ht="12.75" hidden="false" customHeight="false" outlineLevel="0" collapsed="false">
      <c r="A645" s="268" t="str">
        <f aca="false">IF(OR('Sub-Cpt Record'!A645=0,'Sub-Cpt Record'!A645=""),"",'Sub-Cpt Record'!A645)</f>
        <v/>
      </c>
      <c r="B645" s="269" t="str">
        <f aca="false">IF(OR('Sub-Cpt Record'!B645=0,'Sub-Cpt Record'!B645=""),"",'Sub-Cpt Record'!B645)</f>
        <v/>
      </c>
      <c r="C645" s="270" t="str">
        <f aca="false">IF(OR('Sub-Cpt Record'!C645=0,'Sub-Cpt Record'!C645=""),"",'Sub-Cpt Record'!C645)</f>
        <v/>
      </c>
      <c r="D645" s="270" t="str">
        <f aca="false">IF(OR('Sub-Cpt Record'!D645=0,'Sub-Cpt Record'!D645=""),"",'Sub-Cpt Record'!D645)</f>
        <v/>
      </c>
      <c r="E645" s="269" t="str">
        <f aca="false">CODE!I645</f>
        <v/>
      </c>
      <c r="F645" s="343" t="str">
        <f aca="false">IF(OR('Sub-Cpt Record'!K645=0,'Sub-Cpt Record'!K645=""),"",'Sub-Cpt Record'!K645)</f>
        <v/>
      </c>
      <c r="G645" s="344"/>
      <c r="H645" s="348"/>
      <c r="I645" s="349"/>
      <c r="J645" s="349"/>
      <c r="K645" s="349"/>
      <c r="L645" s="349"/>
      <c r="M645" s="349"/>
      <c r="N645" s="347"/>
    </row>
    <row r="646" customFormat="false" ht="12.75" hidden="false" customHeight="false" outlineLevel="0" collapsed="false">
      <c r="A646" s="268" t="str">
        <f aca="false">IF(OR('Sub-Cpt Record'!A646=0,'Sub-Cpt Record'!A646=""),"",'Sub-Cpt Record'!A646)</f>
        <v/>
      </c>
      <c r="B646" s="269" t="str">
        <f aca="false">IF(OR('Sub-Cpt Record'!B646=0,'Sub-Cpt Record'!B646=""),"",'Sub-Cpt Record'!B646)</f>
        <v/>
      </c>
      <c r="C646" s="270" t="str">
        <f aca="false">IF(OR('Sub-Cpt Record'!C646=0,'Sub-Cpt Record'!C646=""),"",'Sub-Cpt Record'!C646)</f>
        <v/>
      </c>
      <c r="D646" s="270" t="str">
        <f aca="false">IF(OR('Sub-Cpt Record'!D646=0,'Sub-Cpt Record'!D646=""),"",'Sub-Cpt Record'!D646)</f>
        <v/>
      </c>
      <c r="E646" s="269" t="str">
        <f aca="false">CODE!I646</f>
        <v/>
      </c>
      <c r="F646" s="343" t="str">
        <f aca="false">IF(OR('Sub-Cpt Record'!K646=0,'Sub-Cpt Record'!K646=""),"",'Sub-Cpt Record'!K646)</f>
        <v/>
      </c>
      <c r="G646" s="344"/>
      <c r="H646" s="348"/>
      <c r="I646" s="349"/>
      <c r="J646" s="349"/>
      <c r="K646" s="349"/>
      <c r="L646" s="349"/>
      <c r="M646" s="349"/>
      <c r="N646" s="347"/>
    </row>
    <row r="647" customFormat="false" ht="12.75" hidden="false" customHeight="false" outlineLevel="0" collapsed="false">
      <c r="A647" s="268" t="str">
        <f aca="false">IF(OR('Sub-Cpt Record'!A647=0,'Sub-Cpt Record'!A647=""),"",'Sub-Cpt Record'!A647)</f>
        <v/>
      </c>
      <c r="B647" s="269" t="str">
        <f aca="false">IF(OR('Sub-Cpt Record'!B647=0,'Sub-Cpt Record'!B647=""),"",'Sub-Cpt Record'!B647)</f>
        <v/>
      </c>
      <c r="C647" s="270" t="str">
        <f aca="false">IF(OR('Sub-Cpt Record'!C647=0,'Sub-Cpt Record'!C647=""),"",'Sub-Cpt Record'!C647)</f>
        <v/>
      </c>
      <c r="D647" s="270" t="str">
        <f aca="false">IF(OR('Sub-Cpt Record'!D647=0,'Sub-Cpt Record'!D647=""),"",'Sub-Cpt Record'!D647)</f>
        <v/>
      </c>
      <c r="E647" s="269" t="str">
        <f aca="false">CODE!I647</f>
        <v/>
      </c>
      <c r="F647" s="343" t="str">
        <f aca="false">IF(OR('Sub-Cpt Record'!K647=0,'Sub-Cpt Record'!K647=""),"",'Sub-Cpt Record'!K647)</f>
        <v/>
      </c>
      <c r="G647" s="344"/>
      <c r="H647" s="348"/>
      <c r="I647" s="349"/>
      <c r="J647" s="349"/>
      <c r="K647" s="349"/>
      <c r="L647" s="349"/>
      <c r="M647" s="349"/>
      <c r="N647" s="347"/>
    </row>
    <row r="648" customFormat="false" ht="12.75" hidden="false" customHeight="false" outlineLevel="0" collapsed="false">
      <c r="A648" s="268" t="str">
        <f aca="false">IF(OR('Sub-Cpt Record'!A648=0,'Sub-Cpt Record'!A648=""),"",'Sub-Cpt Record'!A648)</f>
        <v/>
      </c>
      <c r="B648" s="269" t="str">
        <f aca="false">IF(OR('Sub-Cpt Record'!B648=0,'Sub-Cpt Record'!B648=""),"",'Sub-Cpt Record'!B648)</f>
        <v/>
      </c>
      <c r="C648" s="270" t="str">
        <f aca="false">IF(OR('Sub-Cpt Record'!C648=0,'Sub-Cpt Record'!C648=""),"",'Sub-Cpt Record'!C648)</f>
        <v/>
      </c>
      <c r="D648" s="270" t="str">
        <f aca="false">IF(OR('Sub-Cpt Record'!D648=0,'Sub-Cpt Record'!D648=""),"",'Sub-Cpt Record'!D648)</f>
        <v/>
      </c>
      <c r="E648" s="269" t="str">
        <f aca="false">CODE!I648</f>
        <v/>
      </c>
      <c r="F648" s="343" t="str">
        <f aca="false">IF(OR('Sub-Cpt Record'!K648=0,'Sub-Cpt Record'!K648=""),"",'Sub-Cpt Record'!K648)</f>
        <v/>
      </c>
      <c r="G648" s="344"/>
      <c r="H648" s="348"/>
      <c r="I648" s="349"/>
      <c r="J648" s="349"/>
      <c r="K648" s="349"/>
      <c r="L648" s="349"/>
      <c r="M648" s="349"/>
      <c r="N648" s="347"/>
    </row>
    <row r="649" customFormat="false" ht="12.75" hidden="false" customHeight="false" outlineLevel="0" collapsed="false">
      <c r="A649" s="268" t="str">
        <f aca="false">IF(OR('Sub-Cpt Record'!A649=0,'Sub-Cpt Record'!A649=""),"",'Sub-Cpt Record'!A649)</f>
        <v/>
      </c>
      <c r="B649" s="269" t="str">
        <f aca="false">IF(OR('Sub-Cpt Record'!B649=0,'Sub-Cpt Record'!B649=""),"",'Sub-Cpt Record'!B649)</f>
        <v/>
      </c>
      <c r="C649" s="270" t="str">
        <f aca="false">IF(OR('Sub-Cpt Record'!C649=0,'Sub-Cpt Record'!C649=""),"",'Sub-Cpt Record'!C649)</f>
        <v/>
      </c>
      <c r="D649" s="270" t="str">
        <f aca="false">IF(OR('Sub-Cpt Record'!D649=0,'Sub-Cpt Record'!D649=""),"",'Sub-Cpt Record'!D649)</f>
        <v/>
      </c>
      <c r="E649" s="269" t="str">
        <f aca="false">CODE!I649</f>
        <v/>
      </c>
      <c r="F649" s="343" t="str">
        <f aca="false">IF(OR('Sub-Cpt Record'!K649=0,'Sub-Cpt Record'!K649=""),"",'Sub-Cpt Record'!K649)</f>
        <v/>
      </c>
      <c r="G649" s="344"/>
      <c r="H649" s="348"/>
      <c r="I649" s="349"/>
      <c r="J649" s="349"/>
      <c r="K649" s="349"/>
      <c r="L649" s="349"/>
      <c r="M649" s="349"/>
      <c r="N649" s="347"/>
    </row>
    <row r="650" customFormat="false" ht="12.75" hidden="false" customHeight="false" outlineLevel="0" collapsed="false">
      <c r="A650" s="268" t="str">
        <f aca="false">IF(OR('Sub-Cpt Record'!A650=0,'Sub-Cpt Record'!A650=""),"",'Sub-Cpt Record'!A650)</f>
        <v/>
      </c>
      <c r="B650" s="269" t="str">
        <f aca="false">IF(OR('Sub-Cpt Record'!B650=0,'Sub-Cpt Record'!B650=""),"",'Sub-Cpt Record'!B650)</f>
        <v/>
      </c>
      <c r="C650" s="270" t="str">
        <f aca="false">IF(OR('Sub-Cpt Record'!C650=0,'Sub-Cpt Record'!C650=""),"",'Sub-Cpt Record'!C650)</f>
        <v/>
      </c>
      <c r="D650" s="270" t="str">
        <f aca="false">IF(OR('Sub-Cpt Record'!D650=0,'Sub-Cpt Record'!D650=""),"",'Sub-Cpt Record'!D650)</f>
        <v/>
      </c>
      <c r="E650" s="269" t="str">
        <f aca="false">CODE!I650</f>
        <v/>
      </c>
      <c r="F650" s="343" t="str">
        <f aca="false">IF(OR('Sub-Cpt Record'!K650=0,'Sub-Cpt Record'!K650=""),"",'Sub-Cpt Record'!K650)</f>
        <v/>
      </c>
      <c r="G650" s="344"/>
      <c r="H650" s="348"/>
      <c r="I650" s="349"/>
      <c r="J650" s="349"/>
      <c r="K650" s="349"/>
      <c r="L650" s="349"/>
      <c r="M650" s="349"/>
      <c r="N650" s="347"/>
    </row>
    <row r="651" customFormat="false" ht="12.75" hidden="false" customHeight="false" outlineLevel="0" collapsed="false">
      <c r="A651" s="268" t="str">
        <f aca="false">IF(OR('Sub-Cpt Record'!A651=0,'Sub-Cpt Record'!A651=""),"",'Sub-Cpt Record'!A651)</f>
        <v/>
      </c>
      <c r="B651" s="269" t="str">
        <f aca="false">IF(OR('Sub-Cpt Record'!B651=0,'Sub-Cpt Record'!B651=""),"",'Sub-Cpt Record'!B651)</f>
        <v/>
      </c>
      <c r="C651" s="270" t="str">
        <f aca="false">IF(OR('Sub-Cpt Record'!C651=0,'Sub-Cpt Record'!C651=""),"",'Sub-Cpt Record'!C651)</f>
        <v/>
      </c>
      <c r="D651" s="270" t="str">
        <f aca="false">IF(OR('Sub-Cpt Record'!D651=0,'Sub-Cpt Record'!D651=""),"",'Sub-Cpt Record'!D651)</f>
        <v/>
      </c>
      <c r="E651" s="269" t="str">
        <f aca="false">CODE!I651</f>
        <v/>
      </c>
      <c r="F651" s="343" t="str">
        <f aca="false">IF(OR('Sub-Cpt Record'!K651=0,'Sub-Cpt Record'!K651=""),"",'Sub-Cpt Record'!K651)</f>
        <v/>
      </c>
      <c r="G651" s="344"/>
      <c r="H651" s="348"/>
      <c r="I651" s="349"/>
      <c r="J651" s="349"/>
      <c r="K651" s="349"/>
      <c r="L651" s="349"/>
      <c r="M651" s="349"/>
      <c r="N651" s="347"/>
    </row>
    <row r="652" customFormat="false" ht="12.75" hidden="false" customHeight="false" outlineLevel="0" collapsed="false">
      <c r="A652" s="268" t="str">
        <f aca="false">IF(OR('Sub-Cpt Record'!A652=0,'Sub-Cpt Record'!A652=""),"",'Sub-Cpt Record'!A652)</f>
        <v/>
      </c>
      <c r="B652" s="269" t="str">
        <f aca="false">IF(OR('Sub-Cpt Record'!B652=0,'Sub-Cpt Record'!B652=""),"",'Sub-Cpt Record'!B652)</f>
        <v/>
      </c>
      <c r="C652" s="270" t="str">
        <f aca="false">IF(OR('Sub-Cpt Record'!C652=0,'Sub-Cpt Record'!C652=""),"",'Sub-Cpt Record'!C652)</f>
        <v/>
      </c>
      <c r="D652" s="270" t="str">
        <f aca="false">IF(OR('Sub-Cpt Record'!D652=0,'Sub-Cpt Record'!D652=""),"",'Sub-Cpt Record'!D652)</f>
        <v/>
      </c>
      <c r="E652" s="269" t="str">
        <f aca="false">CODE!I652</f>
        <v/>
      </c>
      <c r="F652" s="343" t="str">
        <f aca="false">IF(OR('Sub-Cpt Record'!K652=0,'Sub-Cpt Record'!K652=""),"",'Sub-Cpt Record'!K652)</f>
        <v/>
      </c>
      <c r="G652" s="344"/>
      <c r="H652" s="348"/>
      <c r="I652" s="349"/>
      <c r="J652" s="349"/>
      <c r="K652" s="349"/>
      <c r="L652" s="349"/>
      <c r="M652" s="349"/>
      <c r="N652" s="347"/>
    </row>
    <row r="653" customFormat="false" ht="12.75" hidden="false" customHeight="false" outlineLevel="0" collapsed="false">
      <c r="A653" s="268" t="str">
        <f aca="false">IF(OR('Sub-Cpt Record'!A653=0,'Sub-Cpt Record'!A653=""),"",'Sub-Cpt Record'!A653)</f>
        <v/>
      </c>
      <c r="B653" s="269" t="str">
        <f aca="false">IF(OR('Sub-Cpt Record'!B653=0,'Sub-Cpt Record'!B653=""),"",'Sub-Cpt Record'!B653)</f>
        <v/>
      </c>
      <c r="C653" s="270" t="str">
        <f aca="false">IF(OR('Sub-Cpt Record'!C653=0,'Sub-Cpt Record'!C653=""),"",'Sub-Cpt Record'!C653)</f>
        <v/>
      </c>
      <c r="D653" s="270" t="str">
        <f aca="false">IF(OR('Sub-Cpt Record'!D653=0,'Sub-Cpt Record'!D653=""),"",'Sub-Cpt Record'!D653)</f>
        <v/>
      </c>
      <c r="E653" s="269" t="str">
        <f aca="false">CODE!I653</f>
        <v/>
      </c>
      <c r="F653" s="343" t="str">
        <f aca="false">IF(OR('Sub-Cpt Record'!K653=0,'Sub-Cpt Record'!K653=""),"",'Sub-Cpt Record'!K653)</f>
        <v/>
      </c>
      <c r="G653" s="344"/>
      <c r="H653" s="348"/>
      <c r="I653" s="349"/>
      <c r="J653" s="349"/>
      <c r="K653" s="349"/>
      <c r="L653" s="349"/>
      <c r="M653" s="349"/>
      <c r="N653" s="347"/>
    </row>
    <row r="654" customFormat="false" ht="12.75" hidden="false" customHeight="false" outlineLevel="0" collapsed="false">
      <c r="A654" s="268" t="str">
        <f aca="false">IF(OR('Sub-Cpt Record'!A654=0,'Sub-Cpt Record'!A654=""),"",'Sub-Cpt Record'!A654)</f>
        <v/>
      </c>
      <c r="B654" s="269" t="str">
        <f aca="false">IF(OR('Sub-Cpt Record'!B654=0,'Sub-Cpt Record'!B654=""),"",'Sub-Cpt Record'!B654)</f>
        <v/>
      </c>
      <c r="C654" s="270" t="str">
        <f aca="false">IF(OR('Sub-Cpt Record'!C654=0,'Sub-Cpt Record'!C654=""),"",'Sub-Cpt Record'!C654)</f>
        <v/>
      </c>
      <c r="D654" s="270" t="str">
        <f aca="false">IF(OR('Sub-Cpt Record'!D654=0,'Sub-Cpt Record'!D654=""),"",'Sub-Cpt Record'!D654)</f>
        <v/>
      </c>
      <c r="E654" s="269" t="str">
        <f aca="false">CODE!I654</f>
        <v/>
      </c>
      <c r="F654" s="343" t="str">
        <f aca="false">IF(OR('Sub-Cpt Record'!K654=0,'Sub-Cpt Record'!K654=""),"",'Sub-Cpt Record'!K654)</f>
        <v/>
      </c>
      <c r="G654" s="344"/>
      <c r="H654" s="348"/>
      <c r="I654" s="349"/>
      <c r="J654" s="349"/>
      <c r="K654" s="349"/>
      <c r="L654" s="349"/>
      <c r="M654" s="349"/>
      <c r="N654" s="347"/>
    </row>
    <row r="655" customFormat="false" ht="12.75" hidden="false" customHeight="false" outlineLevel="0" collapsed="false">
      <c r="A655" s="268" t="str">
        <f aca="false">IF(OR('Sub-Cpt Record'!A655=0,'Sub-Cpt Record'!A655=""),"",'Sub-Cpt Record'!A655)</f>
        <v/>
      </c>
      <c r="B655" s="269" t="str">
        <f aca="false">IF(OR('Sub-Cpt Record'!B655=0,'Sub-Cpt Record'!B655=""),"",'Sub-Cpt Record'!B655)</f>
        <v/>
      </c>
      <c r="C655" s="270" t="str">
        <f aca="false">IF(OR('Sub-Cpt Record'!C655=0,'Sub-Cpt Record'!C655=""),"",'Sub-Cpt Record'!C655)</f>
        <v/>
      </c>
      <c r="D655" s="270" t="str">
        <f aca="false">IF(OR('Sub-Cpt Record'!D655=0,'Sub-Cpt Record'!D655=""),"",'Sub-Cpt Record'!D655)</f>
        <v/>
      </c>
      <c r="E655" s="269" t="str">
        <f aca="false">CODE!I655</f>
        <v/>
      </c>
      <c r="F655" s="343" t="str">
        <f aca="false">IF(OR('Sub-Cpt Record'!K655=0,'Sub-Cpt Record'!K655=""),"",'Sub-Cpt Record'!K655)</f>
        <v/>
      </c>
      <c r="G655" s="344"/>
      <c r="H655" s="348"/>
      <c r="I655" s="349"/>
      <c r="J655" s="349"/>
      <c r="K655" s="349"/>
      <c r="L655" s="349"/>
      <c r="M655" s="349"/>
      <c r="N655" s="347"/>
    </row>
    <row r="656" customFormat="false" ht="12.75" hidden="false" customHeight="false" outlineLevel="0" collapsed="false">
      <c r="A656" s="268" t="str">
        <f aca="false">IF(OR('Sub-Cpt Record'!A656=0,'Sub-Cpt Record'!A656=""),"",'Sub-Cpt Record'!A656)</f>
        <v/>
      </c>
      <c r="B656" s="269" t="str">
        <f aca="false">IF(OR('Sub-Cpt Record'!B656=0,'Sub-Cpt Record'!B656=""),"",'Sub-Cpt Record'!B656)</f>
        <v/>
      </c>
      <c r="C656" s="270" t="str">
        <f aca="false">IF(OR('Sub-Cpt Record'!C656=0,'Sub-Cpt Record'!C656=""),"",'Sub-Cpt Record'!C656)</f>
        <v/>
      </c>
      <c r="D656" s="270" t="str">
        <f aca="false">IF(OR('Sub-Cpt Record'!D656=0,'Sub-Cpt Record'!D656=""),"",'Sub-Cpt Record'!D656)</f>
        <v/>
      </c>
      <c r="E656" s="269" t="str">
        <f aca="false">CODE!I656</f>
        <v/>
      </c>
      <c r="F656" s="343" t="str">
        <f aca="false">IF(OR('Sub-Cpt Record'!K656=0,'Sub-Cpt Record'!K656=""),"",'Sub-Cpt Record'!K656)</f>
        <v/>
      </c>
      <c r="G656" s="344"/>
      <c r="H656" s="348"/>
      <c r="I656" s="349"/>
      <c r="J656" s="349"/>
      <c r="K656" s="349"/>
      <c r="L656" s="349"/>
      <c r="M656" s="349"/>
      <c r="N656" s="347"/>
    </row>
    <row r="657" customFormat="false" ht="12.75" hidden="false" customHeight="false" outlineLevel="0" collapsed="false">
      <c r="A657" s="268" t="str">
        <f aca="false">IF(OR('Sub-Cpt Record'!A657=0,'Sub-Cpt Record'!A657=""),"",'Sub-Cpt Record'!A657)</f>
        <v/>
      </c>
      <c r="B657" s="269" t="str">
        <f aca="false">IF(OR('Sub-Cpt Record'!B657=0,'Sub-Cpt Record'!B657=""),"",'Sub-Cpt Record'!B657)</f>
        <v/>
      </c>
      <c r="C657" s="270" t="str">
        <f aca="false">IF(OR('Sub-Cpt Record'!C657=0,'Sub-Cpt Record'!C657=""),"",'Sub-Cpt Record'!C657)</f>
        <v/>
      </c>
      <c r="D657" s="270" t="str">
        <f aca="false">IF(OR('Sub-Cpt Record'!D657=0,'Sub-Cpt Record'!D657=""),"",'Sub-Cpt Record'!D657)</f>
        <v/>
      </c>
      <c r="E657" s="269" t="str">
        <f aca="false">CODE!I657</f>
        <v/>
      </c>
      <c r="F657" s="343" t="str">
        <f aca="false">IF(OR('Sub-Cpt Record'!K657=0,'Sub-Cpt Record'!K657=""),"",'Sub-Cpt Record'!K657)</f>
        <v/>
      </c>
      <c r="G657" s="344"/>
      <c r="H657" s="348"/>
      <c r="I657" s="349"/>
      <c r="J657" s="349"/>
      <c r="K657" s="349"/>
      <c r="L657" s="349"/>
      <c r="M657" s="349"/>
      <c r="N657" s="347"/>
    </row>
    <row r="658" customFormat="false" ht="12.75" hidden="false" customHeight="false" outlineLevel="0" collapsed="false">
      <c r="A658" s="268" t="str">
        <f aca="false">IF(OR('Sub-Cpt Record'!A658=0,'Sub-Cpt Record'!A658=""),"",'Sub-Cpt Record'!A658)</f>
        <v/>
      </c>
      <c r="B658" s="269" t="str">
        <f aca="false">IF(OR('Sub-Cpt Record'!B658=0,'Sub-Cpt Record'!B658=""),"",'Sub-Cpt Record'!B658)</f>
        <v/>
      </c>
      <c r="C658" s="270" t="str">
        <f aca="false">IF(OR('Sub-Cpt Record'!C658=0,'Sub-Cpt Record'!C658=""),"",'Sub-Cpt Record'!C658)</f>
        <v/>
      </c>
      <c r="D658" s="270" t="str">
        <f aca="false">IF(OR('Sub-Cpt Record'!D658=0,'Sub-Cpt Record'!D658=""),"",'Sub-Cpt Record'!D658)</f>
        <v/>
      </c>
      <c r="E658" s="269" t="str">
        <f aca="false">CODE!I658</f>
        <v/>
      </c>
      <c r="F658" s="343" t="str">
        <f aca="false">IF(OR('Sub-Cpt Record'!K658=0,'Sub-Cpt Record'!K658=""),"",'Sub-Cpt Record'!K658)</f>
        <v/>
      </c>
      <c r="G658" s="344"/>
      <c r="H658" s="348"/>
      <c r="I658" s="349"/>
      <c r="J658" s="349"/>
      <c r="K658" s="349"/>
      <c r="L658" s="349"/>
      <c r="M658" s="349"/>
      <c r="N658" s="347"/>
    </row>
    <row r="659" customFormat="false" ht="12.75" hidden="false" customHeight="false" outlineLevel="0" collapsed="false">
      <c r="A659" s="268" t="str">
        <f aca="false">IF(OR('Sub-Cpt Record'!A659=0,'Sub-Cpt Record'!A659=""),"",'Sub-Cpt Record'!A659)</f>
        <v/>
      </c>
      <c r="B659" s="269" t="str">
        <f aca="false">IF(OR('Sub-Cpt Record'!B659=0,'Sub-Cpt Record'!B659=""),"",'Sub-Cpt Record'!B659)</f>
        <v/>
      </c>
      <c r="C659" s="270" t="str">
        <f aca="false">IF(OR('Sub-Cpt Record'!C659=0,'Sub-Cpt Record'!C659=""),"",'Sub-Cpt Record'!C659)</f>
        <v/>
      </c>
      <c r="D659" s="270" t="str">
        <f aca="false">IF(OR('Sub-Cpt Record'!D659=0,'Sub-Cpt Record'!D659=""),"",'Sub-Cpt Record'!D659)</f>
        <v/>
      </c>
      <c r="E659" s="269" t="str">
        <f aca="false">CODE!I659</f>
        <v/>
      </c>
      <c r="F659" s="343" t="str">
        <f aca="false">IF(OR('Sub-Cpt Record'!K659=0,'Sub-Cpt Record'!K659=""),"",'Sub-Cpt Record'!K659)</f>
        <v/>
      </c>
      <c r="G659" s="344"/>
      <c r="H659" s="348"/>
      <c r="I659" s="349"/>
      <c r="J659" s="349"/>
      <c r="K659" s="349"/>
      <c r="L659" s="349"/>
      <c r="M659" s="349"/>
      <c r="N659" s="347"/>
    </row>
    <row r="660" customFormat="false" ht="12.75" hidden="false" customHeight="false" outlineLevel="0" collapsed="false">
      <c r="A660" s="268" t="str">
        <f aca="false">IF(OR('Sub-Cpt Record'!A660=0,'Sub-Cpt Record'!A660=""),"",'Sub-Cpt Record'!A660)</f>
        <v/>
      </c>
      <c r="B660" s="269" t="str">
        <f aca="false">IF(OR('Sub-Cpt Record'!B660=0,'Sub-Cpt Record'!B660=""),"",'Sub-Cpt Record'!B660)</f>
        <v/>
      </c>
      <c r="C660" s="270" t="str">
        <f aca="false">IF(OR('Sub-Cpt Record'!C660=0,'Sub-Cpt Record'!C660=""),"",'Sub-Cpt Record'!C660)</f>
        <v/>
      </c>
      <c r="D660" s="270" t="str">
        <f aca="false">IF(OR('Sub-Cpt Record'!D660=0,'Sub-Cpt Record'!D660=""),"",'Sub-Cpt Record'!D660)</f>
        <v/>
      </c>
      <c r="E660" s="269" t="str">
        <f aca="false">CODE!I660</f>
        <v/>
      </c>
      <c r="F660" s="343" t="str">
        <f aca="false">IF(OR('Sub-Cpt Record'!K660=0,'Sub-Cpt Record'!K660=""),"",'Sub-Cpt Record'!K660)</f>
        <v/>
      </c>
      <c r="G660" s="344"/>
      <c r="H660" s="348"/>
      <c r="I660" s="349"/>
      <c r="J660" s="349"/>
      <c r="K660" s="349"/>
      <c r="L660" s="349"/>
      <c r="M660" s="349"/>
      <c r="N660" s="347"/>
    </row>
    <row r="661" customFormat="false" ht="12.75" hidden="false" customHeight="false" outlineLevel="0" collapsed="false">
      <c r="A661" s="268" t="str">
        <f aca="false">IF(OR('Sub-Cpt Record'!A661=0,'Sub-Cpt Record'!A661=""),"",'Sub-Cpt Record'!A661)</f>
        <v/>
      </c>
      <c r="B661" s="269" t="str">
        <f aca="false">IF(OR('Sub-Cpt Record'!B661=0,'Sub-Cpt Record'!B661=""),"",'Sub-Cpt Record'!B661)</f>
        <v/>
      </c>
      <c r="C661" s="270" t="str">
        <f aca="false">IF(OR('Sub-Cpt Record'!C661=0,'Sub-Cpt Record'!C661=""),"",'Sub-Cpt Record'!C661)</f>
        <v/>
      </c>
      <c r="D661" s="270" t="str">
        <f aca="false">IF(OR('Sub-Cpt Record'!D661=0,'Sub-Cpt Record'!D661=""),"",'Sub-Cpt Record'!D661)</f>
        <v/>
      </c>
      <c r="E661" s="269" t="str">
        <f aca="false">CODE!I661</f>
        <v/>
      </c>
      <c r="F661" s="343" t="str">
        <f aca="false">IF(OR('Sub-Cpt Record'!K661=0,'Sub-Cpt Record'!K661=""),"",'Sub-Cpt Record'!K661)</f>
        <v/>
      </c>
      <c r="G661" s="344"/>
      <c r="H661" s="348"/>
      <c r="I661" s="349"/>
      <c r="J661" s="349"/>
      <c r="K661" s="349"/>
      <c r="L661" s="349"/>
      <c r="M661" s="349"/>
      <c r="N661" s="347"/>
    </row>
    <row r="662" customFormat="false" ht="12.75" hidden="false" customHeight="false" outlineLevel="0" collapsed="false">
      <c r="A662" s="268" t="str">
        <f aca="false">IF(OR('Sub-Cpt Record'!A662=0,'Sub-Cpt Record'!A662=""),"",'Sub-Cpt Record'!A662)</f>
        <v/>
      </c>
      <c r="B662" s="269" t="str">
        <f aca="false">IF(OR('Sub-Cpt Record'!B662=0,'Sub-Cpt Record'!B662=""),"",'Sub-Cpt Record'!B662)</f>
        <v/>
      </c>
      <c r="C662" s="270" t="str">
        <f aca="false">IF(OR('Sub-Cpt Record'!C662=0,'Sub-Cpt Record'!C662=""),"",'Sub-Cpt Record'!C662)</f>
        <v/>
      </c>
      <c r="D662" s="270" t="str">
        <f aca="false">IF(OR('Sub-Cpt Record'!D662=0,'Sub-Cpt Record'!D662=""),"",'Sub-Cpt Record'!D662)</f>
        <v/>
      </c>
      <c r="E662" s="269" t="str">
        <f aca="false">CODE!I662</f>
        <v/>
      </c>
      <c r="F662" s="343" t="str">
        <f aca="false">IF(OR('Sub-Cpt Record'!K662=0,'Sub-Cpt Record'!K662=""),"",'Sub-Cpt Record'!K662)</f>
        <v/>
      </c>
      <c r="G662" s="344"/>
      <c r="H662" s="348"/>
      <c r="I662" s="349"/>
      <c r="J662" s="349"/>
      <c r="K662" s="349"/>
      <c r="L662" s="349"/>
      <c r="M662" s="349"/>
      <c r="N662" s="347"/>
    </row>
    <row r="663" customFormat="false" ht="12.75" hidden="false" customHeight="false" outlineLevel="0" collapsed="false">
      <c r="A663" s="268" t="str">
        <f aca="false">IF(OR('Sub-Cpt Record'!A663=0,'Sub-Cpt Record'!A663=""),"",'Sub-Cpt Record'!A663)</f>
        <v/>
      </c>
      <c r="B663" s="269" t="str">
        <f aca="false">IF(OR('Sub-Cpt Record'!B663=0,'Sub-Cpt Record'!B663=""),"",'Sub-Cpt Record'!B663)</f>
        <v/>
      </c>
      <c r="C663" s="270" t="str">
        <f aca="false">IF(OR('Sub-Cpt Record'!C663=0,'Sub-Cpt Record'!C663=""),"",'Sub-Cpt Record'!C663)</f>
        <v/>
      </c>
      <c r="D663" s="270" t="str">
        <f aca="false">IF(OR('Sub-Cpt Record'!D663=0,'Sub-Cpt Record'!D663=""),"",'Sub-Cpt Record'!D663)</f>
        <v/>
      </c>
      <c r="E663" s="269" t="str">
        <f aca="false">CODE!I663</f>
        <v/>
      </c>
      <c r="F663" s="343" t="str">
        <f aca="false">IF(OR('Sub-Cpt Record'!K663=0,'Sub-Cpt Record'!K663=""),"",'Sub-Cpt Record'!K663)</f>
        <v/>
      </c>
      <c r="G663" s="344"/>
      <c r="H663" s="348"/>
      <c r="I663" s="349"/>
      <c r="J663" s="349"/>
      <c r="K663" s="349"/>
      <c r="L663" s="349"/>
      <c r="M663" s="349"/>
      <c r="N663" s="347"/>
    </row>
    <row r="664" customFormat="false" ht="12.75" hidden="false" customHeight="false" outlineLevel="0" collapsed="false">
      <c r="A664" s="268" t="str">
        <f aca="false">IF(OR('Sub-Cpt Record'!A664=0,'Sub-Cpt Record'!A664=""),"",'Sub-Cpt Record'!A664)</f>
        <v/>
      </c>
      <c r="B664" s="269" t="str">
        <f aca="false">IF(OR('Sub-Cpt Record'!B664=0,'Sub-Cpt Record'!B664=""),"",'Sub-Cpt Record'!B664)</f>
        <v/>
      </c>
      <c r="C664" s="270" t="str">
        <f aca="false">IF(OR('Sub-Cpt Record'!C664=0,'Sub-Cpt Record'!C664=""),"",'Sub-Cpt Record'!C664)</f>
        <v/>
      </c>
      <c r="D664" s="270" t="str">
        <f aca="false">IF(OR('Sub-Cpt Record'!D664=0,'Sub-Cpt Record'!D664=""),"",'Sub-Cpt Record'!D664)</f>
        <v/>
      </c>
      <c r="E664" s="269" t="str">
        <f aca="false">CODE!I664</f>
        <v/>
      </c>
      <c r="F664" s="343" t="str">
        <f aca="false">IF(OR('Sub-Cpt Record'!K664=0,'Sub-Cpt Record'!K664=""),"",'Sub-Cpt Record'!K664)</f>
        <v/>
      </c>
      <c r="G664" s="344"/>
      <c r="H664" s="348"/>
      <c r="I664" s="349"/>
      <c r="J664" s="349"/>
      <c r="K664" s="349"/>
      <c r="L664" s="349"/>
      <c r="M664" s="349"/>
      <c r="N664" s="347"/>
    </row>
    <row r="665" customFormat="false" ht="12.75" hidden="false" customHeight="false" outlineLevel="0" collapsed="false">
      <c r="A665" s="268" t="str">
        <f aca="false">IF(OR('Sub-Cpt Record'!A665=0,'Sub-Cpt Record'!A665=""),"",'Sub-Cpt Record'!A665)</f>
        <v/>
      </c>
      <c r="B665" s="269" t="str">
        <f aca="false">IF(OR('Sub-Cpt Record'!B665=0,'Sub-Cpt Record'!B665=""),"",'Sub-Cpt Record'!B665)</f>
        <v/>
      </c>
      <c r="C665" s="270" t="str">
        <f aca="false">IF(OR('Sub-Cpt Record'!C665=0,'Sub-Cpt Record'!C665=""),"",'Sub-Cpt Record'!C665)</f>
        <v/>
      </c>
      <c r="D665" s="270" t="str">
        <f aca="false">IF(OR('Sub-Cpt Record'!D665=0,'Sub-Cpt Record'!D665=""),"",'Sub-Cpt Record'!D665)</f>
        <v/>
      </c>
      <c r="E665" s="269" t="str">
        <f aca="false">CODE!I665</f>
        <v/>
      </c>
      <c r="F665" s="343" t="str">
        <f aca="false">IF(OR('Sub-Cpt Record'!K665=0,'Sub-Cpt Record'!K665=""),"",'Sub-Cpt Record'!K665)</f>
        <v/>
      </c>
      <c r="G665" s="344"/>
      <c r="H665" s="348"/>
      <c r="I665" s="349"/>
      <c r="J665" s="349"/>
      <c r="K665" s="349"/>
      <c r="L665" s="349"/>
      <c r="M665" s="349"/>
      <c r="N665" s="347"/>
    </row>
    <row r="666" customFormat="false" ht="12.75" hidden="false" customHeight="false" outlineLevel="0" collapsed="false">
      <c r="A666" s="268" t="str">
        <f aca="false">IF(OR('Sub-Cpt Record'!A666=0,'Sub-Cpt Record'!A666=""),"",'Sub-Cpt Record'!A666)</f>
        <v/>
      </c>
      <c r="B666" s="269" t="str">
        <f aca="false">IF(OR('Sub-Cpt Record'!B666=0,'Sub-Cpt Record'!B666=""),"",'Sub-Cpt Record'!B666)</f>
        <v/>
      </c>
      <c r="C666" s="270" t="str">
        <f aca="false">IF(OR('Sub-Cpt Record'!C666=0,'Sub-Cpt Record'!C666=""),"",'Sub-Cpt Record'!C666)</f>
        <v/>
      </c>
      <c r="D666" s="270" t="str">
        <f aca="false">IF(OR('Sub-Cpt Record'!D666=0,'Sub-Cpt Record'!D666=""),"",'Sub-Cpt Record'!D666)</f>
        <v/>
      </c>
      <c r="E666" s="269" t="str">
        <f aca="false">CODE!I666</f>
        <v/>
      </c>
      <c r="F666" s="343" t="str">
        <f aca="false">IF(OR('Sub-Cpt Record'!K666=0,'Sub-Cpt Record'!K666=""),"",'Sub-Cpt Record'!K666)</f>
        <v/>
      </c>
      <c r="G666" s="344"/>
      <c r="H666" s="348"/>
      <c r="I666" s="349"/>
      <c r="J666" s="349"/>
      <c r="K666" s="349"/>
      <c r="L666" s="349"/>
      <c r="M666" s="349"/>
      <c r="N666" s="347"/>
    </row>
    <row r="667" customFormat="false" ht="12.75" hidden="false" customHeight="false" outlineLevel="0" collapsed="false">
      <c r="A667" s="268" t="str">
        <f aca="false">IF(OR('Sub-Cpt Record'!A667=0,'Sub-Cpt Record'!A667=""),"",'Sub-Cpt Record'!A667)</f>
        <v/>
      </c>
      <c r="B667" s="269" t="str">
        <f aca="false">IF(OR('Sub-Cpt Record'!B667=0,'Sub-Cpt Record'!B667=""),"",'Sub-Cpt Record'!B667)</f>
        <v/>
      </c>
      <c r="C667" s="270" t="str">
        <f aca="false">IF(OR('Sub-Cpt Record'!C667=0,'Sub-Cpt Record'!C667=""),"",'Sub-Cpt Record'!C667)</f>
        <v/>
      </c>
      <c r="D667" s="270" t="str">
        <f aca="false">IF(OR('Sub-Cpt Record'!D667=0,'Sub-Cpt Record'!D667=""),"",'Sub-Cpt Record'!D667)</f>
        <v/>
      </c>
      <c r="E667" s="269" t="str">
        <f aca="false">CODE!I667</f>
        <v/>
      </c>
      <c r="F667" s="343" t="str">
        <f aca="false">IF(OR('Sub-Cpt Record'!K667=0,'Sub-Cpt Record'!K667=""),"",'Sub-Cpt Record'!K667)</f>
        <v/>
      </c>
      <c r="G667" s="344"/>
      <c r="H667" s="348"/>
      <c r="I667" s="349"/>
      <c r="J667" s="349"/>
      <c r="K667" s="349"/>
      <c r="L667" s="349"/>
      <c r="M667" s="349"/>
      <c r="N667" s="347"/>
    </row>
    <row r="668" customFormat="false" ht="12.75" hidden="false" customHeight="false" outlineLevel="0" collapsed="false">
      <c r="A668" s="268" t="str">
        <f aca="false">IF(OR('Sub-Cpt Record'!A668=0,'Sub-Cpt Record'!A668=""),"",'Sub-Cpt Record'!A668)</f>
        <v/>
      </c>
      <c r="B668" s="269" t="str">
        <f aca="false">IF(OR('Sub-Cpt Record'!B668=0,'Sub-Cpt Record'!B668=""),"",'Sub-Cpt Record'!B668)</f>
        <v/>
      </c>
      <c r="C668" s="270" t="str">
        <f aca="false">IF(OR('Sub-Cpt Record'!C668=0,'Sub-Cpt Record'!C668=""),"",'Sub-Cpt Record'!C668)</f>
        <v/>
      </c>
      <c r="D668" s="270" t="str">
        <f aca="false">IF(OR('Sub-Cpt Record'!D668=0,'Sub-Cpt Record'!D668=""),"",'Sub-Cpt Record'!D668)</f>
        <v/>
      </c>
      <c r="E668" s="269" t="str">
        <f aca="false">CODE!I668</f>
        <v/>
      </c>
      <c r="F668" s="343" t="str">
        <f aca="false">IF(OR('Sub-Cpt Record'!K668=0,'Sub-Cpt Record'!K668=""),"",'Sub-Cpt Record'!K668)</f>
        <v/>
      </c>
      <c r="G668" s="344"/>
      <c r="H668" s="348"/>
      <c r="I668" s="349"/>
      <c r="J668" s="349"/>
      <c r="K668" s="349"/>
      <c r="L668" s="349"/>
      <c r="M668" s="349"/>
      <c r="N668" s="347"/>
    </row>
    <row r="669" customFormat="false" ht="12.75" hidden="false" customHeight="false" outlineLevel="0" collapsed="false">
      <c r="A669" s="268" t="str">
        <f aca="false">IF(OR('Sub-Cpt Record'!A669=0,'Sub-Cpt Record'!A669=""),"",'Sub-Cpt Record'!A669)</f>
        <v/>
      </c>
      <c r="B669" s="269" t="str">
        <f aca="false">IF(OR('Sub-Cpt Record'!B669=0,'Sub-Cpt Record'!B669=""),"",'Sub-Cpt Record'!B669)</f>
        <v/>
      </c>
      <c r="C669" s="270" t="str">
        <f aca="false">IF(OR('Sub-Cpt Record'!C669=0,'Sub-Cpt Record'!C669=""),"",'Sub-Cpt Record'!C669)</f>
        <v/>
      </c>
      <c r="D669" s="270" t="str">
        <f aca="false">IF(OR('Sub-Cpt Record'!D669=0,'Sub-Cpt Record'!D669=""),"",'Sub-Cpt Record'!D669)</f>
        <v/>
      </c>
      <c r="E669" s="269" t="str">
        <f aca="false">CODE!I669</f>
        <v/>
      </c>
      <c r="F669" s="343" t="str">
        <f aca="false">IF(OR('Sub-Cpt Record'!K669=0,'Sub-Cpt Record'!K669=""),"",'Sub-Cpt Record'!K669)</f>
        <v/>
      </c>
      <c r="G669" s="344"/>
      <c r="H669" s="348"/>
      <c r="I669" s="349"/>
      <c r="J669" s="349"/>
      <c r="K669" s="349"/>
      <c r="L669" s="349"/>
      <c r="M669" s="349"/>
      <c r="N669" s="347"/>
    </row>
    <row r="670" customFormat="false" ht="12.75" hidden="false" customHeight="false" outlineLevel="0" collapsed="false">
      <c r="A670" s="268" t="str">
        <f aca="false">IF(OR('Sub-Cpt Record'!A670=0,'Sub-Cpt Record'!A670=""),"",'Sub-Cpt Record'!A670)</f>
        <v/>
      </c>
      <c r="B670" s="269" t="str">
        <f aca="false">IF(OR('Sub-Cpt Record'!B670=0,'Sub-Cpt Record'!B670=""),"",'Sub-Cpt Record'!B670)</f>
        <v/>
      </c>
      <c r="C670" s="270" t="str">
        <f aca="false">IF(OR('Sub-Cpt Record'!C670=0,'Sub-Cpt Record'!C670=""),"",'Sub-Cpt Record'!C670)</f>
        <v/>
      </c>
      <c r="D670" s="270" t="str">
        <f aca="false">IF(OR('Sub-Cpt Record'!D670=0,'Sub-Cpt Record'!D670=""),"",'Sub-Cpt Record'!D670)</f>
        <v/>
      </c>
      <c r="E670" s="269" t="str">
        <f aca="false">CODE!I670</f>
        <v/>
      </c>
      <c r="F670" s="343" t="str">
        <f aca="false">IF(OR('Sub-Cpt Record'!K670=0,'Sub-Cpt Record'!K670=""),"",'Sub-Cpt Record'!K670)</f>
        <v/>
      </c>
      <c r="G670" s="344"/>
      <c r="H670" s="348"/>
      <c r="I670" s="349"/>
      <c r="J670" s="349"/>
      <c r="K670" s="349"/>
      <c r="L670" s="349"/>
      <c r="M670" s="349"/>
      <c r="N670" s="347"/>
    </row>
    <row r="671" customFormat="false" ht="12.75" hidden="false" customHeight="false" outlineLevel="0" collapsed="false">
      <c r="A671" s="268" t="str">
        <f aca="false">IF(OR('Sub-Cpt Record'!A671=0,'Sub-Cpt Record'!A671=""),"",'Sub-Cpt Record'!A671)</f>
        <v/>
      </c>
      <c r="B671" s="269" t="str">
        <f aca="false">IF(OR('Sub-Cpt Record'!B671=0,'Sub-Cpt Record'!B671=""),"",'Sub-Cpt Record'!B671)</f>
        <v/>
      </c>
      <c r="C671" s="270" t="str">
        <f aca="false">IF(OR('Sub-Cpt Record'!C671=0,'Sub-Cpt Record'!C671=""),"",'Sub-Cpt Record'!C671)</f>
        <v/>
      </c>
      <c r="D671" s="270" t="str">
        <f aca="false">IF(OR('Sub-Cpt Record'!D671=0,'Sub-Cpt Record'!D671=""),"",'Sub-Cpt Record'!D671)</f>
        <v/>
      </c>
      <c r="E671" s="269" t="str">
        <f aca="false">CODE!I671</f>
        <v/>
      </c>
      <c r="F671" s="343" t="str">
        <f aca="false">IF(OR('Sub-Cpt Record'!K671=0,'Sub-Cpt Record'!K671=""),"",'Sub-Cpt Record'!K671)</f>
        <v/>
      </c>
      <c r="G671" s="344"/>
      <c r="H671" s="348"/>
      <c r="I671" s="349"/>
      <c r="J671" s="349"/>
      <c r="K671" s="349"/>
      <c r="L671" s="349"/>
      <c r="M671" s="349"/>
      <c r="N671" s="347"/>
    </row>
    <row r="672" customFormat="false" ht="12.75" hidden="false" customHeight="false" outlineLevel="0" collapsed="false">
      <c r="A672" s="268" t="str">
        <f aca="false">IF(OR('Sub-Cpt Record'!A672=0,'Sub-Cpt Record'!A672=""),"",'Sub-Cpt Record'!A672)</f>
        <v/>
      </c>
      <c r="B672" s="269" t="str">
        <f aca="false">IF(OR('Sub-Cpt Record'!B672=0,'Sub-Cpt Record'!B672=""),"",'Sub-Cpt Record'!B672)</f>
        <v/>
      </c>
      <c r="C672" s="270" t="str">
        <f aca="false">IF(OR('Sub-Cpt Record'!C672=0,'Sub-Cpt Record'!C672=""),"",'Sub-Cpt Record'!C672)</f>
        <v/>
      </c>
      <c r="D672" s="270" t="str">
        <f aca="false">IF(OR('Sub-Cpt Record'!D672=0,'Sub-Cpt Record'!D672=""),"",'Sub-Cpt Record'!D672)</f>
        <v/>
      </c>
      <c r="E672" s="269" t="str">
        <f aca="false">CODE!I672</f>
        <v/>
      </c>
      <c r="F672" s="343" t="str">
        <f aca="false">IF(OR('Sub-Cpt Record'!K672=0,'Sub-Cpt Record'!K672=""),"",'Sub-Cpt Record'!K672)</f>
        <v/>
      </c>
      <c r="G672" s="344"/>
      <c r="H672" s="348"/>
      <c r="I672" s="349"/>
      <c r="J672" s="349"/>
      <c r="K672" s="349"/>
      <c r="L672" s="349"/>
      <c r="M672" s="349"/>
      <c r="N672" s="347"/>
    </row>
    <row r="673" customFormat="false" ht="12.75" hidden="false" customHeight="false" outlineLevel="0" collapsed="false">
      <c r="A673" s="268" t="str">
        <f aca="false">IF(OR('Sub-Cpt Record'!A673=0,'Sub-Cpt Record'!A673=""),"",'Sub-Cpt Record'!A673)</f>
        <v/>
      </c>
      <c r="B673" s="269" t="str">
        <f aca="false">IF(OR('Sub-Cpt Record'!B673=0,'Sub-Cpt Record'!B673=""),"",'Sub-Cpt Record'!B673)</f>
        <v/>
      </c>
      <c r="C673" s="270" t="str">
        <f aca="false">IF(OR('Sub-Cpt Record'!C673=0,'Sub-Cpt Record'!C673=""),"",'Sub-Cpt Record'!C673)</f>
        <v/>
      </c>
      <c r="D673" s="270" t="str">
        <f aca="false">IF(OR('Sub-Cpt Record'!D673=0,'Sub-Cpt Record'!D673=""),"",'Sub-Cpt Record'!D673)</f>
        <v/>
      </c>
      <c r="E673" s="269" t="str">
        <f aca="false">CODE!I673</f>
        <v/>
      </c>
      <c r="F673" s="343" t="str">
        <f aca="false">IF(OR('Sub-Cpt Record'!K673=0,'Sub-Cpt Record'!K673=""),"",'Sub-Cpt Record'!K673)</f>
        <v/>
      </c>
      <c r="G673" s="344"/>
      <c r="H673" s="348"/>
      <c r="I673" s="349"/>
      <c r="J673" s="349"/>
      <c r="K673" s="349"/>
      <c r="L673" s="349"/>
      <c r="M673" s="349"/>
      <c r="N673" s="347"/>
    </row>
    <row r="674" customFormat="false" ht="12.75" hidden="false" customHeight="false" outlineLevel="0" collapsed="false">
      <c r="A674" s="268" t="str">
        <f aca="false">IF(OR('Sub-Cpt Record'!A674=0,'Sub-Cpt Record'!A674=""),"",'Sub-Cpt Record'!A674)</f>
        <v/>
      </c>
      <c r="B674" s="269" t="str">
        <f aca="false">IF(OR('Sub-Cpt Record'!B674=0,'Sub-Cpt Record'!B674=""),"",'Sub-Cpt Record'!B674)</f>
        <v/>
      </c>
      <c r="C674" s="270" t="str">
        <f aca="false">IF(OR('Sub-Cpt Record'!C674=0,'Sub-Cpt Record'!C674=""),"",'Sub-Cpt Record'!C674)</f>
        <v/>
      </c>
      <c r="D674" s="270" t="str">
        <f aca="false">IF(OR('Sub-Cpt Record'!D674=0,'Sub-Cpt Record'!D674=""),"",'Sub-Cpt Record'!D674)</f>
        <v/>
      </c>
      <c r="E674" s="269" t="str">
        <f aca="false">CODE!I674</f>
        <v/>
      </c>
      <c r="F674" s="343" t="str">
        <f aca="false">IF(OR('Sub-Cpt Record'!K674=0,'Sub-Cpt Record'!K674=""),"",'Sub-Cpt Record'!K674)</f>
        <v/>
      </c>
      <c r="G674" s="344"/>
      <c r="H674" s="348"/>
      <c r="I674" s="349"/>
      <c r="J674" s="349"/>
      <c r="K674" s="349"/>
      <c r="L674" s="349"/>
      <c r="M674" s="349"/>
      <c r="N674" s="347"/>
    </row>
    <row r="675" customFormat="false" ht="12.75" hidden="false" customHeight="false" outlineLevel="0" collapsed="false">
      <c r="A675" s="268" t="str">
        <f aca="false">IF(OR('Sub-Cpt Record'!A675=0,'Sub-Cpt Record'!A675=""),"",'Sub-Cpt Record'!A675)</f>
        <v/>
      </c>
      <c r="B675" s="269" t="str">
        <f aca="false">IF(OR('Sub-Cpt Record'!B675=0,'Sub-Cpt Record'!B675=""),"",'Sub-Cpt Record'!B675)</f>
        <v/>
      </c>
      <c r="C675" s="270" t="str">
        <f aca="false">IF(OR('Sub-Cpt Record'!C675=0,'Sub-Cpt Record'!C675=""),"",'Sub-Cpt Record'!C675)</f>
        <v/>
      </c>
      <c r="D675" s="270" t="str">
        <f aca="false">IF(OR('Sub-Cpt Record'!D675=0,'Sub-Cpt Record'!D675=""),"",'Sub-Cpt Record'!D675)</f>
        <v/>
      </c>
      <c r="E675" s="269" t="str">
        <f aca="false">CODE!I675</f>
        <v/>
      </c>
      <c r="F675" s="343" t="str">
        <f aca="false">IF(OR('Sub-Cpt Record'!K675=0,'Sub-Cpt Record'!K675=""),"",'Sub-Cpt Record'!K675)</f>
        <v/>
      </c>
      <c r="G675" s="344"/>
      <c r="H675" s="348"/>
      <c r="I675" s="349"/>
      <c r="J675" s="349"/>
      <c r="K675" s="349"/>
      <c r="L675" s="349"/>
      <c r="M675" s="349"/>
      <c r="N675" s="347"/>
    </row>
    <row r="676" customFormat="false" ht="12.75" hidden="false" customHeight="false" outlineLevel="0" collapsed="false">
      <c r="A676" s="268" t="str">
        <f aca="false">IF(OR('Sub-Cpt Record'!A676=0,'Sub-Cpt Record'!A676=""),"",'Sub-Cpt Record'!A676)</f>
        <v/>
      </c>
      <c r="B676" s="269" t="str">
        <f aca="false">IF(OR('Sub-Cpt Record'!B676=0,'Sub-Cpt Record'!B676=""),"",'Sub-Cpt Record'!B676)</f>
        <v/>
      </c>
      <c r="C676" s="270" t="str">
        <f aca="false">IF(OR('Sub-Cpt Record'!C676=0,'Sub-Cpt Record'!C676=""),"",'Sub-Cpt Record'!C676)</f>
        <v/>
      </c>
      <c r="D676" s="270" t="str">
        <f aca="false">IF(OR('Sub-Cpt Record'!D676=0,'Sub-Cpt Record'!D676=""),"",'Sub-Cpt Record'!D676)</f>
        <v/>
      </c>
      <c r="E676" s="269" t="str">
        <f aca="false">CODE!I676</f>
        <v/>
      </c>
      <c r="F676" s="343" t="str">
        <f aca="false">IF(OR('Sub-Cpt Record'!K676=0,'Sub-Cpt Record'!K676=""),"",'Sub-Cpt Record'!K676)</f>
        <v/>
      </c>
      <c r="G676" s="344"/>
      <c r="H676" s="348"/>
      <c r="I676" s="349"/>
      <c r="J676" s="349"/>
      <c r="K676" s="349"/>
      <c r="L676" s="349"/>
      <c r="M676" s="349"/>
      <c r="N676" s="347"/>
    </row>
    <row r="677" customFormat="false" ht="12.75" hidden="false" customHeight="false" outlineLevel="0" collapsed="false">
      <c r="A677" s="268" t="str">
        <f aca="false">IF(OR('Sub-Cpt Record'!A677=0,'Sub-Cpt Record'!A677=""),"",'Sub-Cpt Record'!A677)</f>
        <v/>
      </c>
      <c r="B677" s="269" t="str">
        <f aca="false">IF(OR('Sub-Cpt Record'!B677=0,'Sub-Cpt Record'!B677=""),"",'Sub-Cpt Record'!B677)</f>
        <v/>
      </c>
      <c r="C677" s="270" t="str">
        <f aca="false">IF(OR('Sub-Cpt Record'!C677=0,'Sub-Cpt Record'!C677=""),"",'Sub-Cpt Record'!C677)</f>
        <v/>
      </c>
      <c r="D677" s="270" t="str">
        <f aca="false">IF(OR('Sub-Cpt Record'!D677=0,'Sub-Cpt Record'!D677=""),"",'Sub-Cpt Record'!D677)</f>
        <v/>
      </c>
      <c r="E677" s="269" t="str">
        <f aca="false">CODE!I677</f>
        <v/>
      </c>
      <c r="F677" s="343" t="str">
        <f aca="false">IF(OR('Sub-Cpt Record'!K677=0,'Sub-Cpt Record'!K677=""),"",'Sub-Cpt Record'!K677)</f>
        <v/>
      </c>
      <c r="G677" s="344"/>
      <c r="H677" s="348"/>
      <c r="I677" s="349"/>
      <c r="J677" s="349"/>
      <c r="K677" s="349"/>
      <c r="L677" s="349"/>
      <c r="M677" s="349"/>
      <c r="N677" s="347"/>
    </row>
    <row r="678" customFormat="false" ht="12.75" hidden="false" customHeight="false" outlineLevel="0" collapsed="false">
      <c r="A678" s="268" t="str">
        <f aca="false">IF(OR('Sub-Cpt Record'!A678=0,'Sub-Cpt Record'!A678=""),"",'Sub-Cpt Record'!A678)</f>
        <v/>
      </c>
      <c r="B678" s="269" t="str">
        <f aca="false">IF(OR('Sub-Cpt Record'!B678=0,'Sub-Cpt Record'!B678=""),"",'Sub-Cpt Record'!B678)</f>
        <v/>
      </c>
      <c r="C678" s="270" t="str">
        <f aca="false">IF(OR('Sub-Cpt Record'!C678=0,'Sub-Cpt Record'!C678=""),"",'Sub-Cpt Record'!C678)</f>
        <v/>
      </c>
      <c r="D678" s="270" t="str">
        <f aca="false">IF(OR('Sub-Cpt Record'!D678=0,'Sub-Cpt Record'!D678=""),"",'Sub-Cpt Record'!D678)</f>
        <v/>
      </c>
      <c r="E678" s="269" t="str">
        <f aca="false">CODE!I678</f>
        <v/>
      </c>
      <c r="F678" s="343" t="str">
        <f aca="false">IF(OR('Sub-Cpt Record'!K678=0,'Sub-Cpt Record'!K678=""),"",'Sub-Cpt Record'!K678)</f>
        <v/>
      </c>
      <c r="G678" s="344"/>
      <c r="H678" s="348"/>
      <c r="I678" s="349"/>
      <c r="J678" s="349"/>
      <c r="K678" s="349"/>
      <c r="L678" s="349"/>
      <c r="M678" s="349"/>
      <c r="N678" s="347"/>
    </row>
    <row r="679" customFormat="false" ht="12.75" hidden="false" customHeight="false" outlineLevel="0" collapsed="false">
      <c r="A679" s="268" t="str">
        <f aca="false">IF(OR('Sub-Cpt Record'!A679=0,'Sub-Cpt Record'!A679=""),"",'Sub-Cpt Record'!A679)</f>
        <v/>
      </c>
      <c r="B679" s="269" t="str">
        <f aca="false">IF(OR('Sub-Cpt Record'!B679=0,'Sub-Cpt Record'!B679=""),"",'Sub-Cpt Record'!B679)</f>
        <v/>
      </c>
      <c r="C679" s="270" t="str">
        <f aca="false">IF(OR('Sub-Cpt Record'!C679=0,'Sub-Cpt Record'!C679=""),"",'Sub-Cpt Record'!C679)</f>
        <v/>
      </c>
      <c r="D679" s="270" t="str">
        <f aca="false">IF(OR('Sub-Cpt Record'!D679=0,'Sub-Cpt Record'!D679=""),"",'Sub-Cpt Record'!D679)</f>
        <v/>
      </c>
      <c r="E679" s="269" t="str">
        <f aca="false">CODE!I679</f>
        <v/>
      </c>
      <c r="F679" s="343" t="str">
        <f aca="false">IF(OR('Sub-Cpt Record'!K679=0,'Sub-Cpt Record'!K679=""),"",'Sub-Cpt Record'!K679)</f>
        <v/>
      </c>
      <c r="G679" s="344"/>
      <c r="H679" s="348"/>
      <c r="I679" s="349"/>
      <c r="J679" s="349"/>
      <c r="K679" s="349"/>
      <c r="L679" s="349"/>
      <c r="M679" s="349"/>
      <c r="N679" s="347"/>
    </row>
    <row r="680" customFormat="false" ht="12.75" hidden="false" customHeight="false" outlineLevel="0" collapsed="false">
      <c r="A680" s="268" t="str">
        <f aca="false">IF(OR('Sub-Cpt Record'!A680=0,'Sub-Cpt Record'!A680=""),"",'Sub-Cpt Record'!A680)</f>
        <v/>
      </c>
      <c r="B680" s="269" t="str">
        <f aca="false">IF(OR('Sub-Cpt Record'!B680=0,'Sub-Cpt Record'!B680=""),"",'Sub-Cpt Record'!B680)</f>
        <v/>
      </c>
      <c r="C680" s="270" t="str">
        <f aca="false">IF(OR('Sub-Cpt Record'!C680=0,'Sub-Cpt Record'!C680=""),"",'Sub-Cpt Record'!C680)</f>
        <v/>
      </c>
      <c r="D680" s="270" t="str">
        <f aca="false">IF(OR('Sub-Cpt Record'!D680=0,'Sub-Cpt Record'!D680=""),"",'Sub-Cpt Record'!D680)</f>
        <v/>
      </c>
      <c r="E680" s="269" t="str">
        <f aca="false">CODE!I680</f>
        <v/>
      </c>
      <c r="F680" s="343" t="str">
        <f aca="false">IF(OR('Sub-Cpt Record'!K680=0,'Sub-Cpt Record'!K680=""),"",'Sub-Cpt Record'!K680)</f>
        <v/>
      </c>
      <c r="G680" s="344"/>
      <c r="H680" s="348"/>
      <c r="I680" s="349"/>
      <c r="J680" s="349"/>
      <c r="K680" s="349"/>
      <c r="L680" s="349"/>
      <c r="M680" s="349"/>
      <c r="N680" s="347"/>
    </row>
    <row r="681" customFormat="false" ht="12.75" hidden="false" customHeight="false" outlineLevel="0" collapsed="false">
      <c r="A681" s="268" t="str">
        <f aca="false">IF(OR('Sub-Cpt Record'!A681=0,'Sub-Cpt Record'!A681=""),"",'Sub-Cpt Record'!A681)</f>
        <v/>
      </c>
      <c r="B681" s="269" t="str">
        <f aca="false">IF(OR('Sub-Cpt Record'!B681=0,'Sub-Cpt Record'!B681=""),"",'Sub-Cpt Record'!B681)</f>
        <v/>
      </c>
      <c r="C681" s="270" t="str">
        <f aca="false">IF(OR('Sub-Cpt Record'!C681=0,'Sub-Cpt Record'!C681=""),"",'Sub-Cpt Record'!C681)</f>
        <v/>
      </c>
      <c r="D681" s="270" t="str">
        <f aca="false">IF(OR('Sub-Cpt Record'!D681=0,'Sub-Cpt Record'!D681=""),"",'Sub-Cpt Record'!D681)</f>
        <v/>
      </c>
      <c r="E681" s="269" t="str">
        <f aca="false">CODE!I681</f>
        <v/>
      </c>
      <c r="F681" s="343" t="str">
        <f aca="false">IF(OR('Sub-Cpt Record'!K681=0,'Sub-Cpt Record'!K681=""),"",'Sub-Cpt Record'!K681)</f>
        <v/>
      </c>
      <c r="G681" s="344"/>
      <c r="H681" s="348"/>
      <c r="I681" s="349"/>
      <c r="J681" s="349"/>
      <c r="K681" s="349"/>
      <c r="L681" s="349"/>
      <c r="M681" s="349"/>
      <c r="N681" s="347"/>
    </row>
    <row r="682" customFormat="false" ht="12.75" hidden="false" customHeight="false" outlineLevel="0" collapsed="false">
      <c r="A682" s="268" t="str">
        <f aca="false">IF(OR('Sub-Cpt Record'!A682=0,'Sub-Cpt Record'!A682=""),"",'Sub-Cpt Record'!A682)</f>
        <v/>
      </c>
      <c r="B682" s="269" t="str">
        <f aca="false">IF(OR('Sub-Cpt Record'!B682=0,'Sub-Cpt Record'!B682=""),"",'Sub-Cpt Record'!B682)</f>
        <v/>
      </c>
      <c r="C682" s="270" t="str">
        <f aca="false">IF(OR('Sub-Cpt Record'!C682=0,'Sub-Cpt Record'!C682=""),"",'Sub-Cpt Record'!C682)</f>
        <v/>
      </c>
      <c r="D682" s="270" t="str">
        <f aca="false">IF(OR('Sub-Cpt Record'!D682=0,'Sub-Cpt Record'!D682=""),"",'Sub-Cpt Record'!D682)</f>
        <v/>
      </c>
      <c r="E682" s="269" t="str">
        <f aca="false">CODE!I682</f>
        <v/>
      </c>
      <c r="F682" s="343" t="str">
        <f aca="false">IF(OR('Sub-Cpt Record'!K682=0,'Sub-Cpt Record'!K682=""),"",'Sub-Cpt Record'!K682)</f>
        <v/>
      </c>
      <c r="G682" s="344"/>
      <c r="H682" s="348"/>
      <c r="I682" s="349"/>
      <c r="J682" s="349"/>
      <c r="K682" s="349"/>
      <c r="L682" s="349"/>
      <c r="M682" s="349"/>
      <c r="N682" s="347"/>
    </row>
    <row r="683" customFormat="false" ht="12.75" hidden="false" customHeight="false" outlineLevel="0" collapsed="false">
      <c r="A683" s="268" t="str">
        <f aca="false">IF(OR('Sub-Cpt Record'!A683=0,'Sub-Cpt Record'!A683=""),"",'Sub-Cpt Record'!A683)</f>
        <v/>
      </c>
      <c r="B683" s="269" t="str">
        <f aca="false">IF(OR('Sub-Cpt Record'!B683=0,'Sub-Cpt Record'!B683=""),"",'Sub-Cpt Record'!B683)</f>
        <v/>
      </c>
      <c r="C683" s="270" t="str">
        <f aca="false">IF(OR('Sub-Cpt Record'!C683=0,'Sub-Cpt Record'!C683=""),"",'Sub-Cpt Record'!C683)</f>
        <v/>
      </c>
      <c r="D683" s="270" t="str">
        <f aca="false">IF(OR('Sub-Cpt Record'!D683=0,'Sub-Cpt Record'!D683=""),"",'Sub-Cpt Record'!D683)</f>
        <v/>
      </c>
      <c r="E683" s="269" t="str">
        <f aca="false">CODE!I683</f>
        <v/>
      </c>
      <c r="F683" s="343" t="str">
        <f aca="false">IF(OR('Sub-Cpt Record'!K683=0,'Sub-Cpt Record'!K683=""),"",'Sub-Cpt Record'!K683)</f>
        <v/>
      </c>
      <c r="G683" s="344"/>
      <c r="H683" s="348"/>
      <c r="I683" s="349"/>
      <c r="J683" s="349"/>
      <c r="K683" s="349"/>
      <c r="L683" s="349"/>
      <c r="M683" s="349"/>
      <c r="N683" s="347"/>
    </row>
    <row r="684" customFormat="false" ht="12.75" hidden="false" customHeight="false" outlineLevel="0" collapsed="false">
      <c r="A684" s="268" t="str">
        <f aca="false">IF(OR('Sub-Cpt Record'!A684=0,'Sub-Cpt Record'!A684=""),"",'Sub-Cpt Record'!A684)</f>
        <v/>
      </c>
      <c r="B684" s="269" t="str">
        <f aca="false">IF(OR('Sub-Cpt Record'!B684=0,'Sub-Cpt Record'!B684=""),"",'Sub-Cpt Record'!B684)</f>
        <v/>
      </c>
      <c r="C684" s="270" t="str">
        <f aca="false">IF(OR('Sub-Cpt Record'!C684=0,'Sub-Cpt Record'!C684=""),"",'Sub-Cpt Record'!C684)</f>
        <v/>
      </c>
      <c r="D684" s="270" t="str">
        <f aca="false">IF(OR('Sub-Cpt Record'!D684=0,'Sub-Cpt Record'!D684=""),"",'Sub-Cpt Record'!D684)</f>
        <v/>
      </c>
      <c r="E684" s="269" t="str">
        <f aca="false">CODE!I684</f>
        <v/>
      </c>
      <c r="F684" s="343" t="str">
        <f aca="false">IF(OR('Sub-Cpt Record'!K684=0,'Sub-Cpt Record'!K684=""),"",'Sub-Cpt Record'!K684)</f>
        <v/>
      </c>
      <c r="G684" s="344"/>
      <c r="H684" s="348"/>
      <c r="I684" s="349"/>
      <c r="J684" s="349"/>
      <c r="K684" s="349"/>
      <c r="L684" s="349"/>
      <c r="M684" s="349"/>
      <c r="N684" s="347"/>
    </row>
    <row r="685" customFormat="false" ht="12.75" hidden="false" customHeight="false" outlineLevel="0" collapsed="false">
      <c r="A685" s="268" t="str">
        <f aca="false">IF(OR('Sub-Cpt Record'!A685=0,'Sub-Cpt Record'!A685=""),"",'Sub-Cpt Record'!A685)</f>
        <v/>
      </c>
      <c r="B685" s="269" t="str">
        <f aca="false">IF(OR('Sub-Cpt Record'!B685=0,'Sub-Cpt Record'!B685=""),"",'Sub-Cpt Record'!B685)</f>
        <v/>
      </c>
      <c r="C685" s="270" t="str">
        <f aca="false">IF(OR('Sub-Cpt Record'!C685=0,'Sub-Cpt Record'!C685=""),"",'Sub-Cpt Record'!C685)</f>
        <v/>
      </c>
      <c r="D685" s="270" t="str">
        <f aca="false">IF(OR('Sub-Cpt Record'!D685=0,'Sub-Cpt Record'!D685=""),"",'Sub-Cpt Record'!D685)</f>
        <v/>
      </c>
      <c r="E685" s="269" t="str">
        <f aca="false">CODE!I685</f>
        <v/>
      </c>
      <c r="F685" s="343" t="str">
        <f aca="false">IF(OR('Sub-Cpt Record'!K685=0,'Sub-Cpt Record'!K685=""),"",'Sub-Cpt Record'!K685)</f>
        <v/>
      </c>
      <c r="G685" s="344"/>
      <c r="H685" s="348"/>
      <c r="I685" s="349"/>
      <c r="J685" s="349"/>
      <c r="K685" s="349"/>
      <c r="L685" s="349"/>
      <c r="M685" s="349"/>
      <c r="N685" s="347"/>
    </row>
    <row r="686" customFormat="false" ht="12.75" hidden="false" customHeight="false" outlineLevel="0" collapsed="false">
      <c r="A686" s="268" t="str">
        <f aca="false">IF(OR('Sub-Cpt Record'!A686=0,'Sub-Cpt Record'!A686=""),"",'Sub-Cpt Record'!A686)</f>
        <v/>
      </c>
      <c r="B686" s="269" t="str">
        <f aca="false">IF(OR('Sub-Cpt Record'!B686=0,'Sub-Cpt Record'!B686=""),"",'Sub-Cpt Record'!B686)</f>
        <v/>
      </c>
      <c r="C686" s="270" t="str">
        <f aca="false">IF(OR('Sub-Cpt Record'!C686=0,'Sub-Cpt Record'!C686=""),"",'Sub-Cpt Record'!C686)</f>
        <v/>
      </c>
      <c r="D686" s="270" t="str">
        <f aca="false">IF(OR('Sub-Cpt Record'!D686=0,'Sub-Cpt Record'!D686=""),"",'Sub-Cpt Record'!D686)</f>
        <v/>
      </c>
      <c r="E686" s="269" t="str">
        <f aca="false">CODE!I686</f>
        <v/>
      </c>
      <c r="F686" s="343" t="str">
        <f aca="false">IF(OR('Sub-Cpt Record'!K686=0,'Sub-Cpt Record'!K686=""),"",'Sub-Cpt Record'!K686)</f>
        <v/>
      </c>
      <c r="G686" s="344"/>
      <c r="H686" s="348"/>
      <c r="I686" s="349"/>
      <c r="J686" s="349"/>
      <c r="K686" s="349"/>
      <c r="L686" s="349"/>
      <c r="M686" s="349"/>
      <c r="N686" s="347"/>
    </row>
    <row r="687" customFormat="false" ht="12.75" hidden="false" customHeight="false" outlineLevel="0" collapsed="false">
      <c r="A687" s="268" t="str">
        <f aca="false">IF(OR('Sub-Cpt Record'!A687=0,'Sub-Cpt Record'!A687=""),"",'Sub-Cpt Record'!A687)</f>
        <v/>
      </c>
      <c r="B687" s="269" t="str">
        <f aca="false">IF(OR('Sub-Cpt Record'!B687=0,'Sub-Cpt Record'!B687=""),"",'Sub-Cpt Record'!B687)</f>
        <v/>
      </c>
      <c r="C687" s="270" t="str">
        <f aca="false">IF(OR('Sub-Cpt Record'!C687=0,'Sub-Cpt Record'!C687=""),"",'Sub-Cpt Record'!C687)</f>
        <v/>
      </c>
      <c r="D687" s="270" t="str">
        <f aca="false">IF(OR('Sub-Cpt Record'!D687=0,'Sub-Cpt Record'!D687=""),"",'Sub-Cpt Record'!D687)</f>
        <v/>
      </c>
      <c r="E687" s="269" t="str">
        <f aca="false">CODE!I687</f>
        <v/>
      </c>
      <c r="F687" s="343" t="str">
        <f aca="false">IF(OR('Sub-Cpt Record'!K687=0,'Sub-Cpt Record'!K687=""),"",'Sub-Cpt Record'!K687)</f>
        <v/>
      </c>
      <c r="G687" s="344"/>
      <c r="H687" s="348"/>
      <c r="I687" s="349"/>
      <c r="J687" s="349"/>
      <c r="K687" s="349"/>
      <c r="L687" s="349"/>
      <c r="M687" s="349"/>
      <c r="N687" s="347"/>
    </row>
    <row r="688" customFormat="false" ht="12.75" hidden="false" customHeight="false" outlineLevel="0" collapsed="false">
      <c r="A688" s="268" t="str">
        <f aca="false">IF(OR('Sub-Cpt Record'!A688=0,'Sub-Cpt Record'!A688=""),"",'Sub-Cpt Record'!A688)</f>
        <v/>
      </c>
      <c r="B688" s="269" t="str">
        <f aca="false">IF(OR('Sub-Cpt Record'!B688=0,'Sub-Cpt Record'!B688=""),"",'Sub-Cpt Record'!B688)</f>
        <v/>
      </c>
      <c r="C688" s="270" t="str">
        <f aca="false">IF(OR('Sub-Cpt Record'!C688=0,'Sub-Cpt Record'!C688=""),"",'Sub-Cpt Record'!C688)</f>
        <v/>
      </c>
      <c r="D688" s="270" t="str">
        <f aca="false">IF(OR('Sub-Cpt Record'!D688=0,'Sub-Cpt Record'!D688=""),"",'Sub-Cpt Record'!D688)</f>
        <v/>
      </c>
      <c r="E688" s="269" t="str">
        <f aca="false">CODE!I688</f>
        <v/>
      </c>
      <c r="F688" s="343" t="str">
        <f aca="false">IF(OR('Sub-Cpt Record'!K688=0,'Sub-Cpt Record'!K688=""),"",'Sub-Cpt Record'!K688)</f>
        <v/>
      </c>
      <c r="G688" s="344"/>
      <c r="H688" s="348"/>
      <c r="I688" s="349"/>
      <c r="J688" s="349"/>
      <c r="K688" s="349"/>
      <c r="L688" s="349"/>
      <c r="M688" s="349"/>
      <c r="N688" s="347"/>
    </row>
    <row r="689" customFormat="false" ht="12.75" hidden="false" customHeight="false" outlineLevel="0" collapsed="false">
      <c r="A689" s="268" t="str">
        <f aca="false">IF(OR('Sub-Cpt Record'!A689=0,'Sub-Cpt Record'!A689=""),"",'Sub-Cpt Record'!A689)</f>
        <v/>
      </c>
      <c r="B689" s="269" t="str">
        <f aca="false">IF(OR('Sub-Cpt Record'!B689=0,'Sub-Cpt Record'!B689=""),"",'Sub-Cpt Record'!B689)</f>
        <v/>
      </c>
      <c r="C689" s="270" t="str">
        <f aca="false">IF(OR('Sub-Cpt Record'!C689=0,'Sub-Cpt Record'!C689=""),"",'Sub-Cpt Record'!C689)</f>
        <v/>
      </c>
      <c r="D689" s="270" t="str">
        <f aca="false">IF(OR('Sub-Cpt Record'!D689=0,'Sub-Cpt Record'!D689=""),"",'Sub-Cpt Record'!D689)</f>
        <v/>
      </c>
      <c r="E689" s="269" t="str">
        <f aca="false">CODE!I689</f>
        <v/>
      </c>
      <c r="F689" s="343" t="str">
        <f aca="false">IF(OR('Sub-Cpt Record'!K689=0,'Sub-Cpt Record'!K689=""),"",'Sub-Cpt Record'!K689)</f>
        <v/>
      </c>
      <c r="G689" s="344"/>
      <c r="H689" s="348"/>
      <c r="I689" s="349"/>
      <c r="J689" s="349"/>
      <c r="K689" s="349"/>
      <c r="L689" s="349"/>
      <c r="M689" s="349"/>
      <c r="N689" s="347"/>
    </row>
    <row r="690" customFormat="false" ht="12.75" hidden="false" customHeight="false" outlineLevel="0" collapsed="false">
      <c r="A690" s="268" t="str">
        <f aca="false">IF(OR('Sub-Cpt Record'!A690=0,'Sub-Cpt Record'!A690=""),"",'Sub-Cpt Record'!A690)</f>
        <v/>
      </c>
      <c r="B690" s="269" t="str">
        <f aca="false">IF(OR('Sub-Cpt Record'!B690=0,'Sub-Cpt Record'!B690=""),"",'Sub-Cpt Record'!B690)</f>
        <v/>
      </c>
      <c r="C690" s="270" t="str">
        <f aca="false">IF(OR('Sub-Cpt Record'!C690=0,'Sub-Cpt Record'!C690=""),"",'Sub-Cpt Record'!C690)</f>
        <v/>
      </c>
      <c r="D690" s="270" t="str">
        <f aca="false">IF(OR('Sub-Cpt Record'!D690=0,'Sub-Cpt Record'!D690=""),"",'Sub-Cpt Record'!D690)</f>
        <v/>
      </c>
      <c r="E690" s="269" t="str">
        <f aca="false">CODE!I690</f>
        <v/>
      </c>
      <c r="F690" s="343" t="str">
        <f aca="false">IF(OR('Sub-Cpt Record'!K690=0,'Sub-Cpt Record'!K690=""),"",'Sub-Cpt Record'!K690)</f>
        <v/>
      </c>
      <c r="G690" s="344"/>
      <c r="H690" s="348"/>
      <c r="I690" s="349"/>
      <c r="J690" s="349"/>
      <c r="K690" s="349"/>
      <c r="L690" s="349"/>
      <c r="M690" s="349"/>
      <c r="N690" s="347"/>
    </row>
    <row r="691" customFormat="false" ht="12.75" hidden="false" customHeight="false" outlineLevel="0" collapsed="false">
      <c r="A691" s="268" t="str">
        <f aca="false">IF(OR('Sub-Cpt Record'!A691=0,'Sub-Cpt Record'!A691=""),"",'Sub-Cpt Record'!A691)</f>
        <v/>
      </c>
      <c r="B691" s="269" t="str">
        <f aca="false">IF(OR('Sub-Cpt Record'!B691=0,'Sub-Cpt Record'!B691=""),"",'Sub-Cpt Record'!B691)</f>
        <v/>
      </c>
      <c r="C691" s="270" t="str">
        <f aca="false">IF(OR('Sub-Cpt Record'!C691=0,'Sub-Cpt Record'!C691=""),"",'Sub-Cpt Record'!C691)</f>
        <v/>
      </c>
      <c r="D691" s="270" t="str">
        <f aca="false">IF(OR('Sub-Cpt Record'!D691=0,'Sub-Cpt Record'!D691=""),"",'Sub-Cpt Record'!D691)</f>
        <v/>
      </c>
      <c r="E691" s="269" t="str">
        <f aca="false">CODE!I691</f>
        <v/>
      </c>
      <c r="F691" s="343" t="str">
        <f aca="false">IF(OR('Sub-Cpt Record'!K691=0,'Sub-Cpt Record'!K691=""),"",'Sub-Cpt Record'!K691)</f>
        <v/>
      </c>
      <c r="G691" s="344"/>
      <c r="H691" s="348"/>
      <c r="I691" s="349"/>
      <c r="J691" s="349"/>
      <c r="K691" s="349"/>
      <c r="L691" s="349"/>
      <c r="M691" s="349"/>
      <c r="N691" s="347"/>
    </row>
    <row r="692" customFormat="false" ht="12.75" hidden="false" customHeight="false" outlineLevel="0" collapsed="false">
      <c r="A692" s="268" t="str">
        <f aca="false">IF(OR('Sub-Cpt Record'!A692=0,'Sub-Cpt Record'!A692=""),"",'Sub-Cpt Record'!A692)</f>
        <v/>
      </c>
      <c r="B692" s="269" t="str">
        <f aca="false">IF(OR('Sub-Cpt Record'!B692=0,'Sub-Cpt Record'!B692=""),"",'Sub-Cpt Record'!B692)</f>
        <v/>
      </c>
      <c r="C692" s="270" t="str">
        <f aca="false">IF(OR('Sub-Cpt Record'!C692=0,'Sub-Cpt Record'!C692=""),"",'Sub-Cpt Record'!C692)</f>
        <v/>
      </c>
      <c r="D692" s="270" t="str">
        <f aca="false">IF(OR('Sub-Cpt Record'!D692=0,'Sub-Cpt Record'!D692=""),"",'Sub-Cpt Record'!D692)</f>
        <v/>
      </c>
      <c r="E692" s="269" t="str">
        <f aca="false">CODE!I692</f>
        <v/>
      </c>
      <c r="F692" s="343" t="str">
        <f aca="false">IF(OR('Sub-Cpt Record'!K692=0,'Sub-Cpt Record'!K692=""),"",'Sub-Cpt Record'!K692)</f>
        <v/>
      </c>
      <c r="G692" s="344"/>
      <c r="H692" s="348"/>
      <c r="I692" s="349"/>
      <c r="J692" s="349"/>
      <c r="K692" s="349"/>
      <c r="L692" s="349"/>
      <c r="M692" s="349"/>
      <c r="N692" s="347"/>
    </row>
    <row r="693" customFormat="false" ht="12.75" hidden="false" customHeight="false" outlineLevel="0" collapsed="false">
      <c r="A693" s="268" t="str">
        <f aca="false">IF(OR('Sub-Cpt Record'!A693=0,'Sub-Cpt Record'!A693=""),"",'Sub-Cpt Record'!A693)</f>
        <v/>
      </c>
      <c r="B693" s="269" t="str">
        <f aca="false">IF(OR('Sub-Cpt Record'!B693=0,'Sub-Cpt Record'!B693=""),"",'Sub-Cpt Record'!B693)</f>
        <v/>
      </c>
      <c r="C693" s="270" t="str">
        <f aca="false">IF(OR('Sub-Cpt Record'!C693=0,'Sub-Cpt Record'!C693=""),"",'Sub-Cpt Record'!C693)</f>
        <v/>
      </c>
      <c r="D693" s="270" t="str">
        <f aca="false">IF(OR('Sub-Cpt Record'!D693=0,'Sub-Cpt Record'!D693=""),"",'Sub-Cpt Record'!D693)</f>
        <v/>
      </c>
      <c r="E693" s="269" t="str">
        <f aca="false">CODE!I693</f>
        <v/>
      </c>
      <c r="F693" s="343" t="str">
        <f aca="false">IF(OR('Sub-Cpt Record'!K693=0,'Sub-Cpt Record'!K693=""),"",'Sub-Cpt Record'!K693)</f>
        <v/>
      </c>
      <c r="G693" s="344"/>
      <c r="H693" s="348"/>
      <c r="I693" s="349"/>
      <c r="J693" s="349"/>
      <c r="K693" s="349"/>
      <c r="L693" s="349"/>
      <c r="M693" s="349"/>
      <c r="N693" s="347"/>
    </row>
    <row r="694" customFormat="false" ht="12.75" hidden="false" customHeight="false" outlineLevel="0" collapsed="false">
      <c r="A694" s="268" t="str">
        <f aca="false">IF(OR('Sub-Cpt Record'!A694=0,'Sub-Cpt Record'!A694=""),"",'Sub-Cpt Record'!A694)</f>
        <v/>
      </c>
      <c r="B694" s="269" t="str">
        <f aca="false">IF(OR('Sub-Cpt Record'!B694=0,'Sub-Cpt Record'!B694=""),"",'Sub-Cpt Record'!B694)</f>
        <v/>
      </c>
      <c r="C694" s="270" t="str">
        <f aca="false">IF(OR('Sub-Cpt Record'!C694=0,'Sub-Cpt Record'!C694=""),"",'Sub-Cpt Record'!C694)</f>
        <v/>
      </c>
      <c r="D694" s="270" t="str">
        <f aca="false">IF(OR('Sub-Cpt Record'!D694=0,'Sub-Cpt Record'!D694=""),"",'Sub-Cpt Record'!D694)</f>
        <v/>
      </c>
      <c r="E694" s="269" t="str">
        <f aca="false">CODE!I694</f>
        <v/>
      </c>
      <c r="F694" s="343" t="str">
        <f aca="false">IF(OR('Sub-Cpt Record'!K694=0,'Sub-Cpt Record'!K694=""),"",'Sub-Cpt Record'!K694)</f>
        <v/>
      </c>
      <c r="G694" s="344"/>
      <c r="H694" s="348"/>
      <c r="I694" s="349"/>
      <c r="J694" s="349"/>
      <c r="K694" s="349"/>
      <c r="L694" s="349"/>
      <c r="M694" s="349"/>
      <c r="N694" s="347"/>
    </row>
    <row r="695" customFormat="false" ht="12.75" hidden="false" customHeight="false" outlineLevel="0" collapsed="false">
      <c r="A695" s="268" t="str">
        <f aca="false">IF(OR('Sub-Cpt Record'!A695=0,'Sub-Cpt Record'!A695=""),"",'Sub-Cpt Record'!A695)</f>
        <v/>
      </c>
      <c r="B695" s="269" t="str">
        <f aca="false">IF(OR('Sub-Cpt Record'!B695=0,'Sub-Cpt Record'!B695=""),"",'Sub-Cpt Record'!B695)</f>
        <v/>
      </c>
      <c r="C695" s="270" t="str">
        <f aca="false">IF(OR('Sub-Cpt Record'!C695=0,'Sub-Cpt Record'!C695=""),"",'Sub-Cpt Record'!C695)</f>
        <v/>
      </c>
      <c r="D695" s="270" t="str">
        <f aca="false">IF(OR('Sub-Cpt Record'!D695=0,'Sub-Cpt Record'!D695=""),"",'Sub-Cpt Record'!D695)</f>
        <v/>
      </c>
      <c r="E695" s="269" t="str">
        <f aca="false">CODE!I695</f>
        <v/>
      </c>
      <c r="F695" s="343" t="str">
        <f aca="false">IF(OR('Sub-Cpt Record'!K695=0,'Sub-Cpt Record'!K695=""),"",'Sub-Cpt Record'!K695)</f>
        <v/>
      </c>
      <c r="G695" s="344"/>
      <c r="H695" s="348"/>
      <c r="I695" s="349"/>
      <c r="J695" s="349"/>
      <c r="K695" s="349"/>
      <c r="L695" s="349"/>
      <c r="M695" s="349"/>
      <c r="N695" s="347"/>
    </row>
    <row r="696" customFormat="false" ht="12.75" hidden="false" customHeight="false" outlineLevel="0" collapsed="false">
      <c r="A696" s="268" t="str">
        <f aca="false">IF(OR('Sub-Cpt Record'!A696=0,'Sub-Cpt Record'!A696=""),"",'Sub-Cpt Record'!A696)</f>
        <v/>
      </c>
      <c r="B696" s="269" t="str">
        <f aca="false">IF(OR('Sub-Cpt Record'!B696=0,'Sub-Cpt Record'!B696=""),"",'Sub-Cpt Record'!B696)</f>
        <v/>
      </c>
      <c r="C696" s="270" t="str">
        <f aca="false">IF(OR('Sub-Cpt Record'!C696=0,'Sub-Cpt Record'!C696=""),"",'Sub-Cpt Record'!C696)</f>
        <v/>
      </c>
      <c r="D696" s="270" t="str">
        <f aca="false">IF(OR('Sub-Cpt Record'!D696=0,'Sub-Cpt Record'!D696=""),"",'Sub-Cpt Record'!D696)</f>
        <v/>
      </c>
      <c r="E696" s="269" t="str">
        <f aca="false">CODE!I696</f>
        <v/>
      </c>
      <c r="F696" s="343" t="str">
        <f aca="false">IF(OR('Sub-Cpt Record'!K696=0,'Sub-Cpt Record'!K696=""),"",'Sub-Cpt Record'!K696)</f>
        <v/>
      </c>
      <c r="G696" s="344"/>
      <c r="H696" s="348"/>
      <c r="I696" s="349"/>
      <c r="J696" s="349"/>
      <c r="K696" s="349"/>
      <c r="L696" s="349"/>
      <c r="M696" s="349"/>
      <c r="N696" s="347"/>
    </row>
    <row r="697" customFormat="false" ht="12.75" hidden="false" customHeight="false" outlineLevel="0" collapsed="false">
      <c r="A697" s="268" t="str">
        <f aca="false">IF(OR('Sub-Cpt Record'!A697=0,'Sub-Cpt Record'!A697=""),"",'Sub-Cpt Record'!A697)</f>
        <v/>
      </c>
      <c r="B697" s="269" t="str">
        <f aca="false">IF(OR('Sub-Cpt Record'!B697=0,'Sub-Cpt Record'!B697=""),"",'Sub-Cpt Record'!B697)</f>
        <v/>
      </c>
      <c r="C697" s="270" t="str">
        <f aca="false">IF(OR('Sub-Cpt Record'!C697=0,'Sub-Cpt Record'!C697=""),"",'Sub-Cpt Record'!C697)</f>
        <v/>
      </c>
      <c r="D697" s="270" t="str">
        <f aca="false">IF(OR('Sub-Cpt Record'!D697=0,'Sub-Cpt Record'!D697=""),"",'Sub-Cpt Record'!D697)</f>
        <v/>
      </c>
      <c r="E697" s="269" t="str">
        <f aca="false">CODE!I697</f>
        <v/>
      </c>
      <c r="F697" s="343" t="str">
        <f aca="false">IF(OR('Sub-Cpt Record'!K697=0,'Sub-Cpt Record'!K697=""),"",'Sub-Cpt Record'!K697)</f>
        <v/>
      </c>
      <c r="G697" s="344"/>
      <c r="H697" s="348"/>
      <c r="I697" s="349"/>
      <c r="J697" s="349"/>
      <c r="K697" s="349"/>
      <c r="L697" s="349"/>
      <c r="M697" s="349"/>
      <c r="N697" s="347"/>
    </row>
    <row r="698" customFormat="false" ht="12.75" hidden="false" customHeight="false" outlineLevel="0" collapsed="false">
      <c r="A698" s="268" t="str">
        <f aca="false">IF(OR('Sub-Cpt Record'!A698=0,'Sub-Cpt Record'!A698=""),"",'Sub-Cpt Record'!A698)</f>
        <v/>
      </c>
      <c r="B698" s="269" t="str">
        <f aca="false">IF(OR('Sub-Cpt Record'!B698=0,'Sub-Cpt Record'!B698=""),"",'Sub-Cpt Record'!B698)</f>
        <v/>
      </c>
      <c r="C698" s="270" t="str">
        <f aca="false">IF(OR('Sub-Cpt Record'!C698=0,'Sub-Cpt Record'!C698=""),"",'Sub-Cpt Record'!C698)</f>
        <v/>
      </c>
      <c r="D698" s="270" t="str">
        <f aca="false">IF(OR('Sub-Cpt Record'!D698=0,'Sub-Cpt Record'!D698=""),"",'Sub-Cpt Record'!D698)</f>
        <v/>
      </c>
      <c r="E698" s="269" t="str">
        <f aca="false">CODE!I698</f>
        <v/>
      </c>
      <c r="F698" s="343" t="str">
        <f aca="false">IF(OR('Sub-Cpt Record'!K698=0,'Sub-Cpt Record'!K698=""),"",'Sub-Cpt Record'!K698)</f>
        <v/>
      </c>
      <c r="G698" s="344"/>
      <c r="H698" s="348"/>
      <c r="I698" s="349"/>
      <c r="J698" s="349"/>
      <c r="K698" s="349"/>
      <c r="L698" s="349"/>
      <c r="M698" s="349"/>
      <c r="N698" s="347"/>
    </row>
    <row r="699" customFormat="false" ht="12.75" hidden="false" customHeight="false" outlineLevel="0" collapsed="false">
      <c r="A699" s="268" t="str">
        <f aca="false">IF(OR('Sub-Cpt Record'!A699=0,'Sub-Cpt Record'!A699=""),"",'Sub-Cpt Record'!A699)</f>
        <v/>
      </c>
      <c r="B699" s="269" t="str">
        <f aca="false">IF(OR('Sub-Cpt Record'!B699=0,'Sub-Cpt Record'!B699=""),"",'Sub-Cpt Record'!B699)</f>
        <v/>
      </c>
      <c r="C699" s="270" t="str">
        <f aca="false">IF(OR('Sub-Cpt Record'!C699=0,'Sub-Cpt Record'!C699=""),"",'Sub-Cpt Record'!C699)</f>
        <v/>
      </c>
      <c r="D699" s="270" t="str">
        <f aca="false">IF(OR('Sub-Cpt Record'!D699=0,'Sub-Cpt Record'!D699=""),"",'Sub-Cpt Record'!D699)</f>
        <v/>
      </c>
      <c r="E699" s="269" t="str">
        <f aca="false">CODE!I699</f>
        <v/>
      </c>
      <c r="F699" s="343" t="str">
        <f aca="false">IF(OR('Sub-Cpt Record'!K699=0,'Sub-Cpt Record'!K699=""),"",'Sub-Cpt Record'!K699)</f>
        <v/>
      </c>
      <c r="G699" s="344"/>
      <c r="H699" s="348"/>
      <c r="I699" s="349"/>
      <c r="J699" s="349"/>
      <c r="K699" s="349"/>
      <c r="L699" s="349"/>
      <c r="M699" s="349"/>
      <c r="N699" s="347"/>
    </row>
    <row r="700" customFormat="false" ht="12.75" hidden="false" customHeight="false" outlineLevel="0" collapsed="false">
      <c r="A700" s="268" t="str">
        <f aca="false">IF(OR('Sub-Cpt Record'!A700=0,'Sub-Cpt Record'!A700=""),"",'Sub-Cpt Record'!A700)</f>
        <v/>
      </c>
      <c r="B700" s="269" t="str">
        <f aca="false">IF(OR('Sub-Cpt Record'!B700=0,'Sub-Cpt Record'!B700=""),"",'Sub-Cpt Record'!B700)</f>
        <v/>
      </c>
      <c r="C700" s="270" t="str">
        <f aca="false">IF(OR('Sub-Cpt Record'!C700=0,'Sub-Cpt Record'!C700=""),"",'Sub-Cpt Record'!C700)</f>
        <v/>
      </c>
      <c r="D700" s="270" t="str">
        <f aca="false">IF(OR('Sub-Cpt Record'!D700=0,'Sub-Cpt Record'!D700=""),"",'Sub-Cpt Record'!D700)</f>
        <v/>
      </c>
      <c r="E700" s="269" t="str">
        <f aca="false">CODE!I700</f>
        <v/>
      </c>
      <c r="F700" s="343" t="str">
        <f aca="false">IF(OR('Sub-Cpt Record'!K700=0,'Sub-Cpt Record'!K700=""),"",'Sub-Cpt Record'!K700)</f>
        <v/>
      </c>
      <c r="G700" s="344"/>
      <c r="H700" s="348"/>
      <c r="I700" s="349"/>
      <c r="J700" s="349"/>
      <c r="K700" s="349"/>
      <c r="L700" s="349"/>
      <c r="M700" s="349"/>
      <c r="N700" s="347"/>
    </row>
    <row r="701" customFormat="false" ht="12.75" hidden="false" customHeight="false" outlineLevel="0" collapsed="false">
      <c r="A701" s="268" t="str">
        <f aca="false">IF(OR('Sub-Cpt Record'!A701=0,'Sub-Cpt Record'!A701=""),"",'Sub-Cpt Record'!A701)</f>
        <v/>
      </c>
      <c r="B701" s="269" t="str">
        <f aca="false">IF(OR('Sub-Cpt Record'!B701=0,'Sub-Cpt Record'!B701=""),"",'Sub-Cpt Record'!B701)</f>
        <v/>
      </c>
      <c r="C701" s="270" t="str">
        <f aca="false">IF(OR('Sub-Cpt Record'!C701=0,'Sub-Cpt Record'!C701=""),"",'Sub-Cpt Record'!C701)</f>
        <v/>
      </c>
      <c r="D701" s="270" t="str">
        <f aca="false">IF(OR('Sub-Cpt Record'!D701=0,'Sub-Cpt Record'!D701=""),"",'Sub-Cpt Record'!D701)</f>
        <v/>
      </c>
      <c r="E701" s="269" t="str">
        <f aca="false">CODE!I701</f>
        <v/>
      </c>
      <c r="F701" s="343" t="str">
        <f aca="false">IF(OR('Sub-Cpt Record'!K701=0,'Sub-Cpt Record'!K701=""),"",'Sub-Cpt Record'!K701)</f>
        <v/>
      </c>
      <c r="G701" s="344"/>
      <c r="H701" s="348"/>
      <c r="I701" s="349"/>
      <c r="J701" s="349"/>
      <c r="K701" s="349"/>
      <c r="L701" s="349"/>
      <c r="M701" s="349"/>
      <c r="N701" s="347"/>
    </row>
    <row r="702" customFormat="false" ht="12.75" hidden="false" customHeight="false" outlineLevel="0" collapsed="false">
      <c r="A702" s="268" t="str">
        <f aca="false">IF(OR('Sub-Cpt Record'!A702=0,'Sub-Cpt Record'!A702=""),"",'Sub-Cpt Record'!A702)</f>
        <v/>
      </c>
      <c r="B702" s="269" t="str">
        <f aca="false">IF(OR('Sub-Cpt Record'!B702=0,'Sub-Cpt Record'!B702=""),"",'Sub-Cpt Record'!B702)</f>
        <v/>
      </c>
      <c r="C702" s="270" t="str">
        <f aca="false">IF(OR('Sub-Cpt Record'!C702=0,'Sub-Cpt Record'!C702=""),"",'Sub-Cpt Record'!C702)</f>
        <v/>
      </c>
      <c r="D702" s="270" t="str">
        <f aca="false">IF(OR('Sub-Cpt Record'!D702=0,'Sub-Cpt Record'!D702=""),"",'Sub-Cpt Record'!D702)</f>
        <v/>
      </c>
      <c r="E702" s="269" t="str">
        <f aca="false">CODE!I702</f>
        <v/>
      </c>
      <c r="F702" s="343" t="str">
        <f aca="false">IF(OR('Sub-Cpt Record'!K702=0,'Sub-Cpt Record'!K702=""),"",'Sub-Cpt Record'!K702)</f>
        <v/>
      </c>
      <c r="G702" s="344"/>
      <c r="H702" s="348"/>
      <c r="I702" s="349"/>
      <c r="J702" s="349"/>
      <c r="K702" s="349"/>
      <c r="L702" s="349"/>
      <c r="M702" s="349"/>
      <c r="N702" s="347"/>
    </row>
    <row r="703" customFormat="false" ht="12.75" hidden="false" customHeight="false" outlineLevel="0" collapsed="false">
      <c r="A703" s="268" t="str">
        <f aca="false">IF(OR('Sub-Cpt Record'!A703=0,'Sub-Cpt Record'!A703=""),"",'Sub-Cpt Record'!A703)</f>
        <v/>
      </c>
      <c r="B703" s="269" t="str">
        <f aca="false">IF(OR('Sub-Cpt Record'!B703=0,'Sub-Cpt Record'!B703=""),"",'Sub-Cpt Record'!B703)</f>
        <v/>
      </c>
      <c r="C703" s="270" t="str">
        <f aca="false">IF(OR('Sub-Cpt Record'!C703=0,'Sub-Cpt Record'!C703=""),"",'Sub-Cpt Record'!C703)</f>
        <v/>
      </c>
      <c r="D703" s="270" t="str">
        <f aca="false">IF(OR('Sub-Cpt Record'!D703=0,'Sub-Cpt Record'!D703=""),"",'Sub-Cpt Record'!D703)</f>
        <v/>
      </c>
      <c r="E703" s="269" t="str">
        <f aca="false">CODE!I703</f>
        <v/>
      </c>
      <c r="F703" s="343" t="str">
        <f aca="false">IF(OR('Sub-Cpt Record'!K703=0,'Sub-Cpt Record'!K703=""),"",'Sub-Cpt Record'!K703)</f>
        <v/>
      </c>
      <c r="G703" s="344"/>
      <c r="H703" s="348"/>
      <c r="I703" s="349"/>
      <c r="J703" s="349"/>
      <c r="K703" s="349"/>
      <c r="L703" s="349"/>
      <c r="M703" s="349"/>
      <c r="N703" s="347"/>
    </row>
    <row r="704" customFormat="false" ht="12.75" hidden="false" customHeight="false" outlineLevel="0" collapsed="false">
      <c r="A704" s="268" t="str">
        <f aca="false">IF(OR('Sub-Cpt Record'!A704=0,'Sub-Cpt Record'!A704=""),"",'Sub-Cpt Record'!A704)</f>
        <v/>
      </c>
      <c r="B704" s="269" t="str">
        <f aca="false">IF(OR('Sub-Cpt Record'!B704=0,'Sub-Cpt Record'!B704=""),"",'Sub-Cpt Record'!B704)</f>
        <v/>
      </c>
      <c r="C704" s="270" t="str">
        <f aca="false">IF(OR('Sub-Cpt Record'!C704=0,'Sub-Cpt Record'!C704=""),"",'Sub-Cpt Record'!C704)</f>
        <v/>
      </c>
      <c r="D704" s="270" t="str">
        <f aca="false">IF(OR('Sub-Cpt Record'!D704=0,'Sub-Cpt Record'!D704=""),"",'Sub-Cpt Record'!D704)</f>
        <v/>
      </c>
      <c r="E704" s="269" t="str">
        <f aca="false">CODE!I704</f>
        <v/>
      </c>
      <c r="F704" s="343" t="str">
        <f aca="false">IF(OR('Sub-Cpt Record'!K704=0,'Sub-Cpt Record'!K704=""),"",'Sub-Cpt Record'!K704)</f>
        <v/>
      </c>
      <c r="G704" s="344"/>
      <c r="H704" s="348"/>
      <c r="I704" s="349"/>
      <c r="J704" s="349"/>
      <c r="K704" s="349"/>
      <c r="L704" s="349"/>
      <c r="M704" s="349"/>
      <c r="N704" s="347"/>
    </row>
    <row r="705" customFormat="false" ht="12.75" hidden="false" customHeight="false" outlineLevel="0" collapsed="false">
      <c r="A705" s="268" t="str">
        <f aca="false">IF(OR('Sub-Cpt Record'!A705=0,'Sub-Cpt Record'!A705=""),"",'Sub-Cpt Record'!A705)</f>
        <v/>
      </c>
      <c r="B705" s="269" t="str">
        <f aca="false">IF(OR('Sub-Cpt Record'!B705=0,'Sub-Cpt Record'!B705=""),"",'Sub-Cpt Record'!B705)</f>
        <v/>
      </c>
      <c r="C705" s="270" t="str">
        <f aca="false">IF(OR('Sub-Cpt Record'!C705=0,'Sub-Cpt Record'!C705=""),"",'Sub-Cpt Record'!C705)</f>
        <v/>
      </c>
      <c r="D705" s="270" t="str">
        <f aca="false">IF(OR('Sub-Cpt Record'!D705=0,'Sub-Cpt Record'!D705=""),"",'Sub-Cpt Record'!D705)</f>
        <v/>
      </c>
      <c r="E705" s="269" t="str">
        <f aca="false">CODE!I705</f>
        <v/>
      </c>
      <c r="F705" s="343" t="str">
        <f aca="false">IF(OR('Sub-Cpt Record'!K705=0,'Sub-Cpt Record'!K705=""),"",'Sub-Cpt Record'!K705)</f>
        <v/>
      </c>
      <c r="G705" s="344"/>
      <c r="H705" s="348"/>
      <c r="I705" s="349"/>
      <c r="J705" s="349"/>
      <c r="K705" s="349"/>
      <c r="L705" s="349"/>
      <c r="M705" s="349"/>
      <c r="N705" s="347"/>
    </row>
    <row r="706" customFormat="false" ht="12.75" hidden="false" customHeight="false" outlineLevel="0" collapsed="false">
      <c r="A706" s="268" t="str">
        <f aca="false">IF(OR('Sub-Cpt Record'!A706=0,'Sub-Cpt Record'!A706=""),"",'Sub-Cpt Record'!A706)</f>
        <v/>
      </c>
      <c r="B706" s="269" t="str">
        <f aca="false">IF(OR('Sub-Cpt Record'!B706=0,'Sub-Cpt Record'!B706=""),"",'Sub-Cpt Record'!B706)</f>
        <v/>
      </c>
      <c r="C706" s="270" t="str">
        <f aca="false">IF(OR('Sub-Cpt Record'!C706=0,'Sub-Cpt Record'!C706=""),"",'Sub-Cpt Record'!C706)</f>
        <v/>
      </c>
      <c r="D706" s="270" t="str">
        <f aca="false">IF(OR('Sub-Cpt Record'!D706=0,'Sub-Cpt Record'!D706=""),"",'Sub-Cpt Record'!D706)</f>
        <v/>
      </c>
      <c r="E706" s="269" t="str">
        <f aca="false">CODE!I706</f>
        <v/>
      </c>
      <c r="F706" s="343" t="str">
        <f aca="false">IF(OR('Sub-Cpt Record'!K706=0,'Sub-Cpt Record'!K706=""),"",'Sub-Cpt Record'!K706)</f>
        <v/>
      </c>
      <c r="G706" s="344"/>
      <c r="H706" s="348"/>
      <c r="I706" s="349"/>
      <c r="J706" s="349"/>
      <c r="K706" s="349"/>
      <c r="L706" s="349"/>
      <c r="M706" s="349"/>
      <c r="N706" s="347"/>
    </row>
    <row r="707" customFormat="false" ht="12.75" hidden="false" customHeight="false" outlineLevel="0" collapsed="false">
      <c r="A707" s="268" t="str">
        <f aca="false">IF(OR('Sub-Cpt Record'!A707=0,'Sub-Cpt Record'!A707=""),"",'Sub-Cpt Record'!A707)</f>
        <v/>
      </c>
      <c r="B707" s="269" t="str">
        <f aca="false">IF(OR('Sub-Cpt Record'!B707=0,'Sub-Cpt Record'!B707=""),"",'Sub-Cpt Record'!B707)</f>
        <v/>
      </c>
      <c r="C707" s="270" t="str">
        <f aca="false">IF(OR('Sub-Cpt Record'!C707=0,'Sub-Cpt Record'!C707=""),"",'Sub-Cpt Record'!C707)</f>
        <v/>
      </c>
      <c r="D707" s="270" t="str">
        <f aca="false">IF(OR('Sub-Cpt Record'!D707=0,'Sub-Cpt Record'!D707=""),"",'Sub-Cpt Record'!D707)</f>
        <v/>
      </c>
      <c r="E707" s="269" t="str">
        <f aca="false">CODE!I707</f>
        <v/>
      </c>
      <c r="F707" s="343" t="str">
        <f aca="false">IF(OR('Sub-Cpt Record'!K707=0,'Sub-Cpt Record'!K707=""),"",'Sub-Cpt Record'!K707)</f>
        <v/>
      </c>
      <c r="G707" s="344"/>
      <c r="H707" s="348"/>
      <c r="I707" s="349"/>
      <c r="J707" s="349"/>
      <c r="K707" s="349"/>
      <c r="L707" s="349"/>
      <c r="M707" s="349"/>
      <c r="N707" s="347"/>
    </row>
    <row r="708" customFormat="false" ht="12.75" hidden="false" customHeight="false" outlineLevel="0" collapsed="false">
      <c r="A708" s="268" t="str">
        <f aca="false">IF(OR('Sub-Cpt Record'!A708=0,'Sub-Cpt Record'!A708=""),"",'Sub-Cpt Record'!A708)</f>
        <v/>
      </c>
      <c r="B708" s="269" t="str">
        <f aca="false">IF(OR('Sub-Cpt Record'!B708=0,'Sub-Cpt Record'!B708=""),"",'Sub-Cpt Record'!B708)</f>
        <v/>
      </c>
      <c r="C708" s="270" t="str">
        <f aca="false">IF(OR('Sub-Cpt Record'!C708=0,'Sub-Cpt Record'!C708=""),"",'Sub-Cpt Record'!C708)</f>
        <v/>
      </c>
      <c r="D708" s="270" t="str">
        <f aca="false">IF(OR('Sub-Cpt Record'!D708=0,'Sub-Cpt Record'!D708=""),"",'Sub-Cpt Record'!D708)</f>
        <v/>
      </c>
      <c r="E708" s="269" t="str">
        <f aca="false">CODE!I708</f>
        <v/>
      </c>
      <c r="F708" s="343" t="str">
        <f aca="false">IF(OR('Sub-Cpt Record'!K708=0,'Sub-Cpt Record'!K708=""),"",'Sub-Cpt Record'!K708)</f>
        <v/>
      </c>
      <c r="G708" s="344"/>
      <c r="H708" s="348"/>
      <c r="I708" s="349"/>
      <c r="J708" s="349"/>
      <c r="K708" s="349"/>
      <c r="L708" s="349"/>
      <c r="M708" s="349"/>
      <c r="N708" s="347"/>
    </row>
    <row r="709" customFormat="false" ht="12.75" hidden="false" customHeight="false" outlineLevel="0" collapsed="false">
      <c r="A709" s="268" t="str">
        <f aca="false">IF(OR('Sub-Cpt Record'!A709=0,'Sub-Cpt Record'!A709=""),"",'Sub-Cpt Record'!A709)</f>
        <v/>
      </c>
      <c r="B709" s="269" t="str">
        <f aca="false">IF(OR('Sub-Cpt Record'!B709=0,'Sub-Cpt Record'!B709=""),"",'Sub-Cpt Record'!B709)</f>
        <v/>
      </c>
      <c r="C709" s="270" t="str">
        <f aca="false">IF(OR('Sub-Cpt Record'!C709=0,'Sub-Cpt Record'!C709=""),"",'Sub-Cpt Record'!C709)</f>
        <v/>
      </c>
      <c r="D709" s="270" t="str">
        <f aca="false">IF(OR('Sub-Cpt Record'!D709=0,'Sub-Cpt Record'!D709=""),"",'Sub-Cpt Record'!D709)</f>
        <v/>
      </c>
      <c r="E709" s="269" t="str">
        <f aca="false">CODE!I709</f>
        <v/>
      </c>
      <c r="F709" s="343" t="str">
        <f aca="false">IF(OR('Sub-Cpt Record'!K709=0,'Sub-Cpt Record'!K709=""),"",'Sub-Cpt Record'!K709)</f>
        <v/>
      </c>
      <c r="G709" s="344"/>
      <c r="H709" s="348"/>
      <c r="I709" s="349"/>
      <c r="J709" s="349"/>
      <c r="K709" s="349"/>
      <c r="L709" s="349"/>
      <c r="M709" s="349"/>
      <c r="N709" s="347"/>
    </row>
    <row r="710" customFormat="false" ht="12.75" hidden="false" customHeight="false" outlineLevel="0" collapsed="false">
      <c r="A710" s="268" t="str">
        <f aca="false">IF(OR('Sub-Cpt Record'!A710=0,'Sub-Cpt Record'!A710=""),"",'Sub-Cpt Record'!A710)</f>
        <v/>
      </c>
      <c r="B710" s="269" t="str">
        <f aca="false">IF(OR('Sub-Cpt Record'!B710=0,'Sub-Cpt Record'!B710=""),"",'Sub-Cpt Record'!B710)</f>
        <v/>
      </c>
      <c r="C710" s="270" t="str">
        <f aca="false">IF(OR('Sub-Cpt Record'!C710=0,'Sub-Cpt Record'!C710=""),"",'Sub-Cpt Record'!C710)</f>
        <v/>
      </c>
      <c r="D710" s="270" t="str">
        <f aca="false">IF(OR('Sub-Cpt Record'!D710=0,'Sub-Cpt Record'!D710=""),"",'Sub-Cpt Record'!D710)</f>
        <v/>
      </c>
      <c r="E710" s="269" t="str">
        <f aca="false">CODE!I710</f>
        <v/>
      </c>
      <c r="F710" s="343" t="str">
        <f aca="false">IF(OR('Sub-Cpt Record'!K710=0,'Sub-Cpt Record'!K710=""),"",'Sub-Cpt Record'!K710)</f>
        <v/>
      </c>
      <c r="G710" s="344"/>
      <c r="H710" s="348"/>
      <c r="I710" s="349"/>
      <c r="J710" s="349"/>
      <c r="K710" s="349"/>
      <c r="L710" s="349"/>
      <c r="M710" s="349"/>
      <c r="N710" s="347"/>
    </row>
    <row r="711" customFormat="false" ht="12.75" hidden="false" customHeight="false" outlineLevel="0" collapsed="false">
      <c r="A711" s="268" t="str">
        <f aca="false">IF(OR('Sub-Cpt Record'!A711=0,'Sub-Cpt Record'!A711=""),"",'Sub-Cpt Record'!A711)</f>
        <v/>
      </c>
      <c r="B711" s="269" t="str">
        <f aca="false">IF(OR('Sub-Cpt Record'!B711=0,'Sub-Cpt Record'!B711=""),"",'Sub-Cpt Record'!B711)</f>
        <v/>
      </c>
      <c r="C711" s="270" t="str">
        <f aca="false">IF(OR('Sub-Cpt Record'!C711=0,'Sub-Cpt Record'!C711=""),"",'Sub-Cpt Record'!C711)</f>
        <v/>
      </c>
      <c r="D711" s="270" t="str">
        <f aca="false">IF(OR('Sub-Cpt Record'!D711=0,'Sub-Cpt Record'!D711=""),"",'Sub-Cpt Record'!D711)</f>
        <v/>
      </c>
      <c r="E711" s="269" t="str">
        <f aca="false">CODE!I711</f>
        <v/>
      </c>
      <c r="F711" s="343" t="str">
        <f aca="false">IF(OR('Sub-Cpt Record'!K711=0,'Sub-Cpt Record'!K711=""),"",'Sub-Cpt Record'!K711)</f>
        <v/>
      </c>
      <c r="G711" s="344"/>
      <c r="H711" s="348"/>
      <c r="I711" s="349"/>
      <c r="J711" s="349"/>
      <c r="K711" s="349"/>
      <c r="L711" s="349"/>
      <c r="M711" s="349"/>
      <c r="N711" s="347"/>
    </row>
    <row r="712" customFormat="false" ht="12.75" hidden="false" customHeight="false" outlineLevel="0" collapsed="false">
      <c r="A712" s="268" t="str">
        <f aca="false">IF(OR('Sub-Cpt Record'!A712=0,'Sub-Cpt Record'!A712=""),"",'Sub-Cpt Record'!A712)</f>
        <v/>
      </c>
      <c r="B712" s="269" t="str">
        <f aca="false">IF(OR('Sub-Cpt Record'!B712=0,'Sub-Cpt Record'!B712=""),"",'Sub-Cpt Record'!B712)</f>
        <v/>
      </c>
      <c r="C712" s="270" t="str">
        <f aca="false">IF(OR('Sub-Cpt Record'!C712=0,'Sub-Cpt Record'!C712=""),"",'Sub-Cpt Record'!C712)</f>
        <v/>
      </c>
      <c r="D712" s="270" t="str">
        <f aca="false">IF(OR('Sub-Cpt Record'!D712=0,'Sub-Cpt Record'!D712=""),"",'Sub-Cpt Record'!D712)</f>
        <v/>
      </c>
      <c r="E712" s="269" t="str">
        <f aca="false">CODE!I712</f>
        <v/>
      </c>
      <c r="F712" s="343" t="str">
        <f aca="false">IF(OR('Sub-Cpt Record'!K712=0,'Sub-Cpt Record'!K712=""),"",'Sub-Cpt Record'!K712)</f>
        <v/>
      </c>
      <c r="G712" s="344"/>
      <c r="H712" s="348"/>
      <c r="I712" s="349"/>
      <c r="J712" s="349"/>
      <c r="K712" s="349"/>
      <c r="L712" s="349"/>
      <c r="M712" s="349"/>
      <c r="N712" s="347"/>
    </row>
    <row r="713" customFormat="false" ht="12.75" hidden="false" customHeight="false" outlineLevel="0" collapsed="false">
      <c r="A713" s="268" t="str">
        <f aca="false">IF(OR('Sub-Cpt Record'!A713=0,'Sub-Cpt Record'!A713=""),"",'Sub-Cpt Record'!A713)</f>
        <v/>
      </c>
      <c r="B713" s="269" t="str">
        <f aca="false">IF(OR('Sub-Cpt Record'!B713=0,'Sub-Cpt Record'!B713=""),"",'Sub-Cpt Record'!B713)</f>
        <v/>
      </c>
      <c r="C713" s="270" t="str">
        <f aca="false">IF(OR('Sub-Cpt Record'!C713=0,'Sub-Cpt Record'!C713=""),"",'Sub-Cpt Record'!C713)</f>
        <v/>
      </c>
      <c r="D713" s="270" t="str">
        <f aca="false">IF(OR('Sub-Cpt Record'!D713=0,'Sub-Cpt Record'!D713=""),"",'Sub-Cpt Record'!D713)</f>
        <v/>
      </c>
      <c r="E713" s="269" t="str">
        <f aca="false">CODE!I713</f>
        <v/>
      </c>
      <c r="F713" s="343" t="str">
        <f aca="false">IF(OR('Sub-Cpt Record'!K713=0,'Sub-Cpt Record'!K713=""),"",'Sub-Cpt Record'!K713)</f>
        <v/>
      </c>
      <c r="G713" s="344"/>
      <c r="H713" s="348"/>
      <c r="I713" s="349"/>
      <c r="J713" s="349"/>
      <c r="K713" s="349"/>
      <c r="L713" s="349"/>
      <c r="M713" s="349"/>
      <c r="N713" s="347"/>
    </row>
    <row r="714" customFormat="false" ht="12.75" hidden="false" customHeight="false" outlineLevel="0" collapsed="false">
      <c r="A714" s="268" t="str">
        <f aca="false">IF(OR('Sub-Cpt Record'!A714=0,'Sub-Cpt Record'!A714=""),"",'Sub-Cpt Record'!A714)</f>
        <v/>
      </c>
      <c r="B714" s="269" t="str">
        <f aca="false">IF(OR('Sub-Cpt Record'!B714=0,'Sub-Cpt Record'!B714=""),"",'Sub-Cpt Record'!B714)</f>
        <v/>
      </c>
      <c r="C714" s="270" t="str">
        <f aca="false">IF(OR('Sub-Cpt Record'!C714=0,'Sub-Cpt Record'!C714=""),"",'Sub-Cpt Record'!C714)</f>
        <v/>
      </c>
      <c r="D714" s="270" t="str">
        <f aca="false">IF(OR('Sub-Cpt Record'!D714=0,'Sub-Cpt Record'!D714=""),"",'Sub-Cpt Record'!D714)</f>
        <v/>
      </c>
      <c r="E714" s="269" t="str">
        <f aca="false">CODE!I714</f>
        <v/>
      </c>
      <c r="F714" s="343" t="str">
        <f aca="false">IF(OR('Sub-Cpt Record'!K714=0,'Sub-Cpt Record'!K714=""),"",'Sub-Cpt Record'!K714)</f>
        <v/>
      </c>
      <c r="G714" s="344"/>
      <c r="H714" s="348"/>
      <c r="I714" s="349"/>
      <c r="J714" s="349"/>
      <c r="K714" s="349"/>
      <c r="L714" s="349"/>
      <c r="M714" s="349"/>
      <c r="N714" s="347"/>
    </row>
    <row r="715" customFormat="false" ht="12.75" hidden="false" customHeight="false" outlineLevel="0" collapsed="false">
      <c r="A715" s="268" t="str">
        <f aca="false">IF(OR('Sub-Cpt Record'!A715=0,'Sub-Cpt Record'!A715=""),"",'Sub-Cpt Record'!A715)</f>
        <v/>
      </c>
      <c r="B715" s="269" t="str">
        <f aca="false">IF(OR('Sub-Cpt Record'!B715=0,'Sub-Cpt Record'!B715=""),"",'Sub-Cpt Record'!B715)</f>
        <v/>
      </c>
      <c r="C715" s="270" t="str">
        <f aca="false">IF(OR('Sub-Cpt Record'!C715=0,'Sub-Cpt Record'!C715=""),"",'Sub-Cpt Record'!C715)</f>
        <v/>
      </c>
      <c r="D715" s="270" t="str">
        <f aca="false">IF(OR('Sub-Cpt Record'!D715=0,'Sub-Cpt Record'!D715=""),"",'Sub-Cpt Record'!D715)</f>
        <v/>
      </c>
      <c r="E715" s="269" t="str">
        <f aca="false">CODE!I715</f>
        <v/>
      </c>
      <c r="F715" s="343" t="str">
        <f aca="false">IF(OR('Sub-Cpt Record'!K715=0,'Sub-Cpt Record'!K715=""),"",'Sub-Cpt Record'!K715)</f>
        <v/>
      </c>
      <c r="G715" s="344"/>
      <c r="H715" s="348"/>
      <c r="I715" s="349"/>
      <c r="J715" s="349"/>
      <c r="K715" s="349"/>
      <c r="L715" s="349"/>
      <c r="M715" s="349"/>
      <c r="N715" s="347"/>
    </row>
    <row r="716" customFormat="false" ht="12.75" hidden="false" customHeight="false" outlineLevel="0" collapsed="false">
      <c r="A716" s="268" t="str">
        <f aca="false">IF(OR('Sub-Cpt Record'!A716=0,'Sub-Cpt Record'!A716=""),"",'Sub-Cpt Record'!A716)</f>
        <v/>
      </c>
      <c r="B716" s="269" t="str">
        <f aca="false">IF(OR('Sub-Cpt Record'!B716=0,'Sub-Cpt Record'!B716=""),"",'Sub-Cpt Record'!B716)</f>
        <v/>
      </c>
      <c r="C716" s="270" t="str">
        <f aca="false">IF(OR('Sub-Cpt Record'!C716=0,'Sub-Cpt Record'!C716=""),"",'Sub-Cpt Record'!C716)</f>
        <v/>
      </c>
      <c r="D716" s="270" t="str">
        <f aca="false">IF(OR('Sub-Cpt Record'!D716=0,'Sub-Cpt Record'!D716=""),"",'Sub-Cpt Record'!D716)</f>
        <v/>
      </c>
      <c r="E716" s="269" t="str">
        <f aca="false">CODE!I716</f>
        <v/>
      </c>
      <c r="F716" s="343" t="str">
        <f aca="false">IF(OR('Sub-Cpt Record'!K716=0,'Sub-Cpt Record'!K716=""),"",'Sub-Cpt Record'!K716)</f>
        <v/>
      </c>
      <c r="G716" s="344"/>
      <c r="H716" s="348"/>
      <c r="I716" s="349"/>
      <c r="J716" s="349"/>
      <c r="K716" s="349"/>
      <c r="L716" s="349"/>
      <c r="M716" s="349"/>
      <c r="N716" s="347"/>
    </row>
    <row r="717" customFormat="false" ht="12.75" hidden="false" customHeight="false" outlineLevel="0" collapsed="false">
      <c r="A717" s="268" t="str">
        <f aca="false">IF(OR('Sub-Cpt Record'!A717=0,'Sub-Cpt Record'!A717=""),"",'Sub-Cpt Record'!A717)</f>
        <v/>
      </c>
      <c r="B717" s="269" t="str">
        <f aca="false">IF(OR('Sub-Cpt Record'!B717=0,'Sub-Cpt Record'!B717=""),"",'Sub-Cpt Record'!B717)</f>
        <v/>
      </c>
      <c r="C717" s="270" t="str">
        <f aca="false">IF(OR('Sub-Cpt Record'!C717=0,'Sub-Cpt Record'!C717=""),"",'Sub-Cpt Record'!C717)</f>
        <v/>
      </c>
      <c r="D717" s="270" t="str">
        <f aca="false">IF(OR('Sub-Cpt Record'!D717=0,'Sub-Cpt Record'!D717=""),"",'Sub-Cpt Record'!D717)</f>
        <v/>
      </c>
      <c r="E717" s="269" t="str">
        <f aca="false">CODE!I717</f>
        <v/>
      </c>
      <c r="F717" s="343" t="str">
        <f aca="false">IF(OR('Sub-Cpt Record'!K717=0,'Sub-Cpt Record'!K717=""),"",'Sub-Cpt Record'!K717)</f>
        <v/>
      </c>
      <c r="G717" s="344"/>
      <c r="H717" s="348"/>
      <c r="I717" s="349"/>
      <c r="J717" s="349"/>
      <c r="K717" s="349"/>
      <c r="L717" s="349"/>
      <c r="M717" s="349"/>
      <c r="N717" s="347"/>
    </row>
    <row r="718" customFormat="false" ht="12.75" hidden="false" customHeight="false" outlineLevel="0" collapsed="false">
      <c r="A718" s="268" t="str">
        <f aca="false">IF(OR('Sub-Cpt Record'!A718=0,'Sub-Cpt Record'!A718=""),"",'Sub-Cpt Record'!A718)</f>
        <v/>
      </c>
      <c r="B718" s="269" t="str">
        <f aca="false">IF(OR('Sub-Cpt Record'!B718=0,'Sub-Cpt Record'!B718=""),"",'Sub-Cpt Record'!B718)</f>
        <v/>
      </c>
      <c r="C718" s="270" t="str">
        <f aca="false">IF(OR('Sub-Cpt Record'!C718=0,'Sub-Cpt Record'!C718=""),"",'Sub-Cpt Record'!C718)</f>
        <v/>
      </c>
      <c r="D718" s="270" t="str">
        <f aca="false">IF(OR('Sub-Cpt Record'!D718=0,'Sub-Cpt Record'!D718=""),"",'Sub-Cpt Record'!D718)</f>
        <v/>
      </c>
      <c r="E718" s="269" t="str">
        <f aca="false">CODE!I718</f>
        <v/>
      </c>
      <c r="F718" s="343" t="str">
        <f aca="false">IF(OR('Sub-Cpt Record'!K718=0,'Sub-Cpt Record'!K718=""),"",'Sub-Cpt Record'!K718)</f>
        <v/>
      </c>
      <c r="G718" s="344"/>
      <c r="H718" s="348"/>
      <c r="I718" s="349"/>
      <c r="J718" s="349"/>
      <c r="K718" s="349"/>
      <c r="L718" s="349"/>
      <c r="M718" s="349"/>
      <c r="N718" s="347"/>
    </row>
    <row r="719" customFormat="false" ht="12.75" hidden="false" customHeight="false" outlineLevel="0" collapsed="false">
      <c r="A719" s="268" t="str">
        <f aca="false">IF(OR('Sub-Cpt Record'!A719=0,'Sub-Cpt Record'!A719=""),"",'Sub-Cpt Record'!A719)</f>
        <v/>
      </c>
      <c r="B719" s="269" t="str">
        <f aca="false">IF(OR('Sub-Cpt Record'!B719=0,'Sub-Cpt Record'!B719=""),"",'Sub-Cpt Record'!B719)</f>
        <v/>
      </c>
      <c r="C719" s="270" t="str">
        <f aca="false">IF(OR('Sub-Cpt Record'!C719=0,'Sub-Cpt Record'!C719=""),"",'Sub-Cpt Record'!C719)</f>
        <v/>
      </c>
      <c r="D719" s="270" t="str">
        <f aca="false">IF(OR('Sub-Cpt Record'!D719=0,'Sub-Cpt Record'!D719=""),"",'Sub-Cpt Record'!D719)</f>
        <v/>
      </c>
      <c r="E719" s="269" t="str">
        <f aca="false">CODE!I719</f>
        <v/>
      </c>
      <c r="F719" s="343" t="str">
        <f aca="false">IF(OR('Sub-Cpt Record'!K719=0,'Sub-Cpt Record'!K719=""),"",'Sub-Cpt Record'!K719)</f>
        <v/>
      </c>
      <c r="G719" s="344"/>
      <c r="H719" s="348"/>
      <c r="I719" s="349"/>
      <c r="J719" s="349"/>
      <c r="K719" s="349"/>
      <c r="L719" s="349"/>
      <c r="M719" s="349"/>
      <c r="N719" s="347"/>
    </row>
    <row r="720" customFormat="false" ht="12.75" hidden="false" customHeight="false" outlineLevel="0" collapsed="false">
      <c r="A720" s="268" t="str">
        <f aca="false">IF(OR('Sub-Cpt Record'!A720=0,'Sub-Cpt Record'!A720=""),"",'Sub-Cpt Record'!A720)</f>
        <v/>
      </c>
      <c r="B720" s="269" t="str">
        <f aca="false">IF(OR('Sub-Cpt Record'!B720=0,'Sub-Cpt Record'!B720=""),"",'Sub-Cpt Record'!B720)</f>
        <v/>
      </c>
      <c r="C720" s="270" t="str">
        <f aca="false">IF(OR('Sub-Cpt Record'!C720=0,'Sub-Cpt Record'!C720=""),"",'Sub-Cpt Record'!C720)</f>
        <v/>
      </c>
      <c r="D720" s="270" t="str">
        <f aca="false">IF(OR('Sub-Cpt Record'!D720=0,'Sub-Cpt Record'!D720=""),"",'Sub-Cpt Record'!D720)</f>
        <v/>
      </c>
      <c r="E720" s="269" t="str">
        <f aca="false">CODE!I720</f>
        <v/>
      </c>
      <c r="F720" s="343" t="str">
        <f aca="false">IF(OR('Sub-Cpt Record'!K720=0,'Sub-Cpt Record'!K720=""),"",'Sub-Cpt Record'!K720)</f>
        <v/>
      </c>
      <c r="G720" s="344"/>
      <c r="H720" s="348"/>
      <c r="I720" s="349"/>
      <c r="J720" s="349"/>
      <c r="K720" s="349"/>
      <c r="L720" s="349"/>
      <c r="M720" s="349"/>
      <c r="N720" s="347"/>
    </row>
    <row r="721" customFormat="false" ht="12.75" hidden="false" customHeight="false" outlineLevel="0" collapsed="false">
      <c r="A721" s="268" t="str">
        <f aca="false">IF(OR('Sub-Cpt Record'!A721=0,'Sub-Cpt Record'!A721=""),"",'Sub-Cpt Record'!A721)</f>
        <v/>
      </c>
      <c r="B721" s="269" t="str">
        <f aca="false">IF(OR('Sub-Cpt Record'!B721=0,'Sub-Cpt Record'!B721=""),"",'Sub-Cpt Record'!B721)</f>
        <v/>
      </c>
      <c r="C721" s="270" t="str">
        <f aca="false">IF(OR('Sub-Cpt Record'!C721=0,'Sub-Cpt Record'!C721=""),"",'Sub-Cpt Record'!C721)</f>
        <v/>
      </c>
      <c r="D721" s="270" t="str">
        <f aca="false">IF(OR('Sub-Cpt Record'!D721=0,'Sub-Cpt Record'!D721=""),"",'Sub-Cpt Record'!D721)</f>
        <v/>
      </c>
      <c r="E721" s="269" t="str">
        <f aca="false">CODE!I721</f>
        <v/>
      </c>
      <c r="F721" s="343" t="str">
        <f aca="false">IF(OR('Sub-Cpt Record'!K721=0,'Sub-Cpt Record'!K721=""),"",'Sub-Cpt Record'!K721)</f>
        <v/>
      </c>
      <c r="G721" s="344"/>
      <c r="H721" s="348"/>
      <c r="I721" s="349"/>
      <c r="J721" s="349"/>
      <c r="K721" s="349"/>
      <c r="L721" s="349"/>
      <c r="M721" s="349"/>
      <c r="N721" s="347"/>
    </row>
    <row r="722" customFormat="false" ht="12.75" hidden="false" customHeight="false" outlineLevel="0" collapsed="false">
      <c r="A722" s="268" t="str">
        <f aca="false">IF(OR('Sub-Cpt Record'!A722=0,'Sub-Cpt Record'!A722=""),"",'Sub-Cpt Record'!A722)</f>
        <v/>
      </c>
      <c r="B722" s="269" t="str">
        <f aca="false">IF(OR('Sub-Cpt Record'!B722=0,'Sub-Cpt Record'!B722=""),"",'Sub-Cpt Record'!B722)</f>
        <v/>
      </c>
      <c r="C722" s="270" t="str">
        <f aca="false">IF(OR('Sub-Cpt Record'!C722=0,'Sub-Cpt Record'!C722=""),"",'Sub-Cpt Record'!C722)</f>
        <v/>
      </c>
      <c r="D722" s="270" t="str">
        <f aca="false">IF(OR('Sub-Cpt Record'!D722=0,'Sub-Cpt Record'!D722=""),"",'Sub-Cpt Record'!D722)</f>
        <v/>
      </c>
      <c r="E722" s="269" t="str">
        <f aca="false">CODE!I722</f>
        <v/>
      </c>
      <c r="F722" s="343" t="str">
        <f aca="false">IF(OR('Sub-Cpt Record'!K722=0,'Sub-Cpt Record'!K722=""),"",'Sub-Cpt Record'!K722)</f>
        <v/>
      </c>
      <c r="G722" s="344"/>
      <c r="H722" s="348"/>
      <c r="I722" s="349"/>
      <c r="J722" s="349"/>
      <c r="K722" s="349"/>
      <c r="L722" s="349"/>
      <c r="M722" s="349"/>
      <c r="N722" s="347"/>
    </row>
    <row r="723" customFormat="false" ht="12.75" hidden="false" customHeight="false" outlineLevel="0" collapsed="false">
      <c r="A723" s="268" t="str">
        <f aca="false">IF(OR('Sub-Cpt Record'!A723=0,'Sub-Cpt Record'!A723=""),"",'Sub-Cpt Record'!A723)</f>
        <v/>
      </c>
      <c r="B723" s="269" t="str">
        <f aca="false">IF(OR('Sub-Cpt Record'!B723=0,'Sub-Cpt Record'!B723=""),"",'Sub-Cpt Record'!B723)</f>
        <v/>
      </c>
      <c r="C723" s="270" t="str">
        <f aca="false">IF(OR('Sub-Cpt Record'!C723=0,'Sub-Cpt Record'!C723=""),"",'Sub-Cpt Record'!C723)</f>
        <v/>
      </c>
      <c r="D723" s="270" t="str">
        <f aca="false">IF(OR('Sub-Cpt Record'!D723=0,'Sub-Cpt Record'!D723=""),"",'Sub-Cpt Record'!D723)</f>
        <v/>
      </c>
      <c r="E723" s="269" t="str">
        <f aca="false">CODE!I723</f>
        <v/>
      </c>
      <c r="F723" s="343" t="str">
        <f aca="false">IF(OR('Sub-Cpt Record'!K723=0,'Sub-Cpt Record'!K723=""),"",'Sub-Cpt Record'!K723)</f>
        <v/>
      </c>
      <c r="G723" s="344"/>
      <c r="H723" s="348"/>
      <c r="I723" s="349"/>
      <c r="J723" s="349"/>
      <c r="K723" s="349"/>
      <c r="L723" s="349"/>
      <c r="M723" s="349"/>
      <c r="N723" s="347"/>
    </row>
    <row r="724" customFormat="false" ht="12.75" hidden="false" customHeight="false" outlineLevel="0" collapsed="false">
      <c r="A724" s="268" t="str">
        <f aca="false">IF(OR('Sub-Cpt Record'!A724=0,'Sub-Cpt Record'!A724=""),"",'Sub-Cpt Record'!A724)</f>
        <v/>
      </c>
      <c r="B724" s="269" t="str">
        <f aca="false">IF(OR('Sub-Cpt Record'!B724=0,'Sub-Cpt Record'!B724=""),"",'Sub-Cpt Record'!B724)</f>
        <v/>
      </c>
      <c r="C724" s="270" t="str">
        <f aca="false">IF(OR('Sub-Cpt Record'!C724=0,'Sub-Cpt Record'!C724=""),"",'Sub-Cpt Record'!C724)</f>
        <v/>
      </c>
      <c r="D724" s="270" t="str">
        <f aca="false">IF(OR('Sub-Cpt Record'!D724=0,'Sub-Cpt Record'!D724=""),"",'Sub-Cpt Record'!D724)</f>
        <v/>
      </c>
      <c r="E724" s="269" t="str">
        <f aca="false">CODE!I724</f>
        <v/>
      </c>
      <c r="F724" s="343" t="str">
        <f aca="false">IF(OR('Sub-Cpt Record'!K724=0,'Sub-Cpt Record'!K724=""),"",'Sub-Cpt Record'!K724)</f>
        <v/>
      </c>
      <c r="G724" s="344"/>
      <c r="H724" s="348"/>
      <c r="I724" s="349"/>
      <c r="J724" s="349"/>
      <c r="K724" s="349"/>
      <c r="L724" s="349"/>
      <c r="M724" s="349"/>
      <c r="N724" s="347"/>
    </row>
    <row r="725" customFormat="false" ht="12.75" hidden="false" customHeight="false" outlineLevel="0" collapsed="false">
      <c r="A725" s="268" t="str">
        <f aca="false">IF(OR('Sub-Cpt Record'!A725=0,'Sub-Cpt Record'!A725=""),"",'Sub-Cpt Record'!A725)</f>
        <v/>
      </c>
      <c r="B725" s="269" t="str">
        <f aca="false">IF(OR('Sub-Cpt Record'!B725=0,'Sub-Cpt Record'!B725=""),"",'Sub-Cpt Record'!B725)</f>
        <v/>
      </c>
      <c r="C725" s="270" t="str">
        <f aca="false">IF(OR('Sub-Cpt Record'!C725=0,'Sub-Cpt Record'!C725=""),"",'Sub-Cpt Record'!C725)</f>
        <v/>
      </c>
      <c r="D725" s="270" t="str">
        <f aca="false">IF(OR('Sub-Cpt Record'!D725=0,'Sub-Cpt Record'!D725=""),"",'Sub-Cpt Record'!D725)</f>
        <v/>
      </c>
      <c r="E725" s="269" t="str">
        <f aca="false">CODE!I725</f>
        <v/>
      </c>
      <c r="F725" s="343" t="str">
        <f aca="false">IF(OR('Sub-Cpt Record'!K725=0,'Sub-Cpt Record'!K725=""),"",'Sub-Cpt Record'!K725)</f>
        <v/>
      </c>
      <c r="G725" s="344"/>
      <c r="H725" s="348"/>
      <c r="I725" s="349"/>
      <c r="J725" s="349"/>
      <c r="K725" s="349"/>
      <c r="L725" s="349"/>
      <c r="M725" s="349"/>
      <c r="N725" s="347"/>
    </row>
    <row r="726" customFormat="false" ht="12.75" hidden="false" customHeight="false" outlineLevel="0" collapsed="false">
      <c r="A726" s="268" t="str">
        <f aca="false">IF(OR('Sub-Cpt Record'!A726=0,'Sub-Cpt Record'!A726=""),"",'Sub-Cpt Record'!A726)</f>
        <v/>
      </c>
      <c r="B726" s="269" t="str">
        <f aca="false">IF(OR('Sub-Cpt Record'!B726=0,'Sub-Cpt Record'!B726=""),"",'Sub-Cpt Record'!B726)</f>
        <v/>
      </c>
      <c r="C726" s="270" t="str">
        <f aca="false">IF(OR('Sub-Cpt Record'!C726=0,'Sub-Cpt Record'!C726=""),"",'Sub-Cpt Record'!C726)</f>
        <v/>
      </c>
      <c r="D726" s="270" t="str">
        <f aca="false">IF(OR('Sub-Cpt Record'!D726=0,'Sub-Cpt Record'!D726=""),"",'Sub-Cpt Record'!D726)</f>
        <v/>
      </c>
      <c r="E726" s="269" t="str">
        <f aca="false">CODE!I726</f>
        <v/>
      </c>
      <c r="F726" s="343" t="str">
        <f aca="false">IF(OR('Sub-Cpt Record'!K726=0,'Sub-Cpt Record'!K726=""),"",'Sub-Cpt Record'!K726)</f>
        <v/>
      </c>
      <c r="G726" s="344"/>
      <c r="H726" s="348"/>
      <c r="I726" s="349"/>
      <c r="J726" s="349"/>
      <c r="K726" s="349"/>
      <c r="L726" s="349"/>
      <c r="M726" s="349"/>
      <c r="N726" s="347"/>
    </row>
    <row r="727" customFormat="false" ht="12.75" hidden="false" customHeight="false" outlineLevel="0" collapsed="false">
      <c r="A727" s="268" t="str">
        <f aca="false">IF(OR('Sub-Cpt Record'!A727=0,'Sub-Cpt Record'!A727=""),"",'Sub-Cpt Record'!A727)</f>
        <v/>
      </c>
      <c r="B727" s="269" t="str">
        <f aca="false">IF(OR('Sub-Cpt Record'!B727=0,'Sub-Cpt Record'!B727=""),"",'Sub-Cpt Record'!B727)</f>
        <v/>
      </c>
      <c r="C727" s="270" t="str">
        <f aca="false">IF(OR('Sub-Cpt Record'!C727=0,'Sub-Cpt Record'!C727=""),"",'Sub-Cpt Record'!C727)</f>
        <v/>
      </c>
      <c r="D727" s="270" t="str">
        <f aca="false">IF(OR('Sub-Cpt Record'!D727=0,'Sub-Cpt Record'!D727=""),"",'Sub-Cpt Record'!D727)</f>
        <v/>
      </c>
      <c r="E727" s="269" t="str">
        <f aca="false">CODE!I727</f>
        <v/>
      </c>
      <c r="F727" s="343" t="str">
        <f aca="false">IF(OR('Sub-Cpt Record'!K727=0,'Sub-Cpt Record'!K727=""),"",'Sub-Cpt Record'!K727)</f>
        <v/>
      </c>
      <c r="G727" s="344"/>
      <c r="H727" s="348"/>
      <c r="I727" s="349"/>
      <c r="J727" s="349"/>
      <c r="K727" s="349"/>
      <c r="L727" s="349"/>
      <c r="M727" s="349"/>
      <c r="N727" s="347"/>
    </row>
    <row r="728" customFormat="false" ht="12.75" hidden="false" customHeight="false" outlineLevel="0" collapsed="false">
      <c r="A728" s="268" t="str">
        <f aca="false">IF(OR('Sub-Cpt Record'!A728=0,'Sub-Cpt Record'!A728=""),"",'Sub-Cpt Record'!A728)</f>
        <v/>
      </c>
      <c r="B728" s="269" t="str">
        <f aca="false">IF(OR('Sub-Cpt Record'!B728=0,'Sub-Cpt Record'!B728=""),"",'Sub-Cpt Record'!B728)</f>
        <v/>
      </c>
      <c r="C728" s="270" t="str">
        <f aca="false">IF(OR('Sub-Cpt Record'!C728=0,'Sub-Cpt Record'!C728=""),"",'Sub-Cpt Record'!C728)</f>
        <v/>
      </c>
      <c r="D728" s="270" t="str">
        <f aca="false">IF(OR('Sub-Cpt Record'!D728=0,'Sub-Cpt Record'!D728=""),"",'Sub-Cpt Record'!D728)</f>
        <v/>
      </c>
      <c r="E728" s="269" t="str">
        <f aca="false">CODE!I728</f>
        <v/>
      </c>
      <c r="F728" s="343" t="str">
        <f aca="false">IF(OR('Sub-Cpt Record'!K728=0,'Sub-Cpt Record'!K728=""),"",'Sub-Cpt Record'!K728)</f>
        <v/>
      </c>
      <c r="G728" s="344"/>
      <c r="H728" s="348"/>
      <c r="I728" s="349"/>
      <c r="J728" s="349"/>
      <c r="K728" s="349"/>
      <c r="L728" s="349"/>
      <c r="M728" s="349"/>
      <c r="N728" s="347"/>
    </row>
    <row r="729" customFormat="false" ht="12.75" hidden="false" customHeight="false" outlineLevel="0" collapsed="false">
      <c r="A729" s="268" t="str">
        <f aca="false">IF(OR('Sub-Cpt Record'!A729=0,'Sub-Cpt Record'!A729=""),"",'Sub-Cpt Record'!A729)</f>
        <v/>
      </c>
      <c r="B729" s="269" t="str">
        <f aca="false">IF(OR('Sub-Cpt Record'!B729=0,'Sub-Cpt Record'!B729=""),"",'Sub-Cpt Record'!B729)</f>
        <v/>
      </c>
      <c r="C729" s="270" t="str">
        <f aca="false">IF(OR('Sub-Cpt Record'!C729=0,'Sub-Cpt Record'!C729=""),"",'Sub-Cpt Record'!C729)</f>
        <v/>
      </c>
      <c r="D729" s="270" t="str">
        <f aca="false">IF(OR('Sub-Cpt Record'!D729=0,'Sub-Cpt Record'!D729=""),"",'Sub-Cpt Record'!D729)</f>
        <v/>
      </c>
      <c r="E729" s="269" t="str">
        <f aca="false">CODE!I729</f>
        <v/>
      </c>
      <c r="F729" s="343" t="str">
        <f aca="false">IF(OR('Sub-Cpt Record'!K729=0,'Sub-Cpt Record'!K729=""),"",'Sub-Cpt Record'!K729)</f>
        <v/>
      </c>
      <c r="G729" s="344"/>
      <c r="H729" s="348"/>
      <c r="I729" s="349"/>
      <c r="J729" s="349"/>
      <c r="K729" s="349"/>
      <c r="L729" s="349"/>
      <c r="M729" s="349"/>
      <c r="N729" s="347"/>
    </row>
    <row r="730" customFormat="false" ht="12.75" hidden="false" customHeight="false" outlineLevel="0" collapsed="false">
      <c r="A730" s="268" t="str">
        <f aca="false">IF(OR('Sub-Cpt Record'!A730=0,'Sub-Cpt Record'!A730=""),"",'Sub-Cpt Record'!A730)</f>
        <v/>
      </c>
      <c r="B730" s="269" t="str">
        <f aca="false">IF(OR('Sub-Cpt Record'!B730=0,'Sub-Cpt Record'!B730=""),"",'Sub-Cpt Record'!B730)</f>
        <v/>
      </c>
      <c r="C730" s="270" t="str">
        <f aca="false">IF(OR('Sub-Cpt Record'!C730=0,'Sub-Cpt Record'!C730=""),"",'Sub-Cpt Record'!C730)</f>
        <v/>
      </c>
      <c r="D730" s="270" t="str">
        <f aca="false">IF(OR('Sub-Cpt Record'!D730=0,'Sub-Cpt Record'!D730=""),"",'Sub-Cpt Record'!D730)</f>
        <v/>
      </c>
      <c r="E730" s="269" t="str">
        <f aca="false">CODE!I730</f>
        <v/>
      </c>
      <c r="F730" s="343" t="str">
        <f aca="false">IF(OR('Sub-Cpt Record'!K730=0,'Sub-Cpt Record'!K730=""),"",'Sub-Cpt Record'!K730)</f>
        <v/>
      </c>
      <c r="G730" s="344"/>
      <c r="H730" s="348"/>
      <c r="I730" s="349"/>
      <c r="J730" s="349"/>
      <c r="K730" s="349"/>
      <c r="L730" s="349"/>
      <c r="M730" s="349"/>
      <c r="N730" s="347"/>
    </row>
    <row r="731" customFormat="false" ht="12.75" hidden="false" customHeight="false" outlineLevel="0" collapsed="false">
      <c r="A731" s="268" t="str">
        <f aca="false">IF(OR('Sub-Cpt Record'!A731=0,'Sub-Cpt Record'!A731=""),"",'Sub-Cpt Record'!A731)</f>
        <v/>
      </c>
      <c r="B731" s="269" t="str">
        <f aca="false">IF(OR('Sub-Cpt Record'!B731=0,'Sub-Cpt Record'!B731=""),"",'Sub-Cpt Record'!B731)</f>
        <v/>
      </c>
      <c r="C731" s="270" t="str">
        <f aca="false">IF(OR('Sub-Cpt Record'!C731=0,'Sub-Cpt Record'!C731=""),"",'Sub-Cpt Record'!C731)</f>
        <v/>
      </c>
      <c r="D731" s="270" t="str">
        <f aca="false">IF(OR('Sub-Cpt Record'!D731=0,'Sub-Cpt Record'!D731=""),"",'Sub-Cpt Record'!D731)</f>
        <v/>
      </c>
      <c r="E731" s="269" t="str">
        <f aca="false">CODE!I731</f>
        <v/>
      </c>
      <c r="F731" s="343" t="str">
        <f aca="false">IF(OR('Sub-Cpt Record'!K731=0,'Sub-Cpt Record'!K731=""),"",'Sub-Cpt Record'!K731)</f>
        <v/>
      </c>
      <c r="G731" s="344"/>
      <c r="H731" s="348"/>
      <c r="I731" s="349"/>
      <c r="J731" s="349"/>
      <c r="K731" s="349"/>
      <c r="L731" s="349"/>
      <c r="M731" s="349"/>
      <c r="N731" s="347"/>
    </row>
    <row r="732" customFormat="false" ht="12.75" hidden="false" customHeight="false" outlineLevel="0" collapsed="false">
      <c r="A732" s="268" t="str">
        <f aca="false">IF(OR('Sub-Cpt Record'!A732=0,'Sub-Cpt Record'!A732=""),"",'Sub-Cpt Record'!A732)</f>
        <v/>
      </c>
      <c r="B732" s="269" t="str">
        <f aca="false">IF(OR('Sub-Cpt Record'!B732=0,'Sub-Cpt Record'!B732=""),"",'Sub-Cpt Record'!B732)</f>
        <v/>
      </c>
      <c r="C732" s="270" t="str">
        <f aca="false">IF(OR('Sub-Cpt Record'!C732=0,'Sub-Cpt Record'!C732=""),"",'Sub-Cpt Record'!C732)</f>
        <v/>
      </c>
      <c r="D732" s="270" t="str">
        <f aca="false">IF(OR('Sub-Cpt Record'!D732=0,'Sub-Cpt Record'!D732=""),"",'Sub-Cpt Record'!D732)</f>
        <v/>
      </c>
      <c r="E732" s="269" t="str">
        <f aca="false">CODE!I732</f>
        <v/>
      </c>
      <c r="F732" s="343" t="str">
        <f aca="false">IF(OR('Sub-Cpt Record'!K732=0,'Sub-Cpt Record'!K732=""),"",'Sub-Cpt Record'!K732)</f>
        <v/>
      </c>
      <c r="G732" s="344"/>
      <c r="H732" s="348"/>
      <c r="I732" s="349"/>
      <c r="J732" s="349"/>
      <c r="K732" s="349"/>
      <c r="L732" s="349"/>
      <c r="M732" s="349"/>
      <c r="N732" s="347"/>
    </row>
    <row r="733" customFormat="false" ht="12.75" hidden="false" customHeight="false" outlineLevel="0" collapsed="false">
      <c r="A733" s="268" t="str">
        <f aca="false">IF(OR('Sub-Cpt Record'!A733=0,'Sub-Cpt Record'!A733=""),"",'Sub-Cpt Record'!A733)</f>
        <v/>
      </c>
      <c r="B733" s="269" t="str">
        <f aca="false">IF(OR('Sub-Cpt Record'!B733=0,'Sub-Cpt Record'!B733=""),"",'Sub-Cpt Record'!B733)</f>
        <v/>
      </c>
      <c r="C733" s="270" t="str">
        <f aca="false">IF(OR('Sub-Cpt Record'!C733=0,'Sub-Cpt Record'!C733=""),"",'Sub-Cpt Record'!C733)</f>
        <v/>
      </c>
      <c r="D733" s="270" t="str">
        <f aca="false">IF(OR('Sub-Cpt Record'!D733=0,'Sub-Cpt Record'!D733=""),"",'Sub-Cpt Record'!D733)</f>
        <v/>
      </c>
      <c r="E733" s="269" t="str">
        <f aca="false">CODE!I733</f>
        <v/>
      </c>
      <c r="F733" s="343" t="str">
        <f aca="false">IF(OR('Sub-Cpt Record'!K733=0,'Sub-Cpt Record'!K733=""),"",'Sub-Cpt Record'!K733)</f>
        <v/>
      </c>
      <c r="G733" s="344"/>
      <c r="H733" s="348"/>
      <c r="I733" s="349"/>
      <c r="J733" s="349"/>
      <c r="K733" s="349"/>
      <c r="L733" s="349"/>
      <c r="M733" s="349"/>
      <c r="N733" s="347"/>
    </row>
    <row r="734" customFormat="false" ht="12.75" hidden="false" customHeight="false" outlineLevel="0" collapsed="false">
      <c r="A734" s="268" t="str">
        <f aca="false">IF(OR('Sub-Cpt Record'!A734=0,'Sub-Cpt Record'!A734=""),"",'Sub-Cpt Record'!A734)</f>
        <v/>
      </c>
      <c r="B734" s="269" t="str">
        <f aca="false">IF(OR('Sub-Cpt Record'!B734=0,'Sub-Cpt Record'!B734=""),"",'Sub-Cpt Record'!B734)</f>
        <v/>
      </c>
      <c r="C734" s="270" t="str">
        <f aca="false">IF(OR('Sub-Cpt Record'!C734=0,'Sub-Cpt Record'!C734=""),"",'Sub-Cpt Record'!C734)</f>
        <v/>
      </c>
      <c r="D734" s="270" t="str">
        <f aca="false">IF(OR('Sub-Cpt Record'!D734=0,'Sub-Cpt Record'!D734=""),"",'Sub-Cpt Record'!D734)</f>
        <v/>
      </c>
      <c r="E734" s="269" t="str">
        <f aca="false">CODE!I734</f>
        <v/>
      </c>
      <c r="F734" s="343" t="str">
        <f aca="false">IF(OR('Sub-Cpt Record'!K734=0,'Sub-Cpt Record'!K734=""),"",'Sub-Cpt Record'!K734)</f>
        <v/>
      </c>
      <c r="G734" s="344"/>
      <c r="H734" s="348"/>
      <c r="I734" s="349"/>
      <c r="J734" s="349"/>
      <c r="K734" s="349"/>
      <c r="L734" s="349"/>
      <c r="M734" s="349"/>
      <c r="N734" s="347"/>
    </row>
    <row r="735" customFormat="false" ht="12.75" hidden="false" customHeight="false" outlineLevel="0" collapsed="false">
      <c r="A735" s="268" t="str">
        <f aca="false">IF(OR('Sub-Cpt Record'!A735=0,'Sub-Cpt Record'!A735=""),"",'Sub-Cpt Record'!A735)</f>
        <v/>
      </c>
      <c r="B735" s="269" t="str">
        <f aca="false">IF(OR('Sub-Cpt Record'!B735=0,'Sub-Cpt Record'!B735=""),"",'Sub-Cpt Record'!B735)</f>
        <v/>
      </c>
      <c r="C735" s="270" t="str">
        <f aca="false">IF(OR('Sub-Cpt Record'!C735=0,'Sub-Cpt Record'!C735=""),"",'Sub-Cpt Record'!C735)</f>
        <v/>
      </c>
      <c r="D735" s="270" t="str">
        <f aca="false">IF(OR('Sub-Cpt Record'!D735=0,'Sub-Cpt Record'!D735=""),"",'Sub-Cpt Record'!D735)</f>
        <v/>
      </c>
      <c r="E735" s="269" t="str">
        <f aca="false">CODE!I735</f>
        <v/>
      </c>
      <c r="F735" s="343" t="str">
        <f aca="false">IF(OR('Sub-Cpt Record'!K735=0,'Sub-Cpt Record'!K735=""),"",'Sub-Cpt Record'!K735)</f>
        <v/>
      </c>
      <c r="G735" s="344"/>
      <c r="H735" s="348"/>
      <c r="I735" s="349"/>
      <c r="J735" s="349"/>
      <c r="K735" s="349"/>
      <c r="L735" s="349"/>
      <c r="M735" s="349"/>
      <c r="N735" s="347"/>
    </row>
    <row r="736" customFormat="false" ht="12.75" hidden="false" customHeight="false" outlineLevel="0" collapsed="false">
      <c r="A736" s="268" t="str">
        <f aca="false">IF(OR('Sub-Cpt Record'!A736=0,'Sub-Cpt Record'!A736=""),"",'Sub-Cpt Record'!A736)</f>
        <v/>
      </c>
      <c r="B736" s="269" t="str">
        <f aca="false">IF(OR('Sub-Cpt Record'!B736=0,'Sub-Cpt Record'!B736=""),"",'Sub-Cpt Record'!B736)</f>
        <v/>
      </c>
      <c r="C736" s="270" t="str">
        <f aca="false">IF(OR('Sub-Cpt Record'!C736=0,'Sub-Cpt Record'!C736=""),"",'Sub-Cpt Record'!C736)</f>
        <v/>
      </c>
      <c r="D736" s="270" t="str">
        <f aca="false">IF(OR('Sub-Cpt Record'!D736=0,'Sub-Cpt Record'!D736=""),"",'Sub-Cpt Record'!D736)</f>
        <v/>
      </c>
      <c r="E736" s="269" t="str">
        <f aca="false">CODE!I736</f>
        <v/>
      </c>
      <c r="F736" s="343" t="str">
        <f aca="false">IF(OR('Sub-Cpt Record'!K736=0,'Sub-Cpt Record'!K736=""),"",'Sub-Cpt Record'!K736)</f>
        <v/>
      </c>
      <c r="G736" s="344"/>
      <c r="H736" s="348"/>
      <c r="I736" s="349"/>
      <c r="J736" s="349"/>
      <c r="K736" s="349"/>
      <c r="L736" s="349"/>
      <c r="M736" s="349"/>
      <c r="N736" s="347"/>
    </row>
    <row r="737" customFormat="false" ht="12.75" hidden="false" customHeight="false" outlineLevel="0" collapsed="false">
      <c r="A737" s="268" t="str">
        <f aca="false">IF(OR('Sub-Cpt Record'!A737=0,'Sub-Cpt Record'!A737=""),"",'Sub-Cpt Record'!A737)</f>
        <v/>
      </c>
      <c r="B737" s="269" t="str">
        <f aca="false">IF(OR('Sub-Cpt Record'!B737=0,'Sub-Cpt Record'!B737=""),"",'Sub-Cpt Record'!B737)</f>
        <v/>
      </c>
      <c r="C737" s="270" t="str">
        <f aca="false">IF(OR('Sub-Cpt Record'!C737=0,'Sub-Cpt Record'!C737=""),"",'Sub-Cpt Record'!C737)</f>
        <v/>
      </c>
      <c r="D737" s="270" t="str">
        <f aca="false">IF(OR('Sub-Cpt Record'!D737=0,'Sub-Cpt Record'!D737=""),"",'Sub-Cpt Record'!D737)</f>
        <v/>
      </c>
      <c r="E737" s="269" t="str">
        <f aca="false">CODE!I737</f>
        <v/>
      </c>
      <c r="F737" s="343" t="str">
        <f aca="false">IF(OR('Sub-Cpt Record'!K737=0,'Sub-Cpt Record'!K737=""),"",'Sub-Cpt Record'!K737)</f>
        <v/>
      </c>
      <c r="G737" s="344"/>
      <c r="H737" s="348"/>
      <c r="I737" s="349"/>
      <c r="J737" s="349"/>
      <c r="K737" s="349"/>
      <c r="L737" s="349"/>
      <c r="M737" s="349"/>
      <c r="N737" s="347"/>
    </row>
    <row r="738" customFormat="false" ht="12.75" hidden="false" customHeight="false" outlineLevel="0" collapsed="false">
      <c r="A738" s="268" t="str">
        <f aca="false">IF(OR('Sub-Cpt Record'!A738=0,'Sub-Cpt Record'!A738=""),"",'Sub-Cpt Record'!A738)</f>
        <v/>
      </c>
      <c r="B738" s="269" t="str">
        <f aca="false">IF(OR('Sub-Cpt Record'!B738=0,'Sub-Cpt Record'!B738=""),"",'Sub-Cpt Record'!B738)</f>
        <v/>
      </c>
      <c r="C738" s="270" t="str">
        <f aca="false">IF(OR('Sub-Cpt Record'!C738=0,'Sub-Cpt Record'!C738=""),"",'Sub-Cpt Record'!C738)</f>
        <v/>
      </c>
      <c r="D738" s="270" t="str">
        <f aca="false">IF(OR('Sub-Cpt Record'!D738=0,'Sub-Cpt Record'!D738=""),"",'Sub-Cpt Record'!D738)</f>
        <v/>
      </c>
      <c r="E738" s="269" t="str">
        <f aca="false">CODE!I738</f>
        <v/>
      </c>
      <c r="F738" s="343" t="str">
        <f aca="false">IF(OR('Sub-Cpt Record'!K738=0,'Sub-Cpt Record'!K738=""),"",'Sub-Cpt Record'!K738)</f>
        <v/>
      </c>
      <c r="G738" s="344"/>
      <c r="H738" s="348"/>
      <c r="I738" s="349"/>
      <c r="J738" s="349"/>
      <c r="K738" s="349"/>
      <c r="L738" s="349"/>
      <c r="M738" s="349"/>
      <c r="N738" s="347"/>
    </row>
    <row r="739" customFormat="false" ht="12.75" hidden="false" customHeight="false" outlineLevel="0" collapsed="false">
      <c r="A739" s="268" t="str">
        <f aca="false">IF(OR('Sub-Cpt Record'!A739=0,'Sub-Cpt Record'!A739=""),"",'Sub-Cpt Record'!A739)</f>
        <v/>
      </c>
      <c r="B739" s="269" t="str">
        <f aca="false">IF(OR('Sub-Cpt Record'!B739=0,'Sub-Cpt Record'!B739=""),"",'Sub-Cpt Record'!B739)</f>
        <v/>
      </c>
      <c r="C739" s="270" t="str">
        <f aca="false">IF(OR('Sub-Cpt Record'!C739=0,'Sub-Cpt Record'!C739=""),"",'Sub-Cpt Record'!C739)</f>
        <v/>
      </c>
      <c r="D739" s="270" t="str">
        <f aca="false">IF(OR('Sub-Cpt Record'!D739=0,'Sub-Cpt Record'!D739=""),"",'Sub-Cpt Record'!D739)</f>
        <v/>
      </c>
      <c r="E739" s="269" t="str">
        <f aca="false">CODE!I739</f>
        <v/>
      </c>
      <c r="F739" s="343" t="str">
        <f aca="false">IF(OR('Sub-Cpt Record'!K739=0,'Sub-Cpt Record'!K739=""),"",'Sub-Cpt Record'!K739)</f>
        <v/>
      </c>
      <c r="G739" s="344"/>
      <c r="H739" s="348"/>
      <c r="I739" s="349"/>
      <c r="J739" s="349"/>
      <c r="K739" s="349"/>
      <c r="L739" s="349"/>
      <c r="M739" s="349"/>
      <c r="N739" s="347"/>
    </row>
    <row r="740" customFormat="false" ht="12.75" hidden="false" customHeight="false" outlineLevel="0" collapsed="false">
      <c r="A740" s="268" t="str">
        <f aca="false">IF(OR('Sub-Cpt Record'!A740=0,'Sub-Cpt Record'!A740=""),"",'Sub-Cpt Record'!A740)</f>
        <v/>
      </c>
      <c r="B740" s="269" t="str">
        <f aca="false">IF(OR('Sub-Cpt Record'!B740=0,'Sub-Cpt Record'!B740=""),"",'Sub-Cpt Record'!B740)</f>
        <v/>
      </c>
      <c r="C740" s="270" t="str">
        <f aca="false">IF(OR('Sub-Cpt Record'!C740=0,'Sub-Cpt Record'!C740=""),"",'Sub-Cpt Record'!C740)</f>
        <v/>
      </c>
      <c r="D740" s="270" t="str">
        <f aca="false">IF(OR('Sub-Cpt Record'!D740=0,'Sub-Cpt Record'!D740=""),"",'Sub-Cpt Record'!D740)</f>
        <v/>
      </c>
      <c r="E740" s="269" t="str">
        <f aca="false">CODE!I740</f>
        <v/>
      </c>
      <c r="F740" s="343" t="str">
        <f aca="false">IF(OR('Sub-Cpt Record'!K740=0,'Sub-Cpt Record'!K740=""),"",'Sub-Cpt Record'!K740)</f>
        <v/>
      </c>
      <c r="G740" s="344"/>
      <c r="H740" s="348"/>
      <c r="I740" s="349"/>
      <c r="J740" s="349"/>
      <c r="K740" s="349"/>
      <c r="L740" s="349"/>
      <c r="M740" s="349"/>
      <c r="N740" s="347"/>
    </row>
    <row r="741" customFormat="false" ht="12.75" hidden="false" customHeight="false" outlineLevel="0" collapsed="false">
      <c r="A741" s="268" t="str">
        <f aca="false">IF(OR('Sub-Cpt Record'!A741=0,'Sub-Cpt Record'!A741=""),"",'Sub-Cpt Record'!A741)</f>
        <v/>
      </c>
      <c r="B741" s="269" t="str">
        <f aca="false">IF(OR('Sub-Cpt Record'!B741=0,'Sub-Cpt Record'!B741=""),"",'Sub-Cpt Record'!B741)</f>
        <v/>
      </c>
      <c r="C741" s="270" t="str">
        <f aca="false">IF(OR('Sub-Cpt Record'!C741=0,'Sub-Cpt Record'!C741=""),"",'Sub-Cpt Record'!C741)</f>
        <v/>
      </c>
      <c r="D741" s="270" t="str">
        <f aca="false">IF(OR('Sub-Cpt Record'!D741=0,'Sub-Cpt Record'!D741=""),"",'Sub-Cpt Record'!D741)</f>
        <v/>
      </c>
      <c r="E741" s="269" t="str">
        <f aca="false">CODE!I741</f>
        <v/>
      </c>
      <c r="F741" s="343" t="str">
        <f aca="false">IF(OR('Sub-Cpt Record'!K741=0,'Sub-Cpt Record'!K741=""),"",'Sub-Cpt Record'!K741)</f>
        <v/>
      </c>
      <c r="G741" s="344"/>
      <c r="H741" s="348"/>
      <c r="I741" s="349"/>
      <c r="J741" s="349"/>
      <c r="K741" s="349"/>
      <c r="L741" s="349"/>
      <c r="M741" s="349"/>
      <c r="N741" s="347"/>
    </row>
    <row r="742" customFormat="false" ht="12.75" hidden="false" customHeight="false" outlineLevel="0" collapsed="false">
      <c r="A742" s="268" t="str">
        <f aca="false">IF(OR('Sub-Cpt Record'!A742=0,'Sub-Cpt Record'!A742=""),"",'Sub-Cpt Record'!A742)</f>
        <v/>
      </c>
      <c r="B742" s="269" t="str">
        <f aca="false">IF(OR('Sub-Cpt Record'!B742=0,'Sub-Cpt Record'!B742=""),"",'Sub-Cpt Record'!B742)</f>
        <v/>
      </c>
      <c r="C742" s="270" t="str">
        <f aca="false">IF(OR('Sub-Cpt Record'!C742=0,'Sub-Cpt Record'!C742=""),"",'Sub-Cpt Record'!C742)</f>
        <v/>
      </c>
      <c r="D742" s="270" t="str">
        <f aca="false">IF(OR('Sub-Cpt Record'!D742=0,'Sub-Cpt Record'!D742=""),"",'Sub-Cpt Record'!D742)</f>
        <v/>
      </c>
      <c r="E742" s="269" t="str">
        <f aca="false">CODE!I742</f>
        <v/>
      </c>
      <c r="F742" s="343" t="str">
        <f aca="false">IF(OR('Sub-Cpt Record'!K742=0,'Sub-Cpt Record'!K742=""),"",'Sub-Cpt Record'!K742)</f>
        <v/>
      </c>
      <c r="G742" s="344"/>
      <c r="H742" s="348"/>
      <c r="I742" s="349"/>
      <c r="J742" s="349"/>
      <c r="K742" s="349"/>
      <c r="L742" s="349"/>
      <c r="M742" s="349"/>
      <c r="N742" s="347"/>
    </row>
    <row r="743" customFormat="false" ht="12.75" hidden="false" customHeight="false" outlineLevel="0" collapsed="false">
      <c r="A743" s="268" t="str">
        <f aca="false">IF(OR('Sub-Cpt Record'!A743=0,'Sub-Cpt Record'!A743=""),"",'Sub-Cpt Record'!A743)</f>
        <v/>
      </c>
      <c r="B743" s="269" t="str">
        <f aca="false">IF(OR('Sub-Cpt Record'!B743=0,'Sub-Cpt Record'!B743=""),"",'Sub-Cpt Record'!B743)</f>
        <v/>
      </c>
      <c r="C743" s="270" t="str">
        <f aca="false">IF(OR('Sub-Cpt Record'!C743=0,'Sub-Cpt Record'!C743=""),"",'Sub-Cpt Record'!C743)</f>
        <v/>
      </c>
      <c r="D743" s="270" t="str">
        <f aca="false">IF(OR('Sub-Cpt Record'!D743=0,'Sub-Cpt Record'!D743=""),"",'Sub-Cpt Record'!D743)</f>
        <v/>
      </c>
      <c r="E743" s="269" t="str">
        <f aca="false">CODE!I743</f>
        <v/>
      </c>
      <c r="F743" s="343" t="str">
        <f aca="false">IF(OR('Sub-Cpt Record'!K743=0,'Sub-Cpt Record'!K743=""),"",'Sub-Cpt Record'!K743)</f>
        <v/>
      </c>
      <c r="G743" s="344"/>
      <c r="H743" s="348"/>
      <c r="I743" s="349"/>
      <c r="J743" s="349"/>
      <c r="K743" s="349"/>
      <c r="L743" s="349"/>
      <c r="M743" s="349"/>
      <c r="N743" s="347"/>
    </row>
    <row r="744" customFormat="false" ht="12.75" hidden="false" customHeight="false" outlineLevel="0" collapsed="false">
      <c r="A744" s="268" t="str">
        <f aca="false">IF(OR('Sub-Cpt Record'!A744=0,'Sub-Cpt Record'!A744=""),"",'Sub-Cpt Record'!A744)</f>
        <v/>
      </c>
      <c r="B744" s="269" t="str">
        <f aca="false">IF(OR('Sub-Cpt Record'!B744=0,'Sub-Cpt Record'!B744=""),"",'Sub-Cpt Record'!B744)</f>
        <v/>
      </c>
      <c r="C744" s="270" t="str">
        <f aca="false">IF(OR('Sub-Cpt Record'!C744=0,'Sub-Cpt Record'!C744=""),"",'Sub-Cpt Record'!C744)</f>
        <v/>
      </c>
      <c r="D744" s="270" t="str">
        <f aca="false">IF(OR('Sub-Cpt Record'!D744=0,'Sub-Cpt Record'!D744=""),"",'Sub-Cpt Record'!D744)</f>
        <v/>
      </c>
      <c r="E744" s="269" t="str">
        <f aca="false">CODE!I744</f>
        <v/>
      </c>
      <c r="F744" s="343" t="str">
        <f aca="false">IF(OR('Sub-Cpt Record'!K744=0,'Sub-Cpt Record'!K744=""),"",'Sub-Cpt Record'!K744)</f>
        <v/>
      </c>
      <c r="G744" s="344"/>
      <c r="H744" s="348"/>
      <c r="I744" s="349"/>
      <c r="J744" s="349"/>
      <c r="K744" s="349"/>
      <c r="L744" s="349"/>
      <c r="M744" s="349"/>
      <c r="N744" s="347"/>
    </row>
    <row r="745" customFormat="false" ht="12.75" hidden="false" customHeight="false" outlineLevel="0" collapsed="false">
      <c r="A745" s="268" t="str">
        <f aca="false">IF(OR('Sub-Cpt Record'!A745=0,'Sub-Cpt Record'!A745=""),"",'Sub-Cpt Record'!A745)</f>
        <v/>
      </c>
      <c r="B745" s="269" t="str">
        <f aca="false">IF(OR('Sub-Cpt Record'!B745=0,'Sub-Cpt Record'!B745=""),"",'Sub-Cpt Record'!B745)</f>
        <v/>
      </c>
      <c r="C745" s="270" t="str">
        <f aca="false">IF(OR('Sub-Cpt Record'!C745=0,'Sub-Cpt Record'!C745=""),"",'Sub-Cpt Record'!C745)</f>
        <v/>
      </c>
      <c r="D745" s="270" t="str">
        <f aca="false">IF(OR('Sub-Cpt Record'!D745=0,'Sub-Cpt Record'!D745=""),"",'Sub-Cpt Record'!D745)</f>
        <v/>
      </c>
      <c r="E745" s="269" t="str">
        <f aca="false">CODE!I745</f>
        <v/>
      </c>
      <c r="F745" s="343" t="str">
        <f aca="false">IF(OR('Sub-Cpt Record'!K745=0,'Sub-Cpt Record'!K745=""),"",'Sub-Cpt Record'!K745)</f>
        <v/>
      </c>
      <c r="G745" s="344"/>
      <c r="H745" s="348"/>
      <c r="I745" s="349"/>
      <c r="J745" s="349"/>
      <c r="K745" s="349"/>
      <c r="L745" s="349"/>
      <c r="M745" s="349"/>
      <c r="N745" s="347"/>
    </row>
    <row r="746" customFormat="false" ht="12.75" hidden="false" customHeight="false" outlineLevel="0" collapsed="false">
      <c r="A746" s="268" t="str">
        <f aca="false">IF(OR('Sub-Cpt Record'!A746=0,'Sub-Cpt Record'!A746=""),"",'Sub-Cpt Record'!A746)</f>
        <v/>
      </c>
      <c r="B746" s="269" t="str">
        <f aca="false">IF(OR('Sub-Cpt Record'!B746=0,'Sub-Cpt Record'!B746=""),"",'Sub-Cpt Record'!B746)</f>
        <v/>
      </c>
      <c r="C746" s="270" t="str">
        <f aca="false">IF(OR('Sub-Cpt Record'!C746=0,'Sub-Cpt Record'!C746=""),"",'Sub-Cpt Record'!C746)</f>
        <v/>
      </c>
      <c r="D746" s="270" t="str">
        <f aca="false">IF(OR('Sub-Cpt Record'!D746=0,'Sub-Cpt Record'!D746=""),"",'Sub-Cpt Record'!D746)</f>
        <v/>
      </c>
      <c r="E746" s="269" t="str">
        <f aca="false">CODE!I746</f>
        <v/>
      </c>
      <c r="F746" s="343" t="str">
        <f aca="false">IF(OR('Sub-Cpt Record'!K746=0,'Sub-Cpt Record'!K746=""),"",'Sub-Cpt Record'!K746)</f>
        <v/>
      </c>
      <c r="G746" s="344"/>
      <c r="H746" s="348"/>
      <c r="I746" s="349"/>
      <c r="J746" s="349"/>
      <c r="K746" s="349"/>
      <c r="L746" s="349"/>
      <c r="M746" s="349"/>
      <c r="N746" s="347"/>
    </row>
    <row r="747" customFormat="false" ht="12.75" hidden="false" customHeight="false" outlineLevel="0" collapsed="false">
      <c r="A747" s="268" t="str">
        <f aca="false">IF(OR('Sub-Cpt Record'!A747=0,'Sub-Cpt Record'!A747=""),"",'Sub-Cpt Record'!A747)</f>
        <v/>
      </c>
      <c r="B747" s="269" t="str">
        <f aca="false">IF(OR('Sub-Cpt Record'!B747=0,'Sub-Cpt Record'!B747=""),"",'Sub-Cpt Record'!B747)</f>
        <v/>
      </c>
      <c r="C747" s="270" t="str">
        <f aca="false">IF(OR('Sub-Cpt Record'!C747=0,'Sub-Cpt Record'!C747=""),"",'Sub-Cpt Record'!C747)</f>
        <v/>
      </c>
      <c r="D747" s="270" t="str">
        <f aca="false">IF(OR('Sub-Cpt Record'!D747=0,'Sub-Cpt Record'!D747=""),"",'Sub-Cpt Record'!D747)</f>
        <v/>
      </c>
      <c r="E747" s="269" t="str">
        <f aca="false">CODE!I747</f>
        <v/>
      </c>
      <c r="F747" s="343" t="str">
        <f aca="false">IF(OR('Sub-Cpt Record'!K747=0,'Sub-Cpt Record'!K747=""),"",'Sub-Cpt Record'!K747)</f>
        <v/>
      </c>
      <c r="G747" s="344"/>
      <c r="H747" s="348"/>
      <c r="I747" s="349"/>
      <c r="J747" s="349"/>
      <c r="K747" s="349"/>
      <c r="L747" s="349"/>
      <c r="M747" s="349"/>
      <c r="N747" s="347"/>
    </row>
    <row r="748" customFormat="false" ht="12.75" hidden="false" customHeight="false" outlineLevel="0" collapsed="false">
      <c r="A748" s="268" t="str">
        <f aca="false">IF(OR('Sub-Cpt Record'!A748=0,'Sub-Cpt Record'!A748=""),"",'Sub-Cpt Record'!A748)</f>
        <v/>
      </c>
      <c r="B748" s="269" t="str">
        <f aca="false">IF(OR('Sub-Cpt Record'!B748=0,'Sub-Cpt Record'!B748=""),"",'Sub-Cpt Record'!B748)</f>
        <v/>
      </c>
      <c r="C748" s="270" t="str">
        <f aca="false">IF(OR('Sub-Cpt Record'!C748=0,'Sub-Cpt Record'!C748=""),"",'Sub-Cpt Record'!C748)</f>
        <v/>
      </c>
      <c r="D748" s="270" t="str">
        <f aca="false">IF(OR('Sub-Cpt Record'!D748=0,'Sub-Cpt Record'!D748=""),"",'Sub-Cpt Record'!D748)</f>
        <v/>
      </c>
      <c r="E748" s="269" t="str">
        <f aca="false">CODE!I748</f>
        <v/>
      </c>
      <c r="F748" s="343" t="str">
        <f aca="false">IF(OR('Sub-Cpt Record'!K748=0,'Sub-Cpt Record'!K748=""),"",'Sub-Cpt Record'!K748)</f>
        <v/>
      </c>
      <c r="G748" s="344"/>
      <c r="H748" s="348"/>
      <c r="I748" s="349"/>
      <c r="J748" s="349"/>
      <c r="K748" s="349"/>
      <c r="L748" s="349"/>
      <c r="M748" s="349"/>
      <c r="N748" s="347"/>
    </row>
    <row r="749" customFormat="false" ht="12.75" hidden="false" customHeight="false" outlineLevel="0" collapsed="false">
      <c r="A749" s="268" t="str">
        <f aca="false">IF(OR('Sub-Cpt Record'!A749=0,'Sub-Cpt Record'!A749=""),"",'Sub-Cpt Record'!A749)</f>
        <v/>
      </c>
      <c r="B749" s="269" t="str">
        <f aca="false">IF(OR('Sub-Cpt Record'!B749=0,'Sub-Cpt Record'!B749=""),"",'Sub-Cpt Record'!B749)</f>
        <v/>
      </c>
      <c r="C749" s="270" t="str">
        <f aca="false">IF(OR('Sub-Cpt Record'!C749=0,'Sub-Cpt Record'!C749=""),"",'Sub-Cpt Record'!C749)</f>
        <v/>
      </c>
      <c r="D749" s="270" t="str">
        <f aca="false">IF(OR('Sub-Cpt Record'!D749=0,'Sub-Cpt Record'!D749=""),"",'Sub-Cpt Record'!D749)</f>
        <v/>
      </c>
      <c r="E749" s="269" t="str">
        <f aca="false">CODE!I749</f>
        <v/>
      </c>
      <c r="F749" s="343" t="str">
        <f aca="false">IF(OR('Sub-Cpt Record'!K749=0,'Sub-Cpt Record'!K749=""),"",'Sub-Cpt Record'!K749)</f>
        <v/>
      </c>
      <c r="G749" s="344"/>
      <c r="H749" s="348"/>
      <c r="I749" s="349"/>
      <c r="J749" s="349"/>
      <c r="K749" s="349"/>
      <c r="L749" s="349"/>
      <c r="M749" s="349"/>
      <c r="N749" s="347"/>
    </row>
    <row r="750" customFormat="false" ht="12.75" hidden="false" customHeight="false" outlineLevel="0" collapsed="false">
      <c r="A750" s="268" t="str">
        <f aca="false">IF(OR('Sub-Cpt Record'!A750=0,'Sub-Cpt Record'!A750=""),"",'Sub-Cpt Record'!A750)</f>
        <v/>
      </c>
      <c r="B750" s="269" t="str">
        <f aca="false">IF(OR('Sub-Cpt Record'!B750=0,'Sub-Cpt Record'!B750=""),"",'Sub-Cpt Record'!B750)</f>
        <v/>
      </c>
      <c r="C750" s="270" t="str">
        <f aca="false">IF(OR('Sub-Cpt Record'!C750=0,'Sub-Cpt Record'!C750=""),"",'Sub-Cpt Record'!C750)</f>
        <v/>
      </c>
      <c r="D750" s="270" t="str">
        <f aca="false">IF(OR('Sub-Cpt Record'!D750=0,'Sub-Cpt Record'!D750=""),"",'Sub-Cpt Record'!D750)</f>
        <v/>
      </c>
      <c r="E750" s="269" t="str">
        <f aca="false">CODE!I750</f>
        <v/>
      </c>
      <c r="F750" s="343" t="str">
        <f aca="false">IF(OR('Sub-Cpt Record'!K750=0,'Sub-Cpt Record'!K750=""),"",'Sub-Cpt Record'!K750)</f>
        <v/>
      </c>
      <c r="G750" s="344"/>
      <c r="H750" s="348"/>
      <c r="I750" s="349"/>
      <c r="J750" s="349"/>
      <c r="K750" s="349"/>
      <c r="L750" s="349"/>
      <c r="M750" s="349"/>
      <c r="N750" s="347"/>
    </row>
    <row r="751" customFormat="false" ht="12.75" hidden="false" customHeight="false" outlineLevel="0" collapsed="false">
      <c r="A751" s="268" t="str">
        <f aca="false">IF(OR('Sub-Cpt Record'!A751=0,'Sub-Cpt Record'!A751=""),"",'Sub-Cpt Record'!A751)</f>
        <v/>
      </c>
      <c r="B751" s="269" t="str">
        <f aca="false">IF(OR('Sub-Cpt Record'!B751=0,'Sub-Cpt Record'!B751=""),"",'Sub-Cpt Record'!B751)</f>
        <v/>
      </c>
      <c r="C751" s="270" t="str">
        <f aca="false">IF(OR('Sub-Cpt Record'!C751=0,'Sub-Cpt Record'!C751=""),"",'Sub-Cpt Record'!C751)</f>
        <v/>
      </c>
      <c r="D751" s="270" t="str">
        <f aca="false">IF(OR('Sub-Cpt Record'!D751=0,'Sub-Cpt Record'!D751=""),"",'Sub-Cpt Record'!D751)</f>
        <v/>
      </c>
      <c r="E751" s="269" t="str">
        <f aca="false">CODE!I751</f>
        <v/>
      </c>
      <c r="F751" s="343" t="str">
        <f aca="false">IF(OR('Sub-Cpt Record'!K751=0,'Sub-Cpt Record'!K751=""),"",'Sub-Cpt Record'!K751)</f>
        <v/>
      </c>
      <c r="G751" s="344"/>
      <c r="H751" s="348"/>
      <c r="I751" s="349"/>
      <c r="J751" s="349"/>
      <c r="K751" s="349"/>
      <c r="L751" s="349"/>
      <c r="M751" s="349"/>
      <c r="N751" s="347"/>
    </row>
    <row r="752" customFormat="false" ht="12.75" hidden="false" customHeight="false" outlineLevel="0" collapsed="false">
      <c r="A752" s="268" t="str">
        <f aca="false">IF(OR('Sub-Cpt Record'!A752=0,'Sub-Cpt Record'!A752=""),"",'Sub-Cpt Record'!A752)</f>
        <v/>
      </c>
      <c r="B752" s="269" t="str">
        <f aca="false">IF(OR('Sub-Cpt Record'!B752=0,'Sub-Cpt Record'!B752=""),"",'Sub-Cpt Record'!B752)</f>
        <v/>
      </c>
      <c r="C752" s="270" t="str">
        <f aca="false">IF(OR('Sub-Cpt Record'!C752=0,'Sub-Cpt Record'!C752=""),"",'Sub-Cpt Record'!C752)</f>
        <v/>
      </c>
      <c r="D752" s="270" t="str">
        <f aca="false">IF(OR('Sub-Cpt Record'!D752=0,'Sub-Cpt Record'!D752=""),"",'Sub-Cpt Record'!D752)</f>
        <v/>
      </c>
      <c r="E752" s="269" t="str">
        <f aca="false">CODE!I752</f>
        <v/>
      </c>
      <c r="F752" s="343" t="str">
        <f aca="false">IF(OR('Sub-Cpt Record'!K752=0,'Sub-Cpt Record'!K752=""),"",'Sub-Cpt Record'!K752)</f>
        <v/>
      </c>
      <c r="G752" s="344"/>
      <c r="H752" s="348"/>
      <c r="I752" s="349"/>
      <c r="J752" s="349"/>
      <c r="K752" s="349"/>
      <c r="L752" s="349"/>
      <c r="M752" s="349"/>
      <c r="N752" s="347"/>
    </row>
    <row r="753" customFormat="false" ht="12.75" hidden="false" customHeight="false" outlineLevel="0" collapsed="false">
      <c r="A753" s="268" t="str">
        <f aca="false">IF(OR('Sub-Cpt Record'!A753=0,'Sub-Cpt Record'!A753=""),"",'Sub-Cpt Record'!A753)</f>
        <v/>
      </c>
      <c r="B753" s="269" t="str">
        <f aca="false">IF(OR('Sub-Cpt Record'!B753=0,'Sub-Cpt Record'!B753=""),"",'Sub-Cpt Record'!B753)</f>
        <v/>
      </c>
      <c r="C753" s="270" t="str">
        <f aca="false">IF(OR('Sub-Cpt Record'!C753=0,'Sub-Cpt Record'!C753=""),"",'Sub-Cpt Record'!C753)</f>
        <v/>
      </c>
      <c r="D753" s="270" t="str">
        <f aca="false">IF(OR('Sub-Cpt Record'!D753=0,'Sub-Cpt Record'!D753=""),"",'Sub-Cpt Record'!D753)</f>
        <v/>
      </c>
      <c r="E753" s="269" t="str">
        <f aca="false">CODE!I753</f>
        <v/>
      </c>
      <c r="F753" s="343" t="str">
        <f aca="false">IF(OR('Sub-Cpt Record'!K753=0,'Sub-Cpt Record'!K753=""),"",'Sub-Cpt Record'!K753)</f>
        <v/>
      </c>
      <c r="G753" s="344"/>
      <c r="H753" s="348"/>
      <c r="I753" s="349"/>
      <c r="J753" s="349"/>
      <c r="K753" s="349"/>
      <c r="L753" s="349"/>
      <c r="M753" s="349"/>
      <c r="N753" s="347"/>
    </row>
    <row r="754" customFormat="false" ht="12.75" hidden="false" customHeight="false" outlineLevel="0" collapsed="false">
      <c r="A754" s="268" t="str">
        <f aca="false">IF(OR('Sub-Cpt Record'!A754=0,'Sub-Cpt Record'!A754=""),"",'Sub-Cpt Record'!A754)</f>
        <v/>
      </c>
      <c r="B754" s="269" t="str">
        <f aca="false">IF(OR('Sub-Cpt Record'!B754=0,'Sub-Cpt Record'!B754=""),"",'Sub-Cpt Record'!B754)</f>
        <v/>
      </c>
      <c r="C754" s="270" t="str">
        <f aca="false">IF(OR('Sub-Cpt Record'!C754=0,'Sub-Cpt Record'!C754=""),"",'Sub-Cpt Record'!C754)</f>
        <v/>
      </c>
      <c r="D754" s="270" t="str">
        <f aca="false">IF(OR('Sub-Cpt Record'!D754=0,'Sub-Cpt Record'!D754=""),"",'Sub-Cpt Record'!D754)</f>
        <v/>
      </c>
      <c r="E754" s="269" t="str">
        <f aca="false">CODE!I754</f>
        <v/>
      </c>
      <c r="F754" s="343" t="str">
        <f aca="false">IF(OR('Sub-Cpt Record'!K754=0,'Sub-Cpt Record'!K754=""),"",'Sub-Cpt Record'!K754)</f>
        <v/>
      </c>
      <c r="G754" s="344"/>
      <c r="H754" s="348"/>
      <c r="I754" s="349"/>
      <c r="J754" s="349"/>
      <c r="K754" s="349"/>
      <c r="L754" s="349"/>
      <c r="M754" s="349"/>
      <c r="N754" s="347"/>
    </row>
    <row r="755" customFormat="false" ht="12.75" hidden="false" customHeight="false" outlineLevel="0" collapsed="false">
      <c r="A755" s="268" t="str">
        <f aca="false">IF(OR('Sub-Cpt Record'!A755=0,'Sub-Cpt Record'!A755=""),"",'Sub-Cpt Record'!A755)</f>
        <v/>
      </c>
      <c r="B755" s="269" t="str">
        <f aca="false">IF(OR('Sub-Cpt Record'!B755=0,'Sub-Cpt Record'!B755=""),"",'Sub-Cpt Record'!B755)</f>
        <v/>
      </c>
      <c r="C755" s="270" t="str">
        <f aca="false">IF(OR('Sub-Cpt Record'!C755=0,'Sub-Cpt Record'!C755=""),"",'Sub-Cpt Record'!C755)</f>
        <v/>
      </c>
      <c r="D755" s="270" t="str">
        <f aca="false">IF(OR('Sub-Cpt Record'!D755=0,'Sub-Cpt Record'!D755=""),"",'Sub-Cpt Record'!D755)</f>
        <v/>
      </c>
      <c r="E755" s="269" t="str">
        <f aca="false">CODE!I755</f>
        <v/>
      </c>
      <c r="F755" s="343" t="str">
        <f aca="false">IF(OR('Sub-Cpt Record'!K755=0,'Sub-Cpt Record'!K755=""),"",'Sub-Cpt Record'!K755)</f>
        <v/>
      </c>
      <c r="G755" s="344"/>
      <c r="H755" s="348"/>
      <c r="I755" s="349"/>
      <c r="J755" s="349"/>
      <c r="K755" s="349"/>
      <c r="L755" s="349"/>
      <c r="M755" s="349"/>
      <c r="N755" s="347"/>
    </row>
    <row r="756" customFormat="false" ht="12.75" hidden="false" customHeight="false" outlineLevel="0" collapsed="false">
      <c r="A756" s="268" t="str">
        <f aca="false">IF(OR('Sub-Cpt Record'!A756=0,'Sub-Cpt Record'!A756=""),"",'Sub-Cpt Record'!A756)</f>
        <v/>
      </c>
      <c r="B756" s="269" t="str">
        <f aca="false">IF(OR('Sub-Cpt Record'!B756=0,'Sub-Cpt Record'!B756=""),"",'Sub-Cpt Record'!B756)</f>
        <v/>
      </c>
      <c r="C756" s="270" t="str">
        <f aca="false">IF(OR('Sub-Cpt Record'!C756=0,'Sub-Cpt Record'!C756=""),"",'Sub-Cpt Record'!C756)</f>
        <v/>
      </c>
      <c r="D756" s="270" t="str">
        <f aca="false">IF(OR('Sub-Cpt Record'!D756=0,'Sub-Cpt Record'!D756=""),"",'Sub-Cpt Record'!D756)</f>
        <v/>
      </c>
      <c r="E756" s="269" t="str">
        <f aca="false">CODE!I756</f>
        <v/>
      </c>
      <c r="F756" s="343" t="str">
        <f aca="false">IF(OR('Sub-Cpt Record'!K756=0,'Sub-Cpt Record'!K756=""),"",'Sub-Cpt Record'!K756)</f>
        <v/>
      </c>
      <c r="G756" s="344"/>
      <c r="H756" s="348"/>
      <c r="I756" s="349"/>
      <c r="J756" s="349"/>
      <c r="K756" s="349"/>
      <c r="L756" s="349"/>
      <c r="M756" s="349"/>
      <c r="N756" s="347"/>
    </row>
    <row r="757" customFormat="false" ht="12.75" hidden="false" customHeight="false" outlineLevel="0" collapsed="false">
      <c r="A757" s="268" t="str">
        <f aca="false">IF(OR('Sub-Cpt Record'!A757=0,'Sub-Cpt Record'!A757=""),"",'Sub-Cpt Record'!A757)</f>
        <v/>
      </c>
      <c r="B757" s="269" t="str">
        <f aca="false">IF(OR('Sub-Cpt Record'!B757=0,'Sub-Cpt Record'!B757=""),"",'Sub-Cpt Record'!B757)</f>
        <v/>
      </c>
      <c r="C757" s="270" t="str">
        <f aca="false">IF(OR('Sub-Cpt Record'!C757=0,'Sub-Cpt Record'!C757=""),"",'Sub-Cpt Record'!C757)</f>
        <v/>
      </c>
      <c r="D757" s="270" t="str">
        <f aca="false">IF(OR('Sub-Cpt Record'!D757=0,'Sub-Cpt Record'!D757=""),"",'Sub-Cpt Record'!D757)</f>
        <v/>
      </c>
      <c r="E757" s="269" t="str">
        <f aca="false">CODE!I757</f>
        <v/>
      </c>
      <c r="F757" s="343" t="str">
        <f aca="false">IF(OR('Sub-Cpt Record'!K757=0,'Sub-Cpt Record'!K757=""),"",'Sub-Cpt Record'!K757)</f>
        <v/>
      </c>
      <c r="G757" s="344"/>
      <c r="H757" s="348"/>
      <c r="I757" s="349"/>
      <c r="J757" s="349"/>
      <c r="K757" s="349"/>
      <c r="L757" s="349"/>
      <c r="M757" s="349"/>
      <c r="N757" s="347"/>
    </row>
    <row r="758" customFormat="false" ht="12.75" hidden="false" customHeight="false" outlineLevel="0" collapsed="false">
      <c r="A758" s="268" t="str">
        <f aca="false">IF(OR('Sub-Cpt Record'!A758=0,'Sub-Cpt Record'!A758=""),"",'Sub-Cpt Record'!A758)</f>
        <v/>
      </c>
      <c r="B758" s="269" t="str">
        <f aca="false">IF(OR('Sub-Cpt Record'!B758=0,'Sub-Cpt Record'!B758=""),"",'Sub-Cpt Record'!B758)</f>
        <v/>
      </c>
      <c r="C758" s="270" t="str">
        <f aca="false">IF(OR('Sub-Cpt Record'!C758=0,'Sub-Cpt Record'!C758=""),"",'Sub-Cpt Record'!C758)</f>
        <v/>
      </c>
      <c r="D758" s="270" t="str">
        <f aca="false">IF(OR('Sub-Cpt Record'!D758=0,'Sub-Cpt Record'!D758=""),"",'Sub-Cpt Record'!D758)</f>
        <v/>
      </c>
      <c r="E758" s="269" t="str">
        <f aca="false">CODE!I758</f>
        <v/>
      </c>
      <c r="F758" s="343" t="str">
        <f aca="false">IF(OR('Sub-Cpt Record'!K758=0,'Sub-Cpt Record'!K758=""),"",'Sub-Cpt Record'!K758)</f>
        <v/>
      </c>
      <c r="G758" s="344"/>
      <c r="H758" s="348"/>
      <c r="I758" s="349"/>
      <c r="J758" s="349"/>
      <c r="K758" s="349"/>
      <c r="L758" s="349"/>
      <c r="M758" s="349"/>
      <c r="N758" s="347"/>
    </row>
    <row r="759" customFormat="false" ht="12.75" hidden="false" customHeight="false" outlineLevel="0" collapsed="false">
      <c r="A759" s="268" t="str">
        <f aca="false">IF(OR('Sub-Cpt Record'!A759=0,'Sub-Cpt Record'!A759=""),"",'Sub-Cpt Record'!A759)</f>
        <v/>
      </c>
      <c r="B759" s="269" t="str">
        <f aca="false">IF(OR('Sub-Cpt Record'!B759=0,'Sub-Cpt Record'!B759=""),"",'Sub-Cpt Record'!B759)</f>
        <v/>
      </c>
      <c r="C759" s="270" t="str">
        <f aca="false">IF(OR('Sub-Cpt Record'!C759=0,'Sub-Cpt Record'!C759=""),"",'Sub-Cpt Record'!C759)</f>
        <v/>
      </c>
      <c r="D759" s="270" t="str">
        <f aca="false">IF(OR('Sub-Cpt Record'!D759=0,'Sub-Cpt Record'!D759=""),"",'Sub-Cpt Record'!D759)</f>
        <v/>
      </c>
      <c r="E759" s="269" t="str">
        <f aca="false">CODE!I759</f>
        <v/>
      </c>
      <c r="F759" s="343" t="str">
        <f aca="false">IF(OR('Sub-Cpt Record'!K759=0,'Sub-Cpt Record'!K759=""),"",'Sub-Cpt Record'!K759)</f>
        <v/>
      </c>
      <c r="G759" s="344"/>
      <c r="H759" s="348"/>
      <c r="I759" s="349"/>
      <c r="J759" s="349"/>
      <c r="K759" s="349"/>
      <c r="L759" s="349"/>
      <c r="M759" s="349"/>
      <c r="N759" s="347"/>
    </row>
    <row r="760" customFormat="false" ht="12.75" hidden="false" customHeight="false" outlineLevel="0" collapsed="false">
      <c r="A760" s="268" t="str">
        <f aca="false">IF(OR('Sub-Cpt Record'!A760=0,'Sub-Cpt Record'!A760=""),"",'Sub-Cpt Record'!A760)</f>
        <v/>
      </c>
      <c r="B760" s="269" t="str">
        <f aca="false">IF(OR('Sub-Cpt Record'!B760=0,'Sub-Cpt Record'!B760=""),"",'Sub-Cpt Record'!B760)</f>
        <v/>
      </c>
      <c r="C760" s="270" t="str">
        <f aca="false">IF(OR('Sub-Cpt Record'!C760=0,'Sub-Cpt Record'!C760=""),"",'Sub-Cpt Record'!C760)</f>
        <v/>
      </c>
      <c r="D760" s="270" t="str">
        <f aca="false">IF(OR('Sub-Cpt Record'!D760=0,'Sub-Cpt Record'!D760=""),"",'Sub-Cpt Record'!D760)</f>
        <v/>
      </c>
      <c r="E760" s="269" t="str">
        <f aca="false">CODE!I760</f>
        <v/>
      </c>
      <c r="F760" s="343" t="str">
        <f aca="false">IF(OR('Sub-Cpt Record'!K760=0,'Sub-Cpt Record'!K760=""),"",'Sub-Cpt Record'!K760)</f>
        <v/>
      </c>
      <c r="G760" s="344"/>
      <c r="H760" s="348"/>
      <c r="I760" s="349"/>
      <c r="J760" s="349"/>
      <c r="K760" s="349"/>
      <c r="L760" s="349"/>
      <c r="M760" s="349"/>
      <c r="N760" s="347"/>
    </row>
    <row r="761" customFormat="false" ht="12.75" hidden="false" customHeight="false" outlineLevel="0" collapsed="false">
      <c r="A761" s="268" t="str">
        <f aca="false">IF(OR('Sub-Cpt Record'!A761=0,'Sub-Cpt Record'!A761=""),"",'Sub-Cpt Record'!A761)</f>
        <v/>
      </c>
      <c r="B761" s="269" t="str">
        <f aca="false">IF(OR('Sub-Cpt Record'!B761=0,'Sub-Cpt Record'!B761=""),"",'Sub-Cpt Record'!B761)</f>
        <v/>
      </c>
      <c r="C761" s="270" t="str">
        <f aca="false">IF(OR('Sub-Cpt Record'!C761=0,'Sub-Cpt Record'!C761=""),"",'Sub-Cpt Record'!C761)</f>
        <v/>
      </c>
      <c r="D761" s="270" t="str">
        <f aca="false">IF(OR('Sub-Cpt Record'!D761=0,'Sub-Cpt Record'!D761=""),"",'Sub-Cpt Record'!D761)</f>
        <v/>
      </c>
      <c r="E761" s="269" t="str">
        <f aca="false">CODE!I761</f>
        <v/>
      </c>
      <c r="F761" s="343" t="str">
        <f aca="false">IF(OR('Sub-Cpt Record'!K761=0,'Sub-Cpt Record'!K761=""),"",'Sub-Cpt Record'!K761)</f>
        <v/>
      </c>
      <c r="G761" s="344"/>
      <c r="H761" s="348"/>
      <c r="I761" s="349"/>
      <c r="J761" s="349"/>
      <c r="K761" s="349"/>
      <c r="L761" s="349"/>
      <c r="M761" s="349"/>
      <c r="N761" s="347"/>
    </row>
    <row r="762" customFormat="false" ht="12.75" hidden="false" customHeight="false" outlineLevel="0" collapsed="false">
      <c r="A762" s="268" t="str">
        <f aca="false">IF(OR('Sub-Cpt Record'!A762=0,'Sub-Cpt Record'!A762=""),"",'Sub-Cpt Record'!A762)</f>
        <v/>
      </c>
      <c r="B762" s="269" t="str">
        <f aca="false">IF(OR('Sub-Cpt Record'!B762=0,'Sub-Cpt Record'!B762=""),"",'Sub-Cpt Record'!B762)</f>
        <v/>
      </c>
      <c r="C762" s="270" t="str">
        <f aca="false">IF(OR('Sub-Cpt Record'!C762=0,'Sub-Cpt Record'!C762=""),"",'Sub-Cpt Record'!C762)</f>
        <v/>
      </c>
      <c r="D762" s="270" t="str">
        <f aca="false">IF(OR('Sub-Cpt Record'!D762=0,'Sub-Cpt Record'!D762=""),"",'Sub-Cpt Record'!D762)</f>
        <v/>
      </c>
      <c r="E762" s="269" t="str">
        <f aca="false">CODE!I762</f>
        <v/>
      </c>
      <c r="F762" s="343" t="str">
        <f aca="false">IF(OR('Sub-Cpt Record'!K762=0,'Sub-Cpt Record'!K762=""),"",'Sub-Cpt Record'!K762)</f>
        <v/>
      </c>
      <c r="G762" s="344"/>
      <c r="H762" s="348"/>
      <c r="I762" s="349"/>
      <c r="J762" s="349"/>
      <c r="K762" s="349"/>
      <c r="L762" s="349"/>
      <c r="M762" s="349"/>
      <c r="N762" s="347"/>
    </row>
    <row r="763" customFormat="false" ht="12.75" hidden="false" customHeight="false" outlineLevel="0" collapsed="false">
      <c r="A763" s="268" t="str">
        <f aca="false">IF(OR('Sub-Cpt Record'!A763=0,'Sub-Cpt Record'!A763=""),"",'Sub-Cpt Record'!A763)</f>
        <v/>
      </c>
      <c r="B763" s="269" t="str">
        <f aca="false">IF(OR('Sub-Cpt Record'!B763=0,'Sub-Cpt Record'!B763=""),"",'Sub-Cpt Record'!B763)</f>
        <v/>
      </c>
      <c r="C763" s="270" t="str">
        <f aca="false">IF(OR('Sub-Cpt Record'!C763=0,'Sub-Cpt Record'!C763=""),"",'Sub-Cpt Record'!C763)</f>
        <v/>
      </c>
      <c r="D763" s="270" t="str">
        <f aca="false">IF(OR('Sub-Cpt Record'!D763=0,'Sub-Cpt Record'!D763=""),"",'Sub-Cpt Record'!D763)</f>
        <v/>
      </c>
      <c r="E763" s="269" t="str">
        <f aca="false">CODE!I763</f>
        <v/>
      </c>
      <c r="F763" s="343" t="str">
        <f aca="false">IF(OR('Sub-Cpt Record'!K763=0,'Sub-Cpt Record'!K763=""),"",'Sub-Cpt Record'!K763)</f>
        <v/>
      </c>
      <c r="G763" s="344"/>
      <c r="H763" s="348"/>
      <c r="I763" s="349"/>
      <c r="J763" s="349"/>
      <c r="K763" s="349"/>
      <c r="L763" s="349"/>
      <c r="M763" s="349"/>
      <c r="N763" s="347"/>
    </row>
    <row r="764" customFormat="false" ht="12.75" hidden="false" customHeight="false" outlineLevel="0" collapsed="false">
      <c r="A764" s="268" t="str">
        <f aca="false">IF(OR('Sub-Cpt Record'!A764=0,'Sub-Cpt Record'!A764=""),"",'Sub-Cpt Record'!A764)</f>
        <v/>
      </c>
      <c r="B764" s="269" t="str">
        <f aca="false">IF(OR('Sub-Cpt Record'!B764=0,'Sub-Cpt Record'!B764=""),"",'Sub-Cpt Record'!B764)</f>
        <v/>
      </c>
      <c r="C764" s="270" t="str">
        <f aca="false">IF(OR('Sub-Cpt Record'!C764=0,'Sub-Cpt Record'!C764=""),"",'Sub-Cpt Record'!C764)</f>
        <v/>
      </c>
      <c r="D764" s="270" t="str">
        <f aca="false">IF(OR('Sub-Cpt Record'!D764=0,'Sub-Cpt Record'!D764=""),"",'Sub-Cpt Record'!D764)</f>
        <v/>
      </c>
      <c r="E764" s="269" t="str">
        <f aca="false">CODE!I764</f>
        <v/>
      </c>
      <c r="F764" s="343" t="str">
        <f aca="false">IF(OR('Sub-Cpt Record'!K764=0,'Sub-Cpt Record'!K764=""),"",'Sub-Cpt Record'!K764)</f>
        <v/>
      </c>
      <c r="G764" s="344"/>
      <c r="H764" s="348"/>
      <c r="I764" s="349"/>
      <c r="J764" s="349"/>
      <c r="K764" s="349"/>
      <c r="L764" s="349"/>
      <c r="M764" s="349"/>
      <c r="N764" s="347"/>
    </row>
    <row r="765" customFormat="false" ht="12.75" hidden="false" customHeight="false" outlineLevel="0" collapsed="false">
      <c r="A765" s="268" t="str">
        <f aca="false">IF(OR('Sub-Cpt Record'!A765=0,'Sub-Cpt Record'!A765=""),"",'Sub-Cpt Record'!A765)</f>
        <v/>
      </c>
      <c r="B765" s="269" t="str">
        <f aca="false">IF(OR('Sub-Cpt Record'!B765=0,'Sub-Cpt Record'!B765=""),"",'Sub-Cpt Record'!B765)</f>
        <v/>
      </c>
      <c r="C765" s="270" t="str">
        <f aca="false">IF(OR('Sub-Cpt Record'!C765=0,'Sub-Cpt Record'!C765=""),"",'Sub-Cpt Record'!C765)</f>
        <v/>
      </c>
      <c r="D765" s="270" t="str">
        <f aca="false">IF(OR('Sub-Cpt Record'!D765=0,'Sub-Cpt Record'!D765=""),"",'Sub-Cpt Record'!D765)</f>
        <v/>
      </c>
      <c r="E765" s="269" t="str">
        <f aca="false">CODE!I765</f>
        <v/>
      </c>
      <c r="F765" s="343" t="str">
        <f aca="false">IF(OR('Sub-Cpt Record'!K765=0,'Sub-Cpt Record'!K765=""),"",'Sub-Cpt Record'!K765)</f>
        <v/>
      </c>
      <c r="G765" s="344"/>
      <c r="H765" s="348"/>
      <c r="I765" s="349"/>
      <c r="J765" s="349"/>
      <c r="K765" s="349"/>
      <c r="L765" s="349"/>
      <c r="M765" s="349"/>
      <c r="N765" s="347"/>
    </row>
    <row r="766" customFormat="false" ht="12.75" hidden="false" customHeight="false" outlineLevel="0" collapsed="false">
      <c r="A766" s="268" t="str">
        <f aca="false">IF(OR('Sub-Cpt Record'!A766=0,'Sub-Cpt Record'!A766=""),"",'Sub-Cpt Record'!A766)</f>
        <v/>
      </c>
      <c r="B766" s="269" t="str">
        <f aca="false">IF(OR('Sub-Cpt Record'!B766=0,'Sub-Cpt Record'!B766=""),"",'Sub-Cpt Record'!B766)</f>
        <v/>
      </c>
      <c r="C766" s="270" t="str">
        <f aca="false">IF(OR('Sub-Cpt Record'!C766=0,'Sub-Cpt Record'!C766=""),"",'Sub-Cpt Record'!C766)</f>
        <v/>
      </c>
      <c r="D766" s="270" t="str">
        <f aca="false">IF(OR('Sub-Cpt Record'!D766=0,'Sub-Cpt Record'!D766=""),"",'Sub-Cpt Record'!D766)</f>
        <v/>
      </c>
      <c r="E766" s="269" t="str">
        <f aca="false">CODE!I766</f>
        <v/>
      </c>
      <c r="F766" s="343" t="str">
        <f aca="false">IF(OR('Sub-Cpt Record'!K766=0,'Sub-Cpt Record'!K766=""),"",'Sub-Cpt Record'!K766)</f>
        <v/>
      </c>
      <c r="G766" s="344"/>
      <c r="H766" s="348"/>
      <c r="I766" s="349"/>
      <c r="J766" s="349"/>
      <c r="K766" s="349"/>
      <c r="L766" s="349"/>
      <c r="M766" s="349"/>
      <c r="N766" s="347"/>
    </row>
    <row r="767" customFormat="false" ht="12.75" hidden="false" customHeight="false" outlineLevel="0" collapsed="false">
      <c r="A767" s="268" t="str">
        <f aca="false">IF(OR('Sub-Cpt Record'!A767=0,'Sub-Cpt Record'!A767=""),"",'Sub-Cpt Record'!A767)</f>
        <v/>
      </c>
      <c r="B767" s="269" t="str">
        <f aca="false">IF(OR('Sub-Cpt Record'!B767=0,'Sub-Cpt Record'!B767=""),"",'Sub-Cpt Record'!B767)</f>
        <v/>
      </c>
      <c r="C767" s="270" t="str">
        <f aca="false">IF(OR('Sub-Cpt Record'!C767=0,'Sub-Cpt Record'!C767=""),"",'Sub-Cpt Record'!C767)</f>
        <v/>
      </c>
      <c r="D767" s="270" t="str">
        <f aca="false">IF(OR('Sub-Cpt Record'!D767=0,'Sub-Cpt Record'!D767=""),"",'Sub-Cpt Record'!D767)</f>
        <v/>
      </c>
      <c r="E767" s="269" t="str">
        <f aca="false">CODE!I767</f>
        <v/>
      </c>
      <c r="F767" s="343" t="str">
        <f aca="false">IF(OR('Sub-Cpt Record'!K767=0,'Sub-Cpt Record'!K767=""),"",'Sub-Cpt Record'!K767)</f>
        <v/>
      </c>
      <c r="G767" s="344"/>
      <c r="H767" s="348"/>
      <c r="I767" s="349"/>
      <c r="J767" s="349"/>
      <c r="K767" s="349"/>
      <c r="L767" s="349"/>
      <c r="M767" s="349"/>
      <c r="N767" s="347"/>
    </row>
    <row r="768" customFormat="false" ht="12.75" hidden="false" customHeight="false" outlineLevel="0" collapsed="false">
      <c r="A768" s="268" t="str">
        <f aca="false">IF(OR('Sub-Cpt Record'!A768=0,'Sub-Cpt Record'!A768=""),"",'Sub-Cpt Record'!A768)</f>
        <v/>
      </c>
      <c r="B768" s="269" t="str">
        <f aca="false">IF(OR('Sub-Cpt Record'!B768=0,'Sub-Cpt Record'!B768=""),"",'Sub-Cpt Record'!B768)</f>
        <v/>
      </c>
      <c r="C768" s="270" t="str">
        <f aca="false">IF(OR('Sub-Cpt Record'!C768=0,'Sub-Cpt Record'!C768=""),"",'Sub-Cpt Record'!C768)</f>
        <v/>
      </c>
      <c r="D768" s="270" t="str">
        <f aca="false">IF(OR('Sub-Cpt Record'!D768=0,'Sub-Cpt Record'!D768=""),"",'Sub-Cpt Record'!D768)</f>
        <v/>
      </c>
      <c r="E768" s="269" t="str">
        <f aca="false">CODE!I768</f>
        <v/>
      </c>
      <c r="F768" s="343" t="str">
        <f aca="false">IF(OR('Sub-Cpt Record'!K768=0,'Sub-Cpt Record'!K768=""),"",'Sub-Cpt Record'!K768)</f>
        <v/>
      </c>
      <c r="G768" s="344"/>
      <c r="H768" s="348"/>
      <c r="I768" s="349"/>
      <c r="J768" s="349"/>
      <c r="K768" s="349"/>
      <c r="L768" s="349"/>
      <c r="M768" s="349"/>
      <c r="N768" s="347"/>
    </row>
    <row r="769" customFormat="false" ht="12.75" hidden="false" customHeight="false" outlineLevel="0" collapsed="false">
      <c r="A769" s="268" t="str">
        <f aca="false">IF(OR('Sub-Cpt Record'!A769=0,'Sub-Cpt Record'!A769=""),"",'Sub-Cpt Record'!A769)</f>
        <v/>
      </c>
      <c r="B769" s="269" t="str">
        <f aca="false">IF(OR('Sub-Cpt Record'!B769=0,'Sub-Cpt Record'!B769=""),"",'Sub-Cpt Record'!B769)</f>
        <v/>
      </c>
      <c r="C769" s="270" t="str">
        <f aca="false">IF(OR('Sub-Cpt Record'!C769=0,'Sub-Cpt Record'!C769=""),"",'Sub-Cpt Record'!C769)</f>
        <v/>
      </c>
      <c r="D769" s="270" t="str">
        <f aca="false">IF(OR('Sub-Cpt Record'!D769=0,'Sub-Cpt Record'!D769=""),"",'Sub-Cpt Record'!D769)</f>
        <v/>
      </c>
      <c r="E769" s="269" t="str">
        <f aca="false">CODE!I769</f>
        <v/>
      </c>
      <c r="F769" s="343" t="str">
        <f aca="false">IF(OR('Sub-Cpt Record'!K769=0,'Sub-Cpt Record'!K769=""),"",'Sub-Cpt Record'!K769)</f>
        <v/>
      </c>
      <c r="G769" s="344"/>
      <c r="H769" s="348"/>
      <c r="I769" s="349"/>
      <c r="J769" s="349"/>
      <c r="K769" s="349"/>
      <c r="L769" s="349"/>
      <c r="M769" s="349"/>
      <c r="N769" s="347"/>
    </row>
    <row r="770" customFormat="false" ht="12.75" hidden="false" customHeight="false" outlineLevel="0" collapsed="false">
      <c r="A770" s="268" t="str">
        <f aca="false">IF(OR('Sub-Cpt Record'!A770=0,'Sub-Cpt Record'!A770=""),"",'Sub-Cpt Record'!A770)</f>
        <v/>
      </c>
      <c r="B770" s="269" t="str">
        <f aca="false">IF(OR('Sub-Cpt Record'!B770=0,'Sub-Cpt Record'!B770=""),"",'Sub-Cpt Record'!B770)</f>
        <v/>
      </c>
      <c r="C770" s="270" t="str">
        <f aca="false">IF(OR('Sub-Cpt Record'!C770=0,'Sub-Cpt Record'!C770=""),"",'Sub-Cpt Record'!C770)</f>
        <v/>
      </c>
      <c r="D770" s="270" t="str">
        <f aca="false">IF(OR('Sub-Cpt Record'!D770=0,'Sub-Cpt Record'!D770=""),"",'Sub-Cpt Record'!D770)</f>
        <v/>
      </c>
      <c r="E770" s="269" t="str">
        <f aca="false">CODE!I770</f>
        <v/>
      </c>
      <c r="F770" s="343" t="str">
        <f aca="false">IF(OR('Sub-Cpt Record'!K770=0,'Sub-Cpt Record'!K770=""),"",'Sub-Cpt Record'!K770)</f>
        <v/>
      </c>
      <c r="G770" s="344"/>
      <c r="H770" s="348"/>
      <c r="I770" s="349"/>
      <c r="J770" s="349"/>
      <c r="K770" s="349"/>
      <c r="L770" s="349"/>
      <c r="M770" s="349"/>
      <c r="N770" s="347"/>
    </row>
    <row r="771" customFormat="false" ht="12.75" hidden="false" customHeight="false" outlineLevel="0" collapsed="false">
      <c r="A771" s="268" t="str">
        <f aca="false">IF(OR('Sub-Cpt Record'!A771=0,'Sub-Cpt Record'!A771=""),"",'Sub-Cpt Record'!A771)</f>
        <v/>
      </c>
      <c r="B771" s="269" t="str">
        <f aca="false">IF(OR('Sub-Cpt Record'!B771=0,'Sub-Cpt Record'!B771=""),"",'Sub-Cpt Record'!B771)</f>
        <v/>
      </c>
      <c r="C771" s="270" t="str">
        <f aca="false">IF(OR('Sub-Cpt Record'!C771=0,'Sub-Cpt Record'!C771=""),"",'Sub-Cpt Record'!C771)</f>
        <v/>
      </c>
      <c r="D771" s="270" t="str">
        <f aca="false">IF(OR('Sub-Cpt Record'!D771=0,'Sub-Cpt Record'!D771=""),"",'Sub-Cpt Record'!D771)</f>
        <v/>
      </c>
      <c r="E771" s="269" t="str">
        <f aca="false">CODE!I771</f>
        <v/>
      </c>
      <c r="F771" s="343" t="str">
        <f aca="false">IF(OR('Sub-Cpt Record'!K771=0,'Sub-Cpt Record'!K771=""),"",'Sub-Cpt Record'!K771)</f>
        <v/>
      </c>
      <c r="G771" s="344"/>
      <c r="H771" s="348"/>
      <c r="I771" s="349"/>
      <c r="J771" s="349"/>
      <c r="K771" s="349"/>
      <c r="L771" s="349"/>
      <c r="M771" s="349"/>
      <c r="N771" s="347"/>
    </row>
    <row r="772" customFormat="false" ht="12.75" hidden="false" customHeight="false" outlineLevel="0" collapsed="false">
      <c r="A772" s="268" t="str">
        <f aca="false">IF(OR('Sub-Cpt Record'!A772=0,'Sub-Cpt Record'!A772=""),"",'Sub-Cpt Record'!A772)</f>
        <v/>
      </c>
      <c r="B772" s="269" t="str">
        <f aca="false">IF(OR('Sub-Cpt Record'!B772=0,'Sub-Cpt Record'!B772=""),"",'Sub-Cpt Record'!B772)</f>
        <v/>
      </c>
      <c r="C772" s="270" t="str">
        <f aca="false">IF(OR('Sub-Cpt Record'!C772=0,'Sub-Cpt Record'!C772=""),"",'Sub-Cpt Record'!C772)</f>
        <v/>
      </c>
      <c r="D772" s="270" t="str">
        <f aca="false">IF(OR('Sub-Cpt Record'!D772=0,'Sub-Cpt Record'!D772=""),"",'Sub-Cpt Record'!D772)</f>
        <v/>
      </c>
      <c r="E772" s="269" t="str">
        <f aca="false">CODE!I772</f>
        <v/>
      </c>
      <c r="F772" s="343" t="str">
        <f aca="false">IF(OR('Sub-Cpt Record'!K772=0,'Sub-Cpt Record'!K772=""),"",'Sub-Cpt Record'!K772)</f>
        <v/>
      </c>
      <c r="G772" s="344"/>
      <c r="H772" s="348"/>
      <c r="I772" s="349"/>
      <c r="J772" s="349"/>
      <c r="K772" s="349"/>
      <c r="L772" s="349"/>
      <c r="M772" s="349"/>
      <c r="N772" s="347"/>
    </row>
    <row r="773" customFormat="false" ht="12.75" hidden="false" customHeight="false" outlineLevel="0" collapsed="false">
      <c r="A773" s="268" t="str">
        <f aca="false">IF(OR('Sub-Cpt Record'!A773=0,'Sub-Cpt Record'!A773=""),"",'Sub-Cpt Record'!A773)</f>
        <v/>
      </c>
      <c r="B773" s="269" t="str">
        <f aca="false">IF(OR('Sub-Cpt Record'!B773=0,'Sub-Cpt Record'!B773=""),"",'Sub-Cpt Record'!B773)</f>
        <v/>
      </c>
      <c r="C773" s="270" t="str">
        <f aca="false">IF(OR('Sub-Cpt Record'!C773=0,'Sub-Cpt Record'!C773=""),"",'Sub-Cpt Record'!C773)</f>
        <v/>
      </c>
      <c r="D773" s="270" t="str">
        <f aca="false">IF(OR('Sub-Cpt Record'!D773=0,'Sub-Cpt Record'!D773=""),"",'Sub-Cpt Record'!D773)</f>
        <v/>
      </c>
      <c r="E773" s="269" t="str">
        <f aca="false">CODE!I773</f>
        <v/>
      </c>
      <c r="F773" s="343" t="str">
        <f aca="false">IF(OR('Sub-Cpt Record'!K773=0,'Sub-Cpt Record'!K773=""),"",'Sub-Cpt Record'!K773)</f>
        <v/>
      </c>
      <c r="G773" s="344"/>
      <c r="H773" s="348"/>
      <c r="I773" s="349"/>
      <c r="J773" s="349"/>
      <c r="K773" s="349"/>
      <c r="L773" s="349"/>
      <c r="M773" s="349"/>
      <c r="N773" s="347"/>
    </row>
    <row r="774" customFormat="false" ht="12.75" hidden="false" customHeight="false" outlineLevel="0" collapsed="false">
      <c r="A774" s="268" t="str">
        <f aca="false">IF(OR('Sub-Cpt Record'!A774=0,'Sub-Cpt Record'!A774=""),"",'Sub-Cpt Record'!A774)</f>
        <v/>
      </c>
      <c r="B774" s="269" t="str">
        <f aca="false">IF(OR('Sub-Cpt Record'!B774=0,'Sub-Cpt Record'!B774=""),"",'Sub-Cpt Record'!B774)</f>
        <v/>
      </c>
      <c r="C774" s="270" t="str">
        <f aca="false">IF(OR('Sub-Cpt Record'!C774=0,'Sub-Cpt Record'!C774=""),"",'Sub-Cpt Record'!C774)</f>
        <v/>
      </c>
      <c r="D774" s="270" t="str">
        <f aca="false">IF(OR('Sub-Cpt Record'!D774=0,'Sub-Cpt Record'!D774=""),"",'Sub-Cpt Record'!D774)</f>
        <v/>
      </c>
      <c r="E774" s="269" t="str">
        <f aca="false">CODE!I774</f>
        <v/>
      </c>
      <c r="F774" s="343" t="str">
        <f aca="false">IF(OR('Sub-Cpt Record'!K774=0,'Sub-Cpt Record'!K774=""),"",'Sub-Cpt Record'!K774)</f>
        <v/>
      </c>
      <c r="G774" s="344"/>
      <c r="H774" s="348"/>
      <c r="I774" s="349"/>
      <c r="J774" s="349"/>
      <c r="K774" s="349"/>
      <c r="L774" s="349"/>
      <c r="M774" s="349"/>
      <c r="N774" s="347"/>
    </row>
    <row r="775" customFormat="false" ht="12.75" hidden="false" customHeight="false" outlineLevel="0" collapsed="false">
      <c r="A775" s="268" t="str">
        <f aca="false">IF(OR('Sub-Cpt Record'!A775=0,'Sub-Cpt Record'!A775=""),"",'Sub-Cpt Record'!A775)</f>
        <v/>
      </c>
      <c r="B775" s="269" t="str">
        <f aca="false">IF(OR('Sub-Cpt Record'!B775=0,'Sub-Cpt Record'!B775=""),"",'Sub-Cpt Record'!B775)</f>
        <v/>
      </c>
      <c r="C775" s="270" t="str">
        <f aca="false">IF(OR('Sub-Cpt Record'!C775=0,'Sub-Cpt Record'!C775=""),"",'Sub-Cpt Record'!C775)</f>
        <v/>
      </c>
      <c r="D775" s="270" t="str">
        <f aca="false">IF(OR('Sub-Cpt Record'!D775=0,'Sub-Cpt Record'!D775=""),"",'Sub-Cpt Record'!D775)</f>
        <v/>
      </c>
      <c r="E775" s="269" t="str">
        <f aca="false">CODE!I775</f>
        <v/>
      </c>
      <c r="F775" s="343" t="str">
        <f aca="false">IF(OR('Sub-Cpt Record'!K775=0,'Sub-Cpt Record'!K775=""),"",'Sub-Cpt Record'!K775)</f>
        <v/>
      </c>
      <c r="G775" s="344"/>
      <c r="H775" s="348"/>
      <c r="I775" s="349"/>
      <c r="J775" s="349"/>
      <c r="K775" s="349"/>
      <c r="L775" s="349"/>
      <c r="M775" s="349"/>
      <c r="N775" s="347"/>
    </row>
    <row r="776" customFormat="false" ht="12.75" hidden="false" customHeight="false" outlineLevel="0" collapsed="false">
      <c r="A776" s="268" t="str">
        <f aca="false">IF(OR('Sub-Cpt Record'!A776=0,'Sub-Cpt Record'!A776=""),"",'Sub-Cpt Record'!A776)</f>
        <v/>
      </c>
      <c r="B776" s="269" t="str">
        <f aca="false">IF(OR('Sub-Cpt Record'!B776=0,'Sub-Cpt Record'!B776=""),"",'Sub-Cpt Record'!B776)</f>
        <v/>
      </c>
      <c r="C776" s="270" t="str">
        <f aca="false">IF(OR('Sub-Cpt Record'!C776=0,'Sub-Cpt Record'!C776=""),"",'Sub-Cpt Record'!C776)</f>
        <v/>
      </c>
      <c r="D776" s="270" t="str">
        <f aca="false">IF(OR('Sub-Cpt Record'!D776=0,'Sub-Cpt Record'!D776=""),"",'Sub-Cpt Record'!D776)</f>
        <v/>
      </c>
      <c r="E776" s="269" t="str">
        <f aca="false">CODE!I776</f>
        <v/>
      </c>
      <c r="F776" s="343" t="str">
        <f aca="false">IF(OR('Sub-Cpt Record'!K776=0,'Sub-Cpt Record'!K776=""),"",'Sub-Cpt Record'!K776)</f>
        <v/>
      </c>
      <c r="G776" s="344"/>
      <c r="H776" s="348"/>
      <c r="I776" s="349"/>
      <c r="J776" s="349"/>
      <c r="K776" s="349"/>
      <c r="L776" s="349"/>
      <c r="M776" s="349"/>
      <c r="N776" s="347"/>
    </row>
    <row r="777" customFormat="false" ht="12.75" hidden="false" customHeight="false" outlineLevel="0" collapsed="false">
      <c r="A777" s="268" t="str">
        <f aca="false">IF(OR('Sub-Cpt Record'!A777=0,'Sub-Cpt Record'!A777=""),"",'Sub-Cpt Record'!A777)</f>
        <v/>
      </c>
      <c r="B777" s="269" t="str">
        <f aca="false">IF(OR('Sub-Cpt Record'!B777=0,'Sub-Cpt Record'!B777=""),"",'Sub-Cpt Record'!B777)</f>
        <v/>
      </c>
      <c r="C777" s="270" t="str">
        <f aca="false">IF(OR('Sub-Cpt Record'!C777=0,'Sub-Cpt Record'!C777=""),"",'Sub-Cpt Record'!C777)</f>
        <v/>
      </c>
      <c r="D777" s="270" t="str">
        <f aca="false">IF(OR('Sub-Cpt Record'!D777=0,'Sub-Cpt Record'!D777=""),"",'Sub-Cpt Record'!D777)</f>
        <v/>
      </c>
      <c r="E777" s="269" t="str">
        <f aca="false">CODE!I777</f>
        <v/>
      </c>
      <c r="F777" s="343" t="str">
        <f aca="false">IF(OR('Sub-Cpt Record'!K777=0,'Sub-Cpt Record'!K777=""),"",'Sub-Cpt Record'!K777)</f>
        <v/>
      </c>
      <c r="G777" s="344"/>
      <c r="H777" s="348"/>
      <c r="I777" s="349"/>
      <c r="J777" s="349"/>
      <c r="K777" s="349"/>
      <c r="L777" s="349"/>
      <c r="M777" s="349"/>
      <c r="N777" s="347"/>
    </row>
    <row r="778" customFormat="false" ht="12.75" hidden="false" customHeight="false" outlineLevel="0" collapsed="false">
      <c r="A778" s="268" t="str">
        <f aca="false">IF(OR('Sub-Cpt Record'!A778=0,'Sub-Cpt Record'!A778=""),"",'Sub-Cpt Record'!A778)</f>
        <v/>
      </c>
      <c r="B778" s="269" t="str">
        <f aca="false">IF(OR('Sub-Cpt Record'!B778=0,'Sub-Cpt Record'!B778=""),"",'Sub-Cpt Record'!B778)</f>
        <v/>
      </c>
      <c r="C778" s="270" t="str">
        <f aca="false">IF(OR('Sub-Cpt Record'!C778=0,'Sub-Cpt Record'!C778=""),"",'Sub-Cpt Record'!C778)</f>
        <v/>
      </c>
      <c r="D778" s="270" t="str">
        <f aca="false">IF(OR('Sub-Cpt Record'!D778=0,'Sub-Cpt Record'!D778=""),"",'Sub-Cpt Record'!D778)</f>
        <v/>
      </c>
      <c r="E778" s="269" t="str">
        <f aca="false">CODE!I778</f>
        <v/>
      </c>
      <c r="F778" s="343" t="str">
        <f aca="false">IF(OR('Sub-Cpt Record'!K778=0,'Sub-Cpt Record'!K778=""),"",'Sub-Cpt Record'!K778)</f>
        <v/>
      </c>
      <c r="G778" s="344"/>
      <c r="H778" s="348"/>
      <c r="I778" s="349"/>
      <c r="J778" s="349"/>
      <c r="K778" s="349"/>
      <c r="L778" s="349"/>
      <c r="M778" s="349"/>
      <c r="N778" s="347"/>
    </row>
    <row r="779" customFormat="false" ht="12.75" hidden="false" customHeight="false" outlineLevel="0" collapsed="false">
      <c r="A779" s="268" t="str">
        <f aca="false">IF(OR('Sub-Cpt Record'!A779=0,'Sub-Cpt Record'!A779=""),"",'Sub-Cpt Record'!A779)</f>
        <v/>
      </c>
      <c r="B779" s="269" t="str">
        <f aca="false">IF(OR('Sub-Cpt Record'!B779=0,'Sub-Cpt Record'!B779=""),"",'Sub-Cpt Record'!B779)</f>
        <v/>
      </c>
      <c r="C779" s="270" t="str">
        <f aca="false">IF(OR('Sub-Cpt Record'!C779=0,'Sub-Cpt Record'!C779=""),"",'Sub-Cpt Record'!C779)</f>
        <v/>
      </c>
      <c r="D779" s="270" t="str">
        <f aca="false">IF(OR('Sub-Cpt Record'!D779=0,'Sub-Cpt Record'!D779=""),"",'Sub-Cpt Record'!D779)</f>
        <v/>
      </c>
      <c r="E779" s="269" t="str">
        <f aca="false">CODE!I779</f>
        <v/>
      </c>
      <c r="F779" s="343" t="str">
        <f aca="false">IF(OR('Sub-Cpt Record'!K779=0,'Sub-Cpt Record'!K779=""),"",'Sub-Cpt Record'!K779)</f>
        <v/>
      </c>
      <c r="G779" s="344"/>
      <c r="H779" s="348"/>
      <c r="I779" s="349"/>
      <c r="J779" s="349"/>
      <c r="K779" s="349"/>
      <c r="L779" s="349"/>
      <c r="M779" s="349"/>
      <c r="N779" s="347"/>
    </row>
    <row r="780" customFormat="false" ht="12.75" hidden="false" customHeight="false" outlineLevel="0" collapsed="false">
      <c r="A780" s="268" t="str">
        <f aca="false">IF(OR('Sub-Cpt Record'!A780=0,'Sub-Cpt Record'!A780=""),"",'Sub-Cpt Record'!A780)</f>
        <v/>
      </c>
      <c r="B780" s="269" t="str">
        <f aca="false">IF(OR('Sub-Cpt Record'!B780=0,'Sub-Cpt Record'!B780=""),"",'Sub-Cpt Record'!B780)</f>
        <v/>
      </c>
      <c r="C780" s="270" t="str">
        <f aca="false">IF(OR('Sub-Cpt Record'!C780=0,'Sub-Cpt Record'!C780=""),"",'Sub-Cpt Record'!C780)</f>
        <v/>
      </c>
      <c r="D780" s="270" t="str">
        <f aca="false">IF(OR('Sub-Cpt Record'!D780=0,'Sub-Cpt Record'!D780=""),"",'Sub-Cpt Record'!D780)</f>
        <v/>
      </c>
      <c r="E780" s="269" t="str">
        <f aca="false">CODE!I780</f>
        <v/>
      </c>
      <c r="F780" s="343" t="str">
        <f aca="false">IF(OR('Sub-Cpt Record'!K780=0,'Sub-Cpt Record'!K780=""),"",'Sub-Cpt Record'!K780)</f>
        <v/>
      </c>
      <c r="G780" s="344"/>
      <c r="H780" s="348"/>
      <c r="I780" s="349"/>
      <c r="J780" s="349"/>
      <c r="K780" s="349"/>
      <c r="L780" s="349"/>
      <c r="M780" s="349"/>
      <c r="N780" s="347"/>
    </row>
    <row r="781" customFormat="false" ht="12.75" hidden="false" customHeight="false" outlineLevel="0" collapsed="false">
      <c r="A781" s="268" t="str">
        <f aca="false">IF(OR('Sub-Cpt Record'!A781=0,'Sub-Cpt Record'!A781=""),"",'Sub-Cpt Record'!A781)</f>
        <v/>
      </c>
      <c r="B781" s="269" t="str">
        <f aca="false">IF(OR('Sub-Cpt Record'!B781=0,'Sub-Cpt Record'!B781=""),"",'Sub-Cpt Record'!B781)</f>
        <v/>
      </c>
      <c r="C781" s="270" t="str">
        <f aca="false">IF(OR('Sub-Cpt Record'!C781=0,'Sub-Cpt Record'!C781=""),"",'Sub-Cpt Record'!C781)</f>
        <v/>
      </c>
      <c r="D781" s="270" t="str">
        <f aca="false">IF(OR('Sub-Cpt Record'!D781=0,'Sub-Cpt Record'!D781=""),"",'Sub-Cpt Record'!D781)</f>
        <v/>
      </c>
      <c r="E781" s="269" t="str">
        <f aca="false">CODE!I781</f>
        <v/>
      </c>
      <c r="F781" s="343" t="str">
        <f aca="false">IF(OR('Sub-Cpt Record'!K781=0,'Sub-Cpt Record'!K781=""),"",'Sub-Cpt Record'!K781)</f>
        <v/>
      </c>
      <c r="G781" s="344"/>
      <c r="H781" s="348"/>
      <c r="I781" s="349"/>
      <c r="J781" s="349"/>
      <c r="K781" s="349"/>
      <c r="L781" s="349"/>
      <c r="M781" s="349"/>
      <c r="N781" s="347"/>
    </row>
    <row r="782" customFormat="false" ht="12.75" hidden="false" customHeight="false" outlineLevel="0" collapsed="false">
      <c r="A782" s="268" t="str">
        <f aca="false">IF(OR('Sub-Cpt Record'!A782=0,'Sub-Cpt Record'!A782=""),"",'Sub-Cpt Record'!A782)</f>
        <v/>
      </c>
      <c r="B782" s="269" t="str">
        <f aca="false">IF(OR('Sub-Cpt Record'!B782=0,'Sub-Cpt Record'!B782=""),"",'Sub-Cpt Record'!B782)</f>
        <v/>
      </c>
      <c r="C782" s="270" t="str">
        <f aca="false">IF(OR('Sub-Cpt Record'!C782=0,'Sub-Cpt Record'!C782=""),"",'Sub-Cpt Record'!C782)</f>
        <v/>
      </c>
      <c r="D782" s="270" t="str">
        <f aca="false">IF(OR('Sub-Cpt Record'!D782=0,'Sub-Cpt Record'!D782=""),"",'Sub-Cpt Record'!D782)</f>
        <v/>
      </c>
      <c r="E782" s="269" t="str">
        <f aca="false">CODE!I782</f>
        <v/>
      </c>
      <c r="F782" s="343" t="str">
        <f aca="false">IF(OR('Sub-Cpt Record'!K782=0,'Sub-Cpt Record'!K782=""),"",'Sub-Cpt Record'!K782)</f>
        <v/>
      </c>
      <c r="G782" s="344"/>
      <c r="H782" s="348"/>
      <c r="I782" s="349"/>
      <c r="J782" s="349"/>
      <c r="K782" s="349"/>
      <c r="L782" s="349"/>
      <c r="M782" s="349"/>
      <c r="N782" s="347"/>
    </row>
    <row r="783" customFormat="false" ht="12.75" hidden="false" customHeight="false" outlineLevel="0" collapsed="false">
      <c r="A783" s="268" t="str">
        <f aca="false">IF(OR('Sub-Cpt Record'!A783=0,'Sub-Cpt Record'!A783=""),"",'Sub-Cpt Record'!A783)</f>
        <v/>
      </c>
      <c r="B783" s="269" t="str">
        <f aca="false">IF(OR('Sub-Cpt Record'!B783=0,'Sub-Cpt Record'!B783=""),"",'Sub-Cpt Record'!B783)</f>
        <v/>
      </c>
      <c r="C783" s="270" t="str">
        <f aca="false">IF(OR('Sub-Cpt Record'!C783=0,'Sub-Cpt Record'!C783=""),"",'Sub-Cpt Record'!C783)</f>
        <v/>
      </c>
      <c r="D783" s="270" t="str">
        <f aca="false">IF(OR('Sub-Cpt Record'!D783=0,'Sub-Cpt Record'!D783=""),"",'Sub-Cpt Record'!D783)</f>
        <v/>
      </c>
      <c r="E783" s="269" t="str">
        <f aca="false">CODE!I783</f>
        <v/>
      </c>
      <c r="F783" s="343" t="str">
        <f aca="false">IF(OR('Sub-Cpt Record'!K783=0,'Sub-Cpt Record'!K783=""),"",'Sub-Cpt Record'!K783)</f>
        <v/>
      </c>
      <c r="G783" s="344"/>
      <c r="H783" s="348"/>
      <c r="I783" s="349"/>
      <c r="J783" s="349"/>
      <c r="K783" s="349"/>
      <c r="L783" s="349"/>
      <c r="M783" s="349"/>
      <c r="N783" s="347"/>
    </row>
    <row r="784" customFormat="false" ht="12.75" hidden="false" customHeight="false" outlineLevel="0" collapsed="false">
      <c r="A784" s="268" t="str">
        <f aca="false">IF(OR('Sub-Cpt Record'!A784=0,'Sub-Cpt Record'!A784=""),"",'Sub-Cpt Record'!A784)</f>
        <v/>
      </c>
      <c r="B784" s="269" t="str">
        <f aca="false">IF(OR('Sub-Cpt Record'!B784=0,'Sub-Cpt Record'!B784=""),"",'Sub-Cpt Record'!B784)</f>
        <v/>
      </c>
      <c r="C784" s="270" t="str">
        <f aca="false">IF(OR('Sub-Cpt Record'!C784=0,'Sub-Cpt Record'!C784=""),"",'Sub-Cpt Record'!C784)</f>
        <v/>
      </c>
      <c r="D784" s="270" t="str">
        <f aca="false">IF(OR('Sub-Cpt Record'!D784=0,'Sub-Cpt Record'!D784=""),"",'Sub-Cpt Record'!D784)</f>
        <v/>
      </c>
      <c r="E784" s="269" t="str">
        <f aca="false">CODE!I784</f>
        <v/>
      </c>
      <c r="F784" s="343" t="str">
        <f aca="false">IF(OR('Sub-Cpt Record'!K784=0,'Sub-Cpt Record'!K784=""),"",'Sub-Cpt Record'!K784)</f>
        <v/>
      </c>
      <c r="G784" s="344"/>
      <c r="H784" s="348"/>
      <c r="I784" s="349"/>
      <c r="J784" s="349"/>
      <c r="K784" s="349"/>
      <c r="L784" s="349"/>
      <c r="M784" s="349"/>
      <c r="N784" s="347"/>
    </row>
    <row r="785" customFormat="false" ht="12.75" hidden="false" customHeight="false" outlineLevel="0" collapsed="false">
      <c r="A785" s="268" t="str">
        <f aca="false">IF(OR('Sub-Cpt Record'!A785=0,'Sub-Cpt Record'!A785=""),"",'Sub-Cpt Record'!A785)</f>
        <v/>
      </c>
      <c r="B785" s="269" t="str">
        <f aca="false">IF(OR('Sub-Cpt Record'!B785=0,'Sub-Cpt Record'!B785=""),"",'Sub-Cpt Record'!B785)</f>
        <v/>
      </c>
      <c r="C785" s="270" t="str">
        <f aca="false">IF(OR('Sub-Cpt Record'!C785=0,'Sub-Cpt Record'!C785=""),"",'Sub-Cpt Record'!C785)</f>
        <v/>
      </c>
      <c r="D785" s="270" t="str">
        <f aca="false">IF(OR('Sub-Cpt Record'!D785=0,'Sub-Cpt Record'!D785=""),"",'Sub-Cpt Record'!D785)</f>
        <v/>
      </c>
      <c r="E785" s="269" t="str">
        <f aca="false">CODE!I785</f>
        <v/>
      </c>
      <c r="F785" s="343" t="str">
        <f aca="false">IF(OR('Sub-Cpt Record'!K785=0,'Sub-Cpt Record'!K785=""),"",'Sub-Cpt Record'!K785)</f>
        <v/>
      </c>
      <c r="G785" s="344"/>
      <c r="H785" s="348"/>
      <c r="I785" s="349"/>
      <c r="J785" s="349"/>
      <c r="K785" s="349"/>
      <c r="L785" s="349"/>
      <c r="M785" s="349"/>
      <c r="N785" s="347"/>
    </row>
    <row r="786" customFormat="false" ht="12.75" hidden="false" customHeight="false" outlineLevel="0" collapsed="false">
      <c r="A786" s="268" t="str">
        <f aca="false">IF(OR('Sub-Cpt Record'!A786=0,'Sub-Cpt Record'!A786=""),"",'Sub-Cpt Record'!A786)</f>
        <v/>
      </c>
      <c r="B786" s="269" t="str">
        <f aca="false">IF(OR('Sub-Cpt Record'!B786=0,'Sub-Cpt Record'!B786=""),"",'Sub-Cpt Record'!B786)</f>
        <v/>
      </c>
      <c r="C786" s="270" t="str">
        <f aca="false">IF(OR('Sub-Cpt Record'!C786=0,'Sub-Cpt Record'!C786=""),"",'Sub-Cpt Record'!C786)</f>
        <v/>
      </c>
      <c r="D786" s="270" t="str">
        <f aca="false">IF(OR('Sub-Cpt Record'!D786=0,'Sub-Cpt Record'!D786=""),"",'Sub-Cpt Record'!D786)</f>
        <v/>
      </c>
      <c r="E786" s="269" t="str">
        <f aca="false">CODE!I786</f>
        <v/>
      </c>
      <c r="F786" s="343" t="str">
        <f aca="false">IF(OR('Sub-Cpt Record'!K786=0,'Sub-Cpt Record'!K786=""),"",'Sub-Cpt Record'!K786)</f>
        <v/>
      </c>
      <c r="G786" s="344"/>
      <c r="H786" s="348"/>
      <c r="I786" s="349"/>
      <c r="J786" s="349"/>
      <c r="K786" s="349"/>
      <c r="L786" s="349"/>
      <c r="M786" s="349"/>
      <c r="N786" s="347"/>
    </row>
    <row r="787" customFormat="false" ht="12.75" hidden="false" customHeight="false" outlineLevel="0" collapsed="false">
      <c r="A787" s="268" t="str">
        <f aca="false">IF(OR('Sub-Cpt Record'!A787=0,'Sub-Cpt Record'!A787=""),"",'Sub-Cpt Record'!A787)</f>
        <v/>
      </c>
      <c r="B787" s="269" t="str">
        <f aca="false">IF(OR('Sub-Cpt Record'!B787=0,'Sub-Cpt Record'!B787=""),"",'Sub-Cpt Record'!B787)</f>
        <v/>
      </c>
      <c r="C787" s="270" t="str">
        <f aca="false">IF(OR('Sub-Cpt Record'!C787=0,'Sub-Cpt Record'!C787=""),"",'Sub-Cpt Record'!C787)</f>
        <v/>
      </c>
      <c r="D787" s="270" t="str">
        <f aca="false">IF(OR('Sub-Cpt Record'!D787=0,'Sub-Cpt Record'!D787=""),"",'Sub-Cpt Record'!D787)</f>
        <v/>
      </c>
      <c r="E787" s="269" t="str">
        <f aca="false">CODE!I787</f>
        <v/>
      </c>
      <c r="F787" s="343" t="str">
        <f aca="false">IF(OR('Sub-Cpt Record'!K787=0,'Sub-Cpt Record'!K787=""),"",'Sub-Cpt Record'!K787)</f>
        <v/>
      </c>
      <c r="G787" s="344"/>
      <c r="H787" s="348"/>
      <c r="I787" s="349"/>
      <c r="J787" s="349"/>
      <c r="K787" s="349"/>
      <c r="L787" s="349"/>
      <c r="M787" s="349"/>
      <c r="N787" s="347"/>
    </row>
    <row r="788" customFormat="false" ht="12.75" hidden="false" customHeight="false" outlineLevel="0" collapsed="false">
      <c r="A788" s="268" t="str">
        <f aca="false">IF(OR('Sub-Cpt Record'!A788=0,'Sub-Cpt Record'!A788=""),"",'Sub-Cpt Record'!A788)</f>
        <v/>
      </c>
      <c r="B788" s="269" t="str">
        <f aca="false">IF(OR('Sub-Cpt Record'!B788=0,'Sub-Cpt Record'!B788=""),"",'Sub-Cpt Record'!B788)</f>
        <v/>
      </c>
      <c r="C788" s="270" t="str">
        <f aca="false">IF(OR('Sub-Cpt Record'!C788=0,'Sub-Cpt Record'!C788=""),"",'Sub-Cpt Record'!C788)</f>
        <v/>
      </c>
      <c r="D788" s="270" t="str">
        <f aca="false">IF(OR('Sub-Cpt Record'!D788=0,'Sub-Cpt Record'!D788=""),"",'Sub-Cpt Record'!D788)</f>
        <v/>
      </c>
      <c r="E788" s="269" t="str">
        <f aca="false">CODE!I788</f>
        <v/>
      </c>
      <c r="F788" s="343" t="str">
        <f aca="false">IF(OR('Sub-Cpt Record'!K788=0,'Sub-Cpt Record'!K788=""),"",'Sub-Cpt Record'!K788)</f>
        <v/>
      </c>
      <c r="G788" s="344"/>
      <c r="H788" s="348"/>
      <c r="I788" s="349"/>
      <c r="J788" s="349"/>
      <c r="K788" s="349"/>
      <c r="L788" s="349"/>
      <c r="M788" s="349"/>
      <c r="N788" s="347"/>
    </row>
    <row r="789" customFormat="false" ht="12.75" hidden="false" customHeight="false" outlineLevel="0" collapsed="false">
      <c r="A789" s="268" t="str">
        <f aca="false">IF(OR('Sub-Cpt Record'!A789=0,'Sub-Cpt Record'!A789=""),"",'Sub-Cpt Record'!A789)</f>
        <v/>
      </c>
      <c r="B789" s="269" t="str">
        <f aca="false">IF(OR('Sub-Cpt Record'!B789=0,'Sub-Cpt Record'!B789=""),"",'Sub-Cpt Record'!B789)</f>
        <v/>
      </c>
      <c r="C789" s="270" t="str">
        <f aca="false">IF(OR('Sub-Cpt Record'!C789=0,'Sub-Cpt Record'!C789=""),"",'Sub-Cpt Record'!C789)</f>
        <v/>
      </c>
      <c r="D789" s="270" t="str">
        <f aca="false">IF(OR('Sub-Cpt Record'!D789=0,'Sub-Cpt Record'!D789=""),"",'Sub-Cpt Record'!D789)</f>
        <v/>
      </c>
      <c r="E789" s="269" t="str">
        <f aca="false">CODE!I789</f>
        <v/>
      </c>
      <c r="F789" s="343" t="str">
        <f aca="false">IF(OR('Sub-Cpt Record'!K789=0,'Sub-Cpt Record'!K789=""),"",'Sub-Cpt Record'!K789)</f>
        <v/>
      </c>
      <c r="G789" s="344"/>
      <c r="H789" s="348"/>
      <c r="I789" s="349"/>
      <c r="J789" s="349"/>
      <c r="K789" s="349"/>
      <c r="L789" s="349"/>
      <c r="M789" s="349"/>
      <c r="N789" s="347"/>
    </row>
    <row r="790" customFormat="false" ht="12.75" hidden="false" customHeight="false" outlineLevel="0" collapsed="false">
      <c r="A790" s="268" t="str">
        <f aca="false">IF(OR('Sub-Cpt Record'!A790=0,'Sub-Cpt Record'!A790=""),"",'Sub-Cpt Record'!A790)</f>
        <v/>
      </c>
      <c r="B790" s="269" t="str">
        <f aca="false">IF(OR('Sub-Cpt Record'!B790=0,'Sub-Cpt Record'!B790=""),"",'Sub-Cpt Record'!B790)</f>
        <v/>
      </c>
      <c r="C790" s="270" t="str">
        <f aca="false">IF(OR('Sub-Cpt Record'!C790=0,'Sub-Cpt Record'!C790=""),"",'Sub-Cpt Record'!C790)</f>
        <v/>
      </c>
      <c r="D790" s="270" t="str">
        <f aca="false">IF(OR('Sub-Cpt Record'!D790=0,'Sub-Cpt Record'!D790=""),"",'Sub-Cpt Record'!D790)</f>
        <v/>
      </c>
      <c r="E790" s="269" t="str">
        <f aca="false">CODE!I790</f>
        <v/>
      </c>
      <c r="F790" s="343" t="str">
        <f aca="false">IF(OR('Sub-Cpt Record'!K790=0,'Sub-Cpt Record'!K790=""),"",'Sub-Cpt Record'!K790)</f>
        <v/>
      </c>
      <c r="G790" s="344"/>
      <c r="H790" s="348"/>
      <c r="I790" s="349"/>
      <c r="J790" s="349"/>
      <c r="K790" s="349"/>
      <c r="L790" s="349"/>
      <c r="M790" s="349"/>
      <c r="N790" s="347"/>
    </row>
    <row r="791" customFormat="false" ht="12.75" hidden="false" customHeight="false" outlineLevel="0" collapsed="false">
      <c r="A791" s="268" t="str">
        <f aca="false">IF(OR('Sub-Cpt Record'!A791=0,'Sub-Cpt Record'!A791=""),"",'Sub-Cpt Record'!A791)</f>
        <v/>
      </c>
      <c r="B791" s="269" t="str">
        <f aca="false">IF(OR('Sub-Cpt Record'!B791=0,'Sub-Cpt Record'!B791=""),"",'Sub-Cpt Record'!B791)</f>
        <v/>
      </c>
      <c r="C791" s="270" t="str">
        <f aca="false">IF(OR('Sub-Cpt Record'!C791=0,'Sub-Cpt Record'!C791=""),"",'Sub-Cpt Record'!C791)</f>
        <v/>
      </c>
      <c r="D791" s="270" t="str">
        <f aca="false">IF(OR('Sub-Cpt Record'!D791=0,'Sub-Cpt Record'!D791=""),"",'Sub-Cpt Record'!D791)</f>
        <v/>
      </c>
      <c r="E791" s="269" t="str">
        <f aca="false">CODE!I791</f>
        <v/>
      </c>
      <c r="F791" s="343" t="str">
        <f aca="false">IF(OR('Sub-Cpt Record'!K791=0,'Sub-Cpt Record'!K791=""),"",'Sub-Cpt Record'!K791)</f>
        <v/>
      </c>
      <c r="G791" s="344"/>
      <c r="H791" s="348"/>
      <c r="I791" s="349"/>
      <c r="J791" s="349"/>
      <c r="K791" s="349"/>
      <c r="L791" s="349"/>
      <c r="M791" s="349"/>
      <c r="N791" s="347"/>
    </row>
    <row r="792" customFormat="false" ht="12.75" hidden="false" customHeight="false" outlineLevel="0" collapsed="false">
      <c r="A792" s="268" t="str">
        <f aca="false">IF(OR('Sub-Cpt Record'!A792=0,'Sub-Cpt Record'!A792=""),"",'Sub-Cpt Record'!A792)</f>
        <v/>
      </c>
      <c r="B792" s="269" t="str">
        <f aca="false">IF(OR('Sub-Cpt Record'!B792=0,'Sub-Cpt Record'!B792=""),"",'Sub-Cpt Record'!B792)</f>
        <v/>
      </c>
      <c r="C792" s="270" t="str">
        <f aca="false">IF(OR('Sub-Cpt Record'!C792=0,'Sub-Cpt Record'!C792=""),"",'Sub-Cpt Record'!C792)</f>
        <v/>
      </c>
      <c r="D792" s="270" t="str">
        <f aca="false">IF(OR('Sub-Cpt Record'!D792=0,'Sub-Cpt Record'!D792=""),"",'Sub-Cpt Record'!D792)</f>
        <v/>
      </c>
      <c r="E792" s="269" t="str">
        <f aca="false">CODE!I792</f>
        <v/>
      </c>
      <c r="F792" s="343" t="str">
        <f aca="false">IF(OR('Sub-Cpt Record'!K792=0,'Sub-Cpt Record'!K792=""),"",'Sub-Cpt Record'!K792)</f>
        <v/>
      </c>
      <c r="G792" s="344"/>
      <c r="H792" s="348"/>
      <c r="I792" s="349"/>
      <c r="J792" s="349"/>
      <c r="K792" s="349"/>
      <c r="L792" s="349"/>
      <c r="M792" s="349"/>
      <c r="N792" s="347"/>
    </row>
    <row r="793" customFormat="false" ht="12.75" hidden="false" customHeight="false" outlineLevel="0" collapsed="false">
      <c r="A793" s="268" t="str">
        <f aca="false">IF(OR('Sub-Cpt Record'!A793=0,'Sub-Cpt Record'!A793=""),"",'Sub-Cpt Record'!A793)</f>
        <v/>
      </c>
      <c r="B793" s="269" t="str">
        <f aca="false">IF(OR('Sub-Cpt Record'!B793=0,'Sub-Cpt Record'!B793=""),"",'Sub-Cpt Record'!B793)</f>
        <v/>
      </c>
      <c r="C793" s="270" t="str">
        <f aca="false">IF(OR('Sub-Cpt Record'!C793=0,'Sub-Cpt Record'!C793=""),"",'Sub-Cpt Record'!C793)</f>
        <v/>
      </c>
      <c r="D793" s="270" t="str">
        <f aca="false">IF(OR('Sub-Cpt Record'!D793=0,'Sub-Cpt Record'!D793=""),"",'Sub-Cpt Record'!D793)</f>
        <v/>
      </c>
      <c r="E793" s="269" t="str">
        <f aca="false">CODE!I793</f>
        <v/>
      </c>
      <c r="F793" s="343" t="str">
        <f aca="false">IF(OR('Sub-Cpt Record'!K793=0,'Sub-Cpt Record'!K793=""),"",'Sub-Cpt Record'!K793)</f>
        <v/>
      </c>
      <c r="G793" s="344"/>
      <c r="H793" s="348"/>
      <c r="I793" s="349"/>
      <c r="J793" s="349"/>
      <c r="K793" s="349"/>
      <c r="L793" s="349"/>
      <c r="M793" s="349"/>
      <c r="N793" s="347"/>
    </row>
    <row r="794" customFormat="false" ht="12.75" hidden="false" customHeight="false" outlineLevel="0" collapsed="false">
      <c r="A794" s="268" t="str">
        <f aca="false">IF(OR('Sub-Cpt Record'!A794=0,'Sub-Cpt Record'!A794=""),"",'Sub-Cpt Record'!A794)</f>
        <v/>
      </c>
      <c r="B794" s="269" t="str">
        <f aca="false">IF(OR('Sub-Cpt Record'!B794=0,'Sub-Cpt Record'!B794=""),"",'Sub-Cpt Record'!B794)</f>
        <v/>
      </c>
      <c r="C794" s="270" t="str">
        <f aca="false">IF(OR('Sub-Cpt Record'!C794=0,'Sub-Cpt Record'!C794=""),"",'Sub-Cpt Record'!C794)</f>
        <v/>
      </c>
      <c r="D794" s="270" t="str">
        <f aca="false">IF(OR('Sub-Cpt Record'!D794=0,'Sub-Cpt Record'!D794=""),"",'Sub-Cpt Record'!D794)</f>
        <v/>
      </c>
      <c r="E794" s="269" t="str">
        <f aca="false">CODE!I794</f>
        <v/>
      </c>
      <c r="F794" s="343" t="str">
        <f aca="false">IF(OR('Sub-Cpt Record'!K794=0,'Sub-Cpt Record'!K794=""),"",'Sub-Cpt Record'!K794)</f>
        <v/>
      </c>
      <c r="G794" s="344"/>
      <c r="H794" s="348"/>
      <c r="I794" s="349"/>
      <c r="J794" s="349"/>
      <c r="K794" s="349"/>
      <c r="L794" s="349"/>
      <c r="M794" s="349"/>
      <c r="N794" s="347"/>
    </row>
    <row r="795" customFormat="false" ht="12.75" hidden="false" customHeight="false" outlineLevel="0" collapsed="false">
      <c r="A795" s="268" t="str">
        <f aca="false">IF(OR('Sub-Cpt Record'!A795=0,'Sub-Cpt Record'!A795=""),"",'Sub-Cpt Record'!A795)</f>
        <v/>
      </c>
      <c r="B795" s="269" t="str">
        <f aca="false">IF(OR('Sub-Cpt Record'!B795=0,'Sub-Cpt Record'!B795=""),"",'Sub-Cpt Record'!B795)</f>
        <v/>
      </c>
      <c r="C795" s="270" t="str">
        <f aca="false">IF(OR('Sub-Cpt Record'!C795=0,'Sub-Cpt Record'!C795=""),"",'Sub-Cpt Record'!C795)</f>
        <v/>
      </c>
      <c r="D795" s="270" t="str">
        <f aca="false">IF(OR('Sub-Cpt Record'!D795=0,'Sub-Cpt Record'!D795=""),"",'Sub-Cpt Record'!D795)</f>
        <v/>
      </c>
      <c r="E795" s="269" t="str">
        <f aca="false">CODE!I795</f>
        <v/>
      </c>
      <c r="F795" s="343" t="str">
        <f aca="false">IF(OR('Sub-Cpt Record'!K795=0,'Sub-Cpt Record'!K795=""),"",'Sub-Cpt Record'!K795)</f>
        <v/>
      </c>
      <c r="G795" s="344"/>
      <c r="H795" s="348"/>
      <c r="I795" s="349"/>
      <c r="J795" s="349"/>
      <c r="K795" s="349"/>
      <c r="L795" s="349"/>
      <c r="M795" s="349"/>
      <c r="N795" s="347"/>
    </row>
    <row r="796" customFormat="false" ht="12.75" hidden="false" customHeight="false" outlineLevel="0" collapsed="false">
      <c r="A796" s="268" t="str">
        <f aca="false">IF(OR('Sub-Cpt Record'!A796=0,'Sub-Cpt Record'!A796=""),"",'Sub-Cpt Record'!A796)</f>
        <v/>
      </c>
      <c r="B796" s="269" t="str">
        <f aca="false">IF(OR('Sub-Cpt Record'!B796=0,'Sub-Cpt Record'!B796=""),"",'Sub-Cpt Record'!B796)</f>
        <v/>
      </c>
      <c r="C796" s="270" t="str">
        <f aca="false">IF(OR('Sub-Cpt Record'!C796=0,'Sub-Cpt Record'!C796=""),"",'Sub-Cpt Record'!C796)</f>
        <v/>
      </c>
      <c r="D796" s="270" t="str">
        <f aca="false">IF(OR('Sub-Cpt Record'!D796=0,'Sub-Cpt Record'!D796=""),"",'Sub-Cpt Record'!D796)</f>
        <v/>
      </c>
      <c r="E796" s="269" t="str">
        <f aca="false">CODE!I796</f>
        <v/>
      </c>
      <c r="F796" s="343" t="str">
        <f aca="false">IF(OR('Sub-Cpt Record'!K796=0,'Sub-Cpt Record'!K796=""),"",'Sub-Cpt Record'!K796)</f>
        <v/>
      </c>
      <c r="G796" s="344"/>
      <c r="H796" s="348"/>
      <c r="I796" s="349"/>
      <c r="J796" s="349"/>
      <c r="K796" s="349"/>
      <c r="L796" s="349"/>
      <c r="M796" s="349"/>
      <c r="N796" s="347"/>
    </row>
    <row r="797" customFormat="false" ht="12.75" hidden="false" customHeight="false" outlineLevel="0" collapsed="false">
      <c r="A797" s="268" t="str">
        <f aca="false">IF(OR('Sub-Cpt Record'!A797=0,'Sub-Cpt Record'!A797=""),"",'Sub-Cpt Record'!A797)</f>
        <v/>
      </c>
      <c r="B797" s="269" t="str">
        <f aca="false">IF(OR('Sub-Cpt Record'!B797=0,'Sub-Cpt Record'!B797=""),"",'Sub-Cpt Record'!B797)</f>
        <v/>
      </c>
      <c r="C797" s="270" t="str">
        <f aca="false">IF(OR('Sub-Cpt Record'!C797=0,'Sub-Cpt Record'!C797=""),"",'Sub-Cpt Record'!C797)</f>
        <v/>
      </c>
      <c r="D797" s="270" t="str">
        <f aca="false">IF(OR('Sub-Cpt Record'!D797=0,'Sub-Cpt Record'!D797=""),"",'Sub-Cpt Record'!D797)</f>
        <v/>
      </c>
      <c r="E797" s="269" t="str">
        <f aca="false">CODE!I797</f>
        <v/>
      </c>
      <c r="F797" s="343" t="str">
        <f aca="false">IF(OR('Sub-Cpt Record'!K797=0,'Sub-Cpt Record'!K797=""),"",'Sub-Cpt Record'!K797)</f>
        <v/>
      </c>
      <c r="G797" s="344"/>
      <c r="H797" s="348"/>
      <c r="I797" s="349"/>
      <c r="J797" s="349"/>
      <c r="K797" s="349"/>
      <c r="L797" s="349"/>
      <c r="M797" s="349"/>
      <c r="N797" s="347"/>
    </row>
    <row r="798" customFormat="false" ht="12.75" hidden="false" customHeight="false" outlineLevel="0" collapsed="false">
      <c r="A798" s="268" t="str">
        <f aca="false">IF(OR('Sub-Cpt Record'!A798=0,'Sub-Cpt Record'!A798=""),"",'Sub-Cpt Record'!A798)</f>
        <v/>
      </c>
      <c r="B798" s="269" t="str">
        <f aca="false">IF(OR('Sub-Cpt Record'!B798=0,'Sub-Cpt Record'!B798=""),"",'Sub-Cpt Record'!B798)</f>
        <v/>
      </c>
      <c r="C798" s="270" t="str">
        <f aca="false">IF(OR('Sub-Cpt Record'!C798=0,'Sub-Cpt Record'!C798=""),"",'Sub-Cpt Record'!C798)</f>
        <v/>
      </c>
      <c r="D798" s="270" t="str">
        <f aca="false">IF(OR('Sub-Cpt Record'!D798=0,'Sub-Cpt Record'!D798=""),"",'Sub-Cpt Record'!D798)</f>
        <v/>
      </c>
      <c r="E798" s="269" t="str">
        <f aca="false">CODE!I798</f>
        <v/>
      </c>
      <c r="F798" s="343" t="str">
        <f aca="false">IF(OR('Sub-Cpt Record'!K798=0,'Sub-Cpt Record'!K798=""),"",'Sub-Cpt Record'!K798)</f>
        <v/>
      </c>
      <c r="G798" s="344"/>
      <c r="H798" s="348"/>
      <c r="I798" s="349"/>
      <c r="J798" s="349"/>
      <c r="K798" s="349"/>
      <c r="L798" s="349"/>
      <c r="M798" s="349"/>
      <c r="N798" s="347"/>
    </row>
    <row r="799" customFormat="false" ht="12.75" hidden="false" customHeight="false" outlineLevel="0" collapsed="false">
      <c r="A799" s="268" t="str">
        <f aca="false">IF(OR('Sub-Cpt Record'!A799=0,'Sub-Cpt Record'!A799=""),"",'Sub-Cpt Record'!A799)</f>
        <v/>
      </c>
      <c r="B799" s="269" t="str">
        <f aca="false">IF(OR('Sub-Cpt Record'!B799=0,'Sub-Cpt Record'!B799=""),"",'Sub-Cpt Record'!B799)</f>
        <v/>
      </c>
      <c r="C799" s="270" t="str">
        <f aca="false">IF(OR('Sub-Cpt Record'!C799=0,'Sub-Cpt Record'!C799=""),"",'Sub-Cpt Record'!C799)</f>
        <v/>
      </c>
      <c r="D799" s="270" t="str">
        <f aca="false">IF(OR('Sub-Cpt Record'!D799=0,'Sub-Cpt Record'!D799=""),"",'Sub-Cpt Record'!D799)</f>
        <v/>
      </c>
      <c r="E799" s="269" t="str">
        <f aca="false">CODE!I799</f>
        <v/>
      </c>
      <c r="F799" s="343" t="str">
        <f aca="false">IF(OR('Sub-Cpt Record'!K799=0,'Sub-Cpt Record'!K799=""),"",'Sub-Cpt Record'!K799)</f>
        <v/>
      </c>
      <c r="G799" s="344"/>
      <c r="H799" s="348"/>
      <c r="I799" s="349"/>
      <c r="J799" s="349"/>
      <c r="K799" s="349"/>
      <c r="L799" s="349"/>
      <c r="M799" s="349"/>
      <c r="N799" s="347"/>
    </row>
    <row r="800" customFormat="false" ht="12.75" hidden="false" customHeight="false" outlineLevel="0" collapsed="false">
      <c r="A800" s="268" t="str">
        <f aca="false">IF(OR('Sub-Cpt Record'!A800=0,'Sub-Cpt Record'!A800=""),"",'Sub-Cpt Record'!A800)</f>
        <v/>
      </c>
      <c r="B800" s="269" t="str">
        <f aca="false">IF(OR('Sub-Cpt Record'!B800=0,'Sub-Cpt Record'!B800=""),"",'Sub-Cpt Record'!B800)</f>
        <v/>
      </c>
      <c r="C800" s="270" t="str">
        <f aca="false">IF(OR('Sub-Cpt Record'!C800=0,'Sub-Cpt Record'!C800=""),"",'Sub-Cpt Record'!C800)</f>
        <v/>
      </c>
      <c r="D800" s="270" t="str">
        <f aca="false">IF(OR('Sub-Cpt Record'!D800=0,'Sub-Cpt Record'!D800=""),"",'Sub-Cpt Record'!D800)</f>
        <v/>
      </c>
      <c r="E800" s="269" t="str">
        <f aca="false">CODE!I800</f>
        <v/>
      </c>
      <c r="F800" s="343" t="str">
        <f aca="false">IF(OR('Sub-Cpt Record'!K800=0,'Sub-Cpt Record'!K800=""),"",'Sub-Cpt Record'!K800)</f>
        <v/>
      </c>
      <c r="G800" s="344"/>
      <c r="H800" s="348"/>
      <c r="I800" s="349"/>
      <c r="J800" s="349"/>
      <c r="K800" s="349"/>
      <c r="L800" s="349"/>
      <c r="M800" s="349"/>
      <c r="N800" s="347"/>
    </row>
    <row r="801" customFormat="false" ht="12.75" hidden="false" customHeight="false" outlineLevel="0" collapsed="false">
      <c r="A801" s="268" t="str">
        <f aca="false">IF(OR('Sub-Cpt Record'!A801=0,'Sub-Cpt Record'!A801=""),"",'Sub-Cpt Record'!A801)</f>
        <v/>
      </c>
      <c r="B801" s="269" t="str">
        <f aca="false">IF(OR('Sub-Cpt Record'!B801=0,'Sub-Cpt Record'!B801=""),"",'Sub-Cpt Record'!B801)</f>
        <v/>
      </c>
      <c r="C801" s="270" t="str">
        <f aca="false">IF(OR('Sub-Cpt Record'!C801=0,'Sub-Cpt Record'!C801=""),"",'Sub-Cpt Record'!C801)</f>
        <v/>
      </c>
      <c r="D801" s="270" t="str">
        <f aca="false">IF(OR('Sub-Cpt Record'!D801=0,'Sub-Cpt Record'!D801=""),"",'Sub-Cpt Record'!D801)</f>
        <v/>
      </c>
      <c r="E801" s="269" t="str">
        <f aca="false">CODE!I801</f>
        <v/>
      </c>
      <c r="F801" s="343" t="str">
        <f aca="false">IF(OR('Sub-Cpt Record'!K801=0,'Sub-Cpt Record'!K801=""),"",'Sub-Cpt Record'!K801)</f>
        <v/>
      </c>
      <c r="G801" s="344"/>
      <c r="H801" s="348"/>
      <c r="I801" s="349"/>
      <c r="J801" s="349"/>
      <c r="K801" s="349"/>
      <c r="L801" s="349"/>
      <c r="M801" s="349"/>
      <c r="N801" s="347"/>
    </row>
    <row r="802" customFormat="false" ht="12.75" hidden="false" customHeight="false" outlineLevel="0" collapsed="false">
      <c r="A802" s="268" t="str">
        <f aca="false">IF(OR('Sub-Cpt Record'!A802=0,'Sub-Cpt Record'!A802=""),"",'Sub-Cpt Record'!A802)</f>
        <v/>
      </c>
      <c r="B802" s="269" t="str">
        <f aca="false">IF(OR('Sub-Cpt Record'!B802=0,'Sub-Cpt Record'!B802=""),"",'Sub-Cpt Record'!B802)</f>
        <v/>
      </c>
      <c r="C802" s="270" t="str">
        <f aca="false">IF(OR('Sub-Cpt Record'!C802=0,'Sub-Cpt Record'!C802=""),"",'Sub-Cpt Record'!C802)</f>
        <v/>
      </c>
      <c r="D802" s="270" t="str">
        <f aca="false">IF(OR('Sub-Cpt Record'!D802=0,'Sub-Cpt Record'!D802=""),"",'Sub-Cpt Record'!D802)</f>
        <v/>
      </c>
      <c r="E802" s="269" t="str">
        <f aca="false">CODE!I802</f>
        <v/>
      </c>
      <c r="F802" s="343" t="str">
        <f aca="false">IF(OR('Sub-Cpt Record'!K802=0,'Sub-Cpt Record'!K802=""),"",'Sub-Cpt Record'!K802)</f>
        <v/>
      </c>
      <c r="G802" s="344"/>
      <c r="H802" s="348"/>
      <c r="I802" s="349"/>
      <c r="J802" s="349"/>
      <c r="K802" s="349"/>
      <c r="L802" s="349"/>
      <c r="M802" s="349"/>
      <c r="N802" s="347"/>
    </row>
    <row r="803" customFormat="false" ht="12.75" hidden="false" customHeight="false" outlineLevel="0" collapsed="false">
      <c r="A803" s="268" t="str">
        <f aca="false">IF(OR('Sub-Cpt Record'!A803=0,'Sub-Cpt Record'!A803=""),"",'Sub-Cpt Record'!A803)</f>
        <v/>
      </c>
      <c r="B803" s="269" t="str">
        <f aca="false">IF(OR('Sub-Cpt Record'!B803=0,'Sub-Cpt Record'!B803=""),"",'Sub-Cpt Record'!B803)</f>
        <v/>
      </c>
      <c r="C803" s="270" t="str">
        <f aca="false">IF(OR('Sub-Cpt Record'!C803=0,'Sub-Cpt Record'!C803=""),"",'Sub-Cpt Record'!C803)</f>
        <v/>
      </c>
      <c r="D803" s="270" t="str">
        <f aca="false">IF(OR('Sub-Cpt Record'!D803=0,'Sub-Cpt Record'!D803=""),"",'Sub-Cpt Record'!D803)</f>
        <v/>
      </c>
      <c r="E803" s="269" t="str">
        <f aca="false">CODE!I803</f>
        <v/>
      </c>
      <c r="F803" s="343" t="str">
        <f aca="false">IF(OR('Sub-Cpt Record'!K803=0,'Sub-Cpt Record'!K803=""),"",'Sub-Cpt Record'!K803)</f>
        <v/>
      </c>
      <c r="G803" s="344"/>
      <c r="H803" s="348"/>
      <c r="I803" s="349"/>
      <c r="J803" s="349"/>
      <c r="K803" s="349"/>
      <c r="L803" s="349"/>
      <c r="M803" s="349"/>
      <c r="N803" s="347"/>
    </row>
    <row r="804" customFormat="false" ht="12.75" hidden="false" customHeight="false" outlineLevel="0" collapsed="false">
      <c r="A804" s="268" t="str">
        <f aca="false">IF(OR('Sub-Cpt Record'!A804=0,'Sub-Cpt Record'!A804=""),"",'Sub-Cpt Record'!A804)</f>
        <v/>
      </c>
      <c r="B804" s="269" t="str">
        <f aca="false">IF(OR('Sub-Cpt Record'!B804=0,'Sub-Cpt Record'!B804=""),"",'Sub-Cpt Record'!B804)</f>
        <v/>
      </c>
      <c r="C804" s="270" t="str">
        <f aca="false">IF(OR('Sub-Cpt Record'!C804=0,'Sub-Cpt Record'!C804=""),"",'Sub-Cpt Record'!C804)</f>
        <v/>
      </c>
      <c r="D804" s="270" t="str">
        <f aca="false">IF(OR('Sub-Cpt Record'!D804=0,'Sub-Cpt Record'!D804=""),"",'Sub-Cpt Record'!D804)</f>
        <v/>
      </c>
      <c r="E804" s="269" t="str">
        <f aca="false">CODE!I804</f>
        <v/>
      </c>
      <c r="F804" s="343" t="str">
        <f aca="false">IF(OR('Sub-Cpt Record'!K804=0,'Sub-Cpt Record'!K804=""),"",'Sub-Cpt Record'!K804)</f>
        <v/>
      </c>
      <c r="G804" s="344"/>
      <c r="H804" s="348"/>
      <c r="I804" s="349"/>
      <c r="J804" s="349"/>
      <c r="K804" s="349"/>
      <c r="L804" s="349"/>
      <c r="M804" s="349"/>
      <c r="N804" s="347"/>
    </row>
    <row r="805" customFormat="false" ht="12.75" hidden="false" customHeight="false" outlineLevel="0" collapsed="false">
      <c r="A805" s="268" t="str">
        <f aca="false">IF(OR('Sub-Cpt Record'!A805=0,'Sub-Cpt Record'!A805=""),"",'Sub-Cpt Record'!A805)</f>
        <v/>
      </c>
      <c r="B805" s="269" t="str">
        <f aca="false">IF(OR('Sub-Cpt Record'!B805=0,'Sub-Cpt Record'!B805=""),"",'Sub-Cpt Record'!B805)</f>
        <v/>
      </c>
      <c r="C805" s="270" t="str">
        <f aca="false">IF(OR('Sub-Cpt Record'!C805=0,'Sub-Cpt Record'!C805=""),"",'Sub-Cpt Record'!C805)</f>
        <v/>
      </c>
      <c r="D805" s="270" t="str">
        <f aca="false">IF(OR('Sub-Cpt Record'!D805=0,'Sub-Cpt Record'!D805=""),"",'Sub-Cpt Record'!D805)</f>
        <v/>
      </c>
      <c r="E805" s="269" t="str">
        <f aca="false">CODE!I805</f>
        <v/>
      </c>
      <c r="F805" s="343" t="str">
        <f aca="false">IF(OR('Sub-Cpt Record'!K805=0,'Sub-Cpt Record'!K805=""),"",'Sub-Cpt Record'!K805)</f>
        <v/>
      </c>
      <c r="G805" s="344"/>
      <c r="H805" s="348"/>
      <c r="I805" s="349"/>
      <c r="J805" s="349"/>
      <c r="K805" s="349"/>
      <c r="L805" s="349"/>
      <c r="M805" s="349"/>
      <c r="N805" s="347"/>
    </row>
    <row r="806" customFormat="false" ht="12.75" hidden="false" customHeight="false" outlineLevel="0" collapsed="false">
      <c r="A806" s="268" t="str">
        <f aca="false">IF(OR('Sub-Cpt Record'!A806=0,'Sub-Cpt Record'!A806=""),"",'Sub-Cpt Record'!A806)</f>
        <v/>
      </c>
      <c r="B806" s="269" t="str">
        <f aca="false">IF(OR('Sub-Cpt Record'!B806=0,'Sub-Cpt Record'!B806=""),"",'Sub-Cpt Record'!B806)</f>
        <v/>
      </c>
      <c r="C806" s="270" t="str">
        <f aca="false">IF(OR('Sub-Cpt Record'!C806=0,'Sub-Cpt Record'!C806=""),"",'Sub-Cpt Record'!C806)</f>
        <v/>
      </c>
      <c r="D806" s="270" t="str">
        <f aca="false">IF(OR('Sub-Cpt Record'!D806=0,'Sub-Cpt Record'!D806=""),"",'Sub-Cpt Record'!D806)</f>
        <v/>
      </c>
      <c r="E806" s="269" t="str">
        <f aca="false">CODE!I806</f>
        <v/>
      </c>
      <c r="F806" s="343" t="str">
        <f aca="false">IF(OR('Sub-Cpt Record'!K806=0,'Sub-Cpt Record'!K806=""),"",'Sub-Cpt Record'!K806)</f>
        <v/>
      </c>
      <c r="G806" s="344"/>
      <c r="H806" s="348"/>
      <c r="I806" s="349"/>
      <c r="J806" s="349"/>
      <c r="K806" s="349"/>
      <c r="L806" s="349"/>
      <c r="M806" s="349"/>
      <c r="N806" s="347"/>
    </row>
    <row r="807" customFormat="false" ht="12.75" hidden="false" customHeight="false" outlineLevel="0" collapsed="false">
      <c r="A807" s="268" t="str">
        <f aca="false">IF(OR('Sub-Cpt Record'!A807=0,'Sub-Cpt Record'!A807=""),"",'Sub-Cpt Record'!A807)</f>
        <v/>
      </c>
      <c r="B807" s="269" t="str">
        <f aca="false">IF(OR('Sub-Cpt Record'!B807=0,'Sub-Cpt Record'!B807=""),"",'Sub-Cpt Record'!B807)</f>
        <v/>
      </c>
      <c r="C807" s="270" t="str">
        <f aca="false">IF(OR('Sub-Cpt Record'!C807=0,'Sub-Cpt Record'!C807=""),"",'Sub-Cpt Record'!C807)</f>
        <v/>
      </c>
      <c r="D807" s="270" t="str">
        <f aca="false">IF(OR('Sub-Cpt Record'!D807=0,'Sub-Cpt Record'!D807=""),"",'Sub-Cpt Record'!D807)</f>
        <v/>
      </c>
      <c r="E807" s="269" t="str">
        <f aca="false">CODE!I807</f>
        <v/>
      </c>
      <c r="F807" s="343" t="str">
        <f aca="false">IF(OR('Sub-Cpt Record'!K807=0,'Sub-Cpt Record'!K807=""),"",'Sub-Cpt Record'!K807)</f>
        <v/>
      </c>
      <c r="G807" s="344"/>
      <c r="H807" s="348"/>
      <c r="I807" s="349"/>
      <c r="J807" s="349"/>
      <c r="K807" s="349"/>
      <c r="L807" s="349"/>
      <c r="M807" s="349"/>
      <c r="N807" s="347"/>
    </row>
    <row r="808" customFormat="false" ht="12.75" hidden="false" customHeight="false" outlineLevel="0" collapsed="false">
      <c r="A808" s="268" t="str">
        <f aca="false">IF(OR('Sub-Cpt Record'!A808=0,'Sub-Cpt Record'!A808=""),"",'Sub-Cpt Record'!A808)</f>
        <v/>
      </c>
      <c r="B808" s="269" t="str">
        <f aca="false">IF(OR('Sub-Cpt Record'!B808=0,'Sub-Cpt Record'!B808=""),"",'Sub-Cpt Record'!B808)</f>
        <v/>
      </c>
      <c r="C808" s="270" t="str">
        <f aca="false">IF(OR('Sub-Cpt Record'!C808=0,'Sub-Cpt Record'!C808=""),"",'Sub-Cpt Record'!C808)</f>
        <v/>
      </c>
      <c r="D808" s="270" t="str">
        <f aca="false">IF(OR('Sub-Cpt Record'!D808=0,'Sub-Cpt Record'!D808=""),"",'Sub-Cpt Record'!D808)</f>
        <v/>
      </c>
      <c r="E808" s="269" t="str">
        <f aca="false">CODE!I808</f>
        <v/>
      </c>
      <c r="F808" s="343" t="str">
        <f aca="false">IF(OR('Sub-Cpt Record'!K808=0,'Sub-Cpt Record'!K808=""),"",'Sub-Cpt Record'!K808)</f>
        <v/>
      </c>
      <c r="G808" s="344"/>
      <c r="H808" s="348"/>
      <c r="I808" s="349"/>
      <c r="J808" s="349"/>
      <c r="K808" s="349"/>
      <c r="L808" s="349"/>
      <c r="M808" s="349"/>
      <c r="N808" s="347"/>
    </row>
    <row r="809" customFormat="false" ht="12.75" hidden="false" customHeight="false" outlineLevel="0" collapsed="false">
      <c r="A809" s="268" t="str">
        <f aca="false">IF(OR('Sub-Cpt Record'!A809=0,'Sub-Cpt Record'!A809=""),"",'Sub-Cpt Record'!A809)</f>
        <v/>
      </c>
      <c r="B809" s="269" t="str">
        <f aca="false">IF(OR('Sub-Cpt Record'!B809=0,'Sub-Cpt Record'!B809=""),"",'Sub-Cpt Record'!B809)</f>
        <v/>
      </c>
      <c r="C809" s="270" t="str">
        <f aca="false">IF(OR('Sub-Cpt Record'!C809=0,'Sub-Cpt Record'!C809=""),"",'Sub-Cpt Record'!C809)</f>
        <v/>
      </c>
      <c r="D809" s="270" t="str">
        <f aca="false">IF(OR('Sub-Cpt Record'!D809=0,'Sub-Cpt Record'!D809=""),"",'Sub-Cpt Record'!D809)</f>
        <v/>
      </c>
      <c r="E809" s="269" t="str">
        <f aca="false">CODE!I809</f>
        <v/>
      </c>
      <c r="F809" s="343" t="str">
        <f aca="false">IF(OR('Sub-Cpt Record'!K809=0,'Sub-Cpt Record'!K809=""),"",'Sub-Cpt Record'!K809)</f>
        <v/>
      </c>
      <c r="G809" s="344"/>
      <c r="H809" s="348"/>
      <c r="I809" s="349"/>
      <c r="J809" s="349"/>
      <c r="K809" s="349"/>
      <c r="L809" s="349"/>
      <c r="M809" s="349"/>
      <c r="N809" s="347"/>
    </row>
    <row r="810" customFormat="false" ht="12.75" hidden="false" customHeight="false" outlineLevel="0" collapsed="false">
      <c r="A810" s="268" t="str">
        <f aca="false">IF(OR('Sub-Cpt Record'!A810=0,'Sub-Cpt Record'!A810=""),"",'Sub-Cpt Record'!A810)</f>
        <v/>
      </c>
      <c r="B810" s="269" t="str">
        <f aca="false">IF(OR('Sub-Cpt Record'!B810=0,'Sub-Cpt Record'!B810=""),"",'Sub-Cpt Record'!B810)</f>
        <v/>
      </c>
      <c r="C810" s="270" t="str">
        <f aca="false">IF(OR('Sub-Cpt Record'!C810=0,'Sub-Cpt Record'!C810=""),"",'Sub-Cpt Record'!C810)</f>
        <v/>
      </c>
      <c r="D810" s="270" t="str">
        <f aca="false">IF(OR('Sub-Cpt Record'!D810=0,'Sub-Cpt Record'!D810=""),"",'Sub-Cpt Record'!D810)</f>
        <v/>
      </c>
      <c r="E810" s="269" t="str">
        <f aca="false">CODE!I810</f>
        <v/>
      </c>
      <c r="F810" s="343" t="str">
        <f aca="false">IF(OR('Sub-Cpt Record'!K810=0,'Sub-Cpt Record'!K810=""),"",'Sub-Cpt Record'!K810)</f>
        <v/>
      </c>
      <c r="G810" s="344"/>
      <c r="H810" s="348"/>
      <c r="I810" s="349"/>
      <c r="J810" s="349"/>
      <c r="K810" s="349"/>
      <c r="L810" s="349"/>
      <c r="M810" s="349"/>
      <c r="N810" s="347"/>
    </row>
    <row r="811" customFormat="false" ht="12.75" hidden="false" customHeight="false" outlineLevel="0" collapsed="false">
      <c r="A811" s="268" t="str">
        <f aca="false">IF(OR('Sub-Cpt Record'!A811=0,'Sub-Cpt Record'!A811=""),"",'Sub-Cpt Record'!A811)</f>
        <v/>
      </c>
      <c r="B811" s="269" t="str">
        <f aca="false">IF(OR('Sub-Cpt Record'!B811=0,'Sub-Cpt Record'!B811=""),"",'Sub-Cpt Record'!B811)</f>
        <v/>
      </c>
      <c r="C811" s="270" t="str">
        <f aca="false">IF(OR('Sub-Cpt Record'!C811=0,'Sub-Cpt Record'!C811=""),"",'Sub-Cpt Record'!C811)</f>
        <v/>
      </c>
      <c r="D811" s="270" t="str">
        <f aca="false">IF(OR('Sub-Cpt Record'!D811=0,'Sub-Cpt Record'!D811=""),"",'Sub-Cpt Record'!D811)</f>
        <v/>
      </c>
      <c r="E811" s="269" t="str">
        <f aca="false">CODE!I811</f>
        <v/>
      </c>
      <c r="F811" s="343" t="str">
        <f aca="false">IF(OR('Sub-Cpt Record'!K811=0,'Sub-Cpt Record'!K811=""),"",'Sub-Cpt Record'!K811)</f>
        <v/>
      </c>
      <c r="G811" s="344"/>
      <c r="H811" s="348"/>
      <c r="I811" s="349"/>
      <c r="J811" s="349"/>
      <c r="K811" s="349"/>
      <c r="L811" s="349"/>
      <c r="M811" s="349"/>
      <c r="N811" s="347"/>
    </row>
    <row r="812" customFormat="false" ht="12.75" hidden="false" customHeight="false" outlineLevel="0" collapsed="false">
      <c r="A812" s="268" t="str">
        <f aca="false">IF(OR('Sub-Cpt Record'!A812=0,'Sub-Cpt Record'!A812=""),"",'Sub-Cpt Record'!A812)</f>
        <v/>
      </c>
      <c r="B812" s="269" t="str">
        <f aca="false">IF(OR('Sub-Cpt Record'!B812=0,'Sub-Cpt Record'!B812=""),"",'Sub-Cpt Record'!B812)</f>
        <v/>
      </c>
      <c r="C812" s="270" t="str">
        <f aca="false">IF(OR('Sub-Cpt Record'!C812=0,'Sub-Cpt Record'!C812=""),"",'Sub-Cpt Record'!C812)</f>
        <v/>
      </c>
      <c r="D812" s="270" t="str">
        <f aca="false">IF(OR('Sub-Cpt Record'!D812=0,'Sub-Cpt Record'!D812=""),"",'Sub-Cpt Record'!D812)</f>
        <v/>
      </c>
      <c r="E812" s="269" t="str">
        <f aca="false">CODE!I812</f>
        <v/>
      </c>
      <c r="F812" s="343" t="str">
        <f aca="false">IF(OR('Sub-Cpt Record'!K812=0,'Sub-Cpt Record'!K812=""),"",'Sub-Cpt Record'!K812)</f>
        <v/>
      </c>
      <c r="G812" s="344"/>
      <c r="H812" s="348"/>
      <c r="I812" s="349"/>
      <c r="J812" s="349"/>
      <c r="K812" s="349"/>
      <c r="L812" s="349"/>
      <c r="M812" s="349"/>
      <c r="N812" s="347"/>
    </row>
    <row r="813" customFormat="false" ht="12.75" hidden="false" customHeight="false" outlineLevel="0" collapsed="false">
      <c r="A813" s="268" t="str">
        <f aca="false">IF(OR('Sub-Cpt Record'!A813=0,'Sub-Cpt Record'!A813=""),"",'Sub-Cpt Record'!A813)</f>
        <v/>
      </c>
      <c r="B813" s="269" t="str">
        <f aca="false">IF(OR('Sub-Cpt Record'!B813=0,'Sub-Cpt Record'!B813=""),"",'Sub-Cpt Record'!B813)</f>
        <v/>
      </c>
      <c r="C813" s="270" t="str">
        <f aca="false">IF(OR('Sub-Cpt Record'!C813=0,'Sub-Cpt Record'!C813=""),"",'Sub-Cpt Record'!C813)</f>
        <v/>
      </c>
      <c r="D813" s="270" t="str">
        <f aca="false">IF(OR('Sub-Cpt Record'!D813=0,'Sub-Cpt Record'!D813=""),"",'Sub-Cpt Record'!D813)</f>
        <v/>
      </c>
      <c r="E813" s="269" t="str">
        <f aca="false">CODE!I813</f>
        <v/>
      </c>
      <c r="F813" s="343" t="str">
        <f aca="false">IF(OR('Sub-Cpt Record'!K813=0,'Sub-Cpt Record'!K813=""),"",'Sub-Cpt Record'!K813)</f>
        <v/>
      </c>
      <c r="G813" s="344"/>
      <c r="H813" s="348"/>
      <c r="I813" s="349"/>
      <c r="J813" s="349"/>
      <c r="K813" s="349"/>
      <c r="L813" s="349"/>
      <c r="M813" s="349"/>
      <c r="N813" s="347"/>
    </row>
    <row r="814" customFormat="false" ht="12.75" hidden="false" customHeight="false" outlineLevel="0" collapsed="false">
      <c r="A814" s="268" t="str">
        <f aca="false">IF(OR('Sub-Cpt Record'!A814=0,'Sub-Cpt Record'!A814=""),"",'Sub-Cpt Record'!A814)</f>
        <v/>
      </c>
      <c r="B814" s="269" t="str">
        <f aca="false">IF(OR('Sub-Cpt Record'!B814=0,'Sub-Cpt Record'!B814=""),"",'Sub-Cpt Record'!B814)</f>
        <v/>
      </c>
      <c r="C814" s="270" t="str">
        <f aca="false">IF(OR('Sub-Cpt Record'!C814=0,'Sub-Cpt Record'!C814=""),"",'Sub-Cpt Record'!C814)</f>
        <v/>
      </c>
      <c r="D814" s="270" t="str">
        <f aca="false">IF(OR('Sub-Cpt Record'!D814=0,'Sub-Cpt Record'!D814=""),"",'Sub-Cpt Record'!D814)</f>
        <v/>
      </c>
      <c r="E814" s="269" t="str">
        <f aca="false">CODE!I814</f>
        <v/>
      </c>
      <c r="F814" s="343" t="str">
        <f aca="false">IF(OR('Sub-Cpt Record'!K814=0,'Sub-Cpt Record'!K814=""),"",'Sub-Cpt Record'!K814)</f>
        <v/>
      </c>
      <c r="G814" s="344"/>
      <c r="H814" s="348"/>
      <c r="I814" s="349"/>
      <c r="J814" s="349"/>
      <c r="K814" s="349"/>
      <c r="L814" s="349"/>
      <c r="M814" s="349"/>
      <c r="N814" s="347"/>
    </row>
    <row r="815" customFormat="false" ht="12.75" hidden="false" customHeight="false" outlineLevel="0" collapsed="false">
      <c r="A815" s="268" t="str">
        <f aca="false">IF(OR('Sub-Cpt Record'!A815=0,'Sub-Cpt Record'!A815=""),"",'Sub-Cpt Record'!A815)</f>
        <v/>
      </c>
      <c r="B815" s="269" t="str">
        <f aca="false">IF(OR('Sub-Cpt Record'!B815=0,'Sub-Cpt Record'!B815=""),"",'Sub-Cpt Record'!B815)</f>
        <v/>
      </c>
      <c r="C815" s="270" t="str">
        <f aca="false">IF(OR('Sub-Cpt Record'!C815=0,'Sub-Cpt Record'!C815=""),"",'Sub-Cpt Record'!C815)</f>
        <v/>
      </c>
      <c r="D815" s="270" t="str">
        <f aca="false">IF(OR('Sub-Cpt Record'!D815=0,'Sub-Cpt Record'!D815=""),"",'Sub-Cpt Record'!D815)</f>
        <v/>
      </c>
      <c r="E815" s="269" t="str">
        <f aca="false">CODE!I815</f>
        <v/>
      </c>
      <c r="F815" s="343" t="str">
        <f aca="false">IF(OR('Sub-Cpt Record'!K815=0,'Sub-Cpt Record'!K815=""),"",'Sub-Cpt Record'!K815)</f>
        <v/>
      </c>
      <c r="G815" s="344"/>
      <c r="H815" s="348"/>
      <c r="I815" s="349"/>
      <c r="J815" s="349"/>
      <c r="K815" s="349"/>
      <c r="L815" s="349"/>
      <c r="M815" s="349"/>
      <c r="N815" s="347"/>
    </row>
    <row r="816" customFormat="false" ht="12.75" hidden="false" customHeight="false" outlineLevel="0" collapsed="false">
      <c r="A816" s="268" t="str">
        <f aca="false">IF(OR('Sub-Cpt Record'!A816=0,'Sub-Cpt Record'!A816=""),"",'Sub-Cpt Record'!A816)</f>
        <v/>
      </c>
      <c r="B816" s="269" t="str">
        <f aca="false">IF(OR('Sub-Cpt Record'!B816=0,'Sub-Cpt Record'!B816=""),"",'Sub-Cpt Record'!B816)</f>
        <v/>
      </c>
      <c r="C816" s="270" t="str">
        <f aca="false">IF(OR('Sub-Cpt Record'!C816=0,'Sub-Cpt Record'!C816=""),"",'Sub-Cpt Record'!C816)</f>
        <v/>
      </c>
      <c r="D816" s="270" t="str">
        <f aca="false">IF(OR('Sub-Cpt Record'!D816=0,'Sub-Cpt Record'!D816=""),"",'Sub-Cpt Record'!D816)</f>
        <v/>
      </c>
      <c r="E816" s="269" t="str">
        <f aca="false">CODE!I816</f>
        <v/>
      </c>
      <c r="F816" s="343" t="str">
        <f aca="false">IF(OR('Sub-Cpt Record'!K816=0,'Sub-Cpt Record'!K816=""),"",'Sub-Cpt Record'!K816)</f>
        <v/>
      </c>
      <c r="G816" s="344"/>
      <c r="H816" s="348"/>
      <c r="I816" s="349"/>
      <c r="J816" s="349"/>
      <c r="K816" s="349"/>
      <c r="L816" s="349"/>
      <c r="M816" s="349"/>
      <c r="N816" s="347"/>
    </row>
    <row r="817" customFormat="false" ht="12.75" hidden="false" customHeight="false" outlineLevel="0" collapsed="false">
      <c r="A817" s="268" t="str">
        <f aca="false">IF(OR('Sub-Cpt Record'!A817=0,'Sub-Cpt Record'!A817=""),"",'Sub-Cpt Record'!A817)</f>
        <v/>
      </c>
      <c r="B817" s="269" t="str">
        <f aca="false">IF(OR('Sub-Cpt Record'!B817=0,'Sub-Cpt Record'!B817=""),"",'Sub-Cpt Record'!B817)</f>
        <v/>
      </c>
      <c r="C817" s="270" t="str">
        <f aca="false">IF(OR('Sub-Cpt Record'!C817=0,'Sub-Cpt Record'!C817=""),"",'Sub-Cpt Record'!C817)</f>
        <v/>
      </c>
      <c r="D817" s="270" t="str">
        <f aca="false">IF(OR('Sub-Cpt Record'!D817=0,'Sub-Cpt Record'!D817=""),"",'Sub-Cpt Record'!D817)</f>
        <v/>
      </c>
      <c r="E817" s="269" t="str">
        <f aca="false">CODE!I817</f>
        <v/>
      </c>
      <c r="F817" s="343" t="str">
        <f aca="false">IF(OR('Sub-Cpt Record'!K817=0,'Sub-Cpt Record'!K817=""),"",'Sub-Cpt Record'!K817)</f>
        <v/>
      </c>
      <c r="G817" s="344"/>
      <c r="H817" s="348"/>
      <c r="I817" s="349"/>
      <c r="J817" s="349"/>
      <c r="K817" s="349"/>
      <c r="L817" s="349"/>
      <c r="M817" s="349"/>
      <c r="N817" s="347"/>
    </row>
    <row r="818" customFormat="false" ht="12.75" hidden="false" customHeight="false" outlineLevel="0" collapsed="false">
      <c r="A818" s="268" t="str">
        <f aca="false">IF(OR('Sub-Cpt Record'!A818=0,'Sub-Cpt Record'!A818=""),"",'Sub-Cpt Record'!A818)</f>
        <v/>
      </c>
      <c r="B818" s="269" t="str">
        <f aca="false">IF(OR('Sub-Cpt Record'!B818=0,'Sub-Cpt Record'!B818=""),"",'Sub-Cpt Record'!B818)</f>
        <v/>
      </c>
      <c r="C818" s="270" t="str">
        <f aca="false">IF(OR('Sub-Cpt Record'!C818=0,'Sub-Cpt Record'!C818=""),"",'Sub-Cpt Record'!C818)</f>
        <v/>
      </c>
      <c r="D818" s="270" t="str">
        <f aca="false">IF(OR('Sub-Cpt Record'!D818=0,'Sub-Cpt Record'!D818=""),"",'Sub-Cpt Record'!D818)</f>
        <v/>
      </c>
      <c r="E818" s="269" t="str">
        <f aca="false">CODE!I818</f>
        <v/>
      </c>
      <c r="F818" s="343" t="str">
        <f aca="false">IF(OR('Sub-Cpt Record'!K818=0,'Sub-Cpt Record'!K818=""),"",'Sub-Cpt Record'!K818)</f>
        <v/>
      </c>
      <c r="G818" s="344"/>
      <c r="H818" s="348"/>
      <c r="I818" s="349"/>
      <c r="J818" s="349"/>
      <c r="K818" s="349"/>
      <c r="L818" s="349"/>
      <c r="M818" s="349"/>
      <c r="N818" s="347"/>
    </row>
    <row r="819" customFormat="false" ht="12.75" hidden="false" customHeight="false" outlineLevel="0" collapsed="false">
      <c r="A819" s="268" t="str">
        <f aca="false">IF(OR('Sub-Cpt Record'!A819=0,'Sub-Cpt Record'!A819=""),"",'Sub-Cpt Record'!A819)</f>
        <v/>
      </c>
      <c r="B819" s="269" t="str">
        <f aca="false">IF(OR('Sub-Cpt Record'!B819=0,'Sub-Cpt Record'!B819=""),"",'Sub-Cpt Record'!B819)</f>
        <v/>
      </c>
      <c r="C819" s="270" t="str">
        <f aca="false">IF(OR('Sub-Cpt Record'!C819=0,'Sub-Cpt Record'!C819=""),"",'Sub-Cpt Record'!C819)</f>
        <v/>
      </c>
      <c r="D819" s="270" t="str">
        <f aca="false">IF(OR('Sub-Cpt Record'!D819=0,'Sub-Cpt Record'!D819=""),"",'Sub-Cpt Record'!D819)</f>
        <v/>
      </c>
      <c r="E819" s="269" t="str">
        <f aca="false">CODE!I819</f>
        <v/>
      </c>
      <c r="F819" s="343" t="str">
        <f aca="false">IF(OR('Sub-Cpt Record'!K819=0,'Sub-Cpt Record'!K819=""),"",'Sub-Cpt Record'!K819)</f>
        <v/>
      </c>
      <c r="G819" s="344"/>
      <c r="H819" s="348"/>
      <c r="I819" s="349"/>
      <c r="J819" s="349"/>
      <c r="K819" s="349"/>
      <c r="L819" s="349"/>
      <c r="M819" s="349"/>
      <c r="N819" s="347"/>
    </row>
    <row r="820" customFormat="false" ht="12.75" hidden="false" customHeight="false" outlineLevel="0" collapsed="false">
      <c r="A820" s="268" t="str">
        <f aca="false">IF(OR('Sub-Cpt Record'!A820=0,'Sub-Cpt Record'!A820=""),"",'Sub-Cpt Record'!A820)</f>
        <v/>
      </c>
      <c r="B820" s="269" t="str">
        <f aca="false">IF(OR('Sub-Cpt Record'!B820=0,'Sub-Cpt Record'!B820=""),"",'Sub-Cpt Record'!B820)</f>
        <v/>
      </c>
      <c r="C820" s="270" t="str">
        <f aca="false">IF(OR('Sub-Cpt Record'!C820=0,'Sub-Cpt Record'!C820=""),"",'Sub-Cpt Record'!C820)</f>
        <v/>
      </c>
      <c r="D820" s="270" t="str">
        <f aca="false">IF(OR('Sub-Cpt Record'!D820=0,'Sub-Cpt Record'!D820=""),"",'Sub-Cpt Record'!D820)</f>
        <v/>
      </c>
      <c r="E820" s="269" t="str">
        <f aca="false">CODE!I820</f>
        <v/>
      </c>
      <c r="F820" s="343" t="str">
        <f aca="false">IF(OR('Sub-Cpt Record'!K820=0,'Sub-Cpt Record'!K820=""),"",'Sub-Cpt Record'!K820)</f>
        <v/>
      </c>
      <c r="G820" s="344"/>
      <c r="H820" s="348"/>
      <c r="I820" s="349"/>
      <c r="J820" s="349"/>
      <c r="K820" s="349"/>
      <c r="L820" s="349"/>
      <c r="M820" s="349"/>
      <c r="N820" s="347"/>
    </row>
    <row r="821" customFormat="false" ht="12.75" hidden="false" customHeight="false" outlineLevel="0" collapsed="false">
      <c r="A821" s="268" t="str">
        <f aca="false">IF(OR('Sub-Cpt Record'!A821=0,'Sub-Cpt Record'!A821=""),"",'Sub-Cpt Record'!A821)</f>
        <v/>
      </c>
      <c r="B821" s="269" t="str">
        <f aca="false">IF(OR('Sub-Cpt Record'!B821=0,'Sub-Cpt Record'!B821=""),"",'Sub-Cpt Record'!B821)</f>
        <v/>
      </c>
      <c r="C821" s="270" t="str">
        <f aca="false">IF(OR('Sub-Cpt Record'!C821=0,'Sub-Cpt Record'!C821=""),"",'Sub-Cpt Record'!C821)</f>
        <v/>
      </c>
      <c r="D821" s="270" t="str">
        <f aca="false">IF(OR('Sub-Cpt Record'!D821=0,'Sub-Cpt Record'!D821=""),"",'Sub-Cpt Record'!D821)</f>
        <v/>
      </c>
      <c r="E821" s="269" t="str">
        <f aca="false">CODE!I821</f>
        <v/>
      </c>
      <c r="F821" s="343" t="str">
        <f aca="false">IF(OR('Sub-Cpt Record'!K821=0,'Sub-Cpt Record'!K821=""),"",'Sub-Cpt Record'!K821)</f>
        <v/>
      </c>
      <c r="G821" s="344"/>
      <c r="H821" s="348"/>
      <c r="I821" s="349"/>
      <c r="J821" s="349"/>
      <c r="K821" s="349"/>
      <c r="L821" s="349"/>
      <c r="M821" s="349"/>
      <c r="N821" s="347"/>
    </row>
    <row r="822" customFormat="false" ht="12.75" hidden="false" customHeight="false" outlineLevel="0" collapsed="false">
      <c r="A822" s="268" t="str">
        <f aca="false">IF(OR('Sub-Cpt Record'!A822=0,'Sub-Cpt Record'!A822=""),"",'Sub-Cpt Record'!A822)</f>
        <v/>
      </c>
      <c r="B822" s="269" t="str">
        <f aca="false">IF(OR('Sub-Cpt Record'!B822=0,'Sub-Cpt Record'!B822=""),"",'Sub-Cpt Record'!B822)</f>
        <v/>
      </c>
      <c r="C822" s="270" t="str">
        <f aca="false">IF(OR('Sub-Cpt Record'!C822=0,'Sub-Cpt Record'!C822=""),"",'Sub-Cpt Record'!C822)</f>
        <v/>
      </c>
      <c r="D822" s="270" t="str">
        <f aca="false">IF(OR('Sub-Cpt Record'!D822=0,'Sub-Cpt Record'!D822=""),"",'Sub-Cpt Record'!D822)</f>
        <v/>
      </c>
      <c r="E822" s="269" t="str">
        <f aca="false">CODE!I822</f>
        <v/>
      </c>
      <c r="F822" s="343" t="str">
        <f aca="false">IF(OR('Sub-Cpt Record'!K822=0,'Sub-Cpt Record'!K822=""),"",'Sub-Cpt Record'!K822)</f>
        <v/>
      </c>
      <c r="G822" s="344"/>
      <c r="H822" s="348"/>
      <c r="I822" s="349"/>
      <c r="J822" s="349"/>
      <c r="K822" s="349"/>
      <c r="L822" s="349"/>
      <c r="M822" s="349"/>
      <c r="N822" s="347"/>
    </row>
    <row r="823" customFormat="false" ht="12.75" hidden="false" customHeight="false" outlineLevel="0" collapsed="false">
      <c r="A823" s="268" t="str">
        <f aca="false">IF(OR('Sub-Cpt Record'!A823=0,'Sub-Cpt Record'!A823=""),"",'Sub-Cpt Record'!A823)</f>
        <v/>
      </c>
      <c r="B823" s="269" t="str">
        <f aca="false">IF(OR('Sub-Cpt Record'!B823=0,'Sub-Cpt Record'!B823=""),"",'Sub-Cpt Record'!B823)</f>
        <v/>
      </c>
      <c r="C823" s="270" t="str">
        <f aca="false">IF(OR('Sub-Cpt Record'!C823=0,'Sub-Cpt Record'!C823=""),"",'Sub-Cpt Record'!C823)</f>
        <v/>
      </c>
      <c r="D823" s="270" t="str">
        <f aca="false">IF(OR('Sub-Cpt Record'!D823=0,'Sub-Cpt Record'!D823=""),"",'Sub-Cpt Record'!D823)</f>
        <v/>
      </c>
      <c r="E823" s="269" t="str">
        <f aca="false">CODE!I823</f>
        <v/>
      </c>
      <c r="F823" s="343" t="str">
        <f aca="false">IF(OR('Sub-Cpt Record'!K823=0,'Sub-Cpt Record'!K823=""),"",'Sub-Cpt Record'!K823)</f>
        <v/>
      </c>
      <c r="G823" s="344"/>
      <c r="H823" s="348"/>
      <c r="I823" s="349"/>
      <c r="J823" s="349"/>
      <c r="K823" s="349"/>
      <c r="L823" s="349"/>
      <c r="M823" s="349"/>
      <c r="N823" s="347"/>
    </row>
    <row r="824" customFormat="false" ht="12.75" hidden="false" customHeight="false" outlineLevel="0" collapsed="false">
      <c r="A824" s="268" t="str">
        <f aca="false">IF(OR('Sub-Cpt Record'!A824=0,'Sub-Cpt Record'!A824=""),"",'Sub-Cpt Record'!A824)</f>
        <v/>
      </c>
      <c r="B824" s="269" t="str">
        <f aca="false">IF(OR('Sub-Cpt Record'!B824=0,'Sub-Cpt Record'!B824=""),"",'Sub-Cpt Record'!B824)</f>
        <v/>
      </c>
      <c r="C824" s="270" t="str">
        <f aca="false">IF(OR('Sub-Cpt Record'!C824=0,'Sub-Cpt Record'!C824=""),"",'Sub-Cpt Record'!C824)</f>
        <v/>
      </c>
      <c r="D824" s="270" t="str">
        <f aca="false">IF(OR('Sub-Cpt Record'!D824=0,'Sub-Cpt Record'!D824=""),"",'Sub-Cpt Record'!D824)</f>
        <v/>
      </c>
      <c r="E824" s="269" t="str">
        <f aca="false">CODE!I824</f>
        <v/>
      </c>
      <c r="F824" s="343" t="str">
        <f aca="false">IF(OR('Sub-Cpt Record'!K824=0,'Sub-Cpt Record'!K824=""),"",'Sub-Cpt Record'!K824)</f>
        <v/>
      </c>
      <c r="G824" s="344"/>
      <c r="H824" s="348"/>
      <c r="I824" s="349"/>
      <c r="J824" s="349"/>
      <c r="K824" s="349"/>
      <c r="L824" s="349"/>
      <c r="M824" s="349"/>
      <c r="N824" s="347"/>
    </row>
    <row r="825" customFormat="false" ht="12.75" hidden="false" customHeight="false" outlineLevel="0" collapsed="false">
      <c r="A825" s="268" t="str">
        <f aca="false">IF(OR('Sub-Cpt Record'!A825=0,'Sub-Cpt Record'!A825=""),"",'Sub-Cpt Record'!A825)</f>
        <v/>
      </c>
      <c r="B825" s="269" t="str">
        <f aca="false">IF(OR('Sub-Cpt Record'!B825=0,'Sub-Cpt Record'!B825=""),"",'Sub-Cpt Record'!B825)</f>
        <v/>
      </c>
      <c r="C825" s="270" t="str">
        <f aca="false">IF(OR('Sub-Cpt Record'!C825=0,'Sub-Cpt Record'!C825=""),"",'Sub-Cpt Record'!C825)</f>
        <v/>
      </c>
      <c r="D825" s="270" t="str">
        <f aca="false">IF(OR('Sub-Cpt Record'!D825=0,'Sub-Cpt Record'!D825=""),"",'Sub-Cpt Record'!D825)</f>
        <v/>
      </c>
      <c r="E825" s="269" t="str">
        <f aca="false">CODE!I825</f>
        <v/>
      </c>
      <c r="F825" s="343" t="str">
        <f aca="false">IF(OR('Sub-Cpt Record'!K825=0,'Sub-Cpt Record'!K825=""),"",'Sub-Cpt Record'!K825)</f>
        <v/>
      </c>
      <c r="G825" s="344"/>
      <c r="H825" s="348"/>
      <c r="I825" s="349"/>
      <c r="J825" s="349"/>
      <c r="K825" s="349"/>
      <c r="L825" s="349"/>
      <c r="M825" s="349"/>
      <c r="N825" s="347"/>
    </row>
    <row r="826" customFormat="false" ht="12.75" hidden="false" customHeight="false" outlineLevel="0" collapsed="false">
      <c r="A826" s="268" t="str">
        <f aca="false">IF(OR('Sub-Cpt Record'!A826=0,'Sub-Cpt Record'!A826=""),"",'Sub-Cpt Record'!A826)</f>
        <v/>
      </c>
      <c r="B826" s="269" t="str">
        <f aca="false">IF(OR('Sub-Cpt Record'!B826=0,'Sub-Cpt Record'!B826=""),"",'Sub-Cpt Record'!B826)</f>
        <v/>
      </c>
      <c r="C826" s="270" t="str">
        <f aca="false">IF(OR('Sub-Cpt Record'!C826=0,'Sub-Cpt Record'!C826=""),"",'Sub-Cpt Record'!C826)</f>
        <v/>
      </c>
      <c r="D826" s="270" t="str">
        <f aca="false">IF(OR('Sub-Cpt Record'!D826=0,'Sub-Cpt Record'!D826=""),"",'Sub-Cpt Record'!D826)</f>
        <v/>
      </c>
      <c r="E826" s="269" t="str">
        <f aca="false">CODE!I826</f>
        <v/>
      </c>
      <c r="F826" s="343" t="str">
        <f aca="false">IF(OR('Sub-Cpt Record'!K826=0,'Sub-Cpt Record'!K826=""),"",'Sub-Cpt Record'!K826)</f>
        <v/>
      </c>
      <c r="G826" s="344"/>
      <c r="H826" s="348"/>
      <c r="I826" s="349"/>
      <c r="J826" s="349"/>
      <c r="K826" s="349"/>
      <c r="L826" s="349"/>
      <c r="M826" s="349"/>
      <c r="N826" s="347"/>
    </row>
    <row r="827" customFormat="false" ht="12.75" hidden="false" customHeight="false" outlineLevel="0" collapsed="false">
      <c r="A827" s="268" t="str">
        <f aca="false">IF(OR('Sub-Cpt Record'!A827=0,'Sub-Cpt Record'!A827=""),"",'Sub-Cpt Record'!A827)</f>
        <v/>
      </c>
      <c r="B827" s="269" t="str">
        <f aca="false">IF(OR('Sub-Cpt Record'!B827=0,'Sub-Cpt Record'!B827=""),"",'Sub-Cpt Record'!B827)</f>
        <v/>
      </c>
      <c r="C827" s="270" t="str">
        <f aca="false">IF(OR('Sub-Cpt Record'!C827=0,'Sub-Cpt Record'!C827=""),"",'Sub-Cpt Record'!C827)</f>
        <v/>
      </c>
      <c r="D827" s="270" t="str">
        <f aca="false">IF(OR('Sub-Cpt Record'!D827=0,'Sub-Cpt Record'!D827=""),"",'Sub-Cpt Record'!D827)</f>
        <v/>
      </c>
      <c r="E827" s="269" t="str">
        <f aca="false">CODE!I827</f>
        <v/>
      </c>
      <c r="F827" s="343" t="str">
        <f aca="false">IF(OR('Sub-Cpt Record'!K827=0,'Sub-Cpt Record'!K827=""),"",'Sub-Cpt Record'!K827)</f>
        <v/>
      </c>
      <c r="G827" s="344"/>
      <c r="H827" s="348"/>
      <c r="I827" s="349"/>
      <c r="J827" s="349"/>
      <c r="K827" s="349"/>
      <c r="L827" s="349"/>
      <c r="M827" s="349"/>
      <c r="N827" s="347"/>
    </row>
    <row r="828" customFormat="false" ht="12.75" hidden="false" customHeight="false" outlineLevel="0" collapsed="false">
      <c r="A828" s="268" t="str">
        <f aca="false">IF(OR('Sub-Cpt Record'!A828=0,'Sub-Cpt Record'!A828=""),"",'Sub-Cpt Record'!A828)</f>
        <v/>
      </c>
      <c r="B828" s="269" t="str">
        <f aca="false">IF(OR('Sub-Cpt Record'!B828=0,'Sub-Cpt Record'!B828=""),"",'Sub-Cpt Record'!B828)</f>
        <v/>
      </c>
      <c r="C828" s="270" t="str">
        <f aca="false">IF(OR('Sub-Cpt Record'!C828=0,'Sub-Cpt Record'!C828=""),"",'Sub-Cpt Record'!C828)</f>
        <v/>
      </c>
      <c r="D828" s="270" t="str">
        <f aca="false">IF(OR('Sub-Cpt Record'!D828=0,'Sub-Cpt Record'!D828=""),"",'Sub-Cpt Record'!D828)</f>
        <v/>
      </c>
      <c r="E828" s="269" t="str">
        <f aca="false">CODE!I828</f>
        <v/>
      </c>
      <c r="F828" s="343" t="str">
        <f aca="false">IF(OR('Sub-Cpt Record'!K828=0,'Sub-Cpt Record'!K828=""),"",'Sub-Cpt Record'!K828)</f>
        <v/>
      </c>
      <c r="G828" s="344"/>
      <c r="H828" s="348"/>
      <c r="I828" s="349"/>
      <c r="J828" s="349"/>
      <c r="K828" s="349"/>
      <c r="L828" s="349"/>
      <c r="M828" s="349"/>
      <c r="N828" s="347"/>
    </row>
    <row r="829" customFormat="false" ht="12.75" hidden="false" customHeight="false" outlineLevel="0" collapsed="false">
      <c r="A829" s="268" t="str">
        <f aca="false">IF(OR('Sub-Cpt Record'!A829=0,'Sub-Cpt Record'!A829=""),"",'Sub-Cpt Record'!A829)</f>
        <v/>
      </c>
      <c r="B829" s="269" t="str">
        <f aca="false">IF(OR('Sub-Cpt Record'!B829=0,'Sub-Cpt Record'!B829=""),"",'Sub-Cpt Record'!B829)</f>
        <v/>
      </c>
      <c r="C829" s="270" t="str">
        <f aca="false">IF(OR('Sub-Cpt Record'!C829=0,'Sub-Cpt Record'!C829=""),"",'Sub-Cpt Record'!C829)</f>
        <v/>
      </c>
      <c r="D829" s="270" t="str">
        <f aca="false">IF(OR('Sub-Cpt Record'!D829=0,'Sub-Cpt Record'!D829=""),"",'Sub-Cpt Record'!D829)</f>
        <v/>
      </c>
      <c r="E829" s="269" t="str">
        <f aca="false">CODE!I829</f>
        <v/>
      </c>
      <c r="F829" s="343" t="str">
        <f aca="false">IF(OR('Sub-Cpt Record'!K829=0,'Sub-Cpt Record'!K829=""),"",'Sub-Cpt Record'!K829)</f>
        <v/>
      </c>
      <c r="G829" s="344"/>
      <c r="H829" s="348"/>
      <c r="I829" s="349"/>
      <c r="J829" s="349"/>
      <c r="K829" s="349"/>
      <c r="L829" s="349"/>
      <c r="M829" s="349"/>
      <c r="N829" s="347"/>
    </row>
    <row r="830" customFormat="false" ht="12.75" hidden="false" customHeight="false" outlineLevel="0" collapsed="false">
      <c r="A830" s="268" t="str">
        <f aca="false">IF(OR('Sub-Cpt Record'!A830=0,'Sub-Cpt Record'!A830=""),"",'Sub-Cpt Record'!A830)</f>
        <v/>
      </c>
      <c r="B830" s="269" t="str">
        <f aca="false">IF(OR('Sub-Cpt Record'!B830=0,'Sub-Cpt Record'!B830=""),"",'Sub-Cpt Record'!B830)</f>
        <v/>
      </c>
      <c r="C830" s="270" t="str">
        <f aca="false">IF(OR('Sub-Cpt Record'!C830=0,'Sub-Cpt Record'!C830=""),"",'Sub-Cpt Record'!C830)</f>
        <v/>
      </c>
      <c r="D830" s="270" t="str">
        <f aca="false">IF(OR('Sub-Cpt Record'!D830=0,'Sub-Cpt Record'!D830=""),"",'Sub-Cpt Record'!D830)</f>
        <v/>
      </c>
      <c r="E830" s="269" t="str">
        <f aca="false">CODE!I830</f>
        <v/>
      </c>
      <c r="F830" s="343" t="str">
        <f aca="false">IF(OR('Sub-Cpt Record'!K830=0,'Sub-Cpt Record'!K830=""),"",'Sub-Cpt Record'!K830)</f>
        <v/>
      </c>
      <c r="G830" s="344"/>
      <c r="H830" s="348"/>
      <c r="I830" s="349"/>
      <c r="J830" s="349"/>
      <c r="K830" s="349"/>
      <c r="L830" s="349"/>
      <c r="M830" s="349"/>
      <c r="N830" s="347"/>
    </row>
    <row r="831" customFormat="false" ht="12.75" hidden="false" customHeight="false" outlineLevel="0" collapsed="false">
      <c r="A831" s="268" t="str">
        <f aca="false">IF(OR('Sub-Cpt Record'!A831=0,'Sub-Cpt Record'!A831=""),"",'Sub-Cpt Record'!A831)</f>
        <v/>
      </c>
      <c r="B831" s="269" t="str">
        <f aca="false">IF(OR('Sub-Cpt Record'!B831=0,'Sub-Cpt Record'!B831=""),"",'Sub-Cpt Record'!B831)</f>
        <v/>
      </c>
      <c r="C831" s="270" t="str">
        <f aca="false">IF(OR('Sub-Cpt Record'!C831=0,'Sub-Cpt Record'!C831=""),"",'Sub-Cpt Record'!C831)</f>
        <v/>
      </c>
      <c r="D831" s="270" t="str">
        <f aca="false">IF(OR('Sub-Cpt Record'!D831=0,'Sub-Cpt Record'!D831=""),"",'Sub-Cpt Record'!D831)</f>
        <v/>
      </c>
      <c r="E831" s="269" t="str">
        <f aca="false">CODE!I831</f>
        <v/>
      </c>
      <c r="F831" s="343" t="str">
        <f aca="false">IF(OR('Sub-Cpt Record'!K831=0,'Sub-Cpt Record'!K831=""),"",'Sub-Cpt Record'!K831)</f>
        <v/>
      </c>
      <c r="G831" s="344"/>
      <c r="H831" s="348"/>
      <c r="I831" s="349"/>
      <c r="J831" s="349"/>
      <c r="K831" s="349"/>
      <c r="L831" s="349"/>
      <c r="M831" s="349"/>
      <c r="N831" s="347"/>
    </row>
    <row r="832" customFormat="false" ht="12.75" hidden="false" customHeight="false" outlineLevel="0" collapsed="false">
      <c r="A832" s="268" t="str">
        <f aca="false">IF(OR('Sub-Cpt Record'!A832=0,'Sub-Cpt Record'!A832=""),"",'Sub-Cpt Record'!A832)</f>
        <v/>
      </c>
      <c r="B832" s="269" t="str">
        <f aca="false">IF(OR('Sub-Cpt Record'!B832=0,'Sub-Cpt Record'!B832=""),"",'Sub-Cpt Record'!B832)</f>
        <v/>
      </c>
      <c r="C832" s="270" t="str">
        <f aca="false">IF(OR('Sub-Cpt Record'!C832=0,'Sub-Cpt Record'!C832=""),"",'Sub-Cpt Record'!C832)</f>
        <v/>
      </c>
      <c r="D832" s="270" t="str">
        <f aca="false">IF(OR('Sub-Cpt Record'!D832=0,'Sub-Cpt Record'!D832=""),"",'Sub-Cpt Record'!D832)</f>
        <v/>
      </c>
      <c r="E832" s="269" t="str">
        <f aca="false">CODE!I832</f>
        <v/>
      </c>
      <c r="F832" s="343" t="str">
        <f aca="false">IF(OR('Sub-Cpt Record'!K832=0,'Sub-Cpt Record'!K832=""),"",'Sub-Cpt Record'!K832)</f>
        <v/>
      </c>
      <c r="G832" s="344"/>
      <c r="H832" s="348"/>
      <c r="I832" s="349"/>
      <c r="J832" s="349"/>
      <c r="K832" s="349"/>
      <c r="L832" s="349"/>
      <c r="M832" s="349"/>
      <c r="N832" s="347"/>
    </row>
    <row r="833" customFormat="false" ht="12.75" hidden="false" customHeight="false" outlineLevel="0" collapsed="false">
      <c r="A833" s="268" t="str">
        <f aca="false">IF(OR('Sub-Cpt Record'!A833=0,'Sub-Cpt Record'!A833=""),"",'Sub-Cpt Record'!A833)</f>
        <v/>
      </c>
      <c r="B833" s="269" t="str">
        <f aca="false">IF(OR('Sub-Cpt Record'!B833=0,'Sub-Cpt Record'!B833=""),"",'Sub-Cpt Record'!B833)</f>
        <v/>
      </c>
      <c r="C833" s="270" t="str">
        <f aca="false">IF(OR('Sub-Cpt Record'!C833=0,'Sub-Cpt Record'!C833=""),"",'Sub-Cpt Record'!C833)</f>
        <v/>
      </c>
      <c r="D833" s="270" t="str">
        <f aca="false">IF(OR('Sub-Cpt Record'!D833=0,'Sub-Cpt Record'!D833=""),"",'Sub-Cpt Record'!D833)</f>
        <v/>
      </c>
      <c r="E833" s="269" t="str">
        <f aca="false">CODE!I833</f>
        <v/>
      </c>
      <c r="F833" s="343" t="str">
        <f aca="false">IF(OR('Sub-Cpt Record'!K833=0,'Sub-Cpt Record'!K833=""),"",'Sub-Cpt Record'!K833)</f>
        <v/>
      </c>
      <c r="G833" s="344"/>
      <c r="H833" s="348"/>
      <c r="I833" s="349"/>
      <c r="J833" s="349"/>
      <c r="K833" s="349"/>
      <c r="L833" s="349"/>
      <c r="M833" s="349"/>
      <c r="N833" s="347"/>
    </row>
    <row r="834" customFormat="false" ht="12.75" hidden="false" customHeight="false" outlineLevel="0" collapsed="false">
      <c r="A834" s="268" t="str">
        <f aca="false">IF(OR('Sub-Cpt Record'!A834=0,'Sub-Cpt Record'!A834=""),"",'Sub-Cpt Record'!A834)</f>
        <v/>
      </c>
      <c r="B834" s="269" t="str">
        <f aca="false">IF(OR('Sub-Cpt Record'!B834=0,'Sub-Cpt Record'!B834=""),"",'Sub-Cpt Record'!B834)</f>
        <v/>
      </c>
      <c r="C834" s="270" t="str">
        <f aca="false">IF(OR('Sub-Cpt Record'!C834=0,'Sub-Cpt Record'!C834=""),"",'Sub-Cpt Record'!C834)</f>
        <v/>
      </c>
      <c r="D834" s="270" t="str">
        <f aca="false">IF(OR('Sub-Cpt Record'!D834=0,'Sub-Cpt Record'!D834=""),"",'Sub-Cpt Record'!D834)</f>
        <v/>
      </c>
      <c r="E834" s="269" t="str">
        <f aca="false">CODE!I834</f>
        <v/>
      </c>
      <c r="F834" s="343" t="str">
        <f aca="false">IF(OR('Sub-Cpt Record'!K834=0,'Sub-Cpt Record'!K834=""),"",'Sub-Cpt Record'!K834)</f>
        <v/>
      </c>
      <c r="G834" s="344"/>
      <c r="H834" s="348"/>
      <c r="I834" s="349"/>
      <c r="J834" s="349"/>
      <c r="K834" s="349"/>
      <c r="L834" s="349"/>
      <c r="M834" s="349"/>
      <c r="N834" s="347"/>
    </row>
    <row r="835" customFormat="false" ht="12.75" hidden="false" customHeight="false" outlineLevel="0" collapsed="false">
      <c r="A835" s="268" t="str">
        <f aca="false">IF(OR('Sub-Cpt Record'!A835=0,'Sub-Cpt Record'!A835=""),"",'Sub-Cpt Record'!A835)</f>
        <v/>
      </c>
      <c r="B835" s="269" t="str">
        <f aca="false">IF(OR('Sub-Cpt Record'!B835=0,'Sub-Cpt Record'!B835=""),"",'Sub-Cpt Record'!B835)</f>
        <v/>
      </c>
      <c r="C835" s="270" t="str">
        <f aca="false">IF(OR('Sub-Cpt Record'!C835=0,'Sub-Cpt Record'!C835=""),"",'Sub-Cpt Record'!C835)</f>
        <v/>
      </c>
      <c r="D835" s="270" t="str">
        <f aca="false">IF(OR('Sub-Cpt Record'!D835=0,'Sub-Cpt Record'!D835=""),"",'Sub-Cpt Record'!D835)</f>
        <v/>
      </c>
      <c r="E835" s="269" t="str">
        <f aca="false">CODE!I835</f>
        <v/>
      </c>
      <c r="F835" s="343" t="str">
        <f aca="false">IF(OR('Sub-Cpt Record'!K835=0,'Sub-Cpt Record'!K835=""),"",'Sub-Cpt Record'!K835)</f>
        <v/>
      </c>
      <c r="G835" s="344"/>
      <c r="H835" s="348"/>
      <c r="I835" s="349"/>
      <c r="J835" s="349"/>
      <c r="K835" s="349"/>
      <c r="L835" s="349"/>
      <c r="M835" s="349"/>
      <c r="N835" s="347"/>
    </row>
    <row r="836" customFormat="false" ht="12.75" hidden="false" customHeight="false" outlineLevel="0" collapsed="false">
      <c r="A836" s="268" t="str">
        <f aca="false">IF(OR('Sub-Cpt Record'!A836=0,'Sub-Cpt Record'!A836=""),"",'Sub-Cpt Record'!A836)</f>
        <v/>
      </c>
      <c r="B836" s="269" t="str">
        <f aca="false">IF(OR('Sub-Cpt Record'!B836=0,'Sub-Cpt Record'!B836=""),"",'Sub-Cpt Record'!B836)</f>
        <v/>
      </c>
      <c r="C836" s="270" t="str">
        <f aca="false">IF(OR('Sub-Cpt Record'!C836=0,'Sub-Cpt Record'!C836=""),"",'Sub-Cpt Record'!C836)</f>
        <v/>
      </c>
      <c r="D836" s="270" t="str">
        <f aca="false">IF(OR('Sub-Cpt Record'!D836=0,'Sub-Cpt Record'!D836=""),"",'Sub-Cpt Record'!D836)</f>
        <v/>
      </c>
      <c r="E836" s="269" t="str">
        <f aca="false">CODE!I836</f>
        <v/>
      </c>
      <c r="F836" s="343" t="str">
        <f aca="false">IF(OR('Sub-Cpt Record'!K836=0,'Sub-Cpt Record'!K836=""),"",'Sub-Cpt Record'!K836)</f>
        <v/>
      </c>
      <c r="G836" s="344"/>
      <c r="H836" s="348"/>
      <c r="I836" s="349"/>
      <c r="J836" s="349"/>
      <c r="K836" s="349"/>
      <c r="L836" s="349"/>
      <c r="M836" s="349"/>
      <c r="N836" s="347"/>
    </row>
    <row r="837" customFormat="false" ht="12.75" hidden="false" customHeight="false" outlineLevel="0" collapsed="false">
      <c r="A837" s="268" t="str">
        <f aca="false">IF(OR('Sub-Cpt Record'!A837=0,'Sub-Cpt Record'!A837=""),"",'Sub-Cpt Record'!A837)</f>
        <v/>
      </c>
      <c r="B837" s="269" t="str">
        <f aca="false">IF(OR('Sub-Cpt Record'!B837=0,'Sub-Cpt Record'!B837=""),"",'Sub-Cpt Record'!B837)</f>
        <v/>
      </c>
      <c r="C837" s="270" t="str">
        <f aca="false">IF(OR('Sub-Cpt Record'!C837=0,'Sub-Cpt Record'!C837=""),"",'Sub-Cpt Record'!C837)</f>
        <v/>
      </c>
      <c r="D837" s="270" t="str">
        <f aca="false">IF(OR('Sub-Cpt Record'!D837=0,'Sub-Cpt Record'!D837=""),"",'Sub-Cpt Record'!D837)</f>
        <v/>
      </c>
      <c r="E837" s="269" t="str">
        <f aca="false">CODE!I837</f>
        <v/>
      </c>
      <c r="F837" s="343" t="str">
        <f aca="false">IF(OR('Sub-Cpt Record'!K837=0,'Sub-Cpt Record'!K837=""),"",'Sub-Cpt Record'!K837)</f>
        <v/>
      </c>
      <c r="G837" s="344"/>
      <c r="H837" s="348"/>
      <c r="I837" s="349"/>
      <c r="J837" s="349"/>
      <c r="K837" s="349"/>
      <c r="L837" s="349"/>
      <c r="M837" s="349"/>
      <c r="N837" s="347"/>
    </row>
    <row r="838" customFormat="false" ht="12.75" hidden="false" customHeight="false" outlineLevel="0" collapsed="false">
      <c r="A838" s="268" t="str">
        <f aca="false">IF(OR('Sub-Cpt Record'!A838=0,'Sub-Cpt Record'!A838=""),"",'Sub-Cpt Record'!A838)</f>
        <v/>
      </c>
      <c r="B838" s="269" t="str">
        <f aca="false">IF(OR('Sub-Cpt Record'!B838=0,'Sub-Cpt Record'!B838=""),"",'Sub-Cpt Record'!B838)</f>
        <v/>
      </c>
      <c r="C838" s="270" t="str">
        <f aca="false">IF(OR('Sub-Cpt Record'!C838=0,'Sub-Cpt Record'!C838=""),"",'Sub-Cpt Record'!C838)</f>
        <v/>
      </c>
      <c r="D838" s="270" t="str">
        <f aca="false">IF(OR('Sub-Cpt Record'!D838=0,'Sub-Cpt Record'!D838=""),"",'Sub-Cpt Record'!D838)</f>
        <v/>
      </c>
      <c r="E838" s="269" t="str">
        <f aca="false">CODE!I838</f>
        <v/>
      </c>
      <c r="F838" s="343" t="str">
        <f aca="false">IF(OR('Sub-Cpt Record'!K838=0,'Sub-Cpt Record'!K838=""),"",'Sub-Cpt Record'!K838)</f>
        <v/>
      </c>
      <c r="G838" s="344"/>
      <c r="H838" s="348"/>
      <c r="I838" s="349"/>
      <c r="J838" s="349"/>
      <c r="K838" s="349"/>
      <c r="L838" s="349"/>
      <c r="M838" s="349"/>
      <c r="N838" s="347"/>
    </row>
    <row r="839" customFormat="false" ht="12.75" hidden="false" customHeight="false" outlineLevel="0" collapsed="false">
      <c r="A839" s="268" t="str">
        <f aca="false">IF(OR('Sub-Cpt Record'!A839=0,'Sub-Cpt Record'!A839=""),"",'Sub-Cpt Record'!A839)</f>
        <v/>
      </c>
      <c r="B839" s="269" t="str">
        <f aca="false">IF(OR('Sub-Cpt Record'!B839=0,'Sub-Cpt Record'!B839=""),"",'Sub-Cpt Record'!B839)</f>
        <v/>
      </c>
      <c r="C839" s="270" t="str">
        <f aca="false">IF(OR('Sub-Cpt Record'!C839=0,'Sub-Cpt Record'!C839=""),"",'Sub-Cpt Record'!C839)</f>
        <v/>
      </c>
      <c r="D839" s="270" t="str">
        <f aca="false">IF(OR('Sub-Cpt Record'!D839=0,'Sub-Cpt Record'!D839=""),"",'Sub-Cpt Record'!D839)</f>
        <v/>
      </c>
      <c r="E839" s="269" t="str">
        <f aca="false">CODE!I839</f>
        <v/>
      </c>
      <c r="F839" s="343" t="str">
        <f aca="false">IF(OR('Sub-Cpt Record'!K839=0,'Sub-Cpt Record'!K839=""),"",'Sub-Cpt Record'!K839)</f>
        <v/>
      </c>
      <c r="G839" s="344"/>
      <c r="H839" s="348"/>
      <c r="I839" s="349"/>
      <c r="J839" s="349"/>
      <c r="K839" s="349"/>
      <c r="L839" s="349"/>
      <c r="M839" s="349"/>
      <c r="N839" s="347"/>
    </row>
    <row r="840" customFormat="false" ht="12.75" hidden="false" customHeight="false" outlineLevel="0" collapsed="false">
      <c r="A840" s="268" t="str">
        <f aca="false">IF(OR('Sub-Cpt Record'!A840=0,'Sub-Cpt Record'!A840=""),"",'Sub-Cpt Record'!A840)</f>
        <v/>
      </c>
      <c r="B840" s="269" t="str">
        <f aca="false">IF(OR('Sub-Cpt Record'!B840=0,'Sub-Cpt Record'!B840=""),"",'Sub-Cpt Record'!B840)</f>
        <v/>
      </c>
      <c r="C840" s="270" t="str">
        <f aca="false">IF(OR('Sub-Cpt Record'!C840=0,'Sub-Cpt Record'!C840=""),"",'Sub-Cpt Record'!C840)</f>
        <v/>
      </c>
      <c r="D840" s="270" t="str">
        <f aca="false">IF(OR('Sub-Cpt Record'!D840=0,'Sub-Cpt Record'!D840=""),"",'Sub-Cpt Record'!D840)</f>
        <v/>
      </c>
      <c r="E840" s="269" t="str">
        <f aca="false">CODE!I840</f>
        <v/>
      </c>
      <c r="F840" s="343" t="str">
        <f aca="false">IF(OR('Sub-Cpt Record'!K840=0,'Sub-Cpt Record'!K840=""),"",'Sub-Cpt Record'!K840)</f>
        <v/>
      </c>
      <c r="G840" s="344"/>
      <c r="H840" s="348"/>
      <c r="I840" s="349"/>
      <c r="J840" s="349"/>
      <c r="K840" s="349"/>
      <c r="L840" s="349"/>
      <c r="M840" s="349"/>
      <c r="N840" s="347"/>
    </row>
    <row r="841" customFormat="false" ht="12.75" hidden="false" customHeight="false" outlineLevel="0" collapsed="false">
      <c r="A841" s="268" t="str">
        <f aca="false">IF(OR('Sub-Cpt Record'!A841=0,'Sub-Cpt Record'!A841=""),"",'Sub-Cpt Record'!A841)</f>
        <v/>
      </c>
      <c r="B841" s="269" t="str">
        <f aca="false">IF(OR('Sub-Cpt Record'!B841=0,'Sub-Cpt Record'!B841=""),"",'Sub-Cpt Record'!B841)</f>
        <v/>
      </c>
      <c r="C841" s="270" t="str">
        <f aca="false">IF(OR('Sub-Cpt Record'!C841=0,'Sub-Cpt Record'!C841=""),"",'Sub-Cpt Record'!C841)</f>
        <v/>
      </c>
      <c r="D841" s="270" t="str">
        <f aca="false">IF(OR('Sub-Cpt Record'!D841=0,'Sub-Cpt Record'!D841=""),"",'Sub-Cpt Record'!D841)</f>
        <v/>
      </c>
      <c r="E841" s="269" t="str">
        <f aca="false">CODE!I841</f>
        <v/>
      </c>
      <c r="F841" s="343" t="str">
        <f aca="false">IF(OR('Sub-Cpt Record'!K841=0,'Sub-Cpt Record'!K841=""),"",'Sub-Cpt Record'!K841)</f>
        <v/>
      </c>
      <c r="G841" s="344"/>
      <c r="H841" s="348"/>
      <c r="I841" s="349"/>
      <c r="J841" s="349"/>
      <c r="K841" s="349"/>
      <c r="L841" s="349"/>
      <c r="M841" s="349"/>
      <c r="N841" s="347"/>
    </row>
    <row r="842" customFormat="false" ht="12.75" hidden="false" customHeight="false" outlineLevel="0" collapsed="false">
      <c r="A842" s="268" t="str">
        <f aca="false">IF(OR('Sub-Cpt Record'!A842=0,'Sub-Cpt Record'!A842=""),"",'Sub-Cpt Record'!A842)</f>
        <v/>
      </c>
      <c r="B842" s="269" t="str">
        <f aca="false">IF(OR('Sub-Cpt Record'!B842=0,'Sub-Cpt Record'!B842=""),"",'Sub-Cpt Record'!B842)</f>
        <v/>
      </c>
      <c r="C842" s="270" t="str">
        <f aca="false">IF(OR('Sub-Cpt Record'!C842=0,'Sub-Cpt Record'!C842=""),"",'Sub-Cpt Record'!C842)</f>
        <v/>
      </c>
      <c r="D842" s="270" t="str">
        <f aca="false">IF(OR('Sub-Cpt Record'!D842=0,'Sub-Cpt Record'!D842=""),"",'Sub-Cpt Record'!D842)</f>
        <v/>
      </c>
      <c r="E842" s="269" t="str">
        <f aca="false">CODE!I842</f>
        <v/>
      </c>
      <c r="F842" s="343" t="str">
        <f aca="false">IF(OR('Sub-Cpt Record'!K842=0,'Sub-Cpt Record'!K842=""),"",'Sub-Cpt Record'!K842)</f>
        <v/>
      </c>
      <c r="G842" s="344"/>
      <c r="H842" s="348"/>
      <c r="I842" s="349"/>
      <c r="J842" s="349"/>
      <c r="K842" s="349"/>
      <c r="L842" s="349"/>
      <c r="M842" s="349"/>
      <c r="N842" s="347"/>
    </row>
    <row r="843" customFormat="false" ht="12.75" hidden="false" customHeight="false" outlineLevel="0" collapsed="false">
      <c r="A843" s="268" t="str">
        <f aca="false">IF(OR('Sub-Cpt Record'!A843=0,'Sub-Cpt Record'!A843=""),"",'Sub-Cpt Record'!A843)</f>
        <v/>
      </c>
      <c r="B843" s="269" t="str">
        <f aca="false">IF(OR('Sub-Cpt Record'!B843=0,'Sub-Cpt Record'!B843=""),"",'Sub-Cpt Record'!B843)</f>
        <v/>
      </c>
      <c r="C843" s="270" t="str">
        <f aca="false">IF(OR('Sub-Cpt Record'!C843=0,'Sub-Cpt Record'!C843=""),"",'Sub-Cpt Record'!C843)</f>
        <v/>
      </c>
      <c r="D843" s="270" t="str">
        <f aca="false">IF(OR('Sub-Cpt Record'!D843=0,'Sub-Cpt Record'!D843=""),"",'Sub-Cpt Record'!D843)</f>
        <v/>
      </c>
      <c r="E843" s="269" t="str">
        <f aca="false">CODE!I843</f>
        <v/>
      </c>
      <c r="F843" s="343" t="str">
        <f aca="false">IF(OR('Sub-Cpt Record'!K843=0,'Sub-Cpt Record'!K843=""),"",'Sub-Cpt Record'!K843)</f>
        <v/>
      </c>
      <c r="G843" s="344"/>
      <c r="H843" s="348"/>
      <c r="I843" s="349"/>
      <c r="J843" s="349"/>
      <c r="K843" s="349"/>
      <c r="L843" s="349"/>
      <c r="M843" s="349"/>
      <c r="N843" s="347"/>
    </row>
    <row r="844" customFormat="false" ht="12.75" hidden="false" customHeight="false" outlineLevel="0" collapsed="false">
      <c r="A844" s="268" t="str">
        <f aca="false">IF(OR('Sub-Cpt Record'!A844=0,'Sub-Cpt Record'!A844=""),"",'Sub-Cpt Record'!A844)</f>
        <v/>
      </c>
      <c r="B844" s="269" t="str">
        <f aca="false">IF(OR('Sub-Cpt Record'!B844=0,'Sub-Cpt Record'!B844=""),"",'Sub-Cpt Record'!B844)</f>
        <v/>
      </c>
      <c r="C844" s="270" t="str">
        <f aca="false">IF(OR('Sub-Cpt Record'!C844=0,'Sub-Cpt Record'!C844=""),"",'Sub-Cpt Record'!C844)</f>
        <v/>
      </c>
      <c r="D844" s="270" t="str">
        <f aca="false">IF(OR('Sub-Cpt Record'!D844=0,'Sub-Cpt Record'!D844=""),"",'Sub-Cpt Record'!D844)</f>
        <v/>
      </c>
      <c r="E844" s="269" t="str">
        <f aca="false">CODE!I844</f>
        <v/>
      </c>
      <c r="F844" s="343" t="str">
        <f aca="false">IF(OR('Sub-Cpt Record'!K844=0,'Sub-Cpt Record'!K844=""),"",'Sub-Cpt Record'!K844)</f>
        <v/>
      </c>
      <c r="G844" s="344"/>
      <c r="H844" s="348"/>
      <c r="I844" s="349"/>
      <c r="J844" s="349"/>
      <c r="K844" s="349"/>
      <c r="L844" s="349"/>
      <c r="M844" s="349"/>
      <c r="N844" s="347"/>
    </row>
    <row r="845" customFormat="false" ht="12.75" hidden="false" customHeight="false" outlineLevel="0" collapsed="false">
      <c r="A845" s="268" t="str">
        <f aca="false">IF(OR('Sub-Cpt Record'!A845=0,'Sub-Cpt Record'!A845=""),"",'Sub-Cpt Record'!A845)</f>
        <v/>
      </c>
      <c r="B845" s="269" t="str">
        <f aca="false">IF(OR('Sub-Cpt Record'!B845=0,'Sub-Cpt Record'!B845=""),"",'Sub-Cpt Record'!B845)</f>
        <v/>
      </c>
      <c r="C845" s="270" t="str">
        <f aca="false">IF(OR('Sub-Cpt Record'!C845=0,'Sub-Cpt Record'!C845=""),"",'Sub-Cpt Record'!C845)</f>
        <v/>
      </c>
      <c r="D845" s="270" t="str">
        <f aca="false">IF(OR('Sub-Cpt Record'!D845=0,'Sub-Cpt Record'!D845=""),"",'Sub-Cpt Record'!D845)</f>
        <v/>
      </c>
      <c r="E845" s="269" t="str">
        <f aca="false">CODE!I845</f>
        <v/>
      </c>
      <c r="F845" s="343" t="str">
        <f aca="false">IF(OR('Sub-Cpt Record'!K845=0,'Sub-Cpt Record'!K845=""),"",'Sub-Cpt Record'!K845)</f>
        <v/>
      </c>
      <c r="G845" s="344"/>
      <c r="H845" s="348"/>
      <c r="I845" s="349"/>
      <c r="J845" s="349"/>
      <c r="K845" s="349"/>
      <c r="L845" s="349"/>
      <c r="M845" s="349"/>
      <c r="N845" s="347"/>
    </row>
    <row r="846" customFormat="false" ht="12.75" hidden="false" customHeight="false" outlineLevel="0" collapsed="false">
      <c r="A846" s="268" t="str">
        <f aca="false">IF(OR('Sub-Cpt Record'!A846=0,'Sub-Cpt Record'!A846=""),"",'Sub-Cpt Record'!A846)</f>
        <v/>
      </c>
      <c r="B846" s="269" t="str">
        <f aca="false">IF(OR('Sub-Cpt Record'!B846=0,'Sub-Cpt Record'!B846=""),"",'Sub-Cpt Record'!B846)</f>
        <v/>
      </c>
      <c r="C846" s="270" t="str">
        <f aca="false">IF(OR('Sub-Cpt Record'!C846=0,'Sub-Cpt Record'!C846=""),"",'Sub-Cpt Record'!C846)</f>
        <v/>
      </c>
      <c r="D846" s="270" t="str">
        <f aca="false">IF(OR('Sub-Cpt Record'!D846=0,'Sub-Cpt Record'!D846=""),"",'Sub-Cpt Record'!D846)</f>
        <v/>
      </c>
      <c r="E846" s="269" t="str">
        <f aca="false">CODE!I846</f>
        <v/>
      </c>
      <c r="F846" s="343" t="str">
        <f aca="false">IF(OR('Sub-Cpt Record'!K846=0,'Sub-Cpt Record'!K846=""),"",'Sub-Cpt Record'!K846)</f>
        <v/>
      </c>
      <c r="G846" s="344"/>
      <c r="H846" s="348"/>
      <c r="I846" s="349"/>
      <c r="J846" s="349"/>
      <c r="K846" s="349"/>
      <c r="L846" s="349"/>
      <c r="M846" s="349"/>
      <c r="N846" s="347"/>
    </row>
    <row r="847" customFormat="false" ht="12.75" hidden="false" customHeight="false" outlineLevel="0" collapsed="false">
      <c r="A847" s="268" t="str">
        <f aca="false">IF(OR('Sub-Cpt Record'!A847=0,'Sub-Cpt Record'!A847=""),"",'Sub-Cpt Record'!A847)</f>
        <v/>
      </c>
      <c r="B847" s="269" t="str">
        <f aca="false">IF(OR('Sub-Cpt Record'!B847=0,'Sub-Cpt Record'!B847=""),"",'Sub-Cpt Record'!B847)</f>
        <v/>
      </c>
      <c r="C847" s="270" t="str">
        <f aca="false">IF(OR('Sub-Cpt Record'!C847=0,'Sub-Cpt Record'!C847=""),"",'Sub-Cpt Record'!C847)</f>
        <v/>
      </c>
      <c r="D847" s="270" t="str">
        <f aca="false">IF(OR('Sub-Cpt Record'!D847=0,'Sub-Cpt Record'!D847=""),"",'Sub-Cpt Record'!D847)</f>
        <v/>
      </c>
      <c r="E847" s="269" t="str">
        <f aca="false">CODE!I847</f>
        <v/>
      </c>
      <c r="F847" s="343" t="str">
        <f aca="false">IF(OR('Sub-Cpt Record'!K847=0,'Sub-Cpt Record'!K847=""),"",'Sub-Cpt Record'!K847)</f>
        <v/>
      </c>
      <c r="G847" s="344"/>
      <c r="H847" s="348"/>
      <c r="I847" s="349"/>
      <c r="J847" s="349"/>
      <c r="K847" s="349"/>
      <c r="L847" s="349"/>
      <c r="M847" s="349"/>
      <c r="N847" s="347"/>
    </row>
    <row r="848" customFormat="false" ht="12.75" hidden="false" customHeight="false" outlineLevel="0" collapsed="false">
      <c r="A848" s="268" t="str">
        <f aca="false">IF(OR('Sub-Cpt Record'!A848=0,'Sub-Cpt Record'!A848=""),"",'Sub-Cpt Record'!A848)</f>
        <v/>
      </c>
      <c r="B848" s="269" t="str">
        <f aca="false">IF(OR('Sub-Cpt Record'!B848=0,'Sub-Cpt Record'!B848=""),"",'Sub-Cpt Record'!B848)</f>
        <v/>
      </c>
      <c r="C848" s="270" t="str">
        <f aca="false">IF(OR('Sub-Cpt Record'!C848=0,'Sub-Cpt Record'!C848=""),"",'Sub-Cpt Record'!C848)</f>
        <v/>
      </c>
      <c r="D848" s="270" t="str">
        <f aca="false">IF(OR('Sub-Cpt Record'!D848=0,'Sub-Cpt Record'!D848=""),"",'Sub-Cpt Record'!D848)</f>
        <v/>
      </c>
      <c r="E848" s="269" t="str">
        <f aca="false">CODE!I848</f>
        <v/>
      </c>
      <c r="F848" s="343" t="str">
        <f aca="false">IF(OR('Sub-Cpt Record'!K848=0,'Sub-Cpt Record'!K848=""),"",'Sub-Cpt Record'!K848)</f>
        <v/>
      </c>
      <c r="G848" s="344"/>
      <c r="H848" s="348"/>
      <c r="I848" s="349"/>
      <c r="J848" s="349"/>
      <c r="K848" s="349"/>
      <c r="L848" s="349"/>
      <c r="M848" s="349"/>
      <c r="N848" s="347"/>
    </row>
    <row r="849" customFormat="false" ht="12.75" hidden="false" customHeight="false" outlineLevel="0" collapsed="false">
      <c r="A849" s="268" t="str">
        <f aca="false">IF(OR('Sub-Cpt Record'!A849=0,'Sub-Cpt Record'!A849=""),"",'Sub-Cpt Record'!A849)</f>
        <v/>
      </c>
      <c r="B849" s="269" t="str">
        <f aca="false">IF(OR('Sub-Cpt Record'!B849=0,'Sub-Cpt Record'!B849=""),"",'Sub-Cpt Record'!B849)</f>
        <v/>
      </c>
      <c r="C849" s="270" t="str">
        <f aca="false">IF(OR('Sub-Cpt Record'!C849=0,'Sub-Cpt Record'!C849=""),"",'Sub-Cpt Record'!C849)</f>
        <v/>
      </c>
      <c r="D849" s="270" t="str">
        <f aca="false">IF(OR('Sub-Cpt Record'!D849=0,'Sub-Cpt Record'!D849=""),"",'Sub-Cpt Record'!D849)</f>
        <v/>
      </c>
      <c r="E849" s="269" t="str">
        <f aca="false">CODE!I849</f>
        <v/>
      </c>
      <c r="F849" s="343" t="str">
        <f aca="false">IF(OR('Sub-Cpt Record'!K849=0,'Sub-Cpt Record'!K849=""),"",'Sub-Cpt Record'!K849)</f>
        <v/>
      </c>
      <c r="G849" s="344"/>
      <c r="H849" s="348"/>
      <c r="I849" s="349"/>
      <c r="J849" s="349"/>
      <c r="K849" s="349"/>
      <c r="L849" s="349"/>
      <c r="M849" s="349"/>
      <c r="N849" s="347"/>
    </row>
    <row r="850" customFormat="false" ht="12.75" hidden="false" customHeight="false" outlineLevel="0" collapsed="false">
      <c r="A850" s="268" t="str">
        <f aca="false">IF(OR('Sub-Cpt Record'!A850=0,'Sub-Cpt Record'!A850=""),"",'Sub-Cpt Record'!A850)</f>
        <v/>
      </c>
      <c r="B850" s="269" t="str">
        <f aca="false">IF(OR('Sub-Cpt Record'!B850=0,'Sub-Cpt Record'!B850=""),"",'Sub-Cpt Record'!B850)</f>
        <v/>
      </c>
      <c r="C850" s="270" t="str">
        <f aca="false">IF(OR('Sub-Cpt Record'!C850=0,'Sub-Cpt Record'!C850=""),"",'Sub-Cpt Record'!C850)</f>
        <v/>
      </c>
      <c r="D850" s="270" t="str">
        <f aca="false">IF(OR('Sub-Cpt Record'!D850=0,'Sub-Cpt Record'!D850=""),"",'Sub-Cpt Record'!D850)</f>
        <v/>
      </c>
      <c r="E850" s="269" t="str">
        <f aca="false">CODE!I850</f>
        <v/>
      </c>
      <c r="F850" s="343" t="str">
        <f aca="false">IF(OR('Sub-Cpt Record'!K850=0,'Sub-Cpt Record'!K850=""),"",'Sub-Cpt Record'!K850)</f>
        <v/>
      </c>
      <c r="G850" s="344"/>
      <c r="H850" s="348"/>
      <c r="I850" s="349"/>
      <c r="J850" s="349"/>
      <c r="K850" s="349"/>
      <c r="L850" s="349"/>
      <c r="M850" s="349"/>
      <c r="N850" s="347"/>
    </row>
    <row r="851" customFormat="false" ht="12.75" hidden="false" customHeight="false" outlineLevel="0" collapsed="false">
      <c r="A851" s="268" t="str">
        <f aca="false">IF(OR('Sub-Cpt Record'!A851=0,'Sub-Cpt Record'!A851=""),"",'Sub-Cpt Record'!A851)</f>
        <v/>
      </c>
      <c r="B851" s="269" t="str">
        <f aca="false">IF(OR('Sub-Cpt Record'!B851=0,'Sub-Cpt Record'!B851=""),"",'Sub-Cpt Record'!B851)</f>
        <v/>
      </c>
      <c r="C851" s="270" t="str">
        <f aca="false">IF(OR('Sub-Cpt Record'!C851=0,'Sub-Cpt Record'!C851=""),"",'Sub-Cpt Record'!C851)</f>
        <v/>
      </c>
      <c r="D851" s="270" t="str">
        <f aca="false">IF(OR('Sub-Cpt Record'!D851=0,'Sub-Cpt Record'!D851=""),"",'Sub-Cpt Record'!D851)</f>
        <v/>
      </c>
      <c r="E851" s="269" t="str">
        <f aca="false">CODE!I851</f>
        <v/>
      </c>
      <c r="F851" s="343" t="str">
        <f aca="false">IF(OR('Sub-Cpt Record'!K851=0,'Sub-Cpt Record'!K851=""),"",'Sub-Cpt Record'!K851)</f>
        <v/>
      </c>
      <c r="G851" s="344"/>
      <c r="H851" s="348"/>
      <c r="I851" s="349"/>
      <c r="J851" s="349"/>
      <c r="K851" s="349"/>
      <c r="L851" s="349"/>
      <c r="M851" s="349"/>
      <c r="N851" s="347"/>
    </row>
    <row r="852" customFormat="false" ht="12.75" hidden="false" customHeight="false" outlineLevel="0" collapsed="false">
      <c r="A852" s="268" t="str">
        <f aca="false">IF(OR('Sub-Cpt Record'!A852=0,'Sub-Cpt Record'!A852=""),"",'Sub-Cpt Record'!A852)</f>
        <v/>
      </c>
      <c r="B852" s="269" t="str">
        <f aca="false">IF(OR('Sub-Cpt Record'!B852=0,'Sub-Cpt Record'!B852=""),"",'Sub-Cpt Record'!B852)</f>
        <v/>
      </c>
      <c r="C852" s="270" t="str">
        <f aca="false">IF(OR('Sub-Cpt Record'!C852=0,'Sub-Cpt Record'!C852=""),"",'Sub-Cpt Record'!C852)</f>
        <v/>
      </c>
      <c r="D852" s="270" t="str">
        <f aca="false">IF(OR('Sub-Cpt Record'!D852=0,'Sub-Cpt Record'!D852=""),"",'Sub-Cpt Record'!D852)</f>
        <v/>
      </c>
      <c r="E852" s="269" t="str">
        <f aca="false">CODE!I852</f>
        <v/>
      </c>
      <c r="F852" s="343" t="str">
        <f aca="false">IF(OR('Sub-Cpt Record'!K852=0,'Sub-Cpt Record'!K852=""),"",'Sub-Cpt Record'!K852)</f>
        <v/>
      </c>
      <c r="G852" s="344"/>
      <c r="H852" s="348"/>
      <c r="I852" s="349"/>
      <c r="J852" s="349"/>
      <c r="K852" s="349"/>
      <c r="L852" s="349"/>
      <c r="M852" s="349"/>
      <c r="N852" s="347"/>
    </row>
    <row r="853" customFormat="false" ht="12.75" hidden="false" customHeight="false" outlineLevel="0" collapsed="false">
      <c r="A853" s="268" t="str">
        <f aca="false">IF(OR('Sub-Cpt Record'!A853=0,'Sub-Cpt Record'!A853=""),"",'Sub-Cpt Record'!A853)</f>
        <v/>
      </c>
      <c r="B853" s="269" t="str">
        <f aca="false">IF(OR('Sub-Cpt Record'!B853=0,'Sub-Cpt Record'!B853=""),"",'Sub-Cpt Record'!B853)</f>
        <v/>
      </c>
      <c r="C853" s="270" t="str">
        <f aca="false">IF(OR('Sub-Cpt Record'!C853=0,'Sub-Cpt Record'!C853=""),"",'Sub-Cpt Record'!C853)</f>
        <v/>
      </c>
      <c r="D853" s="270" t="str">
        <f aca="false">IF(OR('Sub-Cpt Record'!D853=0,'Sub-Cpt Record'!D853=""),"",'Sub-Cpt Record'!D853)</f>
        <v/>
      </c>
      <c r="E853" s="269" t="str">
        <f aca="false">CODE!I853</f>
        <v/>
      </c>
      <c r="F853" s="343" t="str">
        <f aca="false">IF(OR('Sub-Cpt Record'!K853=0,'Sub-Cpt Record'!K853=""),"",'Sub-Cpt Record'!K853)</f>
        <v/>
      </c>
      <c r="G853" s="344"/>
      <c r="H853" s="348"/>
      <c r="I853" s="349"/>
      <c r="J853" s="349"/>
      <c r="K853" s="349"/>
      <c r="L853" s="349"/>
      <c r="M853" s="349"/>
      <c r="N853" s="347"/>
    </row>
    <row r="854" customFormat="false" ht="12.75" hidden="false" customHeight="false" outlineLevel="0" collapsed="false">
      <c r="A854" s="268" t="str">
        <f aca="false">IF(OR('Sub-Cpt Record'!A854=0,'Sub-Cpt Record'!A854=""),"",'Sub-Cpt Record'!A854)</f>
        <v/>
      </c>
      <c r="B854" s="269" t="str">
        <f aca="false">IF(OR('Sub-Cpt Record'!B854=0,'Sub-Cpt Record'!B854=""),"",'Sub-Cpt Record'!B854)</f>
        <v/>
      </c>
      <c r="C854" s="270" t="str">
        <f aca="false">IF(OR('Sub-Cpt Record'!C854=0,'Sub-Cpt Record'!C854=""),"",'Sub-Cpt Record'!C854)</f>
        <v/>
      </c>
      <c r="D854" s="270" t="str">
        <f aca="false">IF(OR('Sub-Cpt Record'!D854=0,'Sub-Cpt Record'!D854=""),"",'Sub-Cpt Record'!D854)</f>
        <v/>
      </c>
      <c r="E854" s="269" t="str">
        <f aca="false">CODE!I854</f>
        <v/>
      </c>
      <c r="F854" s="343" t="str">
        <f aca="false">IF(OR('Sub-Cpt Record'!K854=0,'Sub-Cpt Record'!K854=""),"",'Sub-Cpt Record'!K854)</f>
        <v/>
      </c>
      <c r="G854" s="344"/>
      <c r="H854" s="348"/>
      <c r="I854" s="349"/>
      <c r="J854" s="349"/>
      <c r="K854" s="349"/>
      <c r="L854" s="349"/>
      <c r="M854" s="349"/>
      <c r="N854" s="347"/>
    </row>
    <row r="855" customFormat="false" ht="12.75" hidden="false" customHeight="false" outlineLevel="0" collapsed="false">
      <c r="A855" s="268" t="str">
        <f aca="false">IF(OR('Sub-Cpt Record'!A855=0,'Sub-Cpt Record'!A855=""),"",'Sub-Cpt Record'!A855)</f>
        <v/>
      </c>
      <c r="B855" s="269" t="str">
        <f aca="false">IF(OR('Sub-Cpt Record'!B855=0,'Sub-Cpt Record'!B855=""),"",'Sub-Cpt Record'!B855)</f>
        <v/>
      </c>
      <c r="C855" s="270" t="str">
        <f aca="false">IF(OR('Sub-Cpt Record'!C855=0,'Sub-Cpt Record'!C855=""),"",'Sub-Cpt Record'!C855)</f>
        <v/>
      </c>
      <c r="D855" s="270" t="str">
        <f aca="false">IF(OR('Sub-Cpt Record'!D855=0,'Sub-Cpt Record'!D855=""),"",'Sub-Cpt Record'!D855)</f>
        <v/>
      </c>
      <c r="E855" s="269" t="str">
        <f aca="false">CODE!I855</f>
        <v/>
      </c>
      <c r="F855" s="343" t="str">
        <f aca="false">IF(OR('Sub-Cpt Record'!K855=0,'Sub-Cpt Record'!K855=""),"",'Sub-Cpt Record'!K855)</f>
        <v/>
      </c>
      <c r="G855" s="344"/>
      <c r="H855" s="348"/>
      <c r="I855" s="349"/>
      <c r="J855" s="349"/>
      <c r="K855" s="349"/>
      <c r="L855" s="349"/>
      <c r="M855" s="349"/>
      <c r="N855" s="347"/>
    </row>
    <row r="856" customFormat="false" ht="12.75" hidden="false" customHeight="false" outlineLevel="0" collapsed="false">
      <c r="A856" s="268" t="str">
        <f aca="false">IF(OR('Sub-Cpt Record'!A856=0,'Sub-Cpt Record'!A856=""),"",'Sub-Cpt Record'!A856)</f>
        <v/>
      </c>
      <c r="B856" s="269" t="str">
        <f aca="false">IF(OR('Sub-Cpt Record'!B856=0,'Sub-Cpt Record'!B856=""),"",'Sub-Cpt Record'!B856)</f>
        <v/>
      </c>
      <c r="C856" s="270" t="str">
        <f aca="false">IF(OR('Sub-Cpt Record'!C856=0,'Sub-Cpt Record'!C856=""),"",'Sub-Cpt Record'!C856)</f>
        <v/>
      </c>
      <c r="D856" s="270" t="str">
        <f aca="false">IF(OR('Sub-Cpt Record'!D856=0,'Sub-Cpt Record'!D856=""),"",'Sub-Cpt Record'!D856)</f>
        <v/>
      </c>
      <c r="E856" s="269" t="str">
        <f aca="false">CODE!I856</f>
        <v/>
      </c>
      <c r="F856" s="343" t="str">
        <f aca="false">IF(OR('Sub-Cpt Record'!K856=0,'Sub-Cpt Record'!K856=""),"",'Sub-Cpt Record'!K856)</f>
        <v/>
      </c>
      <c r="G856" s="344"/>
      <c r="H856" s="348"/>
      <c r="I856" s="349"/>
      <c r="J856" s="349"/>
      <c r="K856" s="349"/>
      <c r="L856" s="349"/>
      <c r="M856" s="349"/>
      <c r="N856" s="347"/>
    </row>
    <row r="857" customFormat="false" ht="12.75" hidden="false" customHeight="false" outlineLevel="0" collapsed="false">
      <c r="A857" s="268" t="str">
        <f aca="false">IF(OR('Sub-Cpt Record'!A857=0,'Sub-Cpt Record'!A857=""),"",'Sub-Cpt Record'!A857)</f>
        <v/>
      </c>
      <c r="B857" s="269" t="str">
        <f aca="false">IF(OR('Sub-Cpt Record'!B857=0,'Sub-Cpt Record'!B857=""),"",'Sub-Cpt Record'!B857)</f>
        <v/>
      </c>
      <c r="C857" s="270" t="str">
        <f aca="false">IF(OR('Sub-Cpt Record'!C857=0,'Sub-Cpt Record'!C857=""),"",'Sub-Cpt Record'!C857)</f>
        <v/>
      </c>
      <c r="D857" s="270" t="str">
        <f aca="false">IF(OR('Sub-Cpt Record'!D857=0,'Sub-Cpt Record'!D857=""),"",'Sub-Cpt Record'!D857)</f>
        <v/>
      </c>
      <c r="E857" s="269" t="str">
        <f aca="false">CODE!I857</f>
        <v/>
      </c>
      <c r="F857" s="343" t="str">
        <f aca="false">IF(OR('Sub-Cpt Record'!K857=0,'Sub-Cpt Record'!K857=""),"",'Sub-Cpt Record'!K857)</f>
        <v/>
      </c>
      <c r="G857" s="344"/>
      <c r="H857" s="348"/>
      <c r="I857" s="349"/>
      <c r="J857" s="349"/>
      <c r="K857" s="349"/>
      <c r="L857" s="349"/>
      <c r="M857" s="349"/>
      <c r="N857" s="347"/>
    </row>
    <row r="858" customFormat="false" ht="12.75" hidden="false" customHeight="false" outlineLevel="0" collapsed="false">
      <c r="A858" s="268" t="str">
        <f aca="false">IF(OR('Sub-Cpt Record'!A858=0,'Sub-Cpt Record'!A858=""),"",'Sub-Cpt Record'!A858)</f>
        <v/>
      </c>
      <c r="B858" s="269" t="str">
        <f aca="false">IF(OR('Sub-Cpt Record'!B858=0,'Sub-Cpt Record'!B858=""),"",'Sub-Cpt Record'!B858)</f>
        <v/>
      </c>
      <c r="C858" s="270" t="str">
        <f aca="false">IF(OR('Sub-Cpt Record'!C858=0,'Sub-Cpt Record'!C858=""),"",'Sub-Cpt Record'!C858)</f>
        <v/>
      </c>
      <c r="D858" s="270" t="str">
        <f aca="false">IF(OR('Sub-Cpt Record'!D858=0,'Sub-Cpt Record'!D858=""),"",'Sub-Cpt Record'!D858)</f>
        <v/>
      </c>
      <c r="E858" s="269" t="str">
        <f aca="false">CODE!I858</f>
        <v/>
      </c>
      <c r="F858" s="343" t="str">
        <f aca="false">IF(OR('Sub-Cpt Record'!K858=0,'Sub-Cpt Record'!K858=""),"",'Sub-Cpt Record'!K858)</f>
        <v/>
      </c>
      <c r="G858" s="344"/>
      <c r="H858" s="348"/>
      <c r="I858" s="349"/>
      <c r="J858" s="349"/>
      <c r="K858" s="349"/>
      <c r="L858" s="349"/>
      <c r="M858" s="349"/>
      <c r="N858" s="347"/>
    </row>
    <row r="859" customFormat="false" ht="12.75" hidden="false" customHeight="false" outlineLevel="0" collapsed="false">
      <c r="A859" s="268" t="str">
        <f aca="false">IF(OR('Sub-Cpt Record'!A859=0,'Sub-Cpt Record'!A859=""),"",'Sub-Cpt Record'!A859)</f>
        <v/>
      </c>
      <c r="B859" s="269" t="str">
        <f aca="false">IF(OR('Sub-Cpt Record'!B859=0,'Sub-Cpt Record'!B859=""),"",'Sub-Cpt Record'!B859)</f>
        <v/>
      </c>
      <c r="C859" s="270" t="str">
        <f aca="false">IF(OR('Sub-Cpt Record'!C859=0,'Sub-Cpt Record'!C859=""),"",'Sub-Cpt Record'!C859)</f>
        <v/>
      </c>
      <c r="D859" s="270" t="str">
        <f aca="false">IF(OR('Sub-Cpt Record'!D859=0,'Sub-Cpt Record'!D859=""),"",'Sub-Cpt Record'!D859)</f>
        <v/>
      </c>
      <c r="E859" s="269" t="str">
        <f aca="false">CODE!I859</f>
        <v/>
      </c>
      <c r="F859" s="343" t="str">
        <f aca="false">IF(OR('Sub-Cpt Record'!K859=0,'Sub-Cpt Record'!K859=""),"",'Sub-Cpt Record'!K859)</f>
        <v/>
      </c>
      <c r="G859" s="344"/>
      <c r="H859" s="348"/>
      <c r="I859" s="349"/>
      <c r="J859" s="349"/>
      <c r="K859" s="349"/>
      <c r="L859" s="349"/>
      <c r="M859" s="349"/>
      <c r="N859" s="347"/>
    </row>
    <row r="860" customFormat="false" ht="12.75" hidden="false" customHeight="false" outlineLevel="0" collapsed="false">
      <c r="A860" s="268" t="str">
        <f aca="false">IF(OR('Sub-Cpt Record'!A860=0,'Sub-Cpt Record'!A860=""),"",'Sub-Cpt Record'!A860)</f>
        <v/>
      </c>
      <c r="B860" s="269" t="str">
        <f aca="false">IF(OR('Sub-Cpt Record'!B860=0,'Sub-Cpt Record'!B860=""),"",'Sub-Cpt Record'!B860)</f>
        <v/>
      </c>
      <c r="C860" s="270" t="str">
        <f aca="false">IF(OR('Sub-Cpt Record'!C860=0,'Sub-Cpt Record'!C860=""),"",'Sub-Cpt Record'!C860)</f>
        <v/>
      </c>
      <c r="D860" s="270" t="str">
        <f aca="false">IF(OR('Sub-Cpt Record'!D860=0,'Sub-Cpt Record'!D860=""),"",'Sub-Cpt Record'!D860)</f>
        <v/>
      </c>
      <c r="E860" s="269" t="str">
        <f aca="false">CODE!I860</f>
        <v/>
      </c>
      <c r="F860" s="343" t="str">
        <f aca="false">IF(OR('Sub-Cpt Record'!K860=0,'Sub-Cpt Record'!K860=""),"",'Sub-Cpt Record'!K860)</f>
        <v/>
      </c>
      <c r="G860" s="344"/>
      <c r="H860" s="348"/>
      <c r="I860" s="349"/>
      <c r="J860" s="349"/>
      <c r="K860" s="349"/>
      <c r="L860" s="349"/>
      <c r="M860" s="349"/>
      <c r="N860" s="347"/>
    </row>
    <row r="861" customFormat="false" ht="12.75" hidden="false" customHeight="false" outlineLevel="0" collapsed="false">
      <c r="A861" s="268" t="str">
        <f aca="false">IF(OR('Sub-Cpt Record'!A861=0,'Sub-Cpt Record'!A861=""),"",'Sub-Cpt Record'!A861)</f>
        <v/>
      </c>
      <c r="B861" s="269" t="str">
        <f aca="false">IF(OR('Sub-Cpt Record'!B861=0,'Sub-Cpt Record'!B861=""),"",'Sub-Cpt Record'!B861)</f>
        <v/>
      </c>
      <c r="C861" s="270" t="str">
        <f aca="false">IF(OR('Sub-Cpt Record'!C861=0,'Sub-Cpt Record'!C861=""),"",'Sub-Cpt Record'!C861)</f>
        <v/>
      </c>
      <c r="D861" s="270" t="str">
        <f aca="false">IF(OR('Sub-Cpt Record'!D861=0,'Sub-Cpt Record'!D861=""),"",'Sub-Cpt Record'!D861)</f>
        <v/>
      </c>
      <c r="E861" s="269" t="str">
        <f aca="false">CODE!I861</f>
        <v/>
      </c>
      <c r="F861" s="343" t="str">
        <f aca="false">IF(OR('Sub-Cpt Record'!K861=0,'Sub-Cpt Record'!K861=""),"",'Sub-Cpt Record'!K861)</f>
        <v/>
      </c>
      <c r="G861" s="344"/>
      <c r="H861" s="348"/>
      <c r="I861" s="349"/>
      <c r="J861" s="349"/>
      <c r="K861" s="349"/>
      <c r="L861" s="349"/>
      <c r="M861" s="349"/>
      <c r="N861" s="347"/>
    </row>
    <row r="862" customFormat="false" ht="12.75" hidden="false" customHeight="false" outlineLevel="0" collapsed="false">
      <c r="A862" s="268" t="str">
        <f aca="false">IF(OR('Sub-Cpt Record'!A862=0,'Sub-Cpt Record'!A862=""),"",'Sub-Cpt Record'!A862)</f>
        <v/>
      </c>
      <c r="B862" s="269" t="str">
        <f aca="false">IF(OR('Sub-Cpt Record'!B862=0,'Sub-Cpt Record'!B862=""),"",'Sub-Cpt Record'!B862)</f>
        <v/>
      </c>
      <c r="C862" s="270" t="str">
        <f aca="false">IF(OR('Sub-Cpt Record'!C862=0,'Sub-Cpt Record'!C862=""),"",'Sub-Cpt Record'!C862)</f>
        <v/>
      </c>
      <c r="D862" s="270" t="str">
        <f aca="false">IF(OR('Sub-Cpt Record'!D862=0,'Sub-Cpt Record'!D862=""),"",'Sub-Cpt Record'!D862)</f>
        <v/>
      </c>
      <c r="E862" s="269" t="str">
        <f aca="false">CODE!I862</f>
        <v/>
      </c>
      <c r="F862" s="343" t="str">
        <f aca="false">IF(OR('Sub-Cpt Record'!K862=0,'Sub-Cpt Record'!K862=""),"",'Sub-Cpt Record'!K862)</f>
        <v/>
      </c>
      <c r="G862" s="344"/>
      <c r="H862" s="348"/>
      <c r="I862" s="349"/>
      <c r="J862" s="349"/>
      <c r="K862" s="349"/>
      <c r="L862" s="349"/>
      <c r="M862" s="349"/>
      <c r="N862" s="347"/>
    </row>
    <row r="863" customFormat="false" ht="12.75" hidden="false" customHeight="false" outlineLevel="0" collapsed="false">
      <c r="A863" s="268" t="str">
        <f aca="false">IF(OR('Sub-Cpt Record'!A863=0,'Sub-Cpt Record'!A863=""),"",'Sub-Cpt Record'!A863)</f>
        <v/>
      </c>
      <c r="B863" s="269" t="str">
        <f aca="false">IF(OR('Sub-Cpt Record'!B863=0,'Sub-Cpt Record'!B863=""),"",'Sub-Cpt Record'!B863)</f>
        <v/>
      </c>
      <c r="C863" s="270" t="str">
        <f aca="false">IF(OR('Sub-Cpt Record'!C863=0,'Sub-Cpt Record'!C863=""),"",'Sub-Cpt Record'!C863)</f>
        <v/>
      </c>
      <c r="D863" s="270" t="str">
        <f aca="false">IF(OR('Sub-Cpt Record'!D863=0,'Sub-Cpt Record'!D863=""),"",'Sub-Cpt Record'!D863)</f>
        <v/>
      </c>
      <c r="E863" s="269" t="str">
        <f aca="false">CODE!I863</f>
        <v/>
      </c>
      <c r="F863" s="343" t="str">
        <f aca="false">IF(OR('Sub-Cpt Record'!K863=0,'Sub-Cpt Record'!K863=""),"",'Sub-Cpt Record'!K863)</f>
        <v/>
      </c>
      <c r="G863" s="344"/>
      <c r="H863" s="348"/>
      <c r="I863" s="349"/>
      <c r="J863" s="349"/>
      <c r="K863" s="349"/>
      <c r="L863" s="349"/>
      <c r="M863" s="349"/>
      <c r="N863" s="347"/>
    </row>
    <row r="864" customFormat="false" ht="12.75" hidden="false" customHeight="false" outlineLevel="0" collapsed="false">
      <c r="A864" s="268" t="str">
        <f aca="false">IF(OR('Sub-Cpt Record'!A864=0,'Sub-Cpt Record'!A864=""),"",'Sub-Cpt Record'!A864)</f>
        <v/>
      </c>
      <c r="B864" s="269" t="str">
        <f aca="false">IF(OR('Sub-Cpt Record'!B864=0,'Sub-Cpt Record'!B864=""),"",'Sub-Cpt Record'!B864)</f>
        <v/>
      </c>
      <c r="C864" s="270" t="str">
        <f aca="false">IF(OR('Sub-Cpt Record'!C864=0,'Sub-Cpt Record'!C864=""),"",'Sub-Cpt Record'!C864)</f>
        <v/>
      </c>
      <c r="D864" s="270" t="str">
        <f aca="false">IF(OR('Sub-Cpt Record'!D864=0,'Sub-Cpt Record'!D864=""),"",'Sub-Cpt Record'!D864)</f>
        <v/>
      </c>
      <c r="E864" s="269" t="str">
        <f aca="false">CODE!I864</f>
        <v/>
      </c>
      <c r="F864" s="343" t="str">
        <f aca="false">IF(OR('Sub-Cpt Record'!K864=0,'Sub-Cpt Record'!K864=""),"",'Sub-Cpt Record'!K864)</f>
        <v/>
      </c>
      <c r="G864" s="344"/>
      <c r="H864" s="348"/>
      <c r="I864" s="349"/>
      <c r="J864" s="349"/>
      <c r="K864" s="349"/>
      <c r="L864" s="349"/>
      <c r="M864" s="349"/>
      <c r="N864" s="347"/>
    </row>
    <row r="865" customFormat="false" ht="12.75" hidden="false" customHeight="false" outlineLevel="0" collapsed="false">
      <c r="A865" s="268" t="str">
        <f aca="false">IF(OR('Sub-Cpt Record'!A865=0,'Sub-Cpt Record'!A865=""),"",'Sub-Cpt Record'!A865)</f>
        <v/>
      </c>
      <c r="B865" s="269" t="str">
        <f aca="false">IF(OR('Sub-Cpt Record'!B865=0,'Sub-Cpt Record'!B865=""),"",'Sub-Cpt Record'!B865)</f>
        <v/>
      </c>
      <c r="C865" s="270" t="str">
        <f aca="false">IF(OR('Sub-Cpt Record'!C865=0,'Sub-Cpt Record'!C865=""),"",'Sub-Cpt Record'!C865)</f>
        <v/>
      </c>
      <c r="D865" s="270" t="str">
        <f aca="false">IF(OR('Sub-Cpt Record'!D865=0,'Sub-Cpt Record'!D865=""),"",'Sub-Cpt Record'!D865)</f>
        <v/>
      </c>
      <c r="E865" s="269" t="str">
        <f aca="false">CODE!I865</f>
        <v/>
      </c>
      <c r="F865" s="343" t="str">
        <f aca="false">IF(OR('Sub-Cpt Record'!K865=0,'Sub-Cpt Record'!K865=""),"",'Sub-Cpt Record'!K865)</f>
        <v/>
      </c>
      <c r="G865" s="344"/>
      <c r="H865" s="348"/>
      <c r="I865" s="349"/>
      <c r="J865" s="349"/>
      <c r="K865" s="349"/>
      <c r="L865" s="349"/>
      <c r="M865" s="349"/>
      <c r="N865" s="347"/>
    </row>
    <row r="866" customFormat="false" ht="12.75" hidden="false" customHeight="false" outlineLevel="0" collapsed="false">
      <c r="A866" s="268" t="str">
        <f aca="false">IF(OR('Sub-Cpt Record'!A866=0,'Sub-Cpt Record'!A866=""),"",'Sub-Cpt Record'!A866)</f>
        <v/>
      </c>
      <c r="B866" s="269" t="str">
        <f aca="false">IF(OR('Sub-Cpt Record'!B866=0,'Sub-Cpt Record'!B866=""),"",'Sub-Cpt Record'!B866)</f>
        <v/>
      </c>
      <c r="C866" s="270" t="str">
        <f aca="false">IF(OR('Sub-Cpt Record'!C866=0,'Sub-Cpt Record'!C866=""),"",'Sub-Cpt Record'!C866)</f>
        <v/>
      </c>
      <c r="D866" s="270" t="str">
        <f aca="false">IF(OR('Sub-Cpt Record'!D866=0,'Sub-Cpt Record'!D866=""),"",'Sub-Cpt Record'!D866)</f>
        <v/>
      </c>
      <c r="E866" s="269" t="str">
        <f aca="false">CODE!I866</f>
        <v/>
      </c>
      <c r="F866" s="343" t="str">
        <f aca="false">IF(OR('Sub-Cpt Record'!K866=0,'Sub-Cpt Record'!K866=""),"",'Sub-Cpt Record'!K866)</f>
        <v/>
      </c>
      <c r="G866" s="344"/>
      <c r="H866" s="348"/>
      <c r="I866" s="349"/>
      <c r="J866" s="349"/>
      <c r="K866" s="349"/>
      <c r="L866" s="349"/>
      <c r="M866" s="349"/>
      <c r="N866" s="347"/>
    </row>
    <row r="867" customFormat="false" ht="12.75" hidden="false" customHeight="false" outlineLevel="0" collapsed="false">
      <c r="A867" s="268" t="str">
        <f aca="false">IF(OR('Sub-Cpt Record'!A867=0,'Sub-Cpt Record'!A867=""),"",'Sub-Cpt Record'!A867)</f>
        <v/>
      </c>
      <c r="B867" s="269" t="str">
        <f aca="false">IF(OR('Sub-Cpt Record'!B867=0,'Sub-Cpt Record'!B867=""),"",'Sub-Cpt Record'!B867)</f>
        <v/>
      </c>
      <c r="C867" s="270" t="str">
        <f aca="false">IF(OR('Sub-Cpt Record'!C867=0,'Sub-Cpt Record'!C867=""),"",'Sub-Cpt Record'!C867)</f>
        <v/>
      </c>
      <c r="D867" s="270" t="str">
        <f aca="false">IF(OR('Sub-Cpt Record'!D867=0,'Sub-Cpt Record'!D867=""),"",'Sub-Cpt Record'!D867)</f>
        <v/>
      </c>
      <c r="E867" s="269" t="str">
        <f aca="false">CODE!I867</f>
        <v/>
      </c>
      <c r="F867" s="343" t="str">
        <f aca="false">IF(OR('Sub-Cpt Record'!K867=0,'Sub-Cpt Record'!K867=""),"",'Sub-Cpt Record'!K867)</f>
        <v/>
      </c>
      <c r="G867" s="344"/>
      <c r="H867" s="348"/>
      <c r="I867" s="349"/>
      <c r="J867" s="349"/>
      <c r="K867" s="349"/>
      <c r="L867" s="349"/>
      <c r="M867" s="349"/>
      <c r="N867" s="347"/>
    </row>
    <row r="868" customFormat="false" ht="12.75" hidden="false" customHeight="false" outlineLevel="0" collapsed="false">
      <c r="A868" s="268" t="str">
        <f aca="false">IF(OR('Sub-Cpt Record'!A868=0,'Sub-Cpt Record'!A868=""),"",'Sub-Cpt Record'!A868)</f>
        <v/>
      </c>
      <c r="B868" s="269" t="str">
        <f aca="false">IF(OR('Sub-Cpt Record'!B868=0,'Sub-Cpt Record'!B868=""),"",'Sub-Cpt Record'!B868)</f>
        <v/>
      </c>
      <c r="C868" s="270" t="str">
        <f aca="false">IF(OR('Sub-Cpt Record'!C868=0,'Sub-Cpt Record'!C868=""),"",'Sub-Cpt Record'!C868)</f>
        <v/>
      </c>
      <c r="D868" s="270" t="str">
        <f aca="false">IF(OR('Sub-Cpt Record'!D868=0,'Sub-Cpt Record'!D868=""),"",'Sub-Cpt Record'!D868)</f>
        <v/>
      </c>
      <c r="E868" s="269" t="str">
        <f aca="false">CODE!I868</f>
        <v/>
      </c>
      <c r="F868" s="343" t="str">
        <f aca="false">IF(OR('Sub-Cpt Record'!K868=0,'Sub-Cpt Record'!K868=""),"",'Sub-Cpt Record'!K868)</f>
        <v/>
      </c>
      <c r="G868" s="344"/>
      <c r="H868" s="348"/>
      <c r="I868" s="349"/>
      <c r="J868" s="349"/>
      <c r="K868" s="349"/>
      <c r="L868" s="349"/>
      <c r="M868" s="349"/>
      <c r="N868" s="347"/>
    </row>
    <row r="869" customFormat="false" ht="12.75" hidden="false" customHeight="false" outlineLevel="0" collapsed="false">
      <c r="A869" s="268" t="str">
        <f aca="false">IF(OR('Sub-Cpt Record'!A869=0,'Sub-Cpt Record'!A869=""),"",'Sub-Cpt Record'!A869)</f>
        <v/>
      </c>
      <c r="B869" s="269" t="str">
        <f aca="false">IF(OR('Sub-Cpt Record'!B869=0,'Sub-Cpt Record'!B869=""),"",'Sub-Cpt Record'!B869)</f>
        <v/>
      </c>
      <c r="C869" s="270" t="str">
        <f aca="false">IF(OR('Sub-Cpt Record'!C869=0,'Sub-Cpt Record'!C869=""),"",'Sub-Cpt Record'!C869)</f>
        <v/>
      </c>
      <c r="D869" s="270" t="str">
        <f aca="false">IF(OR('Sub-Cpt Record'!D869=0,'Sub-Cpt Record'!D869=""),"",'Sub-Cpt Record'!D869)</f>
        <v/>
      </c>
      <c r="E869" s="269" t="str">
        <f aca="false">CODE!I869</f>
        <v/>
      </c>
      <c r="F869" s="343" t="str">
        <f aca="false">IF(OR('Sub-Cpt Record'!K869=0,'Sub-Cpt Record'!K869=""),"",'Sub-Cpt Record'!K869)</f>
        <v/>
      </c>
      <c r="G869" s="344"/>
      <c r="H869" s="348"/>
      <c r="I869" s="349"/>
      <c r="J869" s="349"/>
      <c r="K869" s="349"/>
      <c r="L869" s="349"/>
      <c r="M869" s="349"/>
      <c r="N869" s="347"/>
    </row>
    <row r="870" customFormat="false" ht="12.75" hidden="false" customHeight="false" outlineLevel="0" collapsed="false">
      <c r="A870" s="268" t="str">
        <f aca="false">IF(OR('Sub-Cpt Record'!A870=0,'Sub-Cpt Record'!A870=""),"",'Sub-Cpt Record'!A870)</f>
        <v/>
      </c>
      <c r="B870" s="269" t="str">
        <f aca="false">IF(OR('Sub-Cpt Record'!B870=0,'Sub-Cpt Record'!B870=""),"",'Sub-Cpt Record'!B870)</f>
        <v/>
      </c>
      <c r="C870" s="270" t="str">
        <f aca="false">IF(OR('Sub-Cpt Record'!C870=0,'Sub-Cpt Record'!C870=""),"",'Sub-Cpt Record'!C870)</f>
        <v/>
      </c>
      <c r="D870" s="270" t="str">
        <f aca="false">IF(OR('Sub-Cpt Record'!D870=0,'Sub-Cpt Record'!D870=""),"",'Sub-Cpt Record'!D870)</f>
        <v/>
      </c>
      <c r="E870" s="269" t="str">
        <f aca="false">CODE!I870</f>
        <v/>
      </c>
      <c r="F870" s="343" t="str">
        <f aca="false">IF(OR('Sub-Cpt Record'!K870=0,'Sub-Cpt Record'!K870=""),"",'Sub-Cpt Record'!K870)</f>
        <v/>
      </c>
      <c r="G870" s="344"/>
      <c r="H870" s="348"/>
      <c r="I870" s="349"/>
      <c r="J870" s="349"/>
      <c r="K870" s="349"/>
      <c r="L870" s="349"/>
      <c r="M870" s="349"/>
      <c r="N870" s="347"/>
    </row>
    <row r="871" customFormat="false" ht="12.75" hidden="false" customHeight="false" outlineLevel="0" collapsed="false">
      <c r="A871" s="268" t="str">
        <f aca="false">IF(OR('Sub-Cpt Record'!A871=0,'Sub-Cpt Record'!A871=""),"",'Sub-Cpt Record'!A871)</f>
        <v/>
      </c>
      <c r="B871" s="269" t="str">
        <f aca="false">IF(OR('Sub-Cpt Record'!B871=0,'Sub-Cpt Record'!B871=""),"",'Sub-Cpt Record'!B871)</f>
        <v/>
      </c>
      <c r="C871" s="270" t="str">
        <f aca="false">IF(OR('Sub-Cpt Record'!C871=0,'Sub-Cpt Record'!C871=""),"",'Sub-Cpt Record'!C871)</f>
        <v/>
      </c>
      <c r="D871" s="270" t="str">
        <f aca="false">IF(OR('Sub-Cpt Record'!D871=0,'Sub-Cpt Record'!D871=""),"",'Sub-Cpt Record'!D871)</f>
        <v/>
      </c>
      <c r="E871" s="269" t="str">
        <f aca="false">CODE!I871</f>
        <v/>
      </c>
      <c r="F871" s="343" t="str">
        <f aca="false">IF(OR('Sub-Cpt Record'!K871=0,'Sub-Cpt Record'!K871=""),"",'Sub-Cpt Record'!K871)</f>
        <v/>
      </c>
      <c r="G871" s="344"/>
      <c r="H871" s="348"/>
      <c r="I871" s="349"/>
      <c r="J871" s="349"/>
      <c r="K871" s="349"/>
      <c r="L871" s="349"/>
      <c r="M871" s="349"/>
      <c r="N871" s="347"/>
    </row>
    <row r="872" customFormat="false" ht="12.75" hidden="false" customHeight="false" outlineLevel="0" collapsed="false">
      <c r="A872" s="268" t="str">
        <f aca="false">IF(OR('Sub-Cpt Record'!A872=0,'Sub-Cpt Record'!A872=""),"",'Sub-Cpt Record'!A872)</f>
        <v/>
      </c>
      <c r="B872" s="269" t="str">
        <f aca="false">IF(OR('Sub-Cpt Record'!B872=0,'Sub-Cpt Record'!B872=""),"",'Sub-Cpt Record'!B872)</f>
        <v/>
      </c>
      <c r="C872" s="270" t="str">
        <f aca="false">IF(OR('Sub-Cpt Record'!C872=0,'Sub-Cpt Record'!C872=""),"",'Sub-Cpt Record'!C872)</f>
        <v/>
      </c>
      <c r="D872" s="270" t="str">
        <f aca="false">IF(OR('Sub-Cpt Record'!D872=0,'Sub-Cpt Record'!D872=""),"",'Sub-Cpt Record'!D872)</f>
        <v/>
      </c>
      <c r="E872" s="269" t="str">
        <f aca="false">CODE!I872</f>
        <v/>
      </c>
      <c r="F872" s="343" t="str">
        <f aca="false">IF(OR('Sub-Cpt Record'!K872=0,'Sub-Cpt Record'!K872=""),"",'Sub-Cpt Record'!K872)</f>
        <v/>
      </c>
      <c r="G872" s="344"/>
      <c r="H872" s="348"/>
      <c r="I872" s="349"/>
      <c r="J872" s="349"/>
      <c r="K872" s="349"/>
      <c r="L872" s="349"/>
      <c r="M872" s="349"/>
      <c r="N872" s="347"/>
    </row>
    <row r="873" customFormat="false" ht="12.75" hidden="false" customHeight="false" outlineLevel="0" collapsed="false">
      <c r="A873" s="268" t="str">
        <f aca="false">IF(OR('Sub-Cpt Record'!A873=0,'Sub-Cpt Record'!A873=""),"",'Sub-Cpt Record'!A873)</f>
        <v/>
      </c>
      <c r="B873" s="269" t="str">
        <f aca="false">IF(OR('Sub-Cpt Record'!B873=0,'Sub-Cpt Record'!B873=""),"",'Sub-Cpt Record'!B873)</f>
        <v/>
      </c>
      <c r="C873" s="270" t="str">
        <f aca="false">IF(OR('Sub-Cpt Record'!C873=0,'Sub-Cpt Record'!C873=""),"",'Sub-Cpt Record'!C873)</f>
        <v/>
      </c>
      <c r="D873" s="270" t="str">
        <f aca="false">IF(OR('Sub-Cpt Record'!D873=0,'Sub-Cpt Record'!D873=""),"",'Sub-Cpt Record'!D873)</f>
        <v/>
      </c>
      <c r="E873" s="269" t="str">
        <f aca="false">CODE!I873</f>
        <v/>
      </c>
      <c r="F873" s="343" t="str">
        <f aca="false">IF(OR('Sub-Cpt Record'!K873=0,'Sub-Cpt Record'!K873=""),"",'Sub-Cpt Record'!K873)</f>
        <v/>
      </c>
      <c r="G873" s="344"/>
      <c r="H873" s="348"/>
      <c r="I873" s="349"/>
      <c r="J873" s="349"/>
      <c r="K873" s="349"/>
      <c r="L873" s="349"/>
      <c r="M873" s="349"/>
      <c r="N873" s="347"/>
    </row>
    <row r="874" customFormat="false" ht="12.75" hidden="false" customHeight="false" outlineLevel="0" collapsed="false">
      <c r="A874" s="268" t="str">
        <f aca="false">IF(OR('Sub-Cpt Record'!A874=0,'Sub-Cpt Record'!A874=""),"",'Sub-Cpt Record'!A874)</f>
        <v/>
      </c>
      <c r="B874" s="269" t="str">
        <f aca="false">IF(OR('Sub-Cpt Record'!B874=0,'Sub-Cpt Record'!B874=""),"",'Sub-Cpt Record'!B874)</f>
        <v/>
      </c>
      <c r="C874" s="270" t="str">
        <f aca="false">IF(OR('Sub-Cpt Record'!C874=0,'Sub-Cpt Record'!C874=""),"",'Sub-Cpt Record'!C874)</f>
        <v/>
      </c>
      <c r="D874" s="270" t="str">
        <f aca="false">IF(OR('Sub-Cpt Record'!D874=0,'Sub-Cpt Record'!D874=""),"",'Sub-Cpt Record'!D874)</f>
        <v/>
      </c>
      <c r="E874" s="269" t="str">
        <f aca="false">CODE!I874</f>
        <v/>
      </c>
      <c r="F874" s="343" t="str">
        <f aca="false">IF(OR('Sub-Cpt Record'!K874=0,'Sub-Cpt Record'!K874=""),"",'Sub-Cpt Record'!K874)</f>
        <v/>
      </c>
      <c r="G874" s="344"/>
      <c r="H874" s="348"/>
      <c r="I874" s="349"/>
      <c r="J874" s="349"/>
      <c r="K874" s="349"/>
      <c r="L874" s="349"/>
      <c r="M874" s="349"/>
      <c r="N874" s="347"/>
    </row>
    <row r="875" customFormat="false" ht="12.75" hidden="false" customHeight="false" outlineLevel="0" collapsed="false">
      <c r="A875" s="268" t="str">
        <f aca="false">IF(OR('Sub-Cpt Record'!A875=0,'Sub-Cpt Record'!A875=""),"",'Sub-Cpt Record'!A875)</f>
        <v/>
      </c>
      <c r="B875" s="269" t="str">
        <f aca="false">IF(OR('Sub-Cpt Record'!B875=0,'Sub-Cpt Record'!B875=""),"",'Sub-Cpt Record'!B875)</f>
        <v/>
      </c>
      <c r="C875" s="270" t="str">
        <f aca="false">IF(OR('Sub-Cpt Record'!C875=0,'Sub-Cpt Record'!C875=""),"",'Sub-Cpt Record'!C875)</f>
        <v/>
      </c>
      <c r="D875" s="270" t="str">
        <f aca="false">IF(OR('Sub-Cpt Record'!D875=0,'Sub-Cpt Record'!D875=""),"",'Sub-Cpt Record'!D875)</f>
        <v/>
      </c>
      <c r="E875" s="269" t="str">
        <f aca="false">CODE!I875</f>
        <v/>
      </c>
      <c r="F875" s="343" t="str">
        <f aca="false">IF(OR('Sub-Cpt Record'!K875=0,'Sub-Cpt Record'!K875=""),"",'Sub-Cpt Record'!K875)</f>
        <v/>
      </c>
      <c r="G875" s="344"/>
      <c r="H875" s="348"/>
      <c r="I875" s="349"/>
      <c r="J875" s="349"/>
      <c r="K875" s="349"/>
      <c r="L875" s="349"/>
      <c r="M875" s="349"/>
      <c r="N875" s="347"/>
    </row>
    <row r="876" customFormat="false" ht="12.75" hidden="false" customHeight="false" outlineLevel="0" collapsed="false">
      <c r="A876" s="268" t="str">
        <f aca="false">IF(OR('Sub-Cpt Record'!A876=0,'Sub-Cpt Record'!A876=""),"",'Sub-Cpt Record'!A876)</f>
        <v/>
      </c>
      <c r="B876" s="269" t="str">
        <f aca="false">IF(OR('Sub-Cpt Record'!B876=0,'Sub-Cpt Record'!B876=""),"",'Sub-Cpt Record'!B876)</f>
        <v/>
      </c>
      <c r="C876" s="270" t="str">
        <f aca="false">IF(OR('Sub-Cpt Record'!C876=0,'Sub-Cpt Record'!C876=""),"",'Sub-Cpt Record'!C876)</f>
        <v/>
      </c>
      <c r="D876" s="270" t="str">
        <f aca="false">IF(OR('Sub-Cpt Record'!D876=0,'Sub-Cpt Record'!D876=""),"",'Sub-Cpt Record'!D876)</f>
        <v/>
      </c>
      <c r="E876" s="269" t="str">
        <f aca="false">CODE!I876</f>
        <v/>
      </c>
      <c r="F876" s="343" t="str">
        <f aca="false">IF(OR('Sub-Cpt Record'!K876=0,'Sub-Cpt Record'!K876=""),"",'Sub-Cpt Record'!K876)</f>
        <v/>
      </c>
      <c r="G876" s="344"/>
      <c r="H876" s="348"/>
      <c r="I876" s="349"/>
      <c r="J876" s="349"/>
      <c r="K876" s="349"/>
      <c r="L876" s="349"/>
      <c r="M876" s="349"/>
      <c r="N876" s="347"/>
    </row>
    <row r="877" customFormat="false" ht="12.75" hidden="false" customHeight="false" outlineLevel="0" collapsed="false">
      <c r="A877" s="268" t="str">
        <f aca="false">IF(OR('Sub-Cpt Record'!A877=0,'Sub-Cpt Record'!A877=""),"",'Sub-Cpt Record'!A877)</f>
        <v/>
      </c>
      <c r="B877" s="269" t="str">
        <f aca="false">IF(OR('Sub-Cpt Record'!B877=0,'Sub-Cpt Record'!B877=""),"",'Sub-Cpt Record'!B877)</f>
        <v/>
      </c>
      <c r="C877" s="270" t="str">
        <f aca="false">IF(OR('Sub-Cpt Record'!C877=0,'Sub-Cpt Record'!C877=""),"",'Sub-Cpt Record'!C877)</f>
        <v/>
      </c>
      <c r="D877" s="270" t="str">
        <f aca="false">IF(OR('Sub-Cpt Record'!D877=0,'Sub-Cpt Record'!D877=""),"",'Sub-Cpt Record'!D877)</f>
        <v/>
      </c>
      <c r="E877" s="269" t="str">
        <f aca="false">CODE!I877</f>
        <v/>
      </c>
      <c r="F877" s="343" t="str">
        <f aca="false">IF(OR('Sub-Cpt Record'!K877=0,'Sub-Cpt Record'!K877=""),"",'Sub-Cpt Record'!K877)</f>
        <v/>
      </c>
      <c r="G877" s="344"/>
      <c r="H877" s="348"/>
      <c r="I877" s="349"/>
      <c r="J877" s="349"/>
      <c r="K877" s="349"/>
      <c r="L877" s="349"/>
      <c r="M877" s="349"/>
      <c r="N877" s="347"/>
    </row>
    <row r="878" customFormat="false" ht="12.75" hidden="false" customHeight="false" outlineLevel="0" collapsed="false">
      <c r="A878" s="268" t="str">
        <f aca="false">IF(OR('Sub-Cpt Record'!A878=0,'Sub-Cpt Record'!A878=""),"",'Sub-Cpt Record'!A878)</f>
        <v/>
      </c>
      <c r="B878" s="269" t="str">
        <f aca="false">IF(OR('Sub-Cpt Record'!B878=0,'Sub-Cpt Record'!B878=""),"",'Sub-Cpt Record'!B878)</f>
        <v/>
      </c>
      <c r="C878" s="270" t="str">
        <f aca="false">IF(OR('Sub-Cpt Record'!C878=0,'Sub-Cpt Record'!C878=""),"",'Sub-Cpt Record'!C878)</f>
        <v/>
      </c>
      <c r="D878" s="270" t="str">
        <f aca="false">IF(OR('Sub-Cpt Record'!D878=0,'Sub-Cpt Record'!D878=""),"",'Sub-Cpt Record'!D878)</f>
        <v/>
      </c>
      <c r="E878" s="269" t="str">
        <f aca="false">CODE!I878</f>
        <v/>
      </c>
      <c r="F878" s="343" t="str">
        <f aca="false">IF(OR('Sub-Cpt Record'!K878=0,'Sub-Cpt Record'!K878=""),"",'Sub-Cpt Record'!K878)</f>
        <v/>
      </c>
      <c r="G878" s="344"/>
      <c r="H878" s="348"/>
      <c r="I878" s="349"/>
      <c r="J878" s="349"/>
      <c r="K878" s="349"/>
      <c r="L878" s="349"/>
      <c r="M878" s="349"/>
      <c r="N878" s="347"/>
    </row>
    <row r="879" customFormat="false" ht="12.75" hidden="false" customHeight="false" outlineLevel="0" collapsed="false">
      <c r="A879" s="268" t="str">
        <f aca="false">IF(OR('Sub-Cpt Record'!A879=0,'Sub-Cpt Record'!A879=""),"",'Sub-Cpt Record'!A879)</f>
        <v/>
      </c>
      <c r="B879" s="269" t="str">
        <f aca="false">IF(OR('Sub-Cpt Record'!B879=0,'Sub-Cpt Record'!B879=""),"",'Sub-Cpt Record'!B879)</f>
        <v/>
      </c>
      <c r="C879" s="270" t="str">
        <f aca="false">IF(OR('Sub-Cpt Record'!C879=0,'Sub-Cpt Record'!C879=""),"",'Sub-Cpt Record'!C879)</f>
        <v/>
      </c>
      <c r="D879" s="270" t="str">
        <f aca="false">IF(OR('Sub-Cpt Record'!D879=0,'Sub-Cpt Record'!D879=""),"",'Sub-Cpt Record'!D879)</f>
        <v/>
      </c>
      <c r="E879" s="269" t="str">
        <f aca="false">CODE!I879</f>
        <v/>
      </c>
      <c r="F879" s="343" t="str">
        <f aca="false">IF(OR('Sub-Cpt Record'!K879=0,'Sub-Cpt Record'!K879=""),"",'Sub-Cpt Record'!K879)</f>
        <v/>
      </c>
      <c r="G879" s="344"/>
      <c r="H879" s="348"/>
      <c r="I879" s="349"/>
      <c r="J879" s="349"/>
      <c r="K879" s="349"/>
      <c r="L879" s="349"/>
      <c r="M879" s="349"/>
      <c r="N879" s="347"/>
    </row>
    <row r="880" customFormat="false" ht="12.75" hidden="false" customHeight="false" outlineLevel="0" collapsed="false">
      <c r="A880" s="268" t="str">
        <f aca="false">IF(OR('Sub-Cpt Record'!A880=0,'Sub-Cpt Record'!A880=""),"",'Sub-Cpt Record'!A880)</f>
        <v/>
      </c>
      <c r="B880" s="269" t="str">
        <f aca="false">IF(OR('Sub-Cpt Record'!B880=0,'Sub-Cpt Record'!B880=""),"",'Sub-Cpt Record'!B880)</f>
        <v/>
      </c>
      <c r="C880" s="270" t="str">
        <f aca="false">IF(OR('Sub-Cpt Record'!C880=0,'Sub-Cpt Record'!C880=""),"",'Sub-Cpt Record'!C880)</f>
        <v/>
      </c>
      <c r="D880" s="270" t="str">
        <f aca="false">IF(OR('Sub-Cpt Record'!D880=0,'Sub-Cpt Record'!D880=""),"",'Sub-Cpt Record'!D880)</f>
        <v/>
      </c>
      <c r="E880" s="269" t="str">
        <f aca="false">CODE!I880</f>
        <v/>
      </c>
      <c r="F880" s="343" t="str">
        <f aca="false">IF(OR('Sub-Cpt Record'!K880=0,'Sub-Cpt Record'!K880=""),"",'Sub-Cpt Record'!K880)</f>
        <v/>
      </c>
      <c r="G880" s="344"/>
      <c r="H880" s="348"/>
      <c r="I880" s="349"/>
      <c r="J880" s="349"/>
      <c r="K880" s="349"/>
      <c r="L880" s="349"/>
      <c r="M880" s="349"/>
      <c r="N880" s="347"/>
    </row>
    <row r="881" customFormat="false" ht="12.75" hidden="false" customHeight="false" outlineLevel="0" collapsed="false">
      <c r="A881" s="268" t="str">
        <f aca="false">IF(OR('Sub-Cpt Record'!A881=0,'Sub-Cpt Record'!A881=""),"",'Sub-Cpt Record'!A881)</f>
        <v/>
      </c>
      <c r="B881" s="269" t="str">
        <f aca="false">IF(OR('Sub-Cpt Record'!B881=0,'Sub-Cpt Record'!B881=""),"",'Sub-Cpt Record'!B881)</f>
        <v/>
      </c>
      <c r="C881" s="270" t="str">
        <f aca="false">IF(OR('Sub-Cpt Record'!C881=0,'Sub-Cpt Record'!C881=""),"",'Sub-Cpt Record'!C881)</f>
        <v/>
      </c>
      <c r="D881" s="270" t="str">
        <f aca="false">IF(OR('Sub-Cpt Record'!D881=0,'Sub-Cpt Record'!D881=""),"",'Sub-Cpt Record'!D881)</f>
        <v/>
      </c>
      <c r="E881" s="269" t="str">
        <f aca="false">CODE!I881</f>
        <v/>
      </c>
      <c r="F881" s="343" t="str">
        <f aca="false">IF(OR('Sub-Cpt Record'!K881=0,'Sub-Cpt Record'!K881=""),"",'Sub-Cpt Record'!K881)</f>
        <v/>
      </c>
      <c r="G881" s="344"/>
      <c r="H881" s="348"/>
      <c r="I881" s="349"/>
      <c r="J881" s="349"/>
      <c r="K881" s="349"/>
      <c r="L881" s="349"/>
      <c r="M881" s="349"/>
      <c r="N881" s="347"/>
    </row>
    <row r="882" customFormat="false" ht="12.75" hidden="false" customHeight="false" outlineLevel="0" collapsed="false">
      <c r="A882" s="268" t="str">
        <f aca="false">IF(OR('Sub-Cpt Record'!A882=0,'Sub-Cpt Record'!A882=""),"",'Sub-Cpt Record'!A882)</f>
        <v/>
      </c>
      <c r="B882" s="269" t="str">
        <f aca="false">IF(OR('Sub-Cpt Record'!B882=0,'Sub-Cpt Record'!B882=""),"",'Sub-Cpt Record'!B882)</f>
        <v/>
      </c>
      <c r="C882" s="270" t="str">
        <f aca="false">IF(OR('Sub-Cpt Record'!C882=0,'Sub-Cpt Record'!C882=""),"",'Sub-Cpt Record'!C882)</f>
        <v/>
      </c>
      <c r="D882" s="270" t="str">
        <f aca="false">IF(OR('Sub-Cpt Record'!D882=0,'Sub-Cpt Record'!D882=""),"",'Sub-Cpt Record'!D882)</f>
        <v/>
      </c>
      <c r="E882" s="269" t="str">
        <f aca="false">CODE!I882</f>
        <v/>
      </c>
      <c r="F882" s="343" t="str">
        <f aca="false">IF(OR('Sub-Cpt Record'!K882=0,'Sub-Cpt Record'!K882=""),"",'Sub-Cpt Record'!K882)</f>
        <v/>
      </c>
      <c r="G882" s="344"/>
      <c r="H882" s="348"/>
      <c r="I882" s="349"/>
      <c r="J882" s="349"/>
      <c r="K882" s="349"/>
      <c r="L882" s="349"/>
      <c r="M882" s="349"/>
      <c r="N882" s="347"/>
    </row>
    <row r="883" customFormat="false" ht="12.75" hidden="false" customHeight="false" outlineLevel="0" collapsed="false">
      <c r="A883" s="268" t="str">
        <f aca="false">IF(OR('Sub-Cpt Record'!A883=0,'Sub-Cpt Record'!A883=""),"",'Sub-Cpt Record'!A883)</f>
        <v/>
      </c>
      <c r="B883" s="269" t="str">
        <f aca="false">IF(OR('Sub-Cpt Record'!B883=0,'Sub-Cpt Record'!B883=""),"",'Sub-Cpt Record'!B883)</f>
        <v/>
      </c>
      <c r="C883" s="270" t="str">
        <f aca="false">IF(OR('Sub-Cpt Record'!C883=0,'Sub-Cpt Record'!C883=""),"",'Sub-Cpt Record'!C883)</f>
        <v/>
      </c>
      <c r="D883" s="270" t="str">
        <f aca="false">IF(OR('Sub-Cpt Record'!D883=0,'Sub-Cpt Record'!D883=""),"",'Sub-Cpt Record'!D883)</f>
        <v/>
      </c>
      <c r="E883" s="269" t="str">
        <f aca="false">CODE!I883</f>
        <v/>
      </c>
      <c r="F883" s="343" t="str">
        <f aca="false">IF(OR('Sub-Cpt Record'!K883=0,'Sub-Cpt Record'!K883=""),"",'Sub-Cpt Record'!K883)</f>
        <v/>
      </c>
      <c r="G883" s="344"/>
      <c r="H883" s="348"/>
      <c r="I883" s="349"/>
      <c r="J883" s="349"/>
      <c r="K883" s="349"/>
      <c r="L883" s="349"/>
      <c r="M883" s="349"/>
      <c r="N883" s="347"/>
    </row>
    <row r="884" customFormat="false" ht="12.75" hidden="false" customHeight="false" outlineLevel="0" collapsed="false">
      <c r="A884" s="268" t="str">
        <f aca="false">IF(OR('Sub-Cpt Record'!A884=0,'Sub-Cpt Record'!A884=""),"",'Sub-Cpt Record'!A884)</f>
        <v/>
      </c>
      <c r="B884" s="269" t="str">
        <f aca="false">IF(OR('Sub-Cpt Record'!B884=0,'Sub-Cpt Record'!B884=""),"",'Sub-Cpt Record'!B884)</f>
        <v/>
      </c>
      <c r="C884" s="270" t="str">
        <f aca="false">IF(OR('Sub-Cpt Record'!C884=0,'Sub-Cpt Record'!C884=""),"",'Sub-Cpt Record'!C884)</f>
        <v/>
      </c>
      <c r="D884" s="270" t="str">
        <f aca="false">IF(OR('Sub-Cpt Record'!D884=0,'Sub-Cpt Record'!D884=""),"",'Sub-Cpt Record'!D884)</f>
        <v/>
      </c>
      <c r="E884" s="269" t="str">
        <f aca="false">CODE!I884</f>
        <v/>
      </c>
      <c r="F884" s="343" t="str">
        <f aca="false">IF(OR('Sub-Cpt Record'!K884=0,'Sub-Cpt Record'!K884=""),"",'Sub-Cpt Record'!K884)</f>
        <v/>
      </c>
      <c r="G884" s="344"/>
      <c r="H884" s="348"/>
      <c r="I884" s="349"/>
      <c r="J884" s="349"/>
      <c r="K884" s="349"/>
      <c r="L884" s="349"/>
      <c r="M884" s="349"/>
      <c r="N884" s="347"/>
    </row>
    <row r="885" customFormat="false" ht="12.75" hidden="false" customHeight="false" outlineLevel="0" collapsed="false">
      <c r="A885" s="268" t="str">
        <f aca="false">IF(OR('Sub-Cpt Record'!A885=0,'Sub-Cpt Record'!A885=""),"",'Sub-Cpt Record'!A885)</f>
        <v/>
      </c>
      <c r="B885" s="269" t="str">
        <f aca="false">IF(OR('Sub-Cpt Record'!B885=0,'Sub-Cpt Record'!B885=""),"",'Sub-Cpt Record'!B885)</f>
        <v/>
      </c>
      <c r="C885" s="270" t="str">
        <f aca="false">IF(OR('Sub-Cpt Record'!C885=0,'Sub-Cpt Record'!C885=""),"",'Sub-Cpt Record'!C885)</f>
        <v/>
      </c>
      <c r="D885" s="270" t="str">
        <f aca="false">IF(OR('Sub-Cpt Record'!D885=0,'Sub-Cpt Record'!D885=""),"",'Sub-Cpt Record'!D885)</f>
        <v/>
      </c>
      <c r="E885" s="269" t="str">
        <f aca="false">CODE!I885</f>
        <v/>
      </c>
      <c r="F885" s="343" t="str">
        <f aca="false">IF(OR('Sub-Cpt Record'!K885=0,'Sub-Cpt Record'!K885=""),"",'Sub-Cpt Record'!K885)</f>
        <v/>
      </c>
      <c r="G885" s="344"/>
      <c r="H885" s="348"/>
      <c r="I885" s="349"/>
      <c r="J885" s="349"/>
      <c r="K885" s="349"/>
      <c r="L885" s="349"/>
      <c r="M885" s="349"/>
      <c r="N885" s="347"/>
    </row>
    <row r="886" customFormat="false" ht="12.75" hidden="false" customHeight="false" outlineLevel="0" collapsed="false">
      <c r="A886" s="268" t="str">
        <f aca="false">IF(OR('Sub-Cpt Record'!A886=0,'Sub-Cpt Record'!A886=""),"",'Sub-Cpt Record'!A886)</f>
        <v/>
      </c>
      <c r="B886" s="269" t="str">
        <f aca="false">IF(OR('Sub-Cpt Record'!B886=0,'Sub-Cpt Record'!B886=""),"",'Sub-Cpt Record'!B886)</f>
        <v/>
      </c>
      <c r="C886" s="270" t="str">
        <f aca="false">IF(OR('Sub-Cpt Record'!C886=0,'Sub-Cpt Record'!C886=""),"",'Sub-Cpt Record'!C886)</f>
        <v/>
      </c>
      <c r="D886" s="270" t="str">
        <f aca="false">IF(OR('Sub-Cpt Record'!D886=0,'Sub-Cpt Record'!D886=""),"",'Sub-Cpt Record'!D886)</f>
        <v/>
      </c>
      <c r="E886" s="269" t="str">
        <f aca="false">CODE!I886</f>
        <v/>
      </c>
      <c r="F886" s="343" t="str">
        <f aca="false">IF(OR('Sub-Cpt Record'!K886=0,'Sub-Cpt Record'!K886=""),"",'Sub-Cpt Record'!K886)</f>
        <v/>
      </c>
      <c r="G886" s="344"/>
      <c r="H886" s="348"/>
      <c r="I886" s="349"/>
      <c r="J886" s="349"/>
      <c r="K886" s="349"/>
      <c r="L886" s="349"/>
      <c r="M886" s="349"/>
      <c r="N886" s="347"/>
    </row>
    <row r="887" customFormat="false" ht="12.75" hidden="false" customHeight="false" outlineLevel="0" collapsed="false">
      <c r="A887" s="268" t="str">
        <f aca="false">IF(OR('Sub-Cpt Record'!A887=0,'Sub-Cpt Record'!A887=""),"",'Sub-Cpt Record'!A887)</f>
        <v/>
      </c>
      <c r="B887" s="269" t="str">
        <f aca="false">IF(OR('Sub-Cpt Record'!B887=0,'Sub-Cpt Record'!B887=""),"",'Sub-Cpt Record'!B887)</f>
        <v/>
      </c>
      <c r="C887" s="270" t="str">
        <f aca="false">IF(OR('Sub-Cpt Record'!C887=0,'Sub-Cpt Record'!C887=""),"",'Sub-Cpt Record'!C887)</f>
        <v/>
      </c>
      <c r="D887" s="270" t="str">
        <f aca="false">IF(OR('Sub-Cpt Record'!D887=0,'Sub-Cpt Record'!D887=""),"",'Sub-Cpt Record'!D887)</f>
        <v/>
      </c>
      <c r="E887" s="269" t="str">
        <f aca="false">CODE!I887</f>
        <v/>
      </c>
      <c r="F887" s="343" t="str">
        <f aca="false">IF(OR('Sub-Cpt Record'!K887=0,'Sub-Cpt Record'!K887=""),"",'Sub-Cpt Record'!K887)</f>
        <v/>
      </c>
      <c r="G887" s="344"/>
      <c r="H887" s="348"/>
      <c r="I887" s="349"/>
      <c r="J887" s="349"/>
      <c r="K887" s="349"/>
      <c r="L887" s="349"/>
      <c r="M887" s="349"/>
      <c r="N887" s="347"/>
    </row>
    <row r="888" customFormat="false" ht="12.75" hidden="false" customHeight="false" outlineLevel="0" collapsed="false">
      <c r="A888" s="268" t="str">
        <f aca="false">IF(OR('Sub-Cpt Record'!A888=0,'Sub-Cpt Record'!A888=""),"",'Sub-Cpt Record'!A888)</f>
        <v/>
      </c>
      <c r="B888" s="269" t="str">
        <f aca="false">IF(OR('Sub-Cpt Record'!B888=0,'Sub-Cpt Record'!B888=""),"",'Sub-Cpt Record'!B888)</f>
        <v/>
      </c>
      <c r="C888" s="270" t="str">
        <f aca="false">IF(OR('Sub-Cpt Record'!C888=0,'Sub-Cpt Record'!C888=""),"",'Sub-Cpt Record'!C888)</f>
        <v/>
      </c>
      <c r="D888" s="270" t="str">
        <f aca="false">IF(OR('Sub-Cpt Record'!D888=0,'Sub-Cpt Record'!D888=""),"",'Sub-Cpt Record'!D888)</f>
        <v/>
      </c>
      <c r="E888" s="269" t="str">
        <f aca="false">CODE!I888</f>
        <v/>
      </c>
      <c r="F888" s="343" t="str">
        <f aca="false">IF(OR('Sub-Cpt Record'!K888=0,'Sub-Cpt Record'!K888=""),"",'Sub-Cpt Record'!K888)</f>
        <v/>
      </c>
      <c r="G888" s="344"/>
      <c r="H888" s="348"/>
      <c r="I888" s="349"/>
      <c r="J888" s="349"/>
      <c r="K888" s="349"/>
      <c r="L888" s="349"/>
      <c r="M888" s="349"/>
      <c r="N888" s="347"/>
    </row>
    <row r="889" customFormat="false" ht="12.75" hidden="false" customHeight="false" outlineLevel="0" collapsed="false">
      <c r="A889" s="268" t="str">
        <f aca="false">IF(OR('Sub-Cpt Record'!A889=0,'Sub-Cpt Record'!A889=""),"",'Sub-Cpt Record'!A889)</f>
        <v/>
      </c>
      <c r="B889" s="269" t="str">
        <f aca="false">IF(OR('Sub-Cpt Record'!B889=0,'Sub-Cpt Record'!B889=""),"",'Sub-Cpt Record'!B889)</f>
        <v/>
      </c>
      <c r="C889" s="270" t="str">
        <f aca="false">IF(OR('Sub-Cpt Record'!C889=0,'Sub-Cpt Record'!C889=""),"",'Sub-Cpt Record'!C889)</f>
        <v/>
      </c>
      <c r="D889" s="270" t="str">
        <f aca="false">IF(OR('Sub-Cpt Record'!D889=0,'Sub-Cpt Record'!D889=""),"",'Sub-Cpt Record'!D889)</f>
        <v/>
      </c>
      <c r="E889" s="269" t="str">
        <f aca="false">CODE!I889</f>
        <v/>
      </c>
      <c r="F889" s="343" t="str">
        <f aca="false">IF(OR('Sub-Cpt Record'!K889=0,'Sub-Cpt Record'!K889=""),"",'Sub-Cpt Record'!K889)</f>
        <v/>
      </c>
      <c r="G889" s="344"/>
      <c r="H889" s="348"/>
      <c r="I889" s="349"/>
      <c r="J889" s="349"/>
      <c r="K889" s="349"/>
      <c r="L889" s="349"/>
      <c r="M889" s="349"/>
      <c r="N889" s="347"/>
    </row>
    <row r="890" customFormat="false" ht="12.75" hidden="false" customHeight="false" outlineLevel="0" collapsed="false">
      <c r="A890" s="268" t="str">
        <f aca="false">IF(OR('Sub-Cpt Record'!A890=0,'Sub-Cpt Record'!A890=""),"",'Sub-Cpt Record'!A890)</f>
        <v/>
      </c>
      <c r="B890" s="269" t="str">
        <f aca="false">IF(OR('Sub-Cpt Record'!B890=0,'Sub-Cpt Record'!B890=""),"",'Sub-Cpt Record'!B890)</f>
        <v/>
      </c>
      <c r="C890" s="270" t="str">
        <f aca="false">IF(OR('Sub-Cpt Record'!C890=0,'Sub-Cpt Record'!C890=""),"",'Sub-Cpt Record'!C890)</f>
        <v/>
      </c>
      <c r="D890" s="270" t="str">
        <f aca="false">IF(OR('Sub-Cpt Record'!D890=0,'Sub-Cpt Record'!D890=""),"",'Sub-Cpt Record'!D890)</f>
        <v/>
      </c>
      <c r="E890" s="269" t="str">
        <f aca="false">CODE!I890</f>
        <v/>
      </c>
      <c r="F890" s="343" t="str">
        <f aca="false">IF(OR('Sub-Cpt Record'!K890=0,'Sub-Cpt Record'!K890=""),"",'Sub-Cpt Record'!K890)</f>
        <v/>
      </c>
      <c r="G890" s="344"/>
      <c r="H890" s="348"/>
      <c r="I890" s="349"/>
      <c r="J890" s="349"/>
      <c r="K890" s="349"/>
      <c r="L890" s="349"/>
      <c r="M890" s="349"/>
      <c r="N890" s="347"/>
    </row>
    <row r="891" customFormat="false" ht="12.75" hidden="false" customHeight="false" outlineLevel="0" collapsed="false">
      <c r="A891" s="268" t="str">
        <f aca="false">IF(OR('Sub-Cpt Record'!A891=0,'Sub-Cpt Record'!A891=""),"",'Sub-Cpt Record'!A891)</f>
        <v/>
      </c>
      <c r="B891" s="269" t="str">
        <f aca="false">IF(OR('Sub-Cpt Record'!B891=0,'Sub-Cpt Record'!B891=""),"",'Sub-Cpt Record'!B891)</f>
        <v/>
      </c>
      <c r="C891" s="270" t="str">
        <f aca="false">IF(OR('Sub-Cpt Record'!C891=0,'Sub-Cpt Record'!C891=""),"",'Sub-Cpt Record'!C891)</f>
        <v/>
      </c>
      <c r="D891" s="270" t="str">
        <f aca="false">IF(OR('Sub-Cpt Record'!D891=0,'Sub-Cpt Record'!D891=""),"",'Sub-Cpt Record'!D891)</f>
        <v/>
      </c>
      <c r="E891" s="269" t="str">
        <f aca="false">CODE!I891</f>
        <v/>
      </c>
      <c r="F891" s="343" t="str">
        <f aca="false">IF(OR('Sub-Cpt Record'!K891=0,'Sub-Cpt Record'!K891=""),"",'Sub-Cpt Record'!K891)</f>
        <v/>
      </c>
      <c r="G891" s="344"/>
      <c r="H891" s="348"/>
      <c r="I891" s="349"/>
      <c r="J891" s="349"/>
      <c r="K891" s="349"/>
      <c r="L891" s="349"/>
      <c r="M891" s="349"/>
      <c r="N891" s="347"/>
    </row>
    <row r="892" customFormat="false" ht="12.75" hidden="false" customHeight="false" outlineLevel="0" collapsed="false">
      <c r="A892" s="268" t="str">
        <f aca="false">IF(OR('Sub-Cpt Record'!A892=0,'Sub-Cpt Record'!A892=""),"",'Sub-Cpt Record'!A892)</f>
        <v/>
      </c>
      <c r="B892" s="269" t="str">
        <f aca="false">IF(OR('Sub-Cpt Record'!B892=0,'Sub-Cpt Record'!B892=""),"",'Sub-Cpt Record'!B892)</f>
        <v/>
      </c>
      <c r="C892" s="270" t="str">
        <f aca="false">IF(OR('Sub-Cpt Record'!C892=0,'Sub-Cpt Record'!C892=""),"",'Sub-Cpt Record'!C892)</f>
        <v/>
      </c>
      <c r="D892" s="270" t="str">
        <f aca="false">IF(OR('Sub-Cpt Record'!D892=0,'Sub-Cpt Record'!D892=""),"",'Sub-Cpt Record'!D892)</f>
        <v/>
      </c>
      <c r="E892" s="269" t="str">
        <f aca="false">CODE!I892</f>
        <v/>
      </c>
      <c r="F892" s="343" t="str">
        <f aca="false">IF(OR('Sub-Cpt Record'!K892=0,'Sub-Cpt Record'!K892=""),"",'Sub-Cpt Record'!K892)</f>
        <v/>
      </c>
      <c r="G892" s="344"/>
      <c r="H892" s="348"/>
      <c r="I892" s="349"/>
      <c r="J892" s="349"/>
      <c r="K892" s="349"/>
      <c r="L892" s="349"/>
      <c r="M892" s="349"/>
      <c r="N892" s="347"/>
    </row>
    <row r="893" customFormat="false" ht="12.75" hidden="false" customHeight="false" outlineLevel="0" collapsed="false">
      <c r="A893" s="268" t="str">
        <f aca="false">IF(OR('Sub-Cpt Record'!A893=0,'Sub-Cpt Record'!A893=""),"",'Sub-Cpt Record'!A893)</f>
        <v/>
      </c>
      <c r="B893" s="269" t="str">
        <f aca="false">IF(OR('Sub-Cpt Record'!B893=0,'Sub-Cpt Record'!B893=""),"",'Sub-Cpt Record'!B893)</f>
        <v/>
      </c>
      <c r="C893" s="270" t="str">
        <f aca="false">IF(OR('Sub-Cpt Record'!C893=0,'Sub-Cpt Record'!C893=""),"",'Sub-Cpt Record'!C893)</f>
        <v/>
      </c>
      <c r="D893" s="270" t="str">
        <f aca="false">IF(OR('Sub-Cpt Record'!D893=0,'Sub-Cpt Record'!D893=""),"",'Sub-Cpt Record'!D893)</f>
        <v/>
      </c>
      <c r="E893" s="269" t="str">
        <f aca="false">CODE!I893</f>
        <v/>
      </c>
      <c r="F893" s="343" t="str">
        <f aca="false">IF(OR('Sub-Cpt Record'!K893=0,'Sub-Cpt Record'!K893=""),"",'Sub-Cpt Record'!K893)</f>
        <v/>
      </c>
      <c r="G893" s="344"/>
      <c r="H893" s="348"/>
      <c r="I893" s="349"/>
      <c r="J893" s="349"/>
      <c r="K893" s="349"/>
      <c r="L893" s="349"/>
      <c r="M893" s="349"/>
      <c r="N893" s="347"/>
    </row>
    <row r="894" customFormat="false" ht="12.75" hidden="false" customHeight="false" outlineLevel="0" collapsed="false">
      <c r="A894" s="268" t="str">
        <f aca="false">IF(OR('Sub-Cpt Record'!A894=0,'Sub-Cpt Record'!A894=""),"",'Sub-Cpt Record'!A894)</f>
        <v/>
      </c>
      <c r="B894" s="269" t="str">
        <f aca="false">IF(OR('Sub-Cpt Record'!B894=0,'Sub-Cpt Record'!B894=""),"",'Sub-Cpt Record'!B894)</f>
        <v/>
      </c>
      <c r="C894" s="270" t="str">
        <f aca="false">IF(OR('Sub-Cpt Record'!C894=0,'Sub-Cpt Record'!C894=""),"",'Sub-Cpt Record'!C894)</f>
        <v/>
      </c>
      <c r="D894" s="270" t="str">
        <f aca="false">IF(OR('Sub-Cpt Record'!D894=0,'Sub-Cpt Record'!D894=""),"",'Sub-Cpt Record'!D894)</f>
        <v/>
      </c>
      <c r="E894" s="269" t="str">
        <f aca="false">CODE!I894</f>
        <v/>
      </c>
      <c r="F894" s="343" t="str">
        <f aca="false">IF(OR('Sub-Cpt Record'!K894=0,'Sub-Cpt Record'!K894=""),"",'Sub-Cpt Record'!K894)</f>
        <v/>
      </c>
      <c r="G894" s="344"/>
      <c r="H894" s="348"/>
      <c r="I894" s="349"/>
      <c r="J894" s="349"/>
      <c r="K894" s="349"/>
      <c r="L894" s="349"/>
      <c r="M894" s="349"/>
      <c r="N894" s="347"/>
    </row>
    <row r="895" customFormat="false" ht="12.75" hidden="false" customHeight="false" outlineLevel="0" collapsed="false">
      <c r="A895" s="268" t="str">
        <f aca="false">IF(OR('Sub-Cpt Record'!A895=0,'Sub-Cpt Record'!A895=""),"",'Sub-Cpt Record'!A895)</f>
        <v/>
      </c>
      <c r="B895" s="269" t="str">
        <f aca="false">IF(OR('Sub-Cpt Record'!B895=0,'Sub-Cpt Record'!B895=""),"",'Sub-Cpt Record'!B895)</f>
        <v/>
      </c>
      <c r="C895" s="270" t="str">
        <f aca="false">IF(OR('Sub-Cpt Record'!C895=0,'Sub-Cpt Record'!C895=""),"",'Sub-Cpt Record'!C895)</f>
        <v/>
      </c>
      <c r="D895" s="270" t="str">
        <f aca="false">IF(OR('Sub-Cpt Record'!D895=0,'Sub-Cpt Record'!D895=""),"",'Sub-Cpt Record'!D895)</f>
        <v/>
      </c>
      <c r="E895" s="269" t="str">
        <f aca="false">CODE!I895</f>
        <v/>
      </c>
      <c r="F895" s="343" t="str">
        <f aca="false">IF(OR('Sub-Cpt Record'!K895=0,'Sub-Cpt Record'!K895=""),"",'Sub-Cpt Record'!K895)</f>
        <v/>
      </c>
      <c r="G895" s="344"/>
      <c r="H895" s="348"/>
      <c r="I895" s="349"/>
      <c r="J895" s="349"/>
      <c r="K895" s="349"/>
      <c r="L895" s="349"/>
      <c r="M895" s="349"/>
      <c r="N895" s="347"/>
    </row>
    <row r="896" customFormat="false" ht="12.75" hidden="false" customHeight="false" outlineLevel="0" collapsed="false">
      <c r="A896" s="268" t="str">
        <f aca="false">IF(OR('Sub-Cpt Record'!A896=0,'Sub-Cpt Record'!A896=""),"",'Sub-Cpt Record'!A896)</f>
        <v/>
      </c>
      <c r="B896" s="269" t="str">
        <f aca="false">IF(OR('Sub-Cpt Record'!B896=0,'Sub-Cpt Record'!B896=""),"",'Sub-Cpt Record'!B896)</f>
        <v/>
      </c>
      <c r="C896" s="270" t="str">
        <f aca="false">IF(OR('Sub-Cpt Record'!C896=0,'Sub-Cpt Record'!C896=""),"",'Sub-Cpt Record'!C896)</f>
        <v/>
      </c>
      <c r="D896" s="270" t="str">
        <f aca="false">IF(OR('Sub-Cpt Record'!D896=0,'Sub-Cpt Record'!D896=""),"",'Sub-Cpt Record'!D896)</f>
        <v/>
      </c>
      <c r="E896" s="269" t="str">
        <f aca="false">CODE!I896</f>
        <v/>
      </c>
      <c r="F896" s="343" t="str">
        <f aca="false">IF(OR('Sub-Cpt Record'!K896=0,'Sub-Cpt Record'!K896=""),"",'Sub-Cpt Record'!K896)</f>
        <v/>
      </c>
      <c r="G896" s="344"/>
      <c r="H896" s="348"/>
      <c r="I896" s="349"/>
      <c r="J896" s="349"/>
      <c r="K896" s="349"/>
      <c r="L896" s="349"/>
      <c r="M896" s="349"/>
      <c r="N896" s="347"/>
    </row>
    <row r="897" customFormat="false" ht="12.75" hidden="false" customHeight="false" outlineLevel="0" collapsed="false">
      <c r="A897" s="268" t="str">
        <f aca="false">IF(OR('Sub-Cpt Record'!A897=0,'Sub-Cpt Record'!A897=""),"",'Sub-Cpt Record'!A897)</f>
        <v/>
      </c>
      <c r="B897" s="269" t="str">
        <f aca="false">IF(OR('Sub-Cpt Record'!B897=0,'Sub-Cpt Record'!B897=""),"",'Sub-Cpt Record'!B897)</f>
        <v/>
      </c>
      <c r="C897" s="270" t="str">
        <f aca="false">IF(OR('Sub-Cpt Record'!C897=0,'Sub-Cpt Record'!C897=""),"",'Sub-Cpt Record'!C897)</f>
        <v/>
      </c>
      <c r="D897" s="270" t="str">
        <f aca="false">IF(OR('Sub-Cpt Record'!D897=0,'Sub-Cpt Record'!D897=""),"",'Sub-Cpt Record'!D897)</f>
        <v/>
      </c>
      <c r="E897" s="269" t="str">
        <f aca="false">CODE!I897</f>
        <v/>
      </c>
      <c r="F897" s="343" t="str">
        <f aca="false">IF(OR('Sub-Cpt Record'!K897=0,'Sub-Cpt Record'!K897=""),"",'Sub-Cpt Record'!K897)</f>
        <v/>
      </c>
      <c r="G897" s="344"/>
      <c r="H897" s="348"/>
      <c r="I897" s="349"/>
      <c r="J897" s="349"/>
      <c r="K897" s="349"/>
      <c r="L897" s="349"/>
      <c r="M897" s="349"/>
      <c r="N897" s="347"/>
    </row>
    <row r="898" customFormat="false" ht="12.75" hidden="false" customHeight="false" outlineLevel="0" collapsed="false">
      <c r="A898" s="268" t="str">
        <f aca="false">IF(OR('Sub-Cpt Record'!A898=0,'Sub-Cpt Record'!A898=""),"",'Sub-Cpt Record'!A898)</f>
        <v/>
      </c>
      <c r="B898" s="269" t="str">
        <f aca="false">IF(OR('Sub-Cpt Record'!B898=0,'Sub-Cpt Record'!B898=""),"",'Sub-Cpt Record'!B898)</f>
        <v/>
      </c>
      <c r="C898" s="270" t="str">
        <f aca="false">IF(OR('Sub-Cpt Record'!C898=0,'Sub-Cpt Record'!C898=""),"",'Sub-Cpt Record'!C898)</f>
        <v/>
      </c>
      <c r="D898" s="270" t="str">
        <f aca="false">IF(OR('Sub-Cpt Record'!D898=0,'Sub-Cpt Record'!D898=""),"",'Sub-Cpt Record'!D898)</f>
        <v/>
      </c>
      <c r="E898" s="269" t="str">
        <f aca="false">CODE!I898</f>
        <v/>
      </c>
      <c r="F898" s="343" t="str">
        <f aca="false">IF(OR('Sub-Cpt Record'!K898=0,'Sub-Cpt Record'!K898=""),"",'Sub-Cpt Record'!K898)</f>
        <v/>
      </c>
      <c r="G898" s="344"/>
      <c r="H898" s="348"/>
      <c r="I898" s="349"/>
      <c r="J898" s="349"/>
      <c r="K898" s="349"/>
      <c r="L898" s="349"/>
      <c r="M898" s="349"/>
      <c r="N898" s="347"/>
    </row>
    <row r="899" customFormat="false" ht="12.75" hidden="false" customHeight="false" outlineLevel="0" collapsed="false">
      <c r="A899" s="268" t="str">
        <f aca="false">IF(OR('Sub-Cpt Record'!A899=0,'Sub-Cpt Record'!A899=""),"",'Sub-Cpt Record'!A899)</f>
        <v/>
      </c>
      <c r="B899" s="269" t="str">
        <f aca="false">IF(OR('Sub-Cpt Record'!B899=0,'Sub-Cpt Record'!B899=""),"",'Sub-Cpt Record'!B899)</f>
        <v/>
      </c>
      <c r="C899" s="270" t="str">
        <f aca="false">IF(OR('Sub-Cpt Record'!C899=0,'Sub-Cpt Record'!C899=""),"",'Sub-Cpt Record'!C899)</f>
        <v/>
      </c>
      <c r="D899" s="270" t="str">
        <f aca="false">IF(OR('Sub-Cpt Record'!D899=0,'Sub-Cpt Record'!D899=""),"",'Sub-Cpt Record'!D899)</f>
        <v/>
      </c>
      <c r="E899" s="269" t="str">
        <f aca="false">CODE!I899</f>
        <v/>
      </c>
      <c r="F899" s="343" t="str">
        <f aca="false">IF(OR('Sub-Cpt Record'!K899=0,'Sub-Cpt Record'!K899=""),"",'Sub-Cpt Record'!K899)</f>
        <v/>
      </c>
      <c r="G899" s="344"/>
      <c r="H899" s="348"/>
      <c r="I899" s="349"/>
      <c r="J899" s="349"/>
      <c r="K899" s="349"/>
      <c r="L899" s="349"/>
      <c r="M899" s="349"/>
      <c r="N899" s="347"/>
    </row>
    <row r="900" customFormat="false" ht="12.75" hidden="false" customHeight="false" outlineLevel="0" collapsed="false">
      <c r="A900" s="268" t="str">
        <f aca="false">IF(OR('Sub-Cpt Record'!A900=0,'Sub-Cpt Record'!A900=""),"",'Sub-Cpt Record'!A900)</f>
        <v/>
      </c>
      <c r="B900" s="269" t="str">
        <f aca="false">IF(OR('Sub-Cpt Record'!B900=0,'Sub-Cpt Record'!B900=""),"",'Sub-Cpt Record'!B900)</f>
        <v/>
      </c>
      <c r="C900" s="270" t="str">
        <f aca="false">IF(OR('Sub-Cpt Record'!C900=0,'Sub-Cpt Record'!C900=""),"",'Sub-Cpt Record'!C900)</f>
        <v/>
      </c>
      <c r="D900" s="270" t="str">
        <f aca="false">IF(OR('Sub-Cpt Record'!D900=0,'Sub-Cpt Record'!D900=""),"",'Sub-Cpt Record'!D900)</f>
        <v/>
      </c>
      <c r="E900" s="269" t="str">
        <f aca="false">CODE!I900</f>
        <v/>
      </c>
      <c r="F900" s="343" t="str">
        <f aca="false">IF(OR('Sub-Cpt Record'!K900=0,'Sub-Cpt Record'!K900=""),"",'Sub-Cpt Record'!K900)</f>
        <v/>
      </c>
      <c r="G900" s="344"/>
      <c r="H900" s="348"/>
      <c r="I900" s="349"/>
      <c r="J900" s="349"/>
      <c r="K900" s="349"/>
      <c r="L900" s="349"/>
      <c r="M900" s="349"/>
      <c r="N900" s="347"/>
    </row>
    <row r="901" customFormat="false" ht="12.75" hidden="false" customHeight="false" outlineLevel="0" collapsed="false">
      <c r="A901" s="268" t="str">
        <f aca="false">IF(OR('Sub-Cpt Record'!A901=0,'Sub-Cpt Record'!A901=""),"",'Sub-Cpt Record'!A901)</f>
        <v/>
      </c>
      <c r="B901" s="269" t="str">
        <f aca="false">IF(OR('Sub-Cpt Record'!B901=0,'Sub-Cpt Record'!B901=""),"",'Sub-Cpt Record'!B901)</f>
        <v/>
      </c>
      <c r="C901" s="270" t="str">
        <f aca="false">IF(OR('Sub-Cpt Record'!C901=0,'Sub-Cpt Record'!C901=""),"",'Sub-Cpt Record'!C901)</f>
        <v/>
      </c>
      <c r="D901" s="270" t="str">
        <f aca="false">IF(OR('Sub-Cpt Record'!D901=0,'Sub-Cpt Record'!D901=""),"",'Sub-Cpt Record'!D901)</f>
        <v/>
      </c>
      <c r="E901" s="269" t="str">
        <f aca="false">CODE!I901</f>
        <v/>
      </c>
      <c r="F901" s="343" t="str">
        <f aca="false">IF(OR('Sub-Cpt Record'!K901=0,'Sub-Cpt Record'!K901=""),"",'Sub-Cpt Record'!K901)</f>
        <v/>
      </c>
      <c r="G901" s="344"/>
      <c r="H901" s="348"/>
      <c r="I901" s="349"/>
      <c r="J901" s="349"/>
      <c r="K901" s="349"/>
      <c r="L901" s="349"/>
      <c r="M901" s="349"/>
      <c r="N901" s="347"/>
    </row>
    <row r="902" customFormat="false" ht="12.75" hidden="false" customHeight="false" outlineLevel="0" collapsed="false">
      <c r="A902" s="268" t="str">
        <f aca="false">IF(OR('Sub-Cpt Record'!A902=0,'Sub-Cpt Record'!A902=""),"",'Sub-Cpt Record'!A902)</f>
        <v/>
      </c>
      <c r="B902" s="269" t="str">
        <f aca="false">IF(OR('Sub-Cpt Record'!B902=0,'Sub-Cpt Record'!B902=""),"",'Sub-Cpt Record'!B902)</f>
        <v/>
      </c>
      <c r="C902" s="270" t="str">
        <f aca="false">IF(OR('Sub-Cpt Record'!C902=0,'Sub-Cpt Record'!C902=""),"",'Sub-Cpt Record'!C902)</f>
        <v/>
      </c>
      <c r="D902" s="270" t="str">
        <f aca="false">IF(OR('Sub-Cpt Record'!D902=0,'Sub-Cpt Record'!D902=""),"",'Sub-Cpt Record'!D902)</f>
        <v/>
      </c>
      <c r="E902" s="269" t="str">
        <f aca="false">CODE!I902</f>
        <v/>
      </c>
      <c r="F902" s="343" t="str">
        <f aca="false">IF(OR('Sub-Cpt Record'!K902=0,'Sub-Cpt Record'!K902=""),"",'Sub-Cpt Record'!K902)</f>
        <v/>
      </c>
      <c r="G902" s="344"/>
      <c r="H902" s="348"/>
      <c r="I902" s="349"/>
      <c r="J902" s="349"/>
      <c r="K902" s="349"/>
      <c r="L902" s="349"/>
      <c r="M902" s="349"/>
      <c r="N902" s="347"/>
    </row>
    <row r="903" customFormat="false" ht="12.75" hidden="false" customHeight="false" outlineLevel="0" collapsed="false">
      <c r="A903" s="268" t="str">
        <f aca="false">IF(OR('Sub-Cpt Record'!A903=0,'Sub-Cpt Record'!A903=""),"",'Sub-Cpt Record'!A903)</f>
        <v/>
      </c>
      <c r="B903" s="269" t="str">
        <f aca="false">IF(OR('Sub-Cpt Record'!B903=0,'Sub-Cpt Record'!B903=""),"",'Sub-Cpt Record'!B903)</f>
        <v/>
      </c>
      <c r="C903" s="270" t="str">
        <f aca="false">IF(OR('Sub-Cpt Record'!C903=0,'Sub-Cpt Record'!C903=""),"",'Sub-Cpt Record'!C903)</f>
        <v/>
      </c>
      <c r="D903" s="270" t="str">
        <f aca="false">IF(OR('Sub-Cpt Record'!D903=0,'Sub-Cpt Record'!D903=""),"",'Sub-Cpt Record'!D903)</f>
        <v/>
      </c>
      <c r="E903" s="269" t="str">
        <f aca="false">CODE!I903</f>
        <v/>
      </c>
      <c r="F903" s="343" t="str">
        <f aca="false">IF(OR('Sub-Cpt Record'!K903=0,'Sub-Cpt Record'!K903=""),"",'Sub-Cpt Record'!K903)</f>
        <v/>
      </c>
      <c r="G903" s="344"/>
      <c r="H903" s="348"/>
      <c r="I903" s="349"/>
      <c r="J903" s="349"/>
      <c r="K903" s="349"/>
      <c r="L903" s="349"/>
      <c r="M903" s="349"/>
      <c r="N903" s="347"/>
    </row>
    <row r="904" customFormat="false" ht="12.75" hidden="false" customHeight="false" outlineLevel="0" collapsed="false">
      <c r="A904" s="268" t="str">
        <f aca="false">IF(OR('Sub-Cpt Record'!A904=0,'Sub-Cpt Record'!A904=""),"",'Sub-Cpt Record'!A904)</f>
        <v/>
      </c>
      <c r="B904" s="269" t="str">
        <f aca="false">IF(OR('Sub-Cpt Record'!B904=0,'Sub-Cpt Record'!B904=""),"",'Sub-Cpt Record'!B904)</f>
        <v/>
      </c>
      <c r="C904" s="270" t="str">
        <f aca="false">IF(OR('Sub-Cpt Record'!C904=0,'Sub-Cpt Record'!C904=""),"",'Sub-Cpt Record'!C904)</f>
        <v/>
      </c>
      <c r="D904" s="270" t="str">
        <f aca="false">IF(OR('Sub-Cpt Record'!D904=0,'Sub-Cpt Record'!D904=""),"",'Sub-Cpt Record'!D904)</f>
        <v/>
      </c>
      <c r="E904" s="269" t="str">
        <f aca="false">CODE!I904</f>
        <v/>
      </c>
      <c r="F904" s="343" t="str">
        <f aca="false">IF(OR('Sub-Cpt Record'!K904=0,'Sub-Cpt Record'!K904=""),"",'Sub-Cpt Record'!K904)</f>
        <v/>
      </c>
      <c r="G904" s="344"/>
      <c r="H904" s="348"/>
      <c r="I904" s="349"/>
      <c r="J904" s="349"/>
      <c r="K904" s="349"/>
      <c r="L904" s="349"/>
      <c r="M904" s="349"/>
      <c r="N904" s="347"/>
    </row>
    <row r="905" customFormat="false" ht="12.75" hidden="false" customHeight="false" outlineLevel="0" collapsed="false">
      <c r="A905" s="268" t="str">
        <f aca="false">IF(OR('Sub-Cpt Record'!A905=0,'Sub-Cpt Record'!A905=""),"",'Sub-Cpt Record'!A905)</f>
        <v/>
      </c>
      <c r="B905" s="269" t="str">
        <f aca="false">IF(OR('Sub-Cpt Record'!B905=0,'Sub-Cpt Record'!B905=""),"",'Sub-Cpt Record'!B905)</f>
        <v/>
      </c>
      <c r="C905" s="270" t="str">
        <f aca="false">IF(OR('Sub-Cpt Record'!C905=0,'Sub-Cpt Record'!C905=""),"",'Sub-Cpt Record'!C905)</f>
        <v/>
      </c>
      <c r="D905" s="270" t="str">
        <f aca="false">IF(OR('Sub-Cpt Record'!D905=0,'Sub-Cpt Record'!D905=""),"",'Sub-Cpt Record'!D905)</f>
        <v/>
      </c>
      <c r="E905" s="269" t="str">
        <f aca="false">CODE!I905</f>
        <v/>
      </c>
      <c r="F905" s="343" t="str">
        <f aca="false">IF(OR('Sub-Cpt Record'!K905=0,'Sub-Cpt Record'!K905=""),"",'Sub-Cpt Record'!K905)</f>
        <v/>
      </c>
      <c r="G905" s="344"/>
      <c r="H905" s="348"/>
      <c r="I905" s="349"/>
      <c r="J905" s="349"/>
      <c r="K905" s="349"/>
      <c r="L905" s="349"/>
      <c r="M905" s="349"/>
      <c r="N905" s="347"/>
    </row>
    <row r="906" customFormat="false" ht="12.75" hidden="false" customHeight="false" outlineLevel="0" collapsed="false">
      <c r="A906" s="268" t="str">
        <f aca="false">IF(OR('Sub-Cpt Record'!A906=0,'Sub-Cpt Record'!A906=""),"",'Sub-Cpt Record'!A906)</f>
        <v/>
      </c>
      <c r="B906" s="269" t="str">
        <f aca="false">IF(OR('Sub-Cpt Record'!B906=0,'Sub-Cpt Record'!B906=""),"",'Sub-Cpt Record'!B906)</f>
        <v/>
      </c>
      <c r="C906" s="270" t="str">
        <f aca="false">IF(OR('Sub-Cpt Record'!C906=0,'Sub-Cpt Record'!C906=""),"",'Sub-Cpt Record'!C906)</f>
        <v/>
      </c>
      <c r="D906" s="270" t="str">
        <f aca="false">IF(OR('Sub-Cpt Record'!D906=0,'Sub-Cpt Record'!D906=""),"",'Sub-Cpt Record'!D906)</f>
        <v/>
      </c>
      <c r="E906" s="269" t="str">
        <f aca="false">CODE!I906</f>
        <v/>
      </c>
      <c r="F906" s="343" t="str">
        <f aca="false">IF(OR('Sub-Cpt Record'!K906=0,'Sub-Cpt Record'!K906=""),"",'Sub-Cpt Record'!K906)</f>
        <v/>
      </c>
      <c r="G906" s="344"/>
      <c r="H906" s="348"/>
      <c r="I906" s="349"/>
      <c r="J906" s="349"/>
      <c r="K906" s="349"/>
      <c r="L906" s="349"/>
      <c r="M906" s="349"/>
      <c r="N906" s="347"/>
    </row>
    <row r="907" customFormat="false" ht="12.75" hidden="false" customHeight="false" outlineLevel="0" collapsed="false">
      <c r="A907" s="268" t="str">
        <f aca="false">IF(OR('Sub-Cpt Record'!A907=0,'Sub-Cpt Record'!A907=""),"",'Sub-Cpt Record'!A907)</f>
        <v/>
      </c>
      <c r="B907" s="269" t="str">
        <f aca="false">IF(OR('Sub-Cpt Record'!B907=0,'Sub-Cpt Record'!B907=""),"",'Sub-Cpt Record'!B907)</f>
        <v/>
      </c>
      <c r="C907" s="270" t="str">
        <f aca="false">IF(OR('Sub-Cpt Record'!C907=0,'Sub-Cpt Record'!C907=""),"",'Sub-Cpt Record'!C907)</f>
        <v/>
      </c>
      <c r="D907" s="270" t="str">
        <f aca="false">IF(OR('Sub-Cpt Record'!D907=0,'Sub-Cpt Record'!D907=""),"",'Sub-Cpt Record'!D907)</f>
        <v/>
      </c>
      <c r="E907" s="269" t="str">
        <f aca="false">CODE!I907</f>
        <v/>
      </c>
      <c r="F907" s="343" t="str">
        <f aca="false">IF(OR('Sub-Cpt Record'!K907=0,'Sub-Cpt Record'!K907=""),"",'Sub-Cpt Record'!K907)</f>
        <v/>
      </c>
      <c r="G907" s="344"/>
      <c r="H907" s="348"/>
      <c r="I907" s="349"/>
      <c r="J907" s="349"/>
      <c r="K907" s="349"/>
      <c r="L907" s="349"/>
      <c r="M907" s="349"/>
      <c r="N907" s="347"/>
    </row>
    <row r="908" customFormat="false" ht="12.75" hidden="false" customHeight="false" outlineLevel="0" collapsed="false">
      <c r="A908" s="268" t="str">
        <f aca="false">IF(OR('Sub-Cpt Record'!A908=0,'Sub-Cpt Record'!A908=""),"",'Sub-Cpt Record'!A908)</f>
        <v/>
      </c>
      <c r="B908" s="269" t="str">
        <f aca="false">IF(OR('Sub-Cpt Record'!B908=0,'Sub-Cpt Record'!B908=""),"",'Sub-Cpt Record'!B908)</f>
        <v/>
      </c>
      <c r="C908" s="270" t="str">
        <f aca="false">IF(OR('Sub-Cpt Record'!C908=0,'Sub-Cpt Record'!C908=""),"",'Sub-Cpt Record'!C908)</f>
        <v/>
      </c>
      <c r="D908" s="270" t="str">
        <f aca="false">IF(OR('Sub-Cpt Record'!D908=0,'Sub-Cpt Record'!D908=""),"",'Sub-Cpt Record'!D908)</f>
        <v/>
      </c>
      <c r="E908" s="269" t="str">
        <f aca="false">CODE!I908</f>
        <v/>
      </c>
      <c r="F908" s="343" t="str">
        <f aca="false">IF(OR('Sub-Cpt Record'!K908=0,'Sub-Cpt Record'!K908=""),"",'Sub-Cpt Record'!K908)</f>
        <v/>
      </c>
      <c r="G908" s="344"/>
      <c r="H908" s="348"/>
      <c r="I908" s="349"/>
      <c r="J908" s="349"/>
      <c r="K908" s="349"/>
      <c r="L908" s="349"/>
      <c r="M908" s="349"/>
      <c r="N908" s="347"/>
    </row>
    <row r="909" customFormat="false" ht="12.75" hidden="false" customHeight="false" outlineLevel="0" collapsed="false">
      <c r="A909" s="268" t="str">
        <f aca="false">IF(OR('Sub-Cpt Record'!A909=0,'Sub-Cpt Record'!A909=""),"",'Sub-Cpt Record'!A909)</f>
        <v/>
      </c>
      <c r="B909" s="269" t="str">
        <f aca="false">IF(OR('Sub-Cpt Record'!B909=0,'Sub-Cpt Record'!B909=""),"",'Sub-Cpt Record'!B909)</f>
        <v/>
      </c>
      <c r="C909" s="270" t="str">
        <f aca="false">IF(OR('Sub-Cpt Record'!C909=0,'Sub-Cpt Record'!C909=""),"",'Sub-Cpt Record'!C909)</f>
        <v/>
      </c>
      <c r="D909" s="270" t="str">
        <f aca="false">IF(OR('Sub-Cpt Record'!D909=0,'Sub-Cpt Record'!D909=""),"",'Sub-Cpt Record'!D909)</f>
        <v/>
      </c>
      <c r="E909" s="269" t="str">
        <f aca="false">CODE!I909</f>
        <v/>
      </c>
      <c r="F909" s="343" t="str">
        <f aca="false">IF(OR('Sub-Cpt Record'!K909=0,'Sub-Cpt Record'!K909=""),"",'Sub-Cpt Record'!K909)</f>
        <v/>
      </c>
      <c r="G909" s="344"/>
      <c r="H909" s="348"/>
      <c r="I909" s="349"/>
      <c r="J909" s="349"/>
      <c r="K909" s="349"/>
      <c r="L909" s="349"/>
      <c r="M909" s="349"/>
      <c r="N909" s="347"/>
    </row>
    <row r="910" customFormat="false" ht="12.75" hidden="false" customHeight="false" outlineLevel="0" collapsed="false">
      <c r="A910" s="268" t="str">
        <f aca="false">IF(OR('Sub-Cpt Record'!A910=0,'Sub-Cpt Record'!A910=""),"",'Sub-Cpt Record'!A910)</f>
        <v/>
      </c>
      <c r="B910" s="269" t="str">
        <f aca="false">IF(OR('Sub-Cpt Record'!B910=0,'Sub-Cpt Record'!B910=""),"",'Sub-Cpt Record'!B910)</f>
        <v/>
      </c>
      <c r="C910" s="270" t="str">
        <f aca="false">IF(OR('Sub-Cpt Record'!C910=0,'Sub-Cpt Record'!C910=""),"",'Sub-Cpt Record'!C910)</f>
        <v/>
      </c>
      <c r="D910" s="270" t="str">
        <f aca="false">IF(OR('Sub-Cpt Record'!D910=0,'Sub-Cpt Record'!D910=""),"",'Sub-Cpt Record'!D910)</f>
        <v/>
      </c>
      <c r="E910" s="269" t="str">
        <f aca="false">CODE!I910</f>
        <v/>
      </c>
      <c r="F910" s="343" t="str">
        <f aca="false">IF(OR('Sub-Cpt Record'!K910=0,'Sub-Cpt Record'!K910=""),"",'Sub-Cpt Record'!K910)</f>
        <v/>
      </c>
      <c r="G910" s="344"/>
      <c r="H910" s="348"/>
      <c r="I910" s="349"/>
      <c r="J910" s="349"/>
      <c r="K910" s="349"/>
      <c r="L910" s="349"/>
      <c r="M910" s="349"/>
      <c r="N910" s="347"/>
    </row>
    <row r="911" customFormat="false" ht="12.75" hidden="false" customHeight="false" outlineLevel="0" collapsed="false">
      <c r="A911" s="268" t="str">
        <f aca="false">IF(OR('Sub-Cpt Record'!A911=0,'Sub-Cpt Record'!A911=""),"",'Sub-Cpt Record'!A911)</f>
        <v/>
      </c>
      <c r="B911" s="269" t="str">
        <f aca="false">IF(OR('Sub-Cpt Record'!B911=0,'Sub-Cpt Record'!B911=""),"",'Sub-Cpt Record'!B911)</f>
        <v/>
      </c>
      <c r="C911" s="270" t="str">
        <f aca="false">IF(OR('Sub-Cpt Record'!C911=0,'Sub-Cpt Record'!C911=""),"",'Sub-Cpt Record'!C911)</f>
        <v/>
      </c>
      <c r="D911" s="270" t="str">
        <f aca="false">IF(OR('Sub-Cpt Record'!D911=0,'Sub-Cpt Record'!D911=""),"",'Sub-Cpt Record'!D911)</f>
        <v/>
      </c>
      <c r="E911" s="269" t="str">
        <f aca="false">CODE!I911</f>
        <v/>
      </c>
      <c r="F911" s="343" t="str">
        <f aca="false">IF(OR('Sub-Cpt Record'!K911=0,'Sub-Cpt Record'!K911=""),"",'Sub-Cpt Record'!K911)</f>
        <v/>
      </c>
      <c r="G911" s="344"/>
      <c r="H911" s="348"/>
      <c r="I911" s="349"/>
      <c r="J911" s="349"/>
      <c r="K911" s="349"/>
      <c r="L911" s="349"/>
      <c r="M911" s="349"/>
      <c r="N911" s="347"/>
    </row>
    <row r="912" customFormat="false" ht="12.75" hidden="false" customHeight="false" outlineLevel="0" collapsed="false">
      <c r="A912" s="268" t="str">
        <f aca="false">IF(OR('Sub-Cpt Record'!A912=0,'Sub-Cpt Record'!A912=""),"",'Sub-Cpt Record'!A912)</f>
        <v/>
      </c>
      <c r="B912" s="269" t="str">
        <f aca="false">IF(OR('Sub-Cpt Record'!B912=0,'Sub-Cpt Record'!B912=""),"",'Sub-Cpt Record'!B912)</f>
        <v/>
      </c>
      <c r="C912" s="270" t="str">
        <f aca="false">IF(OR('Sub-Cpt Record'!C912=0,'Sub-Cpt Record'!C912=""),"",'Sub-Cpt Record'!C912)</f>
        <v/>
      </c>
      <c r="D912" s="270" t="str">
        <f aca="false">IF(OR('Sub-Cpt Record'!D912=0,'Sub-Cpt Record'!D912=""),"",'Sub-Cpt Record'!D912)</f>
        <v/>
      </c>
      <c r="E912" s="269" t="str">
        <f aca="false">CODE!I912</f>
        <v/>
      </c>
      <c r="F912" s="343" t="str">
        <f aca="false">IF(OR('Sub-Cpt Record'!K912=0,'Sub-Cpt Record'!K912=""),"",'Sub-Cpt Record'!K912)</f>
        <v/>
      </c>
      <c r="G912" s="344"/>
      <c r="H912" s="348"/>
      <c r="I912" s="349"/>
      <c r="J912" s="349"/>
      <c r="K912" s="349"/>
      <c r="L912" s="349"/>
      <c r="M912" s="349"/>
      <c r="N912" s="347"/>
    </row>
    <row r="913" customFormat="false" ht="12.75" hidden="false" customHeight="false" outlineLevel="0" collapsed="false">
      <c r="A913" s="268" t="str">
        <f aca="false">IF(OR('Sub-Cpt Record'!A913=0,'Sub-Cpt Record'!A913=""),"",'Sub-Cpt Record'!A913)</f>
        <v/>
      </c>
      <c r="B913" s="269" t="str">
        <f aca="false">IF(OR('Sub-Cpt Record'!B913=0,'Sub-Cpt Record'!B913=""),"",'Sub-Cpt Record'!B913)</f>
        <v/>
      </c>
      <c r="C913" s="270" t="str">
        <f aca="false">IF(OR('Sub-Cpt Record'!C913=0,'Sub-Cpt Record'!C913=""),"",'Sub-Cpt Record'!C913)</f>
        <v/>
      </c>
      <c r="D913" s="270" t="str">
        <f aca="false">IF(OR('Sub-Cpt Record'!D913=0,'Sub-Cpt Record'!D913=""),"",'Sub-Cpt Record'!D913)</f>
        <v/>
      </c>
      <c r="E913" s="269" t="str">
        <f aca="false">CODE!I913</f>
        <v/>
      </c>
      <c r="F913" s="343" t="str">
        <f aca="false">IF(OR('Sub-Cpt Record'!K913=0,'Sub-Cpt Record'!K913=""),"",'Sub-Cpt Record'!K913)</f>
        <v/>
      </c>
      <c r="G913" s="344"/>
      <c r="H913" s="348"/>
      <c r="I913" s="349"/>
      <c r="J913" s="349"/>
      <c r="K913" s="349"/>
      <c r="L913" s="349"/>
      <c r="M913" s="349"/>
      <c r="N913" s="347"/>
    </row>
    <row r="914" customFormat="false" ht="12.75" hidden="false" customHeight="false" outlineLevel="0" collapsed="false">
      <c r="A914" s="268" t="str">
        <f aca="false">IF(OR('Sub-Cpt Record'!A914=0,'Sub-Cpt Record'!A914=""),"",'Sub-Cpt Record'!A914)</f>
        <v/>
      </c>
      <c r="B914" s="269" t="str">
        <f aca="false">IF(OR('Sub-Cpt Record'!B914=0,'Sub-Cpt Record'!B914=""),"",'Sub-Cpt Record'!B914)</f>
        <v/>
      </c>
      <c r="C914" s="270" t="str">
        <f aca="false">IF(OR('Sub-Cpt Record'!C914=0,'Sub-Cpt Record'!C914=""),"",'Sub-Cpt Record'!C914)</f>
        <v/>
      </c>
      <c r="D914" s="270" t="str">
        <f aca="false">IF(OR('Sub-Cpt Record'!D914=0,'Sub-Cpt Record'!D914=""),"",'Sub-Cpt Record'!D914)</f>
        <v/>
      </c>
      <c r="E914" s="269" t="str">
        <f aca="false">CODE!I914</f>
        <v/>
      </c>
      <c r="F914" s="343" t="str">
        <f aca="false">IF(OR('Sub-Cpt Record'!K914=0,'Sub-Cpt Record'!K914=""),"",'Sub-Cpt Record'!K914)</f>
        <v/>
      </c>
      <c r="G914" s="344"/>
      <c r="H914" s="348"/>
      <c r="I914" s="349"/>
      <c r="J914" s="349"/>
      <c r="K914" s="349"/>
      <c r="L914" s="349"/>
      <c r="M914" s="349"/>
      <c r="N914" s="347"/>
    </row>
    <row r="915" customFormat="false" ht="12.75" hidden="false" customHeight="false" outlineLevel="0" collapsed="false">
      <c r="A915" s="268" t="str">
        <f aca="false">IF(OR('Sub-Cpt Record'!A915=0,'Sub-Cpt Record'!A915=""),"",'Sub-Cpt Record'!A915)</f>
        <v/>
      </c>
      <c r="B915" s="269" t="str">
        <f aca="false">IF(OR('Sub-Cpt Record'!B915=0,'Sub-Cpt Record'!B915=""),"",'Sub-Cpt Record'!B915)</f>
        <v/>
      </c>
      <c r="C915" s="270" t="str">
        <f aca="false">IF(OR('Sub-Cpt Record'!C915=0,'Sub-Cpt Record'!C915=""),"",'Sub-Cpt Record'!C915)</f>
        <v/>
      </c>
      <c r="D915" s="270" t="str">
        <f aca="false">IF(OR('Sub-Cpt Record'!D915=0,'Sub-Cpt Record'!D915=""),"",'Sub-Cpt Record'!D915)</f>
        <v/>
      </c>
      <c r="E915" s="269" t="str">
        <f aca="false">CODE!I915</f>
        <v/>
      </c>
      <c r="F915" s="343" t="str">
        <f aca="false">IF(OR('Sub-Cpt Record'!K915=0,'Sub-Cpt Record'!K915=""),"",'Sub-Cpt Record'!K915)</f>
        <v/>
      </c>
      <c r="G915" s="344"/>
      <c r="H915" s="348"/>
      <c r="I915" s="349"/>
      <c r="J915" s="349"/>
      <c r="K915" s="349"/>
      <c r="L915" s="349"/>
      <c r="M915" s="349"/>
      <c r="N915" s="347"/>
    </row>
    <row r="916" customFormat="false" ht="12.75" hidden="false" customHeight="false" outlineLevel="0" collapsed="false">
      <c r="A916" s="268" t="str">
        <f aca="false">IF(OR('Sub-Cpt Record'!A916=0,'Sub-Cpt Record'!A916=""),"",'Sub-Cpt Record'!A916)</f>
        <v/>
      </c>
      <c r="B916" s="269" t="str">
        <f aca="false">IF(OR('Sub-Cpt Record'!B916=0,'Sub-Cpt Record'!B916=""),"",'Sub-Cpt Record'!B916)</f>
        <v/>
      </c>
      <c r="C916" s="270" t="str">
        <f aca="false">IF(OR('Sub-Cpt Record'!C916=0,'Sub-Cpt Record'!C916=""),"",'Sub-Cpt Record'!C916)</f>
        <v/>
      </c>
      <c r="D916" s="270" t="str">
        <f aca="false">IF(OR('Sub-Cpt Record'!D916=0,'Sub-Cpt Record'!D916=""),"",'Sub-Cpt Record'!D916)</f>
        <v/>
      </c>
      <c r="E916" s="269" t="str">
        <f aca="false">CODE!I916</f>
        <v/>
      </c>
      <c r="F916" s="343" t="str">
        <f aca="false">IF(OR('Sub-Cpt Record'!K916=0,'Sub-Cpt Record'!K916=""),"",'Sub-Cpt Record'!K916)</f>
        <v/>
      </c>
      <c r="G916" s="344"/>
      <c r="H916" s="348"/>
      <c r="I916" s="349"/>
      <c r="J916" s="349"/>
      <c r="K916" s="349"/>
      <c r="L916" s="349"/>
      <c r="M916" s="349"/>
      <c r="N916" s="347"/>
    </row>
    <row r="917" customFormat="false" ht="12.75" hidden="false" customHeight="false" outlineLevel="0" collapsed="false">
      <c r="A917" s="268" t="str">
        <f aca="false">IF(OR('Sub-Cpt Record'!A917=0,'Sub-Cpt Record'!A917=""),"",'Sub-Cpt Record'!A917)</f>
        <v/>
      </c>
      <c r="B917" s="269" t="str">
        <f aca="false">IF(OR('Sub-Cpt Record'!B917=0,'Sub-Cpt Record'!B917=""),"",'Sub-Cpt Record'!B917)</f>
        <v/>
      </c>
      <c r="C917" s="270" t="str">
        <f aca="false">IF(OR('Sub-Cpt Record'!C917=0,'Sub-Cpt Record'!C917=""),"",'Sub-Cpt Record'!C917)</f>
        <v/>
      </c>
      <c r="D917" s="270" t="str">
        <f aca="false">IF(OR('Sub-Cpt Record'!D917=0,'Sub-Cpt Record'!D917=""),"",'Sub-Cpt Record'!D917)</f>
        <v/>
      </c>
      <c r="E917" s="269" t="str">
        <f aca="false">CODE!I917</f>
        <v/>
      </c>
      <c r="F917" s="343" t="str">
        <f aca="false">IF(OR('Sub-Cpt Record'!K917=0,'Sub-Cpt Record'!K917=""),"",'Sub-Cpt Record'!K917)</f>
        <v/>
      </c>
      <c r="G917" s="344"/>
      <c r="H917" s="348"/>
      <c r="I917" s="349"/>
      <c r="J917" s="349"/>
      <c r="K917" s="349"/>
      <c r="L917" s="349"/>
      <c r="M917" s="349"/>
      <c r="N917" s="347"/>
    </row>
    <row r="918" customFormat="false" ht="12.75" hidden="false" customHeight="false" outlineLevel="0" collapsed="false">
      <c r="A918" s="268" t="str">
        <f aca="false">IF(OR('Sub-Cpt Record'!A918=0,'Sub-Cpt Record'!A918=""),"",'Sub-Cpt Record'!A918)</f>
        <v/>
      </c>
      <c r="B918" s="269" t="str">
        <f aca="false">IF(OR('Sub-Cpt Record'!B918=0,'Sub-Cpt Record'!B918=""),"",'Sub-Cpt Record'!B918)</f>
        <v/>
      </c>
      <c r="C918" s="270" t="str">
        <f aca="false">IF(OR('Sub-Cpt Record'!C918=0,'Sub-Cpt Record'!C918=""),"",'Sub-Cpt Record'!C918)</f>
        <v/>
      </c>
      <c r="D918" s="270" t="str">
        <f aca="false">IF(OR('Sub-Cpt Record'!D918=0,'Sub-Cpt Record'!D918=""),"",'Sub-Cpt Record'!D918)</f>
        <v/>
      </c>
      <c r="E918" s="269" t="str">
        <f aca="false">CODE!I918</f>
        <v/>
      </c>
      <c r="F918" s="343" t="str">
        <f aca="false">IF(OR('Sub-Cpt Record'!K918=0,'Sub-Cpt Record'!K918=""),"",'Sub-Cpt Record'!K918)</f>
        <v/>
      </c>
      <c r="G918" s="344"/>
      <c r="H918" s="348"/>
      <c r="I918" s="349"/>
      <c r="J918" s="349"/>
      <c r="K918" s="349"/>
      <c r="L918" s="349"/>
      <c r="M918" s="349"/>
      <c r="N918" s="347"/>
    </row>
    <row r="919" customFormat="false" ht="12.75" hidden="false" customHeight="false" outlineLevel="0" collapsed="false">
      <c r="A919" s="268" t="str">
        <f aca="false">IF(OR('Sub-Cpt Record'!A919=0,'Sub-Cpt Record'!A919=""),"",'Sub-Cpt Record'!A919)</f>
        <v/>
      </c>
      <c r="B919" s="269" t="str">
        <f aca="false">IF(OR('Sub-Cpt Record'!B919=0,'Sub-Cpt Record'!B919=""),"",'Sub-Cpt Record'!B919)</f>
        <v/>
      </c>
      <c r="C919" s="270" t="str">
        <f aca="false">IF(OR('Sub-Cpt Record'!C919=0,'Sub-Cpt Record'!C919=""),"",'Sub-Cpt Record'!C919)</f>
        <v/>
      </c>
      <c r="D919" s="270" t="str">
        <f aca="false">IF(OR('Sub-Cpt Record'!D919=0,'Sub-Cpt Record'!D919=""),"",'Sub-Cpt Record'!D919)</f>
        <v/>
      </c>
      <c r="E919" s="269" t="str">
        <f aca="false">CODE!I919</f>
        <v/>
      </c>
      <c r="F919" s="343" t="str">
        <f aca="false">IF(OR('Sub-Cpt Record'!K919=0,'Sub-Cpt Record'!K919=""),"",'Sub-Cpt Record'!K919)</f>
        <v/>
      </c>
      <c r="G919" s="344"/>
      <c r="H919" s="348"/>
      <c r="I919" s="349"/>
      <c r="J919" s="349"/>
      <c r="K919" s="349"/>
      <c r="L919" s="349"/>
      <c r="M919" s="349"/>
      <c r="N919" s="347"/>
    </row>
    <row r="920" customFormat="false" ht="12.75" hidden="false" customHeight="false" outlineLevel="0" collapsed="false">
      <c r="A920" s="268" t="str">
        <f aca="false">IF(OR('Sub-Cpt Record'!A920=0,'Sub-Cpt Record'!A920=""),"",'Sub-Cpt Record'!A920)</f>
        <v/>
      </c>
      <c r="B920" s="269" t="str">
        <f aca="false">IF(OR('Sub-Cpt Record'!B920=0,'Sub-Cpt Record'!B920=""),"",'Sub-Cpt Record'!B920)</f>
        <v/>
      </c>
      <c r="C920" s="270" t="str">
        <f aca="false">IF(OR('Sub-Cpt Record'!C920=0,'Sub-Cpt Record'!C920=""),"",'Sub-Cpt Record'!C920)</f>
        <v/>
      </c>
      <c r="D920" s="270" t="str">
        <f aca="false">IF(OR('Sub-Cpt Record'!D920=0,'Sub-Cpt Record'!D920=""),"",'Sub-Cpt Record'!D920)</f>
        <v/>
      </c>
      <c r="E920" s="269" t="str">
        <f aca="false">CODE!I920</f>
        <v/>
      </c>
      <c r="F920" s="343" t="str">
        <f aca="false">IF(OR('Sub-Cpt Record'!K920=0,'Sub-Cpt Record'!K920=""),"",'Sub-Cpt Record'!K920)</f>
        <v/>
      </c>
      <c r="G920" s="344"/>
      <c r="H920" s="348"/>
      <c r="I920" s="349"/>
      <c r="J920" s="349"/>
      <c r="K920" s="349"/>
      <c r="L920" s="349"/>
      <c r="M920" s="349"/>
      <c r="N920" s="347"/>
    </row>
    <row r="921" customFormat="false" ht="12.75" hidden="false" customHeight="false" outlineLevel="0" collapsed="false">
      <c r="A921" s="268" t="str">
        <f aca="false">IF(OR('Sub-Cpt Record'!A921=0,'Sub-Cpt Record'!A921=""),"",'Sub-Cpt Record'!A921)</f>
        <v/>
      </c>
      <c r="B921" s="269" t="str">
        <f aca="false">IF(OR('Sub-Cpt Record'!B921=0,'Sub-Cpt Record'!B921=""),"",'Sub-Cpt Record'!B921)</f>
        <v/>
      </c>
      <c r="C921" s="270" t="str">
        <f aca="false">IF(OR('Sub-Cpt Record'!C921=0,'Sub-Cpt Record'!C921=""),"",'Sub-Cpt Record'!C921)</f>
        <v/>
      </c>
      <c r="D921" s="270" t="str">
        <f aca="false">IF(OR('Sub-Cpt Record'!D921=0,'Sub-Cpt Record'!D921=""),"",'Sub-Cpt Record'!D921)</f>
        <v/>
      </c>
      <c r="E921" s="269" t="str">
        <f aca="false">CODE!I921</f>
        <v/>
      </c>
      <c r="F921" s="343" t="str">
        <f aca="false">IF(OR('Sub-Cpt Record'!K921=0,'Sub-Cpt Record'!K921=""),"",'Sub-Cpt Record'!K921)</f>
        <v/>
      </c>
      <c r="G921" s="344"/>
      <c r="H921" s="348"/>
      <c r="I921" s="349"/>
      <c r="J921" s="349"/>
      <c r="K921" s="349"/>
      <c r="L921" s="349"/>
      <c r="M921" s="349"/>
      <c r="N921" s="347"/>
    </row>
    <row r="922" customFormat="false" ht="12.75" hidden="false" customHeight="false" outlineLevel="0" collapsed="false">
      <c r="A922" s="268" t="str">
        <f aca="false">IF(OR('Sub-Cpt Record'!A922=0,'Sub-Cpt Record'!A922=""),"",'Sub-Cpt Record'!A922)</f>
        <v/>
      </c>
      <c r="B922" s="269" t="str">
        <f aca="false">IF(OR('Sub-Cpt Record'!B922=0,'Sub-Cpt Record'!B922=""),"",'Sub-Cpt Record'!B922)</f>
        <v/>
      </c>
      <c r="C922" s="270" t="str">
        <f aca="false">IF(OR('Sub-Cpt Record'!C922=0,'Sub-Cpt Record'!C922=""),"",'Sub-Cpt Record'!C922)</f>
        <v/>
      </c>
      <c r="D922" s="270" t="str">
        <f aca="false">IF(OR('Sub-Cpt Record'!D922=0,'Sub-Cpt Record'!D922=""),"",'Sub-Cpt Record'!D922)</f>
        <v/>
      </c>
      <c r="E922" s="269" t="str">
        <f aca="false">CODE!I922</f>
        <v/>
      </c>
      <c r="F922" s="343" t="str">
        <f aca="false">IF(OR('Sub-Cpt Record'!K922=0,'Sub-Cpt Record'!K922=""),"",'Sub-Cpt Record'!K922)</f>
        <v/>
      </c>
      <c r="G922" s="344"/>
      <c r="H922" s="348"/>
      <c r="I922" s="349"/>
      <c r="J922" s="349"/>
      <c r="K922" s="349"/>
      <c r="L922" s="349"/>
      <c r="M922" s="349"/>
      <c r="N922" s="347"/>
    </row>
    <row r="923" customFormat="false" ht="12.75" hidden="false" customHeight="false" outlineLevel="0" collapsed="false">
      <c r="A923" s="268" t="str">
        <f aca="false">IF(OR('Sub-Cpt Record'!A923=0,'Sub-Cpt Record'!A923=""),"",'Sub-Cpt Record'!A923)</f>
        <v/>
      </c>
      <c r="B923" s="269" t="str">
        <f aca="false">IF(OR('Sub-Cpt Record'!B923=0,'Sub-Cpt Record'!B923=""),"",'Sub-Cpt Record'!B923)</f>
        <v/>
      </c>
      <c r="C923" s="270" t="str">
        <f aca="false">IF(OR('Sub-Cpt Record'!C923=0,'Sub-Cpt Record'!C923=""),"",'Sub-Cpt Record'!C923)</f>
        <v/>
      </c>
      <c r="D923" s="270" t="str">
        <f aca="false">IF(OR('Sub-Cpt Record'!D923=0,'Sub-Cpt Record'!D923=""),"",'Sub-Cpt Record'!D923)</f>
        <v/>
      </c>
      <c r="E923" s="269" t="str">
        <f aca="false">CODE!I923</f>
        <v/>
      </c>
      <c r="F923" s="343" t="str">
        <f aca="false">IF(OR('Sub-Cpt Record'!K923=0,'Sub-Cpt Record'!K923=""),"",'Sub-Cpt Record'!K923)</f>
        <v/>
      </c>
      <c r="G923" s="344"/>
      <c r="H923" s="348"/>
      <c r="I923" s="349"/>
      <c r="J923" s="349"/>
      <c r="K923" s="349"/>
      <c r="L923" s="349"/>
      <c r="M923" s="349"/>
      <c r="N923" s="347"/>
    </row>
    <row r="924" customFormat="false" ht="12.75" hidden="false" customHeight="false" outlineLevel="0" collapsed="false">
      <c r="A924" s="268" t="str">
        <f aca="false">IF(OR('Sub-Cpt Record'!A924=0,'Sub-Cpt Record'!A924=""),"",'Sub-Cpt Record'!A924)</f>
        <v/>
      </c>
      <c r="B924" s="269" t="str">
        <f aca="false">IF(OR('Sub-Cpt Record'!B924=0,'Sub-Cpt Record'!B924=""),"",'Sub-Cpt Record'!B924)</f>
        <v/>
      </c>
      <c r="C924" s="270" t="str">
        <f aca="false">IF(OR('Sub-Cpt Record'!C924=0,'Sub-Cpt Record'!C924=""),"",'Sub-Cpt Record'!C924)</f>
        <v/>
      </c>
      <c r="D924" s="270" t="str">
        <f aca="false">IF(OR('Sub-Cpt Record'!D924=0,'Sub-Cpt Record'!D924=""),"",'Sub-Cpt Record'!D924)</f>
        <v/>
      </c>
      <c r="E924" s="269" t="str">
        <f aca="false">CODE!I924</f>
        <v/>
      </c>
      <c r="F924" s="343" t="str">
        <f aca="false">IF(OR('Sub-Cpt Record'!K924=0,'Sub-Cpt Record'!K924=""),"",'Sub-Cpt Record'!K924)</f>
        <v/>
      </c>
      <c r="G924" s="344"/>
      <c r="H924" s="348"/>
      <c r="I924" s="349"/>
      <c r="J924" s="349"/>
      <c r="K924" s="349"/>
      <c r="L924" s="349"/>
      <c r="M924" s="349"/>
      <c r="N924" s="347"/>
    </row>
    <row r="925" customFormat="false" ht="12.75" hidden="false" customHeight="false" outlineLevel="0" collapsed="false">
      <c r="A925" s="268" t="str">
        <f aca="false">IF(OR('Sub-Cpt Record'!A925=0,'Sub-Cpt Record'!A925=""),"",'Sub-Cpt Record'!A925)</f>
        <v/>
      </c>
      <c r="B925" s="269" t="str">
        <f aca="false">IF(OR('Sub-Cpt Record'!B925=0,'Sub-Cpt Record'!B925=""),"",'Sub-Cpt Record'!B925)</f>
        <v/>
      </c>
      <c r="C925" s="270" t="str">
        <f aca="false">IF(OR('Sub-Cpt Record'!C925=0,'Sub-Cpt Record'!C925=""),"",'Sub-Cpt Record'!C925)</f>
        <v/>
      </c>
      <c r="D925" s="270" t="str">
        <f aca="false">IF(OR('Sub-Cpt Record'!D925=0,'Sub-Cpt Record'!D925=""),"",'Sub-Cpt Record'!D925)</f>
        <v/>
      </c>
      <c r="E925" s="269" t="str">
        <f aca="false">CODE!I925</f>
        <v/>
      </c>
      <c r="F925" s="343" t="str">
        <f aca="false">IF(OR('Sub-Cpt Record'!K925=0,'Sub-Cpt Record'!K925=""),"",'Sub-Cpt Record'!K925)</f>
        <v/>
      </c>
      <c r="G925" s="344"/>
      <c r="H925" s="348"/>
      <c r="I925" s="349"/>
      <c r="J925" s="349"/>
      <c r="K925" s="349"/>
      <c r="L925" s="349"/>
      <c r="M925" s="349"/>
      <c r="N925" s="347"/>
    </row>
    <row r="926" customFormat="false" ht="12.75" hidden="false" customHeight="false" outlineLevel="0" collapsed="false">
      <c r="A926" s="268" t="str">
        <f aca="false">IF(OR('Sub-Cpt Record'!A926=0,'Sub-Cpt Record'!A926=""),"",'Sub-Cpt Record'!A926)</f>
        <v/>
      </c>
      <c r="B926" s="269" t="str">
        <f aca="false">IF(OR('Sub-Cpt Record'!B926=0,'Sub-Cpt Record'!B926=""),"",'Sub-Cpt Record'!B926)</f>
        <v/>
      </c>
      <c r="C926" s="270" t="str">
        <f aca="false">IF(OR('Sub-Cpt Record'!C926=0,'Sub-Cpt Record'!C926=""),"",'Sub-Cpt Record'!C926)</f>
        <v/>
      </c>
      <c r="D926" s="270" t="str">
        <f aca="false">IF(OR('Sub-Cpt Record'!D926=0,'Sub-Cpt Record'!D926=""),"",'Sub-Cpt Record'!D926)</f>
        <v/>
      </c>
      <c r="E926" s="269" t="str">
        <f aca="false">CODE!I926</f>
        <v/>
      </c>
      <c r="F926" s="343" t="str">
        <f aca="false">IF(OR('Sub-Cpt Record'!K926=0,'Sub-Cpt Record'!K926=""),"",'Sub-Cpt Record'!K926)</f>
        <v/>
      </c>
      <c r="G926" s="344"/>
      <c r="H926" s="348"/>
      <c r="I926" s="349"/>
      <c r="J926" s="349"/>
      <c r="K926" s="349"/>
      <c r="L926" s="349"/>
      <c r="M926" s="349"/>
      <c r="N926" s="347"/>
    </row>
    <row r="927" customFormat="false" ht="12.75" hidden="false" customHeight="false" outlineLevel="0" collapsed="false">
      <c r="A927" s="268" t="str">
        <f aca="false">IF(OR('Sub-Cpt Record'!A927=0,'Sub-Cpt Record'!A927=""),"",'Sub-Cpt Record'!A927)</f>
        <v/>
      </c>
      <c r="B927" s="269" t="str">
        <f aca="false">IF(OR('Sub-Cpt Record'!B927=0,'Sub-Cpt Record'!B927=""),"",'Sub-Cpt Record'!B927)</f>
        <v/>
      </c>
      <c r="C927" s="270" t="str">
        <f aca="false">IF(OR('Sub-Cpt Record'!C927=0,'Sub-Cpt Record'!C927=""),"",'Sub-Cpt Record'!C927)</f>
        <v/>
      </c>
      <c r="D927" s="270" t="str">
        <f aca="false">IF(OR('Sub-Cpt Record'!D927=0,'Sub-Cpt Record'!D927=""),"",'Sub-Cpt Record'!D927)</f>
        <v/>
      </c>
      <c r="E927" s="269" t="str">
        <f aca="false">CODE!I927</f>
        <v/>
      </c>
      <c r="F927" s="343" t="str">
        <f aca="false">IF(OR('Sub-Cpt Record'!K927=0,'Sub-Cpt Record'!K927=""),"",'Sub-Cpt Record'!K927)</f>
        <v/>
      </c>
      <c r="G927" s="344"/>
      <c r="H927" s="348"/>
      <c r="I927" s="349"/>
      <c r="J927" s="349"/>
      <c r="K927" s="349"/>
      <c r="L927" s="349"/>
      <c r="M927" s="349"/>
      <c r="N927" s="347"/>
    </row>
    <row r="928" customFormat="false" ht="12.75" hidden="false" customHeight="false" outlineLevel="0" collapsed="false">
      <c r="A928" s="268" t="str">
        <f aca="false">IF(OR('Sub-Cpt Record'!A928=0,'Sub-Cpt Record'!A928=""),"",'Sub-Cpt Record'!A928)</f>
        <v/>
      </c>
      <c r="B928" s="269" t="str">
        <f aca="false">IF(OR('Sub-Cpt Record'!B928=0,'Sub-Cpt Record'!B928=""),"",'Sub-Cpt Record'!B928)</f>
        <v/>
      </c>
      <c r="C928" s="270" t="str">
        <f aca="false">IF(OR('Sub-Cpt Record'!C928=0,'Sub-Cpt Record'!C928=""),"",'Sub-Cpt Record'!C928)</f>
        <v/>
      </c>
      <c r="D928" s="270" t="str">
        <f aca="false">IF(OR('Sub-Cpt Record'!D928=0,'Sub-Cpt Record'!D928=""),"",'Sub-Cpt Record'!D928)</f>
        <v/>
      </c>
      <c r="E928" s="269" t="str">
        <f aca="false">CODE!I928</f>
        <v/>
      </c>
      <c r="F928" s="343" t="str">
        <f aca="false">IF(OR('Sub-Cpt Record'!K928=0,'Sub-Cpt Record'!K928=""),"",'Sub-Cpt Record'!K928)</f>
        <v/>
      </c>
      <c r="G928" s="344"/>
      <c r="H928" s="348"/>
      <c r="I928" s="349"/>
      <c r="J928" s="349"/>
      <c r="K928" s="349"/>
      <c r="L928" s="349"/>
      <c r="M928" s="349"/>
      <c r="N928" s="347"/>
    </row>
    <row r="929" customFormat="false" ht="12.75" hidden="false" customHeight="false" outlineLevel="0" collapsed="false">
      <c r="A929" s="268" t="str">
        <f aca="false">IF(OR('Sub-Cpt Record'!A929=0,'Sub-Cpt Record'!A929=""),"",'Sub-Cpt Record'!A929)</f>
        <v/>
      </c>
      <c r="B929" s="269" t="str">
        <f aca="false">IF(OR('Sub-Cpt Record'!B929=0,'Sub-Cpt Record'!B929=""),"",'Sub-Cpt Record'!B929)</f>
        <v/>
      </c>
      <c r="C929" s="270" t="str">
        <f aca="false">IF(OR('Sub-Cpt Record'!C929=0,'Sub-Cpt Record'!C929=""),"",'Sub-Cpt Record'!C929)</f>
        <v/>
      </c>
      <c r="D929" s="270" t="str">
        <f aca="false">IF(OR('Sub-Cpt Record'!D929=0,'Sub-Cpt Record'!D929=""),"",'Sub-Cpt Record'!D929)</f>
        <v/>
      </c>
      <c r="E929" s="269" t="str">
        <f aca="false">CODE!I929</f>
        <v/>
      </c>
      <c r="F929" s="343" t="str">
        <f aca="false">IF(OR('Sub-Cpt Record'!K929=0,'Sub-Cpt Record'!K929=""),"",'Sub-Cpt Record'!K929)</f>
        <v/>
      </c>
      <c r="G929" s="344"/>
      <c r="H929" s="348"/>
      <c r="I929" s="349"/>
      <c r="J929" s="349"/>
      <c r="K929" s="349"/>
      <c r="L929" s="349"/>
      <c r="M929" s="349"/>
      <c r="N929" s="347"/>
    </row>
    <row r="930" customFormat="false" ht="12.75" hidden="false" customHeight="false" outlineLevel="0" collapsed="false">
      <c r="A930" s="268" t="str">
        <f aca="false">IF(OR('Sub-Cpt Record'!A930=0,'Sub-Cpt Record'!A930=""),"",'Sub-Cpt Record'!A930)</f>
        <v/>
      </c>
      <c r="B930" s="269" t="str">
        <f aca="false">IF(OR('Sub-Cpt Record'!B930=0,'Sub-Cpt Record'!B930=""),"",'Sub-Cpt Record'!B930)</f>
        <v/>
      </c>
      <c r="C930" s="270" t="str">
        <f aca="false">IF(OR('Sub-Cpt Record'!C930=0,'Sub-Cpt Record'!C930=""),"",'Sub-Cpt Record'!C930)</f>
        <v/>
      </c>
      <c r="D930" s="270" t="str">
        <f aca="false">IF(OR('Sub-Cpt Record'!D930=0,'Sub-Cpt Record'!D930=""),"",'Sub-Cpt Record'!D930)</f>
        <v/>
      </c>
      <c r="E930" s="269" t="str">
        <f aca="false">CODE!I930</f>
        <v/>
      </c>
      <c r="F930" s="343" t="str">
        <f aca="false">IF(OR('Sub-Cpt Record'!K930=0,'Sub-Cpt Record'!K930=""),"",'Sub-Cpt Record'!K930)</f>
        <v/>
      </c>
      <c r="G930" s="344"/>
      <c r="H930" s="348"/>
      <c r="I930" s="349"/>
      <c r="J930" s="349"/>
      <c r="K930" s="349"/>
      <c r="L930" s="349"/>
      <c r="M930" s="349"/>
      <c r="N930" s="347"/>
    </row>
    <row r="931" customFormat="false" ht="12.75" hidden="false" customHeight="false" outlineLevel="0" collapsed="false">
      <c r="A931" s="268" t="str">
        <f aca="false">IF(OR('Sub-Cpt Record'!A931=0,'Sub-Cpt Record'!A931=""),"",'Sub-Cpt Record'!A931)</f>
        <v/>
      </c>
      <c r="B931" s="269" t="str">
        <f aca="false">IF(OR('Sub-Cpt Record'!B931=0,'Sub-Cpt Record'!B931=""),"",'Sub-Cpt Record'!B931)</f>
        <v/>
      </c>
      <c r="C931" s="270" t="str">
        <f aca="false">IF(OR('Sub-Cpt Record'!C931=0,'Sub-Cpt Record'!C931=""),"",'Sub-Cpt Record'!C931)</f>
        <v/>
      </c>
      <c r="D931" s="270" t="str">
        <f aca="false">IF(OR('Sub-Cpt Record'!D931=0,'Sub-Cpt Record'!D931=""),"",'Sub-Cpt Record'!D931)</f>
        <v/>
      </c>
      <c r="E931" s="269" t="str">
        <f aca="false">CODE!I931</f>
        <v/>
      </c>
      <c r="F931" s="343" t="str">
        <f aca="false">IF(OR('Sub-Cpt Record'!K931=0,'Sub-Cpt Record'!K931=""),"",'Sub-Cpt Record'!K931)</f>
        <v/>
      </c>
      <c r="G931" s="344"/>
      <c r="H931" s="348"/>
      <c r="I931" s="349"/>
      <c r="J931" s="349"/>
      <c r="K931" s="349"/>
      <c r="L931" s="349"/>
      <c r="M931" s="349"/>
      <c r="N931" s="347"/>
    </row>
    <row r="932" customFormat="false" ht="12.75" hidden="false" customHeight="false" outlineLevel="0" collapsed="false">
      <c r="A932" s="268" t="str">
        <f aca="false">IF(OR('Sub-Cpt Record'!A932=0,'Sub-Cpt Record'!A932=""),"",'Sub-Cpt Record'!A932)</f>
        <v/>
      </c>
      <c r="B932" s="269" t="str">
        <f aca="false">IF(OR('Sub-Cpt Record'!B932=0,'Sub-Cpt Record'!B932=""),"",'Sub-Cpt Record'!B932)</f>
        <v/>
      </c>
      <c r="C932" s="270" t="str">
        <f aca="false">IF(OR('Sub-Cpt Record'!C932=0,'Sub-Cpt Record'!C932=""),"",'Sub-Cpt Record'!C932)</f>
        <v/>
      </c>
      <c r="D932" s="270" t="str">
        <f aca="false">IF(OR('Sub-Cpt Record'!D932=0,'Sub-Cpt Record'!D932=""),"",'Sub-Cpt Record'!D932)</f>
        <v/>
      </c>
      <c r="E932" s="269" t="str">
        <f aca="false">CODE!I932</f>
        <v/>
      </c>
      <c r="F932" s="343" t="str">
        <f aca="false">IF(OR('Sub-Cpt Record'!K932=0,'Sub-Cpt Record'!K932=""),"",'Sub-Cpt Record'!K932)</f>
        <v/>
      </c>
      <c r="G932" s="344"/>
      <c r="H932" s="348"/>
      <c r="I932" s="349"/>
      <c r="J932" s="349"/>
      <c r="K932" s="349"/>
      <c r="L932" s="349"/>
      <c r="M932" s="349"/>
      <c r="N932" s="347"/>
    </row>
    <row r="933" customFormat="false" ht="12.75" hidden="false" customHeight="false" outlineLevel="0" collapsed="false">
      <c r="A933" s="268" t="str">
        <f aca="false">IF(OR('Sub-Cpt Record'!A933=0,'Sub-Cpt Record'!A933=""),"",'Sub-Cpt Record'!A933)</f>
        <v/>
      </c>
      <c r="B933" s="269" t="str">
        <f aca="false">IF(OR('Sub-Cpt Record'!B933=0,'Sub-Cpt Record'!B933=""),"",'Sub-Cpt Record'!B933)</f>
        <v/>
      </c>
      <c r="C933" s="270" t="str">
        <f aca="false">IF(OR('Sub-Cpt Record'!C933=0,'Sub-Cpt Record'!C933=""),"",'Sub-Cpt Record'!C933)</f>
        <v/>
      </c>
      <c r="D933" s="270" t="str">
        <f aca="false">IF(OR('Sub-Cpt Record'!D933=0,'Sub-Cpt Record'!D933=""),"",'Sub-Cpt Record'!D933)</f>
        <v/>
      </c>
      <c r="E933" s="269" t="str">
        <f aca="false">CODE!I933</f>
        <v/>
      </c>
      <c r="F933" s="343" t="str">
        <f aca="false">IF(OR('Sub-Cpt Record'!K933=0,'Sub-Cpt Record'!K933=""),"",'Sub-Cpt Record'!K933)</f>
        <v/>
      </c>
      <c r="G933" s="344"/>
      <c r="H933" s="348"/>
      <c r="I933" s="349"/>
      <c r="J933" s="349"/>
      <c r="K933" s="349"/>
      <c r="L933" s="349"/>
      <c r="M933" s="349"/>
      <c r="N933" s="347"/>
    </row>
    <row r="934" customFormat="false" ht="12.75" hidden="false" customHeight="false" outlineLevel="0" collapsed="false">
      <c r="A934" s="268" t="str">
        <f aca="false">IF(OR('Sub-Cpt Record'!A934=0,'Sub-Cpt Record'!A934=""),"",'Sub-Cpt Record'!A934)</f>
        <v/>
      </c>
      <c r="B934" s="269" t="str">
        <f aca="false">IF(OR('Sub-Cpt Record'!B934=0,'Sub-Cpt Record'!B934=""),"",'Sub-Cpt Record'!B934)</f>
        <v/>
      </c>
      <c r="C934" s="270" t="str">
        <f aca="false">IF(OR('Sub-Cpt Record'!C934=0,'Sub-Cpt Record'!C934=""),"",'Sub-Cpt Record'!C934)</f>
        <v/>
      </c>
      <c r="D934" s="270" t="str">
        <f aca="false">IF(OR('Sub-Cpt Record'!D934=0,'Sub-Cpt Record'!D934=""),"",'Sub-Cpt Record'!D934)</f>
        <v/>
      </c>
      <c r="E934" s="269" t="str">
        <f aca="false">CODE!I934</f>
        <v/>
      </c>
      <c r="F934" s="343" t="str">
        <f aca="false">IF(OR('Sub-Cpt Record'!K934=0,'Sub-Cpt Record'!K934=""),"",'Sub-Cpt Record'!K934)</f>
        <v/>
      </c>
      <c r="G934" s="344"/>
      <c r="H934" s="348"/>
      <c r="I934" s="349"/>
      <c r="J934" s="349"/>
      <c r="K934" s="349"/>
      <c r="L934" s="349"/>
      <c r="M934" s="349"/>
      <c r="N934" s="347"/>
    </row>
    <row r="935" customFormat="false" ht="12.75" hidden="false" customHeight="false" outlineLevel="0" collapsed="false">
      <c r="A935" s="268" t="str">
        <f aca="false">IF(OR('Sub-Cpt Record'!A935=0,'Sub-Cpt Record'!A935=""),"",'Sub-Cpt Record'!A935)</f>
        <v/>
      </c>
      <c r="B935" s="269" t="str">
        <f aca="false">IF(OR('Sub-Cpt Record'!B935=0,'Sub-Cpt Record'!B935=""),"",'Sub-Cpt Record'!B935)</f>
        <v/>
      </c>
      <c r="C935" s="270" t="str">
        <f aca="false">IF(OR('Sub-Cpt Record'!C935=0,'Sub-Cpt Record'!C935=""),"",'Sub-Cpt Record'!C935)</f>
        <v/>
      </c>
      <c r="D935" s="270" t="str">
        <f aca="false">IF(OR('Sub-Cpt Record'!D935=0,'Sub-Cpt Record'!D935=""),"",'Sub-Cpt Record'!D935)</f>
        <v/>
      </c>
      <c r="E935" s="269" t="str">
        <f aca="false">CODE!I935</f>
        <v/>
      </c>
      <c r="F935" s="343" t="str">
        <f aca="false">IF(OR('Sub-Cpt Record'!K935=0,'Sub-Cpt Record'!K935=""),"",'Sub-Cpt Record'!K935)</f>
        <v/>
      </c>
      <c r="G935" s="344"/>
      <c r="H935" s="348"/>
      <c r="I935" s="349"/>
      <c r="J935" s="349"/>
      <c r="K935" s="349"/>
      <c r="L935" s="349"/>
      <c r="M935" s="349"/>
      <c r="N935" s="347"/>
    </row>
    <row r="936" customFormat="false" ht="12.75" hidden="false" customHeight="false" outlineLevel="0" collapsed="false">
      <c r="A936" s="268" t="str">
        <f aca="false">IF(OR('Sub-Cpt Record'!A936=0,'Sub-Cpt Record'!A936=""),"",'Sub-Cpt Record'!A936)</f>
        <v/>
      </c>
      <c r="B936" s="269" t="str">
        <f aca="false">IF(OR('Sub-Cpt Record'!B936=0,'Sub-Cpt Record'!B936=""),"",'Sub-Cpt Record'!B936)</f>
        <v/>
      </c>
      <c r="C936" s="270" t="str">
        <f aca="false">IF(OR('Sub-Cpt Record'!C936=0,'Sub-Cpt Record'!C936=""),"",'Sub-Cpt Record'!C936)</f>
        <v/>
      </c>
      <c r="D936" s="270" t="str">
        <f aca="false">IF(OR('Sub-Cpt Record'!D936=0,'Sub-Cpt Record'!D936=""),"",'Sub-Cpt Record'!D936)</f>
        <v/>
      </c>
      <c r="E936" s="269" t="str">
        <f aca="false">CODE!I936</f>
        <v/>
      </c>
      <c r="F936" s="343" t="str">
        <f aca="false">IF(OR('Sub-Cpt Record'!K936=0,'Sub-Cpt Record'!K936=""),"",'Sub-Cpt Record'!K936)</f>
        <v/>
      </c>
      <c r="G936" s="344"/>
      <c r="H936" s="348"/>
      <c r="I936" s="349"/>
      <c r="J936" s="349"/>
      <c r="K936" s="349"/>
      <c r="L936" s="349"/>
      <c r="M936" s="349"/>
      <c r="N936" s="347"/>
    </row>
    <row r="937" customFormat="false" ht="12.75" hidden="false" customHeight="false" outlineLevel="0" collapsed="false">
      <c r="A937" s="268" t="str">
        <f aca="false">IF(OR('Sub-Cpt Record'!A937=0,'Sub-Cpt Record'!A937=""),"",'Sub-Cpt Record'!A937)</f>
        <v/>
      </c>
      <c r="B937" s="269" t="str">
        <f aca="false">IF(OR('Sub-Cpt Record'!B937=0,'Sub-Cpt Record'!B937=""),"",'Sub-Cpt Record'!B937)</f>
        <v/>
      </c>
      <c r="C937" s="270" t="str">
        <f aca="false">IF(OR('Sub-Cpt Record'!C937=0,'Sub-Cpt Record'!C937=""),"",'Sub-Cpt Record'!C937)</f>
        <v/>
      </c>
      <c r="D937" s="270" t="str">
        <f aca="false">IF(OR('Sub-Cpt Record'!D937=0,'Sub-Cpt Record'!D937=""),"",'Sub-Cpt Record'!D937)</f>
        <v/>
      </c>
      <c r="E937" s="269" t="str">
        <f aca="false">CODE!I937</f>
        <v/>
      </c>
      <c r="F937" s="343" t="str">
        <f aca="false">IF(OR('Sub-Cpt Record'!K937=0,'Sub-Cpt Record'!K937=""),"",'Sub-Cpt Record'!K937)</f>
        <v/>
      </c>
      <c r="G937" s="344"/>
      <c r="H937" s="348"/>
      <c r="I937" s="349"/>
      <c r="J937" s="349"/>
      <c r="K937" s="349"/>
      <c r="L937" s="349"/>
      <c r="M937" s="349"/>
      <c r="N937" s="347"/>
    </row>
    <row r="938" customFormat="false" ht="12.75" hidden="false" customHeight="false" outlineLevel="0" collapsed="false">
      <c r="A938" s="268" t="str">
        <f aca="false">IF(OR('Sub-Cpt Record'!A938=0,'Sub-Cpt Record'!A938=""),"",'Sub-Cpt Record'!A938)</f>
        <v/>
      </c>
      <c r="B938" s="269" t="str">
        <f aca="false">IF(OR('Sub-Cpt Record'!B938=0,'Sub-Cpt Record'!B938=""),"",'Sub-Cpt Record'!B938)</f>
        <v/>
      </c>
      <c r="C938" s="270" t="str">
        <f aca="false">IF(OR('Sub-Cpt Record'!C938=0,'Sub-Cpt Record'!C938=""),"",'Sub-Cpt Record'!C938)</f>
        <v/>
      </c>
      <c r="D938" s="270" t="str">
        <f aca="false">IF(OR('Sub-Cpt Record'!D938=0,'Sub-Cpt Record'!D938=""),"",'Sub-Cpt Record'!D938)</f>
        <v/>
      </c>
      <c r="E938" s="269" t="str">
        <f aca="false">CODE!I938</f>
        <v/>
      </c>
      <c r="F938" s="343" t="str">
        <f aca="false">IF(OR('Sub-Cpt Record'!K938=0,'Sub-Cpt Record'!K938=""),"",'Sub-Cpt Record'!K938)</f>
        <v/>
      </c>
      <c r="G938" s="344"/>
      <c r="H938" s="348"/>
      <c r="I938" s="349"/>
      <c r="J938" s="349"/>
      <c r="K938" s="349"/>
      <c r="L938" s="349"/>
      <c r="M938" s="349"/>
      <c r="N938" s="347"/>
    </row>
    <row r="939" customFormat="false" ht="12.75" hidden="false" customHeight="false" outlineLevel="0" collapsed="false">
      <c r="A939" s="268" t="str">
        <f aca="false">IF(OR('Sub-Cpt Record'!A939=0,'Sub-Cpt Record'!A939=""),"",'Sub-Cpt Record'!A939)</f>
        <v/>
      </c>
      <c r="B939" s="269" t="str">
        <f aca="false">IF(OR('Sub-Cpt Record'!B939=0,'Sub-Cpt Record'!B939=""),"",'Sub-Cpt Record'!B939)</f>
        <v/>
      </c>
      <c r="C939" s="270" t="str">
        <f aca="false">IF(OR('Sub-Cpt Record'!C939=0,'Sub-Cpt Record'!C939=""),"",'Sub-Cpt Record'!C939)</f>
        <v/>
      </c>
      <c r="D939" s="270" t="str">
        <f aca="false">IF(OR('Sub-Cpt Record'!D939=0,'Sub-Cpt Record'!D939=""),"",'Sub-Cpt Record'!D939)</f>
        <v/>
      </c>
      <c r="E939" s="269" t="str">
        <f aca="false">CODE!I939</f>
        <v/>
      </c>
      <c r="F939" s="343" t="str">
        <f aca="false">IF(OR('Sub-Cpt Record'!K939=0,'Sub-Cpt Record'!K939=""),"",'Sub-Cpt Record'!K939)</f>
        <v/>
      </c>
      <c r="G939" s="344"/>
      <c r="H939" s="348"/>
      <c r="I939" s="349"/>
      <c r="J939" s="349"/>
      <c r="K939" s="349"/>
      <c r="L939" s="349"/>
      <c r="M939" s="349"/>
      <c r="N939" s="347"/>
    </row>
    <row r="940" customFormat="false" ht="12.75" hidden="false" customHeight="false" outlineLevel="0" collapsed="false">
      <c r="A940" s="268" t="str">
        <f aca="false">IF(OR('Sub-Cpt Record'!A940=0,'Sub-Cpt Record'!A940=""),"",'Sub-Cpt Record'!A940)</f>
        <v/>
      </c>
      <c r="B940" s="269" t="str">
        <f aca="false">IF(OR('Sub-Cpt Record'!B940=0,'Sub-Cpt Record'!B940=""),"",'Sub-Cpt Record'!B940)</f>
        <v/>
      </c>
      <c r="C940" s="270" t="str">
        <f aca="false">IF(OR('Sub-Cpt Record'!C940=0,'Sub-Cpt Record'!C940=""),"",'Sub-Cpt Record'!C940)</f>
        <v/>
      </c>
      <c r="D940" s="270" t="str">
        <f aca="false">IF(OR('Sub-Cpt Record'!D940=0,'Sub-Cpt Record'!D940=""),"",'Sub-Cpt Record'!D940)</f>
        <v/>
      </c>
      <c r="E940" s="269" t="str">
        <f aca="false">CODE!I940</f>
        <v/>
      </c>
      <c r="F940" s="343" t="str">
        <f aca="false">IF(OR('Sub-Cpt Record'!K940=0,'Sub-Cpt Record'!K940=""),"",'Sub-Cpt Record'!K940)</f>
        <v/>
      </c>
      <c r="G940" s="344"/>
      <c r="H940" s="348"/>
      <c r="I940" s="349"/>
      <c r="J940" s="349"/>
      <c r="K940" s="349"/>
      <c r="L940" s="349"/>
      <c r="M940" s="349"/>
      <c r="N940" s="347"/>
    </row>
    <row r="941" customFormat="false" ht="12.75" hidden="false" customHeight="false" outlineLevel="0" collapsed="false">
      <c r="A941" s="268" t="str">
        <f aca="false">IF(OR('Sub-Cpt Record'!A941=0,'Sub-Cpt Record'!A941=""),"",'Sub-Cpt Record'!A941)</f>
        <v/>
      </c>
      <c r="B941" s="269" t="str">
        <f aca="false">IF(OR('Sub-Cpt Record'!B941=0,'Sub-Cpt Record'!B941=""),"",'Sub-Cpt Record'!B941)</f>
        <v/>
      </c>
      <c r="C941" s="270" t="str">
        <f aca="false">IF(OR('Sub-Cpt Record'!C941=0,'Sub-Cpt Record'!C941=""),"",'Sub-Cpt Record'!C941)</f>
        <v/>
      </c>
      <c r="D941" s="270" t="str">
        <f aca="false">IF(OR('Sub-Cpt Record'!D941=0,'Sub-Cpt Record'!D941=""),"",'Sub-Cpt Record'!D941)</f>
        <v/>
      </c>
      <c r="E941" s="269" t="str">
        <f aca="false">CODE!I941</f>
        <v/>
      </c>
      <c r="F941" s="343" t="str">
        <f aca="false">IF(OR('Sub-Cpt Record'!K941=0,'Sub-Cpt Record'!K941=""),"",'Sub-Cpt Record'!K941)</f>
        <v/>
      </c>
      <c r="G941" s="344"/>
      <c r="H941" s="348"/>
      <c r="I941" s="349"/>
      <c r="J941" s="349"/>
      <c r="K941" s="349"/>
      <c r="L941" s="349"/>
      <c r="M941" s="349"/>
      <c r="N941" s="347"/>
    </row>
    <row r="942" customFormat="false" ht="12.75" hidden="false" customHeight="false" outlineLevel="0" collapsed="false">
      <c r="A942" s="268" t="str">
        <f aca="false">IF(OR('Sub-Cpt Record'!A942=0,'Sub-Cpt Record'!A942=""),"",'Sub-Cpt Record'!A942)</f>
        <v/>
      </c>
      <c r="B942" s="269" t="str">
        <f aca="false">IF(OR('Sub-Cpt Record'!B942=0,'Sub-Cpt Record'!B942=""),"",'Sub-Cpt Record'!B942)</f>
        <v/>
      </c>
      <c r="C942" s="270" t="str">
        <f aca="false">IF(OR('Sub-Cpt Record'!C942=0,'Sub-Cpt Record'!C942=""),"",'Sub-Cpt Record'!C942)</f>
        <v/>
      </c>
      <c r="D942" s="270" t="str">
        <f aca="false">IF(OR('Sub-Cpt Record'!D942=0,'Sub-Cpt Record'!D942=""),"",'Sub-Cpt Record'!D942)</f>
        <v/>
      </c>
      <c r="E942" s="269" t="str">
        <f aca="false">CODE!I942</f>
        <v/>
      </c>
      <c r="F942" s="343" t="str">
        <f aca="false">IF(OR('Sub-Cpt Record'!K942=0,'Sub-Cpt Record'!K942=""),"",'Sub-Cpt Record'!K942)</f>
        <v/>
      </c>
      <c r="G942" s="344"/>
      <c r="H942" s="348"/>
      <c r="I942" s="349"/>
      <c r="J942" s="349"/>
      <c r="K942" s="349"/>
      <c r="L942" s="349"/>
      <c r="M942" s="349"/>
      <c r="N942" s="347"/>
    </row>
    <row r="943" customFormat="false" ht="12.75" hidden="false" customHeight="false" outlineLevel="0" collapsed="false">
      <c r="A943" s="268" t="str">
        <f aca="false">IF(OR('Sub-Cpt Record'!A943=0,'Sub-Cpt Record'!A943=""),"",'Sub-Cpt Record'!A943)</f>
        <v/>
      </c>
      <c r="B943" s="269" t="str">
        <f aca="false">IF(OR('Sub-Cpt Record'!B943=0,'Sub-Cpt Record'!B943=""),"",'Sub-Cpt Record'!B943)</f>
        <v/>
      </c>
      <c r="C943" s="270" t="str">
        <f aca="false">IF(OR('Sub-Cpt Record'!C943=0,'Sub-Cpt Record'!C943=""),"",'Sub-Cpt Record'!C943)</f>
        <v/>
      </c>
      <c r="D943" s="270" t="str">
        <f aca="false">IF(OR('Sub-Cpt Record'!D943=0,'Sub-Cpt Record'!D943=""),"",'Sub-Cpt Record'!D943)</f>
        <v/>
      </c>
      <c r="E943" s="269" t="str">
        <f aca="false">CODE!I943</f>
        <v/>
      </c>
      <c r="F943" s="343" t="str">
        <f aca="false">IF(OR('Sub-Cpt Record'!K943=0,'Sub-Cpt Record'!K943=""),"",'Sub-Cpt Record'!K943)</f>
        <v/>
      </c>
      <c r="G943" s="344"/>
      <c r="H943" s="348"/>
      <c r="I943" s="349"/>
      <c r="J943" s="349"/>
      <c r="K943" s="349"/>
      <c r="L943" s="349"/>
      <c r="M943" s="349"/>
      <c r="N943" s="347"/>
    </row>
    <row r="944" customFormat="false" ht="12.75" hidden="false" customHeight="false" outlineLevel="0" collapsed="false">
      <c r="A944" s="268" t="str">
        <f aca="false">IF(OR('Sub-Cpt Record'!A944=0,'Sub-Cpt Record'!A944=""),"",'Sub-Cpt Record'!A944)</f>
        <v/>
      </c>
      <c r="B944" s="269" t="str">
        <f aca="false">IF(OR('Sub-Cpt Record'!B944=0,'Sub-Cpt Record'!B944=""),"",'Sub-Cpt Record'!B944)</f>
        <v/>
      </c>
      <c r="C944" s="270" t="str">
        <f aca="false">IF(OR('Sub-Cpt Record'!C944=0,'Sub-Cpt Record'!C944=""),"",'Sub-Cpt Record'!C944)</f>
        <v/>
      </c>
      <c r="D944" s="270" t="str">
        <f aca="false">IF(OR('Sub-Cpt Record'!D944=0,'Sub-Cpt Record'!D944=""),"",'Sub-Cpt Record'!D944)</f>
        <v/>
      </c>
      <c r="E944" s="269" t="str">
        <f aca="false">CODE!I944</f>
        <v/>
      </c>
      <c r="F944" s="343" t="str">
        <f aca="false">IF(OR('Sub-Cpt Record'!K944=0,'Sub-Cpt Record'!K944=""),"",'Sub-Cpt Record'!K944)</f>
        <v/>
      </c>
      <c r="G944" s="344"/>
      <c r="H944" s="348"/>
      <c r="I944" s="349"/>
      <c r="J944" s="349"/>
      <c r="K944" s="349"/>
      <c r="L944" s="349"/>
      <c r="M944" s="349"/>
      <c r="N944" s="347"/>
    </row>
    <row r="945" customFormat="false" ht="12.75" hidden="false" customHeight="false" outlineLevel="0" collapsed="false">
      <c r="A945" s="268" t="str">
        <f aca="false">IF(OR('Sub-Cpt Record'!A945=0,'Sub-Cpt Record'!A945=""),"",'Sub-Cpt Record'!A945)</f>
        <v/>
      </c>
      <c r="B945" s="269" t="str">
        <f aca="false">IF(OR('Sub-Cpt Record'!B945=0,'Sub-Cpt Record'!B945=""),"",'Sub-Cpt Record'!B945)</f>
        <v/>
      </c>
      <c r="C945" s="270" t="str">
        <f aca="false">IF(OR('Sub-Cpt Record'!C945=0,'Sub-Cpt Record'!C945=""),"",'Sub-Cpt Record'!C945)</f>
        <v/>
      </c>
      <c r="D945" s="270" t="str">
        <f aca="false">IF(OR('Sub-Cpt Record'!D945=0,'Sub-Cpt Record'!D945=""),"",'Sub-Cpt Record'!D945)</f>
        <v/>
      </c>
      <c r="E945" s="269" t="str">
        <f aca="false">CODE!I945</f>
        <v/>
      </c>
      <c r="F945" s="343" t="str">
        <f aca="false">IF(OR('Sub-Cpt Record'!K945=0,'Sub-Cpt Record'!K945=""),"",'Sub-Cpt Record'!K945)</f>
        <v/>
      </c>
      <c r="G945" s="344"/>
      <c r="H945" s="348"/>
      <c r="I945" s="349"/>
      <c r="J945" s="349"/>
      <c r="K945" s="349"/>
      <c r="L945" s="349"/>
      <c r="M945" s="349"/>
      <c r="N945" s="347"/>
    </row>
    <row r="946" customFormat="false" ht="12.75" hidden="false" customHeight="false" outlineLevel="0" collapsed="false">
      <c r="A946" s="268" t="str">
        <f aca="false">IF(OR('Sub-Cpt Record'!A946=0,'Sub-Cpt Record'!A946=""),"",'Sub-Cpt Record'!A946)</f>
        <v/>
      </c>
      <c r="B946" s="269" t="str">
        <f aca="false">IF(OR('Sub-Cpt Record'!B946=0,'Sub-Cpt Record'!B946=""),"",'Sub-Cpt Record'!B946)</f>
        <v/>
      </c>
      <c r="C946" s="270" t="str">
        <f aca="false">IF(OR('Sub-Cpt Record'!C946=0,'Sub-Cpt Record'!C946=""),"",'Sub-Cpt Record'!C946)</f>
        <v/>
      </c>
      <c r="D946" s="270" t="str">
        <f aca="false">IF(OR('Sub-Cpt Record'!D946=0,'Sub-Cpt Record'!D946=""),"",'Sub-Cpt Record'!D946)</f>
        <v/>
      </c>
      <c r="E946" s="269" t="str">
        <f aca="false">CODE!I946</f>
        <v/>
      </c>
      <c r="F946" s="343" t="str">
        <f aca="false">IF(OR('Sub-Cpt Record'!K946=0,'Sub-Cpt Record'!K946=""),"",'Sub-Cpt Record'!K946)</f>
        <v/>
      </c>
      <c r="G946" s="344"/>
      <c r="H946" s="348"/>
      <c r="I946" s="349"/>
      <c r="J946" s="349"/>
      <c r="K946" s="349"/>
      <c r="L946" s="349"/>
      <c r="M946" s="349"/>
      <c r="N946" s="347"/>
    </row>
    <row r="947" customFormat="false" ht="12.75" hidden="false" customHeight="false" outlineLevel="0" collapsed="false">
      <c r="A947" s="268" t="str">
        <f aca="false">IF(OR('Sub-Cpt Record'!A947=0,'Sub-Cpt Record'!A947=""),"",'Sub-Cpt Record'!A947)</f>
        <v/>
      </c>
      <c r="B947" s="269" t="str">
        <f aca="false">IF(OR('Sub-Cpt Record'!B947=0,'Sub-Cpt Record'!B947=""),"",'Sub-Cpt Record'!B947)</f>
        <v/>
      </c>
      <c r="C947" s="270" t="str">
        <f aca="false">IF(OR('Sub-Cpt Record'!C947=0,'Sub-Cpt Record'!C947=""),"",'Sub-Cpt Record'!C947)</f>
        <v/>
      </c>
      <c r="D947" s="270" t="str">
        <f aca="false">IF(OR('Sub-Cpt Record'!D947=0,'Sub-Cpt Record'!D947=""),"",'Sub-Cpt Record'!D947)</f>
        <v/>
      </c>
      <c r="E947" s="269" t="str">
        <f aca="false">CODE!I947</f>
        <v/>
      </c>
      <c r="F947" s="343" t="str">
        <f aca="false">IF(OR('Sub-Cpt Record'!K947=0,'Sub-Cpt Record'!K947=""),"",'Sub-Cpt Record'!K947)</f>
        <v/>
      </c>
      <c r="G947" s="344"/>
      <c r="H947" s="348"/>
      <c r="I947" s="349"/>
      <c r="J947" s="349"/>
      <c r="K947" s="349"/>
      <c r="L947" s="349"/>
      <c r="M947" s="349"/>
      <c r="N947" s="347"/>
    </row>
    <row r="948" customFormat="false" ht="12.75" hidden="false" customHeight="false" outlineLevel="0" collapsed="false">
      <c r="A948" s="268" t="str">
        <f aca="false">IF(OR('Sub-Cpt Record'!A948=0,'Sub-Cpt Record'!A948=""),"",'Sub-Cpt Record'!A948)</f>
        <v/>
      </c>
      <c r="B948" s="269" t="str">
        <f aca="false">IF(OR('Sub-Cpt Record'!B948=0,'Sub-Cpt Record'!B948=""),"",'Sub-Cpt Record'!B948)</f>
        <v/>
      </c>
      <c r="C948" s="270" t="str">
        <f aca="false">IF(OR('Sub-Cpt Record'!C948=0,'Sub-Cpt Record'!C948=""),"",'Sub-Cpt Record'!C948)</f>
        <v/>
      </c>
      <c r="D948" s="270" t="str">
        <f aca="false">IF(OR('Sub-Cpt Record'!D948=0,'Sub-Cpt Record'!D948=""),"",'Sub-Cpt Record'!D948)</f>
        <v/>
      </c>
      <c r="E948" s="269" t="str">
        <f aca="false">CODE!I948</f>
        <v/>
      </c>
      <c r="F948" s="343" t="str">
        <f aca="false">IF(OR('Sub-Cpt Record'!K948=0,'Sub-Cpt Record'!K948=""),"",'Sub-Cpt Record'!K948)</f>
        <v/>
      </c>
      <c r="G948" s="344"/>
      <c r="H948" s="348"/>
      <c r="I948" s="349"/>
      <c r="J948" s="349"/>
      <c r="K948" s="349"/>
      <c r="L948" s="349"/>
      <c r="M948" s="349"/>
      <c r="N948" s="347"/>
    </row>
    <row r="949" customFormat="false" ht="12.75" hidden="false" customHeight="false" outlineLevel="0" collapsed="false">
      <c r="A949" s="268" t="str">
        <f aca="false">IF(OR('Sub-Cpt Record'!A949=0,'Sub-Cpt Record'!A949=""),"",'Sub-Cpt Record'!A949)</f>
        <v/>
      </c>
      <c r="B949" s="269" t="str">
        <f aca="false">IF(OR('Sub-Cpt Record'!B949=0,'Sub-Cpt Record'!B949=""),"",'Sub-Cpt Record'!B949)</f>
        <v/>
      </c>
      <c r="C949" s="270" t="str">
        <f aca="false">IF(OR('Sub-Cpt Record'!C949=0,'Sub-Cpt Record'!C949=""),"",'Sub-Cpt Record'!C949)</f>
        <v/>
      </c>
      <c r="D949" s="270" t="str">
        <f aca="false">IF(OR('Sub-Cpt Record'!D949=0,'Sub-Cpt Record'!D949=""),"",'Sub-Cpt Record'!D949)</f>
        <v/>
      </c>
      <c r="E949" s="269" t="str">
        <f aca="false">CODE!I949</f>
        <v/>
      </c>
      <c r="F949" s="343" t="str">
        <f aca="false">IF(OR('Sub-Cpt Record'!K949=0,'Sub-Cpt Record'!K949=""),"",'Sub-Cpt Record'!K949)</f>
        <v/>
      </c>
      <c r="G949" s="344"/>
      <c r="H949" s="348"/>
      <c r="I949" s="349"/>
      <c r="J949" s="349"/>
      <c r="K949" s="349"/>
      <c r="L949" s="349"/>
      <c r="M949" s="349"/>
      <c r="N949" s="347"/>
    </row>
    <row r="950" customFormat="false" ht="12.75" hidden="false" customHeight="false" outlineLevel="0" collapsed="false">
      <c r="A950" s="268" t="str">
        <f aca="false">IF(OR('Sub-Cpt Record'!A950=0,'Sub-Cpt Record'!A950=""),"",'Sub-Cpt Record'!A950)</f>
        <v/>
      </c>
      <c r="B950" s="269" t="str">
        <f aca="false">IF(OR('Sub-Cpt Record'!B950=0,'Sub-Cpt Record'!B950=""),"",'Sub-Cpt Record'!B950)</f>
        <v/>
      </c>
      <c r="C950" s="270" t="str">
        <f aca="false">IF(OR('Sub-Cpt Record'!C950=0,'Sub-Cpt Record'!C950=""),"",'Sub-Cpt Record'!C950)</f>
        <v/>
      </c>
      <c r="D950" s="270" t="str">
        <f aca="false">IF(OR('Sub-Cpt Record'!D950=0,'Sub-Cpt Record'!D950=""),"",'Sub-Cpt Record'!D950)</f>
        <v/>
      </c>
      <c r="E950" s="269" t="str">
        <f aca="false">CODE!I950</f>
        <v/>
      </c>
      <c r="F950" s="343" t="str">
        <f aca="false">IF(OR('Sub-Cpt Record'!K950=0,'Sub-Cpt Record'!K950=""),"",'Sub-Cpt Record'!K950)</f>
        <v/>
      </c>
      <c r="G950" s="344"/>
      <c r="H950" s="348"/>
      <c r="I950" s="349"/>
      <c r="J950" s="349"/>
      <c r="K950" s="349"/>
      <c r="L950" s="349"/>
      <c r="M950" s="349"/>
      <c r="N950" s="347"/>
    </row>
    <row r="951" customFormat="false" ht="12.75" hidden="false" customHeight="false" outlineLevel="0" collapsed="false">
      <c r="A951" s="268" t="str">
        <f aca="false">IF(OR('Sub-Cpt Record'!A951=0,'Sub-Cpt Record'!A951=""),"",'Sub-Cpt Record'!A951)</f>
        <v/>
      </c>
      <c r="B951" s="269" t="str">
        <f aca="false">IF(OR('Sub-Cpt Record'!B951=0,'Sub-Cpt Record'!B951=""),"",'Sub-Cpt Record'!B951)</f>
        <v/>
      </c>
      <c r="C951" s="270" t="str">
        <f aca="false">IF(OR('Sub-Cpt Record'!C951=0,'Sub-Cpt Record'!C951=""),"",'Sub-Cpt Record'!C951)</f>
        <v/>
      </c>
      <c r="D951" s="270" t="str">
        <f aca="false">IF(OR('Sub-Cpt Record'!D951=0,'Sub-Cpt Record'!D951=""),"",'Sub-Cpt Record'!D951)</f>
        <v/>
      </c>
      <c r="E951" s="269" t="str">
        <f aca="false">CODE!I951</f>
        <v/>
      </c>
      <c r="F951" s="343" t="str">
        <f aca="false">IF(OR('Sub-Cpt Record'!K951=0,'Sub-Cpt Record'!K951=""),"",'Sub-Cpt Record'!K951)</f>
        <v/>
      </c>
      <c r="G951" s="344"/>
      <c r="H951" s="348"/>
      <c r="I951" s="349"/>
      <c r="J951" s="349"/>
      <c r="K951" s="349"/>
      <c r="L951" s="349"/>
      <c r="M951" s="349"/>
      <c r="N951" s="347"/>
    </row>
    <row r="952" customFormat="false" ht="12.75" hidden="false" customHeight="false" outlineLevel="0" collapsed="false">
      <c r="A952" s="268" t="str">
        <f aca="false">IF(OR('Sub-Cpt Record'!A952=0,'Sub-Cpt Record'!A952=""),"",'Sub-Cpt Record'!A952)</f>
        <v/>
      </c>
      <c r="B952" s="269" t="str">
        <f aca="false">IF(OR('Sub-Cpt Record'!B952=0,'Sub-Cpt Record'!B952=""),"",'Sub-Cpt Record'!B952)</f>
        <v/>
      </c>
      <c r="C952" s="270" t="str">
        <f aca="false">IF(OR('Sub-Cpt Record'!C952=0,'Sub-Cpt Record'!C952=""),"",'Sub-Cpt Record'!C952)</f>
        <v/>
      </c>
      <c r="D952" s="270" t="str">
        <f aca="false">IF(OR('Sub-Cpt Record'!D952=0,'Sub-Cpt Record'!D952=""),"",'Sub-Cpt Record'!D952)</f>
        <v/>
      </c>
      <c r="E952" s="269" t="str">
        <f aca="false">CODE!I952</f>
        <v/>
      </c>
      <c r="F952" s="343" t="str">
        <f aca="false">IF(OR('Sub-Cpt Record'!K952=0,'Sub-Cpt Record'!K952=""),"",'Sub-Cpt Record'!K952)</f>
        <v/>
      </c>
      <c r="G952" s="344"/>
      <c r="H952" s="348"/>
      <c r="I952" s="349"/>
      <c r="J952" s="349"/>
      <c r="K952" s="349"/>
      <c r="L952" s="349"/>
      <c r="M952" s="349"/>
      <c r="N952" s="347"/>
    </row>
    <row r="953" customFormat="false" ht="12.75" hidden="false" customHeight="false" outlineLevel="0" collapsed="false">
      <c r="A953" s="268" t="str">
        <f aca="false">IF(OR('Sub-Cpt Record'!A953=0,'Sub-Cpt Record'!A953=""),"",'Sub-Cpt Record'!A953)</f>
        <v/>
      </c>
      <c r="B953" s="269" t="str">
        <f aca="false">IF(OR('Sub-Cpt Record'!B953=0,'Sub-Cpt Record'!B953=""),"",'Sub-Cpt Record'!B953)</f>
        <v/>
      </c>
      <c r="C953" s="270" t="str">
        <f aca="false">IF(OR('Sub-Cpt Record'!C953=0,'Sub-Cpt Record'!C953=""),"",'Sub-Cpt Record'!C953)</f>
        <v/>
      </c>
      <c r="D953" s="270" t="str">
        <f aca="false">IF(OR('Sub-Cpt Record'!D953=0,'Sub-Cpt Record'!D953=""),"",'Sub-Cpt Record'!D953)</f>
        <v/>
      </c>
      <c r="E953" s="269" t="str">
        <f aca="false">CODE!I953</f>
        <v/>
      </c>
      <c r="F953" s="343" t="str">
        <f aca="false">IF(OR('Sub-Cpt Record'!K953=0,'Sub-Cpt Record'!K953=""),"",'Sub-Cpt Record'!K953)</f>
        <v/>
      </c>
      <c r="G953" s="344"/>
      <c r="H953" s="348"/>
      <c r="I953" s="349"/>
      <c r="J953" s="349"/>
      <c r="K953" s="349"/>
      <c r="L953" s="349"/>
      <c r="M953" s="349"/>
      <c r="N953" s="347"/>
    </row>
    <row r="954" customFormat="false" ht="12.75" hidden="false" customHeight="false" outlineLevel="0" collapsed="false">
      <c r="A954" s="268" t="str">
        <f aca="false">IF(OR('Sub-Cpt Record'!A954=0,'Sub-Cpt Record'!A954=""),"",'Sub-Cpt Record'!A954)</f>
        <v/>
      </c>
      <c r="B954" s="269" t="str">
        <f aca="false">IF(OR('Sub-Cpt Record'!B954=0,'Sub-Cpt Record'!B954=""),"",'Sub-Cpt Record'!B954)</f>
        <v/>
      </c>
      <c r="C954" s="270" t="str">
        <f aca="false">IF(OR('Sub-Cpt Record'!C954=0,'Sub-Cpt Record'!C954=""),"",'Sub-Cpt Record'!C954)</f>
        <v/>
      </c>
      <c r="D954" s="270" t="str">
        <f aca="false">IF(OR('Sub-Cpt Record'!D954=0,'Sub-Cpt Record'!D954=""),"",'Sub-Cpt Record'!D954)</f>
        <v/>
      </c>
      <c r="E954" s="269" t="str">
        <f aca="false">CODE!I954</f>
        <v/>
      </c>
      <c r="F954" s="343" t="str">
        <f aca="false">IF(OR('Sub-Cpt Record'!K954=0,'Sub-Cpt Record'!K954=""),"",'Sub-Cpt Record'!K954)</f>
        <v/>
      </c>
      <c r="G954" s="344"/>
      <c r="H954" s="348"/>
      <c r="I954" s="349"/>
      <c r="J954" s="349"/>
      <c r="K954" s="349"/>
      <c r="L954" s="349"/>
      <c r="M954" s="349"/>
      <c r="N954" s="347"/>
    </row>
    <row r="955" customFormat="false" ht="12.75" hidden="false" customHeight="false" outlineLevel="0" collapsed="false">
      <c r="A955" s="268" t="str">
        <f aca="false">IF(OR('Sub-Cpt Record'!A955=0,'Sub-Cpt Record'!A955=""),"",'Sub-Cpt Record'!A955)</f>
        <v/>
      </c>
      <c r="B955" s="269" t="str">
        <f aca="false">IF(OR('Sub-Cpt Record'!B955=0,'Sub-Cpt Record'!B955=""),"",'Sub-Cpt Record'!B955)</f>
        <v/>
      </c>
      <c r="C955" s="270" t="str">
        <f aca="false">IF(OR('Sub-Cpt Record'!C955=0,'Sub-Cpt Record'!C955=""),"",'Sub-Cpt Record'!C955)</f>
        <v/>
      </c>
      <c r="D955" s="270" t="str">
        <f aca="false">IF(OR('Sub-Cpt Record'!D955=0,'Sub-Cpt Record'!D955=""),"",'Sub-Cpt Record'!D955)</f>
        <v/>
      </c>
      <c r="E955" s="269" t="str">
        <f aca="false">CODE!I955</f>
        <v/>
      </c>
      <c r="F955" s="343" t="str">
        <f aca="false">IF(OR('Sub-Cpt Record'!K955=0,'Sub-Cpt Record'!K955=""),"",'Sub-Cpt Record'!K955)</f>
        <v/>
      </c>
      <c r="G955" s="344"/>
      <c r="H955" s="348"/>
      <c r="I955" s="349"/>
      <c r="J955" s="349"/>
      <c r="K955" s="349"/>
      <c r="L955" s="349"/>
      <c r="M955" s="349"/>
      <c r="N955" s="347"/>
    </row>
    <row r="956" customFormat="false" ht="12.75" hidden="false" customHeight="false" outlineLevel="0" collapsed="false">
      <c r="A956" s="268" t="str">
        <f aca="false">IF(OR('Sub-Cpt Record'!A956=0,'Sub-Cpt Record'!A956=""),"",'Sub-Cpt Record'!A956)</f>
        <v/>
      </c>
      <c r="B956" s="269" t="str">
        <f aca="false">IF(OR('Sub-Cpt Record'!B956=0,'Sub-Cpt Record'!B956=""),"",'Sub-Cpt Record'!B956)</f>
        <v/>
      </c>
      <c r="C956" s="270" t="str">
        <f aca="false">IF(OR('Sub-Cpt Record'!C956=0,'Sub-Cpt Record'!C956=""),"",'Sub-Cpt Record'!C956)</f>
        <v/>
      </c>
      <c r="D956" s="270" t="str">
        <f aca="false">IF(OR('Sub-Cpt Record'!D956=0,'Sub-Cpt Record'!D956=""),"",'Sub-Cpt Record'!D956)</f>
        <v/>
      </c>
      <c r="E956" s="269" t="str">
        <f aca="false">CODE!I956</f>
        <v/>
      </c>
      <c r="F956" s="343" t="str">
        <f aca="false">IF(OR('Sub-Cpt Record'!K956=0,'Sub-Cpt Record'!K956=""),"",'Sub-Cpt Record'!K956)</f>
        <v/>
      </c>
      <c r="G956" s="344"/>
      <c r="H956" s="348"/>
      <c r="I956" s="349"/>
      <c r="J956" s="349"/>
      <c r="K956" s="349"/>
      <c r="L956" s="349"/>
      <c r="M956" s="349"/>
      <c r="N956" s="347"/>
    </row>
    <row r="957" customFormat="false" ht="12.75" hidden="false" customHeight="false" outlineLevel="0" collapsed="false">
      <c r="A957" s="268" t="str">
        <f aca="false">IF(OR('Sub-Cpt Record'!A957=0,'Sub-Cpt Record'!A957=""),"",'Sub-Cpt Record'!A957)</f>
        <v/>
      </c>
      <c r="B957" s="269" t="str">
        <f aca="false">IF(OR('Sub-Cpt Record'!B957=0,'Sub-Cpt Record'!B957=""),"",'Sub-Cpt Record'!B957)</f>
        <v/>
      </c>
      <c r="C957" s="270" t="str">
        <f aca="false">IF(OR('Sub-Cpt Record'!C957=0,'Sub-Cpt Record'!C957=""),"",'Sub-Cpt Record'!C957)</f>
        <v/>
      </c>
      <c r="D957" s="270" t="str">
        <f aca="false">IF(OR('Sub-Cpt Record'!D957=0,'Sub-Cpt Record'!D957=""),"",'Sub-Cpt Record'!D957)</f>
        <v/>
      </c>
      <c r="E957" s="269" t="str">
        <f aca="false">CODE!I957</f>
        <v/>
      </c>
      <c r="F957" s="343" t="str">
        <f aca="false">IF(OR('Sub-Cpt Record'!K957=0,'Sub-Cpt Record'!K957=""),"",'Sub-Cpt Record'!K957)</f>
        <v/>
      </c>
      <c r="G957" s="344"/>
      <c r="H957" s="348"/>
      <c r="I957" s="349"/>
      <c r="J957" s="349"/>
      <c r="K957" s="349"/>
      <c r="L957" s="349"/>
      <c r="M957" s="349"/>
      <c r="N957" s="347"/>
    </row>
    <row r="958" customFormat="false" ht="12.75" hidden="false" customHeight="false" outlineLevel="0" collapsed="false">
      <c r="A958" s="268" t="str">
        <f aca="false">IF(OR('Sub-Cpt Record'!A958=0,'Sub-Cpt Record'!A958=""),"",'Sub-Cpt Record'!A958)</f>
        <v/>
      </c>
      <c r="B958" s="269" t="str">
        <f aca="false">IF(OR('Sub-Cpt Record'!B958=0,'Sub-Cpt Record'!B958=""),"",'Sub-Cpt Record'!B958)</f>
        <v/>
      </c>
      <c r="C958" s="270" t="str">
        <f aca="false">IF(OR('Sub-Cpt Record'!C958=0,'Sub-Cpt Record'!C958=""),"",'Sub-Cpt Record'!C958)</f>
        <v/>
      </c>
      <c r="D958" s="270" t="str">
        <f aca="false">IF(OR('Sub-Cpt Record'!D958=0,'Sub-Cpt Record'!D958=""),"",'Sub-Cpt Record'!D958)</f>
        <v/>
      </c>
      <c r="E958" s="269" t="str">
        <f aca="false">CODE!I958</f>
        <v/>
      </c>
      <c r="F958" s="343" t="str">
        <f aca="false">IF(OR('Sub-Cpt Record'!K958=0,'Sub-Cpt Record'!K958=""),"",'Sub-Cpt Record'!K958)</f>
        <v/>
      </c>
      <c r="G958" s="344"/>
      <c r="H958" s="348"/>
      <c r="I958" s="349"/>
      <c r="J958" s="349"/>
      <c r="K958" s="349"/>
      <c r="L958" s="349"/>
      <c r="M958" s="349"/>
      <c r="N958" s="347"/>
    </row>
    <row r="959" customFormat="false" ht="12.75" hidden="false" customHeight="false" outlineLevel="0" collapsed="false">
      <c r="A959" s="268" t="str">
        <f aca="false">IF(OR('Sub-Cpt Record'!A959=0,'Sub-Cpt Record'!A959=""),"",'Sub-Cpt Record'!A959)</f>
        <v/>
      </c>
      <c r="B959" s="269" t="str">
        <f aca="false">IF(OR('Sub-Cpt Record'!B959=0,'Sub-Cpt Record'!B959=""),"",'Sub-Cpt Record'!B959)</f>
        <v/>
      </c>
      <c r="C959" s="270" t="str">
        <f aca="false">IF(OR('Sub-Cpt Record'!C959=0,'Sub-Cpt Record'!C959=""),"",'Sub-Cpt Record'!C959)</f>
        <v/>
      </c>
      <c r="D959" s="270" t="str">
        <f aca="false">IF(OR('Sub-Cpt Record'!D959=0,'Sub-Cpt Record'!D959=""),"",'Sub-Cpt Record'!D959)</f>
        <v/>
      </c>
      <c r="E959" s="269" t="str">
        <f aca="false">CODE!I959</f>
        <v/>
      </c>
      <c r="F959" s="343" t="str">
        <f aca="false">IF(OR('Sub-Cpt Record'!K959=0,'Sub-Cpt Record'!K959=""),"",'Sub-Cpt Record'!K959)</f>
        <v/>
      </c>
      <c r="G959" s="344"/>
      <c r="H959" s="348"/>
      <c r="I959" s="349"/>
      <c r="J959" s="349"/>
      <c r="K959" s="349"/>
      <c r="L959" s="349"/>
      <c r="M959" s="349"/>
      <c r="N959" s="347"/>
    </row>
    <row r="960" customFormat="false" ht="12.75" hidden="false" customHeight="false" outlineLevel="0" collapsed="false">
      <c r="A960" s="268" t="str">
        <f aca="false">IF(OR('Sub-Cpt Record'!A960=0,'Sub-Cpt Record'!A960=""),"",'Sub-Cpt Record'!A960)</f>
        <v/>
      </c>
      <c r="B960" s="269" t="str">
        <f aca="false">IF(OR('Sub-Cpt Record'!B960=0,'Sub-Cpt Record'!B960=""),"",'Sub-Cpt Record'!B960)</f>
        <v/>
      </c>
      <c r="C960" s="270" t="str">
        <f aca="false">IF(OR('Sub-Cpt Record'!C960=0,'Sub-Cpt Record'!C960=""),"",'Sub-Cpt Record'!C960)</f>
        <v/>
      </c>
      <c r="D960" s="270" t="str">
        <f aca="false">IF(OR('Sub-Cpt Record'!D960=0,'Sub-Cpt Record'!D960=""),"",'Sub-Cpt Record'!D960)</f>
        <v/>
      </c>
      <c r="E960" s="269" t="str">
        <f aca="false">CODE!I960</f>
        <v/>
      </c>
      <c r="F960" s="343" t="str">
        <f aca="false">IF(OR('Sub-Cpt Record'!K960=0,'Sub-Cpt Record'!K960=""),"",'Sub-Cpt Record'!K960)</f>
        <v/>
      </c>
      <c r="G960" s="344"/>
      <c r="H960" s="348"/>
      <c r="I960" s="349"/>
      <c r="J960" s="349"/>
      <c r="K960" s="349"/>
      <c r="L960" s="349"/>
      <c r="M960" s="349"/>
      <c r="N960" s="347"/>
    </row>
    <row r="961" customFormat="false" ht="12.75" hidden="false" customHeight="false" outlineLevel="0" collapsed="false">
      <c r="A961" s="268" t="str">
        <f aca="false">IF(OR('Sub-Cpt Record'!A961=0,'Sub-Cpt Record'!A961=""),"",'Sub-Cpt Record'!A961)</f>
        <v/>
      </c>
      <c r="B961" s="269" t="str">
        <f aca="false">IF(OR('Sub-Cpt Record'!B961=0,'Sub-Cpt Record'!B961=""),"",'Sub-Cpt Record'!B961)</f>
        <v/>
      </c>
      <c r="C961" s="270" t="str">
        <f aca="false">IF(OR('Sub-Cpt Record'!C961=0,'Sub-Cpt Record'!C961=""),"",'Sub-Cpt Record'!C961)</f>
        <v/>
      </c>
      <c r="D961" s="270" t="str">
        <f aca="false">IF(OR('Sub-Cpt Record'!D961=0,'Sub-Cpt Record'!D961=""),"",'Sub-Cpt Record'!D961)</f>
        <v/>
      </c>
      <c r="E961" s="269" t="str">
        <f aca="false">CODE!I961</f>
        <v/>
      </c>
      <c r="F961" s="343" t="str">
        <f aca="false">IF(OR('Sub-Cpt Record'!K961=0,'Sub-Cpt Record'!K961=""),"",'Sub-Cpt Record'!K961)</f>
        <v/>
      </c>
      <c r="G961" s="344"/>
      <c r="H961" s="348"/>
      <c r="I961" s="349"/>
      <c r="J961" s="349"/>
      <c r="K961" s="349"/>
      <c r="L961" s="349"/>
      <c r="M961" s="349"/>
      <c r="N961" s="347"/>
    </row>
    <row r="962" customFormat="false" ht="12.75" hidden="false" customHeight="false" outlineLevel="0" collapsed="false">
      <c r="A962" s="268" t="str">
        <f aca="false">IF(OR('Sub-Cpt Record'!A962=0,'Sub-Cpt Record'!A962=""),"",'Sub-Cpt Record'!A962)</f>
        <v/>
      </c>
      <c r="B962" s="269" t="str">
        <f aca="false">IF(OR('Sub-Cpt Record'!B962=0,'Sub-Cpt Record'!B962=""),"",'Sub-Cpt Record'!B962)</f>
        <v/>
      </c>
      <c r="C962" s="270" t="str">
        <f aca="false">IF(OR('Sub-Cpt Record'!C962=0,'Sub-Cpt Record'!C962=""),"",'Sub-Cpt Record'!C962)</f>
        <v/>
      </c>
      <c r="D962" s="270" t="str">
        <f aca="false">IF(OR('Sub-Cpt Record'!D962=0,'Sub-Cpt Record'!D962=""),"",'Sub-Cpt Record'!D962)</f>
        <v/>
      </c>
      <c r="E962" s="269" t="str">
        <f aca="false">CODE!I962</f>
        <v/>
      </c>
      <c r="F962" s="343" t="str">
        <f aca="false">IF(OR('Sub-Cpt Record'!K962=0,'Sub-Cpt Record'!K962=""),"",'Sub-Cpt Record'!K962)</f>
        <v/>
      </c>
      <c r="G962" s="344"/>
      <c r="H962" s="348"/>
      <c r="I962" s="349"/>
      <c r="J962" s="349"/>
      <c r="K962" s="349"/>
      <c r="L962" s="349"/>
      <c r="M962" s="349"/>
      <c r="N962" s="347"/>
    </row>
    <row r="963" customFormat="false" ht="12.75" hidden="false" customHeight="false" outlineLevel="0" collapsed="false">
      <c r="A963" s="268" t="str">
        <f aca="false">IF(OR('Sub-Cpt Record'!A963=0,'Sub-Cpt Record'!A963=""),"",'Sub-Cpt Record'!A963)</f>
        <v/>
      </c>
      <c r="B963" s="269" t="str">
        <f aca="false">IF(OR('Sub-Cpt Record'!B963=0,'Sub-Cpt Record'!B963=""),"",'Sub-Cpt Record'!B963)</f>
        <v/>
      </c>
      <c r="C963" s="270" t="str">
        <f aca="false">IF(OR('Sub-Cpt Record'!C963=0,'Sub-Cpt Record'!C963=""),"",'Sub-Cpt Record'!C963)</f>
        <v/>
      </c>
      <c r="D963" s="270" t="str">
        <f aca="false">IF(OR('Sub-Cpt Record'!D963=0,'Sub-Cpt Record'!D963=""),"",'Sub-Cpt Record'!D963)</f>
        <v/>
      </c>
      <c r="E963" s="269" t="str">
        <f aca="false">CODE!I963</f>
        <v/>
      </c>
      <c r="F963" s="343" t="str">
        <f aca="false">IF(OR('Sub-Cpt Record'!K963=0,'Sub-Cpt Record'!K963=""),"",'Sub-Cpt Record'!K963)</f>
        <v/>
      </c>
      <c r="G963" s="344"/>
      <c r="H963" s="348"/>
      <c r="I963" s="349"/>
      <c r="J963" s="349"/>
      <c r="K963" s="349"/>
      <c r="L963" s="349"/>
      <c r="M963" s="349"/>
      <c r="N963" s="347"/>
    </row>
    <row r="964" customFormat="false" ht="12.75" hidden="false" customHeight="false" outlineLevel="0" collapsed="false">
      <c r="A964" s="268" t="str">
        <f aca="false">IF(OR('Sub-Cpt Record'!A964=0,'Sub-Cpt Record'!A964=""),"",'Sub-Cpt Record'!A964)</f>
        <v/>
      </c>
      <c r="B964" s="269" t="str">
        <f aca="false">IF(OR('Sub-Cpt Record'!B964=0,'Sub-Cpt Record'!B964=""),"",'Sub-Cpt Record'!B964)</f>
        <v/>
      </c>
      <c r="C964" s="270" t="str">
        <f aca="false">IF(OR('Sub-Cpt Record'!C964=0,'Sub-Cpt Record'!C964=""),"",'Sub-Cpt Record'!C964)</f>
        <v/>
      </c>
      <c r="D964" s="270" t="str">
        <f aca="false">IF(OR('Sub-Cpt Record'!D964=0,'Sub-Cpt Record'!D964=""),"",'Sub-Cpt Record'!D964)</f>
        <v/>
      </c>
      <c r="E964" s="269" t="str">
        <f aca="false">CODE!I964</f>
        <v/>
      </c>
      <c r="F964" s="343" t="str">
        <f aca="false">IF(OR('Sub-Cpt Record'!K964=0,'Sub-Cpt Record'!K964=""),"",'Sub-Cpt Record'!K964)</f>
        <v/>
      </c>
      <c r="G964" s="344"/>
      <c r="H964" s="348"/>
      <c r="I964" s="349"/>
      <c r="J964" s="349"/>
      <c r="K964" s="349"/>
      <c r="L964" s="349"/>
      <c r="M964" s="349"/>
      <c r="N964" s="347"/>
    </row>
    <row r="965" customFormat="false" ht="12.75" hidden="false" customHeight="false" outlineLevel="0" collapsed="false">
      <c r="A965" s="268" t="str">
        <f aca="false">IF(OR('Sub-Cpt Record'!A965=0,'Sub-Cpt Record'!A965=""),"",'Sub-Cpt Record'!A965)</f>
        <v/>
      </c>
      <c r="B965" s="269" t="str">
        <f aca="false">IF(OR('Sub-Cpt Record'!B965=0,'Sub-Cpt Record'!B965=""),"",'Sub-Cpt Record'!B965)</f>
        <v/>
      </c>
      <c r="C965" s="270" t="str">
        <f aca="false">IF(OR('Sub-Cpt Record'!C965=0,'Sub-Cpt Record'!C965=""),"",'Sub-Cpt Record'!C965)</f>
        <v/>
      </c>
      <c r="D965" s="270" t="str">
        <f aca="false">IF(OR('Sub-Cpt Record'!D965=0,'Sub-Cpt Record'!D965=""),"",'Sub-Cpt Record'!D965)</f>
        <v/>
      </c>
      <c r="E965" s="269" t="str">
        <f aca="false">CODE!I965</f>
        <v/>
      </c>
      <c r="F965" s="343" t="str">
        <f aca="false">IF(OR('Sub-Cpt Record'!K965=0,'Sub-Cpt Record'!K965=""),"",'Sub-Cpt Record'!K965)</f>
        <v/>
      </c>
      <c r="G965" s="344"/>
      <c r="H965" s="348"/>
      <c r="I965" s="349"/>
      <c r="J965" s="349"/>
      <c r="K965" s="349"/>
      <c r="L965" s="349"/>
      <c r="M965" s="349"/>
      <c r="N965" s="347"/>
    </row>
    <row r="966" customFormat="false" ht="12.75" hidden="false" customHeight="false" outlineLevel="0" collapsed="false">
      <c r="A966" s="268" t="str">
        <f aca="false">IF(OR('Sub-Cpt Record'!A966=0,'Sub-Cpt Record'!A966=""),"",'Sub-Cpt Record'!A966)</f>
        <v/>
      </c>
      <c r="B966" s="269" t="str">
        <f aca="false">IF(OR('Sub-Cpt Record'!B966=0,'Sub-Cpt Record'!B966=""),"",'Sub-Cpt Record'!B966)</f>
        <v/>
      </c>
      <c r="C966" s="270" t="str">
        <f aca="false">IF(OR('Sub-Cpt Record'!C966=0,'Sub-Cpt Record'!C966=""),"",'Sub-Cpt Record'!C966)</f>
        <v/>
      </c>
      <c r="D966" s="270" t="str">
        <f aca="false">IF(OR('Sub-Cpt Record'!D966=0,'Sub-Cpt Record'!D966=""),"",'Sub-Cpt Record'!D966)</f>
        <v/>
      </c>
      <c r="E966" s="269" t="str">
        <f aca="false">CODE!I966</f>
        <v/>
      </c>
      <c r="F966" s="343" t="str">
        <f aca="false">IF(OR('Sub-Cpt Record'!K966=0,'Sub-Cpt Record'!K966=""),"",'Sub-Cpt Record'!K966)</f>
        <v/>
      </c>
      <c r="G966" s="344"/>
      <c r="H966" s="348"/>
      <c r="I966" s="349"/>
      <c r="J966" s="349"/>
      <c r="K966" s="349"/>
      <c r="L966" s="349"/>
      <c r="M966" s="349"/>
      <c r="N966" s="347"/>
    </row>
    <row r="967" customFormat="false" ht="12.75" hidden="false" customHeight="false" outlineLevel="0" collapsed="false">
      <c r="A967" s="268" t="str">
        <f aca="false">IF(OR('Sub-Cpt Record'!A967=0,'Sub-Cpt Record'!A967=""),"",'Sub-Cpt Record'!A967)</f>
        <v/>
      </c>
      <c r="B967" s="269" t="str">
        <f aca="false">IF(OR('Sub-Cpt Record'!B967=0,'Sub-Cpt Record'!B967=""),"",'Sub-Cpt Record'!B967)</f>
        <v/>
      </c>
      <c r="C967" s="270" t="str">
        <f aca="false">IF(OR('Sub-Cpt Record'!C967=0,'Sub-Cpt Record'!C967=""),"",'Sub-Cpt Record'!C967)</f>
        <v/>
      </c>
      <c r="D967" s="270" t="str">
        <f aca="false">IF(OR('Sub-Cpt Record'!D967=0,'Sub-Cpt Record'!D967=""),"",'Sub-Cpt Record'!D967)</f>
        <v/>
      </c>
      <c r="E967" s="269" t="str">
        <f aca="false">CODE!I967</f>
        <v/>
      </c>
      <c r="F967" s="343" t="str">
        <f aca="false">IF(OR('Sub-Cpt Record'!K967=0,'Sub-Cpt Record'!K967=""),"",'Sub-Cpt Record'!K967)</f>
        <v/>
      </c>
      <c r="G967" s="344"/>
      <c r="H967" s="348"/>
      <c r="I967" s="349"/>
      <c r="J967" s="349"/>
      <c r="K967" s="349"/>
      <c r="L967" s="349"/>
      <c r="M967" s="349"/>
      <c r="N967" s="347"/>
    </row>
    <row r="968" customFormat="false" ht="12.75" hidden="false" customHeight="false" outlineLevel="0" collapsed="false">
      <c r="A968" s="268" t="str">
        <f aca="false">IF(OR('Sub-Cpt Record'!A968=0,'Sub-Cpt Record'!A968=""),"",'Sub-Cpt Record'!A968)</f>
        <v/>
      </c>
      <c r="B968" s="269" t="str">
        <f aca="false">IF(OR('Sub-Cpt Record'!B968=0,'Sub-Cpt Record'!B968=""),"",'Sub-Cpt Record'!B968)</f>
        <v/>
      </c>
      <c r="C968" s="270" t="str">
        <f aca="false">IF(OR('Sub-Cpt Record'!C968=0,'Sub-Cpt Record'!C968=""),"",'Sub-Cpt Record'!C968)</f>
        <v/>
      </c>
      <c r="D968" s="270" t="str">
        <f aca="false">IF(OR('Sub-Cpt Record'!D968=0,'Sub-Cpt Record'!D968=""),"",'Sub-Cpt Record'!D968)</f>
        <v/>
      </c>
      <c r="E968" s="269" t="str">
        <f aca="false">CODE!I968</f>
        <v/>
      </c>
      <c r="F968" s="343" t="str">
        <f aca="false">IF(OR('Sub-Cpt Record'!K968=0,'Sub-Cpt Record'!K968=""),"",'Sub-Cpt Record'!K968)</f>
        <v/>
      </c>
      <c r="G968" s="344"/>
      <c r="H968" s="348"/>
      <c r="I968" s="349"/>
      <c r="J968" s="349"/>
      <c r="K968" s="349"/>
      <c r="L968" s="349"/>
      <c r="M968" s="349"/>
      <c r="N968" s="347"/>
    </row>
    <row r="969" customFormat="false" ht="12.75" hidden="false" customHeight="false" outlineLevel="0" collapsed="false">
      <c r="A969" s="268" t="str">
        <f aca="false">IF(OR('Sub-Cpt Record'!A969=0,'Sub-Cpt Record'!A969=""),"",'Sub-Cpt Record'!A969)</f>
        <v/>
      </c>
      <c r="B969" s="269" t="str">
        <f aca="false">IF(OR('Sub-Cpt Record'!B969=0,'Sub-Cpt Record'!B969=""),"",'Sub-Cpt Record'!B969)</f>
        <v/>
      </c>
      <c r="C969" s="270" t="str">
        <f aca="false">IF(OR('Sub-Cpt Record'!C969=0,'Sub-Cpt Record'!C969=""),"",'Sub-Cpt Record'!C969)</f>
        <v/>
      </c>
      <c r="D969" s="270" t="str">
        <f aca="false">IF(OR('Sub-Cpt Record'!D969=0,'Sub-Cpt Record'!D969=""),"",'Sub-Cpt Record'!D969)</f>
        <v/>
      </c>
      <c r="E969" s="269" t="str">
        <f aca="false">CODE!I969</f>
        <v/>
      </c>
      <c r="F969" s="343" t="str">
        <f aca="false">IF(OR('Sub-Cpt Record'!K969=0,'Sub-Cpt Record'!K969=""),"",'Sub-Cpt Record'!K969)</f>
        <v/>
      </c>
      <c r="G969" s="344"/>
      <c r="H969" s="348"/>
      <c r="I969" s="349"/>
      <c r="J969" s="349"/>
      <c r="K969" s="349"/>
      <c r="L969" s="349"/>
      <c r="M969" s="349"/>
      <c r="N969" s="347"/>
    </row>
    <row r="970" customFormat="false" ht="12.75" hidden="false" customHeight="false" outlineLevel="0" collapsed="false">
      <c r="A970" s="268" t="str">
        <f aca="false">IF(OR('Sub-Cpt Record'!A970=0,'Sub-Cpt Record'!A970=""),"",'Sub-Cpt Record'!A970)</f>
        <v/>
      </c>
      <c r="B970" s="269" t="str">
        <f aca="false">IF(OR('Sub-Cpt Record'!B970=0,'Sub-Cpt Record'!B970=""),"",'Sub-Cpt Record'!B970)</f>
        <v/>
      </c>
      <c r="C970" s="270" t="str">
        <f aca="false">IF(OR('Sub-Cpt Record'!C970=0,'Sub-Cpt Record'!C970=""),"",'Sub-Cpt Record'!C970)</f>
        <v/>
      </c>
      <c r="D970" s="270" t="str">
        <f aca="false">IF(OR('Sub-Cpt Record'!D970=0,'Sub-Cpt Record'!D970=""),"",'Sub-Cpt Record'!D970)</f>
        <v/>
      </c>
      <c r="E970" s="269" t="str">
        <f aca="false">CODE!I970</f>
        <v/>
      </c>
      <c r="F970" s="343" t="str">
        <f aca="false">IF(OR('Sub-Cpt Record'!K970=0,'Sub-Cpt Record'!K970=""),"",'Sub-Cpt Record'!K970)</f>
        <v/>
      </c>
      <c r="G970" s="344"/>
      <c r="H970" s="348"/>
      <c r="I970" s="349"/>
      <c r="J970" s="349"/>
      <c r="K970" s="349"/>
      <c r="L970" s="349"/>
      <c r="M970" s="349"/>
      <c r="N970" s="347"/>
    </row>
    <row r="971" customFormat="false" ht="12.75" hidden="false" customHeight="false" outlineLevel="0" collapsed="false">
      <c r="A971" s="268" t="str">
        <f aca="false">IF(OR('Sub-Cpt Record'!A971=0,'Sub-Cpt Record'!A971=""),"",'Sub-Cpt Record'!A971)</f>
        <v/>
      </c>
      <c r="B971" s="269" t="str">
        <f aca="false">IF(OR('Sub-Cpt Record'!B971=0,'Sub-Cpt Record'!B971=""),"",'Sub-Cpt Record'!B971)</f>
        <v/>
      </c>
      <c r="C971" s="270" t="str">
        <f aca="false">IF(OR('Sub-Cpt Record'!C971=0,'Sub-Cpt Record'!C971=""),"",'Sub-Cpt Record'!C971)</f>
        <v/>
      </c>
      <c r="D971" s="270" t="str">
        <f aca="false">IF(OR('Sub-Cpt Record'!D971=0,'Sub-Cpt Record'!D971=""),"",'Sub-Cpt Record'!D971)</f>
        <v/>
      </c>
      <c r="E971" s="269" t="str">
        <f aca="false">CODE!I971</f>
        <v/>
      </c>
      <c r="F971" s="343" t="str">
        <f aca="false">IF(OR('Sub-Cpt Record'!K971=0,'Sub-Cpt Record'!K971=""),"",'Sub-Cpt Record'!K971)</f>
        <v/>
      </c>
      <c r="G971" s="344"/>
      <c r="H971" s="348"/>
      <c r="I971" s="349"/>
      <c r="J971" s="349"/>
      <c r="K971" s="349"/>
      <c r="L971" s="349"/>
      <c r="M971" s="349"/>
      <c r="N971" s="347"/>
    </row>
    <row r="972" customFormat="false" ht="12.75" hidden="false" customHeight="false" outlineLevel="0" collapsed="false">
      <c r="A972" s="268" t="str">
        <f aca="false">IF(OR('Sub-Cpt Record'!A972=0,'Sub-Cpt Record'!A972=""),"",'Sub-Cpt Record'!A972)</f>
        <v/>
      </c>
      <c r="B972" s="269" t="str">
        <f aca="false">IF(OR('Sub-Cpt Record'!B972=0,'Sub-Cpt Record'!B972=""),"",'Sub-Cpt Record'!B972)</f>
        <v/>
      </c>
      <c r="C972" s="270" t="str">
        <f aca="false">IF(OR('Sub-Cpt Record'!C972=0,'Sub-Cpt Record'!C972=""),"",'Sub-Cpt Record'!C972)</f>
        <v/>
      </c>
      <c r="D972" s="270" t="str">
        <f aca="false">IF(OR('Sub-Cpt Record'!D972=0,'Sub-Cpt Record'!D972=""),"",'Sub-Cpt Record'!D972)</f>
        <v/>
      </c>
      <c r="E972" s="269" t="str">
        <f aca="false">CODE!I972</f>
        <v/>
      </c>
      <c r="F972" s="343" t="str">
        <f aca="false">IF(OR('Sub-Cpt Record'!K972=0,'Sub-Cpt Record'!K972=""),"",'Sub-Cpt Record'!K972)</f>
        <v/>
      </c>
      <c r="G972" s="344"/>
      <c r="H972" s="348"/>
      <c r="I972" s="349"/>
      <c r="J972" s="349"/>
      <c r="K972" s="349"/>
      <c r="L972" s="349"/>
      <c r="M972" s="349"/>
      <c r="N972" s="347"/>
    </row>
    <row r="973" customFormat="false" ht="12.75" hidden="false" customHeight="false" outlineLevel="0" collapsed="false">
      <c r="A973" s="268" t="str">
        <f aca="false">IF(OR('Sub-Cpt Record'!A973=0,'Sub-Cpt Record'!A973=""),"",'Sub-Cpt Record'!A973)</f>
        <v/>
      </c>
      <c r="B973" s="269" t="str">
        <f aca="false">IF(OR('Sub-Cpt Record'!B973=0,'Sub-Cpt Record'!B973=""),"",'Sub-Cpt Record'!B973)</f>
        <v/>
      </c>
      <c r="C973" s="270" t="str">
        <f aca="false">IF(OR('Sub-Cpt Record'!C973=0,'Sub-Cpt Record'!C973=""),"",'Sub-Cpt Record'!C973)</f>
        <v/>
      </c>
      <c r="D973" s="270" t="str">
        <f aca="false">IF(OR('Sub-Cpt Record'!D973=0,'Sub-Cpt Record'!D973=""),"",'Sub-Cpt Record'!D973)</f>
        <v/>
      </c>
      <c r="E973" s="269" t="str">
        <f aca="false">CODE!I973</f>
        <v/>
      </c>
      <c r="F973" s="343" t="str">
        <f aca="false">IF(OR('Sub-Cpt Record'!K973=0,'Sub-Cpt Record'!K973=""),"",'Sub-Cpt Record'!K973)</f>
        <v/>
      </c>
      <c r="G973" s="344"/>
      <c r="H973" s="348"/>
      <c r="I973" s="349"/>
      <c r="J973" s="349"/>
      <c r="K973" s="349"/>
      <c r="L973" s="349"/>
      <c r="M973" s="349"/>
      <c r="N973" s="347"/>
    </row>
    <row r="974" customFormat="false" ht="12.75" hidden="false" customHeight="false" outlineLevel="0" collapsed="false">
      <c r="A974" s="268" t="str">
        <f aca="false">IF(OR('Sub-Cpt Record'!A974=0,'Sub-Cpt Record'!A974=""),"",'Sub-Cpt Record'!A974)</f>
        <v/>
      </c>
      <c r="B974" s="269" t="str">
        <f aca="false">IF(OR('Sub-Cpt Record'!B974=0,'Sub-Cpt Record'!B974=""),"",'Sub-Cpt Record'!B974)</f>
        <v/>
      </c>
      <c r="C974" s="270" t="str">
        <f aca="false">IF(OR('Sub-Cpt Record'!C974=0,'Sub-Cpt Record'!C974=""),"",'Sub-Cpt Record'!C974)</f>
        <v/>
      </c>
      <c r="D974" s="270" t="str">
        <f aca="false">IF(OR('Sub-Cpt Record'!D974=0,'Sub-Cpt Record'!D974=""),"",'Sub-Cpt Record'!D974)</f>
        <v/>
      </c>
      <c r="E974" s="269" t="str">
        <f aca="false">CODE!I974</f>
        <v/>
      </c>
      <c r="F974" s="343" t="str">
        <f aca="false">IF(OR('Sub-Cpt Record'!K974=0,'Sub-Cpt Record'!K974=""),"",'Sub-Cpt Record'!K974)</f>
        <v/>
      </c>
      <c r="G974" s="344"/>
      <c r="H974" s="348"/>
      <c r="I974" s="349"/>
      <c r="J974" s="349"/>
      <c r="K974" s="349"/>
      <c r="L974" s="349"/>
      <c r="M974" s="349"/>
      <c r="N974" s="347"/>
    </row>
    <row r="975" customFormat="false" ht="12.75" hidden="false" customHeight="false" outlineLevel="0" collapsed="false">
      <c r="A975" s="268" t="str">
        <f aca="false">IF(OR('Sub-Cpt Record'!A975=0,'Sub-Cpt Record'!A975=""),"",'Sub-Cpt Record'!A975)</f>
        <v/>
      </c>
      <c r="B975" s="269" t="str">
        <f aca="false">IF(OR('Sub-Cpt Record'!B975=0,'Sub-Cpt Record'!B975=""),"",'Sub-Cpt Record'!B975)</f>
        <v/>
      </c>
      <c r="C975" s="270" t="str">
        <f aca="false">IF(OR('Sub-Cpt Record'!C975=0,'Sub-Cpt Record'!C975=""),"",'Sub-Cpt Record'!C975)</f>
        <v/>
      </c>
      <c r="D975" s="270" t="str">
        <f aca="false">IF(OR('Sub-Cpt Record'!D975=0,'Sub-Cpt Record'!D975=""),"",'Sub-Cpt Record'!D975)</f>
        <v/>
      </c>
      <c r="E975" s="269" t="str">
        <f aca="false">CODE!I975</f>
        <v/>
      </c>
      <c r="F975" s="343" t="str">
        <f aca="false">IF(OR('Sub-Cpt Record'!K975=0,'Sub-Cpt Record'!K975=""),"",'Sub-Cpt Record'!K975)</f>
        <v/>
      </c>
      <c r="G975" s="344"/>
      <c r="H975" s="348"/>
      <c r="I975" s="349"/>
      <c r="J975" s="349"/>
      <c r="K975" s="349"/>
      <c r="L975" s="349"/>
      <c r="M975" s="349"/>
      <c r="N975" s="347"/>
    </row>
    <row r="976" customFormat="false" ht="12.75" hidden="false" customHeight="false" outlineLevel="0" collapsed="false">
      <c r="A976" s="268" t="str">
        <f aca="false">IF(OR('Sub-Cpt Record'!A976=0,'Sub-Cpt Record'!A976=""),"",'Sub-Cpt Record'!A976)</f>
        <v/>
      </c>
      <c r="B976" s="269" t="str">
        <f aca="false">IF(OR('Sub-Cpt Record'!B976=0,'Sub-Cpt Record'!B976=""),"",'Sub-Cpt Record'!B976)</f>
        <v/>
      </c>
      <c r="C976" s="270" t="str">
        <f aca="false">IF(OR('Sub-Cpt Record'!C976=0,'Sub-Cpt Record'!C976=""),"",'Sub-Cpt Record'!C976)</f>
        <v/>
      </c>
      <c r="D976" s="270" t="str">
        <f aca="false">IF(OR('Sub-Cpt Record'!D976=0,'Sub-Cpt Record'!D976=""),"",'Sub-Cpt Record'!D976)</f>
        <v/>
      </c>
      <c r="E976" s="269" t="str">
        <f aca="false">CODE!I976</f>
        <v/>
      </c>
      <c r="F976" s="343" t="str">
        <f aca="false">IF(OR('Sub-Cpt Record'!K976=0,'Sub-Cpt Record'!K976=""),"",'Sub-Cpt Record'!K976)</f>
        <v/>
      </c>
      <c r="G976" s="344"/>
      <c r="H976" s="348"/>
      <c r="I976" s="349"/>
      <c r="J976" s="349"/>
      <c r="K976" s="349"/>
      <c r="L976" s="349"/>
      <c r="M976" s="349"/>
      <c r="N976" s="347"/>
    </row>
    <row r="977" customFormat="false" ht="12.75" hidden="false" customHeight="false" outlineLevel="0" collapsed="false">
      <c r="A977" s="268" t="str">
        <f aca="false">IF(OR('Sub-Cpt Record'!A977=0,'Sub-Cpt Record'!A977=""),"",'Sub-Cpt Record'!A977)</f>
        <v/>
      </c>
      <c r="B977" s="269" t="str">
        <f aca="false">IF(OR('Sub-Cpt Record'!B977=0,'Sub-Cpt Record'!B977=""),"",'Sub-Cpt Record'!B977)</f>
        <v/>
      </c>
      <c r="C977" s="270" t="str">
        <f aca="false">IF(OR('Sub-Cpt Record'!C977=0,'Sub-Cpt Record'!C977=""),"",'Sub-Cpt Record'!C977)</f>
        <v/>
      </c>
      <c r="D977" s="270" t="str">
        <f aca="false">IF(OR('Sub-Cpt Record'!D977=0,'Sub-Cpt Record'!D977=""),"",'Sub-Cpt Record'!D977)</f>
        <v/>
      </c>
      <c r="E977" s="269" t="str">
        <f aca="false">CODE!I977</f>
        <v/>
      </c>
      <c r="F977" s="343" t="str">
        <f aca="false">IF(OR('Sub-Cpt Record'!K977=0,'Sub-Cpt Record'!K977=""),"",'Sub-Cpt Record'!K977)</f>
        <v/>
      </c>
      <c r="G977" s="344"/>
      <c r="H977" s="348"/>
      <c r="I977" s="349"/>
      <c r="J977" s="349"/>
      <c r="K977" s="349"/>
      <c r="L977" s="349"/>
      <c r="M977" s="349"/>
      <c r="N977" s="347"/>
    </row>
    <row r="978" customFormat="false" ht="12.75" hidden="false" customHeight="false" outlineLevel="0" collapsed="false">
      <c r="A978" s="268" t="str">
        <f aca="false">IF(OR('Sub-Cpt Record'!A978=0,'Sub-Cpt Record'!A978=""),"",'Sub-Cpt Record'!A978)</f>
        <v/>
      </c>
      <c r="B978" s="269" t="str">
        <f aca="false">IF(OR('Sub-Cpt Record'!B978=0,'Sub-Cpt Record'!B978=""),"",'Sub-Cpt Record'!B978)</f>
        <v/>
      </c>
      <c r="C978" s="270" t="str">
        <f aca="false">IF(OR('Sub-Cpt Record'!C978=0,'Sub-Cpt Record'!C978=""),"",'Sub-Cpt Record'!C978)</f>
        <v/>
      </c>
      <c r="D978" s="270" t="str">
        <f aca="false">IF(OR('Sub-Cpt Record'!D978=0,'Sub-Cpt Record'!D978=""),"",'Sub-Cpt Record'!D978)</f>
        <v/>
      </c>
      <c r="E978" s="269" t="str">
        <f aca="false">CODE!I978</f>
        <v/>
      </c>
      <c r="F978" s="343" t="str">
        <f aca="false">IF(OR('Sub-Cpt Record'!K978=0,'Sub-Cpt Record'!K978=""),"",'Sub-Cpt Record'!K978)</f>
        <v/>
      </c>
      <c r="G978" s="344"/>
      <c r="H978" s="348"/>
      <c r="I978" s="349"/>
      <c r="J978" s="349"/>
      <c r="K978" s="349"/>
      <c r="L978" s="349"/>
      <c r="M978" s="349"/>
      <c r="N978" s="347"/>
    </row>
    <row r="979" customFormat="false" ht="12.75" hidden="false" customHeight="false" outlineLevel="0" collapsed="false">
      <c r="A979" s="268" t="str">
        <f aca="false">IF(OR('Sub-Cpt Record'!A979=0,'Sub-Cpt Record'!A979=""),"",'Sub-Cpt Record'!A979)</f>
        <v/>
      </c>
      <c r="B979" s="269" t="str">
        <f aca="false">IF(OR('Sub-Cpt Record'!B979=0,'Sub-Cpt Record'!B979=""),"",'Sub-Cpt Record'!B979)</f>
        <v/>
      </c>
      <c r="C979" s="270" t="str">
        <f aca="false">IF(OR('Sub-Cpt Record'!C979=0,'Sub-Cpt Record'!C979=""),"",'Sub-Cpt Record'!C979)</f>
        <v/>
      </c>
      <c r="D979" s="270" t="str">
        <f aca="false">IF(OR('Sub-Cpt Record'!D979=0,'Sub-Cpt Record'!D979=""),"",'Sub-Cpt Record'!D979)</f>
        <v/>
      </c>
      <c r="E979" s="269" t="str">
        <f aca="false">CODE!I979</f>
        <v/>
      </c>
      <c r="F979" s="343" t="str">
        <f aca="false">IF(OR('Sub-Cpt Record'!K979=0,'Sub-Cpt Record'!K979=""),"",'Sub-Cpt Record'!K979)</f>
        <v/>
      </c>
      <c r="G979" s="344"/>
      <c r="H979" s="348"/>
      <c r="I979" s="349"/>
      <c r="J979" s="349"/>
      <c r="K979" s="349"/>
      <c r="L979" s="349"/>
      <c r="M979" s="349"/>
      <c r="N979" s="347"/>
    </row>
    <row r="980" customFormat="false" ht="12.75" hidden="false" customHeight="false" outlineLevel="0" collapsed="false">
      <c r="A980" s="268" t="str">
        <f aca="false">IF(OR('Sub-Cpt Record'!A980=0,'Sub-Cpt Record'!A980=""),"",'Sub-Cpt Record'!A980)</f>
        <v/>
      </c>
      <c r="B980" s="269" t="str">
        <f aca="false">IF(OR('Sub-Cpt Record'!B980=0,'Sub-Cpt Record'!B980=""),"",'Sub-Cpt Record'!B980)</f>
        <v/>
      </c>
      <c r="C980" s="270" t="str">
        <f aca="false">IF(OR('Sub-Cpt Record'!C980=0,'Sub-Cpt Record'!C980=""),"",'Sub-Cpt Record'!C980)</f>
        <v/>
      </c>
      <c r="D980" s="270" t="str">
        <f aca="false">IF(OR('Sub-Cpt Record'!D980=0,'Sub-Cpt Record'!D980=""),"",'Sub-Cpt Record'!D980)</f>
        <v/>
      </c>
      <c r="E980" s="269" t="str">
        <f aca="false">CODE!I980</f>
        <v/>
      </c>
      <c r="F980" s="343" t="str">
        <f aca="false">IF(OR('Sub-Cpt Record'!K980=0,'Sub-Cpt Record'!K980=""),"",'Sub-Cpt Record'!K980)</f>
        <v/>
      </c>
      <c r="G980" s="344"/>
      <c r="H980" s="348"/>
      <c r="I980" s="349"/>
      <c r="J980" s="349"/>
      <c r="K980" s="349"/>
      <c r="L980" s="349"/>
      <c r="M980" s="349"/>
      <c r="N980" s="347"/>
    </row>
    <row r="981" customFormat="false" ht="12.75" hidden="false" customHeight="false" outlineLevel="0" collapsed="false">
      <c r="A981" s="268" t="str">
        <f aca="false">IF(OR('Sub-Cpt Record'!A981=0,'Sub-Cpt Record'!A981=""),"",'Sub-Cpt Record'!A981)</f>
        <v/>
      </c>
      <c r="B981" s="269" t="str">
        <f aca="false">IF(OR('Sub-Cpt Record'!B981=0,'Sub-Cpt Record'!B981=""),"",'Sub-Cpt Record'!B981)</f>
        <v/>
      </c>
      <c r="C981" s="270" t="str">
        <f aca="false">IF(OR('Sub-Cpt Record'!C981=0,'Sub-Cpt Record'!C981=""),"",'Sub-Cpt Record'!C981)</f>
        <v/>
      </c>
      <c r="D981" s="270" t="str">
        <f aca="false">IF(OR('Sub-Cpt Record'!D981=0,'Sub-Cpt Record'!D981=""),"",'Sub-Cpt Record'!D981)</f>
        <v/>
      </c>
      <c r="E981" s="269" t="str">
        <f aca="false">CODE!I981</f>
        <v/>
      </c>
      <c r="F981" s="343" t="str">
        <f aca="false">IF(OR('Sub-Cpt Record'!K981=0,'Sub-Cpt Record'!K981=""),"",'Sub-Cpt Record'!K981)</f>
        <v/>
      </c>
      <c r="G981" s="344"/>
      <c r="H981" s="348"/>
      <c r="I981" s="349"/>
      <c r="J981" s="349"/>
      <c r="K981" s="349"/>
      <c r="L981" s="349"/>
      <c r="M981" s="349"/>
      <c r="N981" s="347"/>
    </row>
    <row r="982" customFormat="false" ht="12.75" hidden="false" customHeight="false" outlineLevel="0" collapsed="false">
      <c r="A982" s="268" t="str">
        <f aca="false">IF(OR('Sub-Cpt Record'!A982=0,'Sub-Cpt Record'!A982=""),"",'Sub-Cpt Record'!A982)</f>
        <v/>
      </c>
      <c r="B982" s="269" t="str">
        <f aca="false">IF(OR('Sub-Cpt Record'!B982=0,'Sub-Cpt Record'!B982=""),"",'Sub-Cpt Record'!B982)</f>
        <v/>
      </c>
      <c r="C982" s="270" t="str">
        <f aca="false">IF(OR('Sub-Cpt Record'!C982=0,'Sub-Cpt Record'!C982=""),"",'Sub-Cpt Record'!C982)</f>
        <v/>
      </c>
      <c r="D982" s="270" t="str">
        <f aca="false">IF(OR('Sub-Cpt Record'!D982=0,'Sub-Cpt Record'!D982=""),"",'Sub-Cpt Record'!D982)</f>
        <v/>
      </c>
      <c r="E982" s="269" t="str">
        <f aca="false">CODE!I982</f>
        <v/>
      </c>
      <c r="F982" s="343" t="str">
        <f aca="false">IF(OR('Sub-Cpt Record'!K982=0,'Sub-Cpt Record'!K982=""),"",'Sub-Cpt Record'!K982)</f>
        <v/>
      </c>
      <c r="G982" s="344"/>
      <c r="H982" s="348"/>
      <c r="I982" s="349"/>
      <c r="J982" s="349"/>
      <c r="K982" s="349"/>
      <c r="L982" s="349"/>
      <c r="M982" s="349"/>
      <c r="N982" s="347"/>
    </row>
    <row r="983" customFormat="false" ht="12.75" hidden="false" customHeight="false" outlineLevel="0" collapsed="false">
      <c r="A983" s="268" t="str">
        <f aca="false">IF(OR('Sub-Cpt Record'!A983=0,'Sub-Cpt Record'!A983=""),"",'Sub-Cpt Record'!A983)</f>
        <v/>
      </c>
      <c r="B983" s="269" t="str">
        <f aca="false">IF(OR('Sub-Cpt Record'!B983=0,'Sub-Cpt Record'!B983=""),"",'Sub-Cpt Record'!B983)</f>
        <v/>
      </c>
      <c r="C983" s="270" t="str">
        <f aca="false">IF(OR('Sub-Cpt Record'!C983=0,'Sub-Cpt Record'!C983=""),"",'Sub-Cpt Record'!C983)</f>
        <v/>
      </c>
      <c r="D983" s="270" t="str">
        <f aca="false">IF(OR('Sub-Cpt Record'!D983=0,'Sub-Cpt Record'!D983=""),"",'Sub-Cpt Record'!D983)</f>
        <v/>
      </c>
      <c r="E983" s="269" t="str">
        <f aca="false">CODE!I983</f>
        <v/>
      </c>
      <c r="F983" s="343" t="str">
        <f aca="false">IF(OR('Sub-Cpt Record'!K983=0,'Sub-Cpt Record'!K983=""),"",'Sub-Cpt Record'!K983)</f>
        <v/>
      </c>
      <c r="G983" s="344"/>
      <c r="H983" s="348"/>
      <c r="I983" s="349"/>
      <c r="J983" s="349"/>
      <c r="K983" s="349"/>
      <c r="L983" s="349"/>
      <c r="M983" s="349"/>
      <c r="N983" s="347"/>
    </row>
    <row r="984" customFormat="false" ht="12.75" hidden="false" customHeight="false" outlineLevel="0" collapsed="false">
      <c r="A984" s="268" t="str">
        <f aca="false">IF(OR('Sub-Cpt Record'!A984=0,'Sub-Cpt Record'!A984=""),"",'Sub-Cpt Record'!A984)</f>
        <v/>
      </c>
      <c r="B984" s="269" t="str">
        <f aca="false">IF(OR('Sub-Cpt Record'!B984=0,'Sub-Cpt Record'!B984=""),"",'Sub-Cpt Record'!B984)</f>
        <v/>
      </c>
      <c r="C984" s="270" t="str">
        <f aca="false">IF(OR('Sub-Cpt Record'!C984=0,'Sub-Cpt Record'!C984=""),"",'Sub-Cpt Record'!C984)</f>
        <v/>
      </c>
      <c r="D984" s="270" t="str">
        <f aca="false">IF(OR('Sub-Cpt Record'!D984=0,'Sub-Cpt Record'!D984=""),"",'Sub-Cpt Record'!D984)</f>
        <v/>
      </c>
      <c r="E984" s="269" t="str">
        <f aca="false">CODE!I984</f>
        <v/>
      </c>
      <c r="F984" s="343" t="str">
        <f aca="false">IF(OR('Sub-Cpt Record'!K984=0,'Sub-Cpt Record'!K984=""),"",'Sub-Cpt Record'!K984)</f>
        <v/>
      </c>
      <c r="G984" s="344"/>
      <c r="H984" s="348"/>
      <c r="I984" s="349"/>
      <c r="J984" s="349"/>
      <c r="K984" s="349"/>
      <c r="L984" s="349"/>
      <c r="M984" s="349"/>
      <c r="N984" s="347"/>
    </row>
    <row r="985" customFormat="false" ht="12.75" hidden="false" customHeight="false" outlineLevel="0" collapsed="false">
      <c r="A985" s="268" t="str">
        <f aca="false">IF(OR('Sub-Cpt Record'!A985=0,'Sub-Cpt Record'!A985=""),"",'Sub-Cpt Record'!A985)</f>
        <v/>
      </c>
      <c r="B985" s="269" t="str">
        <f aca="false">IF(OR('Sub-Cpt Record'!B985=0,'Sub-Cpt Record'!B985=""),"",'Sub-Cpt Record'!B985)</f>
        <v/>
      </c>
      <c r="C985" s="270" t="str">
        <f aca="false">IF(OR('Sub-Cpt Record'!C985=0,'Sub-Cpt Record'!C985=""),"",'Sub-Cpt Record'!C985)</f>
        <v/>
      </c>
      <c r="D985" s="270" t="str">
        <f aca="false">IF(OR('Sub-Cpt Record'!D985=0,'Sub-Cpt Record'!D985=""),"",'Sub-Cpt Record'!D985)</f>
        <v/>
      </c>
      <c r="E985" s="269" t="str">
        <f aca="false">CODE!I985</f>
        <v/>
      </c>
      <c r="F985" s="343" t="str">
        <f aca="false">IF(OR('Sub-Cpt Record'!K985=0,'Sub-Cpt Record'!K985=""),"",'Sub-Cpt Record'!K985)</f>
        <v/>
      </c>
      <c r="G985" s="344"/>
      <c r="H985" s="348"/>
      <c r="I985" s="349"/>
      <c r="J985" s="349"/>
      <c r="K985" s="349"/>
      <c r="L985" s="349"/>
      <c r="M985" s="349"/>
      <c r="N985" s="347"/>
    </row>
    <row r="986" customFormat="false" ht="12.75" hidden="false" customHeight="false" outlineLevel="0" collapsed="false">
      <c r="A986" s="268" t="str">
        <f aca="false">IF(OR('Sub-Cpt Record'!A986=0,'Sub-Cpt Record'!A986=""),"",'Sub-Cpt Record'!A986)</f>
        <v/>
      </c>
      <c r="B986" s="269" t="str">
        <f aca="false">IF(OR('Sub-Cpt Record'!B986=0,'Sub-Cpt Record'!B986=""),"",'Sub-Cpt Record'!B986)</f>
        <v/>
      </c>
      <c r="C986" s="270" t="str">
        <f aca="false">IF(OR('Sub-Cpt Record'!C986=0,'Sub-Cpt Record'!C986=""),"",'Sub-Cpt Record'!C986)</f>
        <v/>
      </c>
      <c r="D986" s="270" t="str">
        <f aca="false">IF(OR('Sub-Cpt Record'!D986=0,'Sub-Cpt Record'!D986=""),"",'Sub-Cpt Record'!D986)</f>
        <v/>
      </c>
      <c r="E986" s="269" t="str">
        <f aca="false">CODE!I986</f>
        <v/>
      </c>
      <c r="F986" s="343" t="str">
        <f aca="false">IF(OR('Sub-Cpt Record'!K986=0,'Sub-Cpt Record'!K986=""),"",'Sub-Cpt Record'!K986)</f>
        <v/>
      </c>
      <c r="G986" s="344"/>
      <c r="H986" s="348"/>
      <c r="I986" s="349"/>
      <c r="J986" s="349"/>
      <c r="K986" s="349"/>
      <c r="L986" s="349"/>
      <c r="M986" s="349"/>
      <c r="N986" s="347"/>
    </row>
    <row r="987" customFormat="false" ht="12.75" hidden="false" customHeight="false" outlineLevel="0" collapsed="false">
      <c r="A987" s="268" t="str">
        <f aca="false">IF(OR('Sub-Cpt Record'!A987=0,'Sub-Cpt Record'!A987=""),"",'Sub-Cpt Record'!A987)</f>
        <v/>
      </c>
      <c r="B987" s="269" t="str">
        <f aca="false">IF(OR('Sub-Cpt Record'!B987=0,'Sub-Cpt Record'!B987=""),"",'Sub-Cpt Record'!B987)</f>
        <v/>
      </c>
      <c r="C987" s="270" t="str">
        <f aca="false">IF(OR('Sub-Cpt Record'!C987=0,'Sub-Cpt Record'!C987=""),"",'Sub-Cpt Record'!C987)</f>
        <v/>
      </c>
      <c r="D987" s="270" t="str">
        <f aca="false">IF(OR('Sub-Cpt Record'!D987=0,'Sub-Cpt Record'!D987=""),"",'Sub-Cpt Record'!D987)</f>
        <v/>
      </c>
      <c r="E987" s="269" t="str">
        <f aca="false">CODE!I987</f>
        <v/>
      </c>
      <c r="F987" s="343" t="str">
        <f aca="false">IF(OR('Sub-Cpt Record'!K987=0,'Sub-Cpt Record'!K987=""),"",'Sub-Cpt Record'!K987)</f>
        <v/>
      </c>
      <c r="G987" s="344"/>
      <c r="H987" s="348"/>
      <c r="I987" s="349"/>
      <c r="J987" s="349"/>
      <c r="K987" s="349"/>
      <c r="L987" s="349"/>
      <c r="M987" s="349"/>
      <c r="N987" s="347"/>
    </row>
    <row r="988" customFormat="false" ht="12.75" hidden="false" customHeight="false" outlineLevel="0" collapsed="false">
      <c r="A988" s="268" t="str">
        <f aca="false">IF(OR('Sub-Cpt Record'!A988=0,'Sub-Cpt Record'!A988=""),"",'Sub-Cpt Record'!A988)</f>
        <v/>
      </c>
      <c r="B988" s="269" t="str">
        <f aca="false">IF(OR('Sub-Cpt Record'!B988=0,'Sub-Cpt Record'!B988=""),"",'Sub-Cpt Record'!B988)</f>
        <v/>
      </c>
      <c r="C988" s="270" t="str">
        <f aca="false">IF(OR('Sub-Cpt Record'!C988=0,'Sub-Cpt Record'!C988=""),"",'Sub-Cpt Record'!C988)</f>
        <v/>
      </c>
      <c r="D988" s="270" t="str">
        <f aca="false">IF(OR('Sub-Cpt Record'!D988=0,'Sub-Cpt Record'!D988=""),"",'Sub-Cpt Record'!D988)</f>
        <v/>
      </c>
      <c r="E988" s="269" t="str">
        <f aca="false">CODE!I988</f>
        <v/>
      </c>
      <c r="F988" s="343" t="str">
        <f aca="false">IF(OR('Sub-Cpt Record'!K988=0,'Sub-Cpt Record'!K988=""),"",'Sub-Cpt Record'!K988)</f>
        <v/>
      </c>
      <c r="G988" s="344"/>
      <c r="H988" s="348"/>
      <c r="I988" s="349"/>
      <c r="J988" s="349"/>
      <c r="K988" s="349"/>
      <c r="L988" s="349"/>
      <c r="M988" s="349"/>
      <c r="N988" s="347"/>
    </row>
    <row r="989" customFormat="false" ht="12.75" hidden="false" customHeight="false" outlineLevel="0" collapsed="false">
      <c r="A989" s="268" t="str">
        <f aca="false">IF(OR('Sub-Cpt Record'!A989=0,'Sub-Cpt Record'!A989=""),"",'Sub-Cpt Record'!A989)</f>
        <v/>
      </c>
      <c r="B989" s="269" t="str">
        <f aca="false">IF(OR('Sub-Cpt Record'!B989=0,'Sub-Cpt Record'!B989=""),"",'Sub-Cpt Record'!B989)</f>
        <v/>
      </c>
      <c r="C989" s="270" t="str">
        <f aca="false">IF(OR('Sub-Cpt Record'!C989=0,'Sub-Cpt Record'!C989=""),"",'Sub-Cpt Record'!C989)</f>
        <v/>
      </c>
      <c r="D989" s="270" t="str">
        <f aca="false">IF(OR('Sub-Cpt Record'!D989=0,'Sub-Cpt Record'!D989=""),"",'Sub-Cpt Record'!D989)</f>
        <v/>
      </c>
      <c r="E989" s="269" t="str">
        <f aca="false">CODE!I989</f>
        <v/>
      </c>
      <c r="F989" s="343" t="str">
        <f aca="false">IF(OR('Sub-Cpt Record'!K989=0,'Sub-Cpt Record'!K989=""),"",'Sub-Cpt Record'!K989)</f>
        <v/>
      </c>
      <c r="G989" s="344"/>
      <c r="H989" s="348"/>
      <c r="I989" s="349"/>
      <c r="J989" s="349"/>
      <c r="K989" s="349"/>
      <c r="L989" s="349"/>
      <c r="M989" s="349"/>
      <c r="N989" s="347"/>
    </row>
    <row r="990" customFormat="false" ht="12.75" hidden="false" customHeight="false" outlineLevel="0" collapsed="false">
      <c r="A990" s="268" t="str">
        <f aca="false">IF(OR('Sub-Cpt Record'!A990=0,'Sub-Cpt Record'!A990=""),"",'Sub-Cpt Record'!A990)</f>
        <v/>
      </c>
      <c r="B990" s="269" t="str">
        <f aca="false">IF(OR('Sub-Cpt Record'!B990=0,'Sub-Cpt Record'!B990=""),"",'Sub-Cpt Record'!B990)</f>
        <v/>
      </c>
      <c r="C990" s="270" t="str">
        <f aca="false">IF(OR('Sub-Cpt Record'!C990=0,'Sub-Cpt Record'!C990=""),"",'Sub-Cpt Record'!C990)</f>
        <v/>
      </c>
      <c r="D990" s="270" t="str">
        <f aca="false">IF(OR('Sub-Cpt Record'!D990=0,'Sub-Cpt Record'!D990=""),"",'Sub-Cpt Record'!D990)</f>
        <v/>
      </c>
      <c r="E990" s="269" t="str">
        <f aca="false">CODE!I990</f>
        <v/>
      </c>
      <c r="F990" s="343" t="str">
        <f aca="false">IF(OR('Sub-Cpt Record'!K990=0,'Sub-Cpt Record'!K990=""),"",'Sub-Cpt Record'!K990)</f>
        <v/>
      </c>
      <c r="G990" s="344"/>
      <c r="H990" s="348"/>
      <c r="I990" s="349"/>
      <c r="J990" s="349"/>
      <c r="K990" s="349"/>
      <c r="L990" s="349"/>
      <c r="M990" s="349"/>
      <c r="N990" s="347"/>
    </row>
    <row r="991" customFormat="false" ht="12.75" hidden="false" customHeight="false" outlineLevel="0" collapsed="false">
      <c r="A991" s="268" t="str">
        <f aca="false">IF(OR('Sub-Cpt Record'!A991=0,'Sub-Cpt Record'!A991=""),"",'Sub-Cpt Record'!A991)</f>
        <v/>
      </c>
      <c r="B991" s="269" t="str">
        <f aca="false">IF(OR('Sub-Cpt Record'!B991=0,'Sub-Cpt Record'!B991=""),"",'Sub-Cpt Record'!B991)</f>
        <v/>
      </c>
      <c r="C991" s="270" t="str">
        <f aca="false">IF(OR('Sub-Cpt Record'!C991=0,'Sub-Cpt Record'!C991=""),"",'Sub-Cpt Record'!C991)</f>
        <v/>
      </c>
      <c r="D991" s="270" t="str">
        <f aca="false">IF(OR('Sub-Cpt Record'!D991=0,'Sub-Cpt Record'!D991=""),"",'Sub-Cpt Record'!D991)</f>
        <v/>
      </c>
      <c r="E991" s="269" t="str">
        <f aca="false">CODE!I991</f>
        <v/>
      </c>
      <c r="F991" s="343" t="str">
        <f aca="false">IF(OR('Sub-Cpt Record'!K991=0,'Sub-Cpt Record'!K991=""),"",'Sub-Cpt Record'!K991)</f>
        <v/>
      </c>
      <c r="G991" s="344"/>
      <c r="H991" s="348"/>
      <c r="I991" s="349"/>
      <c r="J991" s="349"/>
      <c r="K991" s="349"/>
      <c r="L991" s="349"/>
      <c r="M991" s="349"/>
      <c r="N991" s="347"/>
    </row>
    <row r="992" customFormat="false" ht="12.75" hidden="false" customHeight="false" outlineLevel="0" collapsed="false">
      <c r="A992" s="268" t="str">
        <f aca="false">IF(OR('Sub-Cpt Record'!A992=0,'Sub-Cpt Record'!A992=""),"",'Sub-Cpt Record'!A992)</f>
        <v/>
      </c>
      <c r="B992" s="269" t="str">
        <f aca="false">IF(OR('Sub-Cpt Record'!B992=0,'Sub-Cpt Record'!B992=""),"",'Sub-Cpt Record'!B992)</f>
        <v/>
      </c>
      <c r="C992" s="270" t="str">
        <f aca="false">IF(OR('Sub-Cpt Record'!C992=0,'Sub-Cpt Record'!C992=""),"",'Sub-Cpt Record'!C992)</f>
        <v/>
      </c>
      <c r="D992" s="270" t="str">
        <f aca="false">IF(OR('Sub-Cpt Record'!D992=0,'Sub-Cpt Record'!D992=""),"",'Sub-Cpt Record'!D992)</f>
        <v/>
      </c>
      <c r="E992" s="269" t="str">
        <f aca="false">CODE!I992</f>
        <v/>
      </c>
      <c r="F992" s="343" t="str">
        <f aca="false">IF(OR('Sub-Cpt Record'!K992=0,'Sub-Cpt Record'!K992=""),"",'Sub-Cpt Record'!K992)</f>
        <v/>
      </c>
      <c r="G992" s="344"/>
      <c r="H992" s="348"/>
      <c r="I992" s="349"/>
      <c r="J992" s="349"/>
      <c r="K992" s="349"/>
      <c r="L992" s="349"/>
      <c r="M992" s="349"/>
      <c r="N992" s="347"/>
    </row>
    <row r="993" customFormat="false" ht="12.75" hidden="false" customHeight="false" outlineLevel="0" collapsed="false">
      <c r="A993" s="268" t="str">
        <f aca="false">IF(OR('Sub-Cpt Record'!A993=0,'Sub-Cpt Record'!A993=""),"",'Sub-Cpt Record'!A993)</f>
        <v/>
      </c>
      <c r="B993" s="269" t="str">
        <f aca="false">IF(OR('Sub-Cpt Record'!B993=0,'Sub-Cpt Record'!B993=""),"",'Sub-Cpt Record'!B993)</f>
        <v/>
      </c>
      <c r="C993" s="270" t="str">
        <f aca="false">IF(OR('Sub-Cpt Record'!C993=0,'Sub-Cpt Record'!C993=""),"",'Sub-Cpt Record'!C993)</f>
        <v/>
      </c>
      <c r="D993" s="270" t="str">
        <f aca="false">IF(OR('Sub-Cpt Record'!D993=0,'Sub-Cpt Record'!D993=""),"",'Sub-Cpt Record'!D993)</f>
        <v/>
      </c>
      <c r="E993" s="269" t="str">
        <f aca="false">CODE!I993</f>
        <v/>
      </c>
      <c r="F993" s="343" t="str">
        <f aca="false">IF(OR('Sub-Cpt Record'!K993=0,'Sub-Cpt Record'!K993=""),"",'Sub-Cpt Record'!K993)</f>
        <v/>
      </c>
      <c r="G993" s="344"/>
      <c r="H993" s="348"/>
      <c r="I993" s="349"/>
      <c r="J993" s="349"/>
      <c r="K993" s="349"/>
      <c r="L993" s="349"/>
      <c r="M993" s="349"/>
      <c r="N993" s="347"/>
    </row>
    <row r="994" customFormat="false" ht="12.75" hidden="false" customHeight="false" outlineLevel="0" collapsed="false">
      <c r="A994" s="268" t="str">
        <f aca="false">IF(OR('Sub-Cpt Record'!A994=0,'Sub-Cpt Record'!A994=""),"",'Sub-Cpt Record'!A994)</f>
        <v/>
      </c>
      <c r="B994" s="269" t="str">
        <f aca="false">IF(OR('Sub-Cpt Record'!B994=0,'Sub-Cpt Record'!B994=""),"",'Sub-Cpt Record'!B994)</f>
        <v/>
      </c>
      <c r="C994" s="270" t="str">
        <f aca="false">IF(OR('Sub-Cpt Record'!C994=0,'Sub-Cpt Record'!C994=""),"",'Sub-Cpt Record'!C994)</f>
        <v/>
      </c>
      <c r="D994" s="270" t="str">
        <f aca="false">IF(OR('Sub-Cpt Record'!D994=0,'Sub-Cpt Record'!D994=""),"",'Sub-Cpt Record'!D994)</f>
        <v/>
      </c>
      <c r="E994" s="269" t="str">
        <f aca="false">CODE!I994</f>
        <v/>
      </c>
      <c r="F994" s="343" t="str">
        <f aca="false">IF(OR('Sub-Cpt Record'!K994=0,'Sub-Cpt Record'!K994=""),"",'Sub-Cpt Record'!K994)</f>
        <v/>
      </c>
      <c r="G994" s="344"/>
      <c r="H994" s="348"/>
      <c r="I994" s="349"/>
      <c r="J994" s="349"/>
      <c r="K994" s="349"/>
      <c r="L994" s="349"/>
      <c r="M994" s="349"/>
      <c r="N994" s="347"/>
    </row>
    <row r="995" customFormat="false" ht="12.75" hidden="false" customHeight="false" outlineLevel="0" collapsed="false">
      <c r="A995" s="268" t="str">
        <f aca="false">IF(OR('Sub-Cpt Record'!A995=0,'Sub-Cpt Record'!A995=""),"",'Sub-Cpt Record'!A995)</f>
        <v/>
      </c>
      <c r="B995" s="269" t="str">
        <f aca="false">IF(OR('Sub-Cpt Record'!B995=0,'Sub-Cpt Record'!B995=""),"",'Sub-Cpt Record'!B995)</f>
        <v/>
      </c>
      <c r="C995" s="270" t="str">
        <f aca="false">IF(OR('Sub-Cpt Record'!C995=0,'Sub-Cpt Record'!C995=""),"",'Sub-Cpt Record'!C995)</f>
        <v/>
      </c>
      <c r="D995" s="270" t="str">
        <f aca="false">IF(OR('Sub-Cpt Record'!D995=0,'Sub-Cpt Record'!D995=""),"",'Sub-Cpt Record'!D995)</f>
        <v/>
      </c>
      <c r="E995" s="269" t="str">
        <f aca="false">CODE!I995</f>
        <v/>
      </c>
      <c r="F995" s="343" t="str">
        <f aca="false">IF(OR('Sub-Cpt Record'!K995=0,'Sub-Cpt Record'!K995=""),"",'Sub-Cpt Record'!K995)</f>
        <v/>
      </c>
      <c r="G995" s="344"/>
      <c r="H995" s="348"/>
      <c r="I995" s="349"/>
      <c r="J995" s="349"/>
      <c r="K995" s="349"/>
      <c r="L995" s="349"/>
      <c r="M995" s="349"/>
      <c r="N995" s="347"/>
    </row>
    <row r="996" customFormat="false" ht="12.75" hidden="false" customHeight="false" outlineLevel="0" collapsed="false">
      <c r="A996" s="268" t="str">
        <f aca="false">IF(OR('Sub-Cpt Record'!A996=0,'Sub-Cpt Record'!A996=""),"",'Sub-Cpt Record'!A996)</f>
        <v/>
      </c>
      <c r="B996" s="269" t="str">
        <f aca="false">IF(OR('Sub-Cpt Record'!B996=0,'Sub-Cpt Record'!B996=""),"",'Sub-Cpt Record'!B996)</f>
        <v/>
      </c>
      <c r="C996" s="270" t="str">
        <f aca="false">IF(OR('Sub-Cpt Record'!C996=0,'Sub-Cpt Record'!C996=""),"",'Sub-Cpt Record'!C996)</f>
        <v/>
      </c>
      <c r="D996" s="270" t="str">
        <f aca="false">IF(OR('Sub-Cpt Record'!D996=0,'Sub-Cpt Record'!D996=""),"",'Sub-Cpt Record'!D996)</f>
        <v/>
      </c>
      <c r="E996" s="269" t="str">
        <f aca="false">CODE!I996</f>
        <v/>
      </c>
      <c r="F996" s="343" t="str">
        <f aca="false">IF(OR('Sub-Cpt Record'!K996=0,'Sub-Cpt Record'!K996=""),"",'Sub-Cpt Record'!K996)</f>
        <v/>
      </c>
      <c r="G996" s="344"/>
      <c r="H996" s="348"/>
      <c r="I996" s="349"/>
      <c r="J996" s="349"/>
      <c r="K996" s="349"/>
      <c r="L996" s="349"/>
      <c r="M996" s="349"/>
      <c r="N996" s="347"/>
    </row>
    <row r="997" customFormat="false" ht="12.75" hidden="false" customHeight="false" outlineLevel="0" collapsed="false">
      <c r="A997" s="268" t="str">
        <f aca="false">IF(OR('Sub-Cpt Record'!A997=0,'Sub-Cpt Record'!A997=""),"",'Sub-Cpt Record'!A997)</f>
        <v/>
      </c>
      <c r="B997" s="269" t="str">
        <f aca="false">IF(OR('Sub-Cpt Record'!B997=0,'Sub-Cpt Record'!B997=""),"",'Sub-Cpt Record'!B997)</f>
        <v/>
      </c>
      <c r="C997" s="270" t="str">
        <f aca="false">IF(OR('Sub-Cpt Record'!C997=0,'Sub-Cpt Record'!C997=""),"",'Sub-Cpt Record'!C997)</f>
        <v/>
      </c>
      <c r="D997" s="270" t="str">
        <f aca="false">IF(OR('Sub-Cpt Record'!D997=0,'Sub-Cpt Record'!D997=""),"",'Sub-Cpt Record'!D997)</f>
        <v/>
      </c>
      <c r="E997" s="269" t="str">
        <f aca="false">CODE!I997</f>
        <v/>
      </c>
      <c r="F997" s="343" t="str">
        <f aca="false">IF(OR('Sub-Cpt Record'!K997=0,'Sub-Cpt Record'!K997=""),"",'Sub-Cpt Record'!K997)</f>
        <v/>
      </c>
      <c r="G997" s="344"/>
      <c r="H997" s="348"/>
      <c r="I997" s="349"/>
      <c r="J997" s="349"/>
      <c r="K997" s="349"/>
      <c r="L997" s="349"/>
      <c r="M997" s="349"/>
      <c r="N997" s="347"/>
    </row>
    <row r="998" customFormat="false" ht="12.75" hidden="false" customHeight="false" outlineLevel="0" collapsed="false">
      <c r="A998" s="268" t="str">
        <f aca="false">IF(OR('Sub-Cpt Record'!A998=0,'Sub-Cpt Record'!A998=""),"",'Sub-Cpt Record'!A998)</f>
        <v/>
      </c>
      <c r="B998" s="269" t="str">
        <f aca="false">IF(OR('Sub-Cpt Record'!B998=0,'Sub-Cpt Record'!B998=""),"",'Sub-Cpt Record'!B998)</f>
        <v/>
      </c>
      <c r="C998" s="270" t="str">
        <f aca="false">IF(OR('Sub-Cpt Record'!C998=0,'Sub-Cpt Record'!C998=""),"",'Sub-Cpt Record'!C998)</f>
        <v/>
      </c>
      <c r="D998" s="270" t="str">
        <f aca="false">IF(OR('Sub-Cpt Record'!D998=0,'Sub-Cpt Record'!D998=""),"",'Sub-Cpt Record'!D998)</f>
        <v/>
      </c>
      <c r="E998" s="269" t="str">
        <f aca="false">CODE!I998</f>
        <v/>
      </c>
      <c r="F998" s="343" t="str">
        <f aca="false">IF(OR('Sub-Cpt Record'!K998=0,'Sub-Cpt Record'!K998=""),"",'Sub-Cpt Record'!K998)</f>
        <v/>
      </c>
      <c r="G998" s="344"/>
      <c r="H998" s="348"/>
      <c r="I998" s="349"/>
      <c r="J998" s="349"/>
      <c r="K998" s="349"/>
      <c r="L998" s="349"/>
      <c r="M998" s="349"/>
      <c r="N998" s="347"/>
    </row>
    <row r="999" customFormat="false" ht="12.75" hidden="false" customHeight="false" outlineLevel="0" collapsed="false">
      <c r="A999" s="268" t="str">
        <f aca="false">IF(OR('Sub-Cpt Record'!A999=0,'Sub-Cpt Record'!A999=""),"",'Sub-Cpt Record'!A999)</f>
        <v/>
      </c>
      <c r="B999" s="269" t="str">
        <f aca="false">IF(OR('Sub-Cpt Record'!B999=0,'Sub-Cpt Record'!B999=""),"",'Sub-Cpt Record'!B999)</f>
        <v/>
      </c>
      <c r="C999" s="270" t="str">
        <f aca="false">IF(OR('Sub-Cpt Record'!C999=0,'Sub-Cpt Record'!C999=""),"",'Sub-Cpt Record'!C999)</f>
        <v/>
      </c>
      <c r="D999" s="270" t="str">
        <f aca="false">IF(OR('Sub-Cpt Record'!D999=0,'Sub-Cpt Record'!D999=""),"",'Sub-Cpt Record'!D999)</f>
        <v/>
      </c>
      <c r="E999" s="269" t="str">
        <f aca="false">CODE!I999</f>
        <v/>
      </c>
      <c r="F999" s="343" t="str">
        <f aca="false">IF(OR('Sub-Cpt Record'!K999=0,'Sub-Cpt Record'!K999=""),"",'Sub-Cpt Record'!K999)</f>
        <v/>
      </c>
      <c r="G999" s="344"/>
      <c r="H999" s="348"/>
      <c r="I999" s="349"/>
      <c r="J999" s="349"/>
      <c r="K999" s="349"/>
      <c r="L999" s="349"/>
      <c r="M999" s="349"/>
      <c r="N999" s="347"/>
    </row>
    <row r="1000" customFormat="false" ht="13.5" hidden="false" customHeight="false" outlineLevel="0" collapsed="false">
      <c r="A1000" s="350" t="str">
        <f aca="false">IF(OR('Sub-Cpt Record'!A1000=0,'Sub-Cpt Record'!A1000=""),"",'Sub-Cpt Record'!A1000)</f>
        <v/>
      </c>
      <c r="B1000" s="351" t="str">
        <f aca="false">IF(OR('Sub-Cpt Record'!B1000=0,'Sub-Cpt Record'!B1000=""),"",'Sub-Cpt Record'!B1000)</f>
        <v/>
      </c>
      <c r="C1000" s="352" t="str">
        <f aca="false">IF(OR('Sub-Cpt Record'!C1000=0,'Sub-Cpt Record'!C1000=""),"",'Sub-Cpt Record'!C1000)</f>
        <v/>
      </c>
      <c r="D1000" s="352" t="str">
        <f aca="false">IF(OR('Sub-Cpt Record'!D1000=0,'Sub-Cpt Record'!D1000=""),"",'Sub-Cpt Record'!D1000)</f>
        <v/>
      </c>
      <c r="E1000" s="351" t="str">
        <f aca="false">CODE!I1000</f>
        <v/>
      </c>
      <c r="F1000" s="353" t="str">
        <f aca="false">IF(OR('Sub-Cpt Record'!K1000=0,'Sub-Cpt Record'!K1000=""),"",'Sub-Cpt Record'!K1000)</f>
        <v/>
      </c>
      <c r="G1000" s="354"/>
      <c r="H1000" s="355"/>
      <c r="I1000" s="356"/>
      <c r="J1000" s="356"/>
      <c r="K1000" s="356"/>
      <c r="L1000" s="356"/>
      <c r="M1000" s="356"/>
      <c r="N1000" s="357"/>
    </row>
  </sheetData>
  <sheetProtection sheet="true" password="dbc9" objects="true" scenarios="true" selectLockedCells="true"/>
  <mergeCells count="10">
    <mergeCell ref="A4:F6"/>
    <mergeCell ref="G4:N6"/>
    <mergeCell ref="A7:A8"/>
    <mergeCell ref="B7:B8"/>
    <mergeCell ref="C7:D7"/>
    <mergeCell ref="E7:E8"/>
    <mergeCell ref="F7:F8"/>
    <mergeCell ref="G7:G8"/>
    <mergeCell ref="H7:M7"/>
    <mergeCell ref="N7:N8"/>
  </mergeCells>
  <printOptions headings="false" gridLines="false" gridLinesSet="true" horizontalCentered="false" verticalCentered="false"/>
  <pageMargins left="0.25" right="0.25" top="0.75" bottom="0.75"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D14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RowHeight="12.75" zeroHeight="false" outlineLevelRow="0" outlineLevelCol="0"/>
  <cols>
    <col collapsed="false" customWidth="true" hidden="false" outlineLevel="0" max="1" min="1" style="0" width="7.86"/>
    <col collapsed="false" customWidth="true" hidden="false" outlineLevel="0" max="2" min="2" style="0" width="23.01"/>
    <col collapsed="false" customWidth="true" hidden="false" outlineLevel="0" max="3" min="3" style="0" width="25"/>
    <col collapsed="false" customWidth="true" hidden="false" outlineLevel="0" max="4" min="4" style="0" width="15.71"/>
    <col collapsed="false" customWidth="true" hidden="false" outlineLevel="0" max="1025" min="5" style="0" width="8.67"/>
  </cols>
  <sheetData>
    <row r="1" s="359" customFormat="true" ht="25.5" hidden="false" customHeight="false" outlineLevel="0" collapsed="false">
      <c r="A1" s="358" t="s">
        <v>306</v>
      </c>
      <c r="B1" s="358" t="s">
        <v>307</v>
      </c>
      <c r="C1" s="358" t="s">
        <v>308</v>
      </c>
      <c r="D1" s="358" t="s">
        <v>309</v>
      </c>
    </row>
    <row r="2" customFormat="false" ht="12.75" hidden="false" customHeight="false" outlineLevel="0" collapsed="false">
      <c r="A2" s="360" t="s">
        <v>214</v>
      </c>
      <c r="B2" s="360" t="s">
        <v>310</v>
      </c>
      <c r="C2" s="360" t="s">
        <v>311</v>
      </c>
      <c r="D2" s="360" t="s">
        <v>312</v>
      </c>
    </row>
    <row r="3" customFormat="false" ht="12.75" hidden="false" customHeight="false" outlineLevel="0" collapsed="false">
      <c r="A3" s="360" t="s">
        <v>313</v>
      </c>
      <c r="B3" s="360" t="s">
        <v>314</v>
      </c>
      <c r="C3" s="360" t="s">
        <v>315</v>
      </c>
      <c r="D3" s="360" t="s">
        <v>312</v>
      </c>
    </row>
    <row r="4" customFormat="false" ht="12.75" hidden="false" customHeight="false" outlineLevel="0" collapsed="false">
      <c r="A4" s="360" t="s">
        <v>316</v>
      </c>
      <c r="B4" s="360" t="s">
        <v>317</v>
      </c>
      <c r="C4" s="360" t="s">
        <v>318</v>
      </c>
      <c r="D4" s="360" t="s">
        <v>312</v>
      </c>
    </row>
    <row r="5" customFormat="false" ht="12.75" hidden="false" customHeight="false" outlineLevel="0" collapsed="false">
      <c r="A5" s="360" t="s">
        <v>319</v>
      </c>
      <c r="B5" s="360" t="s">
        <v>320</v>
      </c>
      <c r="C5" s="360" t="s">
        <v>321</v>
      </c>
      <c r="D5" s="360" t="s">
        <v>312</v>
      </c>
    </row>
    <row r="6" customFormat="false" ht="12.75" hidden="false" customHeight="false" outlineLevel="0" collapsed="false">
      <c r="A6" s="360" t="s">
        <v>322</v>
      </c>
      <c r="B6" s="360" t="s">
        <v>323</v>
      </c>
      <c r="C6" s="360" t="s">
        <v>324</v>
      </c>
      <c r="D6" s="360" t="s">
        <v>312</v>
      </c>
    </row>
    <row r="7" customFormat="false" ht="12.75" hidden="false" customHeight="false" outlineLevel="0" collapsed="false">
      <c r="A7" s="360" t="s">
        <v>325</v>
      </c>
      <c r="B7" s="360" t="s">
        <v>326</v>
      </c>
      <c r="C7" s="360" t="s">
        <v>327</v>
      </c>
      <c r="D7" s="360" t="s">
        <v>231</v>
      </c>
    </row>
    <row r="8" customFormat="false" ht="12.75" hidden="false" customHeight="false" outlineLevel="0" collapsed="false">
      <c r="A8" s="360" t="s">
        <v>328</v>
      </c>
      <c r="B8" s="360" t="s">
        <v>329</v>
      </c>
      <c r="C8" s="360" t="s">
        <v>330</v>
      </c>
      <c r="D8" s="360" t="s">
        <v>312</v>
      </c>
    </row>
    <row r="9" customFormat="false" ht="12.75" hidden="false" customHeight="false" outlineLevel="0" collapsed="false">
      <c r="A9" s="360" t="s">
        <v>331</v>
      </c>
      <c r="B9" s="360" t="s">
        <v>332</v>
      </c>
      <c r="C9" s="360" t="s">
        <v>333</v>
      </c>
      <c r="D9" s="360" t="s">
        <v>312</v>
      </c>
    </row>
    <row r="10" customFormat="false" ht="12.75" hidden="false" customHeight="false" outlineLevel="0" collapsed="false">
      <c r="A10" s="360" t="s">
        <v>334</v>
      </c>
      <c r="B10" s="360" t="s">
        <v>335</v>
      </c>
      <c r="C10" s="360" t="s">
        <v>336</v>
      </c>
      <c r="D10" s="360" t="s">
        <v>312</v>
      </c>
    </row>
    <row r="11" customFormat="false" ht="12.75" hidden="false" customHeight="false" outlineLevel="0" collapsed="false">
      <c r="A11" s="360" t="s">
        <v>337</v>
      </c>
      <c r="B11" s="360" t="s">
        <v>338</v>
      </c>
      <c r="C11" s="360" t="s">
        <v>339</v>
      </c>
      <c r="D11" s="360" t="s">
        <v>231</v>
      </c>
    </row>
    <row r="12" customFormat="false" ht="12.75" hidden="false" customHeight="false" outlineLevel="0" collapsed="false">
      <c r="A12" s="361" t="s">
        <v>340</v>
      </c>
      <c r="B12" s="360" t="s">
        <v>335</v>
      </c>
      <c r="C12" s="360" t="s">
        <v>336</v>
      </c>
      <c r="D12" s="360" t="s">
        <v>312</v>
      </c>
    </row>
    <row r="13" customFormat="false" ht="12.75" hidden="false" customHeight="false" outlineLevel="0" collapsed="false">
      <c r="A13" s="360" t="s">
        <v>341</v>
      </c>
      <c r="B13" s="360" t="s">
        <v>342</v>
      </c>
      <c r="C13" s="360" t="s">
        <v>343</v>
      </c>
      <c r="D13" s="360" t="s">
        <v>231</v>
      </c>
    </row>
    <row r="14" customFormat="false" ht="12.75" hidden="false" customHeight="false" outlineLevel="0" collapsed="false">
      <c r="A14" s="360" t="s">
        <v>344</v>
      </c>
      <c r="B14" s="360" t="s">
        <v>345</v>
      </c>
      <c r="C14" s="360" t="s">
        <v>346</v>
      </c>
      <c r="D14" s="360" t="s">
        <v>312</v>
      </c>
    </row>
    <row r="15" customFormat="false" ht="12.75" hidden="false" customHeight="false" outlineLevel="0" collapsed="false">
      <c r="A15" s="360" t="s">
        <v>347</v>
      </c>
      <c r="B15" s="360" t="s">
        <v>348</v>
      </c>
      <c r="C15" s="360" t="s">
        <v>349</v>
      </c>
      <c r="D15" s="360" t="s">
        <v>312</v>
      </c>
    </row>
    <row r="16" customFormat="false" ht="12.75" hidden="false" customHeight="false" outlineLevel="0" collapsed="false">
      <c r="A16" s="360" t="s">
        <v>350</v>
      </c>
      <c r="B16" s="360" t="s">
        <v>351</v>
      </c>
      <c r="C16" s="360" t="s">
        <v>352</v>
      </c>
      <c r="D16" s="360" t="s">
        <v>312</v>
      </c>
    </row>
    <row r="17" customFormat="false" ht="12.75" hidden="false" customHeight="false" outlineLevel="0" collapsed="false">
      <c r="A17" s="360" t="s">
        <v>353</v>
      </c>
      <c r="B17" s="360" t="s">
        <v>354</v>
      </c>
      <c r="C17" s="360" t="s">
        <v>355</v>
      </c>
      <c r="D17" s="360" t="s">
        <v>312</v>
      </c>
    </row>
    <row r="18" customFormat="false" ht="12.75" hidden="false" customHeight="false" outlineLevel="0" collapsed="false">
      <c r="A18" s="360" t="s">
        <v>356</v>
      </c>
      <c r="B18" s="360" t="s">
        <v>357</v>
      </c>
      <c r="C18" s="360" t="s">
        <v>358</v>
      </c>
      <c r="D18" s="360" t="s">
        <v>312</v>
      </c>
    </row>
    <row r="19" customFormat="false" ht="12.75" hidden="false" customHeight="false" outlineLevel="0" collapsed="false">
      <c r="A19" s="360" t="s">
        <v>359</v>
      </c>
      <c r="B19" s="360" t="s">
        <v>360</v>
      </c>
      <c r="C19" s="360" t="s">
        <v>361</v>
      </c>
      <c r="D19" s="360" t="s">
        <v>231</v>
      </c>
    </row>
    <row r="20" customFormat="false" ht="12.75" hidden="false" customHeight="false" outlineLevel="0" collapsed="false">
      <c r="A20" s="360" t="s">
        <v>362</v>
      </c>
      <c r="B20" s="360" t="s">
        <v>363</v>
      </c>
      <c r="C20" s="360" t="s">
        <v>364</v>
      </c>
      <c r="D20" s="360" t="s">
        <v>312</v>
      </c>
    </row>
    <row r="21" customFormat="false" ht="12.75" hidden="false" customHeight="false" outlineLevel="0" collapsed="false">
      <c r="A21" s="360" t="s">
        <v>365</v>
      </c>
      <c r="B21" s="360" t="s">
        <v>366</v>
      </c>
      <c r="C21" s="360" t="s">
        <v>367</v>
      </c>
      <c r="D21" s="360" t="s">
        <v>312</v>
      </c>
    </row>
    <row r="22" customFormat="false" ht="12.75" hidden="false" customHeight="false" outlineLevel="0" collapsed="false">
      <c r="A22" s="360" t="s">
        <v>368</v>
      </c>
      <c r="B22" s="360" t="s">
        <v>369</v>
      </c>
      <c r="C22" s="360" t="s">
        <v>370</v>
      </c>
      <c r="D22" s="360" t="s">
        <v>312</v>
      </c>
    </row>
    <row r="23" customFormat="false" ht="12.75" hidden="false" customHeight="false" outlineLevel="0" collapsed="false">
      <c r="A23" s="360" t="s">
        <v>371</v>
      </c>
      <c r="B23" s="360" t="s">
        <v>372</v>
      </c>
      <c r="C23" s="360" t="s">
        <v>373</v>
      </c>
      <c r="D23" s="360" t="s">
        <v>231</v>
      </c>
    </row>
    <row r="24" customFormat="false" ht="12.75" hidden="false" customHeight="false" outlineLevel="0" collapsed="false">
      <c r="A24" s="360" t="s">
        <v>374</v>
      </c>
      <c r="B24" s="360" t="s">
        <v>375</v>
      </c>
      <c r="C24" s="360" t="s">
        <v>376</v>
      </c>
      <c r="D24" s="360" t="s">
        <v>312</v>
      </c>
    </row>
    <row r="25" customFormat="false" ht="12.75" hidden="false" customHeight="false" outlineLevel="0" collapsed="false">
      <c r="A25" s="360" t="s">
        <v>53</v>
      </c>
      <c r="B25" s="360" t="s">
        <v>377</v>
      </c>
      <c r="C25" s="360" t="s">
        <v>378</v>
      </c>
      <c r="D25" s="360" t="s">
        <v>231</v>
      </c>
    </row>
    <row r="26" customFormat="false" ht="12.75" hidden="false" customHeight="false" outlineLevel="0" collapsed="false">
      <c r="A26" s="360" t="s">
        <v>379</v>
      </c>
      <c r="B26" s="360" t="s">
        <v>380</v>
      </c>
      <c r="C26" s="360" t="s">
        <v>381</v>
      </c>
      <c r="D26" s="360" t="s">
        <v>312</v>
      </c>
    </row>
    <row r="27" customFormat="false" ht="12.75" hidden="false" customHeight="false" outlineLevel="0" collapsed="false">
      <c r="A27" s="360" t="s">
        <v>382</v>
      </c>
      <c r="B27" s="360" t="s">
        <v>383</v>
      </c>
      <c r="C27" s="360" t="s">
        <v>384</v>
      </c>
      <c r="D27" s="360" t="s">
        <v>312</v>
      </c>
    </row>
    <row r="28" customFormat="false" ht="12.75" hidden="false" customHeight="false" outlineLevel="0" collapsed="false">
      <c r="A28" s="360" t="s">
        <v>385</v>
      </c>
      <c r="B28" s="360" t="s">
        <v>386</v>
      </c>
      <c r="C28" s="360" t="s">
        <v>387</v>
      </c>
      <c r="D28" s="360" t="s">
        <v>231</v>
      </c>
    </row>
    <row r="29" customFormat="false" ht="12.75" hidden="false" customHeight="false" outlineLevel="0" collapsed="false">
      <c r="A29" s="360" t="s">
        <v>388</v>
      </c>
      <c r="B29" s="360" t="s">
        <v>389</v>
      </c>
      <c r="C29" s="360" t="s">
        <v>390</v>
      </c>
      <c r="D29" s="360" t="s">
        <v>312</v>
      </c>
    </row>
    <row r="30" customFormat="false" ht="12.75" hidden="false" customHeight="false" outlineLevel="0" collapsed="false">
      <c r="A30" s="360" t="s">
        <v>391</v>
      </c>
      <c r="B30" s="360" t="s">
        <v>392</v>
      </c>
      <c r="C30" s="360" t="s">
        <v>393</v>
      </c>
      <c r="D30" s="360" t="s">
        <v>312</v>
      </c>
    </row>
    <row r="31" customFormat="false" ht="12.75" hidden="false" customHeight="false" outlineLevel="0" collapsed="false">
      <c r="A31" s="360" t="s">
        <v>394</v>
      </c>
      <c r="B31" s="360" t="s">
        <v>395</v>
      </c>
      <c r="C31" s="360" t="s">
        <v>396</v>
      </c>
      <c r="D31" s="360" t="s">
        <v>231</v>
      </c>
    </row>
    <row r="32" customFormat="false" ht="12.75" hidden="false" customHeight="false" outlineLevel="0" collapsed="false">
      <c r="A32" s="360" t="s">
        <v>397</v>
      </c>
      <c r="B32" s="360" t="s">
        <v>398</v>
      </c>
      <c r="C32" s="360" t="s">
        <v>399</v>
      </c>
      <c r="D32" s="360" t="s">
        <v>312</v>
      </c>
    </row>
    <row r="33" customFormat="false" ht="12.75" hidden="false" customHeight="false" outlineLevel="0" collapsed="false">
      <c r="A33" s="360" t="s">
        <v>400</v>
      </c>
      <c r="B33" s="360" t="s">
        <v>401</v>
      </c>
      <c r="C33" s="360" t="s">
        <v>402</v>
      </c>
      <c r="D33" s="360" t="s">
        <v>312</v>
      </c>
    </row>
    <row r="34" customFormat="false" ht="12.75" hidden="false" customHeight="false" outlineLevel="0" collapsed="false">
      <c r="A34" s="360" t="s">
        <v>403</v>
      </c>
      <c r="B34" s="360" t="s">
        <v>404</v>
      </c>
      <c r="C34" s="360" t="s">
        <v>405</v>
      </c>
      <c r="D34" s="360" t="s">
        <v>312</v>
      </c>
    </row>
    <row r="35" customFormat="false" ht="12.75" hidden="false" customHeight="false" outlineLevel="0" collapsed="false">
      <c r="A35" s="360" t="s">
        <v>406</v>
      </c>
      <c r="B35" s="360" t="s">
        <v>407</v>
      </c>
      <c r="C35" s="360" t="s">
        <v>408</v>
      </c>
      <c r="D35" s="360" t="s">
        <v>312</v>
      </c>
    </row>
    <row r="36" customFormat="false" ht="12.75" hidden="false" customHeight="false" outlineLevel="0" collapsed="false">
      <c r="A36" s="360" t="s">
        <v>409</v>
      </c>
      <c r="B36" s="360" t="s">
        <v>410</v>
      </c>
      <c r="C36" s="360" t="s">
        <v>411</v>
      </c>
      <c r="D36" s="360" t="s">
        <v>312</v>
      </c>
    </row>
    <row r="37" customFormat="false" ht="12.75" hidden="false" customHeight="false" outlineLevel="0" collapsed="false">
      <c r="A37" s="360" t="s">
        <v>412</v>
      </c>
      <c r="B37" s="360" t="s">
        <v>413</v>
      </c>
      <c r="C37" s="360" t="s">
        <v>414</v>
      </c>
      <c r="D37" s="360" t="s">
        <v>312</v>
      </c>
    </row>
    <row r="38" customFormat="false" ht="12.75" hidden="false" customHeight="false" outlineLevel="0" collapsed="false">
      <c r="A38" s="360" t="s">
        <v>415</v>
      </c>
      <c r="B38" s="360" t="s">
        <v>416</v>
      </c>
      <c r="C38" s="360" t="s">
        <v>417</v>
      </c>
      <c r="D38" s="360" t="s">
        <v>231</v>
      </c>
    </row>
    <row r="39" customFormat="false" ht="12.75" hidden="false" customHeight="false" outlineLevel="0" collapsed="false">
      <c r="A39" s="360" t="s">
        <v>418</v>
      </c>
      <c r="B39" s="360" t="s">
        <v>419</v>
      </c>
      <c r="C39" s="360" t="s">
        <v>420</v>
      </c>
      <c r="D39" s="360" t="s">
        <v>231</v>
      </c>
    </row>
    <row r="40" customFormat="false" ht="12.75" hidden="false" customHeight="false" outlineLevel="0" collapsed="false">
      <c r="A40" s="360" t="s">
        <v>421</v>
      </c>
      <c r="B40" s="360" t="s">
        <v>422</v>
      </c>
      <c r="C40" s="360" t="s">
        <v>423</v>
      </c>
      <c r="D40" s="360" t="s">
        <v>312</v>
      </c>
    </row>
    <row r="41" customFormat="false" ht="12.75" hidden="false" customHeight="false" outlineLevel="0" collapsed="false">
      <c r="A41" s="360" t="s">
        <v>424</v>
      </c>
      <c r="B41" s="360" t="s">
        <v>425</v>
      </c>
      <c r="C41" s="360" t="s">
        <v>426</v>
      </c>
      <c r="D41" s="360" t="s">
        <v>312</v>
      </c>
    </row>
    <row r="42" customFormat="false" ht="12.75" hidden="false" customHeight="false" outlineLevel="0" collapsed="false">
      <c r="A42" s="360" t="s">
        <v>427</v>
      </c>
      <c r="B42" s="360" t="s">
        <v>428</v>
      </c>
      <c r="C42" s="360" t="s">
        <v>429</v>
      </c>
      <c r="D42" s="360" t="s">
        <v>312</v>
      </c>
    </row>
    <row r="43" customFormat="false" ht="12.75" hidden="false" customHeight="false" outlineLevel="0" collapsed="false">
      <c r="A43" s="360" t="s">
        <v>430</v>
      </c>
      <c r="B43" s="360" t="s">
        <v>431</v>
      </c>
      <c r="C43" s="360" t="s">
        <v>432</v>
      </c>
      <c r="D43" s="360" t="s">
        <v>312</v>
      </c>
    </row>
    <row r="44" customFormat="false" ht="12.75" hidden="false" customHeight="false" outlineLevel="0" collapsed="false">
      <c r="A44" s="360" t="s">
        <v>433</v>
      </c>
      <c r="B44" s="360" t="s">
        <v>434</v>
      </c>
      <c r="C44" s="360" t="s">
        <v>435</v>
      </c>
      <c r="D44" s="360" t="s">
        <v>312</v>
      </c>
    </row>
    <row r="45" customFormat="false" ht="12.75" hidden="false" customHeight="false" outlineLevel="0" collapsed="false">
      <c r="A45" s="360" t="s">
        <v>436</v>
      </c>
      <c r="B45" s="360" t="s">
        <v>437</v>
      </c>
      <c r="C45" s="360" t="s">
        <v>438</v>
      </c>
      <c r="D45" s="360" t="s">
        <v>312</v>
      </c>
    </row>
    <row r="46" customFormat="false" ht="12.75" hidden="false" customHeight="false" outlineLevel="0" collapsed="false">
      <c r="A46" s="360" t="s">
        <v>439</v>
      </c>
      <c r="B46" s="360" t="s">
        <v>440</v>
      </c>
      <c r="C46" s="360" t="s">
        <v>441</v>
      </c>
      <c r="D46" s="360" t="s">
        <v>231</v>
      </c>
    </row>
    <row r="47" customFormat="false" ht="12.75" hidden="false" customHeight="false" outlineLevel="0" collapsed="false">
      <c r="A47" s="360" t="s">
        <v>442</v>
      </c>
      <c r="B47" s="360" t="s">
        <v>443</v>
      </c>
      <c r="C47" s="360" t="s">
        <v>444</v>
      </c>
      <c r="D47" s="360" t="s">
        <v>312</v>
      </c>
    </row>
    <row r="48" customFormat="false" ht="12.75" hidden="false" customHeight="false" outlineLevel="0" collapsed="false">
      <c r="A48" s="360" t="s">
        <v>445</v>
      </c>
      <c r="B48" s="360" t="s">
        <v>446</v>
      </c>
      <c r="C48" s="360" t="s">
        <v>447</v>
      </c>
      <c r="D48" s="360" t="s">
        <v>312</v>
      </c>
    </row>
    <row r="49" customFormat="false" ht="12.75" hidden="false" customHeight="false" outlineLevel="0" collapsed="false">
      <c r="A49" s="360" t="s">
        <v>448</v>
      </c>
      <c r="B49" s="360" t="s">
        <v>449</v>
      </c>
      <c r="C49" s="360" t="s">
        <v>450</v>
      </c>
      <c r="D49" s="360" t="s">
        <v>231</v>
      </c>
    </row>
    <row r="50" customFormat="false" ht="12.75" hidden="false" customHeight="false" outlineLevel="0" collapsed="false">
      <c r="A50" s="360" t="s">
        <v>195</v>
      </c>
      <c r="B50" s="360" t="s">
        <v>451</v>
      </c>
      <c r="C50" s="360" t="s">
        <v>452</v>
      </c>
      <c r="D50" s="360" t="s">
        <v>231</v>
      </c>
    </row>
    <row r="51" customFormat="false" ht="12.75" hidden="false" customHeight="false" outlineLevel="0" collapsed="false">
      <c r="A51" s="360" t="s">
        <v>453</v>
      </c>
      <c r="B51" s="360" t="s">
        <v>454</v>
      </c>
      <c r="C51" s="360" t="s">
        <v>455</v>
      </c>
      <c r="D51" s="360" t="s">
        <v>312</v>
      </c>
    </row>
    <row r="52" customFormat="false" ht="12.75" hidden="false" customHeight="false" outlineLevel="0" collapsed="false">
      <c r="A52" s="360" t="s">
        <v>456</v>
      </c>
      <c r="B52" s="360" t="s">
        <v>457</v>
      </c>
      <c r="C52" s="360" t="s">
        <v>458</v>
      </c>
      <c r="D52" s="360" t="s">
        <v>312</v>
      </c>
    </row>
    <row r="53" customFormat="false" ht="12.75" hidden="false" customHeight="false" outlineLevel="0" collapsed="false">
      <c r="A53" s="360" t="s">
        <v>459</v>
      </c>
      <c r="B53" s="360" t="s">
        <v>460</v>
      </c>
      <c r="C53" s="360" t="s">
        <v>461</v>
      </c>
      <c r="D53" s="360" t="s">
        <v>231</v>
      </c>
    </row>
    <row r="54" customFormat="false" ht="12.75" hidden="false" customHeight="false" outlineLevel="0" collapsed="false">
      <c r="A54" s="360" t="s">
        <v>462</v>
      </c>
      <c r="B54" s="360" t="s">
        <v>463</v>
      </c>
      <c r="C54" s="360" t="s">
        <v>464</v>
      </c>
      <c r="D54" s="360" t="s">
        <v>231</v>
      </c>
    </row>
    <row r="55" customFormat="false" ht="12.75" hidden="false" customHeight="false" outlineLevel="0" collapsed="false">
      <c r="A55" s="360" t="s">
        <v>465</v>
      </c>
      <c r="B55" s="360" t="s">
        <v>466</v>
      </c>
      <c r="C55" s="360" t="s">
        <v>467</v>
      </c>
      <c r="D55" s="360" t="s">
        <v>231</v>
      </c>
    </row>
    <row r="56" customFormat="false" ht="12.75" hidden="false" customHeight="false" outlineLevel="0" collapsed="false">
      <c r="A56" s="360" t="s">
        <v>468</v>
      </c>
      <c r="B56" s="360" t="s">
        <v>469</v>
      </c>
      <c r="C56" s="360" t="s">
        <v>470</v>
      </c>
      <c r="D56" s="360" t="s">
        <v>312</v>
      </c>
    </row>
    <row r="57" customFormat="false" ht="12.75" hidden="false" customHeight="false" outlineLevel="0" collapsed="false">
      <c r="A57" s="360" t="s">
        <v>471</v>
      </c>
      <c r="B57" s="360" t="s">
        <v>472</v>
      </c>
      <c r="C57" s="360" t="s">
        <v>473</v>
      </c>
      <c r="D57" s="360" t="s">
        <v>312</v>
      </c>
    </row>
    <row r="58" customFormat="false" ht="12.75" hidden="false" customHeight="false" outlineLevel="0" collapsed="false">
      <c r="A58" s="360" t="s">
        <v>474</v>
      </c>
      <c r="B58" s="360" t="s">
        <v>475</v>
      </c>
      <c r="C58" s="360" t="s">
        <v>476</v>
      </c>
      <c r="D58" s="360" t="s">
        <v>231</v>
      </c>
    </row>
    <row r="59" customFormat="false" ht="12.75" hidden="false" customHeight="false" outlineLevel="0" collapsed="false">
      <c r="A59" s="360" t="s">
        <v>477</v>
      </c>
      <c r="B59" s="360" t="s">
        <v>478</v>
      </c>
      <c r="C59" s="360" t="s">
        <v>479</v>
      </c>
      <c r="D59" s="360" t="s">
        <v>312</v>
      </c>
    </row>
    <row r="60" customFormat="false" ht="12.75" hidden="false" customHeight="false" outlineLevel="0" collapsed="false">
      <c r="A60" s="360" t="s">
        <v>480</v>
      </c>
      <c r="B60" s="360" t="s">
        <v>481</v>
      </c>
      <c r="C60" s="360" t="s">
        <v>482</v>
      </c>
      <c r="D60" s="360" t="s">
        <v>231</v>
      </c>
    </row>
    <row r="61" customFormat="false" ht="12.75" hidden="false" customHeight="false" outlineLevel="0" collapsed="false">
      <c r="A61" s="360" t="s">
        <v>198</v>
      </c>
      <c r="B61" s="360" t="s">
        <v>483</v>
      </c>
      <c r="C61" s="360" t="s">
        <v>484</v>
      </c>
      <c r="D61" s="360" t="s">
        <v>312</v>
      </c>
    </row>
    <row r="62" customFormat="false" ht="12.75" hidden="false" customHeight="false" outlineLevel="0" collapsed="false">
      <c r="A62" s="360" t="s">
        <v>197</v>
      </c>
      <c r="B62" s="360" t="s">
        <v>485</v>
      </c>
      <c r="C62" s="360" t="s">
        <v>484</v>
      </c>
      <c r="D62" s="360" t="s">
        <v>231</v>
      </c>
    </row>
    <row r="63" customFormat="false" ht="12.75" hidden="false" customHeight="false" outlineLevel="0" collapsed="false">
      <c r="A63" s="360" t="s">
        <v>486</v>
      </c>
      <c r="B63" s="360" t="s">
        <v>487</v>
      </c>
      <c r="C63" s="360" t="s">
        <v>488</v>
      </c>
      <c r="D63" s="360" t="s">
        <v>231</v>
      </c>
    </row>
    <row r="64" customFormat="false" ht="12.75" hidden="false" customHeight="false" outlineLevel="0" collapsed="false">
      <c r="A64" s="360" t="s">
        <v>489</v>
      </c>
      <c r="B64" s="360" t="s">
        <v>490</v>
      </c>
      <c r="C64" s="360" t="s">
        <v>491</v>
      </c>
      <c r="D64" s="360" t="s">
        <v>231</v>
      </c>
    </row>
    <row r="65" customFormat="false" ht="12.75" hidden="false" customHeight="false" outlineLevel="0" collapsed="false">
      <c r="A65" s="361" t="s">
        <v>492</v>
      </c>
      <c r="B65" s="361" t="s">
        <v>493</v>
      </c>
      <c r="C65" s="360"/>
      <c r="D65" s="361" t="s">
        <v>312</v>
      </c>
    </row>
    <row r="66" customFormat="false" ht="12.75" hidden="false" customHeight="false" outlineLevel="0" collapsed="false">
      <c r="A66" s="360" t="s">
        <v>494</v>
      </c>
      <c r="B66" s="360" t="s">
        <v>495</v>
      </c>
      <c r="C66" s="360" t="s">
        <v>496</v>
      </c>
      <c r="D66" s="360" t="s">
        <v>231</v>
      </c>
    </row>
    <row r="67" customFormat="false" ht="12.75" hidden="false" customHeight="false" outlineLevel="0" collapsed="false">
      <c r="A67" s="360" t="s">
        <v>497</v>
      </c>
      <c r="B67" s="360" t="s">
        <v>498</v>
      </c>
      <c r="C67" s="360" t="s">
        <v>499</v>
      </c>
      <c r="D67" s="360" t="s">
        <v>231</v>
      </c>
    </row>
    <row r="68" customFormat="false" ht="12.75" hidden="false" customHeight="false" outlineLevel="0" collapsed="false">
      <c r="A68" s="360" t="s">
        <v>500</v>
      </c>
      <c r="B68" s="360" t="s">
        <v>501</v>
      </c>
      <c r="C68" s="360" t="s">
        <v>502</v>
      </c>
      <c r="D68" s="360" t="s">
        <v>312</v>
      </c>
    </row>
    <row r="69" customFormat="false" ht="12.75" hidden="false" customHeight="false" outlineLevel="0" collapsed="false">
      <c r="A69" s="360" t="s">
        <v>503</v>
      </c>
      <c r="B69" s="360" t="s">
        <v>504</v>
      </c>
      <c r="C69" s="360" t="s">
        <v>505</v>
      </c>
      <c r="D69" s="360" t="s">
        <v>312</v>
      </c>
    </row>
    <row r="70" customFormat="false" ht="12.75" hidden="false" customHeight="false" outlineLevel="0" collapsed="false">
      <c r="A70" s="360" t="s">
        <v>506</v>
      </c>
      <c r="B70" s="360" t="s">
        <v>507</v>
      </c>
      <c r="C70" s="360" t="s">
        <v>508</v>
      </c>
      <c r="D70" s="360" t="s">
        <v>231</v>
      </c>
    </row>
    <row r="71" customFormat="false" ht="12.75" hidden="false" customHeight="false" outlineLevel="0" collapsed="false">
      <c r="A71" s="361" t="s">
        <v>509</v>
      </c>
      <c r="B71" s="361" t="s">
        <v>510</v>
      </c>
      <c r="C71" s="360"/>
      <c r="D71" s="361" t="s">
        <v>312</v>
      </c>
    </row>
    <row r="72" customFormat="false" ht="12.75" hidden="false" customHeight="false" outlineLevel="0" collapsed="false">
      <c r="A72" s="360" t="s">
        <v>213</v>
      </c>
      <c r="B72" s="360" t="s">
        <v>511</v>
      </c>
      <c r="C72" s="360" t="s">
        <v>512</v>
      </c>
      <c r="D72" s="360" t="s">
        <v>312</v>
      </c>
    </row>
    <row r="73" customFormat="false" ht="12.75" hidden="false" customHeight="false" outlineLevel="0" collapsed="false">
      <c r="A73" s="360" t="s">
        <v>513</v>
      </c>
      <c r="B73" s="360" t="s">
        <v>514</v>
      </c>
      <c r="C73" s="360" t="s">
        <v>515</v>
      </c>
      <c r="D73" s="360" t="s">
        <v>231</v>
      </c>
    </row>
    <row r="74" customFormat="false" ht="12.75" hidden="false" customHeight="false" outlineLevel="0" collapsed="false">
      <c r="A74" s="360" t="s">
        <v>516</v>
      </c>
      <c r="B74" s="360" t="s">
        <v>517</v>
      </c>
      <c r="C74" s="360" t="s">
        <v>518</v>
      </c>
      <c r="D74" s="360" t="s">
        <v>231</v>
      </c>
    </row>
    <row r="75" customFormat="false" ht="12.75" hidden="false" customHeight="false" outlineLevel="0" collapsed="false">
      <c r="A75" s="360" t="s">
        <v>519</v>
      </c>
      <c r="B75" s="360" t="s">
        <v>520</v>
      </c>
      <c r="C75" s="360" t="s">
        <v>521</v>
      </c>
      <c r="D75" s="360" t="s">
        <v>231</v>
      </c>
    </row>
    <row r="76" customFormat="false" ht="12.75" hidden="false" customHeight="false" outlineLevel="0" collapsed="false">
      <c r="A76" s="360" t="s">
        <v>522</v>
      </c>
      <c r="B76" s="360" t="s">
        <v>523</v>
      </c>
      <c r="C76" s="360" t="s">
        <v>524</v>
      </c>
      <c r="D76" s="360" t="s">
        <v>231</v>
      </c>
    </row>
    <row r="77" customFormat="false" ht="12.75" hidden="false" customHeight="false" outlineLevel="0" collapsed="false">
      <c r="A77" s="360" t="s">
        <v>525</v>
      </c>
      <c r="B77" s="360" t="s">
        <v>526</v>
      </c>
      <c r="C77" s="360" t="s">
        <v>527</v>
      </c>
      <c r="D77" s="360" t="s">
        <v>312</v>
      </c>
    </row>
    <row r="78" customFormat="false" ht="12.75" hidden="false" customHeight="false" outlineLevel="0" collapsed="false">
      <c r="A78" s="360" t="s">
        <v>528</v>
      </c>
      <c r="B78" s="360" t="s">
        <v>529</v>
      </c>
      <c r="C78" s="360" t="s">
        <v>530</v>
      </c>
      <c r="D78" s="360" t="s">
        <v>231</v>
      </c>
    </row>
    <row r="79" customFormat="false" ht="12.75" hidden="false" customHeight="false" outlineLevel="0" collapsed="false">
      <c r="A79" s="360" t="s">
        <v>531</v>
      </c>
      <c r="B79" s="360" t="s">
        <v>532</v>
      </c>
      <c r="C79" s="360" t="s">
        <v>533</v>
      </c>
      <c r="D79" s="360" t="s">
        <v>231</v>
      </c>
    </row>
    <row r="80" customFormat="false" ht="12.75" hidden="false" customHeight="false" outlineLevel="0" collapsed="false">
      <c r="A80" s="360" t="s">
        <v>534</v>
      </c>
      <c r="B80" s="360" t="s">
        <v>535</v>
      </c>
      <c r="C80" s="360" t="s">
        <v>536</v>
      </c>
      <c r="D80" s="360" t="s">
        <v>231</v>
      </c>
    </row>
    <row r="81" customFormat="false" ht="12.75" hidden="false" customHeight="false" outlineLevel="0" collapsed="false">
      <c r="A81" s="360" t="s">
        <v>537</v>
      </c>
      <c r="B81" s="360" t="s">
        <v>538</v>
      </c>
      <c r="C81" s="360" t="s">
        <v>539</v>
      </c>
      <c r="D81" s="360" t="s">
        <v>231</v>
      </c>
    </row>
    <row r="82" customFormat="false" ht="12.75" hidden="false" customHeight="false" outlineLevel="0" collapsed="false">
      <c r="A82" s="360" t="s">
        <v>540</v>
      </c>
      <c r="B82" s="360" t="s">
        <v>541</v>
      </c>
      <c r="C82" s="360" t="s">
        <v>542</v>
      </c>
      <c r="D82" s="360" t="s">
        <v>231</v>
      </c>
    </row>
    <row r="83" customFormat="false" ht="12.75" hidden="false" customHeight="false" outlineLevel="0" collapsed="false">
      <c r="A83" s="360" t="s">
        <v>543</v>
      </c>
      <c r="B83" s="360" t="s">
        <v>544</v>
      </c>
      <c r="C83" s="360" t="s">
        <v>545</v>
      </c>
      <c r="D83" s="360" t="s">
        <v>312</v>
      </c>
    </row>
    <row r="84" customFormat="false" ht="12.75" hidden="false" customHeight="false" outlineLevel="0" collapsed="false">
      <c r="A84" s="360" t="s">
        <v>546</v>
      </c>
      <c r="B84" s="360" t="s">
        <v>547</v>
      </c>
      <c r="C84" s="360" t="s">
        <v>548</v>
      </c>
      <c r="D84" s="360" t="s">
        <v>312</v>
      </c>
    </row>
    <row r="85" customFormat="false" ht="12.75" hidden="false" customHeight="false" outlineLevel="0" collapsed="false">
      <c r="A85" s="360" t="s">
        <v>549</v>
      </c>
      <c r="B85" s="360" t="s">
        <v>550</v>
      </c>
      <c r="C85" s="360" t="s">
        <v>551</v>
      </c>
      <c r="D85" s="360" t="s">
        <v>312</v>
      </c>
    </row>
    <row r="86" customFormat="false" ht="12.75" hidden="false" customHeight="false" outlineLevel="0" collapsed="false">
      <c r="A86" s="360" t="s">
        <v>552</v>
      </c>
      <c r="B86" s="360" t="s">
        <v>553</v>
      </c>
      <c r="C86" s="360" t="s">
        <v>554</v>
      </c>
      <c r="D86" s="360" t="s">
        <v>231</v>
      </c>
    </row>
    <row r="87" customFormat="false" ht="12.75" hidden="false" customHeight="false" outlineLevel="0" collapsed="false">
      <c r="A87" s="360" t="s">
        <v>555</v>
      </c>
      <c r="B87" s="360" t="s">
        <v>556</v>
      </c>
      <c r="C87" s="360" t="s">
        <v>557</v>
      </c>
      <c r="D87" s="360" t="s">
        <v>231</v>
      </c>
    </row>
    <row r="88" customFormat="false" ht="12.75" hidden="false" customHeight="false" outlineLevel="0" collapsed="false">
      <c r="A88" s="360" t="s">
        <v>558</v>
      </c>
      <c r="B88" s="360" t="s">
        <v>559</v>
      </c>
      <c r="C88" s="360" t="s">
        <v>560</v>
      </c>
      <c r="D88" s="360" t="s">
        <v>231</v>
      </c>
    </row>
    <row r="89" customFormat="false" ht="12.75" hidden="false" customHeight="false" outlineLevel="0" collapsed="false">
      <c r="A89" s="360" t="s">
        <v>561</v>
      </c>
      <c r="B89" s="360" t="s">
        <v>562</v>
      </c>
      <c r="C89" s="360" t="s">
        <v>563</v>
      </c>
      <c r="D89" s="360" t="s">
        <v>312</v>
      </c>
    </row>
    <row r="90" customFormat="false" ht="12.75" hidden="false" customHeight="false" outlineLevel="0" collapsed="false">
      <c r="A90" s="360" t="s">
        <v>564</v>
      </c>
      <c r="B90" s="360" t="s">
        <v>565</v>
      </c>
      <c r="C90" s="360" t="s">
        <v>566</v>
      </c>
      <c r="D90" s="360" t="s">
        <v>312</v>
      </c>
    </row>
    <row r="91" customFormat="false" ht="12.75" hidden="false" customHeight="false" outlineLevel="0" collapsed="false">
      <c r="A91" s="360" t="s">
        <v>567</v>
      </c>
      <c r="B91" s="360" t="s">
        <v>568</v>
      </c>
      <c r="C91" s="360" t="s">
        <v>569</v>
      </c>
      <c r="D91" s="360" t="s">
        <v>312</v>
      </c>
    </row>
    <row r="92" customFormat="false" ht="12.75" hidden="false" customHeight="false" outlineLevel="0" collapsed="false">
      <c r="A92" s="360" t="s">
        <v>570</v>
      </c>
      <c r="B92" s="360" t="s">
        <v>571</v>
      </c>
      <c r="C92" s="360" t="s">
        <v>572</v>
      </c>
      <c r="D92" s="360" t="s">
        <v>312</v>
      </c>
    </row>
    <row r="93" customFormat="false" ht="12.75" hidden="false" customHeight="false" outlineLevel="0" collapsed="false">
      <c r="A93" s="360" t="s">
        <v>573</v>
      </c>
      <c r="B93" s="360" t="s">
        <v>574</v>
      </c>
      <c r="C93" s="360" t="s">
        <v>575</v>
      </c>
      <c r="D93" s="360" t="s">
        <v>312</v>
      </c>
    </row>
    <row r="94" customFormat="false" ht="12.75" hidden="false" customHeight="false" outlineLevel="0" collapsed="false">
      <c r="A94" s="360" t="s">
        <v>576</v>
      </c>
      <c r="B94" s="360" t="s">
        <v>577</v>
      </c>
      <c r="C94" s="360" t="s">
        <v>578</v>
      </c>
      <c r="D94" s="360" t="s">
        <v>312</v>
      </c>
    </row>
    <row r="95" customFormat="false" ht="12.75" hidden="false" customHeight="false" outlineLevel="0" collapsed="false">
      <c r="A95" s="360" t="s">
        <v>579</v>
      </c>
      <c r="B95" s="360" t="s">
        <v>580</v>
      </c>
      <c r="C95" s="360" t="s">
        <v>581</v>
      </c>
      <c r="D95" s="360" t="s">
        <v>312</v>
      </c>
    </row>
    <row r="96" customFormat="false" ht="12.75" hidden="false" customHeight="false" outlineLevel="0" collapsed="false">
      <c r="A96" s="360" t="s">
        <v>582</v>
      </c>
      <c r="B96" s="360" t="s">
        <v>583</v>
      </c>
      <c r="C96" s="360" t="s">
        <v>584</v>
      </c>
      <c r="D96" s="360" t="s">
        <v>231</v>
      </c>
    </row>
    <row r="97" customFormat="false" ht="12.75" hidden="false" customHeight="false" outlineLevel="0" collapsed="false">
      <c r="A97" s="360" t="s">
        <v>585</v>
      </c>
      <c r="B97" s="360" t="s">
        <v>586</v>
      </c>
      <c r="C97" s="360" t="s">
        <v>587</v>
      </c>
      <c r="D97" s="360" t="s">
        <v>312</v>
      </c>
    </row>
    <row r="98" customFormat="false" ht="12.75" hidden="false" customHeight="false" outlineLevel="0" collapsed="false">
      <c r="A98" s="360" t="s">
        <v>588</v>
      </c>
      <c r="B98" s="360" t="s">
        <v>589</v>
      </c>
      <c r="C98" s="360" t="s">
        <v>590</v>
      </c>
      <c r="D98" s="360" t="s">
        <v>231</v>
      </c>
    </row>
    <row r="99" customFormat="false" ht="12.75" hidden="false" customHeight="false" outlineLevel="0" collapsed="false">
      <c r="A99" s="360" t="s">
        <v>41</v>
      </c>
      <c r="B99" s="360" t="s">
        <v>591</v>
      </c>
      <c r="C99" s="360" t="s">
        <v>592</v>
      </c>
      <c r="D99" s="360" t="s">
        <v>231</v>
      </c>
    </row>
    <row r="100" customFormat="false" ht="12.75" hidden="false" customHeight="false" outlineLevel="0" collapsed="false">
      <c r="A100" s="360" t="s">
        <v>593</v>
      </c>
      <c r="B100" s="360" t="s">
        <v>594</v>
      </c>
      <c r="C100" s="360" t="s">
        <v>595</v>
      </c>
      <c r="D100" s="360" t="s">
        <v>312</v>
      </c>
    </row>
    <row r="101" customFormat="false" ht="12.75" hidden="false" customHeight="false" outlineLevel="0" collapsed="false">
      <c r="A101" s="360" t="s">
        <v>596</v>
      </c>
      <c r="B101" s="360" t="s">
        <v>597</v>
      </c>
      <c r="C101" s="360" t="s">
        <v>598</v>
      </c>
      <c r="D101" s="360" t="s">
        <v>312</v>
      </c>
    </row>
    <row r="102" customFormat="false" ht="12.75" hidden="false" customHeight="false" outlineLevel="0" collapsed="false">
      <c r="A102" s="360" t="s">
        <v>599</v>
      </c>
      <c r="B102" s="360" t="s">
        <v>600</v>
      </c>
      <c r="C102" s="360" t="s">
        <v>601</v>
      </c>
      <c r="D102" s="360" t="s">
        <v>312</v>
      </c>
    </row>
    <row r="103" customFormat="false" ht="12.75" hidden="false" customHeight="false" outlineLevel="0" collapsed="false">
      <c r="A103" s="360" t="s">
        <v>602</v>
      </c>
      <c r="B103" s="360" t="s">
        <v>603</v>
      </c>
      <c r="C103" s="360" t="s">
        <v>604</v>
      </c>
      <c r="D103" s="360" t="s">
        <v>231</v>
      </c>
    </row>
    <row r="104" customFormat="false" ht="12.75" hidden="false" customHeight="false" outlineLevel="0" collapsed="false">
      <c r="A104" s="360" t="s">
        <v>605</v>
      </c>
      <c r="B104" s="360" t="s">
        <v>606</v>
      </c>
      <c r="C104" s="360" t="s">
        <v>607</v>
      </c>
      <c r="D104" s="360" t="s">
        <v>312</v>
      </c>
    </row>
    <row r="105" customFormat="false" ht="12.75" hidden="false" customHeight="false" outlineLevel="0" collapsed="false">
      <c r="A105" s="360" t="s">
        <v>608</v>
      </c>
      <c r="B105" s="360" t="s">
        <v>609</v>
      </c>
      <c r="C105" s="360" t="s">
        <v>610</v>
      </c>
      <c r="D105" s="360" t="s">
        <v>312</v>
      </c>
    </row>
    <row r="106" customFormat="false" ht="12.75" hidden="false" customHeight="false" outlineLevel="0" collapsed="false">
      <c r="A106" s="360" t="s">
        <v>611</v>
      </c>
      <c r="B106" s="360" t="s">
        <v>612</v>
      </c>
      <c r="C106" s="360" t="s">
        <v>613</v>
      </c>
      <c r="D106" s="360" t="s">
        <v>312</v>
      </c>
    </row>
    <row r="107" customFormat="false" ht="12.75" hidden="false" customHeight="false" outlineLevel="0" collapsed="false">
      <c r="A107" s="360" t="s">
        <v>614</v>
      </c>
      <c r="B107" s="360" t="s">
        <v>615</v>
      </c>
      <c r="C107" s="360" t="s">
        <v>616</v>
      </c>
      <c r="D107" s="360" t="s">
        <v>312</v>
      </c>
    </row>
    <row r="108" customFormat="false" ht="12.75" hidden="false" customHeight="false" outlineLevel="0" collapsed="false">
      <c r="A108" s="360" t="s">
        <v>288</v>
      </c>
      <c r="B108" s="360" t="s">
        <v>617</v>
      </c>
      <c r="C108" s="360" t="s">
        <v>618</v>
      </c>
      <c r="D108" s="360" t="s">
        <v>312</v>
      </c>
    </row>
    <row r="109" customFormat="false" ht="12.75" hidden="false" customHeight="false" outlineLevel="0" collapsed="false">
      <c r="A109" s="360" t="s">
        <v>619</v>
      </c>
      <c r="B109" s="360" t="s">
        <v>620</v>
      </c>
      <c r="C109" s="360" t="s">
        <v>621</v>
      </c>
      <c r="D109" s="360" t="s">
        <v>312</v>
      </c>
    </row>
    <row r="110" customFormat="false" ht="12.75" hidden="false" customHeight="false" outlineLevel="0" collapsed="false">
      <c r="A110" s="360" t="s">
        <v>232</v>
      </c>
      <c r="B110" s="360" t="s">
        <v>622</v>
      </c>
      <c r="C110" s="360" t="s">
        <v>623</v>
      </c>
      <c r="D110" s="360" t="s">
        <v>231</v>
      </c>
    </row>
    <row r="111" customFormat="false" ht="12.75" hidden="false" customHeight="false" outlineLevel="0" collapsed="false">
      <c r="A111" s="360" t="s">
        <v>196</v>
      </c>
      <c r="B111" s="361" t="s">
        <v>624</v>
      </c>
      <c r="C111" s="360" t="s">
        <v>625</v>
      </c>
      <c r="D111" s="360" t="s">
        <v>231</v>
      </c>
    </row>
    <row r="112" customFormat="false" ht="12.75" hidden="false" customHeight="false" outlineLevel="0" collapsed="false">
      <c r="A112" s="360" t="s">
        <v>626</v>
      </c>
      <c r="B112" s="360" t="s">
        <v>627</v>
      </c>
      <c r="C112" s="360" t="s">
        <v>628</v>
      </c>
      <c r="D112" s="360" t="s">
        <v>312</v>
      </c>
    </row>
    <row r="113" customFormat="false" ht="12.75" hidden="false" customHeight="false" outlineLevel="0" collapsed="false">
      <c r="A113" s="360" t="s">
        <v>629</v>
      </c>
      <c r="B113" s="360" t="s">
        <v>627</v>
      </c>
      <c r="C113" s="360" t="s">
        <v>628</v>
      </c>
      <c r="D113" s="360" t="s">
        <v>312</v>
      </c>
    </row>
    <row r="114" customFormat="false" ht="12.75" hidden="false" customHeight="false" outlineLevel="0" collapsed="false">
      <c r="A114" s="360" t="s">
        <v>630</v>
      </c>
      <c r="B114" s="360" t="s">
        <v>631</v>
      </c>
      <c r="C114" s="360" t="s">
        <v>632</v>
      </c>
      <c r="D114" s="360" t="s">
        <v>312</v>
      </c>
    </row>
    <row r="115" customFormat="false" ht="12.75" hidden="false" customHeight="false" outlineLevel="0" collapsed="false">
      <c r="A115" s="360" t="s">
        <v>633</v>
      </c>
      <c r="B115" s="360" t="s">
        <v>634</v>
      </c>
      <c r="C115" s="360" t="s">
        <v>635</v>
      </c>
      <c r="D115" s="360" t="s">
        <v>312</v>
      </c>
    </row>
    <row r="116" customFormat="false" ht="12.75" hidden="false" customHeight="false" outlineLevel="0" collapsed="false">
      <c r="A116" s="360" t="s">
        <v>636</v>
      </c>
      <c r="B116" s="360" t="s">
        <v>637</v>
      </c>
      <c r="C116" s="360" t="s">
        <v>638</v>
      </c>
      <c r="D116" s="360" t="s">
        <v>312</v>
      </c>
    </row>
    <row r="117" customFormat="false" ht="12.75" hidden="false" customHeight="false" outlineLevel="0" collapsed="false">
      <c r="A117" s="360" t="s">
        <v>639</v>
      </c>
      <c r="B117" s="360" t="s">
        <v>640</v>
      </c>
      <c r="C117" s="360" t="s">
        <v>641</v>
      </c>
      <c r="D117" s="360" t="s">
        <v>312</v>
      </c>
    </row>
    <row r="118" customFormat="false" ht="12.75" hidden="false" customHeight="false" outlineLevel="0" collapsed="false">
      <c r="A118" s="360" t="s">
        <v>642</v>
      </c>
      <c r="B118" s="360" t="s">
        <v>643</v>
      </c>
      <c r="C118" s="360" t="s">
        <v>644</v>
      </c>
      <c r="D118" s="360" t="s">
        <v>231</v>
      </c>
    </row>
    <row r="119" customFormat="false" ht="12.75" hidden="false" customHeight="false" outlineLevel="0" collapsed="false">
      <c r="A119" s="360" t="s">
        <v>645</v>
      </c>
      <c r="B119" s="360" t="s">
        <v>646</v>
      </c>
      <c r="C119" s="360" t="s">
        <v>647</v>
      </c>
      <c r="D119" s="360" t="s">
        <v>231</v>
      </c>
    </row>
    <row r="120" customFormat="false" ht="12.75" hidden="false" customHeight="false" outlineLevel="0" collapsed="false">
      <c r="A120" s="360" t="s">
        <v>648</v>
      </c>
      <c r="B120" s="360" t="s">
        <v>649</v>
      </c>
      <c r="C120" s="360" t="s">
        <v>650</v>
      </c>
      <c r="D120" s="360" t="s">
        <v>312</v>
      </c>
    </row>
    <row r="121" customFormat="false" ht="12.75" hidden="false" customHeight="false" outlineLevel="0" collapsed="false">
      <c r="A121" s="360" t="s">
        <v>651</v>
      </c>
      <c r="B121" s="360" t="s">
        <v>652</v>
      </c>
      <c r="C121" s="360" t="s">
        <v>653</v>
      </c>
      <c r="D121" s="360" t="s">
        <v>312</v>
      </c>
    </row>
    <row r="122" customFormat="false" ht="12.75" hidden="false" customHeight="false" outlineLevel="0" collapsed="false">
      <c r="A122" s="360" t="s">
        <v>654</v>
      </c>
      <c r="B122" s="360" t="s">
        <v>589</v>
      </c>
      <c r="C122" s="360" t="s">
        <v>590</v>
      </c>
      <c r="D122" s="360" t="s">
        <v>231</v>
      </c>
    </row>
    <row r="123" customFormat="false" ht="12.75" hidden="false" customHeight="false" outlineLevel="0" collapsed="false">
      <c r="A123" s="361" t="s">
        <v>655</v>
      </c>
      <c r="B123" s="361" t="s">
        <v>510</v>
      </c>
      <c r="C123" s="361" t="s">
        <v>656</v>
      </c>
      <c r="D123" s="361" t="s">
        <v>312</v>
      </c>
    </row>
    <row r="124" customFormat="false" ht="12.75" hidden="false" customHeight="false" outlineLevel="0" collapsed="false">
      <c r="A124" s="360" t="s">
        <v>657</v>
      </c>
      <c r="B124" s="360" t="s">
        <v>658</v>
      </c>
      <c r="C124" s="360" t="s">
        <v>659</v>
      </c>
      <c r="D124" s="360" t="s">
        <v>231</v>
      </c>
    </row>
    <row r="125" customFormat="false" ht="12.75" hidden="false" customHeight="false" outlineLevel="0" collapsed="false">
      <c r="A125" s="360" t="s">
        <v>660</v>
      </c>
      <c r="B125" s="360" t="s">
        <v>661</v>
      </c>
      <c r="C125" s="360" t="s">
        <v>662</v>
      </c>
      <c r="D125" s="360" t="s">
        <v>312</v>
      </c>
    </row>
    <row r="126" customFormat="false" ht="12.75" hidden="false" customHeight="false" outlineLevel="0" collapsed="false">
      <c r="A126" s="360" t="s">
        <v>663</v>
      </c>
      <c r="B126" s="360" t="s">
        <v>664</v>
      </c>
      <c r="C126" s="360" t="s">
        <v>665</v>
      </c>
      <c r="D126" s="360" t="s">
        <v>312</v>
      </c>
    </row>
    <row r="127" customFormat="false" ht="12.75" hidden="false" customHeight="false" outlineLevel="0" collapsed="false">
      <c r="A127" s="360" t="s">
        <v>666</v>
      </c>
      <c r="B127" s="360" t="s">
        <v>667</v>
      </c>
      <c r="C127" s="360" t="s">
        <v>484</v>
      </c>
      <c r="D127" s="360" t="s">
        <v>312</v>
      </c>
    </row>
    <row r="128" customFormat="false" ht="12.75" hidden="false" customHeight="false" outlineLevel="0" collapsed="false">
      <c r="A128" s="360" t="s">
        <v>668</v>
      </c>
      <c r="B128" s="360" t="s">
        <v>669</v>
      </c>
      <c r="C128" s="360" t="s">
        <v>670</v>
      </c>
      <c r="D128" s="360" t="s">
        <v>312</v>
      </c>
    </row>
    <row r="129" customFormat="false" ht="12.75" hidden="false" customHeight="false" outlineLevel="0" collapsed="false">
      <c r="A129" s="360" t="s">
        <v>671</v>
      </c>
      <c r="B129" s="360" t="s">
        <v>672</v>
      </c>
      <c r="C129" s="360" t="s">
        <v>484</v>
      </c>
      <c r="D129" s="360" t="s">
        <v>231</v>
      </c>
    </row>
    <row r="130" customFormat="false" ht="12.75" hidden="false" customHeight="false" outlineLevel="0" collapsed="false">
      <c r="A130" s="360" t="s">
        <v>673</v>
      </c>
      <c r="B130" s="360" t="s">
        <v>674</v>
      </c>
      <c r="C130" s="360" t="s">
        <v>675</v>
      </c>
      <c r="D130" s="360" t="s">
        <v>231</v>
      </c>
    </row>
    <row r="131" customFormat="false" ht="12.75" hidden="false" customHeight="false" outlineLevel="0" collapsed="false">
      <c r="A131" s="360" t="s">
        <v>676</v>
      </c>
      <c r="B131" s="360" t="s">
        <v>677</v>
      </c>
      <c r="C131" s="360" t="s">
        <v>678</v>
      </c>
      <c r="D131" s="360" t="s">
        <v>312</v>
      </c>
    </row>
    <row r="132" customFormat="false" ht="12.75" hidden="false" customHeight="false" outlineLevel="0" collapsed="false">
      <c r="A132" s="360" t="s">
        <v>679</v>
      </c>
      <c r="B132" s="360" t="s">
        <v>680</v>
      </c>
      <c r="C132" s="360" t="s">
        <v>681</v>
      </c>
      <c r="D132" s="360" t="s">
        <v>312</v>
      </c>
    </row>
    <row r="133" customFormat="false" ht="12.75" hidden="false" customHeight="false" outlineLevel="0" collapsed="false">
      <c r="A133" s="360" t="s">
        <v>682</v>
      </c>
      <c r="B133" s="360" t="s">
        <v>683</v>
      </c>
      <c r="C133" s="360" t="s">
        <v>684</v>
      </c>
      <c r="D133" s="360" t="s">
        <v>231</v>
      </c>
    </row>
    <row r="134" customFormat="false" ht="12.75" hidden="false" customHeight="false" outlineLevel="0" collapsed="false">
      <c r="A134" s="360" t="s">
        <v>685</v>
      </c>
      <c r="B134" s="360" t="s">
        <v>686</v>
      </c>
      <c r="C134" s="360" t="s">
        <v>687</v>
      </c>
      <c r="D134" s="360" t="s">
        <v>231</v>
      </c>
    </row>
    <row r="135" customFormat="false" ht="12.75" hidden="false" customHeight="false" outlineLevel="0" collapsed="false">
      <c r="A135" s="360" t="s">
        <v>688</v>
      </c>
      <c r="B135" s="360" t="s">
        <v>689</v>
      </c>
      <c r="C135" s="360" t="s">
        <v>690</v>
      </c>
      <c r="D135" s="360" t="s">
        <v>312</v>
      </c>
    </row>
    <row r="136" customFormat="false" ht="12.75" hidden="false" customHeight="false" outlineLevel="0" collapsed="false">
      <c r="A136" s="360" t="s">
        <v>691</v>
      </c>
      <c r="B136" s="360" t="s">
        <v>692</v>
      </c>
      <c r="C136" s="360" t="s">
        <v>512</v>
      </c>
      <c r="D136" s="360" t="s">
        <v>312</v>
      </c>
    </row>
    <row r="137" customFormat="false" ht="12.75" hidden="false" customHeight="false" outlineLevel="0" collapsed="false">
      <c r="A137" s="360" t="s">
        <v>693</v>
      </c>
      <c r="B137" s="360" t="s">
        <v>694</v>
      </c>
      <c r="C137" s="360" t="s">
        <v>695</v>
      </c>
      <c r="D137" s="360" t="s">
        <v>231</v>
      </c>
    </row>
    <row r="138" customFormat="false" ht="12.75" hidden="false" customHeight="false" outlineLevel="0" collapsed="false">
      <c r="A138" s="360" t="s">
        <v>696</v>
      </c>
      <c r="B138" s="360" t="s">
        <v>697</v>
      </c>
      <c r="C138" s="360" t="s">
        <v>698</v>
      </c>
      <c r="D138" s="360" t="s">
        <v>312</v>
      </c>
    </row>
    <row r="139" customFormat="false" ht="12.75" hidden="false" customHeight="false" outlineLevel="0" collapsed="false">
      <c r="A139" s="360" t="s">
        <v>699</v>
      </c>
      <c r="B139" s="360" t="s">
        <v>700</v>
      </c>
      <c r="C139" s="360" t="s">
        <v>701</v>
      </c>
      <c r="D139" s="360" t="s">
        <v>312</v>
      </c>
    </row>
    <row r="140" customFormat="false" ht="12.75" hidden="false" customHeight="false" outlineLevel="0" collapsed="false">
      <c r="A140" s="360" t="s">
        <v>702</v>
      </c>
      <c r="B140" s="360" t="s">
        <v>703</v>
      </c>
      <c r="C140" s="360" t="s">
        <v>704</v>
      </c>
      <c r="D140" s="360" t="s">
        <v>231</v>
      </c>
    </row>
    <row r="141" customFormat="false" ht="12.75" hidden="false" customHeight="false" outlineLevel="0" collapsed="false">
      <c r="A141" s="360" t="s">
        <v>705</v>
      </c>
      <c r="B141" s="360" t="s">
        <v>706</v>
      </c>
      <c r="C141" s="360" t="s">
        <v>707</v>
      </c>
      <c r="D141" s="360" t="s">
        <v>312</v>
      </c>
    </row>
    <row r="142" customFormat="false" ht="12.75" hidden="false" customHeight="false" outlineLevel="0" collapsed="false">
      <c r="A142" s="360" t="s">
        <v>708</v>
      </c>
      <c r="B142" s="360" t="s">
        <v>709</v>
      </c>
      <c r="C142" s="360" t="s">
        <v>710</v>
      </c>
      <c r="D142" s="360" t="s">
        <v>312</v>
      </c>
    </row>
    <row r="143" customFormat="false" ht="12.75" hidden="false" customHeight="false" outlineLevel="0" collapsed="false">
      <c r="A143" s="360" t="s">
        <v>711</v>
      </c>
      <c r="B143" s="360" t="s">
        <v>712</v>
      </c>
      <c r="C143" s="360" t="s">
        <v>713</v>
      </c>
      <c r="D143" s="360" t="s">
        <v>231</v>
      </c>
    </row>
  </sheetData>
  <sheetProtection sheet="true" password="dbc9" objects="true" scenarios="true" selectLockedCells="true" selectUnlockedCell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s>
</worksheet>
</file>

<file path=xl/worksheets/sheet7.xml><?xml version="1.0" encoding="utf-8"?>
<worksheet xmlns="http://schemas.openxmlformats.org/spreadsheetml/2006/main" xmlns:r="http://schemas.openxmlformats.org/officeDocument/2006/relationships">
  <sheetPr filterMode="false">
    <pageSetUpPr fitToPage="false"/>
  </sheetPr>
  <dimension ref="A1:BM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362" width="9.14"/>
    <col collapsed="false" customWidth="true" hidden="false" outlineLevel="0" max="2" min="2" style="362" width="12.14"/>
    <col collapsed="false" customWidth="true" hidden="false" outlineLevel="0" max="3" min="3" style="363" width="9.14"/>
    <col collapsed="false" customWidth="true" hidden="false" outlineLevel="0" max="8" min="4" style="362" width="9.14"/>
    <col collapsed="false" customWidth="true" hidden="false" outlineLevel="0" max="9" min="9" style="364" width="9.14"/>
    <col collapsed="false" customWidth="true" hidden="false" outlineLevel="0" max="10" min="10" style="362" width="10.29"/>
    <col collapsed="false" customWidth="true" hidden="false" outlineLevel="0" max="11" min="11" style="362" width="6.42"/>
    <col collapsed="false" customWidth="true" hidden="false" outlineLevel="0" max="13" min="12" style="365" width="9.14"/>
    <col collapsed="false" customWidth="true" hidden="false" outlineLevel="0" max="14" min="14" style="366" width="8"/>
    <col collapsed="false" customWidth="true" hidden="false" outlineLevel="0" max="15" min="15" style="366" width="12.42"/>
    <col collapsed="false" customWidth="true" hidden="false" outlineLevel="0" max="16" min="16" style="367" width="19.71"/>
    <col collapsed="false" customWidth="true" hidden="false" outlineLevel="0" max="17" min="17" style="368" width="6.57"/>
    <col collapsed="false" customWidth="true" hidden="false" outlineLevel="0" max="18" min="18" style="369" width="6.42"/>
    <col collapsed="false" customWidth="true" hidden="false" outlineLevel="0" max="19" min="19" style="369" width="6.57"/>
    <col collapsed="false" customWidth="true" hidden="false" outlineLevel="0" max="21" min="20" style="370" width="7"/>
    <col collapsed="false" customWidth="true" hidden="false" outlineLevel="0" max="22" min="22" style="371" width="9.14"/>
    <col collapsed="false" customWidth="true" hidden="false" outlineLevel="0" max="23" min="23" style="372" width="10.71"/>
    <col collapsed="false" customWidth="true" hidden="false" outlineLevel="0" max="24" min="24" style="372" width="10.29"/>
    <col collapsed="false" customWidth="true" hidden="false" outlineLevel="0" max="26" min="25" style="362" width="9.14"/>
    <col collapsed="false" customWidth="true" hidden="false" outlineLevel="0" max="27" min="27" style="363" width="9.14"/>
    <col collapsed="false" customWidth="true" hidden="false" outlineLevel="0" max="28" min="28" style="362" width="3.29"/>
    <col collapsed="false" customWidth="true" hidden="false" outlineLevel="0" max="29" min="29" style="362" width="9.14"/>
    <col collapsed="false" customWidth="true" hidden="false" outlineLevel="0" max="30" min="30" style="362" width="3.42"/>
    <col collapsed="false" customWidth="true" hidden="false" outlineLevel="0" max="56" min="31" style="362" width="9.14"/>
    <col collapsed="false" customWidth="true" hidden="false" outlineLevel="0" max="57" min="57" style="363" width="9.14"/>
    <col collapsed="false" customWidth="true" hidden="false" outlineLevel="0" max="58" min="58" style="362" width="9.14"/>
    <col collapsed="false" customWidth="true" hidden="false" outlineLevel="0" max="59" min="59" style="362" width="40.28"/>
    <col collapsed="false" customWidth="true" hidden="false" outlineLevel="0" max="60" min="60" style="362" width="9.29"/>
    <col collapsed="false" customWidth="true" hidden="false" outlineLevel="0" max="61" min="61" style="362" width="8.86"/>
    <col collapsed="false" customWidth="true" hidden="false" outlineLevel="0" max="62" min="62" style="362" width="9.29"/>
    <col collapsed="false" customWidth="true" hidden="false" outlineLevel="0" max="63" min="63" style="362" width="30.7"/>
    <col collapsed="false" customWidth="true" hidden="false" outlineLevel="0" max="64" min="64" style="362" width="9.29"/>
    <col collapsed="false" customWidth="true" hidden="false" outlineLevel="0" max="65" min="65" style="362" width="28.57"/>
    <col collapsed="false" customWidth="true" hidden="false" outlineLevel="0" max="1025" min="66" style="362" width="9.14"/>
  </cols>
  <sheetData>
    <row r="1" customFormat="false" ht="15" hidden="false" customHeight="false" outlineLevel="0" collapsed="false">
      <c r="A1" s="362" t="str">
        <f aca="false">SUBSTITUTE(IF(Customer_Details!K5="",CONCATENATE(Customer_Details!B5&amp;" : NO NAME SPECIFIED"),IF(Customer_Details!K6="",CONCATENATE(Customer_Details!B5&amp;" : "&amp;Customer_Details!K5),CONCATENATE(Customer_Details!B5&amp;" : "&amp;Customer_Details!K5&amp;" ("&amp;Customer_Details!K6&amp;")")))," *","")</f>
        <v>Woodland Property Name : Whitbeck</v>
      </c>
      <c r="J1" s="370" t="s">
        <v>306</v>
      </c>
      <c r="M1" s="365" t="n">
        <f aca="false">COUNT(L:L)</f>
        <v>34</v>
      </c>
      <c r="BG1" s="362" t="s">
        <v>714</v>
      </c>
      <c r="BI1" s="362" t="s">
        <v>715</v>
      </c>
      <c r="BK1" s="362" t="s">
        <v>716</v>
      </c>
      <c r="BM1" s="362" t="s">
        <v>717</v>
      </c>
    </row>
    <row r="2" customFormat="false" ht="15" hidden="false" customHeight="true" outlineLevel="0" collapsed="false">
      <c r="J2" s="370" t="s">
        <v>286</v>
      </c>
      <c r="L2" s="373" t="s">
        <v>718</v>
      </c>
      <c r="M2" s="373"/>
      <c r="N2" s="374"/>
      <c r="O2" s="374"/>
      <c r="BG2" s="362" t="s">
        <v>719</v>
      </c>
      <c r="BI2" s="362" t="s">
        <v>720</v>
      </c>
      <c r="BK2" s="362" t="s">
        <v>721</v>
      </c>
      <c r="BM2" s="362" t="s">
        <v>722</v>
      </c>
    </row>
    <row r="3" customFormat="false" ht="15" hidden="false" customHeight="false" outlineLevel="0" collapsed="false">
      <c r="J3" s="370" t="s">
        <v>53</v>
      </c>
      <c r="L3" s="373"/>
      <c r="M3" s="373"/>
      <c r="N3" s="374"/>
      <c r="O3" s="374"/>
      <c r="BG3" s="362" t="s">
        <v>723</v>
      </c>
      <c r="BI3" s="362" t="s">
        <v>724</v>
      </c>
      <c r="BK3" s="362" t="s">
        <v>725</v>
      </c>
      <c r="BM3" s="362" t="s">
        <v>726</v>
      </c>
    </row>
    <row r="4" customFormat="false" ht="15" hidden="false" customHeight="false" outlineLevel="0" collapsed="false">
      <c r="J4" s="370" t="s">
        <v>47</v>
      </c>
      <c r="L4" s="373"/>
      <c r="M4" s="373"/>
      <c r="N4" s="374"/>
      <c r="O4" s="374"/>
      <c r="BG4" s="362" t="s">
        <v>727</v>
      </c>
      <c r="BK4" s="362" t="s">
        <v>728</v>
      </c>
      <c r="BM4" s="362" t="s">
        <v>729</v>
      </c>
    </row>
    <row r="5" customFormat="false" ht="15" hidden="false" customHeight="false" outlineLevel="0" collapsed="false">
      <c r="J5" s="370" t="s">
        <v>49</v>
      </c>
      <c r="L5" s="373"/>
      <c r="M5" s="373"/>
      <c r="N5" s="374"/>
      <c r="O5" s="374"/>
      <c r="P5" s="367" t="s">
        <v>730</v>
      </c>
      <c r="BG5" s="362" t="s">
        <v>731</v>
      </c>
      <c r="BK5" s="362" t="s">
        <v>732</v>
      </c>
      <c r="BM5" s="362" t="s">
        <v>733</v>
      </c>
    </row>
    <row r="6" customFormat="false" ht="15" hidden="false" customHeight="false" outlineLevel="0" collapsed="false">
      <c r="J6" s="370" t="s">
        <v>51</v>
      </c>
      <c r="L6" s="373"/>
      <c r="M6" s="373"/>
      <c r="N6" s="374"/>
      <c r="O6" s="374"/>
      <c r="BG6" s="362" t="s">
        <v>734</v>
      </c>
      <c r="BK6" s="362" t="s">
        <v>735</v>
      </c>
      <c r="BM6" s="362" t="s">
        <v>736</v>
      </c>
    </row>
    <row r="7" customFormat="false" ht="15" hidden="false" customHeight="false" outlineLevel="0" collapsed="false">
      <c r="J7" s="370" t="s">
        <v>41</v>
      </c>
      <c r="L7" s="373"/>
      <c r="M7" s="373"/>
      <c r="N7" s="374"/>
      <c r="O7" s="374"/>
      <c r="BG7" s="362" t="s">
        <v>289</v>
      </c>
      <c r="BK7" s="362" t="s">
        <v>737</v>
      </c>
      <c r="BM7" s="362" t="s">
        <v>738</v>
      </c>
    </row>
    <row r="8" customFormat="false" ht="15" hidden="false" customHeight="false" outlineLevel="0" collapsed="false">
      <c r="J8" s="370" t="s">
        <v>82</v>
      </c>
      <c r="N8" s="375"/>
      <c r="BG8" s="362" t="s">
        <v>739</v>
      </c>
      <c r="BK8" s="362" t="s">
        <v>740</v>
      </c>
      <c r="BM8" s="362" t="s">
        <v>741</v>
      </c>
    </row>
    <row r="9" customFormat="false" ht="15" hidden="false" customHeight="false" outlineLevel="0" collapsed="false">
      <c r="Q9" s="376"/>
      <c r="AA9" s="363" t="n">
        <v>27</v>
      </c>
      <c r="AB9" s="362" t="n">
        <v>28</v>
      </c>
      <c r="AC9" s="362" t="n">
        <v>29</v>
      </c>
      <c r="AD9" s="362" t="n">
        <v>30</v>
      </c>
      <c r="AE9" s="362" t="n">
        <v>31</v>
      </c>
      <c r="AF9" s="362" t="n">
        <v>32</v>
      </c>
      <c r="AG9" s="362" t="n">
        <v>33</v>
      </c>
      <c r="AH9" s="362" t="n">
        <v>34</v>
      </c>
      <c r="AI9" s="362" t="n">
        <v>35</v>
      </c>
      <c r="AJ9" s="362" t="n">
        <v>36</v>
      </c>
      <c r="AK9" s="362" t="n">
        <v>37</v>
      </c>
      <c r="AL9" s="362" t="n">
        <v>38</v>
      </c>
      <c r="AM9" s="362" t="n">
        <v>39</v>
      </c>
      <c r="AN9" s="362" t="n">
        <v>40</v>
      </c>
      <c r="AO9" s="362" t="n">
        <v>41</v>
      </c>
      <c r="AP9" s="362" t="n">
        <v>42</v>
      </c>
      <c r="AQ9" s="362" t="n">
        <v>43</v>
      </c>
      <c r="AR9" s="362" t="n">
        <v>44</v>
      </c>
      <c r="BG9" s="362" t="s">
        <v>742</v>
      </c>
      <c r="BK9" s="362" t="s">
        <v>743</v>
      </c>
      <c r="BM9" s="362" t="s">
        <v>744</v>
      </c>
    </row>
    <row r="10" s="377" customFormat="true" ht="15" hidden="false" customHeight="false" outlineLevel="0" collapsed="false">
      <c r="A10" s="377" t="s">
        <v>745</v>
      </c>
      <c r="B10" s="377" t="s">
        <v>746</v>
      </c>
      <c r="C10" s="378" t="s">
        <v>747</v>
      </c>
      <c r="I10" s="379"/>
      <c r="J10" s="377" t="s">
        <v>189</v>
      </c>
      <c r="L10" s="380"/>
      <c r="M10" s="380"/>
      <c r="N10" s="381"/>
      <c r="O10" s="382" t="s">
        <v>748</v>
      </c>
      <c r="P10" s="383" t="s">
        <v>749</v>
      </c>
      <c r="Q10" s="384"/>
      <c r="R10" s="385"/>
      <c r="S10" s="385"/>
      <c r="T10" s="386" t="s">
        <v>750</v>
      </c>
      <c r="U10" s="386" t="s">
        <v>751</v>
      </c>
      <c r="V10" s="387" t="s">
        <v>752</v>
      </c>
      <c r="W10" s="382" t="s">
        <v>753</v>
      </c>
      <c r="X10" s="388" t="s">
        <v>754</v>
      </c>
      <c r="Y10" s="377" t="s">
        <v>755</v>
      </c>
      <c r="Z10" s="377" t="s">
        <v>756</v>
      </c>
      <c r="AA10" s="389" t="s">
        <v>178</v>
      </c>
      <c r="AE10" s="377" t="s">
        <v>265</v>
      </c>
      <c r="AF10" s="377" t="s">
        <v>757</v>
      </c>
      <c r="AH10" s="377" t="s">
        <v>758</v>
      </c>
      <c r="AJ10" s="377" t="s">
        <v>233</v>
      </c>
      <c r="AL10" s="377" t="s">
        <v>759</v>
      </c>
      <c r="AN10" s="377" t="s">
        <v>760</v>
      </c>
      <c r="AP10" s="377" t="s">
        <v>724</v>
      </c>
      <c r="AT10" s="377" t="s">
        <v>761</v>
      </c>
      <c r="AV10" s="377" t="n">
        <f aca="false">SUM(AV11:AV1000)</f>
        <v>46.49</v>
      </c>
      <c r="BE10" s="389"/>
      <c r="BG10" s="362" t="s">
        <v>762</v>
      </c>
      <c r="BK10" s="377" t="s">
        <v>763</v>
      </c>
      <c r="BM10" s="377" t="s">
        <v>764</v>
      </c>
    </row>
    <row r="11" customFormat="false" ht="15" hidden="false" customHeight="false" outlineLevel="0" collapsed="false">
      <c r="A11" s="362" t="str">
        <f aca="false">IF('Sub-Cpt Record'!B11="",IF(OR('Sub-Cpt Record'!A11=0,'Sub-Cpt Record'!A11=""),"",'Sub-Cpt Record'!A11),CONCATENATE('Sub-Cpt Record'!A11&amp;'Sub-Cpt Record'!B11))</f>
        <v>0001A2</v>
      </c>
      <c r="B11" s="362" t="n">
        <f aca="false">IF($A11="",1,COUNTIFS($A$11:$A$1000, $A11))</f>
        <v>1</v>
      </c>
      <c r="C11" s="363" t="str">
        <f aca="false">IF('Sub-Cpt Record'!E11 = "","",'Sub-Cpt Record'!E11&amp;"  ")</f>
        <v>SS  </v>
      </c>
      <c r="D11" s="362" t="str">
        <f aca="false">IF('Sub-Cpt Record'!F11 = "","",'Sub-Cpt Record'!F11&amp;"  ")</f>
        <v/>
      </c>
      <c r="E11" s="362" t="str">
        <f aca="false">IF('Sub-Cpt Record'!G11 = "","",'Sub-Cpt Record'!G11&amp;"  ")</f>
        <v/>
      </c>
      <c r="F11" s="362" t="str">
        <f aca="false">IF('Sub-Cpt Record'!H11 = "","",'Sub-Cpt Record'!H11&amp;"  ")</f>
        <v/>
      </c>
      <c r="G11" s="362" t="str">
        <f aca="false">IF('Sub-Cpt Record'!I11 = "","",'Sub-Cpt Record'!I11&amp;"  ")</f>
        <v/>
      </c>
      <c r="H11" s="362" t="str">
        <f aca="false">IF('Sub-Cpt Record'!J11 = "","",'Sub-Cpt Record'!J11&amp;"  ")</f>
        <v/>
      </c>
      <c r="I11" s="364" t="str">
        <f aca="false">CONCATENATE(C11&amp;D11&amp;E11&amp;F11&amp;G11&amp;H11)</f>
        <v>SS  </v>
      </c>
      <c r="J11" s="362" t="n">
        <f aca="false">IF(A11&lt;&gt;"",'Sub-Cpt Record'!C11/CODE!B11,0)</f>
        <v>9.02</v>
      </c>
      <c r="K11" s="362" t="n">
        <f aca="false">IF(A11&lt;&gt;"",'Sub-Cpt Record'!C11/CODE!B11,0)</f>
        <v>9.02</v>
      </c>
      <c r="L11" s="365" t="n">
        <f aca="false">IF(A11="",IF(L12=1,1,""),1)</f>
        <v>1</v>
      </c>
      <c r="N11" s="366" t="n">
        <f aca="false">COUNTIFS('Felling&amp;Restocking'!$A$11:$A$1000, 'Felling&amp;Restocking'!$A11, 'Felling&amp;Restocking'!$B$11:$B$1000, 'Felling&amp;Restocking'!$B11, 'Felling&amp;Restocking'!$H$11:$H$1000, 'Felling&amp;Restocking'!$H11)</f>
        <v>0</v>
      </c>
      <c r="O11" s="366" t="n">
        <f aca="false">IF(OR('Felling&amp;Restocking'!H11=0,'Felling&amp;Restocking'!H11=""),0,1)</f>
        <v>0</v>
      </c>
      <c r="P11" s="367" t="n">
        <f aca="false">SUM('Felling&amp;Restocking'!O11+'Felling&amp;Restocking'!P11)</f>
        <v>0</v>
      </c>
      <c r="S11" s="369" t="n">
        <f aca="false">IF(AND(O11&lt;&gt;0,P11&lt;&gt;0,'Felling&amp;Restocking'!G11&lt;&gt;0,AA11="",AC11=""),1,0)</f>
        <v>0</v>
      </c>
      <c r="T11" s="370" t="str">
        <f aca="false">IF(OR('Felling&amp;Restocking'!G11=0,'Felling&amp;Restocking'!G11=""),"",SUM('Felling&amp;Restocking'!O11/P11)*'Felling&amp;Restocking'!G11)</f>
        <v/>
      </c>
      <c r="U11" s="370" t="str">
        <f aca="false">IF(OR('Felling&amp;Restocking'!G11=0,'Felling&amp;Restocking'!G11=""),"",SUM('Felling&amp;Restocking'!P11/P11)*'Felling&amp;Restocking'!G11)</f>
        <v/>
      </c>
      <c r="V11" s="371" t="n">
        <f aca="false">IF(CONCATENATE('Felling&amp;Restocking'!U11&amp;'Felling&amp;Restocking'!W11&amp;'Felling&amp;Restocking'!Y11&amp;'Felling&amp;Restocking'!AA11&amp;'Felling&amp;Restocking'!AC11)="",0,1)</f>
        <v>0</v>
      </c>
      <c r="W11" s="372" t="n">
        <f aca="false">IF(OR(OR(TRIM('Felling&amp;Restocking'!H11)="T",TRIM('Felling&amp;Restocking'!H11)="DF",TRIM('Felling&amp;Restocking'!H11)="OS"),O11=0),0,1)</f>
        <v>0</v>
      </c>
      <c r="X11" s="372" t="n">
        <f aca="false">IF(OR('Felling&amp;Restocking'!$S11="",OR('Felling&amp;Restocking'!$S11=0,'Felling&amp;Restocking'!$S11="N/A")),0,1)</f>
        <v>0</v>
      </c>
      <c r="Y11" s="362" t="str">
        <f aca="false">IF(W11=1,T11,"")</f>
        <v/>
      </c>
      <c r="Z11" s="362" t="str">
        <f aca="false">IF(W11=1,U11,"")</f>
        <v/>
      </c>
      <c r="AA11" s="363" t="str">
        <f aca="false">CONCATENATE(IF(AND(AG11="B",AF11&lt;&gt;""),AF11,""),IF(AND(AI11="B",AH11&lt;&gt;""),AH11,""),IF(AND(AK11="B",AJ11&lt;&gt;""),AJ11,""),IF(AND(AM11="B",AL11&lt;&gt;""),AL11,""),IF(AND(AO11="B",AN11&lt;&gt;""),AN11,""),IF(AND(AQ11="B",AP11&lt;&gt;""),AP11,""))</f>
        <v/>
      </c>
      <c r="AC11" s="362" t="str">
        <f aca="false">CONCATENATE(IF(AND(AG11="C",AF11&lt;&gt;""),AF11,""),IF(AND(AI11="C",AH11&lt;&gt;""),AH11,""),IF(AND(AK11="C",AJ11&lt;&gt;""),AJ11,""),IF(AND(AM11="C",AL11&lt;&gt;""),AL11,""),IF(AND(AO11="C",AN11&lt;&gt;""),AN11,""),IF(AND(AQ11="C",AP11&lt;&gt;""),AP11,""))</f>
        <v>Sitka spruce</v>
      </c>
      <c r="AE11" s="362" t="str">
        <f aca="false">CONCATENATE(IF(AS11="","",AS11),IF(AU11="","",AU11),IF(AW11="","",AW11),IF(AY11="","",AY11),IF(BA11="","",BA11),IF(BC11="","",BC11))</f>
        <v>1</v>
      </c>
      <c r="AF11" s="362" t="str">
        <f aca="false">IF('Felling&amp;Restocking'!I11="","",IFERROR(VLOOKUP( 'Felling&amp;Restocking'!I11,SpeciesList[],2,0),"," &amp; 'Felling&amp;Restocking'!I11))</f>
        <v>Sitka spruce</v>
      </c>
      <c r="AG11" s="362" t="str">
        <f aca="false">IF('Felling&amp;Restocking'!I11="","",VLOOKUP( 'Felling&amp;Restocking'!I11,SpeciesList[],4,0))</f>
        <v>C</v>
      </c>
      <c r="AH11" s="362" t="str">
        <f aca="false">IF('Felling&amp;Restocking'!J11="","",IFERROR("," &amp; VLOOKUP( 'Felling&amp;Restocking'!J11,SpeciesList[],2,0),"," &amp; 'Felling&amp;Restocking'!J11))</f>
        <v/>
      </c>
      <c r="AI11" s="362" t="str">
        <f aca="false">IF('Felling&amp;Restocking'!J11="","",VLOOKUP( 'Felling&amp;Restocking'!J11,SpeciesList[],4,0))</f>
        <v/>
      </c>
      <c r="AJ11" s="362" t="str">
        <f aca="false">IF('Felling&amp;Restocking'!K11="","",IFERROR("," &amp; VLOOKUP( 'Felling&amp;Restocking'!K11,SpeciesList[],2,0),"," &amp; 'Felling&amp;Restocking'!K11))</f>
        <v/>
      </c>
      <c r="AK11" s="362" t="str">
        <f aca="false">IF('Felling&amp;Restocking'!K11="","",VLOOKUP( 'Felling&amp;Restocking'!K11,SpeciesList[],4,0))</f>
        <v/>
      </c>
      <c r="AL11" s="362" t="str">
        <f aca="false">IF('Felling&amp;Restocking'!L11="","",IFERROR("," &amp; VLOOKUP( 'Felling&amp;Restocking'!L11,SpeciesList[],2,0),"," &amp; 'Felling&amp;Restocking'!L11))</f>
        <v/>
      </c>
      <c r="AM11" s="362" t="str">
        <f aca="false">IF('Felling&amp;Restocking'!L11="","",VLOOKUP( 'Felling&amp;Restocking'!L11,SpeciesList[],4,0))</f>
        <v/>
      </c>
      <c r="AN11" s="362" t="str">
        <f aca="false">IF('Felling&amp;Restocking'!M11="","",IFERROR("," &amp; VLOOKUP( 'Felling&amp;Restocking'!M11,SpeciesList[],2,0),"," &amp; 'Felling&amp;Restocking'!M11))</f>
        <v/>
      </c>
      <c r="AO11" s="362" t="str">
        <f aca="false">IF('Felling&amp;Restocking'!M11="","",VLOOKUP( 'Felling&amp;Restocking'!M11,SpeciesList[],4,0))</f>
        <v/>
      </c>
      <c r="AP11" s="362" t="str">
        <f aca="false">IF('Felling&amp;Restocking'!N11="","",IFERROR("," &amp; VLOOKUP( 'Felling&amp;Restocking'!N11,SpeciesList[],2,0),"," &amp; 'Felling&amp;Restocking'!N11))</f>
        <v/>
      </c>
      <c r="AQ11" s="362" t="str">
        <f aca="false">IF('Felling&amp;Restocking'!N11="","",VLOOKUP( 'Felling&amp;Restocking'!N11,SpeciesList[],4,0))</f>
        <v/>
      </c>
      <c r="AT11" s="362" t="str">
        <f aca="false">IF('Sub-Cpt Record'!A11&lt;&gt;"",CONCATENATE('Sub-Cpt Record'!A11,'Sub-Cpt Record'!B11,'Sub-Cpt Record'!C11),"")</f>
        <v>0001A29.02</v>
      </c>
      <c r="AU11" s="362" t="n">
        <f aca="false">IF($AT11="",1,COUNTIFS($AT$11:$AT$1000, $AT11))</f>
        <v>1</v>
      </c>
      <c r="AV11" s="362" t="n">
        <f aca="false">IF(AT11&lt;&gt;"",'Sub-Cpt Record'!C11/CODE!AU11,0)</f>
        <v>9.02</v>
      </c>
      <c r="BK11" s="362" t="s">
        <v>765</v>
      </c>
      <c r="BM11" s="362" t="s">
        <v>766</v>
      </c>
    </row>
    <row r="12" customFormat="false" ht="15" hidden="false" customHeight="false" outlineLevel="0" collapsed="false">
      <c r="A12" s="362" t="str">
        <f aca="false">IF('Sub-Cpt Record'!B12="",IF(OR('Sub-Cpt Record'!A12=0,'Sub-Cpt Record'!A12=""),"",'Sub-Cpt Record'!A12),CONCATENATE('Sub-Cpt Record'!A12&amp;'Sub-Cpt Record'!B12))</f>
        <v>0001A3</v>
      </c>
      <c r="B12" s="362" t="n">
        <f aca="false">IF($A12="",1,COUNTIFS($A$11:$A$1000, $A12))</f>
        <v>1</v>
      </c>
      <c r="C12" s="363" t="str">
        <f aca="false">IF('Sub-Cpt Record'!E12 = "","",'Sub-Cpt Record'!E12&amp;"  ")</f>
        <v>SS  </v>
      </c>
      <c r="D12" s="362" t="str">
        <f aca="false">IF('Sub-Cpt Record'!F12 = "","",'Sub-Cpt Record'!F12&amp;"  ")</f>
        <v/>
      </c>
      <c r="E12" s="362" t="str">
        <f aca="false">IF('Sub-Cpt Record'!G12 = "","",'Sub-Cpt Record'!G12&amp;"  ")</f>
        <v/>
      </c>
      <c r="F12" s="362" t="str">
        <f aca="false">IF('Sub-Cpt Record'!H12 = "","",'Sub-Cpt Record'!H12&amp;"  ")</f>
        <v/>
      </c>
      <c r="G12" s="362" t="str">
        <f aca="false">IF('Sub-Cpt Record'!I12 = "","",'Sub-Cpt Record'!I12&amp;"  ")</f>
        <v/>
      </c>
      <c r="H12" s="362" t="str">
        <f aca="false">IF('Sub-Cpt Record'!J12 = "","",'Sub-Cpt Record'!J12&amp;"  ")</f>
        <v/>
      </c>
      <c r="I12" s="364" t="str">
        <f aca="false">CONCATENATE(C12&amp;D12&amp;E12&amp;F12&amp;G12&amp;H12)</f>
        <v>SS  </v>
      </c>
      <c r="J12" s="362" t="n">
        <f aca="false">IF(A12&lt;&gt;"",'Sub-Cpt Record'!C12/CODE!B12,0)</f>
        <v>8.03</v>
      </c>
      <c r="L12" s="365" t="n">
        <f aca="false">IF(A12="",IF(L13=1,1,""),1)</f>
        <v>1</v>
      </c>
      <c r="N12" s="366" t="n">
        <f aca="false">COUNTIFS('Felling&amp;Restocking'!$A$11:$A$1000, 'Felling&amp;Restocking'!$A12, 'Felling&amp;Restocking'!$B$11:$B$1000, 'Felling&amp;Restocking'!$B12, 'Felling&amp;Restocking'!$H$11:$H$1000, 'Felling&amp;Restocking'!$H12)</f>
        <v>0</v>
      </c>
      <c r="O12" s="366" t="n">
        <f aca="false">IF(OR('Felling&amp;Restocking'!H12=0,'Felling&amp;Restocking'!H12=""),0,1)</f>
        <v>0</v>
      </c>
      <c r="P12" s="367" t="n">
        <f aca="false">SUM('Felling&amp;Restocking'!O12+'Felling&amp;Restocking'!P12)</f>
        <v>0</v>
      </c>
      <c r="S12" s="369" t="n">
        <f aca="false">IF(AND(O12&lt;&gt;0,P12&lt;&gt;0,'Felling&amp;Restocking'!G12&lt;&gt;0,AA12="",AC12=""),1,0)</f>
        <v>0</v>
      </c>
      <c r="T12" s="370" t="str">
        <f aca="false">IF(OR('Felling&amp;Restocking'!G12=0,'Felling&amp;Restocking'!G12=""),"",SUM('Felling&amp;Restocking'!O12/P12)*'Felling&amp;Restocking'!G12)</f>
        <v/>
      </c>
      <c r="U12" s="370" t="str">
        <f aca="false">IF(OR('Felling&amp;Restocking'!G12=0,'Felling&amp;Restocking'!G12=""),"",SUM('Felling&amp;Restocking'!P12/P12)*'Felling&amp;Restocking'!G12)</f>
        <v/>
      </c>
      <c r="V12" s="371" t="n">
        <f aca="false">IF(CONCATENATE('Felling&amp;Restocking'!U12&amp;'Felling&amp;Restocking'!W12&amp;'Felling&amp;Restocking'!Y12&amp;'Felling&amp;Restocking'!AA12&amp;'Felling&amp;Restocking'!AC12)="",0,1)</f>
        <v>0</v>
      </c>
      <c r="W12" s="372" t="n">
        <f aca="false">IF(OR(OR(TRIM('Felling&amp;Restocking'!H12)="T",TRIM('Felling&amp;Restocking'!H12)="DF",TRIM('Felling&amp;Restocking'!H12)="OS"),O12=0),0,1)</f>
        <v>0</v>
      </c>
      <c r="X12" s="372" t="n">
        <f aca="false">IF(OR('Felling&amp;Restocking'!$S12="",OR('Felling&amp;Restocking'!$S12=0,'Felling&amp;Restocking'!$S12="N/A")),0,1)</f>
        <v>0</v>
      </c>
      <c r="Y12" s="362" t="str">
        <f aca="false">IF(W12=1,T12,"")</f>
        <v/>
      </c>
      <c r="Z12" s="362" t="str">
        <f aca="false">IF(W12=1,U12,"")</f>
        <v/>
      </c>
      <c r="AA12" s="363" t="str">
        <f aca="false">CONCATENATE(IF(AND(AG12="B",AF12&lt;&gt;""),AF12,""),IF(AND(AI12="B",AH12&lt;&gt;""),AH12,""),IF(AND(AK12="B",AJ12&lt;&gt;""),AJ12,""),IF(AND(AM12="B",AL12&lt;&gt;""),AL12,""),IF(AND(AO12="B",AN12&lt;&gt;""),AN12,""),IF(AND(AQ12="B",AP12&lt;&gt;""),AP12,""))</f>
        <v/>
      </c>
      <c r="AC12" s="362" t="str">
        <f aca="false">CONCATENATE(IF(AND(AG12="C",AF12&lt;&gt;""),AF12,""),IF(AND(AI12="C",AH12&lt;&gt;""),AH12,""),IF(AND(AK12="C",AJ12&lt;&gt;""),AJ12,""),IF(AND(AM12="C",AL12&lt;&gt;""),AL12,""),IF(AND(AO12="C",AN12&lt;&gt;""),AN12,""),IF(AND(AQ12="C",AP12&lt;&gt;""),AP12,""))</f>
        <v>Sitka spruce</v>
      </c>
      <c r="AE12" s="362" t="str">
        <f aca="false">CONCATENATE(IF(AS12="","",AS12),IF(AU12="","",AU12),IF(AW12="","",AW12),IF(AY12="","",AY12),IF(BA12="","",BA12),IF(BC12="","",BC12))</f>
        <v>1</v>
      </c>
      <c r="AF12" s="362" t="str">
        <f aca="false">IF('Felling&amp;Restocking'!I12="","",IFERROR(VLOOKUP( 'Felling&amp;Restocking'!I12,SpeciesList[],2,0),"," &amp; 'Felling&amp;Restocking'!I12))</f>
        <v>Sitka spruce</v>
      </c>
      <c r="AG12" s="362" t="str">
        <f aca="false">IF('Felling&amp;Restocking'!I12="","",VLOOKUP( 'Felling&amp;Restocking'!I12,SpeciesList[],4,0))</f>
        <v>C</v>
      </c>
      <c r="AH12" s="362" t="str">
        <f aca="false">IF('Felling&amp;Restocking'!J12="","",IFERROR("," &amp; VLOOKUP( 'Felling&amp;Restocking'!J12,SpeciesList[],2,0),"," &amp; 'Felling&amp;Restocking'!J12))</f>
        <v/>
      </c>
      <c r="AI12" s="362" t="str">
        <f aca="false">IF('Felling&amp;Restocking'!J12="","",VLOOKUP( 'Felling&amp;Restocking'!J12,SpeciesList[],4,0))</f>
        <v/>
      </c>
      <c r="AJ12" s="362" t="str">
        <f aca="false">IF('Felling&amp;Restocking'!K12="","",IFERROR("," &amp; VLOOKUP( 'Felling&amp;Restocking'!K12,SpeciesList[],2,0),"," &amp; 'Felling&amp;Restocking'!K12))</f>
        <v/>
      </c>
      <c r="AK12" s="362" t="str">
        <f aca="false">IF('Felling&amp;Restocking'!K12="","",VLOOKUP( 'Felling&amp;Restocking'!K12,SpeciesList[],4,0))</f>
        <v/>
      </c>
      <c r="AL12" s="362" t="str">
        <f aca="false">IF('Felling&amp;Restocking'!L12="","",IFERROR("," &amp; VLOOKUP( 'Felling&amp;Restocking'!L12,SpeciesList[],2,0),"," &amp; 'Felling&amp;Restocking'!L12))</f>
        <v/>
      </c>
      <c r="AM12" s="362" t="str">
        <f aca="false">IF('Felling&amp;Restocking'!L12="","",VLOOKUP( 'Felling&amp;Restocking'!L12,SpeciesList[],4,0))</f>
        <v/>
      </c>
      <c r="AN12" s="362" t="str">
        <f aca="false">IF('Felling&amp;Restocking'!M12="","",IFERROR("," &amp; VLOOKUP( 'Felling&amp;Restocking'!M12,SpeciesList[],2,0),"," &amp; 'Felling&amp;Restocking'!M12))</f>
        <v/>
      </c>
      <c r="AO12" s="362" t="str">
        <f aca="false">IF('Felling&amp;Restocking'!M12="","",VLOOKUP( 'Felling&amp;Restocking'!M12,SpeciesList[],4,0))</f>
        <v/>
      </c>
      <c r="AP12" s="362" t="str">
        <f aca="false">IF('Felling&amp;Restocking'!N12="","",IFERROR("," &amp; VLOOKUP( 'Felling&amp;Restocking'!N12,SpeciesList[],2,0),"," &amp; 'Felling&amp;Restocking'!N12))</f>
        <v/>
      </c>
      <c r="AQ12" s="362" t="str">
        <f aca="false">IF('Felling&amp;Restocking'!N12="","",VLOOKUP( 'Felling&amp;Restocking'!N12,SpeciesList[],4,0))</f>
        <v/>
      </c>
      <c r="AT12" s="362" t="str">
        <f aca="false">IF('Sub-Cpt Record'!A12&lt;&gt;"",CONCATENATE('Sub-Cpt Record'!A12,'Sub-Cpt Record'!B12,'Sub-Cpt Record'!C12),"")</f>
        <v>0001A38.03</v>
      </c>
      <c r="AU12" s="362" t="n">
        <f aca="false">IF($AT12="",1,COUNTIFS($AT$11:$AT$1000, $AT12))</f>
        <v>1</v>
      </c>
      <c r="AV12" s="362" t="n">
        <f aca="false">IF(AT12&lt;&gt;"",'Sub-Cpt Record'!C12/CODE!AU12,0)</f>
        <v>8.03</v>
      </c>
      <c r="BG12" s="362" t="s">
        <v>767</v>
      </c>
      <c r="BK12" s="362" t="s">
        <v>768</v>
      </c>
      <c r="BM12" s="362" t="s">
        <v>769</v>
      </c>
    </row>
    <row r="13" customFormat="false" ht="15" hidden="false" customHeight="false" outlineLevel="0" collapsed="false">
      <c r="A13" s="362" t="str">
        <f aca="false">IF('Sub-Cpt Record'!B13="",IF(OR('Sub-Cpt Record'!A13=0,'Sub-Cpt Record'!A13=""),"",'Sub-Cpt Record'!A13),CONCATENATE('Sub-Cpt Record'!A13&amp;'Sub-Cpt Record'!B13))</f>
        <v>0001B1</v>
      </c>
      <c r="B13" s="362" t="n">
        <f aca="false">IF($A13="",1,COUNTIFS($A$11:$A$1000, $A13))</f>
        <v>1</v>
      </c>
      <c r="C13" s="363" t="str">
        <f aca="false">IF('Sub-Cpt Record'!E13 = "","",'Sub-Cpt Record'!E13&amp;"  ")</f>
        <v/>
      </c>
      <c r="D13" s="362" t="str">
        <f aca="false">IF('Sub-Cpt Record'!F13 = "","",'Sub-Cpt Record'!F13&amp;"  ")</f>
        <v/>
      </c>
      <c r="E13" s="362" t="str">
        <f aca="false">IF('Sub-Cpt Record'!G13 = "","",'Sub-Cpt Record'!G13&amp;"  ")</f>
        <v/>
      </c>
      <c r="F13" s="362" t="str">
        <f aca="false">IF('Sub-Cpt Record'!H13 = "","",'Sub-Cpt Record'!H13&amp;"  ")</f>
        <v/>
      </c>
      <c r="G13" s="362" t="str">
        <f aca="false">IF('Sub-Cpt Record'!I13 = "","",'Sub-Cpt Record'!I13&amp;"  ")</f>
        <v/>
      </c>
      <c r="H13" s="362" t="str">
        <f aca="false">IF('Sub-Cpt Record'!J13 = "","",'Sub-Cpt Record'!J13&amp;"  ")</f>
        <v/>
      </c>
      <c r="I13" s="364" t="str">
        <f aca="false">CONCATENATE(C13&amp;D13&amp;E13&amp;F13&amp;G13&amp;H13)</f>
        <v/>
      </c>
      <c r="J13" s="362" t="n">
        <f aca="false">IF(A13&lt;&gt;"",'Sub-Cpt Record'!C13/CODE!B13,0)</f>
        <v>0.07</v>
      </c>
      <c r="L13" s="365" t="n">
        <f aca="false">IF(A13="",IF(L14=1,1,""),1)</f>
        <v>1</v>
      </c>
      <c r="N13" s="366" t="n">
        <f aca="false">COUNTIFS('Felling&amp;Restocking'!$A$11:$A$1000, 'Felling&amp;Restocking'!$A13, 'Felling&amp;Restocking'!$B$11:$B$1000, 'Felling&amp;Restocking'!$B13, 'Felling&amp;Restocking'!$H$11:$H$1000, 'Felling&amp;Restocking'!$H13)</f>
        <v>0</v>
      </c>
      <c r="O13" s="366" t="n">
        <f aca="false">IF(OR('Felling&amp;Restocking'!H13=0,'Felling&amp;Restocking'!H13=""),0,1)</f>
        <v>0</v>
      </c>
      <c r="P13" s="367" t="n">
        <f aca="false">SUM('Felling&amp;Restocking'!O13+'Felling&amp;Restocking'!P13)</f>
        <v>0</v>
      </c>
      <c r="S13" s="369" t="n">
        <f aca="false">IF(AND(O13&lt;&gt;0,P13&lt;&gt;0,'Felling&amp;Restocking'!G13&lt;&gt;0,AA13="",AC13=""),1,0)</f>
        <v>0</v>
      </c>
      <c r="T13" s="370" t="str">
        <f aca="false">IF(OR('Felling&amp;Restocking'!G13=0,'Felling&amp;Restocking'!G13=""),"",SUM('Felling&amp;Restocking'!O13/P13)*'Felling&amp;Restocking'!G13)</f>
        <v/>
      </c>
      <c r="U13" s="370" t="str">
        <f aca="false">IF(OR('Felling&amp;Restocking'!G13=0,'Felling&amp;Restocking'!G13=""),"",SUM('Felling&amp;Restocking'!P13/P13)*'Felling&amp;Restocking'!G13)</f>
        <v/>
      </c>
      <c r="V13" s="371" t="n">
        <f aca="false">IF(CONCATENATE('Felling&amp;Restocking'!U13&amp;'Felling&amp;Restocking'!W13&amp;'Felling&amp;Restocking'!Y13&amp;'Felling&amp;Restocking'!AA13&amp;'Felling&amp;Restocking'!AC13)="",0,1)</f>
        <v>0</v>
      </c>
      <c r="W13" s="372" t="n">
        <f aca="false">IF(OR(OR(TRIM('Felling&amp;Restocking'!H13)="T",TRIM('Felling&amp;Restocking'!H13)="DF",TRIM('Felling&amp;Restocking'!H13)="OS"),O13=0),0,1)</f>
        <v>0</v>
      </c>
      <c r="X13" s="372" t="n">
        <f aca="false">IF(OR('Felling&amp;Restocking'!$S13="",OR('Felling&amp;Restocking'!$S13=0,'Felling&amp;Restocking'!$S13="N/A")),0,1)</f>
        <v>0</v>
      </c>
      <c r="Y13" s="362" t="str">
        <f aca="false">IF(W13=1,T13,"")</f>
        <v/>
      </c>
      <c r="Z13" s="362" t="str">
        <f aca="false">IF(W13=1,U13,"")</f>
        <v/>
      </c>
      <c r="AA13" s="363" t="str">
        <f aca="false">CONCATENATE(IF(AND(AG13="B",AF13&lt;&gt;""),AF13,""),IF(AND(AI13="B",AH13&lt;&gt;""),AH13,""),IF(AND(AK13="B",AJ13&lt;&gt;""),AJ13,""),IF(AND(AM13="B",AL13&lt;&gt;""),AL13,""),IF(AND(AO13="B",AN13&lt;&gt;""),AN13,""),IF(AND(AQ13="B",AP13&lt;&gt;""),AP13,""))</f>
        <v/>
      </c>
      <c r="AC13" s="362" t="str">
        <f aca="false">CONCATENATE(IF(AND(AG13="C",AF13&lt;&gt;""),AF13,""),IF(AND(AI13="C",AH13&lt;&gt;""),AH13,""),IF(AND(AK13="C",AJ13&lt;&gt;""),AJ13,""),IF(AND(AM13="C",AL13&lt;&gt;""),AL13,""),IF(AND(AO13="C",AN13&lt;&gt;""),AN13,""),IF(AND(AQ13="C",AP13&lt;&gt;""),AP13,""))</f>
        <v/>
      </c>
      <c r="AE13" s="362" t="str">
        <f aca="false">CONCATENATE(IF(AS13="","",AS13),IF(AU13="","",AU13),IF(AW13="","",AW13),IF(AY13="","",AY13),IF(BA13="","",BA13),IF(BC13="","",BC13))</f>
        <v>1</v>
      </c>
      <c r="AF13" s="362" t="str">
        <f aca="false">IF('Felling&amp;Restocking'!I13="","",IFERROR(VLOOKUP( 'Felling&amp;Restocking'!I13,SpeciesList[],2,0),"," &amp; 'Felling&amp;Restocking'!I13))</f>
        <v/>
      </c>
      <c r="AG13" s="362" t="str">
        <f aca="false">IF('Felling&amp;Restocking'!I13="","",VLOOKUP( 'Felling&amp;Restocking'!I13,SpeciesList[],4,0))</f>
        <v/>
      </c>
      <c r="AH13" s="362" t="str">
        <f aca="false">IF('Felling&amp;Restocking'!J13="","",IFERROR("," &amp; VLOOKUP( 'Felling&amp;Restocking'!J13,SpeciesList[],2,0),"," &amp; 'Felling&amp;Restocking'!J13))</f>
        <v/>
      </c>
      <c r="AI13" s="362" t="str">
        <f aca="false">IF('Felling&amp;Restocking'!J13="","",VLOOKUP( 'Felling&amp;Restocking'!J13,SpeciesList[],4,0))</f>
        <v/>
      </c>
      <c r="AJ13" s="362" t="str">
        <f aca="false">IF('Felling&amp;Restocking'!K13="","",IFERROR("," &amp; VLOOKUP( 'Felling&amp;Restocking'!K13,SpeciesList[],2,0),"," &amp; 'Felling&amp;Restocking'!K13))</f>
        <v/>
      </c>
      <c r="AK13" s="362" t="str">
        <f aca="false">IF('Felling&amp;Restocking'!K13="","",VLOOKUP( 'Felling&amp;Restocking'!K13,SpeciesList[],4,0))</f>
        <v/>
      </c>
      <c r="AL13" s="362" t="str">
        <f aca="false">IF('Felling&amp;Restocking'!L13="","",IFERROR("," &amp; VLOOKUP( 'Felling&amp;Restocking'!L13,SpeciesList[],2,0),"," &amp; 'Felling&amp;Restocking'!L13))</f>
        <v/>
      </c>
      <c r="AM13" s="362" t="str">
        <f aca="false">IF('Felling&amp;Restocking'!L13="","",VLOOKUP( 'Felling&amp;Restocking'!L13,SpeciesList[],4,0))</f>
        <v/>
      </c>
      <c r="AN13" s="362" t="str">
        <f aca="false">IF('Felling&amp;Restocking'!M13="","",IFERROR("," &amp; VLOOKUP( 'Felling&amp;Restocking'!M13,SpeciesList[],2,0),"," &amp; 'Felling&amp;Restocking'!M13))</f>
        <v/>
      </c>
      <c r="AO13" s="362" t="str">
        <f aca="false">IF('Felling&amp;Restocking'!M13="","",VLOOKUP( 'Felling&amp;Restocking'!M13,SpeciesList[],4,0))</f>
        <v/>
      </c>
      <c r="AP13" s="362" t="str">
        <f aca="false">IF('Felling&amp;Restocking'!N13="","",IFERROR("," &amp; VLOOKUP( 'Felling&amp;Restocking'!N13,SpeciesList[],2,0),"," &amp; 'Felling&amp;Restocking'!N13))</f>
        <v/>
      </c>
      <c r="AQ13" s="362" t="str">
        <f aca="false">IF('Felling&amp;Restocking'!N13="","",VLOOKUP( 'Felling&amp;Restocking'!N13,SpeciesList[],4,0))</f>
        <v/>
      </c>
      <c r="AT13" s="362" t="str">
        <f aca="false">IF('Sub-Cpt Record'!A13&lt;&gt;"",CONCATENATE('Sub-Cpt Record'!A13,'Sub-Cpt Record'!B13,'Sub-Cpt Record'!C13),"")</f>
        <v>0001B10.07</v>
      </c>
      <c r="AU13" s="362" t="n">
        <f aca="false">IF($AT13="",1,COUNTIFS($AT$11:$AT$1000, $AT13))</f>
        <v>1</v>
      </c>
      <c r="AV13" s="362" t="n">
        <f aca="false">IF(AT13&lt;&gt;"",'Sub-Cpt Record'!C13/CODE!AU13,0)</f>
        <v>0.07</v>
      </c>
      <c r="BG13" s="362" t="s">
        <v>727</v>
      </c>
      <c r="BK13" s="362" t="s">
        <v>770</v>
      </c>
      <c r="BM13" s="362" t="s">
        <v>771</v>
      </c>
    </row>
    <row r="14" customFormat="false" ht="15" hidden="false" customHeight="false" outlineLevel="0" collapsed="false">
      <c r="A14" s="362" t="str">
        <f aca="false">IF('Sub-Cpt Record'!B14="",IF(OR('Sub-Cpt Record'!A14=0,'Sub-Cpt Record'!A14=""),"",'Sub-Cpt Record'!A14),CONCATENATE('Sub-Cpt Record'!A14&amp;'Sub-Cpt Record'!B14))</f>
        <v>0001C</v>
      </c>
      <c r="B14" s="362" t="n">
        <f aca="false">IF($A14="",1,COUNTIFS($A$11:$A$1000, $A14))</f>
        <v>1</v>
      </c>
      <c r="C14" s="363" t="str">
        <f aca="false">IF('Sub-Cpt Record'!E14 = "","",'Sub-Cpt Record'!E14&amp;"  ")</f>
        <v>SP  </v>
      </c>
      <c r="D14" s="362" t="str">
        <f aca="false">IF('Sub-Cpt Record'!F14 = "","",'Sub-Cpt Record'!F14&amp;"  ")</f>
        <v/>
      </c>
      <c r="E14" s="362" t="str">
        <f aca="false">IF('Sub-Cpt Record'!G14 = "","",'Sub-Cpt Record'!G14&amp;"  ")</f>
        <v/>
      </c>
      <c r="F14" s="362" t="str">
        <f aca="false">IF('Sub-Cpt Record'!H14 = "","",'Sub-Cpt Record'!H14&amp;"  ")</f>
        <v/>
      </c>
      <c r="G14" s="362" t="str">
        <f aca="false">IF('Sub-Cpt Record'!I14 = "","",'Sub-Cpt Record'!I14&amp;"  ")</f>
        <v/>
      </c>
      <c r="H14" s="362" t="str">
        <f aca="false">IF('Sub-Cpt Record'!J14 = "","",'Sub-Cpt Record'!J14&amp;"  ")</f>
        <v/>
      </c>
      <c r="I14" s="364" t="str">
        <f aca="false">CONCATENATE(C14&amp;D14&amp;E14&amp;F14&amp;G14&amp;H14)</f>
        <v>SP  </v>
      </c>
      <c r="J14" s="362" t="n">
        <f aca="false">IF(A14&lt;&gt;"",'Sub-Cpt Record'!C14/CODE!B14,0)</f>
        <v>0.43</v>
      </c>
      <c r="L14" s="365" t="n">
        <f aca="false">IF(A14="",IF(L15=1,1,""),1)</f>
        <v>1</v>
      </c>
      <c r="N14" s="366" t="n">
        <f aca="false">COUNTIFS('Felling&amp;Restocking'!$A$11:$A$1000, 'Felling&amp;Restocking'!$A14, 'Felling&amp;Restocking'!$B$11:$B$1000, 'Felling&amp;Restocking'!$B14, 'Felling&amp;Restocking'!$H$11:$H$1000, 'Felling&amp;Restocking'!$H14)</f>
        <v>0</v>
      </c>
      <c r="O14" s="366" t="n">
        <f aca="false">IF(OR('Felling&amp;Restocking'!H14=0,'Felling&amp;Restocking'!H14=""),0,1)</f>
        <v>0</v>
      </c>
      <c r="P14" s="367" t="n">
        <f aca="false">SUM('Felling&amp;Restocking'!O14+'Felling&amp;Restocking'!P14)</f>
        <v>0</v>
      </c>
      <c r="S14" s="369" t="n">
        <f aca="false">IF(AND(O14&lt;&gt;0,P14&lt;&gt;0,'Felling&amp;Restocking'!G14&lt;&gt;0,AA14="",AC14=""),1,0)</f>
        <v>0</v>
      </c>
      <c r="T14" s="370" t="str">
        <f aca="false">IF(OR('Felling&amp;Restocking'!G14=0,'Felling&amp;Restocking'!G14=""),"",SUM('Felling&amp;Restocking'!O14/P14)*'Felling&amp;Restocking'!G14)</f>
        <v/>
      </c>
      <c r="U14" s="370" t="str">
        <f aca="false">IF(OR('Felling&amp;Restocking'!G14=0,'Felling&amp;Restocking'!G14=""),"",SUM('Felling&amp;Restocking'!P14/P14)*'Felling&amp;Restocking'!G14)</f>
        <v/>
      </c>
      <c r="V14" s="371" t="n">
        <f aca="false">IF(CONCATENATE('Felling&amp;Restocking'!U14&amp;'Felling&amp;Restocking'!W14&amp;'Felling&amp;Restocking'!Y14&amp;'Felling&amp;Restocking'!AA14&amp;'Felling&amp;Restocking'!AC14)="",0,1)</f>
        <v>0</v>
      </c>
      <c r="W14" s="372" t="n">
        <f aca="false">IF(OR(OR(TRIM('Felling&amp;Restocking'!H14)="T",TRIM('Felling&amp;Restocking'!H14)="DF",TRIM('Felling&amp;Restocking'!H14)="OS"),O14=0),0,1)</f>
        <v>0</v>
      </c>
      <c r="X14" s="372" t="n">
        <f aca="false">IF(OR('Felling&amp;Restocking'!$S14="",OR('Felling&amp;Restocking'!$S14=0,'Felling&amp;Restocking'!$S14="N/A")),0,1)</f>
        <v>0</v>
      </c>
      <c r="Y14" s="362" t="str">
        <f aca="false">IF(W14=1,T14,"")</f>
        <v/>
      </c>
      <c r="Z14" s="362" t="str">
        <f aca="false">IF(W14=1,U14,"")</f>
        <v/>
      </c>
      <c r="AA14" s="363" t="str">
        <f aca="false">CONCATENATE(IF(AND(AG14="B",AF14&lt;&gt;""),AF14,""),IF(AND(AI14="B",AH14&lt;&gt;""),AH14,""),IF(AND(AK14="B",AJ14&lt;&gt;""),AJ14,""),IF(AND(AM14="B",AL14&lt;&gt;""),AL14,""),IF(AND(AO14="B",AN14&lt;&gt;""),AN14,""),IF(AND(AQ14="B",AP14&lt;&gt;""),AP14,""))</f>
        <v/>
      </c>
      <c r="AC14" s="362" t="str">
        <f aca="false">CONCATENATE(IF(AND(AG14="C",AF14&lt;&gt;""),AF14,""),IF(AND(AI14="C",AH14&lt;&gt;""),AH14,""),IF(AND(AK14="C",AJ14&lt;&gt;""),AJ14,""),IF(AND(AM14="C",AL14&lt;&gt;""),AL14,""),IF(AND(AO14="C",AN14&lt;&gt;""),AN14,""),IF(AND(AQ14="C",AP14&lt;&gt;""),AP14,""))</f>
        <v>Scots pine</v>
      </c>
      <c r="AE14" s="362" t="str">
        <f aca="false">CONCATENATE(IF(AS14="","",AS14),IF(AU14="","",AU14),IF(AW14="","",AW14),IF(AY14="","",AY14),IF(BA14="","",BA14),IF(BC14="","",BC14))</f>
        <v>1</v>
      </c>
      <c r="AF14" s="362" t="str">
        <f aca="false">IF('Felling&amp;Restocking'!I14="","",IFERROR(VLOOKUP( 'Felling&amp;Restocking'!I14,SpeciesList[],2,0),"," &amp; 'Felling&amp;Restocking'!I14))</f>
        <v>Scots pine</v>
      </c>
      <c r="AG14" s="362" t="str">
        <f aca="false">IF('Felling&amp;Restocking'!I14="","",VLOOKUP( 'Felling&amp;Restocking'!I14,SpeciesList[],4,0))</f>
        <v>C</v>
      </c>
      <c r="AH14" s="362" t="str">
        <f aca="false">IF('Felling&amp;Restocking'!J14="","",IFERROR("," &amp; VLOOKUP( 'Felling&amp;Restocking'!J14,SpeciesList[],2,0),"," &amp; 'Felling&amp;Restocking'!J14))</f>
        <v/>
      </c>
      <c r="AI14" s="362" t="str">
        <f aca="false">IF('Felling&amp;Restocking'!J14="","",VLOOKUP( 'Felling&amp;Restocking'!J14,SpeciesList[],4,0))</f>
        <v/>
      </c>
      <c r="AJ14" s="362" t="str">
        <f aca="false">IF('Felling&amp;Restocking'!K14="","",IFERROR("," &amp; VLOOKUP( 'Felling&amp;Restocking'!K14,SpeciesList[],2,0),"," &amp; 'Felling&amp;Restocking'!K14))</f>
        <v/>
      </c>
      <c r="AK14" s="362" t="str">
        <f aca="false">IF('Felling&amp;Restocking'!K14="","",VLOOKUP( 'Felling&amp;Restocking'!K14,SpeciesList[],4,0))</f>
        <v/>
      </c>
      <c r="AL14" s="362" t="str">
        <f aca="false">IF('Felling&amp;Restocking'!L14="","",IFERROR("," &amp; VLOOKUP( 'Felling&amp;Restocking'!L14,SpeciesList[],2,0),"," &amp; 'Felling&amp;Restocking'!L14))</f>
        <v/>
      </c>
      <c r="AM14" s="362" t="str">
        <f aca="false">IF('Felling&amp;Restocking'!L14="","",VLOOKUP( 'Felling&amp;Restocking'!L14,SpeciesList[],4,0))</f>
        <v/>
      </c>
      <c r="AN14" s="362" t="str">
        <f aca="false">IF('Felling&amp;Restocking'!M14="","",IFERROR("," &amp; VLOOKUP( 'Felling&amp;Restocking'!M14,SpeciesList[],2,0),"," &amp; 'Felling&amp;Restocking'!M14))</f>
        <v/>
      </c>
      <c r="AO14" s="362" t="str">
        <f aca="false">IF('Felling&amp;Restocking'!M14="","",VLOOKUP( 'Felling&amp;Restocking'!M14,SpeciesList[],4,0))</f>
        <v/>
      </c>
      <c r="AP14" s="362" t="str">
        <f aca="false">IF('Felling&amp;Restocking'!N14="","",IFERROR("," &amp; VLOOKUP( 'Felling&amp;Restocking'!N14,SpeciesList[],2,0),"," &amp; 'Felling&amp;Restocking'!N14))</f>
        <v/>
      </c>
      <c r="AQ14" s="362" t="str">
        <f aca="false">IF('Felling&amp;Restocking'!N14="","",VLOOKUP( 'Felling&amp;Restocking'!N14,SpeciesList[],4,0))</f>
        <v/>
      </c>
      <c r="AT14" s="362" t="str">
        <f aca="false">IF('Sub-Cpt Record'!A14&lt;&gt;"",CONCATENATE('Sub-Cpt Record'!A14,'Sub-Cpt Record'!B14,'Sub-Cpt Record'!C14),"")</f>
        <v>0001C0.43</v>
      </c>
      <c r="AU14" s="362" t="n">
        <f aca="false">IF($AT14="",1,COUNTIFS($AT$11:$AT$1000, $AT14))</f>
        <v>1</v>
      </c>
      <c r="AV14" s="362" t="n">
        <f aca="false">IF(AT14&lt;&gt;"",'Sub-Cpt Record'!C14/CODE!AU14,0)</f>
        <v>0.43</v>
      </c>
      <c r="BM14" s="362" t="s">
        <v>772</v>
      </c>
    </row>
    <row r="15" customFormat="false" ht="15" hidden="false" customHeight="false" outlineLevel="0" collapsed="false">
      <c r="A15" s="362" t="str">
        <f aca="false">IF('Sub-Cpt Record'!B15="",IF(OR('Sub-Cpt Record'!A15=0,'Sub-Cpt Record'!A15=""),"",'Sub-Cpt Record'!A15),CONCATENATE('Sub-Cpt Record'!A15&amp;'Sub-Cpt Record'!B15))</f>
        <v>0001K</v>
      </c>
      <c r="B15" s="362" t="n">
        <f aca="false">IF($A15="",1,COUNTIFS($A$11:$A$1000, $A15))</f>
        <v>1</v>
      </c>
      <c r="C15" s="363" t="str">
        <f aca="false">IF('Sub-Cpt Record'!E15 = "","",'Sub-Cpt Record'!E15&amp;"  ")</f>
        <v>MB  </v>
      </c>
      <c r="D15" s="362" t="str">
        <f aca="false">IF('Sub-Cpt Record'!F15 = "","",'Sub-Cpt Record'!F15&amp;"  ")</f>
        <v/>
      </c>
      <c r="E15" s="362" t="str">
        <f aca="false">IF('Sub-Cpt Record'!G15 = "","",'Sub-Cpt Record'!G15&amp;"  ")</f>
        <v/>
      </c>
      <c r="F15" s="362" t="str">
        <f aca="false">IF('Sub-Cpt Record'!H15 = "","",'Sub-Cpt Record'!H15&amp;"  ")</f>
        <v/>
      </c>
      <c r="G15" s="362" t="str">
        <f aca="false">IF('Sub-Cpt Record'!I15 = "","",'Sub-Cpt Record'!I15&amp;"  ")</f>
        <v/>
      </c>
      <c r="H15" s="362" t="str">
        <f aca="false">IF('Sub-Cpt Record'!J15 = "","",'Sub-Cpt Record'!J15&amp;"  ")</f>
        <v/>
      </c>
      <c r="I15" s="364" t="str">
        <f aca="false">CONCATENATE(C15&amp;D15&amp;E15&amp;F15&amp;G15&amp;H15)</f>
        <v>MB  </v>
      </c>
      <c r="J15" s="362" t="n">
        <f aca="false">IF(A15&lt;&gt;"",'Sub-Cpt Record'!C15/CODE!B15,0)</f>
        <v>0.38</v>
      </c>
      <c r="L15" s="365" t="n">
        <f aca="false">IF(A15="",IF(L16=1,1,""),1)</f>
        <v>1</v>
      </c>
      <c r="N15" s="366" t="n">
        <f aca="false">COUNTIFS('Felling&amp;Restocking'!$A$11:$A$1000, 'Felling&amp;Restocking'!$A15, 'Felling&amp;Restocking'!$B$11:$B$1000, 'Felling&amp;Restocking'!$B15, 'Felling&amp;Restocking'!$H$11:$H$1000, 'Felling&amp;Restocking'!$H15)</f>
        <v>0</v>
      </c>
      <c r="O15" s="366" t="n">
        <f aca="false">IF(OR('Felling&amp;Restocking'!H15=0,'Felling&amp;Restocking'!H15=""),0,1)</f>
        <v>0</v>
      </c>
      <c r="P15" s="367" t="n">
        <f aca="false">SUM('Felling&amp;Restocking'!O15+'Felling&amp;Restocking'!P15)</f>
        <v>0</v>
      </c>
      <c r="S15" s="369" t="n">
        <f aca="false">IF(AND(O15&lt;&gt;0,P15&lt;&gt;0,'Felling&amp;Restocking'!G15&lt;&gt;0,AA15="",AC15=""),1,0)</f>
        <v>0</v>
      </c>
      <c r="T15" s="370" t="str">
        <f aca="false">IF(OR('Felling&amp;Restocking'!G15=0,'Felling&amp;Restocking'!G15=""),"",SUM('Felling&amp;Restocking'!O15/P15)*'Felling&amp;Restocking'!G15)</f>
        <v/>
      </c>
      <c r="U15" s="370" t="str">
        <f aca="false">IF(OR('Felling&amp;Restocking'!G15=0,'Felling&amp;Restocking'!G15=""),"",SUM('Felling&amp;Restocking'!P15/P15)*'Felling&amp;Restocking'!G15)</f>
        <v/>
      </c>
      <c r="V15" s="371" t="n">
        <f aca="false">IF(CONCATENATE('Felling&amp;Restocking'!U15&amp;'Felling&amp;Restocking'!W15&amp;'Felling&amp;Restocking'!Y15&amp;'Felling&amp;Restocking'!AA15&amp;'Felling&amp;Restocking'!AC15)="",0,1)</f>
        <v>0</v>
      </c>
      <c r="W15" s="372" t="n">
        <f aca="false">IF(OR(OR(TRIM('Felling&amp;Restocking'!H15)="T",TRIM('Felling&amp;Restocking'!H15)="DF",TRIM('Felling&amp;Restocking'!H15)="OS"),O15=0),0,1)</f>
        <v>0</v>
      </c>
      <c r="X15" s="372" t="n">
        <f aca="false">IF(OR('Felling&amp;Restocking'!$S15="",OR('Felling&amp;Restocking'!$S15=0,'Felling&amp;Restocking'!$S15="N/A")),0,1)</f>
        <v>0</v>
      </c>
      <c r="Y15" s="362" t="str">
        <f aca="false">IF(W15=1,T15,"")</f>
        <v/>
      </c>
      <c r="Z15" s="362" t="str">
        <f aca="false">IF(W15=1,U15,"")</f>
        <v/>
      </c>
      <c r="AA15" s="363" t="str">
        <f aca="false">CONCATENATE(IF(AND(AG15="B",AF15&lt;&gt;""),AF15,""),IF(AND(AI15="B",AH15&lt;&gt;""),AH15,""),IF(AND(AK15="B",AJ15&lt;&gt;""),AJ15,""),IF(AND(AM15="B",AL15&lt;&gt;""),AL15,""),IF(AND(AO15="B",AN15&lt;&gt;""),AN15,""),IF(AND(AQ15="B",AP15&lt;&gt;""),AP15,""))</f>
        <v>mixed broadleaves</v>
      </c>
      <c r="AC15" s="362" t="str">
        <f aca="false">CONCATENATE(IF(AND(AG15="C",AF15&lt;&gt;""),AF15,""),IF(AND(AI15="C",AH15&lt;&gt;""),AH15,""),IF(AND(AK15="C",AJ15&lt;&gt;""),AJ15,""),IF(AND(AM15="C",AL15&lt;&gt;""),AL15,""),IF(AND(AO15="C",AN15&lt;&gt;""),AN15,""),IF(AND(AQ15="C",AP15&lt;&gt;""),AP15,""))</f>
        <v/>
      </c>
      <c r="AE15" s="362" t="str">
        <f aca="false">CONCATENATE(IF(AS15="","",AS15),IF(AU15="","",AU15),IF(AW15="","",AW15),IF(AY15="","",AY15),IF(BA15="","",BA15),IF(BC15="","",BC15))</f>
        <v>1</v>
      </c>
      <c r="AF15" s="362" t="str">
        <f aca="false">IF('Felling&amp;Restocking'!I15="","",IFERROR(VLOOKUP( 'Felling&amp;Restocking'!I15,SpeciesList[],2,0),"," &amp; 'Felling&amp;Restocking'!I15))</f>
        <v>mixed broadleaves</v>
      </c>
      <c r="AG15" s="362" t="str">
        <f aca="false">IF('Felling&amp;Restocking'!I15="","",VLOOKUP( 'Felling&amp;Restocking'!I15,SpeciesList[],4,0))</f>
        <v>B</v>
      </c>
      <c r="AH15" s="362" t="str">
        <f aca="false">IF('Felling&amp;Restocking'!J15="","",IFERROR("," &amp; VLOOKUP( 'Felling&amp;Restocking'!J15,SpeciesList[],2,0),"," &amp; 'Felling&amp;Restocking'!J15))</f>
        <v/>
      </c>
      <c r="AI15" s="362" t="str">
        <f aca="false">IF('Felling&amp;Restocking'!J15="","",VLOOKUP( 'Felling&amp;Restocking'!J15,SpeciesList[],4,0))</f>
        <v/>
      </c>
      <c r="AJ15" s="362" t="str">
        <f aca="false">IF('Felling&amp;Restocking'!K15="","",IFERROR("," &amp; VLOOKUP( 'Felling&amp;Restocking'!K15,SpeciesList[],2,0),"," &amp; 'Felling&amp;Restocking'!K15))</f>
        <v/>
      </c>
      <c r="AK15" s="362" t="str">
        <f aca="false">IF('Felling&amp;Restocking'!K15="","",VLOOKUP( 'Felling&amp;Restocking'!K15,SpeciesList[],4,0))</f>
        <v/>
      </c>
      <c r="AL15" s="362" t="str">
        <f aca="false">IF('Felling&amp;Restocking'!L15="","",IFERROR("," &amp; VLOOKUP( 'Felling&amp;Restocking'!L15,SpeciesList[],2,0),"," &amp; 'Felling&amp;Restocking'!L15))</f>
        <v/>
      </c>
      <c r="AM15" s="362" t="str">
        <f aca="false">IF('Felling&amp;Restocking'!L15="","",VLOOKUP( 'Felling&amp;Restocking'!L15,SpeciesList[],4,0))</f>
        <v/>
      </c>
      <c r="AN15" s="362" t="str">
        <f aca="false">IF('Felling&amp;Restocking'!M15="","",IFERROR("," &amp; VLOOKUP( 'Felling&amp;Restocking'!M15,SpeciesList[],2,0),"," &amp; 'Felling&amp;Restocking'!M15))</f>
        <v/>
      </c>
      <c r="AO15" s="362" t="str">
        <f aca="false">IF('Felling&amp;Restocking'!M15="","",VLOOKUP( 'Felling&amp;Restocking'!M15,SpeciesList[],4,0))</f>
        <v/>
      </c>
      <c r="AP15" s="362" t="str">
        <f aca="false">IF('Felling&amp;Restocking'!N15="","",IFERROR("," &amp; VLOOKUP( 'Felling&amp;Restocking'!N15,SpeciesList[],2,0),"," &amp; 'Felling&amp;Restocking'!N15))</f>
        <v/>
      </c>
      <c r="AQ15" s="362" t="str">
        <f aca="false">IF('Felling&amp;Restocking'!N15="","",VLOOKUP( 'Felling&amp;Restocking'!N15,SpeciesList[],4,0))</f>
        <v/>
      </c>
      <c r="AT15" s="362" t="str">
        <f aca="false">IF('Sub-Cpt Record'!A15&lt;&gt;"",CONCATENATE('Sub-Cpt Record'!A15,'Sub-Cpt Record'!B15,'Sub-Cpt Record'!C15),"")</f>
        <v>0001K0.38</v>
      </c>
      <c r="AU15" s="362" t="n">
        <f aca="false">IF($AT15="",1,COUNTIFS($AT$11:$AT$1000, $AT15))</f>
        <v>1</v>
      </c>
      <c r="AV15" s="362" t="n">
        <f aca="false">IF(AT15&lt;&gt;"",'Sub-Cpt Record'!C15/CODE!AU15,0)</f>
        <v>0.38</v>
      </c>
      <c r="BM15" s="362" t="s">
        <v>773</v>
      </c>
    </row>
    <row r="16" customFormat="false" ht="15" hidden="false" customHeight="false" outlineLevel="0" collapsed="false">
      <c r="A16" s="362" t="str">
        <f aca="false">IF('Sub-Cpt Record'!B16="",IF(OR('Sub-Cpt Record'!A16=0,'Sub-Cpt Record'!A16=""),"",'Sub-Cpt Record'!A16),CONCATENATE('Sub-Cpt Record'!A16&amp;'Sub-Cpt Record'!B16))</f>
        <v>0001K1</v>
      </c>
      <c r="B16" s="362" t="n">
        <f aca="false">IF($A16="",1,COUNTIFS($A$11:$A$1000, $A16))</f>
        <v>1</v>
      </c>
      <c r="C16" s="363" t="str">
        <f aca="false">IF('Sub-Cpt Record'!E16 = "","",'Sub-Cpt Record'!E16&amp;"  ")</f>
        <v>MB  </v>
      </c>
      <c r="D16" s="362" t="str">
        <f aca="false">IF('Sub-Cpt Record'!F16 = "","",'Sub-Cpt Record'!F16&amp;"  ")</f>
        <v/>
      </c>
      <c r="E16" s="362" t="str">
        <f aca="false">IF('Sub-Cpt Record'!G16 = "","",'Sub-Cpt Record'!G16&amp;"  ")</f>
        <v/>
      </c>
      <c r="F16" s="362" t="str">
        <f aca="false">IF('Sub-Cpt Record'!H16 = "","",'Sub-Cpt Record'!H16&amp;"  ")</f>
        <v/>
      </c>
      <c r="G16" s="362" t="str">
        <f aca="false">IF('Sub-Cpt Record'!I16 = "","",'Sub-Cpt Record'!I16&amp;"  ")</f>
        <v/>
      </c>
      <c r="H16" s="362" t="str">
        <f aca="false">IF('Sub-Cpt Record'!J16 = "","",'Sub-Cpt Record'!J16&amp;"  ")</f>
        <v/>
      </c>
      <c r="I16" s="364" t="str">
        <f aca="false">CONCATENATE(C16&amp;D16&amp;E16&amp;F16&amp;G16&amp;H16)</f>
        <v>MB  </v>
      </c>
      <c r="J16" s="362" t="n">
        <f aca="false">IF(A16&lt;&gt;"",'Sub-Cpt Record'!C16/CODE!B16,0)</f>
        <v>0.08</v>
      </c>
      <c r="L16" s="365" t="n">
        <f aca="false">IF(A16="",IF(L17=1,1,""),1)</f>
        <v>1</v>
      </c>
      <c r="N16" s="366" t="n">
        <f aca="false">COUNTIFS('Felling&amp;Restocking'!$A$11:$A$1000, 'Felling&amp;Restocking'!$A16, 'Felling&amp;Restocking'!$B$11:$B$1000, 'Felling&amp;Restocking'!$B16, 'Felling&amp;Restocking'!$H$11:$H$1000, 'Felling&amp;Restocking'!$H16)</f>
        <v>0</v>
      </c>
      <c r="O16" s="366" t="n">
        <f aca="false">IF(OR('Felling&amp;Restocking'!H16=0,'Felling&amp;Restocking'!H16=""),0,1)</f>
        <v>0</v>
      </c>
      <c r="P16" s="367" t="n">
        <f aca="false">SUM('Felling&amp;Restocking'!O16+'Felling&amp;Restocking'!P16)</f>
        <v>0</v>
      </c>
      <c r="S16" s="369" t="n">
        <f aca="false">IF(AND(O16&lt;&gt;0,P16&lt;&gt;0,'Felling&amp;Restocking'!G16&lt;&gt;0,AA16="",AC16=""),1,0)</f>
        <v>0</v>
      </c>
      <c r="T16" s="370" t="str">
        <f aca="false">IF(OR('Felling&amp;Restocking'!G16=0,'Felling&amp;Restocking'!G16=""),"",SUM('Felling&amp;Restocking'!O16/P16)*'Felling&amp;Restocking'!G16)</f>
        <v/>
      </c>
      <c r="U16" s="370" t="str">
        <f aca="false">IF(OR('Felling&amp;Restocking'!G16=0,'Felling&amp;Restocking'!G16=""),"",SUM('Felling&amp;Restocking'!P16/P16)*'Felling&amp;Restocking'!G16)</f>
        <v/>
      </c>
      <c r="V16" s="371" t="n">
        <f aca="false">IF(CONCATENATE('Felling&amp;Restocking'!U16&amp;'Felling&amp;Restocking'!W16&amp;'Felling&amp;Restocking'!Y16&amp;'Felling&amp;Restocking'!AA16&amp;'Felling&amp;Restocking'!AC16)="",0,1)</f>
        <v>0</v>
      </c>
      <c r="W16" s="372" t="n">
        <f aca="false">IF(OR(OR(TRIM('Felling&amp;Restocking'!H16)="T",TRIM('Felling&amp;Restocking'!H16)="DF",TRIM('Felling&amp;Restocking'!H16)="OS"),O16=0),0,1)</f>
        <v>0</v>
      </c>
      <c r="X16" s="372" t="n">
        <f aca="false">IF(OR('Felling&amp;Restocking'!$S16="",OR('Felling&amp;Restocking'!$S16=0,'Felling&amp;Restocking'!$S16="N/A")),0,1)</f>
        <v>0</v>
      </c>
      <c r="Y16" s="362" t="str">
        <f aca="false">IF(W16=1,T16,"")</f>
        <v/>
      </c>
      <c r="Z16" s="362" t="str">
        <f aca="false">IF(W16=1,U16,"")</f>
        <v/>
      </c>
      <c r="AA16" s="363" t="str">
        <f aca="false">CONCATENATE(IF(AND(AG16="B",AF16&lt;&gt;""),AF16,""),IF(AND(AI16="B",AH16&lt;&gt;""),AH16,""),IF(AND(AK16="B",AJ16&lt;&gt;""),AJ16,""),IF(AND(AM16="B",AL16&lt;&gt;""),AL16,""),IF(AND(AO16="B",AN16&lt;&gt;""),AN16,""),IF(AND(AQ16="B",AP16&lt;&gt;""),AP16,""))</f>
        <v>mixed broadleaves</v>
      </c>
      <c r="AC16" s="362" t="str">
        <f aca="false">CONCATENATE(IF(AND(AG16="C",AF16&lt;&gt;""),AF16,""),IF(AND(AI16="C",AH16&lt;&gt;""),AH16,""),IF(AND(AK16="C",AJ16&lt;&gt;""),AJ16,""),IF(AND(AM16="C",AL16&lt;&gt;""),AL16,""),IF(AND(AO16="C",AN16&lt;&gt;""),AN16,""),IF(AND(AQ16="C",AP16&lt;&gt;""),AP16,""))</f>
        <v/>
      </c>
      <c r="AE16" s="362" t="str">
        <f aca="false">CONCATENATE(IF(AS16="","",AS16),IF(AU16="","",AU16),IF(AW16="","",AW16),IF(AY16="","",AY16),IF(BA16="","",BA16),IF(BC16="","",BC16))</f>
        <v>1</v>
      </c>
      <c r="AF16" s="362" t="str">
        <f aca="false">IF('Felling&amp;Restocking'!I16="","",IFERROR(VLOOKUP( 'Felling&amp;Restocking'!I16,SpeciesList[],2,0),"," &amp; 'Felling&amp;Restocking'!I16))</f>
        <v>mixed broadleaves</v>
      </c>
      <c r="AG16" s="362" t="str">
        <f aca="false">IF('Felling&amp;Restocking'!I16="","",VLOOKUP( 'Felling&amp;Restocking'!I16,SpeciesList[],4,0))</f>
        <v>B</v>
      </c>
      <c r="AH16" s="362" t="str">
        <f aca="false">IF('Felling&amp;Restocking'!J16="","",IFERROR("," &amp; VLOOKUP( 'Felling&amp;Restocking'!J16,SpeciesList[],2,0),"," &amp; 'Felling&amp;Restocking'!J16))</f>
        <v/>
      </c>
      <c r="AI16" s="362" t="str">
        <f aca="false">IF('Felling&amp;Restocking'!J16="","",VLOOKUP( 'Felling&amp;Restocking'!J16,SpeciesList[],4,0))</f>
        <v/>
      </c>
      <c r="AJ16" s="362" t="str">
        <f aca="false">IF('Felling&amp;Restocking'!K16="","",IFERROR("," &amp; VLOOKUP( 'Felling&amp;Restocking'!K16,SpeciesList[],2,0),"," &amp; 'Felling&amp;Restocking'!K16))</f>
        <v/>
      </c>
      <c r="AK16" s="362" t="str">
        <f aca="false">IF('Felling&amp;Restocking'!K16="","",VLOOKUP( 'Felling&amp;Restocking'!K16,SpeciesList[],4,0))</f>
        <v/>
      </c>
      <c r="AL16" s="362" t="str">
        <f aca="false">IF('Felling&amp;Restocking'!L16="","",IFERROR("," &amp; VLOOKUP( 'Felling&amp;Restocking'!L16,SpeciesList[],2,0),"," &amp; 'Felling&amp;Restocking'!L16))</f>
        <v/>
      </c>
      <c r="AM16" s="362" t="str">
        <f aca="false">IF('Felling&amp;Restocking'!L16="","",VLOOKUP( 'Felling&amp;Restocking'!L16,SpeciesList[],4,0))</f>
        <v/>
      </c>
      <c r="AN16" s="362" t="str">
        <f aca="false">IF('Felling&amp;Restocking'!M16="","",IFERROR("," &amp; VLOOKUP( 'Felling&amp;Restocking'!M16,SpeciesList[],2,0),"," &amp; 'Felling&amp;Restocking'!M16))</f>
        <v/>
      </c>
      <c r="AO16" s="362" t="str">
        <f aca="false">IF('Felling&amp;Restocking'!M16="","",VLOOKUP( 'Felling&amp;Restocking'!M16,SpeciesList[],4,0))</f>
        <v/>
      </c>
      <c r="AP16" s="362" t="str">
        <f aca="false">IF('Felling&amp;Restocking'!N16="","",IFERROR("," &amp; VLOOKUP( 'Felling&amp;Restocking'!N16,SpeciesList[],2,0),"," &amp; 'Felling&amp;Restocking'!N16))</f>
        <v/>
      </c>
      <c r="AQ16" s="362" t="str">
        <f aca="false">IF('Felling&amp;Restocking'!N16="","",VLOOKUP( 'Felling&amp;Restocking'!N16,SpeciesList[],4,0))</f>
        <v/>
      </c>
      <c r="AT16" s="362" t="str">
        <f aca="false">IF('Sub-Cpt Record'!A16&lt;&gt;"",CONCATENATE('Sub-Cpt Record'!A16,'Sub-Cpt Record'!B16,'Sub-Cpt Record'!C16),"")</f>
        <v>0001K10.08</v>
      </c>
      <c r="AU16" s="362" t="n">
        <f aca="false">IF($AT16="",1,COUNTIFS($AT$11:$AT$1000, $AT16))</f>
        <v>1</v>
      </c>
      <c r="AV16" s="362" t="n">
        <f aca="false">IF(AT16&lt;&gt;"",'Sub-Cpt Record'!C16/CODE!AU16,0)</f>
        <v>0.08</v>
      </c>
      <c r="BM16" s="362" t="s">
        <v>774</v>
      </c>
    </row>
    <row r="17" customFormat="false" ht="15" hidden="false" customHeight="false" outlineLevel="0" collapsed="false">
      <c r="A17" s="362" t="str">
        <f aca="false">IF('Sub-Cpt Record'!B17="",IF(OR('Sub-Cpt Record'!A17=0,'Sub-Cpt Record'!A17=""),"",'Sub-Cpt Record'!A17),CONCATENATE('Sub-Cpt Record'!A17&amp;'Sub-Cpt Record'!B17))</f>
        <v>0001K2</v>
      </c>
      <c r="B17" s="362" t="n">
        <f aca="false">IF($A17="",1,COUNTIFS($A$11:$A$1000, $A17))</f>
        <v>1</v>
      </c>
      <c r="C17" s="363" t="str">
        <f aca="false">IF('Sub-Cpt Record'!E17 = "","",'Sub-Cpt Record'!E17&amp;"  ")</f>
        <v>MB  </v>
      </c>
      <c r="D17" s="362" t="str">
        <f aca="false">IF('Sub-Cpt Record'!F17 = "","",'Sub-Cpt Record'!F17&amp;"  ")</f>
        <v/>
      </c>
      <c r="E17" s="362" t="str">
        <f aca="false">IF('Sub-Cpt Record'!G17 = "","",'Sub-Cpt Record'!G17&amp;"  ")</f>
        <v/>
      </c>
      <c r="F17" s="362" t="str">
        <f aca="false">IF('Sub-Cpt Record'!H17 = "","",'Sub-Cpt Record'!H17&amp;"  ")</f>
        <v/>
      </c>
      <c r="G17" s="362" t="str">
        <f aca="false">IF('Sub-Cpt Record'!I17 = "","",'Sub-Cpt Record'!I17&amp;"  ")</f>
        <v/>
      </c>
      <c r="H17" s="362" t="str">
        <f aca="false">IF('Sub-Cpt Record'!J17 = "","",'Sub-Cpt Record'!J17&amp;"  ")</f>
        <v/>
      </c>
      <c r="I17" s="364" t="str">
        <f aca="false">CONCATENATE(C17&amp;D17&amp;E17&amp;F17&amp;G17&amp;H17)</f>
        <v>MB  </v>
      </c>
      <c r="J17" s="362" t="n">
        <f aca="false">IF(A17&lt;&gt;"",'Sub-Cpt Record'!C17/CODE!B17,0)</f>
        <v>0.09</v>
      </c>
      <c r="L17" s="365" t="n">
        <f aca="false">IF(A17="",IF(L18=1,1,""),1)</f>
        <v>1</v>
      </c>
      <c r="N17" s="366" t="n">
        <f aca="false">COUNTIFS('Felling&amp;Restocking'!$A$11:$A$1000, 'Felling&amp;Restocking'!$A17, 'Felling&amp;Restocking'!$B$11:$B$1000, 'Felling&amp;Restocking'!$B17, 'Felling&amp;Restocking'!$H$11:$H$1000, 'Felling&amp;Restocking'!$H17)</f>
        <v>0</v>
      </c>
      <c r="O17" s="366" t="n">
        <f aca="false">IF(OR('Felling&amp;Restocking'!H17=0,'Felling&amp;Restocking'!H17=""),0,1)</f>
        <v>0</v>
      </c>
      <c r="P17" s="367" t="n">
        <f aca="false">SUM('Felling&amp;Restocking'!O17+'Felling&amp;Restocking'!P17)</f>
        <v>0</v>
      </c>
      <c r="S17" s="369" t="n">
        <f aca="false">IF(AND(O17&lt;&gt;0,P17&lt;&gt;0,'Felling&amp;Restocking'!G17&lt;&gt;0,AA17="",AC17=""),1,0)</f>
        <v>0</v>
      </c>
      <c r="T17" s="370" t="str">
        <f aca="false">IF(OR('Felling&amp;Restocking'!G17=0,'Felling&amp;Restocking'!G17=""),"",SUM('Felling&amp;Restocking'!O17/P17)*'Felling&amp;Restocking'!G17)</f>
        <v/>
      </c>
      <c r="U17" s="370" t="str">
        <f aca="false">IF(OR('Felling&amp;Restocking'!G17=0,'Felling&amp;Restocking'!G17=""),"",SUM('Felling&amp;Restocking'!P17/P17)*'Felling&amp;Restocking'!G17)</f>
        <v/>
      </c>
      <c r="V17" s="371" t="n">
        <f aca="false">IF(CONCATENATE('Felling&amp;Restocking'!U17&amp;'Felling&amp;Restocking'!W17&amp;'Felling&amp;Restocking'!Y17&amp;'Felling&amp;Restocking'!AA17&amp;'Felling&amp;Restocking'!AC17)="",0,1)</f>
        <v>0</v>
      </c>
      <c r="W17" s="372" t="n">
        <f aca="false">IF(OR(OR(TRIM('Felling&amp;Restocking'!H17)="T",TRIM('Felling&amp;Restocking'!H17)="DF",TRIM('Felling&amp;Restocking'!H17)="OS"),O17=0),0,1)</f>
        <v>0</v>
      </c>
      <c r="X17" s="372" t="n">
        <f aca="false">IF(OR('Felling&amp;Restocking'!$S17="",OR('Felling&amp;Restocking'!$S17=0,'Felling&amp;Restocking'!$S17="N/A")),0,1)</f>
        <v>0</v>
      </c>
      <c r="Y17" s="362" t="str">
        <f aca="false">IF(W17=1,T17,"")</f>
        <v/>
      </c>
      <c r="Z17" s="362" t="str">
        <f aca="false">IF(W17=1,U17,"")</f>
        <v/>
      </c>
      <c r="AA17" s="363" t="str">
        <f aca="false">CONCATENATE(IF(AND(AG17="B",AF17&lt;&gt;""),AF17,""),IF(AND(AI17="B",AH17&lt;&gt;""),AH17,""),IF(AND(AK17="B",AJ17&lt;&gt;""),AJ17,""),IF(AND(AM17="B",AL17&lt;&gt;""),AL17,""),IF(AND(AO17="B",AN17&lt;&gt;""),AN17,""),IF(AND(AQ17="B",AP17&lt;&gt;""),AP17,""))</f>
        <v>mixed broadleaves</v>
      </c>
      <c r="AC17" s="362" t="str">
        <f aca="false">CONCATENATE(IF(AND(AG17="C",AF17&lt;&gt;""),AF17,""),IF(AND(AI17="C",AH17&lt;&gt;""),AH17,""),IF(AND(AK17="C",AJ17&lt;&gt;""),AJ17,""),IF(AND(AM17="C",AL17&lt;&gt;""),AL17,""),IF(AND(AO17="C",AN17&lt;&gt;""),AN17,""),IF(AND(AQ17="C",AP17&lt;&gt;""),AP17,""))</f>
        <v/>
      </c>
      <c r="AE17" s="362" t="str">
        <f aca="false">CONCATENATE(IF(AS17="","",AS17),IF(AU17="","",AU17),IF(AW17="","",AW17),IF(AY17="","",AY17),IF(BA17="","",BA17),IF(BC17="","",BC17))</f>
        <v>1</v>
      </c>
      <c r="AF17" s="362" t="str">
        <f aca="false">IF('Felling&amp;Restocking'!I17="","",IFERROR(VLOOKUP( 'Felling&amp;Restocking'!I17,SpeciesList[],2,0),"," &amp; 'Felling&amp;Restocking'!I17))</f>
        <v>mixed broadleaves</v>
      </c>
      <c r="AG17" s="362" t="str">
        <f aca="false">IF('Felling&amp;Restocking'!I17="","",VLOOKUP( 'Felling&amp;Restocking'!I17,SpeciesList[],4,0))</f>
        <v>B</v>
      </c>
      <c r="AH17" s="362" t="str">
        <f aca="false">IF('Felling&amp;Restocking'!J17="","",IFERROR("," &amp; VLOOKUP( 'Felling&amp;Restocking'!J17,SpeciesList[],2,0),"," &amp; 'Felling&amp;Restocking'!J17))</f>
        <v/>
      </c>
      <c r="AI17" s="362" t="str">
        <f aca="false">IF('Felling&amp;Restocking'!J17="","",VLOOKUP( 'Felling&amp;Restocking'!J17,SpeciesList[],4,0))</f>
        <v/>
      </c>
      <c r="AJ17" s="362" t="str">
        <f aca="false">IF('Felling&amp;Restocking'!K17="","",IFERROR("," &amp; VLOOKUP( 'Felling&amp;Restocking'!K17,SpeciesList[],2,0),"," &amp; 'Felling&amp;Restocking'!K17))</f>
        <v/>
      </c>
      <c r="AK17" s="362" t="str">
        <f aca="false">IF('Felling&amp;Restocking'!K17="","",VLOOKUP( 'Felling&amp;Restocking'!K17,SpeciesList[],4,0))</f>
        <v/>
      </c>
      <c r="AL17" s="362" t="str">
        <f aca="false">IF('Felling&amp;Restocking'!L17="","",IFERROR("," &amp; VLOOKUP( 'Felling&amp;Restocking'!L17,SpeciesList[],2,0),"," &amp; 'Felling&amp;Restocking'!L17))</f>
        <v/>
      </c>
      <c r="AM17" s="362" t="str">
        <f aca="false">IF('Felling&amp;Restocking'!L17="","",VLOOKUP( 'Felling&amp;Restocking'!L17,SpeciesList[],4,0))</f>
        <v/>
      </c>
      <c r="AN17" s="362" t="str">
        <f aca="false">IF('Felling&amp;Restocking'!M17="","",IFERROR("," &amp; VLOOKUP( 'Felling&amp;Restocking'!M17,SpeciesList[],2,0),"," &amp; 'Felling&amp;Restocking'!M17))</f>
        <v/>
      </c>
      <c r="AO17" s="362" t="str">
        <f aca="false">IF('Felling&amp;Restocking'!M17="","",VLOOKUP( 'Felling&amp;Restocking'!M17,SpeciesList[],4,0))</f>
        <v/>
      </c>
      <c r="AP17" s="362" t="str">
        <f aca="false">IF('Felling&amp;Restocking'!N17="","",IFERROR("," &amp; VLOOKUP( 'Felling&amp;Restocking'!N17,SpeciesList[],2,0),"," &amp; 'Felling&amp;Restocking'!N17))</f>
        <v/>
      </c>
      <c r="AQ17" s="362" t="str">
        <f aca="false">IF('Felling&amp;Restocking'!N17="","",VLOOKUP( 'Felling&amp;Restocking'!N17,SpeciesList[],4,0))</f>
        <v/>
      </c>
      <c r="AT17" s="362" t="str">
        <f aca="false">IF('Sub-Cpt Record'!A17&lt;&gt;"",CONCATENATE('Sub-Cpt Record'!A17,'Sub-Cpt Record'!B17,'Sub-Cpt Record'!C17),"")</f>
        <v>0001K20.09</v>
      </c>
      <c r="AU17" s="362" t="n">
        <f aca="false">IF($AT17="",1,COUNTIFS($AT$11:$AT$1000, $AT17))</f>
        <v>1</v>
      </c>
      <c r="AV17" s="362" t="n">
        <f aca="false">IF(AT17&lt;&gt;"",'Sub-Cpt Record'!C17/CODE!AU17,0)</f>
        <v>0.09</v>
      </c>
      <c r="BM17" s="362" t="s">
        <v>775</v>
      </c>
    </row>
    <row r="18" customFormat="false" ht="15" hidden="false" customHeight="false" outlineLevel="0" collapsed="false">
      <c r="A18" s="362" t="str">
        <f aca="false">IF('Sub-Cpt Record'!B18="",IF(OR('Sub-Cpt Record'!A18=0,'Sub-Cpt Record'!A18=""),"",'Sub-Cpt Record'!A18),CONCATENATE('Sub-Cpt Record'!A18&amp;'Sub-Cpt Record'!B18))</f>
        <v>0001K3</v>
      </c>
      <c r="B18" s="362" t="n">
        <f aca="false">IF($A18="",1,COUNTIFS($A$11:$A$1000, $A18))</f>
        <v>1</v>
      </c>
      <c r="C18" s="363" t="str">
        <f aca="false">IF('Sub-Cpt Record'!E18 = "","",'Sub-Cpt Record'!E18&amp;"  ")</f>
        <v>MB  </v>
      </c>
      <c r="D18" s="362" t="str">
        <f aca="false">IF('Sub-Cpt Record'!F18 = "","",'Sub-Cpt Record'!F18&amp;"  ")</f>
        <v/>
      </c>
      <c r="E18" s="362" t="str">
        <f aca="false">IF('Sub-Cpt Record'!G18 = "","",'Sub-Cpt Record'!G18&amp;"  ")</f>
        <v/>
      </c>
      <c r="F18" s="362" t="str">
        <f aca="false">IF('Sub-Cpt Record'!H18 = "","",'Sub-Cpt Record'!H18&amp;"  ")</f>
        <v/>
      </c>
      <c r="G18" s="362" t="str">
        <f aca="false">IF('Sub-Cpt Record'!I18 = "","",'Sub-Cpt Record'!I18&amp;"  ")</f>
        <v/>
      </c>
      <c r="H18" s="362" t="str">
        <f aca="false">IF('Sub-Cpt Record'!J18 = "","",'Sub-Cpt Record'!J18&amp;"  ")</f>
        <v/>
      </c>
      <c r="I18" s="364" t="str">
        <f aca="false">CONCATENATE(C18&amp;D18&amp;E18&amp;F18&amp;G18&amp;H18)</f>
        <v>MB  </v>
      </c>
      <c r="J18" s="362" t="n">
        <f aca="false">IF(A18&lt;&gt;"",'Sub-Cpt Record'!C18/CODE!B18,0)</f>
        <v>0.47</v>
      </c>
      <c r="L18" s="365" t="n">
        <f aca="false">IF(A18="",IF(L19=1,1,""),1)</f>
        <v>1</v>
      </c>
      <c r="N18" s="366" t="n">
        <f aca="false">COUNTIFS('Felling&amp;Restocking'!$A$11:$A$1000, 'Felling&amp;Restocking'!$A18, 'Felling&amp;Restocking'!$B$11:$B$1000, 'Felling&amp;Restocking'!$B18, 'Felling&amp;Restocking'!$H$11:$H$1000, 'Felling&amp;Restocking'!$H18)</f>
        <v>0</v>
      </c>
      <c r="O18" s="366" t="n">
        <f aca="false">IF(OR('Felling&amp;Restocking'!H18=0,'Felling&amp;Restocking'!H18=""),0,1)</f>
        <v>0</v>
      </c>
      <c r="P18" s="367" t="n">
        <f aca="false">SUM('Felling&amp;Restocking'!O18+'Felling&amp;Restocking'!P18)</f>
        <v>0</v>
      </c>
      <c r="S18" s="369" t="n">
        <f aca="false">IF(AND(O18&lt;&gt;0,P18&lt;&gt;0,'Felling&amp;Restocking'!G18&lt;&gt;0,AA18="",AC18=""),1,0)</f>
        <v>0</v>
      </c>
      <c r="T18" s="370" t="str">
        <f aca="false">IF(OR('Felling&amp;Restocking'!G18=0,'Felling&amp;Restocking'!G18=""),"",SUM('Felling&amp;Restocking'!O18/P18)*'Felling&amp;Restocking'!G18)</f>
        <v/>
      </c>
      <c r="U18" s="370" t="str">
        <f aca="false">IF(OR('Felling&amp;Restocking'!G18=0,'Felling&amp;Restocking'!G18=""),"",SUM('Felling&amp;Restocking'!P18/P18)*'Felling&amp;Restocking'!G18)</f>
        <v/>
      </c>
      <c r="V18" s="371" t="n">
        <f aca="false">IF(CONCATENATE('Felling&amp;Restocking'!U18&amp;'Felling&amp;Restocking'!W18&amp;'Felling&amp;Restocking'!Y18&amp;'Felling&amp;Restocking'!AA18&amp;'Felling&amp;Restocking'!AC18)="",0,1)</f>
        <v>0</v>
      </c>
      <c r="W18" s="372" t="n">
        <f aca="false">IF(OR(OR(TRIM('Felling&amp;Restocking'!H18)="T",TRIM('Felling&amp;Restocking'!H18)="DF",TRIM('Felling&amp;Restocking'!H18)="OS"),O18=0),0,1)</f>
        <v>0</v>
      </c>
      <c r="X18" s="372" t="n">
        <f aca="false">IF(OR('Felling&amp;Restocking'!$S18="",OR('Felling&amp;Restocking'!$S18=0,'Felling&amp;Restocking'!$S18="N/A")),0,1)</f>
        <v>0</v>
      </c>
      <c r="Y18" s="362" t="str">
        <f aca="false">IF(W18=1,T18,"")</f>
        <v/>
      </c>
      <c r="Z18" s="362" t="str">
        <f aca="false">IF(W18=1,U18,"")</f>
        <v/>
      </c>
      <c r="AA18" s="363" t="str">
        <f aca="false">CONCATENATE(IF(AND(AG18="B",AF18&lt;&gt;""),AF18,""),IF(AND(AI18="B",AH18&lt;&gt;""),AH18,""),IF(AND(AK18="B",AJ18&lt;&gt;""),AJ18,""),IF(AND(AM18="B",AL18&lt;&gt;""),AL18,""),IF(AND(AO18="B",AN18&lt;&gt;""),AN18,""),IF(AND(AQ18="B",AP18&lt;&gt;""),AP18,""))</f>
        <v>mixed broadleaves</v>
      </c>
      <c r="AC18" s="362" t="str">
        <f aca="false">CONCATENATE(IF(AND(AG18="C",AF18&lt;&gt;""),AF18,""),IF(AND(AI18="C",AH18&lt;&gt;""),AH18,""),IF(AND(AK18="C",AJ18&lt;&gt;""),AJ18,""),IF(AND(AM18="C",AL18&lt;&gt;""),AL18,""),IF(AND(AO18="C",AN18&lt;&gt;""),AN18,""),IF(AND(AQ18="C",AP18&lt;&gt;""),AP18,""))</f>
        <v/>
      </c>
      <c r="AE18" s="362" t="str">
        <f aca="false">CONCATENATE(IF(AS18="","",AS18),IF(AU18="","",AU18),IF(AW18="","",AW18),IF(AY18="","",AY18),IF(BA18="","",BA18),IF(BC18="","",BC18))</f>
        <v>1</v>
      </c>
      <c r="AF18" s="362" t="str">
        <f aca="false">IF('Felling&amp;Restocking'!I18="","",IFERROR(VLOOKUP( 'Felling&amp;Restocking'!I18,SpeciesList[],2,0),"," &amp; 'Felling&amp;Restocking'!I18))</f>
        <v>mixed broadleaves</v>
      </c>
      <c r="AG18" s="362" t="str">
        <f aca="false">IF('Felling&amp;Restocking'!I18="","",VLOOKUP( 'Felling&amp;Restocking'!I18,SpeciesList[],4,0))</f>
        <v>B</v>
      </c>
      <c r="AH18" s="362" t="str">
        <f aca="false">IF('Felling&amp;Restocking'!J18="","",IFERROR("," &amp; VLOOKUP( 'Felling&amp;Restocking'!J18,SpeciesList[],2,0),"," &amp; 'Felling&amp;Restocking'!J18))</f>
        <v/>
      </c>
      <c r="AI18" s="362" t="str">
        <f aca="false">IF('Felling&amp;Restocking'!J18="","",VLOOKUP( 'Felling&amp;Restocking'!J18,SpeciesList[],4,0))</f>
        <v/>
      </c>
      <c r="AJ18" s="362" t="str">
        <f aca="false">IF('Felling&amp;Restocking'!K18="","",IFERROR("," &amp; VLOOKUP( 'Felling&amp;Restocking'!K18,SpeciesList[],2,0),"," &amp; 'Felling&amp;Restocking'!K18))</f>
        <v/>
      </c>
      <c r="AK18" s="362" t="str">
        <f aca="false">IF('Felling&amp;Restocking'!K18="","",VLOOKUP( 'Felling&amp;Restocking'!K18,SpeciesList[],4,0))</f>
        <v/>
      </c>
      <c r="AL18" s="362" t="str">
        <f aca="false">IF('Felling&amp;Restocking'!L18="","",IFERROR("," &amp; VLOOKUP( 'Felling&amp;Restocking'!L18,SpeciesList[],2,0),"," &amp; 'Felling&amp;Restocking'!L18))</f>
        <v/>
      </c>
      <c r="AM18" s="362" t="str">
        <f aca="false">IF('Felling&amp;Restocking'!L18="","",VLOOKUP( 'Felling&amp;Restocking'!L18,SpeciesList[],4,0))</f>
        <v/>
      </c>
      <c r="AN18" s="362" t="str">
        <f aca="false">IF('Felling&amp;Restocking'!M18="","",IFERROR("," &amp; VLOOKUP( 'Felling&amp;Restocking'!M18,SpeciesList[],2,0),"," &amp; 'Felling&amp;Restocking'!M18))</f>
        <v/>
      </c>
      <c r="AO18" s="362" t="str">
        <f aca="false">IF('Felling&amp;Restocking'!M18="","",VLOOKUP( 'Felling&amp;Restocking'!M18,SpeciesList[],4,0))</f>
        <v/>
      </c>
      <c r="AP18" s="362" t="str">
        <f aca="false">IF('Felling&amp;Restocking'!N18="","",IFERROR("," &amp; VLOOKUP( 'Felling&amp;Restocking'!N18,SpeciesList[],2,0),"," &amp; 'Felling&amp;Restocking'!N18))</f>
        <v/>
      </c>
      <c r="AQ18" s="362" t="str">
        <f aca="false">IF('Felling&amp;Restocking'!N18="","",VLOOKUP( 'Felling&amp;Restocking'!N18,SpeciesList[],4,0))</f>
        <v/>
      </c>
      <c r="AT18" s="362" t="str">
        <f aca="false">IF('Sub-Cpt Record'!A18&lt;&gt;"",CONCATENATE('Sub-Cpt Record'!A18,'Sub-Cpt Record'!B18,'Sub-Cpt Record'!C18),"")</f>
        <v>0001K30.47</v>
      </c>
      <c r="AU18" s="362" t="n">
        <f aca="false">IF($AT18="",1,COUNTIFS($AT$11:$AT$1000, $AT18))</f>
        <v>1</v>
      </c>
      <c r="AV18" s="362" t="n">
        <f aca="false">IF(AT18&lt;&gt;"",'Sub-Cpt Record'!C18/CODE!AU18,0)</f>
        <v>0.47</v>
      </c>
      <c r="BM18" s="362" t="s">
        <v>776</v>
      </c>
    </row>
    <row r="19" customFormat="false" ht="15" hidden="false" customHeight="false" outlineLevel="0" collapsed="false">
      <c r="A19" s="362" t="str">
        <f aca="false">IF('Sub-Cpt Record'!B19="",IF(OR('Sub-Cpt Record'!A19=0,'Sub-Cpt Record'!A19=""),"",'Sub-Cpt Record'!A19),CONCATENATE('Sub-Cpt Record'!A19&amp;'Sub-Cpt Record'!B19))</f>
        <v>0001K4</v>
      </c>
      <c r="B19" s="362" t="n">
        <f aca="false">IF($A19="",1,COUNTIFS($A$11:$A$1000, $A19))</f>
        <v>1</v>
      </c>
      <c r="C19" s="363" t="str">
        <f aca="false">IF('Sub-Cpt Record'!E19 = "","",'Sub-Cpt Record'!E19&amp;"  ")</f>
        <v>MB  </v>
      </c>
      <c r="D19" s="362" t="str">
        <f aca="false">IF('Sub-Cpt Record'!F19 = "","",'Sub-Cpt Record'!F19&amp;"  ")</f>
        <v/>
      </c>
      <c r="E19" s="362" t="str">
        <f aca="false">IF('Sub-Cpt Record'!G19 = "","",'Sub-Cpt Record'!G19&amp;"  ")</f>
        <v/>
      </c>
      <c r="F19" s="362" t="str">
        <f aca="false">IF('Sub-Cpt Record'!H19 = "","",'Sub-Cpt Record'!H19&amp;"  ")</f>
        <v/>
      </c>
      <c r="G19" s="362" t="str">
        <f aca="false">IF('Sub-Cpt Record'!I19 = "","",'Sub-Cpt Record'!I19&amp;"  ")</f>
        <v/>
      </c>
      <c r="H19" s="362" t="str">
        <f aca="false">IF('Sub-Cpt Record'!J19 = "","",'Sub-Cpt Record'!J19&amp;"  ")</f>
        <v/>
      </c>
      <c r="I19" s="364" t="str">
        <f aca="false">CONCATENATE(C19&amp;D19&amp;E19&amp;F19&amp;G19&amp;H19)</f>
        <v>MB  </v>
      </c>
      <c r="J19" s="362" t="n">
        <f aca="false">IF(A19&lt;&gt;"",'Sub-Cpt Record'!C19/CODE!B19,0)</f>
        <v>0.36</v>
      </c>
      <c r="L19" s="365" t="n">
        <f aca="false">IF(A19="",IF(L20=1,1,""),1)</f>
        <v>1</v>
      </c>
      <c r="N19" s="366" t="n">
        <f aca="false">COUNTIFS('Felling&amp;Restocking'!$A$11:$A$1000, 'Felling&amp;Restocking'!$A19, 'Felling&amp;Restocking'!$B$11:$B$1000, 'Felling&amp;Restocking'!$B19, 'Felling&amp;Restocking'!$H$11:$H$1000, 'Felling&amp;Restocking'!$H19)</f>
        <v>0</v>
      </c>
      <c r="O19" s="366" t="n">
        <f aca="false">IF(OR('Felling&amp;Restocking'!H19=0,'Felling&amp;Restocking'!H19=""),0,1)</f>
        <v>0</v>
      </c>
      <c r="P19" s="367" t="n">
        <f aca="false">SUM('Felling&amp;Restocking'!O19+'Felling&amp;Restocking'!P19)</f>
        <v>0</v>
      </c>
      <c r="S19" s="369" t="n">
        <f aca="false">IF(AND(O19&lt;&gt;0,P19&lt;&gt;0,'Felling&amp;Restocking'!G19&lt;&gt;0,AA19="",AC19=""),1,0)</f>
        <v>0</v>
      </c>
      <c r="T19" s="370" t="str">
        <f aca="false">IF(OR('Felling&amp;Restocking'!G19=0,'Felling&amp;Restocking'!G19=""),"",SUM('Felling&amp;Restocking'!O19/P19)*'Felling&amp;Restocking'!G19)</f>
        <v/>
      </c>
      <c r="U19" s="370" t="str">
        <f aca="false">IF(OR('Felling&amp;Restocking'!G19=0,'Felling&amp;Restocking'!G19=""),"",SUM('Felling&amp;Restocking'!P19/P19)*'Felling&amp;Restocking'!G19)</f>
        <v/>
      </c>
      <c r="V19" s="371" t="n">
        <f aca="false">IF(CONCATENATE('Felling&amp;Restocking'!U19&amp;'Felling&amp;Restocking'!W19&amp;'Felling&amp;Restocking'!Y19&amp;'Felling&amp;Restocking'!AA19&amp;'Felling&amp;Restocking'!AC19)="",0,1)</f>
        <v>0</v>
      </c>
      <c r="W19" s="372" t="n">
        <f aca="false">IF(OR(OR(TRIM('Felling&amp;Restocking'!H19)="T",TRIM('Felling&amp;Restocking'!H19)="DF",TRIM('Felling&amp;Restocking'!H19)="OS"),O19=0),0,1)</f>
        <v>0</v>
      </c>
      <c r="X19" s="372" t="n">
        <f aca="false">IF(OR('Felling&amp;Restocking'!$S19="",OR('Felling&amp;Restocking'!$S19=0,'Felling&amp;Restocking'!$S19="N/A")),0,1)</f>
        <v>0</v>
      </c>
      <c r="Y19" s="362" t="str">
        <f aca="false">IF(W19=1,T19,"")</f>
        <v/>
      </c>
      <c r="Z19" s="362" t="str">
        <f aca="false">IF(W19=1,U19,"")</f>
        <v/>
      </c>
      <c r="AA19" s="363" t="str">
        <f aca="false">CONCATENATE(IF(AND(AG19="B",AF19&lt;&gt;""),AF19,""),IF(AND(AI19="B",AH19&lt;&gt;""),AH19,""),IF(AND(AK19="B",AJ19&lt;&gt;""),AJ19,""),IF(AND(AM19="B",AL19&lt;&gt;""),AL19,""),IF(AND(AO19="B",AN19&lt;&gt;""),AN19,""),IF(AND(AQ19="B",AP19&lt;&gt;""),AP19,""))</f>
        <v>mixed broadleaves</v>
      </c>
      <c r="AC19" s="362" t="str">
        <f aca="false">CONCATENATE(IF(AND(AG19="C",AF19&lt;&gt;""),AF19,""),IF(AND(AI19="C",AH19&lt;&gt;""),AH19,""),IF(AND(AK19="C",AJ19&lt;&gt;""),AJ19,""),IF(AND(AM19="C",AL19&lt;&gt;""),AL19,""),IF(AND(AO19="C",AN19&lt;&gt;""),AN19,""),IF(AND(AQ19="C",AP19&lt;&gt;""),AP19,""))</f>
        <v/>
      </c>
      <c r="AE19" s="362" t="str">
        <f aca="false">CONCATENATE(IF(AS19="","",AS19),IF(AU19="","",AU19),IF(AW19="","",AW19),IF(AY19="","",AY19),IF(BA19="","",BA19),IF(BC19="","",BC19))</f>
        <v>1</v>
      </c>
      <c r="AF19" s="362" t="str">
        <f aca="false">IF('Felling&amp;Restocking'!I19="","",IFERROR(VLOOKUP( 'Felling&amp;Restocking'!I19,SpeciesList[],2,0),"," &amp; 'Felling&amp;Restocking'!I19))</f>
        <v>mixed broadleaves</v>
      </c>
      <c r="AG19" s="362" t="str">
        <f aca="false">IF('Felling&amp;Restocking'!I19="","",VLOOKUP( 'Felling&amp;Restocking'!I19,SpeciesList[],4,0))</f>
        <v>B</v>
      </c>
      <c r="AH19" s="362" t="str">
        <f aca="false">IF('Felling&amp;Restocking'!J19="","",IFERROR("," &amp; VLOOKUP( 'Felling&amp;Restocking'!J19,SpeciesList[],2,0),"," &amp; 'Felling&amp;Restocking'!J19))</f>
        <v/>
      </c>
      <c r="AI19" s="362" t="str">
        <f aca="false">IF('Felling&amp;Restocking'!J19="","",VLOOKUP( 'Felling&amp;Restocking'!J19,SpeciesList[],4,0))</f>
        <v/>
      </c>
      <c r="AJ19" s="362" t="str">
        <f aca="false">IF('Felling&amp;Restocking'!K19="","",IFERROR("," &amp; VLOOKUP( 'Felling&amp;Restocking'!K19,SpeciesList[],2,0),"," &amp; 'Felling&amp;Restocking'!K19))</f>
        <v/>
      </c>
      <c r="AK19" s="362" t="str">
        <f aca="false">IF('Felling&amp;Restocking'!K19="","",VLOOKUP( 'Felling&amp;Restocking'!K19,SpeciesList[],4,0))</f>
        <v/>
      </c>
      <c r="AL19" s="362" t="str">
        <f aca="false">IF('Felling&amp;Restocking'!L19="","",IFERROR("," &amp; VLOOKUP( 'Felling&amp;Restocking'!L19,SpeciesList[],2,0),"," &amp; 'Felling&amp;Restocking'!L19))</f>
        <v/>
      </c>
      <c r="AM19" s="362" t="str">
        <f aca="false">IF('Felling&amp;Restocking'!L19="","",VLOOKUP( 'Felling&amp;Restocking'!L19,SpeciesList[],4,0))</f>
        <v/>
      </c>
      <c r="AN19" s="362" t="str">
        <f aca="false">IF('Felling&amp;Restocking'!M19="","",IFERROR("," &amp; VLOOKUP( 'Felling&amp;Restocking'!M19,SpeciesList[],2,0),"," &amp; 'Felling&amp;Restocking'!M19))</f>
        <v/>
      </c>
      <c r="AO19" s="362" t="str">
        <f aca="false">IF('Felling&amp;Restocking'!M19="","",VLOOKUP( 'Felling&amp;Restocking'!M19,SpeciesList[],4,0))</f>
        <v/>
      </c>
      <c r="AP19" s="362" t="str">
        <f aca="false">IF('Felling&amp;Restocking'!N19="","",IFERROR("," &amp; VLOOKUP( 'Felling&amp;Restocking'!N19,SpeciesList[],2,0),"," &amp; 'Felling&amp;Restocking'!N19))</f>
        <v/>
      </c>
      <c r="AQ19" s="362" t="str">
        <f aca="false">IF('Felling&amp;Restocking'!N19="","",VLOOKUP( 'Felling&amp;Restocking'!N19,SpeciesList[],4,0))</f>
        <v/>
      </c>
      <c r="AT19" s="362" t="str">
        <f aca="false">IF('Sub-Cpt Record'!A19&lt;&gt;"",CONCATENATE('Sub-Cpt Record'!A19,'Sub-Cpt Record'!B19,'Sub-Cpt Record'!C19),"")</f>
        <v>0001K40.36</v>
      </c>
      <c r="AU19" s="362" t="n">
        <f aca="false">IF($AT19="",1,COUNTIFS($AT$11:$AT$1000, $AT19))</f>
        <v>1</v>
      </c>
      <c r="AV19" s="362" t="n">
        <f aca="false">IF(AT19&lt;&gt;"",'Sub-Cpt Record'!C19/CODE!AU19,0)</f>
        <v>0.36</v>
      </c>
      <c r="BM19" s="362" t="s">
        <v>777</v>
      </c>
    </row>
    <row r="20" customFormat="false" ht="15" hidden="false" customHeight="false" outlineLevel="0" collapsed="false">
      <c r="A20" s="362" t="str">
        <f aca="false">IF('Sub-Cpt Record'!B20="",IF(OR('Sub-Cpt Record'!A20=0,'Sub-Cpt Record'!A20=""),"",'Sub-Cpt Record'!A20),CONCATENATE('Sub-Cpt Record'!A20&amp;'Sub-Cpt Record'!B20))</f>
        <v>0002A10</v>
      </c>
      <c r="B20" s="362" t="n">
        <f aca="false">IF($A20="",1,COUNTIFS($A$11:$A$1000, $A20))</f>
        <v>1</v>
      </c>
      <c r="C20" s="363" t="str">
        <f aca="false">IF('Sub-Cpt Record'!E20 = "","",'Sub-Cpt Record'!E20&amp;"  ")</f>
        <v>SS  </v>
      </c>
      <c r="D20" s="362" t="str">
        <f aca="false">IF('Sub-Cpt Record'!F20 = "","",'Sub-Cpt Record'!F20&amp;"  ")</f>
        <v/>
      </c>
      <c r="E20" s="362" t="str">
        <f aca="false">IF('Sub-Cpt Record'!G20 = "","",'Sub-Cpt Record'!G20&amp;"  ")</f>
        <v/>
      </c>
      <c r="F20" s="362" t="str">
        <f aca="false">IF('Sub-Cpt Record'!H20 = "","",'Sub-Cpt Record'!H20&amp;"  ")</f>
        <v/>
      </c>
      <c r="G20" s="362" t="str">
        <f aca="false">IF('Sub-Cpt Record'!I20 = "","",'Sub-Cpt Record'!I20&amp;"  ")</f>
        <v/>
      </c>
      <c r="H20" s="362" t="str">
        <f aca="false">IF('Sub-Cpt Record'!J20 = "","",'Sub-Cpt Record'!J20&amp;"  ")</f>
        <v/>
      </c>
      <c r="I20" s="364" t="str">
        <f aca="false">CONCATENATE(C20&amp;D20&amp;E20&amp;F20&amp;G20&amp;H20)</f>
        <v>SS  </v>
      </c>
      <c r="J20" s="362" t="n">
        <f aca="false">IF(A20&lt;&gt;"",'Sub-Cpt Record'!C20/CODE!B20,0)</f>
        <v>0.09</v>
      </c>
      <c r="L20" s="365" t="n">
        <f aca="false">IF(A20="",IF(L21=1,1,""),1)</f>
        <v>1</v>
      </c>
      <c r="N20" s="366" t="n">
        <f aca="false">COUNTIFS('Felling&amp;Restocking'!$A$11:$A$1000, 'Felling&amp;Restocking'!$A20, 'Felling&amp;Restocking'!$B$11:$B$1000, 'Felling&amp;Restocking'!$B20, 'Felling&amp;Restocking'!$H$11:$H$1000, 'Felling&amp;Restocking'!$H20)</f>
        <v>0</v>
      </c>
      <c r="O20" s="366" t="n">
        <f aca="false">IF(OR('Felling&amp;Restocking'!H20=0,'Felling&amp;Restocking'!H20=""),0,1)</f>
        <v>0</v>
      </c>
      <c r="P20" s="367" t="n">
        <f aca="false">SUM('Felling&amp;Restocking'!O20+'Felling&amp;Restocking'!P20)</f>
        <v>0</v>
      </c>
      <c r="S20" s="369" t="n">
        <f aca="false">IF(AND(O20&lt;&gt;0,P20&lt;&gt;0,'Felling&amp;Restocking'!G20&lt;&gt;0,AA20="",AC20=""),1,0)</f>
        <v>0</v>
      </c>
      <c r="T20" s="370" t="str">
        <f aca="false">IF(OR('Felling&amp;Restocking'!G20=0,'Felling&amp;Restocking'!G20=""),"",SUM('Felling&amp;Restocking'!O20/P20)*'Felling&amp;Restocking'!G20)</f>
        <v/>
      </c>
      <c r="U20" s="370" t="str">
        <f aca="false">IF(OR('Felling&amp;Restocking'!G20=0,'Felling&amp;Restocking'!G20=""),"",SUM('Felling&amp;Restocking'!P20/P20)*'Felling&amp;Restocking'!G20)</f>
        <v/>
      </c>
      <c r="V20" s="371" t="n">
        <f aca="false">IF(CONCATENATE('Felling&amp;Restocking'!U20&amp;'Felling&amp;Restocking'!W20&amp;'Felling&amp;Restocking'!Y20&amp;'Felling&amp;Restocking'!AA20&amp;'Felling&amp;Restocking'!AC20)="",0,1)</f>
        <v>0</v>
      </c>
      <c r="W20" s="372" t="n">
        <f aca="false">IF(OR(OR(TRIM('Felling&amp;Restocking'!H20)="T",TRIM('Felling&amp;Restocking'!H20)="DF",TRIM('Felling&amp;Restocking'!H20)="OS"),O20=0),0,1)</f>
        <v>0</v>
      </c>
      <c r="X20" s="372" t="n">
        <f aca="false">IF(OR('Felling&amp;Restocking'!$S20="",OR('Felling&amp;Restocking'!$S20=0,'Felling&amp;Restocking'!$S20="N/A")),0,1)</f>
        <v>0</v>
      </c>
      <c r="Y20" s="362" t="str">
        <f aca="false">IF(W20=1,T20,"")</f>
        <v/>
      </c>
      <c r="Z20" s="362" t="str">
        <f aca="false">IF(W20=1,U20,"")</f>
        <v/>
      </c>
      <c r="AA20" s="363" t="str">
        <f aca="false">CONCATENATE(IF(AND(AG20="B",AF20&lt;&gt;""),AF20,""),IF(AND(AI20="B",AH20&lt;&gt;""),AH20,""),IF(AND(AK20="B",AJ20&lt;&gt;""),AJ20,""),IF(AND(AM20="B",AL20&lt;&gt;""),AL20,""),IF(AND(AO20="B",AN20&lt;&gt;""),AN20,""),IF(AND(AQ20="B",AP20&lt;&gt;""),AP20,""))</f>
        <v/>
      </c>
      <c r="AC20" s="362" t="str">
        <f aca="false">CONCATENATE(IF(AND(AG20="C",AF20&lt;&gt;""),AF20,""),IF(AND(AI20="C",AH20&lt;&gt;""),AH20,""),IF(AND(AK20="C",AJ20&lt;&gt;""),AJ20,""),IF(AND(AM20="C",AL20&lt;&gt;""),AL20,""),IF(AND(AO20="C",AN20&lt;&gt;""),AN20,""),IF(AND(AQ20="C",AP20&lt;&gt;""),AP20,""))</f>
        <v>Sitka spruce</v>
      </c>
      <c r="AE20" s="362" t="str">
        <f aca="false">CONCATENATE(IF(AS20="","",AS20),IF(AU20="","",AU20),IF(AW20="","",AW20),IF(AY20="","",AY20),IF(BA20="","",BA20),IF(BC20="","",BC20))</f>
        <v>1</v>
      </c>
      <c r="AF20" s="362" t="str">
        <f aca="false">IF('Felling&amp;Restocking'!I20="","",IFERROR(VLOOKUP( 'Felling&amp;Restocking'!I20,SpeciesList[],2,0),"," &amp; 'Felling&amp;Restocking'!I20))</f>
        <v>Sitka spruce</v>
      </c>
      <c r="AG20" s="362" t="str">
        <f aca="false">IF('Felling&amp;Restocking'!I20="","",VLOOKUP( 'Felling&amp;Restocking'!I20,SpeciesList[],4,0))</f>
        <v>C</v>
      </c>
      <c r="AH20" s="362" t="str">
        <f aca="false">IF('Felling&amp;Restocking'!J20="","",IFERROR("," &amp; VLOOKUP( 'Felling&amp;Restocking'!J20,SpeciesList[],2,0),"," &amp; 'Felling&amp;Restocking'!J20))</f>
        <v/>
      </c>
      <c r="AI20" s="362" t="str">
        <f aca="false">IF('Felling&amp;Restocking'!J20="","",VLOOKUP( 'Felling&amp;Restocking'!J20,SpeciesList[],4,0))</f>
        <v/>
      </c>
      <c r="AJ20" s="362" t="str">
        <f aca="false">IF('Felling&amp;Restocking'!K20="","",IFERROR("," &amp; VLOOKUP( 'Felling&amp;Restocking'!K20,SpeciesList[],2,0),"," &amp; 'Felling&amp;Restocking'!K20))</f>
        <v/>
      </c>
      <c r="AK20" s="362" t="str">
        <f aca="false">IF('Felling&amp;Restocking'!K20="","",VLOOKUP( 'Felling&amp;Restocking'!K20,SpeciesList[],4,0))</f>
        <v/>
      </c>
      <c r="AL20" s="362" t="str">
        <f aca="false">IF('Felling&amp;Restocking'!L20="","",IFERROR("," &amp; VLOOKUP( 'Felling&amp;Restocking'!L20,SpeciesList[],2,0),"," &amp; 'Felling&amp;Restocking'!L20))</f>
        <v/>
      </c>
      <c r="AM20" s="362" t="str">
        <f aca="false">IF('Felling&amp;Restocking'!L20="","",VLOOKUP( 'Felling&amp;Restocking'!L20,SpeciesList[],4,0))</f>
        <v/>
      </c>
      <c r="AN20" s="362" t="str">
        <f aca="false">IF('Felling&amp;Restocking'!M20="","",IFERROR("," &amp; VLOOKUP( 'Felling&amp;Restocking'!M20,SpeciesList[],2,0),"," &amp; 'Felling&amp;Restocking'!M20))</f>
        <v/>
      </c>
      <c r="AO20" s="362" t="str">
        <f aca="false">IF('Felling&amp;Restocking'!M20="","",VLOOKUP( 'Felling&amp;Restocking'!M20,SpeciesList[],4,0))</f>
        <v/>
      </c>
      <c r="AP20" s="362" t="str">
        <f aca="false">IF('Felling&amp;Restocking'!N20="","",IFERROR("," &amp; VLOOKUP( 'Felling&amp;Restocking'!N20,SpeciesList[],2,0),"," &amp; 'Felling&amp;Restocking'!N20))</f>
        <v/>
      </c>
      <c r="AQ20" s="362" t="str">
        <f aca="false">IF('Felling&amp;Restocking'!N20="","",VLOOKUP( 'Felling&amp;Restocking'!N20,SpeciesList[],4,0))</f>
        <v/>
      </c>
      <c r="AT20" s="362" t="str">
        <f aca="false">IF('Sub-Cpt Record'!A20&lt;&gt;"",CONCATENATE('Sub-Cpt Record'!A20,'Sub-Cpt Record'!B20,'Sub-Cpt Record'!C20),"")</f>
        <v>0002A100.09</v>
      </c>
      <c r="AU20" s="362" t="n">
        <f aca="false">IF($AT20="",1,COUNTIFS($AT$11:$AT$1000, $AT20))</f>
        <v>1</v>
      </c>
      <c r="AV20" s="362" t="n">
        <f aca="false">IF(AT20&lt;&gt;"",'Sub-Cpt Record'!C20/CODE!AU20,0)</f>
        <v>0.09</v>
      </c>
      <c r="BM20" s="362" t="s">
        <v>778</v>
      </c>
    </row>
    <row r="21" customFormat="false" ht="15" hidden="false" customHeight="false" outlineLevel="0" collapsed="false">
      <c r="A21" s="362" t="str">
        <f aca="false">IF('Sub-Cpt Record'!B21="",IF(OR('Sub-Cpt Record'!A21=0,'Sub-Cpt Record'!A21=""),"",'Sub-Cpt Record'!A21),CONCATENATE('Sub-Cpt Record'!A21&amp;'Sub-Cpt Record'!B21))</f>
        <v>0002A2</v>
      </c>
      <c r="B21" s="362" t="n">
        <f aca="false">IF($A21="",1,COUNTIFS($A$11:$A$1000, $A21))</f>
        <v>1</v>
      </c>
      <c r="C21" s="363" t="str">
        <f aca="false">IF('Sub-Cpt Record'!E21 = "","",'Sub-Cpt Record'!E21&amp;"  ")</f>
        <v>SS  </v>
      </c>
      <c r="D21" s="362" t="str">
        <f aca="false">IF('Sub-Cpt Record'!F21 = "","",'Sub-Cpt Record'!F21&amp;"  ")</f>
        <v/>
      </c>
      <c r="E21" s="362" t="str">
        <f aca="false">IF('Sub-Cpt Record'!G21 = "","",'Sub-Cpt Record'!G21&amp;"  ")</f>
        <v/>
      </c>
      <c r="F21" s="362" t="str">
        <f aca="false">IF('Sub-Cpt Record'!H21 = "","",'Sub-Cpt Record'!H21&amp;"  ")</f>
        <v/>
      </c>
      <c r="G21" s="362" t="str">
        <f aca="false">IF('Sub-Cpt Record'!I21 = "","",'Sub-Cpt Record'!I21&amp;"  ")</f>
        <v/>
      </c>
      <c r="H21" s="362" t="str">
        <f aca="false">IF('Sub-Cpt Record'!J21 = "","",'Sub-Cpt Record'!J21&amp;"  ")</f>
        <v/>
      </c>
      <c r="I21" s="364" t="str">
        <f aca="false">CONCATENATE(C21&amp;D21&amp;E21&amp;F21&amp;G21&amp;H21)</f>
        <v>SS  </v>
      </c>
      <c r="J21" s="362" t="n">
        <f aca="false">IF(A21&lt;&gt;"",'Sub-Cpt Record'!C21/CODE!B21,0)</f>
        <v>5.72</v>
      </c>
      <c r="L21" s="365" t="n">
        <f aca="false">IF(A21="",IF(L22=1,1,""),1)</f>
        <v>1</v>
      </c>
      <c r="N21" s="366" t="n">
        <f aca="false">COUNTIFS('Felling&amp;Restocking'!$A$11:$A$1000, 'Felling&amp;Restocking'!$A21, 'Felling&amp;Restocking'!$B$11:$B$1000, 'Felling&amp;Restocking'!$B21, 'Felling&amp;Restocking'!$H$11:$H$1000, 'Felling&amp;Restocking'!$H21)</f>
        <v>1</v>
      </c>
      <c r="O21" s="366" t="n">
        <f aca="false">IF(OR('Felling&amp;Restocking'!H21=0,'Felling&amp;Restocking'!H21=""),0,1)</f>
        <v>1</v>
      </c>
      <c r="P21" s="367" t="n">
        <f aca="false">SUM('Felling&amp;Restocking'!O21+'Felling&amp;Restocking'!P21)</f>
        <v>250</v>
      </c>
      <c r="S21" s="369" t="n">
        <f aca="false">IF(AND(O21&lt;&gt;0,P21&lt;&gt;0,'Felling&amp;Restocking'!G21&lt;&gt;0,AA21="",AC21=""),1,0)</f>
        <v>0</v>
      </c>
      <c r="T21" s="370" t="n">
        <f aca="false">IF(OR('Felling&amp;Restocking'!G21=0,'Felling&amp;Restocking'!G21=""),"",SUM('Felling&amp;Restocking'!O21/P21)*'Felling&amp;Restocking'!G21)</f>
        <v>5.72</v>
      </c>
      <c r="U21" s="370" t="n">
        <f aca="false">IF(OR('Felling&amp;Restocking'!G21=0,'Felling&amp;Restocking'!G21=""),"",SUM('Felling&amp;Restocking'!P21/P21)*'Felling&amp;Restocking'!G21)</f>
        <v>0</v>
      </c>
      <c r="V21" s="371" t="n">
        <f aca="false">IF(CONCATENATE('Felling&amp;Restocking'!U21&amp;'Felling&amp;Restocking'!W21&amp;'Felling&amp;Restocking'!Y21&amp;'Felling&amp;Restocking'!AA21&amp;'Felling&amp;Restocking'!AC21)="",0,1)</f>
        <v>0</v>
      </c>
      <c r="W21" s="372" t="n">
        <f aca="false">IF(OR(OR(TRIM('Felling&amp;Restocking'!H21)="T",TRIM('Felling&amp;Restocking'!H21)="DF",TRIM('Felling&amp;Restocking'!H21)="OS"),O21=0),0,1)</f>
        <v>0</v>
      </c>
      <c r="X21" s="372" t="n">
        <f aca="false">IF(OR('Felling&amp;Restocking'!$S21="",OR('Felling&amp;Restocking'!$S21=0,'Felling&amp;Restocking'!$S21="N/A")),0,1)</f>
        <v>0</v>
      </c>
      <c r="Y21" s="362" t="str">
        <f aca="false">IF(W21=1,T21,"")</f>
        <v/>
      </c>
      <c r="Z21" s="362" t="str">
        <f aca="false">IF(W21=1,U21,"")</f>
        <v/>
      </c>
      <c r="AA21" s="363" t="str">
        <f aca="false">CONCATENATE(IF(AND(AG21="B",AF21&lt;&gt;""),AF21,""),IF(AND(AI21="B",AH21&lt;&gt;""),AH21,""),IF(AND(AK21="B",AJ21&lt;&gt;""),AJ21,""),IF(AND(AM21="B",AL21&lt;&gt;""),AL21,""),IF(AND(AO21="B",AN21&lt;&gt;""),AN21,""),IF(AND(AQ21="B",AP21&lt;&gt;""),AP21,""))</f>
        <v/>
      </c>
      <c r="AC21" s="362" t="str">
        <f aca="false">CONCATENATE(IF(AND(AG21="C",AF21&lt;&gt;""),AF21,""),IF(AND(AI21="C",AH21&lt;&gt;""),AH21,""),IF(AND(AK21="C",AJ21&lt;&gt;""),AJ21,""),IF(AND(AM21="C",AL21&lt;&gt;""),AL21,""),IF(AND(AO21="C",AN21&lt;&gt;""),AN21,""),IF(AND(AQ21="C",AP21&lt;&gt;""),AP21,""))</f>
        <v>Sitka spruce</v>
      </c>
      <c r="AE21" s="362" t="str">
        <f aca="false">CONCATENATE(IF(AS21="","",AS21),IF(AU21="","",AU21),IF(AW21="","",AW21),IF(AY21="","",AY21),IF(BA21="","",BA21),IF(BC21="","",BC21))</f>
        <v>1</v>
      </c>
      <c r="AF21" s="362" t="str">
        <f aca="false">IF('Felling&amp;Restocking'!I21="","",IFERROR(VLOOKUP( 'Felling&amp;Restocking'!I21,SpeciesList[],2,0),"," &amp; 'Felling&amp;Restocking'!I21))</f>
        <v>Sitka spruce</v>
      </c>
      <c r="AG21" s="362" t="str">
        <f aca="false">IF('Felling&amp;Restocking'!I21="","",VLOOKUP( 'Felling&amp;Restocking'!I21,SpeciesList[],4,0))</f>
        <v>C</v>
      </c>
      <c r="AH21" s="362" t="str">
        <f aca="false">IF('Felling&amp;Restocking'!J21="","",IFERROR("," &amp; VLOOKUP( 'Felling&amp;Restocking'!J21,SpeciesList[],2,0),"," &amp; 'Felling&amp;Restocking'!J21))</f>
        <v/>
      </c>
      <c r="AI21" s="362" t="str">
        <f aca="false">IF('Felling&amp;Restocking'!J21="","",VLOOKUP( 'Felling&amp;Restocking'!J21,SpeciesList[],4,0))</f>
        <v/>
      </c>
      <c r="AJ21" s="362" t="str">
        <f aca="false">IF('Felling&amp;Restocking'!K21="","",IFERROR("," &amp; VLOOKUP( 'Felling&amp;Restocking'!K21,SpeciesList[],2,0),"," &amp; 'Felling&amp;Restocking'!K21))</f>
        <v/>
      </c>
      <c r="AK21" s="362" t="str">
        <f aca="false">IF('Felling&amp;Restocking'!K21="","",VLOOKUP( 'Felling&amp;Restocking'!K21,SpeciesList[],4,0))</f>
        <v/>
      </c>
      <c r="AL21" s="362" t="str">
        <f aca="false">IF('Felling&amp;Restocking'!L21="","",IFERROR("," &amp; VLOOKUP( 'Felling&amp;Restocking'!L21,SpeciesList[],2,0),"," &amp; 'Felling&amp;Restocking'!L21))</f>
        <v/>
      </c>
      <c r="AM21" s="362" t="str">
        <f aca="false">IF('Felling&amp;Restocking'!L21="","",VLOOKUP( 'Felling&amp;Restocking'!L21,SpeciesList[],4,0))</f>
        <v/>
      </c>
      <c r="AN21" s="362" t="str">
        <f aca="false">IF('Felling&amp;Restocking'!M21="","",IFERROR("," &amp; VLOOKUP( 'Felling&amp;Restocking'!M21,SpeciesList[],2,0),"," &amp; 'Felling&amp;Restocking'!M21))</f>
        <v/>
      </c>
      <c r="AO21" s="362" t="str">
        <f aca="false">IF('Felling&amp;Restocking'!M21="","",VLOOKUP( 'Felling&amp;Restocking'!M21,SpeciesList[],4,0))</f>
        <v/>
      </c>
      <c r="AP21" s="362" t="str">
        <f aca="false">IF('Felling&amp;Restocking'!N21="","",IFERROR("," &amp; VLOOKUP( 'Felling&amp;Restocking'!N21,SpeciesList[],2,0),"," &amp; 'Felling&amp;Restocking'!N21))</f>
        <v/>
      </c>
      <c r="AQ21" s="362" t="str">
        <f aca="false">IF('Felling&amp;Restocking'!N21="","",VLOOKUP( 'Felling&amp;Restocking'!N21,SpeciesList[],4,0))</f>
        <v/>
      </c>
      <c r="AT21" s="362" t="str">
        <f aca="false">IF('Sub-Cpt Record'!A21&lt;&gt;"",CONCATENATE('Sub-Cpt Record'!A21,'Sub-Cpt Record'!B21,'Sub-Cpt Record'!C21),"")</f>
        <v>0002A25.72</v>
      </c>
      <c r="AU21" s="362" t="n">
        <f aca="false">IF($AT21="",1,COUNTIFS($AT$11:$AT$1000, $AT21))</f>
        <v>1</v>
      </c>
      <c r="AV21" s="362" t="n">
        <f aca="false">IF(AT21&lt;&gt;"",'Sub-Cpt Record'!C21/CODE!AU21,0)</f>
        <v>5.72</v>
      </c>
      <c r="BM21" s="362" t="s">
        <v>779</v>
      </c>
    </row>
    <row r="22" customFormat="false" ht="15" hidden="false" customHeight="false" outlineLevel="0" collapsed="false">
      <c r="A22" s="362" t="str">
        <f aca="false">IF('Sub-Cpt Record'!B22="",IF(OR('Sub-Cpt Record'!A22=0,'Sub-Cpt Record'!A22=""),"",'Sub-Cpt Record'!A22),CONCATENATE('Sub-Cpt Record'!A22&amp;'Sub-Cpt Record'!B22))</f>
        <v>0002A4</v>
      </c>
      <c r="B22" s="362" t="n">
        <f aca="false">IF($A22="",1,COUNTIFS($A$11:$A$1000, $A22))</f>
        <v>1</v>
      </c>
      <c r="C22" s="363" t="str">
        <f aca="false">IF('Sub-Cpt Record'!E22 = "","",'Sub-Cpt Record'!E22&amp;"  ")</f>
        <v>SS  </v>
      </c>
      <c r="D22" s="362" t="str">
        <f aca="false">IF('Sub-Cpt Record'!F22 = "","",'Sub-Cpt Record'!F22&amp;"  ")</f>
        <v/>
      </c>
      <c r="E22" s="362" t="str">
        <f aca="false">IF('Sub-Cpt Record'!G22 = "","",'Sub-Cpt Record'!G22&amp;"  ")</f>
        <v/>
      </c>
      <c r="F22" s="362" t="str">
        <f aca="false">IF('Sub-Cpt Record'!H22 = "","",'Sub-Cpt Record'!H22&amp;"  ")</f>
        <v/>
      </c>
      <c r="G22" s="362" t="str">
        <f aca="false">IF('Sub-Cpt Record'!I22 = "","",'Sub-Cpt Record'!I22&amp;"  ")</f>
        <v/>
      </c>
      <c r="H22" s="362" t="str">
        <f aca="false">IF('Sub-Cpt Record'!J22 = "","",'Sub-Cpt Record'!J22&amp;"  ")</f>
        <v/>
      </c>
      <c r="I22" s="364" t="str">
        <f aca="false">CONCATENATE(C22&amp;D22&amp;E22&amp;F22&amp;G22&amp;H22)</f>
        <v>SS  </v>
      </c>
      <c r="J22" s="362" t="n">
        <f aca="false">IF(A22&lt;&gt;"",'Sub-Cpt Record'!C22/CODE!B22,0)</f>
        <v>0.02</v>
      </c>
      <c r="L22" s="365" t="n">
        <f aca="false">IF(A22="",IF(L23=1,1,""),1)</f>
        <v>1</v>
      </c>
      <c r="N22" s="366" t="n">
        <f aca="false">COUNTIFS('Felling&amp;Restocking'!$A$11:$A$1000, 'Felling&amp;Restocking'!$A22, 'Felling&amp;Restocking'!$B$11:$B$1000, 'Felling&amp;Restocking'!$B22, 'Felling&amp;Restocking'!$H$11:$H$1000, 'Felling&amp;Restocking'!$H22)</f>
        <v>0</v>
      </c>
      <c r="O22" s="366" t="n">
        <f aca="false">IF(OR('Felling&amp;Restocking'!H22=0,'Felling&amp;Restocking'!H22=""),0,1)</f>
        <v>0</v>
      </c>
      <c r="P22" s="367" t="n">
        <f aca="false">SUM('Felling&amp;Restocking'!O22+'Felling&amp;Restocking'!P22)</f>
        <v>0</v>
      </c>
      <c r="S22" s="369" t="n">
        <f aca="false">IF(AND(O22&lt;&gt;0,P22&lt;&gt;0,'Felling&amp;Restocking'!G22&lt;&gt;0,AA22="",AC22=""),1,0)</f>
        <v>0</v>
      </c>
      <c r="T22" s="370" t="str">
        <f aca="false">IF(OR('Felling&amp;Restocking'!G22=0,'Felling&amp;Restocking'!G22=""),"",SUM('Felling&amp;Restocking'!O22/P22)*'Felling&amp;Restocking'!G22)</f>
        <v/>
      </c>
      <c r="U22" s="370" t="str">
        <f aca="false">IF(OR('Felling&amp;Restocking'!G22=0,'Felling&amp;Restocking'!G22=""),"",SUM('Felling&amp;Restocking'!P22/P22)*'Felling&amp;Restocking'!G22)</f>
        <v/>
      </c>
      <c r="V22" s="371" t="n">
        <f aca="false">IF(CONCATENATE('Felling&amp;Restocking'!U22&amp;'Felling&amp;Restocking'!W22&amp;'Felling&amp;Restocking'!Y22&amp;'Felling&amp;Restocking'!AA22&amp;'Felling&amp;Restocking'!AC22)="",0,1)</f>
        <v>0</v>
      </c>
      <c r="W22" s="372" t="n">
        <f aca="false">IF(OR(OR(TRIM('Felling&amp;Restocking'!H22)="T",TRIM('Felling&amp;Restocking'!H22)="DF",TRIM('Felling&amp;Restocking'!H22)="OS"),O22=0),0,1)</f>
        <v>0</v>
      </c>
      <c r="X22" s="372" t="n">
        <f aca="false">IF(OR('Felling&amp;Restocking'!$S22="",OR('Felling&amp;Restocking'!$S22=0,'Felling&amp;Restocking'!$S22="N/A")),0,1)</f>
        <v>0</v>
      </c>
      <c r="Y22" s="362" t="str">
        <f aca="false">IF(W22=1,T22,"")</f>
        <v/>
      </c>
      <c r="Z22" s="362" t="str">
        <f aca="false">IF(W22=1,U22,"")</f>
        <v/>
      </c>
      <c r="AA22" s="363" t="str">
        <f aca="false">CONCATENATE(IF(AND(AG22="B",AF22&lt;&gt;""),AF22,""),IF(AND(AI22="B",AH22&lt;&gt;""),AH22,""),IF(AND(AK22="B",AJ22&lt;&gt;""),AJ22,""),IF(AND(AM22="B",AL22&lt;&gt;""),AL22,""),IF(AND(AO22="B",AN22&lt;&gt;""),AN22,""),IF(AND(AQ22="B",AP22&lt;&gt;""),AP22,""))</f>
        <v/>
      </c>
      <c r="AC22" s="362" t="str">
        <f aca="false">CONCATENATE(IF(AND(AG22="C",AF22&lt;&gt;""),AF22,""),IF(AND(AI22="C",AH22&lt;&gt;""),AH22,""),IF(AND(AK22="C",AJ22&lt;&gt;""),AJ22,""),IF(AND(AM22="C",AL22&lt;&gt;""),AL22,""),IF(AND(AO22="C",AN22&lt;&gt;""),AN22,""),IF(AND(AQ22="C",AP22&lt;&gt;""),AP22,""))</f>
        <v>Sitka spruce</v>
      </c>
      <c r="AE22" s="362" t="str">
        <f aca="false">CONCATENATE(IF(AS22="","",AS22),IF(AU22="","",AU22),IF(AW22="","",AW22),IF(AY22="","",AY22),IF(BA22="","",BA22),IF(BC22="","",BC22))</f>
        <v>1</v>
      </c>
      <c r="AF22" s="362" t="str">
        <f aca="false">IF('Felling&amp;Restocking'!I22="","",IFERROR(VLOOKUP( 'Felling&amp;Restocking'!I22,SpeciesList[],2,0),"," &amp; 'Felling&amp;Restocking'!I22))</f>
        <v>Sitka spruce</v>
      </c>
      <c r="AG22" s="362" t="str">
        <f aca="false">IF('Felling&amp;Restocking'!I22="","",VLOOKUP( 'Felling&amp;Restocking'!I22,SpeciesList[],4,0))</f>
        <v>C</v>
      </c>
      <c r="AH22" s="362" t="str">
        <f aca="false">IF('Felling&amp;Restocking'!J22="","",IFERROR("," &amp; VLOOKUP( 'Felling&amp;Restocking'!J22,SpeciesList[],2,0),"," &amp; 'Felling&amp;Restocking'!J22))</f>
        <v/>
      </c>
      <c r="AI22" s="362" t="str">
        <f aca="false">IF('Felling&amp;Restocking'!J22="","",VLOOKUP( 'Felling&amp;Restocking'!J22,SpeciesList[],4,0))</f>
        <v/>
      </c>
      <c r="AJ22" s="362" t="str">
        <f aca="false">IF('Felling&amp;Restocking'!K22="","",IFERROR("," &amp; VLOOKUP( 'Felling&amp;Restocking'!K22,SpeciesList[],2,0),"," &amp; 'Felling&amp;Restocking'!K22))</f>
        <v/>
      </c>
      <c r="AK22" s="362" t="str">
        <f aca="false">IF('Felling&amp;Restocking'!K22="","",VLOOKUP( 'Felling&amp;Restocking'!K22,SpeciesList[],4,0))</f>
        <v/>
      </c>
      <c r="AL22" s="362" t="str">
        <f aca="false">IF('Felling&amp;Restocking'!L22="","",IFERROR("," &amp; VLOOKUP( 'Felling&amp;Restocking'!L22,SpeciesList[],2,0),"," &amp; 'Felling&amp;Restocking'!L22))</f>
        <v/>
      </c>
      <c r="AM22" s="362" t="str">
        <f aca="false">IF('Felling&amp;Restocking'!L22="","",VLOOKUP( 'Felling&amp;Restocking'!L22,SpeciesList[],4,0))</f>
        <v/>
      </c>
      <c r="AN22" s="362" t="str">
        <f aca="false">IF('Felling&amp;Restocking'!M22="","",IFERROR("," &amp; VLOOKUP( 'Felling&amp;Restocking'!M22,SpeciesList[],2,0),"," &amp; 'Felling&amp;Restocking'!M22))</f>
        <v/>
      </c>
      <c r="AO22" s="362" t="str">
        <f aca="false">IF('Felling&amp;Restocking'!M22="","",VLOOKUP( 'Felling&amp;Restocking'!M22,SpeciesList[],4,0))</f>
        <v/>
      </c>
      <c r="AP22" s="362" t="str">
        <f aca="false">IF('Felling&amp;Restocking'!N22="","",IFERROR("," &amp; VLOOKUP( 'Felling&amp;Restocking'!N22,SpeciesList[],2,0),"," &amp; 'Felling&amp;Restocking'!N22))</f>
        <v/>
      </c>
      <c r="AQ22" s="362" t="str">
        <f aca="false">IF('Felling&amp;Restocking'!N22="","",VLOOKUP( 'Felling&amp;Restocking'!N22,SpeciesList[],4,0))</f>
        <v/>
      </c>
      <c r="AT22" s="362" t="str">
        <f aca="false">IF('Sub-Cpt Record'!A22&lt;&gt;"",CONCATENATE('Sub-Cpt Record'!A22,'Sub-Cpt Record'!B22,'Sub-Cpt Record'!C22),"")</f>
        <v>0002A40.02</v>
      </c>
      <c r="AU22" s="362" t="n">
        <f aca="false">IF($AT22="",1,COUNTIFS($AT$11:$AT$1000, $AT22))</f>
        <v>1</v>
      </c>
      <c r="AV22" s="362" t="n">
        <f aca="false">IF(AT22&lt;&gt;"",'Sub-Cpt Record'!C22/CODE!AU22,0)</f>
        <v>0.02</v>
      </c>
      <c r="BM22" s="362" t="s">
        <v>780</v>
      </c>
    </row>
    <row r="23" customFormat="false" ht="15" hidden="false" customHeight="false" outlineLevel="0" collapsed="false">
      <c r="A23" s="362" t="str">
        <f aca="false">IF('Sub-Cpt Record'!B23="",IF(OR('Sub-Cpt Record'!A23=0,'Sub-Cpt Record'!A23=""),"",'Sub-Cpt Record'!A23),CONCATENATE('Sub-Cpt Record'!A23&amp;'Sub-Cpt Record'!B23))</f>
        <v>0002A5</v>
      </c>
      <c r="B23" s="362" t="n">
        <f aca="false">IF($A23="",1,COUNTIFS($A$11:$A$1000, $A23))</f>
        <v>1</v>
      </c>
      <c r="C23" s="363" t="str">
        <f aca="false">IF('Sub-Cpt Record'!E23 = "","",'Sub-Cpt Record'!E23&amp;"  ")</f>
        <v>SS  </v>
      </c>
      <c r="D23" s="362" t="str">
        <f aca="false">IF('Sub-Cpt Record'!F23 = "","",'Sub-Cpt Record'!F23&amp;"  ")</f>
        <v/>
      </c>
      <c r="E23" s="362" t="str">
        <f aca="false">IF('Sub-Cpt Record'!G23 = "","",'Sub-Cpt Record'!G23&amp;"  ")</f>
        <v/>
      </c>
      <c r="F23" s="362" t="str">
        <f aca="false">IF('Sub-Cpt Record'!H23 = "","",'Sub-Cpt Record'!H23&amp;"  ")</f>
        <v/>
      </c>
      <c r="G23" s="362" t="str">
        <f aca="false">IF('Sub-Cpt Record'!I23 = "","",'Sub-Cpt Record'!I23&amp;"  ")</f>
        <v/>
      </c>
      <c r="H23" s="362" t="str">
        <f aca="false">IF('Sub-Cpt Record'!J23 = "","",'Sub-Cpt Record'!J23&amp;"  ")</f>
        <v/>
      </c>
      <c r="I23" s="364" t="str">
        <f aca="false">CONCATENATE(C23&amp;D23&amp;E23&amp;F23&amp;G23&amp;H23)</f>
        <v>SS  </v>
      </c>
      <c r="J23" s="362" t="n">
        <f aca="false">IF(A23&lt;&gt;"",'Sub-Cpt Record'!C23/CODE!B23,0)</f>
        <v>0.35</v>
      </c>
      <c r="L23" s="365" t="n">
        <f aca="false">IF(A23="",IF(L24=1,1,""),1)</f>
        <v>1</v>
      </c>
      <c r="N23" s="366" t="n">
        <f aca="false">COUNTIFS('Felling&amp;Restocking'!$A$11:$A$1000, 'Felling&amp;Restocking'!$A23, 'Felling&amp;Restocking'!$B$11:$B$1000, 'Felling&amp;Restocking'!$B23, 'Felling&amp;Restocking'!$H$11:$H$1000, 'Felling&amp;Restocking'!$H23)</f>
        <v>0</v>
      </c>
      <c r="O23" s="366" t="n">
        <f aca="false">IF(OR('Felling&amp;Restocking'!H23=0,'Felling&amp;Restocking'!H23=""),0,1)</f>
        <v>0</v>
      </c>
      <c r="P23" s="367" t="n">
        <f aca="false">SUM('Felling&amp;Restocking'!O23+'Felling&amp;Restocking'!P23)</f>
        <v>0</v>
      </c>
      <c r="S23" s="369" t="n">
        <f aca="false">IF(AND(O23&lt;&gt;0,P23&lt;&gt;0,'Felling&amp;Restocking'!G23&lt;&gt;0,AA23="",AC23=""),1,0)</f>
        <v>0</v>
      </c>
      <c r="T23" s="370" t="str">
        <f aca="false">IF(OR('Felling&amp;Restocking'!G23=0,'Felling&amp;Restocking'!G23=""),"",SUM('Felling&amp;Restocking'!O23/P23)*'Felling&amp;Restocking'!G23)</f>
        <v/>
      </c>
      <c r="U23" s="370" t="str">
        <f aca="false">IF(OR('Felling&amp;Restocking'!G23=0,'Felling&amp;Restocking'!G23=""),"",SUM('Felling&amp;Restocking'!P23/P23)*'Felling&amp;Restocking'!G23)</f>
        <v/>
      </c>
      <c r="V23" s="371" t="n">
        <f aca="false">IF(CONCATENATE('Felling&amp;Restocking'!U23&amp;'Felling&amp;Restocking'!W23&amp;'Felling&amp;Restocking'!Y23&amp;'Felling&amp;Restocking'!AA23&amp;'Felling&amp;Restocking'!AC23)="",0,1)</f>
        <v>0</v>
      </c>
      <c r="W23" s="372" t="n">
        <f aca="false">IF(OR(OR(TRIM('Felling&amp;Restocking'!H23)="T",TRIM('Felling&amp;Restocking'!H23)="DF",TRIM('Felling&amp;Restocking'!H23)="OS"),O23=0),0,1)</f>
        <v>0</v>
      </c>
      <c r="X23" s="372" t="n">
        <f aca="false">IF(OR('Felling&amp;Restocking'!$S23="",OR('Felling&amp;Restocking'!$S23=0,'Felling&amp;Restocking'!$S23="N/A")),0,1)</f>
        <v>0</v>
      </c>
      <c r="Y23" s="362" t="str">
        <f aca="false">IF(W23=1,T23,"")</f>
        <v/>
      </c>
      <c r="Z23" s="362" t="str">
        <f aca="false">IF(W23=1,U23,"")</f>
        <v/>
      </c>
      <c r="AA23" s="363" t="str">
        <f aca="false">CONCATENATE(IF(AND(AG23="B",AF23&lt;&gt;""),AF23,""),IF(AND(AI23="B",AH23&lt;&gt;""),AH23,""),IF(AND(AK23="B",AJ23&lt;&gt;""),AJ23,""),IF(AND(AM23="B",AL23&lt;&gt;""),AL23,""),IF(AND(AO23="B",AN23&lt;&gt;""),AN23,""),IF(AND(AQ23="B",AP23&lt;&gt;""),AP23,""))</f>
        <v/>
      </c>
      <c r="AC23" s="362" t="str">
        <f aca="false">CONCATENATE(IF(AND(AG23="C",AF23&lt;&gt;""),AF23,""),IF(AND(AI23="C",AH23&lt;&gt;""),AH23,""),IF(AND(AK23="C",AJ23&lt;&gt;""),AJ23,""),IF(AND(AM23="C",AL23&lt;&gt;""),AL23,""),IF(AND(AO23="C",AN23&lt;&gt;""),AN23,""),IF(AND(AQ23="C",AP23&lt;&gt;""),AP23,""))</f>
        <v>Sitka spruce</v>
      </c>
      <c r="AE23" s="362" t="str">
        <f aca="false">CONCATENATE(IF(AS23="","",AS23),IF(AU23="","",AU23),IF(AW23="","",AW23),IF(AY23="","",AY23),IF(BA23="","",BA23),IF(BC23="","",BC23))</f>
        <v>1</v>
      </c>
      <c r="AF23" s="362" t="str">
        <f aca="false">IF('Felling&amp;Restocking'!I23="","",IFERROR(VLOOKUP( 'Felling&amp;Restocking'!I23,SpeciesList[],2,0),"," &amp; 'Felling&amp;Restocking'!I23))</f>
        <v>Sitka spruce</v>
      </c>
      <c r="AG23" s="362" t="str">
        <f aca="false">IF('Felling&amp;Restocking'!I23="","",VLOOKUP( 'Felling&amp;Restocking'!I23,SpeciesList[],4,0))</f>
        <v>C</v>
      </c>
      <c r="AH23" s="362" t="str">
        <f aca="false">IF('Felling&amp;Restocking'!J23="","",IFERROR("," &amp; VLOOKUP( 'Felling&amp;Restocking'!J23,SpeciesList[],2,0),"," &amp; 'Felling&amp;Restocking'!J23))</f>
        <v/>
      </c>
      <c r="AI23" s="362" t="str">
        <f aca="false">IF('Felling&amp;Restocking'!J23="","",VLOOKUP( 'Felling&amp;Restocking'!J23,SpeciesList[],4,0))</f>
        <v/>
      </c>
      <c r="AJ23" s="362" t="str">
        <f aca="false">IF('Felling&amp;Restocking'!K23="","",IFERROR("," &amp; VLOOKUP( 'Felling&amp;Restocking'!K23,SpeciesList[],2,0),"," &amp; 'Felling&amp;Restocking'!K23))</f>
        <v/>
      </c>
      <c r="AK23" s="362" t="str">
        <f aca="false">IF('Felling&amp;Restocking'!K23="","",VLOOKUP( 'Felling&amp;Restocking'!K23,SpeciesList[],4,0))</f>
        <v/>
      </c>
      <c r="AL23" s="362" t="str">
        <f aca="false">IF('Felling&amp;Restocking'!L23="","",IFERROR("," &amp; VLOOKUP( 'Felling&amp;Restocking'!L23,SpeciesList[],2,0),"," &amp; 'Felling&amp;Restocking'!L23))</f>
        <v/>
      </c>
      <c r="AM23" s="362" t="str">
        <f aca="false">IF('Felling&amp;Restocking'!L23="","",VLOOKUP( 'Felling&amp;Restocking'!L23,SpeciesList[],4,0))</f>
        <v/>
      </c>
      <c r="AN23" s="362" t="str">
        <f aca="false">IF('Felling&amp;Restocking'!M23="","",IFERROR("," &amp; VLOOKUP( 'Felling&amp;Restocking'!M23,SpeciesList[],2,0),"," &amp; 'Felling&amp;Restocking'!M23))</f>
        <v/>
      </c>
      <c r="AO23" s="362" t="str">
        <f aca="false">IF('Felling&amp;Restocking'!M23="","",VLOOKUP( 'Felling&amp;Restocking'!M23,SpeciesList[],4,0))</f>
        <v/>
      </c>
      <c r="AP23" s="362" t="str">
        <f aca="false">IF('Felling&amp;Restocking'!N23="","",IFERROR("," &amp; VLOOKUP( 'Felling&amp;Restocking'!N23,SpeciesList[],2,0),"," &amp; 'Felling&amp;Restocking'!N23))</f>
        <v/>
      </c>
      <c r="AQ23" s="362" t="str">
        <f aca="false">IF('Felling&amp;Restocking'!N23="","",VLOOKUP( 'Felling&amp;Restocking'!N23,SpeciesList[],4,0))</f>
        <v/>
      </c>
      <c r="AT23" s="362" t="str">
        <f aca="false">IF('Sub-Cpt Record'!A23&lt;&gt;"",CONCATENATE('Sub-Cpt Record'!A23,'Sub-Cpt Record'!B23,'Sub-Cpt Record'!C23),"")</f>
        <v>0002A50.35</v>
      </c>
      <c r="AU23" s="362" t="n">
        <f aca="false">IF($AT23="",1,COUNTIFS($AT$11:$AT$1000, $AT23))</f>
        <v>1</v>
      </c>
      <c r="AV23" s="362" t="n">
        <f aca="false">IF(AT23&lt;&gt;"",'Sub-Cpt Record'!C23/CODE!AU23,0)</f>
        <v>0.35</v>
      </c>
      <c r="BM23" s="362" t="s">
        <v>781</v>
      </c>
    </row>
    <row r="24" customFormat="false" ht="15" hidden="false" customHeight="false" outlineLevel="0" collapsed="false">
      <c r="A24" s="362" t="str">
        <f aca="false">IF('Sub-Cpt Record'!B24="",IF(OR('Sub-Cpt Record'!A24=0,'Sub-Cpt Record'!A24=""),"",'Sub-Cpt Record'!A24),CONCATENATE('Sub-Cpt Record'!A24&amp;'Sub-Cpt Record'!B24))</f>
        <v>0002A8</v>
      </c>
      <c r="B24" s="362" t="n">
        <f aca="false">IF($A24="",1,COUNTIFS($A$11:$A$1000, $A24))</f>
        <v>1</v>
      </c>
      <c r="C24" s="363" t="str">
        <f aca="false">IF('Sub-Cpt Record'!E24 = "","",'Sub-Cpt Record'!E24&amp;"  ")</f>
        <v>SS  </v>
      </c>
      <c r="D24" s="362" t="str">
        <f aca="false">IF('Sub-Cpt Record'!F24 = "","",'Sub-Cpt Record'!F24&amp;"  ")</f>
        <v/>
      </c>
      <c r="E24" s="362" t="str">
        <f aca="false">IF('Sub-Cpt Record'!G24 = "","",'Sub-Cpt Record'!G24&amp;"  ")</f>
        <v/>
      </c>
      <c r="F24" s="362" t="str">
        <f aca="false">IF('Sub-Cpt Record'!H24 = "","",'Sub-Cpt Record'!H24&amp;"  ")</f>
        <v/>
      </c>
      <c r="G24" s="362" t="str">
        <f aca="false">IF('Sub-Cpt Record'!I24 = "","",'Sub-Cpt Record'!I24&amp;"  ")</f>
        <v/>
      </c>
      <c r="H24" s="362" t="str">
        <f aca="false">IF('Sub-Cpt Record'!J24 = "","",'Sub-Cpt Record'!J24&amp;"  ")</f>
        <v/>
      </c>
      <c r="I24" s="364" t="str">
        <f aca="false">CONCATENATE(C24&amp;D24&amp;E24&amp;F24&amp;G24&amp;H24)</f>
        <v>SS  </v>
      </c>
      <c r="J24" s="362" t="n">
        <f aca="false">IF(A24&lt;&gt;"",'Sub-Cpt Record'!C24/CODE!B24,0)</f>
        <v>6.26</v>
      </c>
      <c r="L24" s="365" t="n">
        <f aca="false">IF(A24="",IF(L25=1,1,""),1)</f>
        <v>1</v>
      </c>
      <c r="N24" s="366" t="n">
        <f aca="false">COUNTIFS('Felling&amp;Restocking'!$A$11:$A$1000, 'Felling&amp;Restocking'!$A24, 'Felling&amp;Restocking'!$B$11:$B$1000, 'Felling&amp;Restocking'!$B24, 'Felling&amp;Restocking'!$H$11:$H$1000, 'Felling&amp;Restocking'!$H24)</f>
        <v>1</v>
      </c>
      <c r="O24" s="366" t="n">
        <f aca="false">IF(OR('Felling&amp;Restocking'!H24=0,'Felling&amp;Restocking'!H24=""),0,1)</f>
        <v>1</v>
      </c>
      <c r="P24" s="367" t="n">
        <f aca="false">SUM('Felling&amp;Restocking'!O24+'Felling&amp;Restocking'!P24)</f>
        <v>300</v>
      </c>
      <c r="S24" s="369" t="n">
        <f aca="false">IF(AND(O24&lt;&gt;0,P24&lt;&gt;0,'Felling&amp;Restocking'!G24&lt;&gt;0,AA24="",AC24=""),1,0)</f>
        <v>0</v>
      </c>
      <c r="T24" s="370" t="n">
        <f aca="false">IF(OR('Felling&amp;Restocking'!G24=0,'Felling&amp;Restocking'!G24=""),"",SUM('Felling&amp;Restocking'!O24/P24)*'Felling&amp;Restocking'!G24)</f>
        <v>6.26</v>
      </c>
      <c r="U24" s="370" t="n">
        <f aca="false">IF(OR('Felling&amp;Restocking'!G24=0,'Felling&amp;Restocking'!G24=""),"",SUM('Felling&amp;Restocking'!P24/P24)*'Felling&amp;Restocking'!G24)</f>
        <v>0</v>
      </c>
      <c r="V24" s="371" t="n">
        <f aca="false">IF(CONCATENATE('Felling&amp;Restocking'!U24&amp;'Felling&amp;Restocking'!W24&amp;'Felling&amp;Restocking'!Y24&amp;'Felling&amp;Restocking'!AA24&amp;'Felling&amp;Restocking'!AC24)="",0,1)</f>
        <v>0</v>
      </c>
      <c r="W24" s="372" t="n">
        <f aca="false">IF(OR(OR(TRIM('Felling&amp;Restocking'!H24)="T",TRIM('Felling&amp;Restocking'!H24)="DF",TRIM('Felling&amp;Restocking'!H24)="OS"),O24=0),0,1)</f>
        <v>0</v>
      </c>
      <c r="X24" s="372" t="n">
        <f aca="false">IF(OR('Felling&amp;Restocking'!$S24="",OR('Felling&amp;Restocking'!$S24=0,'Felling&amp;Restocking'!$S24="N/A")),0,1)</f>
        <v>0</v>
      </c>
      <c r="Y24" s="362" t="str">
        <f aca="false">IF(W24=1,T24,"")</f>
        <v/>
      </c>
      <c r="Z24" s="362" t="str">
        <f aca="false">IF(W24=1,U24,"")</f>
        <v/>
      </c>
      <c r="AA24" s="363" t="str">
        <f aca="false">CONCATENATE(IF(AND(AG24="B",AF24&lt;&gt;""),AF24,""),IF(AND(AI24="B",AH24&lt;&gt;""),AH24,""),IF(AND(AK24="B",AJ24&lt;&gt;""),AJ24,""),IF(AND(AM24="B",AL24&lt;&gt;""),AL24,""),IF(AND(AO24="B",AN24&lt;&gt;""),AN24,""),IF(AND(AQ24="B",AP24&lt;&gt;""),AP24,""))</f>
        <v/>
      </c>
      <c r="AC24" s="362" t="str">
        <f aca="false">CONCATENATE(IF(AND(AG24="C",AF24&lt;&gt;""),AF24,""),IF(AND(AI24="C",AH24&lt;&gt;""),AH24,""),IF(AND(AK24="C",AJ24&lt;&gt;""),AJ24,""),IF(AND(AM24="C",AL24&lt;&gt;""),AL24,""),IF(AND(AO24="C",AN24&lt;&gt;""),AN24,""),IF(AND(AQ24="C",AP24&lt;&gt;""),AP24,""))</f>
        <v>Sitka spruce</v>
      </c>
      <c r="AE24" s="362" t="str">
        <f aca="false">CONCATENATE(IF(AS24="","",AS24),IF(AU24="","",AU24),IF(AW24="","",AW24),IF(AY24="","",AY24),IF(BA24="","",BA24),IF(BC24="","",BC24))</f>
        <v>1</v>
      </c>
      <c r="AF24" s="362" t="str">
        <f aca="false">IF('Felling&amp;Restocking'!I24="","",IFERROR(VLOOKUP( 'Felling&amp;Restocking'!I24,SpeciesList[],2,0),"," &amp; 'Felling&amp;Restocking'!I24))</f>
        <v>Sitka spruce</v>
      </c>
      <c r="AG24" s="362" t="str">
        <f aca="false">IF('Felling&amp;Restocking'!I24="","",VLOOKUP( 'Felling&amp;Restocking'!I24,SpeciesList[],4,0))</f>
        <v>C</v>
      </c>
      <c r="AH24" s="362" t="str">
        <f aca="false">IF('Felling&amp;Restocking'!J24="","",IFERROR("," &amp; VLOOKUP( 'Felling&amp;Restocking'!J24,SpeciesList[],2,0),"," &amp; 'Felling&amp;Restocking'!J24))</f>
        <v/>
      </c>
      <c r="AI24" s="362" t="str">
        <f aca="false">IF('Felling&amp;Restocking'!J24="","",VLOOKUP( 'Felling&amp;Restocking'!J24,SpeciesList[],4,0))</f>
        <v/>
      </c>
      <c r="AJ24" s="362" t="str">
        <f aca="false">IF('Felling&amp;Restocking'!K24="","",IFERROR("," &amp; VLOOKUP( 'Felling&amp;Restocking'!K24,SpeciesList[],2,0),"," &amp; 'Felling&amp;Restocking'!K24))</f>
        <v/>
      </c>
      <c r="AK24" s="362" t="str">
        <f aca="false">IF('Felling&amp;Restocking'!K24="","",VLOOKUP( 'Felling&amp;Restocking'!K24,SpeciesList[],4,0))</f>
        <v/>
      </c>
      <c r="AL24" s="362" t="str">
        <f aca="false">IF('Felling&amp;Restocking'!L24="","",IFERROR("," &amp; VLOOKUP( 'Felling&amp;Restocking'!L24,SpeciesList[],2,0),"," &amp; 'Felling&amp;Restocking'!L24))</f>
        <v/>
      </c>
      <c r="AM24" s="362" t="str">
        <f aca="false">IF('Felling&amp;Restocking'!L24="","",VLOOKUP( 'Felling&amp;Restocking'!L24,SpeciesList[],4,0))</f>
        <v/>
      </c>
      <c r="AN24" s="362" t="str">
        <f aca="false">IF('Felling&amp;Restocking'!M24="","",IFERROR("," &amp; VLOOKUP( 'Felling&amp;Restocking'!M24,SpeciesList[],2,0),"," &amp; 'Felling&amp;Restocking'!M24))</f>
        <v/>
      </c>
      <c r="AO24" s="362" t="str">
        <f aca="false">IF('Felling&amp;Restocking'!M24="","",VLOOKUP( 'Felling&amp;Restocking'!M24,SpeciesList[],4,0))</f>
        <v/>
      </c>
      <c r="AP24" s="362" t="str">
        <f aca="false">IF('Felling&amp;Restocking'!N24="","",IFERROR("," &amp; VLOOKUP( 'Felling&amp;Restocking'!N24,SpeciesList[],2,0),"," &amp; 'Felling&amp;Restocking'!N24))</f>
        <v/>
      </c>
      <c r="AQ24" s="362" t="str">
        <f aca="false">IF('Felling&amp;Restocking'!N24="","",VLOOKUP( 'Felling&amp;Restocking'!N24,SpeciesList[],4,0))</f>
        <v/>
      </c>
      <c r="AT24" s="362" t="str">
        <f aca="false">IF('Sub-Cpt Record'!A24&lt;&gt;"",CONCATENATE('Sub-Cpt Record'!A24,'Sub-Cpt Record'!B24,'Sub-Cpt Record'!C24),"")</f>
        <v>0002A86.26</v>
      </c>
      <c r="AU24" s="362" t="n">
        <f aca="false">IF($AT24="",1,COUNTIFS($AT$11:$AT$1000, $AT24))</f>
        <v>1</v>
      </c>
      <c r="AV24" s="362" t="n">
        <f aca="false">IF(AT24&lt;&gt;"",'Sub-Cpt Record'!C24/CODE!AU24,0)</f>
        <v>6.26</v>
      </c>
      <c r="BM24" s="362" t="s">
        <v>782</v>
      </c>
    </row>
    <row r="25" customFormat="false" ht="15" hidden="false" customHeight="false" outlineLevel="0" collapsed="false">
      <c r="A25" s="362" t="str">
        <f aca="false">IF('Sub-Cpt Record'!B25="",IF(OR('Sub-Cpt Record'!A25=0,'Sub-Cpt Record'!A25=""),"",'Sub-Cpt Record'!A25),CONCATENATE('Sub-Cpt Record'!A25&amp;'Sub-Cpt Record'!B25))</f>
        <v>0002A9</v>
      </c>
      <c r="B25" s="362" t="n">
        <f aca="false">IF($A25="",1,COUNTIFS($A$11:$A$1000, $A25))</f>
        <v>1</v>
      </c>
      <c r="C25" s="363" t="str">
        <f aca="false">IF('Sub-Cpt Record'!E25 = "","",'Sub-Cpt Record'!E25&amp;"  ")</f>
        <v>SS  </v>
      </c>
      <c r="D25" s="362" t="str">
        <f aca="false">IF('Sub-Cpt Record'!F25 = "","",'Sub-Cpt Record'!F25&amp;"  ")</f>
        <v/>
      </c>
      <c r="E25" s="362" t="str">
        <f aca="false">IF('Sub-Cpt Record'!G25 = "","",'Sub-Cpt Record'!G25&amp;"  ")</f>
        <v/>
      </c>
      <c r="F25" s="362" t="str">
        <f aca="false">IF('Sub-Cpt Record'!H25 = "","",'Sub-Cpt Record'!H25&amp;"  ")</f>
        <v/>
      </c>
      <c r="G25" s="362" t="str">
        <f aca="false">IF('Sub-Cpt Record'!I25 = "","",'Sub-Cpt Record'!I25&amp;"  ")</f>
        <v/>
      </c>
      <c r="H25" s="362" t="str">
        <f aca="false">IF('Sub-Cpt Record'!J25 = "","",'Sub-Cpt Record'!J25&amp;"  ")</f>
        <v/>
      </c>
      <c r="I25" s="364" t="str">
        <f aca="false">CONCATENATE(C25&amp;D25&amp;E25&amp;F25&amp;G25&amp;H25)</f>
        <v>SS  </v>
      </c>
      <c r="J25" s="362" t="n">
        <f aca="false">IF(A25&lt;&gt;"",'Sub-Cpt Record'!C25/CODE!B25,0)</f>
        <v>0.33</v>
      </c>
      <c r="L25" s="365" t="n">
        <f aca="false">IF(A25="",IF(L26=1,1,""),1)</f>
        <v>1</v>
      </c>
      <c r="N25" s="366" t="n">
        <f aca="false">COUNTIFS('Felling&amp;Restocking'!$A$11:$A$1000, 'Felling&amp;Restocking'!$A25, 'Felling&amp;Restocking'!$B$11:$B$1000, 'Felling&amp;Restocking'!$B25, 'Felling&amp;Restocking'!$H$11:$H$1000, 'Felling&amp;Restocking'!$H25)</f>
        <v>0</v>
      </c>
      <c r="O25" s="366" t="n">
        <f aca="false">IF(OR('Felling&amp;Restocking'!H25=0,'Felling&amp;Restocking'!H25=""),0,1)</f>
        <v>0</v>
      </c>
      <c r="P25" s="367" t="n">
        <f aca="false">SUM('Felling&amp;Restocking'!O25+'Felling&amp;Restocking'!P25)</f>
        <v>0</v>
      </c>
      <c r="S25" s="369" t="n">
        <f aca="false">IF(AND(O25&lt;&gt;0,P25&lt;&gt;0,'Felling&amp;Restocking'!G25&lt;&gt;0,AA25="",AC25=""),1,0)</f>
        <v>0</v>
      </c>
      <c r="T25" s="370" t="str">
        <f aca="false">IF(OR('Felling&amp;Restocking'!G25=0,'Felling&amp;Restocking'!G25=""),"",SUM('Felling&amp;Restocking'!O25/P25)*'Felling&amp;Restocking'!G25)</f>
        <v/>
      </c>
      <c r="U25" s="370" t="str">
        <f aca="false">IF(OR('Felling&amp;Restocking'!G25=0,'Felling&amp;Restocking'!G25=""),"",SUM('Felling&amp;Restocking'!P25/P25)*'Felling&amp;Restocking'!G25)</f>
        <v/>
      </c>
      <c r="V25" s="371" t="n">
        <f aca="false">IF(CONCATENATE('Felling&amp;Restocking'!U25&amp;'Felling&amp;Restocking'!W25&amp;'Felling&amp;Restocking'!Y25&amp;'Felling&amp;Restocking'!AA25&amp;'Felling&amp;Restocking'!AC25)="",0,1)</f>
        <v>0</v>
      </c>
      <c r="W25" s="372" t="n">
        <f aca="false">IF(OR(OR(TRIM('Felling&amp;Restocking'!H25)="T",TRIM('Felling&amp;Restocking'!H25)="DF",TRIM('Felling&amp;Restocking'!H25)="OS"),O25=0),0,1)</f>
        <v>0</v>
      </c>
      <c r="X25" s="372" t="n">
        <f aca="false">IF(OR('Felling&amp;Restocking'!$S25="",OR('Felling&amp;Restocking'!$S25=0,'Felling&amp;Restocking'!$S25="N/A")),0,1)</f>
        <v>0</v>
      </c>
      <c r="Y25" s="362" t="str">
        <f aca="false">IF(W25=1,T25,"")</f>
        <v/>
      </c>
      <c r="Z25" s="362" t="str">
        <f aca="false">IF(W25=1,U25,"")</f>
        <v/>
      </c>
      <c r="AA25" s="363" t="str">
        <f aca="false">CONCATENATE(IF(AND(AG25="B",AF25&lt;&gt;""),AF25,""),IF(AND(AI25="B",AH25&lt;&gt;""),AH25,""),IF(AND(AK25="B",AJ25&lt;&gt;""),AJ25,""),IF(AND(AM25="B",AL25&lt;&gt;""),AL25,""),IF(AND(AO25="B",AN25&lt;&gt;""),AN25,""),IF(AND(AQ25="B",AP25&lt;&gt;""),AP25,""))</f>
        <v/>
      </c>
      <c r="AC25" s="362" t="str">
        <f aca="false">CONCATENATE(IF(AND(AG25="C",AF25&lt;&gt;""),AF25,""),IF(AND(AI25="C",AH25&lt;&gt;""),AH25,""),IF(AND(AK25="C",AJ25&lt;&gt;""),AJ25,""),IF(AND(AM25="C",AL25&lt;&gt;""),AL25,""),IF(AND(AO25="C",AN25&lt;&gt;""),AN25,""),IF(AND(AQ25="C",AP25&lt;&gt;""),AP25,""))</f>
        <v>Sitka spruce</v>
      </c>
      <c r="AE25" s="362" t="str">
        <f aca="false">CONCATENATE(IF(AS25="","",AS25),IF(AU25="","",AU25),IF(AW25="","",AW25),IF(AY25="","",AY25),IF(BA25="","",BA25),IF(BC25="","",BC25))</f>
        <v>1</v>
      </c>
      <c r="AF25" s="362" t="str">
        <f aca="false">IF('Felling&amp;Restocking'!I25="","",IFERROR(VLOOKUP( 'Felling&amp;Restocking'!I25,SpeciesList[],2,0),"," &amp; 'Felling&amp;Restocking'!I25))</f>
        <v>Sitka spruce</v>
      </c>
      <c r="AG25" s="362" t="str">
        <f aca="false">IF('Felling&amp;Restocking'!I25="","",VLOOKUP( 'Felling&amp;Restocking'!I25,SpeciesList[],4,0))</f>
        <v>C</v>
      </c>
      <c r="AH25" s="362" t="str">
        <f aca="false">IF('Felling&amp;Restocking'!J25="","",IFERROR("," &amp; VLOOKUP( 'Felling&amp;Restocking'!J25,SpeciesList[],2,0),"," &amp; 'Felling&amp;Restocking'!J25))</f>
        <v/>
      </c>
      <c r="AI25" s="362" t="str">
        <f aca="false">IF('Felling&amp;Restocking'!J25="","",VLOOKUP( 'Felling&amp;Restocking'!J25,SpeciesList[],4,0))</f>
        <v/>
      </c>
      <c r="AJ25" s="362" t="str">
        <f aca="false">IF('Felling&amp;Restocking'!K25="","",IFERROR("," &amp; VLOOKUP( 'Felling&amp;Restocking'!K25,SpeciesList[],2,0),"," &amp; 'Felling&amp;Restocking'!K25))</f>
        <v/>
      </c>
      <c r="AK25" s="362" t="str">
        <f aca="false">IF('Felling&amp;Restocking'!K25="","",VLOOKUP( 'Felling&amp;Restocking'!K25,SpeciesList[],4,0))</f>
        <v/>
      </c>
      <c r="AL25" s="362" t="str">
        <f aca="false">IF('Felling&amp;Restocking'!L25="","",IFERROR("," &amp; VLOOKUP( 'Felling&amp;Restocking'!L25,SpeciesList[],2,0),"," &amp; 'Felling&amp;Restocking'!L25))</f>
        <v/>
      </c>
      <c r="AM25" s="362" t="str">
        <f aca="false">IF('Felling&amp;Restocking'!L25="","",VLOOKUP( 'Felling&amp;Restocking'!L25,SpeciesList[],4,0))</f>
        <v/>
      </c>
      <c r="AN25" s="362" t="str">
        <f aca="false">IF('Felling&amp;Restocking'!M25="","",IFERROR("," &amp; VLOOKUP( 'Felling&amp;Restocking'!M25,SpeciesList[],2,0),"," &amp; 'Felling&amp;Restocking'!M25))</f>
        <v/>
      </c>
      <c r="AO25" s="362" t="str">
        <f aca="false">IF('Felling&amp;Restocking'!M25="","",VLOOKUP( 'Felling&amp;Restocking'!M25,SpeciesList[],4,0))</f>
        <v/>
      </c>
      <c r="AP25" s="362" t="str">
        <f aca="false">IF('Felling&amp;Restocking'!N25="","",IFERROR("," &amp; VLOOKUP( 'Felling&amp;Restocking'!N25,SpeciesList[],2,0),"," &amp; 'Felling&amp;Restocking'!N25))</f>
        <v/>
      </c>
      <c r="AQ25" s="362" t="str">
        <f aca="false">IF('Felling&amp;Restocking'!N25="","",VLOOKUP( 'Felling&amp;Restocking'!N25,SpeciesList[],4,0))</f>
        <v/>
      </c>
      <c r="AT25" s="362" t="str">
        <f aca="false">IF('Sub-Cpt Record'!A25&lt;&gt;"",CONCATENATE('Sub-Cpt Record'!A25,'Sub-Cpt Record'!B25,'Sub-Cpt Record'!C25),"")</f>
        <v>0002A90.33</v>
      </c>
      <c r="AU25" s="362" t="n">
        <f aca="false">IF($AT25="",1,COUNTIFS($AT$11:$AT$1000, $AT25))</f>
        <v>1</v>
      </c>
      <c r="AV25" s="362" t="n">
        <f aca="false">IF(AT25&lt;&gt;"",'Sub-Cpt Record'!C25/CODE!AU25,0)</f>
        <v>0.33</v>
      </c>
      <c r="BM25" s="362" t="s">
        <v>783</v>
      </c>
    </row>
    <row r="26" customFormat="false" ht="15" hidden="false" customHeight="false" outlineLevel="0" collapsed="false">
      <c r="A26" s="362" t="str">
        <f aca="false">IF('Sub-Cpt Record'!B26="",IF(OR('Sub-Cpt Record'!A26=0,'Sub-Cpt Record'!A26=""),"",'Sub-Cpt Record'!A26),CONCATENATE('Sub-Cpt Record'!A26&amp;'Sub-Cpt Record'!B26))</f>
        <v>0002B2</v>
      </c>
      <c r="B26" s="362" t="n">
        <f aca="false">IF($A26="",1,COUNTIFS($A$11:$A$1000, $A26))</f>
        <v>1</v>
      </c>
      <c r="C26" s="363" t="str">
        <f aca="false">IF('Sub-Cpt Record'!E26 = "","",'Sub-Cpt Record'!E26&amp;"  ")</f>
        <v>JL  </v>
      </c>
      <c r="D26" s="362" t="str">
        <f aca="false">IF('Sub-Cpt Record'!F26 = "","",'Sub-Cpt Record'!F26&amp;"  ")</f>
        <v/>
      </c>
      <c r="E26" s="362" t="str">
        <f aca="false">IF('Sub-Cpt Record'!G26 = "","",'Sub-Cpt Record'!G26&amp;"  ")</f>
        <v/>
      </c>
      <c r="F26" s="362" t="str">
        <f aca="false">IF('Sub-Cpt Record'!H26 = "","",'Sub-Cpt Record'!H26&amp;"  ")</f>
        <v/>
      </c>
      <c r="G26" s="362" t="str">
        <f aca="false">IF('Sub-Cpt Record'!I26 = "","",'Sub-Cpt Record'!I26&amp;"  ")</f>
        <v/>
      </c>
      <c r="H26" s="362" t="str">
        <f aca="false">IF('Sub-Cpt Record'!J26 = "","",'Sub-Cpt Record'!J26&amp;"  ")</f>
        <v/>
      </c>
      <c r="I26" s="364" t="str">
        <f aca="false">CONCATENATE(C26&amp;D26&amp;E26&amp;F26&amp;G26&amp;H26)</f>
        <v>JL  </v>
      </c>
      <c r="J26" s="362" t="n">
        <f aca="false">IF(A26&lt;&gt;"",'Sub-Cpt Record'!C26/CODE!B26,0)</f>
        <v>0.76</v>
      </c>
      <c r="L26" s="365" t="n">
        <f aca="false">IF(A26="",IF(L27=1,1,""),1)</f>
        <v>1</v>
      </c>
      <c r="N26" s="366" t="n">
        <f aca="false">COUNTIFS('Felling&amp;Restocking'!$A$11:$A$1000, 'Felling&amp;Restocking'!$A26, 'Felling&amp;Restocking'!$B$11:$B$1000, 'Felling&amp;Restocking'!$B26, 'Felling&amp;Restocking'!$H$11:$H$1000, 'Felling&amp;Restocking'!$H26)</f>
        <v>0</v>
      </c>
      <c r="O26" s="366" t="n">
        <f aca="false">IF(OR('Felling&amp;Restocking'!H26=0,'Felling&amp;Restocking'!H26=""),0,1)</f>
        <v>0</v>
      </c>
      <c r="P26" s="367" t="n">
        <f aca="false">SUM('Felling&amp;Restocking'!O26+'Felling&amp;Restocking'!P26)</f>
        <v>0</v>
      </c>
      <c r="S26" s="369" t="n">
        <f aca="false">IF(AND(O26&lt;&gt;0,P26&lt;&gt;0,'Felling&amp;Restocking'!G26&lt;&gt;0,AA26="",AC26=""),1,0)</f>
        <v>0</v>
      </c>
      <c r="T26" s="370" t="str">
        <f aca="false">IF(OR('Felling&amp;Restocking'!G26=0,'Felling&amp;Restocking'!G26=""),"",SUM('Felling&amp;Restocking'!O26/P26)*'Felling&amp;Restocking'!G26)</f>
        <v/>
      </c>
      <c r="U26" s="370" t="str">
        <f aca="false">IF(OR('Felling&amp;Restocking'!G26=0,'Felling&amp;Restocking'!G26=""),"",SUM('Felling&amp;Restocking'!P26/P26)*'Felling&amp;Restocking'!G26)</f>
        <v/>
      </c>
      <c r="V26" s="371" t="n">
        <f aca="false">IF(CONCATENATE('Felling&amp;Restocking'!U26&amp;'Felling&amp;Restocking'!W26&amp;'Felling&amp;Restocking'!Y26&amp;'Felling&amp;Restocking'!AA26&amp;'Felling&amp;Restocking'!AC26)="",0,1)</f>
        <v>0</v>
      </c>
      <c r="W26" s="372" t="n">
        <f aca="false">IF(OR(OR(TRIM('Felling&amp;Restocking'!H26)="T",TRIM('Felling&amp;Restocking'!H26)="DF",TRIM('Felling&amp;Restocking'!H26)="OS"),O26=0),0,1)</f>
        <v>0</v>
      </c>
      <c r="X26" s="372" t="n">
        <f aca="false">IF(OR('Felling&amp;Restocking'!$S26="",OR('Felling&amp;Restocking'!$S26=0,'Felling&amp;Restocking'!$S26="N/A")),0,1)</f>
        <v>0</v>
      </c>
      <c r="Y26" s="362" t="str">
        <f aca="false">IF(W26=1,T26,"")</f>
        <v/>
      </c>
      <c r="Z26" s="362" t="str">
        <f aca="false">IF(W26=1,U26,"")</f>
        <v/>
      </c>
      <c r="AA26" s="363" t="str">
        <f aca="false">CONCATENATE(IF(AND(AG26="B",AF26&lt;&gt;""),AF26,""),IF(AND(AI26="B",AH26&lt;&gt;""),AH26,""),IF(AND(AK26="B",AJ26&lt;&gt;""),AJ26,""),IF(AND(AM26="B",AL26&lt;&gt;""),AL26,""),IF(AND(AO26="B",AN26&lt;&gt;""),AN26,""),IF(AND(AQ26="B",AP26&lt;&gt;""),AP26,""))</f>
        <v/>
      </c>
      <c r="AC26" s="362" t="str">
        <f aca="false">CONCATENATE(IF(AND(AG26="C",AF26&lt;&gt;""),AF26,""),IF(AND(AI26="C",AH26&lt;&gt;""),AH26,""),IF(AND(AK26="C",AJ26&lt;&gt;""),AJ26,""),IF(AND(AM26="C",AL26&lt;&gt;""),AL26,""),IF(AND(AO26="C",AN26&lt;&gt;""),AN26,""),IF(AND(AQ26="C",AP26&lt;&gt;""),AP26,""))</f>
        <v>Japanese larch</v>
      </c>
      <c r="AE26" s="362" t="str">
        <f aca="false">CONCATENATE(IF(AS26="","",AS26),IF(AU26="","",AU26),IF(AW26="","",AW26),IF(AY26="","",AY26),IF(BA26="","",BA26),IF(BC26="","",BC26))</f>
        <v>1</v>
      </c>
      <c r="AF26" s="362" t="str">
        <f aca="false">IF('Felling&amp;Restocking'!I26="","",IFERROR(VLOOKUP( 'Felling&amp;Restocking'!I26,SpeciesList[],2,0),"," &amp; 'Felling&amp;Restocking'!I26))</f>
        <v>Japanese larch</v>
      </c>
      <c r="AG26" s="362" t="str">
        <f aca="false">IF('Felling&amp;Restocking'!I26="","",VLOOKUP( 'Felling&amp;Restocking'!I26,SpeciesList[],4,0))</f>
        <v>C</v>
      </c>
      <c r="AH26" s="362" t="str">
        <f aca="false">IF('Felling&amp;Restocking'!J26="","",IFERROR("," &amp; VLOOKUP( 'Felling&amp;Restocking'!J26,SpeciesList[],2,0),"," &amp; 'Felling&amp;Restocking'!J26))</f>
        <v/>
      </c>
      <c r="AI26" s="362" t="str">
        <f aca="false">IF('Felling&amp;Restocking'!J26="","",VLOOKUP( 'Felling&amp;Restocking'!J26,SpeciesList[],4,0))</f>
        <v/>
      </c>
      <c r="AJ26" s="362" t="str">
        <f aca="false">IF('Felling&amp;Restocking'!K26="","",IFERROR("," &amp; VLOOKUP( 'Felling&amp;Restocking'!K26,SpeciesList[],2,0),"," &amp; 'Felling&amp;Restocking'!K26))</f>
        <v/>
      </c>
      <c r="AK26" s="362" t="str">
        <f aca="false">IF('Felling&amp;Restocking'!K26="","",VLOOKUP( 'Felling&amp;Restocking'!K26,SpeciesList[],4,0))</f>
        <v/>
      </c>
      <c r="AL26" s="362" t="str">
        <f aca="false">IF('Felling&amp;Restocking'!L26="","",IFERROR("," &amp; VLOOKUP( 'Felling&amp;Restocking'!L26,SpeciesList[],2,0),"," &amp; 'Felling&amp;Restocking'!L26))</f>
        <v/>
      </c>
      <c r="AM26" s="362" t="str">
        <f aca="false">IF('Felling&amp;Restocking'!L26="","",VLOOKUP( 'Felling&amp;Restocking'!L26,SpeciesList[],4,0))</f>
        <v/>
      </c>
      <c r="AN26" s="362" t="str">
        <f aca="false">IF('Felling&amp;Restocking'!M26="","",IFERROR("," &amp; VLOOKUP( 'Felling&amp;Restocking'!M26,SpeciesList[],2,0),"," &amp; 'Felling&amp;Restocking'!M26))</f>
        <v/>
      </c>
      <c r="AO26" s="362" t="str">
        <f aca="false">IF('Felling&amp;Restocking'!M26="","",VLOOKUP( 'Felling&amp;Restocking'!M26,SpeciesList[],4,0))</f>
        <v/>
      </c>
      <c r="AP26" s="362" t="str">
        <f aca="false">IF('Felling&amp;Restocking'!N26="","",IFERROR("," &amp; VLOOKUP( 'Felling&amp;Restocking'!N26,SpeciesList[],2,0),"," &amp; 'Felling&amp;Restocking'!N26))</f>
        <v/>
      </c>
      <c r="AQ26" s="362" t="str">
        <f aca="false">IF('Felling&amp;Restocking'!N26="","",VLOOKUP( 'Felling&amp;Restocking'!N26,SpeciesList[],4,0))</f>
        <v/>
      </c>
      <c r="AT26" s="362" t="str">
        <f aca="false">IF('Sub-Cpt Record'!A26&lt;&gt;"",CONCATENATE('Sub-Cpt Record'!A26,'Sub-Cpt Record'!B26,'Sub-Cpt Record'!C26),"")</f>
        <v>0002B20.76</v>
      </c>
      <c r="AU26" s="362" t="n">
        <f aca="false">IF($AT26="",1,COUNTIFS($AT$11:$AT$1000, $AT26))</f>
        <v>1</v>
      </c>
      <c r="AV26" s="362" t="n">
        <f aca="false">IF(AT26&lt;&gt;"",'Sub-Cpt Record'!C26/CODE!AU26,0)</f>
        <v>0.76</v>
      </c>
      <c r="BM26" s="362" t="s">
        <v>784</v>
      </c>
    </row>
    <row r="27" customFormat="false" ht="15" hidden="false" customHeight="false" outlineLevel="0" collapsed="false">
      <c r="A27" s="362" t="str">
        <f aca="false">IF('Sub-Cpt Record'!B27="",IF(OR('Sub-Cpt Record'!A27=0,'Sub-Cpt Record'!A27=""),"",'Sub-Cpt Record'!A27),CONCATENATE('Sub-Cpt Record'!A27&amp;'Sub-Cpt Record'!B27))</f>
        <v>0002B3</v>
      </c>
      <c r="B27" s="362" t="n">
        <f aca="false">IF($A27="",1,COUNTIFS($A$11:$A$1000, $A27))</f>
        <v>1</v>
      </c>
      <c r="C27" s="363" t="str">
        <f aca="false">IF('Sub-Cpt Record'!E27 = "","",'Sub-Cpt Record'!E27&amp;"  ")</f>
        <v>SS  </v>
      </c>
      <c r="D27" s="362" t="str">
        <f aca="false">IF('Sub-Cpt Record'!F27 = "","",'Sub-Cpt Record'!F27&amp;"  ")</f>
        <v/>
      </c>
      <c r="E27" s="362" t="str">
        <f aca="false">IF('Sub-Cpt Record'!G27 = "","",'Sub-Cpt Record'!G27&amp;"  ")</f>
        <v/>
      </c>
      <c r="F27" s="362" t="str">
        <f aca="false">IF('Sub-Cpt Record'!H27 = "","",'Sub-Cpt Record'!H27&amp;"  ")</f>
        <v/>
      </c>
      <c r="G27" s="362" t="str">
        <f aca="false">IF('Sub-Cpt Record'!I27 = "","",'Sub-Cpt Record'!I27&amp;"  ")</f>
        <v/>
      </c>
      <c r="H27" s="362" t="str">
        <f aca="false">IF('Sub-Cpt Record'!J27 = "","",'Sub-Cpt Record'!J27&amp;"  ")</f>
        <v/>
      </c>
      <c r="I27" s="364" t="str">
        <f aca="false">CONCATENATE(C27&amp;D27&amp;E27&amp;F27&amp;G27&amp;H27)</f>
        <v>SS  </v>
      </c>
      <c r="J27" s="362" t="n">
        <f aca="false">IF(A27&lt;&gt;"",'Sub-Cpt Record'!C27/CODE!B27,0)</f>
        <v>0.15</v>
      </c>
      <c r="L27" s="365" t="n">
        <f aca="false">IF(A27="",IF(L28=1,1,""),1)</f>
        <v>1</v>
      </c>
      <c r="N27" s="366" t="n">
        <f aca="false">COUNTIFS('Felling&amp;Restocking'!$A$11:$A$1000, 'Felling&amp;Restocking'!$A27, 'Felling&amp;Restocking'!$B$11:$B$1000, 'Felling&amp;Restocking'!$B27, 'Felling&amp;Restocking'!$H$11:$H$1000, 'Felling&amp;Restocking'!$H27)</f>
        <v>0</v>
      </c>
      <c r="O27" s="366" t="n">
        <f aca="false">IF(OR('Felling&amp;Restocking'!H27=0,'Felling&amp;Restocking'!H27=""),0,1)</f>
        <v>0</v>
      </c>
      <c r="P27" s="367" t="n">
        <f aca="false">SUM('Felling&amp;Restocking'!O27+'Felling&amp;Restocking'!P27)</f>
        <v>0</v>
      </c>
      <c r="S27" s="369" t="n">
        <f aca="false">IF(AND(O27&lt;&gt;0,P27&lt;&gt;0,'Felling&amp;Restocking'!G27&lt;&gt;0,AA27="",AC27=""),1,0)</f>
        <v>0</v>
      </c>
      <c r="T27" s="370" t="str">
        <f aca="false">IF(OR('Felling&amp;Restocking'!G27=0,'Felling&amp;Restocking'!G27=""),"",SUM('Felling&amp;Restocking'!O27/P27)*'Felling&amp;Restocking'!G27)</f>
        <v/>
      </c>
      <c r="U27" s="370" t="str">
        <f aca="false">IF(OR('Felling&amp;Restocking'!G27=0,'Felling&amp;Restocking'!G27=""),"",SUM('Felling&amp;Restocking'!P27/P27)*'Felling&amp;Restocking'!G27)</f>
        <v/>
      </c>
      <c r="V27" s="371" t="n">
        <f aca="false">IF(CONCATENATE('Felling&amp;Restocking'!U27&amp;'Felling&amp;Restocking'!W27&amp;'Felling&amp;Restocking'!Y27&amp;'Felling&amp;Restocking'!AA27&amp;'Felling&amp;Restocking'!AC27)="",0,1)</f>
        <v>0</v>
      </c>
      <c r="W27" s="372" t="n">
        <f aca="false">IF(OR(OR(TRIM('Felling&amp;Restocking'!H27)="T",TRIM('Felling&amp;Restocking'!H27)="DF",TRIM('Felling&amp;Restocking'!H27)="OS"),O27=0),0,1)</f>
        <v>0</v>
      </c>
      <c r="X27" s="372" t="n">
        <f aca="false">IF(OR('Felling&amp;Restocking'!$S27="",OR('Felling&amp;Restocking'!$S27=0,'Felling&amp;Restocking'!$S27="N/A")),0,1)</f>
        <v>0</v>
      </c>
      <c r="Y27" s="362" t="str">
        <f aca="false">IF(W27=1,T27,"")</f>
        <v/>
      </c>
      <c r="Z27" s="362" t="str">
        <f aca="false">IF(W27=1,U27,"")</f>
        <v/>
      </c>
      <c r="AA27" s="363" t="str">
        <f aca="false">CONCATENATE(IF(AND(AG27="B",AF27&lt;&gt;""),AF27,""),IF(AND(AI27="B",AH27&lt;&gt;""),AH27,""),IF(AND(AK27="B",AJ27&lt;&gt;""),AJ27,""),IF(AND(AM27="B",AL27&lt;&gt;""),AL27,""),IF(AND(AO27="B",AN27&lt;&gt;""),AN27,""),IF(AND(AQ27="B",AP27&lt;&gt;""),AP27,""))</f>
        <v/>
      </c>
      <c r="AC27" s="362" t="str">
        <f aca="false">CONCATENATE(IF(AND(AG27="C",AF27&lt;&gt;""),AF27,""),IF(AND(AI27="C",AH27&lt;&gt;""),AH27,""),IF(AND(AK27="C",AJ27&lt;&gt;""),AJ27,""),IF(AND(AM27="C",AL27&lt;&gt;""),AL27,""),IF(AND(AO27="C",AN27&lt;&gt;""),AN27,""),IF(AND(AQ27="C",AP27&lt;&gt;""),AP27,""))</f>
        <v>Sitka spruce</v>
      </c>
      <c r="AE27" s="362" t="str">
        <f aca="false">CONCATENATE(IF(AS27="","",AS27),IF(AU27="","",AU27),IF(AW27="","",AW27),IF(AY27="","",AY27),IF(BA27="","",BA27),IF(BC27="","",BC27))</f>
        <v>1</v>
      </c>
      <c r="AF27" s="362" t="str">
        <f aca="false">IF('Felling&amp;Restocking'!I27="","",IFERROR(VLOOKUP( 'Felling&amp;Restocking'!I27,SpeciesList[],2,0),"," &amp; 'Felling&amp;Restocking'!I27))</f>
        <v>Sitka spruce</v>
      </c>
      <c r="AG27" s="362" t="str">
        <f aca="false">IF('Felling&amp;Restocking'!I27="","",VLOOKUP( 'Felling&amp;Restocking'!I27,SpeciesList[],4,0))</f>
        <v>C</v>
      </c>
      <c r="AH27" s="362" t="str">
        <f aca="false">IF('Felling&amp;Restocking'!J27="","",IFERROR("," &amp; VLOOKUP( 'Felling&amp;Restocking'!J27,SpeciesList[],2,0),"," &amp; 'Felling&amp;Restocking'!J27))</f>
        <v/>
      </c>
      <c r="AI27" s="362" t="str">
        <f aca="false">IF('Felling&amp;Restocking'!J27="","",VLOOKUP( 'Felling&amp;Restocking'!J27,SpeciesList[],4,0))</f>
        <v/>
      </c>
      <c r="AJ27" s="362" t="str">
        <f aca="false">IF('Felling&amp;Restocking'!K27="","",IFERROR("," &amp; VLOOKUP( 'Felling&amp;Restocking'!K27,SpeciesList[],2,0),"," &amp; 'Felling&amp;Restocking'!K27))</f>
        <v/>
      </c>
      <c r="AK27" s="362" t="str">
        <f aca="false">IF('Felling&amp;Restocking'!K27="","",VLOOKUP( 'Felling&amp;Restocking'!K27,SpeciesList[],4,0))</f>
        <v/>
      </c>
      <c r="AL27" s="362" t="str">
        <f aca="false">IF('Felling&amp;Restocking'!L27="","",IFERROR("," &amp; VLOOKUP( 'Felling&amp;Restocking'!L27,SpeciesList[],2,0),"," &amp; 'Felling&amp;Restocking'!L27))</f>
        <v/>
      </c>
      <c r="AM27" s="362" t="str">
        <f aca="false">IF('Felling&amp;Restocking'!L27="","",VLOOKUP( 'Felling&amp;Restocking'!L27,SpeciesList[],4,0))</f>
        <v/>
      </c>
      <c r="AN27" s="362" t="str">
        <f aca="false">IF('Felling&amp;Restocking'!M27="","",IFERROR("," &amp; VLOOKUP( 'Felling&amp;Restocking'!M27,SpeciesList[],2,0),"," &amp; 'Felling&amp;Restocking'!M27))</f>
        <v/>
      </c>
      <c r="AO27" s="362" t="str">
        <f aca="false">IF('Felling&amp;Restocking'!M27="","",VLOOKUP( 'Felling&amp;Restocking'!M27,SpeciesList[],4,0))</f>
        <v/>
      </c>
      <c r="AP27" s="362" t="str">
        <f aca="false">IF('Felling&amp;Restocking'!N27="","",IFERROR("," &amp; VLOOKUP( 'Felling&amp;Restocking'!N27,SpeciesList[],2,0),"," &amp; 'Felling&amp;Restocking'!N27))</f>
        <v/>
      </c>
      <c r="AQ27" s="362" t="str">
        <f aca="false">IF('Felling&amp;Restocking'!N27="","",VLOOKUP( 'Felling&amp;Restocking'!N27,SpeciesList[],4,0))</f>
        <v/>
      </c>
      <c r="AT27" s="362" t="str">
        <f aca="false">IF('Sub-Cpt Record'!A27&lt;&gt;"",CONCATENATE('Sub-Cpt Record'!A27,'Sub-Cpt Record'!B27,'Sub-Cpt Record'!C27),"")</f>
        <v>0002B30.15</v>
      </c>
      <c r="AU27" s="362" t="n">
        <f aca="false">IF($AT27="",1,COUNTIFS($AT$11:$AT$1000, $AT27))</f>
        <v>1</v>
      </c>
      <c r="AV27" s="362" t="n">
        <f aca="false">IF(AT27&lt;&gt;"",'Sub-Cpt Record'!C27/CODE!AU27,0)</f>
        <v>0.15</v>
      </c>
      <c r="BM27" s="362" t="s">
        <v>785</v>
      </c>
    </row>
    <row r="28" customFormat="false" ht="15" hidden="false" customHeight="false" outlineLevel="0" collapsed="false">
      <c r="A28" s="362" t="str">
        <f aca="false">IF('Sub-Cpt Record'!B28="",IF(OR('Sub-Cpt Record'!A28=0,'Sub-Cpt Record'!A28=""),"",'Sub-Cpt Record'!A28),CONCATENATE('Sub-Cpt Record'!A28&amp;'Sub-Cpt Record'!B28))</f>
        <v>0002D1</v>
      </c>
      <c r="B28" s="362" t="n">
        <f aca="false">IF($A28="",1,COUNTIFS($A$11:$A$1000, $A28))</f>
        <v>1</v>
      </c>
      <c r="C28" s="363" t="str">
        <f aca="false">IF('Sub-Cpt Record'!E28 = "","",'Sub-Cpt Record'!E28&amp;"  ")</f>
        <v>MB  </v>
      </c>
      <c r="D28" s="362" t="str">
        <f aca="false">IF('Sub-Cpt Record'!F28 = "","",'Sub-Cpt Record'!F28&amp;"  ")</f>
        <v/>
      </c>
      <c r="E28" s="362" t="str">
        <f aca="false">IF('Sub-Cpt Record'!G28 = "","",'Sub-Cpt Record'!G28&amp;"  ")</f>
        <v/>
      </c>
      <c r="F28" s="362" t="str">
        <f aca="false">IF('Sub-Cpt Record'!H28 = "","",'Sub-Cpt Record'!H28&amp;"  ")</f>
        <v/>
      </c>
      <c r="G28" s="362" t="str">
        <f aca="false">IF('Sub-Cpt Record'!I28 = "","",'Sub-Cpt Record'!I28&amp;"  ")</f>
        <v/>
      </c>
      <c r="H28" s="362" t="str">
        <f aca="false">IF('Sub-Cpt Record'!J28 = "","",'Sub-Cpt Record'!J28&amp;"  ")</f>
        <v/>
      </c>
      <c r="I28" s="364" t="str">
        <f aca="false">CONCATENATE(C28&amp;D28&amp;E28&amp;F28&amp;G28&amp;H28)</f>
        <v>MB  </v>
      </c>
      <c r="J28" s="362" t="n">
        <f aca="false">IF(A28&lt;&gt;"",'Sub-Cpt Record'!C28/CODE!B28,0)</f>
        <v>0.24</v>
      </c>
      <c r="L28" s="365" t="n">
        <f aca="false">IF(A28="",IF(L29=1,1,""),1)</f>
        <v>1</v>
      </c>
      <c r="N28" s="366" t="n">
        <f aca="false">COUNTIFS('Felling&amp;Restocking'!$A$11:$A$1000, 'Felling&amp;Restocking'!$A28, 'Felling&amp;Restocking'!$B$11:$B$1000, 'Felling&amp;Restocking'!$B28, 'Felling&amp;Restocking'!$H$11:$H$1000, 'Felling&amp;Restocking'!$H28)</f>
        <v>0</v>
      </c>
      <c r="O28" s="366" t="n">
        <f aca="false">IF(OR('Felling&amp;Restocking'!H28=0,'Felling&amp;Restocking'!H28=""),0,1)</f>
        <v>0</v>
      </c>
      <c r="P28" s="367" t="n">
        <f aca="false">SUM('Felling&amp;Restocking'!O28+'Felling&amp;Restocking'!P28)</f>
        <v>0</v>
      </c>
      <c r="S28" s="369" t="n">
        <f aca="false">IF(AND(O28&lt;&gt;0,P28&lt;&gt;0,'Felling&amp;Restocking'!G28&lt;&gt;0,AA28="",AC28=""),1,0)</f>
        <v>0</v>
      </c>
      <c r="T28" s="370" t="str">
        <f aca="false">IF(OR('Felling&amp;Restocking'!G28=0,'Felling&amp;Restocking'!G28=""),"",SUM('Felling&amp;Restocking'!O28/P28)*'Felling&amp;Restocking'!G28)</f>
        <v/>
      </c>
      <c r="U28" s="370" t="str">
        <f aca="false">IF(OR('Felling&amp;Restocking'!G28=0,'Felling&amp;Restocking'!G28=""),"",SUM('Felling&amp;Restocking'!P28/P28)*'Felling&amp;Restocking'!G28)</f>
        <v/>
      </c>
      <c r="V28" s="371" t="n">
        <f aca="false">IF(CONCATENATE('Felling&amp;Restocking'!U28&amp;'Felling&amp;Restocking'!W28&amp;'Felling&amp;Restocking'!Y28&amp;'Felling&amp;Restocking'!AA28&amp;'Felling&amp;Restocking'!AC28)="",0,1)</f>
        <v>0</v>
      </c>
      <c r="W28" s="372" t="n">
        <f aca="false">IF(OR(OR(TRIM('Felling&amp;Restocking'!H28)="T",TRIM('Felling&amp;Restocking'!H28)="DF",TRIM('Felling&amp;Restocking'!H28)="OS"),O28=0),0,1)</f>
        <v>0</v>
      </c>
      <c r="X28" s="372" t="n">
        <f aca="false">IF(OR('Felling&amp;Restocking'!$S28="",OR('Felling&amp;Restocking'!$S28=0,'Felling&amp;Restocking'!$S28="N/A")),0,1)</f>
        <v>0</v>
      </c>
      <c r="Y28" s="362" t="str">
        <f aca="false">IF(W28=1,T28,"")</f>
        <v/>
      </c>
      <c r="Z28" s="362" t="str">
        <f aca="false">IF(W28=1,U28,"")</f>
        <v/>
      </c>
      <c r="AA28" s="363" t="str">
        <f aca="false">CONCATENATE(IF(AND(AG28="B",AF28&lt;&gt;""),AF28,""),IF(AND(AI28="B",AH28&lt;&gt;""),AH28,""),IF(AND(AK28="B",AJ28&lt;&gt;""),AJ28,""),IF(AND(AM28="B",AL28&lt;&gt;""),AL28,""),IF(AND(AO28="B",AN28&lt;&gt;""),AN28,""),IF(AND(AQ28="B",AP28&lt;&gt;""),AP28,""))</f>
        <v>mixed broadleaves</v>
      </c>
      <c r="AC28" s="362" t="str">
        <f aca="false">CONCATENATE(IF(AND(AG28="C",AF28&lt;&gt;""),AF28,""),IF(AND(AI28="C",AH28&lt;&gt;""),AH28,""),IF(AND(AK28="C",AJ28&lt;&gt;""),AJ28,""),IF(AND(AM28="C",AL28&lt;&gt;""),AL28,""),IF(AND(AO28="C",AN28&lt;&gt;""),AN28,""),IF(AND(AQ28="C",AP28&lt;&gt;""),AP28,""))</f>
        <v/>
      </c>
      <c r="AE28" s="362" t="str">
        <f aca="false">CONCATENATE(IF(AS28="","",AS28),IF(AU28="","",AU28),IF(AW28="","",AW28),IF(AY28="","",AY28),IF(BA28="","",BA28),IF(BC28="","",BC28))</f>
        <v>1</v>
      </c>
      <c r="AF28" s="362" t="str">
        <f aca="false">IF('Felling&amp;Restocking'!I28="","",IFERROR(VLOOKUP( 'Felling&amp;Restocking'!I28,SpeciesList[],2,0),"," &amp; 'Felling&amp;Restocking'!I28))</f>
        <v>mixed broadleaves</v>
      </c>
      <c r="AG28" s="362" t="str">
        <f aca="false">IF('Felling&amp;Restocking'!I28="","",VLOOKUP( 'Felling&amp;Restocking'!I28,SpeciesList[],4,0))</f>
        <v>B</v>
      </c>
      <c r="AH28" s="362" t="str">
        <f aca="false">IF('Felling&amp;Restocking'!J28="","",IFERROR("," &amp; VLOOKUP( 'Felling&amp;Restocking'!J28,SpeciesList[],2,0),"," &amp; 'Felling&amp;Restocking'!J28))</f>
        <v/>
      </c>
      <c r="AI28" s="362" t="str">
        <f aca="false">IF('Felling&amp;Restocking'!J28="","",VLOOKUP( 'Felling&amp;Restocking'!J28,SpeciesList[],4,0))</f>
        <v/>
      </c>
      <c r="AJ28" s="362" t="str">
        <f aca="false">IF('Felling&amp;Restocking'!K28="","",IFERROR("," &amp; VLOOKUP( 'Felling&amp;Restocking'!K28,SpeciesList[],2,0),"," &amp; 'Felling&amp;Restocking'!K28))</f>
        <v/>
      </c>
      <c r="AK28" s="362" t="str">
        <f aca="false">IF('Felling&amp;Restocking'!K28="","",VLOOKUP( 'Felling&amp;Restocking'!K28,SpeciesList[],4,0))</f>
        <v/>
      </c>
      <c r="AL28" s="362" t="str">
        <f aca="false">IF('Felling&amp;Restocking'!L28="","",IFERROR("," &amp; VLOOKUP( 'Felling&amp;Restocking'!L28,SpeciesList[],2,0),"," &amp; 'Felling&amp;Restocking'!L28))</f>
        <v/>
      </c>
      <c r="AM28" s="362" t="str">
        <f aca="false">IF('Felling&amp;Restocking'!L28="","",VLOOKUP( 'Felling&amp;Restocking'!L28,SpeciesList[],4,0))</f>
        <v/>
      </c>
      <c r="AN28" s="362" t="str">
        <f aca="false">IF('Felling&amp;Restocking'!M28="","",IFERROR("," &amp; VLOOKUP( 'Felling&amp;Restocking'!M28,SpeciesList[],2,0),"," &amp; 'Felling&amp;Restocking'!M28))</f>
        <v/>
      </c>
      <c r="AO28" s="362" t="str">
        <f aca="false">IF('Felling&amp;Restocking'!M28="","",VLOOKUP( 'Felling&amp;Restocking'!M28,SpeciesList[],4,0))</f>
        <v/>
      </c>
      <c r="AP28" s="362" t="str">
        <f aca="false">IF('Felling&amp;Restocking'!N28="","",IFERROR("," &amp; VLOOKUP( 'Felling&amp;Restocking'!N28,SpeciesList[],2,0),"," &amp; 'Felling&amp;Restocking'!N28))</f>
        <v/>
      </c>
      <c r="AQ28" s="362" t="str">
        <f aca="false">IF('Felling&amp;Restocking'!N28="","",VLOOKUP( 'Felling&amp;Restocking'!N28,SpeciesList[],4,0))</f>
        <v/>
      </c>
      <c r="AT28" s="362" t="str">
        <f aca="false">IF('Sub-Cpt Record'!A28&lt;&gt;"",CONCATENATE('Sub-Cpt Record'!A28,'Sub-Cpt Record'!B28,'Sub-Cpt Record'!C28),"")</f>
        <v>0002D10.24</v>
      </c>
      <c r="AU28" s="362" t="n">
        <f aca="false">IF($AT28="",1,COUNTIFS($AT$11:$AT$1000, $AT28))</f>
        <v>1</v>
      </c>
      <c r="AV28" s="362" t="n">
        <f aca="false">IF(AT28&lt;&gt;"",'Sub-Cpt Record'!C28/CODE!AU28,0)</f>
        <v>0.24</v>
      </c>
      <c r="BM28" s="362" t="s">
        <v>786</v>
      </c>
    </row>
    <row r="29" customFormat="false" ht="15" hidden="false" customHeight="false" outlineLevel="0" collapsed="false">
      <c r="A29" s="362" t="str">
        <f aca="false">IF('Sub-Cpt Record'!B29="",IF(OR('Sub-Cpt Record'!A29=0,'Sub-Cpt Record'!A29=""),"",'Sub-Cpt Record'!A29),CONCATENATE('Sub-Cpt Record'!A29&amp;'Sub-Cpt Record'!B29))</f>
        <v>0002D11</v>
      </c>
      <c r="B29" s="362" t="n">
        <f aca="false">IF($A29="",1,COUNTIFS($A$11:$A$1000, $A29))</f>
        <v>1</v>
      </c>
      <c r="C29" s="363" t="str">
        <f aca="false">IF('Sub-Cpt Record'!E29 = "","",'Sub-Cpt Record'!E29&amp;"  ")</f>
        <v>MB  </v>
      </c>
      <c r="D29" s="362" t="str">
        <f aca="false">IF('Sub-Cpt Record'!F29 = "","",'Sub-Cpt Record'!F29&amp;"  ")</f>
        <v/>
      </c>
      <c r="E29" s="362" t="str">
        <f aca="false">IF('Sub-Cpt Record'!G29 = "","",'Sub-Cpt Record'!G29&amp;"  ")</f>
        <v/>
      </c>
      <c r="F29" s="362" t="str">
        <f aca="false">IF('Sub-Cpt Record'!H29 = "","",'Sub-Cpt Record'!H29&amp;"  ")</f>
        <v/>
      </c>
      <c r="G29" s="362" t="str">
        <f aca="false">IF('Sub-Cpt Record'!I29 = "","",'Sub-Cpt Record'!I29&amp;"  ")</f>
        <v/>
      </c>
      <c r="H29" s="362" t="str">
        <f aca="false">IF('Sub-Cpt Record'!J29 = "","",'Sub-Cpt Record'!J29&amp;"  ")</f>
        <v/>
      </c>
      <c r="I29" s="364" t="str">
        <f aca="false">CONCATENATE(C29&amp;D29&amp;E29&amp;F29&amp;G29&amp;H29)</f>
        <v>MB  </v>
      </c>
      <c r="J29" s="362" t="n">
        <f aca="false">IF(A29&lt;&gt;"",'Sub-Cpt Record'!C29/CODE!B29,0)</f>
        <v>0.02</v>
      </c>
      <c r="L29" s="365" t="n">
        <f aca="false">IF(A29="",IF(L30=1,1,""),1)</f>
        <v>1</v>
      </c>
      <c r="N29" s="366" t="n">
        <f aca="false">COUNTIFS('Felling&amp;Restocking'!$A$11:$A$1000, 'Felling&amp;Restocking'!$A29, 'Felling&amp;Restocking'!$B$11:$B$1000, 'Felling&amp;Restocking'!$B29, 'Felling&amp;Restocking'!$H$11:$H$1000, 'Felling&amp;Restocking'!$H29)</f>
        <v>0</v>
      </c>
      <c r="O29" s="366" t="n">
        <f aca="false">IF(OR('Felling&amp;Restocking'!H29=0,'Felling&amp;Restocking'!H29=""),0,1)</f>
        <v>0</v>
      </c>
      <c r="P29" s="367" t="n">
        <f aca="false">SUM('Felling&amp;Restocking'!O29+'Felling&amp;Restocking'!P29)</f>
        <v>0</v>
      </c>
      <c r="S29" s="369" t="n">
        <f aca="false">IF(AND(O29&lt;&gt;0,P29&lt;&gt;0,'Felling&amp;Restocking'!G29&lt;&gt;0,AA29="",AC29=""),1,0)</f>
        <v>0</v>
      </c>
      <c r="T29" s="370" t="str">
        <f aca="false">IF(OR('Felling&amp;Restocking'!G29=0,'Felling&amp;Restocking'!G29=""),"",SUM('Felling&amp;Restocking'!O29/P29)*'Felling&amp;Restocking'!G29)</f>
        <v/>
      </c>
      <c r="U29" s="370" t="str">
        <f aca="false">IF(OR('Felling&amp;Restocking'!G29=0,'Felling&amp;Restocking'!G29=""),"",SUM('Felling&amp;Restocking'!P29/P29)*'Felling&amp;Restocking'!G29)</f>
        <v/>
      </c>
      <c r="V29" s="371" t="n">
        <f aca="false">IF(CONCATENATE('Felling&amp;Restocking'!U29&amp;'Felling&amp;Restocking'!W29&amp;'Felling&amp;Restocking'!Y29&amp;'Felling&amp;Restocking'!AA29&amp;'Felling&amp;Restocking'!AC29)="",0,1)</f>
        <v>0</v>
      </c>
      <c r="W29" s="372" t="n">
        <f aca="false">IF(OR(OR(TRIM('Felling&amp;Restocking'!H29)="T",TRIM('Felling&amp;Restocking'!H29)="DF",TRIM('Felling&amp;Restocking'!H29)="OS"),O29=0),0,1)</f>
        <v>0</v>
      </c>
      <c r="X29" s="372" t="n">
        <f aca="false">IF(OR('Felling&amp;Restocking'!$S29="",OR('Felling&amp;Restocking'!$S29=0,'Felling&amp;Restocking'!$S29="N/A")),0,1)</f>
        <v>0</v>
      </c>
      <c r="Y29" s="362" t="str">
        <f aca="false">IF(W29=1,T29,"")</f>
        <v/>
      </c>
      <c r="Z29" s="362" t="str">
        <f aca="false">IF(W29=1,U29,"")</f>
        <v/>
      </c>
      <c r="AA29" s="363" t="str">
        <f aca="false">CONCATENATE(IF(AND(AG29="B",AF29&lt;&gt;""),AF29,""),IF(AND(AI29="B",AH29&lt;&gt;""),AH29,""),IF(AND(AK29="B",AJ29&lt;&gt;""),AJ29,""),IF(AND(AM29="B",AL29&lt;&gt;""),AL29,""),IF(AND(AO29="B",AN29&lt;&gt;""),AN29,""),IF(AND(AQ29="B",AP29&lt;&gt;""),AP29,""))</f>
        <v>mixed broadleaves</v>
      </c>
      <c r="AC29" s="362" t="str">
        <f aca="false">CONCATENATE(IF(AND(AG29="C",AF29&lt;&gt;""),AF29,""),IF(AND(AI29="C",AH29&lt;&gt;""),AH29,""),IF(AND(AK29="C",AJ29&lt;&gt;""),AJ29,""),IF(AND(AM29="C",AL29&lt;&gt;""),AL29,""),IF(AND(AO29="C",AN29&lt;&gt;""),AN29,""),IF(AND(AQ29="C",AP29&lt;&gt;""),AP29,""))</f>
        <v/>
      </c>
      <c r="AE29" s="362" t="str">
        <f aca="false">CONCATENATE(IF(AS29="","",AS29),IF(AU29="","",AU29),IF(AW29="","",AW29),IF(AY29="","",AY29),IF(BA29="","",BA29),IF(BC29="","",BC29))</f>
        <v>1</v>
      </c>
      <c r="AF29" s="362" t="str">
        <f aca="false">IF('Felling&amp;Restocking'!I29="","",IFERROR(VLOOKUP( 'Felling&amp;Restocking'!I29,SpeciesList[],2,0),"," &amp; 'Felling&amp;Restocking'!I29))</f>
        <v>mixed broadleaves</v>
      </c>
      <c r="AG29" s="362" t="str">
        <f aca="false">IF('Felling&amp;Restocking'!I29="","",VLOOKUP( 'Felling&amp;Restocking'!I29,SpeciesList[],4,0))</f>
        <v>B</v>
      </c>
      <c r="AH29" s="362" t="str">
        <f aca="false">IF('Felling&amp;Restocking'!J29="","",IFERROR("," &amp; VLOOKUP( 'Felling&amp;Restocking'!J29,SpeciesList[],2,0),"," &amp; 'Felling&amp;Restocking'!J29))</f>
        <v/>
      </c>
      <c r="AI29" s="362" t="str">
        <f aca="false">IF('Felling&amp;Restocking'!J29="","",VLOOKUP( 'Felling&amp;Restocking'!J29,SpeciesList[],4,0))</f>
        <v/>
      </c>
      <c r="AJ29" s="362" t="str">
        <f aca="false">IF('Felling&amp;Restocking'!K29="","",IFERROR("," &amp; VLOOKUP( 'Felling&amp;Restocking'!K29,SpeciesList[],2,0),"," &amp; 'Felling&amp;Restocking'!K29))</f>
        <v/>
      </c>
      <c r="AK29" s="362" t="str">
        <f aca="false">IF('Felling&amp;Restocking'!K29="","",VLOOKUP( 'Felling&amp;Restocking'!K29,SpeciesList[],4,0))</f>
        <v/>
      </c>
      <c r="AL29" s="362" t="str">
        <f aca="false">IF('Felling&amp;Restocking'!L29="","",IFERROR("," &amp; VLOOKUP( 'Felling&amp;Restocking'!L29,SpeciesList[],2,0),"," &amp; 'Felling&amp;Restocking'!L29))</f>
        <v/>
      </c>
      <c r="AM29" s="362" t="str">
        <f aca="false">IF('Felling&amp;Restocking'!L29="","",VLOOKUP( 'Felling&amp;Restocking'!L29,SpeciesList[],4,0))</f>
        <v/>
      </c>
      <c r="AN29" s="362" t="str">
        <f aca="false">IF('Felling&amp;Restocking'!M29="","",IFERROR("," &amp; VLOOKUP( 'Felling&amp;Restocking'!M29,SpeciesList[],2,0),"," &amp; 'Felling&amp;Restocking'!M29))</f>
        <v/>
      </c>
      <c r="AO29" s="362" t="str">
        <f aca="false">IF('Felling&amp;Restocking'!M29="","",VLOOKUP( 'Felling&amp;Restocking'!M29,SpeciesList[],4,0))</f>
        <v/>
      </c>
      <c r="AP29" s="362" t="str">
        <f aca="false">IF('Felling&amp;Restocking'!N29="","",IFERROR("," &amp; VLOOKUP( 'Felling&amp;Restocking'!N29,SpeciesList[],2,0),"," &amp; 'Felling&amp;Restocking'!N29))</f>
        <v/>
      </c>
      <c r="AQ29" s="362" t="str">
        <f aca="false">IF('Felling&amp;Restocking'!N29="","",VLOOKUP( 'Felling&amp;Restocking'!N29,SpeciesList[],4,0))</f>
        <v/>
      </c>
      <c r="AT29" s="362" t="str">
        <f aca="false">IF('Sub-Cpt Record'!A29&lt;&gt;"",CONCATENATE('Sub-Cpt Record'!A29,'Sub-Cpt Record'!B29,'Sub-Cpt Record'!C29),"")</f>
        <v>0002D110.02</v>
      </c>
      <c r="AU29" s="362" t="n">
        <f aca="false">IF($AT29="",1,COUNTIFS($AT$11:$AT$1000, $AT29))</f>
        <v>1</v>
      </c>
      <c r="AV29" s="362" t="n">
        <f aca="false">IF(AT29&lt;&gt;"",'Sub-Cpt Record'!C29/CODE!AU29,0)</f>
        <v>0.02</v>
      </c>
      <c r="BM29" s="362" t="s">
        <v>787</v>
      </c>
    </row>
    <row r="30" customFormat="false" ht="15" hidden="false" customHeight="false" outlineLevel="0" collapsed="false">
      <c r="A30" s="362" t="str">
        <f aca="false">IF('Sub-Cpt Record'!B30="",IF(OR('Sub-Cpt Record'!A30=0,'Sub-Cpt Record'!A30=""),"",'Sub-Cpt Record'!A30),CONCATENATE('Sub-Cpt Record'!A30&amp;'Sub-Cpt Record'!B30))</f>
        <v>0002D12</v>
      </c>
      <c r="B30" s="362" t="n">
        <f aca="false">IF($A30="",1,COUNTIFS($A$11:$A$1000, $A30))</f>
        <v>1</v>
      </c>
      <c r="C30" s="363" t="str">
        <f aca="false">IF('Sub-Cpt Record'!E30 = "","",'Sub-Cpt Record'!E30&amp;"  ")</f>
        <v>MB  </v>
      </c>
      <c r="D30" s="362" t="str">
        <f aca="false">IF('Sub-Cpt Record'!F30 = "","",'Sub-Cpt Record'!F30&amp;"  ")</f>
        <v/>
      </c>
      <c r="E30" s="362" t="str">
        <f aca="false">IF('Sub-Cpt Record'!G30 = "","",'Sub-Cpt Record'!G30&amp;"  ")</f>
        <v/>
      </c>
      <c r="F30" s="362" t="str">
        <f aca="false">IF('Sub-Cpt Record'!H30 = "","",'Sub-Cpt Record'!H30&amp;"  ")</f>
        <v/>
      </c>
      <c r="G30" s="362" t="str">
        <f aca="false">IF('Sub-Cpt Record'!I30 = "","",'Sub-Cpt Record'!I30&amp;"  ")</f>
        <v/>
      </c>
      <c r="H30" s="362" t="str">
        <f aca="false">IF('Sub-Cpt Record'!J30 = "","",'Sub-Cpt Record'!J30&amp;"  ")</f>
        <v/>
      </c>
      <c r="I30" s="364" t="str">
        <f aca="false">CONCATENATE(C30&amp;D30&amp;E30&amp;F30&amp;G30&amp;H30)</f>
        <v>MB  </v>
      </c>
      <c r="J30" s="362" t="n">
        <f aca="false">IF(A30&lt;&gt;"",'Sub-Cpt Record'!C30/CODE!B30,0)</f>
        <v>0.02</v>
      </c>
      <c r="L30" s="365" t="n">
        <f aca="false">IF(A30="",IF(L31=1,1,""),1)</f>
        <v>1</v>
      </c>
      <c r="N30" s="366" t="n">
        <f aca="false">COUNTIFS('Felling&amp;Restocking'!$A$11:$A$1000, 'Felling&amp;Restocking'!$A30, 'Felling&amp;Restocking'!$B$11:$B$1000, 'Felling&amp;Restocking'!$B30, 'Felling&amp;Restocking'!$H$11:$H$1000, 'Felling&amp;Restocking'!$H30)</f>
        <v>0</v>
      </c>
      <c r="O30" s="366" t="n">
        <f aca="false">IF(OR('Felling&amp;Restocking'!H30=0,'Felling&amp;Restocking'!H30=""),0,1)</f>
        <v>0</v>
      </c>
      <c r="P30" s="367" t="n">
        <f aca="false">SUM('Felling&amp;Restocking'!O30+'Felling&amp;Restocking'!P30)</f>
        <v>0</v>
      </c>
      <c r="S30" s="369" t="n">
        <f aca="false">IF(AND(O30&lt;&gt;0,P30&lt;&gt;0,'Felling&amp;Restocking'!G30&lt;&gt;0,AA30="",AC30=""),1,0)</f>
        <v>0</v>
      </c>
      <c r="T30" s="370" t="str">
        <f aca="false">IF(OR('Felling&amp;Restocking'!G30=0,'Felling&amp;Restocking'!G30=""),"",SUM('Felling&amp;Restocking'!O30/P30)*'Felling&amp;Restocking'!G30)</f>
        <v/>
      </c>
      <c r="U30" s="370" t="str">
        <f aca="false">IF(OR('Felling&amp;Restocking'!G30=0,'Felling&amp;Restocking'!G30=""),"",SUM('Felling&amp;Restocking'!P30/P30)*'Felling&amp;Restocking'!G30)</f>
        <v/>
      </c>
      <c r="V30" s="371" t="n">
        <f aca="false">IF(CONCATENATE('Felling&amp;Restocking'!U30&amp;'Felling&amp;Restocking'!W30&amp;'Felling&amp;Restocking'!Y30&amp;'Felling&amp;Restocking'!AA30&amp;'Felling&amp;Restocking'!AC30)="",0,1)</f>
        <v>0</v>
      </c>
      <c r="W30" s="372" t="n">
        <f aca="false">IF(OR(OR(TRIM('Felling&amp;Restocking'!H30)="T",TRIM('Felling&amp;Restocking'!H30)="DF",TRIM('Felling&amp;Restocking'!H30)="OS"),O30=0),0,1)</f>
        <v>0</v>
      </c>
      <c r="X30" s="372" t="n">
        <f aca="false">IF(OR('Felling&amp;Restocking'!$S30="",OR('Felling&amp;Restocking'!$S30=0,'Felling&amp;Restocking'!$S30="N/A")),0,1)</f>
        <v>0</v>
      </c>
      <c r="Y30" s="362" t="str">
        <f aca="false">IF(W30=1,T30,"")</f>
        <v/>
      </c>
      <c r="Z30" s="362" t="str">
        <f aca="false">IF(W30=1,U30,"")</f>
        <v/>
      </c>
      <c r="AA30" s="363" t="str">
        <f aca="false">CONCATENATE(IF(AND(AG30="B",AF30&lt;&gt;""),AF30,""),IF(AND(AI30="B",AH30&lt;&gt;""),AH30,""),IF(AND(AK30="B",AJ30&lt;&gt;""),AJ30,""),IF(AND(AM30="B",AL30&lt;&gt;""),AL30,""),IF(AND(AO30="B",AN30&lt;&gt;""),AN30,""),IF(AND(AQ30="B",AP30&lt;&gt;""),AP30,""))</f>
        <v>mixed broadleaves</v>
      </c>
      <c r="AC30" s="362" t="str">
        <f aca="false">CONCATENATE(IF(AND(AG30="C",AF30&lt;&gt;""),AF30,""),IF(AND(AI30="C",AH30&lt;&gt;""),AH30,""),IF(AND(AK30="C",AJ30&lt;&gt;""),AJ30,""),IF(AND(AM30="C",AL30&lt;&gt;""),AL30,""),IF(AND(AO30="C",AN30&lt;&gt;""),AN30,""),IF(AND(AQ30="C",AP30&lt;&gt;""),AP30,""))</f>
        <v/>
      </c>
      <c r="AE30" s="362" t="str">
        <f aca="false">CONCATENATE(IF(AS30="","",AS30),IF(AU30="","",AU30),IF(AW30="","",AW30),IF(AY30="","",AY30),IF(BA30="","",BA30),IF(BC30="","",BC30))</f>
        <v>1</v>
      </c>
      <c r="AF30" s="362" t="str">
        <f aca="false">IF('Felling&amp;Restocking'!I30="","",IFERROR(VLOOKUP( 'Felling&amp;Restocking'!I30,SpeciesList[],2,0),"," &amp; 'Felling&amp;Restocking'!I30))</f>
        <v>mixed broadleaves</v>
      </c>
      <c r="AG30" s="362" t="str">
        <f aca="false">IF('Felling&amp;Restocking'!I30="","",VLOOKUP( 'Felling&amp;Restocking'!I30,SpeciesList[],4,0))</f>
        <v>B</v>
      </c>
      <c r="AH30" s="362" t="str">
        <f aca="false">IF('Felling&amp;Restocking'!J30="","",IFERROR("," &amp; VLOOKUP( 'Felling&amp;Restocking'!J30,SpeciesList[],2,0),"," &amp; 'Felling&amp;Restocking'!J30))</f>
        <v/>
      </c>
      <c r="AI30" s="362" t="str">
        <f aca="false">IF('Felling&amp;Restocking'!J30="","",VLOOKUP( 'Felling&amp;Restocking'!J30,SpeciesList[],4,0))</f>
        <v/>
      </c>
      <c r="AJ30" s="362" t="str">
        <f aca="false">IF('Felling&amp;Restocking'!K30="","",IFERROR("," &amp; VLOOKUP( 'Felling&amp;Restocking'!K30,SpeciesList[],2,0),"," &amp; 'Felling&amp;Restocking'!K30))</f>
        <v/>
      </c>
      <c r="AK30" s="362" t="str">
        <f aca="false">IF('Felling&amp;Restocking'!K30="","",VLOOKUP( 'Felling&amp;Restocking'!K30,SpeciesList[],4,0))</f>
        <v/>
      </c>
      <c r="AL30" s="362" t="str">
        <f aca="false">IF('Felling&amp;Restocking'!L30="","",IFERROR("," &amp; VLOOKUP( 'Felling&amp;Restocking'!L30,SpeciesList[],2,0),"," &amp; 'Felling&amp;Restocking'!L30))</f>
        <v/>
      </c>
      <c r="AM30" s="362" t="str">
        <f aca="false">IF('Felling&amp;Restocking'!L30="","",VLOOKUP( 'Felling&amp;Restocking'!L30,SpeciesList[],4,0))</f>
        <v/>
      </c>
      <c r="AN30" s="362" t="str">
        <f aca="false">IF('Felling&amp;Restocking'!M30="","",IFERROR("," &amp; VLOOKUP( 'Felling&amp;Restocking'!M30,SpeciesList[],2,0),"," &amp; 'Felling&amp;Restocking'!M30))</f>
        <v/>
      </c>
      <c r="AO30" s="362" t="str">
        <f aca="false">IF('Felling&amp;Restocking'!M30="","",VLOOKUP( 'Felling&amp;Restocking'!M30,SpeciesList[],4,0))</f>
        <v/>
      </c>
      <c r="AP30" s="362" t="str">
        <f aca="false">IF('Felling&amp;Restocking'!N30="","",IFERROR("," &amp; VLOOKUP( 'Felling&amp;Restocking'!N30,SpeciesList[],2,0),"," &amp; 'Felling&amp;Restocking'!N30))</f>
        <v/>
      </c>
      <c r="AQ30" s="362" t="str">
        <f aca="false">IF('Felling&amp;Restocking'!N30="","",VLOOKUP( 'Felling&amp;Restocking'!N30,SpeciesList[],4,0))</f>
        <v/>
      </c>
      <c r="AT30" s="362" t="str">
        <f aca="false">IF('Sub-Cpt Record'!A30&lt;&gt;"",CONCATENATE('Sub-Cpt Record'!A30,'Sub-Cpt Record'!B30,'Sub-Cpt Record'!C30),"")</f>
        <v>0002D120.02</v>
      </c>
      <c r="AU30" s="362" t="n">
        <f aca="false">IF($AT30="",1,COUNTIFS($AT$11:$AT$1000, $AT30))</f>
        <v>1</v>
      </c>
      <c r="AV30" s="362" t="n">
        <f aca="false">IF(AT30&lt;&gt;"",'Sub-Cpt Record'!C30/CODE!AU30,0)</f>
        <v>0.02</v>
      </c>
      <c r="BM30" s="362" t="s">
        <v>788</v>
      </c>
    </row>
    <row r="31" customFormat="false" ht="15" hidden="false" customHeight="false" outlineLevel="0" collapsed="false">
      <c r="A31" s="362" t="str">
        <f aca="false">IF('Sub-Cpt Record'!B31="",IF(OR('Sub-Cpt Record'!A31=0,'Sub-Cpt Record'!A31=""),"",'Sub-Cpt Record'!A31),CONCATENATE('Sub-Cpt Record'!A31&amp;'Sub-Cpt Record'!B31))</f>
        <v>0002D14</v>
      </c>
      <c r="B31" s="362" t="n">
        <f aca="false">IF($A31="",1,COUNTIFS($A$11:$A$1000, $A31))</f>
        <v>1</v>
      </c>
      <c r="C31" s="363" t="str">
        <f aca="false">IF('Sub-Cpt Record'!E31 = "","",'Sub-Cpt Record'!E31&amp;"  ")</f>
        <v>MB  </v>
      </c>
      <c r="D31" s="362" t="str">
        <f aca="false">IF('Sub-Cpt Record'!F31 = "","",'Sub-Cpt Record'!F31&amp;"  ")</f>
        <v/>
      </c>
      <c r="E31" s="362" t="str">
        <f aca="false">IF('Sub-Cpt Record'!G31 = "","",'Sub-Cpt Record'!G31&amp;"  ")</f>
        <v/>
      </c>
      <c r="F31" s="362" t="str">
        <f aca="false">IF('Sub-Cpt Record'!H31 = "","",'Sub-Cpt Record'!H31&amp;"  ")</f>
        <v/>
      </c>
      <c r="G31" s="362" t="str">
        <f aca="false">IF('Sub-Cpt Record'!I31 = "","",'Sub-Cpt Record'!I31&amp;"  ")</f>
        <v/>
      </c>
      <c r="H31" s="362" t="str">
        <f aca="false">IF('Sub-Cpt Record'!J31 = "","",'Sub-Cpt Record'!J31&amp;"  ")</f>
        <v/>
      </c>
      <c r="I31" s="364" t="str">
        <f aca="false">CONCATENATE(C31&amp;D31&amp;E31&amp;F31&amp;G31&amp;H31)</f>
        <v>MB  </v>
      </c>
      <c r="J31" s="362" t="n">
        <f aca="false">IF(A31&lt;&gt;"",'Sub-Cpt Record'!C31/CODE!B31,0)</f>
        <v>0.01</v>
      </c>
      <c r="L31" s="365" t="n">
        <f aca="false">IF(A31="",IF(L32=1,1,""),1)</f>
        <v>1</v>
      </c>
      <c r="N31" s="366" t="n">
        <f aca="false">COUNTIFS('Felling&amp;Restocking'!$A$11:$A$1000, 'Felling&amp;Restocking'!$A31, 'Felling&amp;Restocking'!$B$11:$B$1000, 'Felling&amp;Restocking'!$B31, 'Felling&amp;Restocking'!$H$11:$H$1000, 'Felling&amp;Restocking'!$H31)</f>
        <v>0</v>
      </c>
      <c r="O31" s="366" t="n">
        <f aca="false">IF(OR('Felling&amp;Restocking'!H31=0,'Felling&amp;Restocking'!H31=""),0,1)</f>
        <v>0</v>
      </c>
      <c r="P31" s="367" t="n">
        <f aca="false">SUM('Felling&amp;Restocking'!O31+'Felling&amp;Restocking'!P31)</f>
        <v>0</v>
      </c>
      <c r="S31" s="369" t="n">
        <f aca="false">IF(AND(O31&lt;&gt;0,P31&lt;&gt;0,'Felling&amp;Restocking'!G31&lt;&gt;0,AA31="",AC31=""),1,0)</f>
        <v>0</v>
      </c>
      <c r="T31" s="370" t="str">
        <f aca="false">IF(OR('Felling&amp;Restocking'!G31=0,'Felling&amp;Restocking'!G31=""),"",SUM('Felling&amp;Restocking'!O31/P31)*'Felling&amp;Restocking'!G31)</f>
        <v/>
      </c>
      <c r="U31" s="370" t="str">
        <f aca="false">IF(OR('Felling&amp;Restocking'!G31=0,'Felling&amp;Restocking'!G31=""),"",SUM('Felling&amp;Restocking'!P31/P31)*'Felling&amp;Restocking'!G31)</f>
        <v/>
      </c>
      <c r="V31" s="371" t="n">
        <f aca="false">IF(CONCATENATE('Felling&amp;Restocking'!U31&amp;'Felling&amp;Restocking'!W31&amp;'Felling&amp;Restocking'!Y31&amp;'Felling&amp;Restocking'!AA31&amp;'Felling&amp;Restocking'!AC31)="",0,1)</f>
        <v>0</v>
      </c>
      <c r="W31" s="372" t="n">
        <f aca="false">IF(OR(OR(TRIM('Felling&amp;Restocking'!H31)="T",TRIM('Felling&amp;Restocking'!H31)="DF",TRIM('Felling&amp;Restocking'!H31)="OS"),O31=0),0,1)</f>
        <v>0</v>
      </c>
      <c r="X31" s="372" t="n">
        <f aca="false">IF(OR('Felling&amp;Restocking'!$S31="",OR('Felling&amp;Restocking'!$S31=0,'Felling&amp;Restocking'!$S31="N/A")),0,1)</f>
        <v>0</v>
      </c>
      <c r="Y31" s="362" t="str">
        <f aca="false">IF(W31=1,T31,"")</f>
        <v/>
      </c>
      <c r="Z31" s="362" t="str">
        <f aca="false">IF(W31=1,U31,"")</f>
        <v/>
      </c>
      <c r="AA31" s="363" t="str">
        <f aca="false">CONCATENATE(IF(AND(AG31="B",AF31&lt;&gt;""),AF31,""),IF(AND(AI31="B",AH31&lt;&gt;""),AH31,""),IF(AND(AK31="B",AJ31&lt;&gt;""),AJ31,""),IF(AND(AM31="B",AL31&lt;&gt;""),AL31,""),IF(AND(AO31="B",AN31&lt;&gt;""),AN31,""),IF(AND(AQ31="B",AP31&lt;&gt;""),AP31,""))</f>
        <v>mixed broadleaves</v>
      </c>
      <c r="AC31" s="362" t="str">
        <f aca="false">CONCATENATE(IF(AND(AG31="C",AF31&lt;&gt;""),AF31,""),IF(AND(AI31="C",AH31&lt;&gt;""),AH31,""),IF(AND(AK31="C",AJ31&lt;&gt;""),AJ31,""),IF(AND(AM31="C",AL31&lt;&gt;""),AL31,""),IF(AND(AO31="C",AN31&lt;&gt;""),AN31,""),IF(AND(AQ31="C",AP31&lt;&gt;""),AP31,""))</f>
        <v/>
      </c>
      <c r="AE31" s="362" t="str">
        <f aca="false">CONCATENATE(IF(AS31="","",AS31),IF(AU31="","",AU31),IF(AW31="","",AW31),IF(AY31="","",AY31),IF(BA31="","",BA31),IF(BC31="","",BC31))</f>
        <v>1</v>
      </c>
      <c r="AF31" s="362" t="str">
        <f aca="false">IF('Felling&amp;Restocking'!I31="","",IFERROR(VLOOKUP( 'Felling&amp;Restocking'!I31,SpeciesList[],2,0),"," &amp; 'Felling&amp;Restocking'!I31))</f>
        <v>mixed broadleaves</v>
      </c>
      <c r="AG31" s="362" t="str">
        <f aca="false">IF('Felling&amp;Restocking'!I31="","",VLOOKUP( 'Felling&amp;Restocking'!I31,SpeciesList[],4,0))</f>
        <v>B</v>
      </c>
      <c r="AH31" s="362" t="str">
        <f aca="false">IF('Felling&amp;Restocking'!J31="","",IFERROR("," &amp; VLOOKUP( 'Felling&amp;Restocking'!J31,SpeciesList[],2,0),"," &amp; 'Felling&amp;Restocking'!J31))</f>
        <v/>
      </c>
      <c r="AI31" s="362" t="str">
        <f aca="false">IF('Felling&amp;Restocking'!J31="","",VLOOKUP( 'Felling&amp;Restocking'!J31,SpeciesList[],4,0))</f>
        <v/>
      </c>
      <c r="AJ31" s="362" t="str">
        <f aca="false">IF('Felling&amp;Restocking'!K31="","",IFERROR("," &amp; VLOOKUP( 'Felling&amp;Restocking'!K31,SpeciesList[],2,0),"," &amp; 'Felling&amp;Restocking'!K31))</f>
        <v/>
      </c>
      <c r="AK31" s="362" t="str">
        <f aca="false">IF('Felling&amp;Restocking'!K31="","",VLOOKUP( 'Felling&amp;Restocking'!K31,SpeciesList[],4,0))</f>
        <v/>
      </c>
      <c r="AL31" s="362" t="str">
        <f aca="false">IF('Felling&amp;Restocking'!L31="","",IFERROR("," &amp; VLOOKUP( 'Felling&amp;Restocking'!L31,SpeciesList[],2,0),"," &amp; 'Felling&amp;Restocking'!L31))</f>
        <v/>
      </c>
      <c r="AM31" s="362" t="str">
        <f aca="false">IF('Felling&amp;Restocking'!L31="","",VLOOKUP( 'Felling&amp;Restocking'!L31,SpeciesList[],4,0))</f>
        <v/>
      </c>
      <c r="AN31" s="362" t="str">
        <f aca="false">IF('Felling&amp;Restocking'!M31="","",IFERROR("," &amp; VLOOKUP( 'Felling&amp;Restocking'!M31,SpeciesList[],2,0),"," &amp; 'Felling&amp;Restocking'!M31))</f>
        <v/>
      </c>
      <c r="AO31" s="362" t="str">
        <f aca="false">IF('Felling&amp;Restocking'!M31="","",VLOOKUP( 'Felling&amp;Restocking'!M31,SpeciesList[],4,0))</f>
        <v/>
      </c>
      <c r="AP31" s="362" t="str">
        <f aca="false">IF('Felling&amp;Restocking'!N31="","",IFERROR("," &amp; VLOOKUP( 'Felling&amp;Restocking'!N31,SpeciesList[],2,0),"," &amp; 'Felling&amp;Restocking'!N31))</f>
        <v/>
      </c>
      <c r="AQ31" s="362" t="str">
        <f aca="false">IF('Felling&amp;Restocking'!N31="","",VLOOKUP( 'Felling&amp;Restocking'!N31,SpeciesList[],4,0))</f>
        <v/>
      </c>
      <c r="AT31" s="362" t="str">
        <f aca="false">IF('Sub-Cpt Record'!A31&lt;&gt;"",CONCATENATE('Sub-Cpt Record'!A31,'Sub-Cpt Record'!B31,'Sub-Cpt Record'!C31),"")</f>
        <v>0002D140.01</v>
      </c>
      <c r="AU31" s="362" t="n">
        <f aca="false">IF($AT31="",1,COUNTIFS($AT$11:$AT$1000, $AT31))</f>
        <v>1</v>
      </c>
      <c r="AV31" s="362" t="n">
        <f aca="false">IF(AT31&lt;&gt;"",'Sub-Cpt Record'!C31/CODE!AU31,0)</f>
        <v>0.01</v>
      </c>
      <c r="BM31" s="362" t="s">
        <v>789</v>
      </c>
    </row>
    <row r="32" customFormat="false" ht="15" hidden="false" customHeight="false" outlineLevel="0" collapsed="false">
      <c r="A32" s="362" t="str">
        <f aca="false">IF('Sub-Cpt Record'!B32="",IF(OR('Sub-Cpt Record'!A32=0,'Sub-Cpt Record'!A32=""),"",'Sub-Cpt Record'!A32),CONCATENATE('Sub-Cpt Record'!A32&amp;'Sub-Cpt Record'!B32))</f>
        <v>0002D16</v>
      </c>
      <c r="B32" s="362" t="n">
        <f aca="false">IF($A32="",1,COUNTIFS($A$11:$A$1000, $A32))</f>
        <v>1</v>
      </c>
      <c r="C32" s="363" t="str">
        <f aca="false">IF('Sub-Cpt Record'!E32 = "","",'Sub-Cpt Record'!E32&amp;"  ")</f>
        <v>MB  </v>
      </c>
      <c r="D32" s="362" t="str">
        <f aca="false">IF('Sub-Cpt Record'!F32 = "","",'Sub-Cpt Record'!F32&amp;"  ")</f>
        <v/>
      </c>
      <c r="E32" s="362" t="str">
        <f aca="false">IF('Sub-Cpt Record'!G32 = "","",'Sub-Cpt Record'!G32&amp;"  ")</f>
        <v/>
      </c>
      <c r="F32" s="362" t="str">
        <f aca="false">IF('Sub-Cpt Record'!H32 = "","",'Sub-Cpt Record'!H32&amp;"  ")</f>
        <v/>
      </c>
      <c r="G32" s="362" t="str">
        <f aca="false">IF('Sub-Cpt Record'!I32 = "","",'Sub-Cpt Record'!I32&amp;"  ")</f>
        <v/>
      </c>
      <c r="H32" s="362" t="str">
        <f aca="false">IF('Sub-Cpt Record'!J32 = "","",'Sub-Cpt Record'!J32&amp;"  ")</f>
        <v/>
      </c>
      <c r="I32" s="364" t="str">
        <f aca="false">CONCATENATE(C32&amp;D32&amp;E32&amp;F32&amp;G32&amp;H32)</f>
        <v>MB  </v>
      </c>
      <c r="J32" s="362" t="n">
        <f aca="false">IF(A32&lt;&gt;"",'Sub-Cpt Record'!C32/CODE!B32,0)</f>
        <v>0.02</v>
      </c>
      <c r="L32" s="365" t="n">
        <f aca="false">IF(A32="",IF(L33=1,1,""),1)</f>
        <v>1</v>
      </c>
      <c r="N32" s="366" t="n">
        <f aca="false">COUNTIFS('Felling&amp;Restocking'!$A$11:$A$1000, 'Felling&amp;Restocking'!$A32, 'Felling&amp;Restocking'!$B$11:$B$1000, 'Felling&amp;Restocking'!$B32, 'Felling&amp;Restocking'!$H$11:$H$1000, 'Felling&amp;Restocking'!$H32)</f>
        <v>0</v>
      </c>
      <c r="O32" s="366" t="n">
        <f aca="false">IF(OR('Felling&amp;Restocking'!H32=0,'Felling&amp;Restocking'!H32=""),0,1)</f>
        <v>0</v>
      </c>
      <c r="P32" s="367" t="n">
        <f aca="false">SUM('Felling&amp;Restocking'!O32+'Felling&amp;Restocking'!P32)</f>
        <v>0</v>
      </c>
      <c r="S32" s="369" t="n">
        <f aca="false">IF(AND(O32&lt;&gt;0,P32&lt;&gt;0,'Felling&amp;Restocking'!G32&lt;&gt;0,AA32="",AC32=""),1,0)</f>
        <v>0</v>
      </c>
      <c r="T32" s="370" t="str">
        <f aca="false">IF(OR('Felling&amp;Restocking'!G32=0,'Felling&amp;Restocking'!G32=""),"",SUM('Felling&amp;Restocking'!O32/P32)*'Felling&amp;Restocking'!G32)</f>
        <v/>
      </c>
      <c r="U32" s="370" t="str">
        <f aca="false">IF(OR('Felling&amp;Restocking'!G32=0,'Felling&amp;Restocking'!G32=""),"",SUM('Felling&amp;Restocking'!P32/P32)*'Felling&amp;Restocking'!G32)</f>
        <v/>
      </c>
      <c r="V32" s="371" t="n">
        <f aca="false">IF(CONCATENATE('Felling&amp;Restocking'!U32&amp;'Felling&amp;Restocking'!W32&amp;'Felling&amp;Restocking'!Y32&amp;'Felling&amp;Restocking'!AA32&amp;'Felling&amp;Restocking'!AC32)="",0,1)</f>
        <v>0</v>
      </c>
      <c r="W32" s="372" t="n">
        <f aca="false">IF(OR(OR(TRIM('Felling&amp;Restocking'!H32)="T",TRIM('Felling&amp;Restocking'!H32)="DF",TRIM('Felling&amp;Restocking'!H32)="OS"),O32=0),0,1)</f>
        <v>0</v>
      </c>
      <c r="X32" s="372" t="n">
        <f aca="false">IF(OR('Felling&amp;Restocking'!$S32="",OR('Felling&amp;Restocking'!$S32=0,'Felling&amp;Restocking'!$S32="N/A")),0,1)</f>
        <v>0</v>
      </c>
      <c r="Y32" s="362" t="str">
        <f aca="false">IF(W32=1,T32,"")</f>
        <v/>
      </c>
      <c r="Z32" s="362" t="str">
        <f aca="false">IF(W32=1,U32,"")</f>
        <v/>
      </c>
      <c r="AA32" s="363" t="str">
        <f aca="false">CONCATENATE(IF(AND(AG32="B",AF32&lt;&gt;""),AF32,""),IF(AND(AI32="B",AH32&lt;&gt;""),AH32,""),IF(AND(AK32="B",AJ32&lt;&gt;""),AJ32,""),IF(AND(AM32="B",AL32&lt;&gt;""),AL32,""),IF(AND(AO32="B",AN32&lt;&gt;""),AN32,""),IF(AND(AQ32="B",AP32&lt;&gt;""),AP32,""))</f>
        <v>mixed broadleaves</v>
      </c>
      <c r="AC32" s="362" t="str">
        <f aca="false">CONCATENATE(IF(AND(AG32="C",AF32&lt;&gt;""),AF32,""),IF(AND(AI32="C",AH32&lt;&gt;""),AH32,""),IF(AND(AK32="C",AJ32&lt;&gt;""),AJ32,""),IF(AND(AM32="C",AL32&lt;&gt;""),AL32,""),IF(AND(AO32="C",AN32&lt;&gt;""),AN32,""),IF(AND(AQ32="C",AP32&lt;&gt;""),AP32,""))</f>
        <v/>
      </c>
      <c r="AE32" s="362" t="str">
        <f aca="false">CONCATENATE(IF(AS32="","",AS32),IF(AU32="","",AU32),IF(AW32="","",AW32),IF(AY32="","",AY32),IF(BA32="","",BA32),IF(BC32="","",BC32))</f>
        <v>1</v>
      </c>
      <c r="AF32" s="362" t="str">
        <f aca="false">IF('Felling&amp;Restocking'!I32="","",IFERROR(VLOOKUP( 'Felling&amp;Restocking'!I32,SpeciesList[],2,0),"," &amp; 'Felling&amp;Restocking'!I32))</f>
        <v>mixed broadleaves</v>
      </c>
      <c r="AG32" s="362" t="str">
        <f aca="false">IF('Felling&amp;Restocking'!I32="","",VLOOKUP( 'Felling&amp;Restocking'!I32,SpeciesList[],4,0))</f>
        <v>B</v>
      </c>
      <c r="AH32" s="362" t="str">
        <f aca="false">IF('Felling&amp;Restocking'!J32="","",IFERROR("," &amp; VLOOKUP( 'Felling&amp;Restocking'!J32,SpeciesList[],2,0),"," &amp; 'Felling&amp;Restocking'!J32))</f>
        <v/>
      </c>
      <c r="AI32" s="362" t="str">
        <f aca="false">IF('Felling&amp;Restocking'!J32="","",VLOOKUP( 'Felling&amp;Restocking'!J32,SpeciesList[],4,0))</f>
        <v/>
      </c>
      <c r="AJ32" s="362" t="str">
        <f aca="false">IF('Felling&amp;Restocking'!K32="","",IFERROR("," &amp; VLOOKUP( 'Felling&amp;Restocking'!K32,SpeciesList[],2,0),"," &amp; 'Felling&amp;Restocking'!K32))</f>
        <v/>
      </c>
      <c r="AK32" s="362" t="str">
        <f aca="false">IF('Felling&amp;Restocking'!K32="","",VLOOKUP( 'Felling&amp;Restocking'!K32,SpeciesList[],4,0))</f>
        <v/>
      </c>
      <c r="AL32" s="362" t="str">
        <f aca="false">IF('Felling&amp;Restocking'!L32="","",IFERROR("," &amp; VLOOKUP( 'Felling&amp;Restocking'!L32,SpeciesList[],2,0),"," &amp; 'Felling&amp;Restocking'!L32))</f>
        <v/>
      </c>
      <c r="AM32" s="362" t="str">
        <f aca="false">IF('Felling&amp;Restocking'!L32="","",VLOOKUP( 'Felling&amp;Restocking'!L32,SpeciesList[],4,0))</f>
        <v/>
      </c>
      <c r="AN32" s="362" t="str">
        <f aca="false">IF('Felling&amp;Restocking'!M32="","",IFERROR("," &amp; VLOOKUP( 'Felling&amp;Restocking'!M32,SpeciesList[],2,0),"," &amp; 'Felling&amp;Restocking'!M32))</f>
        <v/>
      </c>
      <c r="AO32" s="362" t="str">
        <f aca="false">IF('Felling&amp;Restocking'!M32="","",VLOOKUP( 'Felling&amp;Restocking'!M32,SpeciesList[],4,0))</f>
        <v/>
      </c>
      <c r="AP32" s="362" t="str">
        <f aca="false">IF('Felling&amp;Restocking'!N32="","",IFERROR("," &amp; VLOOKUP( 'Felling&amp;Restocking'!N32,SpeciesList[],2,0),"," &amp; 'Felling&amp;Restocking'!N32))</f>
        <v/>
      </c>
      <c r="AQ32" s="362" t="str">
        <f aca="false">IF('Felling&amp;Restocking'!N32="","",VLOOKUP( 'Felling&amp;Restocking'!N32,SpeciesList[],4,0))</f>
        <v/>
      </c>
      <c r="AT32" s="362" t="str">
        <f aca="false">IF('Sub-Cpt Record'!A32&lt;&gt;"",CONCATENATE('Sub-Cpt Record'!A32,'Sub-Cpt Record'!B32,'Sub-Cpt Record'!C32),"")</f>
        <v>0002D160.02</v>
      </c>
      <c r="AU32" s="362" t="n">
        <f aca="false">IF($AT32="",1,COUNTIFS($AT$11:$AT$1000, $AT32))</f>
        <v>1</v>
      </c>
      <c r="AV32" s="362" t="n">
        <f aca="false">IF(AT32&lt;&gt;"",'Sub-Cpt Record'!C32/CODE!AU32,0)</f>
        <v>0.02</v>
      </c>
      <c r="BM32" s="362" t="s">
        <v>790</v>
      </c>
    </row>
    <row r="33" customFormat="false" ht="15" hidden="false" customHeight="false" outlineLevel="0" collapsed="false">
      <c r="A33" s="362" t="str">
        <f aca="false">IF('Sub-Cpt Record'!B33="",IF(OR('Sub-Cpt Record'!A33=0,'Sub-Cpt Record'!A33=""),"",'Sub-Cpt Record'!A33),CONCATENATE('Sub-Cpt Record'!A33&amp;'Sub-Cpt Record'!B33))</f>
        <v>0002D2</v>
      </c>
      <c r="B33" s="362" t="n">
        <f aca="false">IF($A33="",1,COUNTIFS($A$11:$A$1000, $A33))</f>
        <v>1</v>
      </c>
      <c r="C33" s="363" t="str">
        <f aca="false">IF('Sub-Cpt Record'!E33 = "","",'Sub-Cpt Record'!E33&amp;"  ")</f>
        <v/>
      </c>
      <c r="D33" s="362" t="str">
        <f aca="false">IF('Sub-Cpt Record'!F33 = "","",'Sub-Cpt Record'!F33&amp;"  ")</f>
        <v/>
      </c>
      <c r="E33" s="362" t="str">
        <f aca="false">IF('Sub-Cpt Record'!G33 = "","",'Sub-Cpt Record'!G33&amp;"  ")</f>
        <v/>
      </c>
      <c r="F33" s="362" t="str">
        <f aca="false">IF('Sub-Cpt Record'!H33 = "","",'Sub-Cpt Record'!H33&amp;"  ")</f>
        <v/>
      </c>
      <c r="G33" s="362" t="str">
        <f aca="false">IF('Sub-Cpt Record'!I33 = "","",'Sub-Cpt Record'!I33&amp;"  ")</f>
        <v/>
      </c>
      <c r="H33" s="362" t="str">
        <f aca="false">IF('Sub-Cpt Record'!J33 = "","",'Sub-Cpt Record'!J33&amp;"  ")</f>
        <v/>
      </c>
      <c r="I33" s="364" t="str">
        <f aca="false">CONCATENATE(C33&amp;D33&amp;E33&amp;F33&amp;G33&amp;H33)</f>
        <v/>
      </c>
      <c r="J33" s="362" t="n">
        <f aca="false">IF(A33&lt;&gt;"",'Sub-Cpt Record'!C33/CODE!B33,0)</f>
        <v>2</v>
      </c>
      <c r="L33" s="365" t="n">
        <f aca="false">IF(A33="",IF(L34=1,1,""),1)</f>
        <v>1</v>
      </c>
      <c r="N33" s="366" t="n">
        <f aca="false">COUNTIFS('Felling&amp;Restocking'!$A$11:$A$1000, 'Felling&amp;Restocking'!$A33, 'Felling&amp;Restocking'!$B$11:$B$1000, 'Felling&amp;Restocking'!$B33, 'Felling&amp;Restocking'!$H$11:$H$1000, 'Felling&amp;Restocking'!$H33)</f>
        <v>0</v>
      </c>
      <c r="O33" s="366" t="n">
        <f aca="false">IF(OR('Felling&amp;Restocking'!H33=0,'Felling&amp;Restocking'!H33=""),0,1)</f>
        <v>0</v>
      </c>
      <c r="P33" s="367" t="n">
        <f aca="false">SUM('Felling&amp;Restocking'!O33+'Felling&amp;Restocking'!P33)</f>
        <v>0</v>
      </c>
      <c r="S33" s="369" t="n">
        <f aca="false">IF(AND(O33&lt;&gt;0,P33&lt;&gt;0,'Felling&amp;Restocking'!G33&lt;&gt;0,AA33="",AC33=""),1,0)</f>
        <v>0</v>
      </c>
      <c r="T33" s="370" t="str">
        <f aca="false">IF(OR('Felling&amp;Restocking'!G33=0,'Felling&amp;Restocking'!G33=""),"",SUM('Felling&amp;Restocking'!O33/P33)*'Felling&amp;Restocking'!G33)</f>
        <v/>
      </c>
      <c r="U33" s="370" t="str">
        <f aca="false">IF(OR('Felling&amp;Restocking'!G33=0,'Felling&amp;Restocking'!G33=""),"",SUM('Felling&amp;Restocking'!P33/P33)*'Felling&amp;Restocking'!G33)</f>
        <v/>
      </c>
      <c r="V33" s="371" t="n">
        <f aca="false">IF(CONCATENATE('Felling&amp;Restocking'!U33&amp;'Felling&amp;Restocking'!W33&amp;'Felling&amp;Restocking'!Y33&amp;'Felling&amp;Restocking'!AA33&amp;'Felling&amp;Restocking'!AC33)="",0,1)</f>
        <v>0</v>
      </c>
      <c r="W33" s="372" t="n">
        <f aca="false">IF(OR(OR(TRIM('Felling&amp;Restocking'!H33)="T",TRIM('Felling&amp;Restocking'!H33)="DF",TRIM('Felling&amp;Restocking'!H33)="OS"),O33=0),0,1)</f>
        <v>0</v>
      </c>
      <c r="X33" s="372" t="n">
        <f aca="false">IF(OR('Felling&amp;Restocking'!$S33="",OR('Felling&amp;Restocking'!$S33=0,'Felling&amp;Restocking'!$S33="N/A")),0,1)</f>
        <v>0</v>
      </c>
      <c r="Y33" s="362" t="str">
        <f aca="false">IF(W33=1,T33,"")</f>
        <v/>
      </c>
      <c r="Z33" s="362" t="str">
        <f aca="false">IF(W33=1,U33,"")</f>
        <v/>
      </c>
      <c r="AA33" s="363" t="str">
        <f aca="false">CONCATENATE(IF(AND(AG33="B",AF33&lt;&gt;""),AF33,""),IF(AND(AI33="B",AH33&lt;&gt;""),AH33,""),IF(AND(AK33="B",AJ33&lt;&gt;""),AJ33,""),IF(AND(AM33="B",AL33&lt;&gt;""),AL33,""),IF(AND(AO33="B",AN33&lt;&gt;""),AN33,""),IF(AND(AQ33="B",AP33&lt;&gt;""),AP33,""))</f>
        <v/>
      </c>
      <c r="AC33" s="362" t="str">
        <f aca="false">CONCATENATE(IF(AND(AG33="C",AF33&lt;&gt;""),AF33,""),IF(AND(AI33="C",AH33&lt;&gt;""),AH33,""),IF(AND(AK33="C",AJ33&lt;&gt;""),AJ33,""),IF(AND(AM33="C",AL33&lt;&gt;""),AL33,""),IF(AND(AO33="C",AN33&lt;&gt;""),AN33,""),IF(AND(AQ33="C",AP33&lt;&gt;""),AP33,""))</f>
        <v/>
      </c>
      <c r="AE33" s="362" t="str">
        <f aca="false">CONCATENATE(IF(AS33="","",AS33),IF(AU33="","",AU33),IF(AW33="","",AW33),IF(AY33="","",AY33),IF(BA33="","",BA33),IF(BC33="","",BC33))</f>
        <v>1</v>
      </c>
      <c r="AF33" s="362" t="str">
        <f aca="false">IF('Felling&amp;Restocking'!I33="","",IFERROR(VLOOKUP( 'Felling&amp;Restocking'!I33,SpeciesList[],2,0),"," &amp; 'Felling&amp;Restocking'!I33))</f>
        <v/>
      </c>
      <c r="AG33" s="362" t="str">
        <f aca="false">IF('Felling&amp;Restocking'!I33="","",VLOOKUP( 'Felling&amp;Restocking'!I33,SpeciesList[],4,0))</f>
        <v/>
      </c>
      <c r="AH33" s="362" t="str">
        <f aca="false">IF('Felling&amp;Restocking'!J33="","",IFERROR("," &amp; VLOOKUP( 'Felling&amp;Restocking'!J33,SpeciesList[],2,0),"," &amp; 'Felling&amp;Restocking'!J33))</f>
        <v/>
      </c>
      <c r="AI33" s="362" t="str">
        <f aca="false">IF('Felling&amp;Restocking'!J33="","",VLOOKUP( 'Felling&amp;Restocking'!J33,SpeciesList[],4,0))</f>
        <v/>
      </c>
      <c r="AJ33" s="362" t="str">
        <f aca="false">IF('Felling&amp;Restocking'!K33="","",IFERROR("," &amp; VLOOKUP( 'Felling&amp;Restocking'!K33,SpeciesList[],2,0),"," &amp; 'Felling&amp;Restocking'!K33))</f>
        <v/>
      </c>
      <c r="AK33" s="362" t="str">
        <f aca="false">IF('Felling&amp;Restocking'!K33="","",VLOOKUP( 'Felling&amp;Restocking'!K33,SpeciesList[],4,0))</f>
        <v/>
      </c>
      <c r="AL33" s="362" t="str">
        <f aca="false">IF('Felling&amp;Restocking'!L33="","",IFERROR("," &amp; VLOOKUP( 'Felling&amp;Restocking'!L33,SpeciesList[],2,0),"," &amp; 'Felling&amp;Restocking'!L33))</f>
        <v/>
      </c>
      <c r="AM33" s="362" t="str">
        <f aca="false">IF('Felling&amp;Restocking'!L33="","",VLOOKUP( 'Felling&amp;Restocking'!L33,SpeciesList[],4,0))</f>
        <v/>
      </c>
      <c r="AN33" s="362" t="str">
        <f aca="false">IF('Felling&amp;Restocking'!M33="","",IFERROR("," &amp; VLOOKUP( 'Felling&amp;Restocking'!M33,SpeciesList[],2,0),"," &amp; 'Felling&amp;Restocking'!M33))</f>
        <v/>
      </c>
      <c r="AO33" s="362" t="str">
        <f aca="false">IF('Felling&amp;Restocking'!M33="","",VLOOKUP( 'Felling&amp;Restocking'!M33,SpeciesList[],4,0))</f>
        <v/>
      </c>
      <c r="AP33" s="362" t="str">
        <f aca="false">IF('Felling&amp;Restocking'!N33="","",IFERROR("," &amp; VLOOKUP( 'Felling&amp;Restocking'!N33,SpeciesList[],2,0),"," &amp; 'Felling&amp;Restocking'!N33))</f>
        <v/>
      </c>
      <c r="AQ33" s="362" t="str">
        <f aca="false">IF('Felling&amp;Restocking'!N33="","",VLOOKUP( 'Felling&amp;Restocking'!N33,SpeciesList[],4,0))</f>
        <v/>
      </c>
      <c r="AT33" s="362" t="str">
        <f aca="false">IF('Sub-Cpt Record'!A33&lt;&gt;"",CONCATENATE('Sub-Cpt Record'!A33,'Sub-Cpt Record'!B33,'Sub-Cpt Record'!C33),"")</f>
        <v>0002D22</v>
      </c>
      <c r="AU33" s="362" t="n">
        <f aca="false">IF($AT33="",1,COUNTIFS($AT$11:$AT$1000, $AT33))</f>
        <v>1</v>
      </c>
      <c r="AV33" s="362" t="n">
        <f aca="false">IF(AT33&lt;&gt;"",'Sub-Cpt Record'!C33/CODE!AU33,0)</f>
        <v>2</v>
      </c>
      <c r="BM33" s="362" t="s">
        <v>791</v>
      </c>
    </row>
    <row r="34" customFormat="false" ht="15" hidden="false" customHeight="false" outlineLevel="0" collapsed="false">
      <c r="A34" s="362" t="str">
        <f aca="false">IF('Sub-Cpt Record'!B34="",IF(OR('Sub-Cpt Record'!A34=0,'Sub-Cpt Record'!A34=""),"",'Sub-Cpt Record'!A34),CONCATENATE('Sub-Cpt Record'!A34&amp;'Sub-Cpt Record'!B34))</f>
        <v>0002D3</v>
      </c>
      <c r="B34" s="362" t="n">
        <f aca="false">IF($A34="",1,COUNTIFS($A$11:$A$1000, $A34))</f>
        <v>1</v>
      </c>
      <c r="C34" s="363" t="str">
        <f aca="false">IF('Sub-Cpt Record'!E34 = "","",'Sub-Cpt Record'!E34&amp;"  ")</f>
        <v>MB  </v>
      </c>
      <c r="D34" s="362" t="str">
        <f aca="false">IF('Sub-Cpt Record'!F34 = "","",'Sub-Cpt Record'!F34&amp;"  ")</f>
        <v/>
      </c>
      <c r="E34" s="362" t="str">
        <f aca="false">IF('Sub-Cpt Record'!G34 = "","",'Sub-Cpt Record'!G34&amp;"  ")</f>
        <v/>
      </c>
      <c r="F34" s="362" t="str">
        <f aca="false">IF('Sub-Cpt Record'!H34 = "","",'Sub-Cpt Record'!H34&amp;"  ")</f>
        <v/>
      </c>
      <c r="G34" s="362" t="str">
        <f aca="false">IF('Sub-Cpt Record'!I34 = "","",'Sub-Cpt Record'!I34&amp;"  ")</f>
        <v/>
      </c>
      <c r="H34" s="362" t="str">
        <f aca="false">IF('Sub-Cpt Record'!J34 = "","",'Sub-Cpt Record'!J34&amp;"  ")</f>
        <v/>
      </c>
      <c r="I34" s="364" t="str">
        <f aca="false">CONCATENATE(C34&amp;D34&amp;E34&amp;F34&amp;G34&amp;H34)</f>
        <v>MB  </v>
      </c>
      <c r="J34" s="362" t="n">
        <f aca="false">IF(A34&lt;&gt;"",'Sub-Cpt Record'!C34/CODE!B34,0)</f>
        <v>0.05</v>
      </c>
      <c r="L34" s="365" t="n">
        <f aca="false">IF(A34="",IF(L35=1,1,""),1)</f>
        <v>1</v>
      </c>
      <c r="N34" s="366" t="n">
        <f aca="false">COUNTIFS('Felling&amp;Restocking'!$A$11:$A$1000, 'Felling&amp;Restocking'!$A34, 'Felling&amp;Restocking'!$B$11:$B$1000, 'Felling&amp;Restocking'!$B34, 'Felling&amp;Restocking'!$H$11:$H$1000, 'Felling&amp;Restocking'!$H34)</f>
        <v>0</v>
      </c>
      <c r="O34" s="366" t="n">
        <f aca="false">IF(OR('Felling&amp;Restocking'!H34=0,'Felling&amp;Restocking'!H34=""),0,1)</f>
        <v>0</v>
      </c>
      <c r="P34" s="367" t="n">
        <f aca="false">SUM('Felling&amp;Restocking'!O34+'Felling&amp;Restocking'!P34)</f>
        <v>0</v>
      </c>
      <c r="S34" s="369" t="n">
        <f aca="false">IF(AND(O34&lt;&gt;0,P34&lt;&gt;0,'Felling&amp;Restocking'!G34&lt;&gt;0,AA34="",AC34=""),1,0)</f>
        <v>0</v>
      </c>
      <c r="T34" s="370" t="str">
        <f aca="false">IF(OR('Felling&amp;Restocking'!G34=0,'Felling&amp;Restocking'!G34=""),"",SUM('Felling&amp;Restocking'!O34/P34)*'Felling&amp;Restocking'!G34)</f>
        <v/>
      </c>
      <c r="U34" s="370" t="str">
        <f aca="false">IF(OR('Felling&amp;Restocking'!G34=0,'Felling&amp;Restocking'!G34=""),"",SUM('Felling&amp;Restocking'!P34/P34)*'Felling&amp;Restocking'!G34)</f>
        <v/>
      </c>
      <c r="V34" s="371" t="n">
        <f aca="false">IF(CONCATENATE('Felling&amp;Restocking'!U34&amp;'Felling&amp;Restocking'!W34&amp;'Felling&amp;Restocking'!Y34&amp;'Felling&amp;Restocking'!AA34&amp;'Felling&amp;Restocking'!AC34)="",0,1)</f>
        <v>0</v>
      </c>
      <c r="W34" s="372" t="n">
        <f aca="false">IF(OR(OR(TRIM('Felling&amp;Restocking'!H34)="T",TRIM('Felling&amp;Restocking'!H34)="DF",TRIM('Felling&amp;Restocking'!H34)="OS"),O34=0),0,1)</f>
        <v>0</v>
      </c>
      <c r="X34" s="372" t="n">
        <f aca="false">IF(OR('Felling&amp;Restocking'!$S34="",OR('Felling&amp;Restocking'!$S34=0,'Felling&amp;Restocking'!$S34="N/A")),0,1)</f>
        <v>0</v>
      </c>
      <c r="Y34" s="362" t="str">
        <f aca="false">IF(W34=1,T34,"")</f>
        <v/>
      </c>
      <c r="Z34" s="362" t="str">
        <f aca="false">IF(W34=1,U34,"")</f>
        <v/>
      </c>
      <c r="AA34" s="363" t="str">
        <f aca="false">CONCATENATE(IF(AND(AG34="B",AF34&lt;&gt;""),AF34,""),IF(AND(AI34="B",AH34&lt;&gt;""),AH34,""),IF(AND(AK34="B",AJ34&lt;&gt;""),AJ34,""),IF(AND(AM34="B",AL34&lt;&gt;""),AL34,""),IF(AND(AO34="B",AN34&lt;&gt;""),AN34,""),IF(AND(AQ34="B",AP34&lt;&gt;""),AP34,""))</f>
        <v>mixed broadleaves</v>
      </c>
      <c r="AC34" s="362" t="str">
        <f aca="false">CONCATENATE(IF(AND(AG34="C",AF34&lt;&gt;""),AF34,""),IF(AND(AI34="C",AH34&lt;&gt;""),AH34,""),IF(AND(AK34="C",AJ34&lt;&gt;""),AJ34,""),IF(AND(AM34="C",AL34&lt;&gt;""),AL34,""),IF(AND(AO34="C",AN34&lt;&gt;""),AN34,""),IF(AND(AQ34="C",AP34&lt;&gt;""),AP34,""))</f>
        <v/>
      </c>
      <c r="AE34" s="362" t="str">
        <f aca="false">CONCATENATE(IF(AS34="","",AS34),IF(AU34="","",AU34),IF(AW34="","",AW34),IF(AY34="","",AY34),IF(BA34="","",BA34),IF(BC34="","",BC34))</f>
        <v>1</v>
      </c>
      <c r="AF34" s="362" t="str">
        <f aca="false">IF('Felling&amp;Restocking'!I34="","",IFERROR(VLOOKUP( 'Felling&amp;Restocking'!I34,SpeciesList[],2,0),"," &amp; 'Felling&amp;Restocking'!I34))</f>
        <v>mixed broadleaves</v>
      </c>
      <c r="AG34" s="362" t="str">
        <f aca="false">IF('Felling&amp;Restocking'!I34="","",VLOOKUP( 'Felling&amp;Restocking'!I34,SpeciesList[],4,0))</f>
        <v>B</v>
      </c>
      <c r="AH34" s="362" t="str">
        <f aca="false">IF('Felling&amp;Restocking'!J34="","",IFERROR("," &amp; VLOOKUP( 'Felling&amp;Restocking'!J34,SpeciesList[],2,0),"," &amp; 'Felling&amp;Restocking'!J34))</f>
        <v/>
      </c>
      <c r="AI34" s="362" t="str">
        <f aca="false">IF('Felling&amp;Restocking'!J34="","",VLOOKUP( 'Felling&amp;Restocking'!J34,SpeciesList[],4,0))</f>
        <v/>
      </c>
      <c r="AJ34" s="362" t="str">
        <f aca="false">IF('Felling&amp;Restocking'!K34="","",IFERROR("," &amp; VLOOKUP( 'Felling&amp;Restocking'!K34,SpeciesList[],2,0),"," &amp; 'Felling&amp;Restocking'!K34))</f>
        <v/>
      </c>
      <c r="AK34" s="362" t="str">
        <f aca="false">IF('Felling&amp;Restocking'!K34="","",VLOOKUP( 'Felling&amp;Restocking'!K34,SpeciesList[],4,0))</f>
        <v/>
      </c>
      <c r="AL34" s="362" t="str">
        <f aca="false">IF('Felling&amp;Restocking'!L34="","",IFERROR("," &amp; VLOOKUP( 'Felling&amp;Restocking'!L34,SpeciesList[],2,0),"," &amp; 'Felling&amp;Restocking'!L34))</f>
        <v/>
      </c>
      <c r="AM34" s="362" t="str">
        <f aca="false">IF('Felling&amp;Restocking'!L34="","",VLOOKUP( 'Felling&amp;Restocking'!L34,SpeciesList[],4,0))</f>
        <v/>
      </c>
      <c r="AN34" s="362" t="str">
        <f aca="false">IF('Felling&amp;Restocking'!M34="","",IFERROR("," &amp; VLOOKUP( 'Felling&amp;Restocking'!M34,SpeciesList[],2,0),"," &amp; 'Felling&amp;Restocking'!M34))</f>
        <v/>
      </c>
      <c r="AO34" s="362" t="str">
        <f aca="false">IF('Felling&amp;Restocking'!M34="","",VLOOKUP( 'Felling&amp;Restocking'!M34,SpeciesList[],4,0))</f>
        <v/>
      </c>
      <c r="AP34" s="362" t="str">
        <f aca="false">IF('Felling&amp;Restocking'!N34="","",IFERROR("," &amp; VLOOKUP( 'Felling&amp;Restocking'!N34,SpeciesList[],2,0),"," &amp; 'Felling&amp;Restocking'!N34))</f>
        <v/>
      </c>
      <c r="AQ34" s="362" t="str">
        <f aca="false">IF('Felling&amp;Restocking'!N34="","",VLOOKUP( 'Felling&amp;Restocking'!N34,SpeciesList[],4,0))</f>
        <v/>
      </c>
      <c r="AT34" s="362" t="str">
        <f aca="false">IF('Sub-Cpt Record'!A34&lt;&gt;"",CONCATENATE('Sub-Cpt Record'!A34,'Sub-Cpt Record'!B34,'Sub-Cpt Record'!C34),"")</f>
        <v>0002D30.05</v>
      </c>
      <c r="AU34" s="362" t="n">
        <f aca="false">IF($AT34="",1,COUNTIFS($AT$11:$AT$1000, $AT34))</f>
        <v>1</v>
      </c>
      <c r="AV34" s="362" t="n">
        <f aca="false">IF(AT34&lt;&gt;"",'Sub-Cpt Record'!C34/CODE!AU34,0)</f>
        <v>0.05</v>
      </c>
      <c r="BM34" s="362" t="s">
        <v>792</v>
      </c>
    </row>
    <row r="35" customFormat="false" ht="15" hidden="false" customHeight="false" outlineLevel="0" collapsed="false">
      <c r="A35" s="362" t="str">
        <f aca="false">IF('Sub-Cpt Record'!B35="",IF(OR('Sub-Cpt Record'!A35=0,'Sub-Cpt Record'!A35=""),"",'Sub-Cpt Record'!A35),CONCATENATE('Sub-Cpt Record'!A35&amp;'Sub-Cpt Record'!B35))</f>
        <v>0002D4</v>
      </c>
      <c r="B35" s="362" t="n">
        <f aca="false">IF($A35="",1,COUNTIFS($A$11:$A$1000, $A35))</f>
        <v>1</v>
      </c>
      <c r="C35" s="363" t="str">
        <f aca="false">IF('Sub-Cpt Record'!E35 = "","",'Sub-Cpt Record'!E35&amp;"  ")</f>
        <v>MB  </v>
      </c>
      <c r="D35" s="362" t="str">
        <f aca="false">IF('Sub-Cpt Record'!F35 = "","",'Sub-Cpt Record'!F35&amp;"  ")</f>
        <v/>
      </c>
      <c r="E35" s="362" t="str">
        <f aca="false">IF('Sub-Cpt Record'!G35 = "","",'Sub-Cpt Record'!G35&amp;"  ")</f>
        <v/>
      </c>
      <c r="F35" s="362" t="str">
        <f aca="false">IF('Sub-Cpt Record'!H35 = "","",'Sub-Cpt Record'!H35&amp;"  ")</f>
        <v/>
      </c>
      <c r="G35" s="362" t="str">
        <f aca="false">IF('Sub-Cpt Record'!I35 = "","",'Sub-Cpt Record'!I35&amp;"  ")</f>
        <v/>
      </c>
      <c r="H35" s="362" t="str">
        <f aca="false">IF('Sub-Cpt Record'!J35 = "","",'Sub-Cpt Record'!J35&amp;"  ")</f>
        <v/>
      </c>
      <c r="I35" s="364" t="str">
        <f aca="false">CONCATENATE(C35&amp;D35&amp;E35&amp;F35&amp;G35&amp;H35)</f>
        <v>MB  </v>
      </c>
      <c r="J35" s="362" t="n">
        <f aca="false">IF(A35&lt;&gt;"",'Sub-Cpt Record'!C35/CODE!B35,0)</f>
        <v>0.06</v>
      </c>
      <c r="L35" s="365" t="n">
        <f aca="false">IF(A35="",IF(L36=1,1,""),1)</f>
        <v>1</v>
      </c>
      <c r="N35" s="366" t="n">
        <f aca="false">COUNTIFS('Felling&amp;Restocking'!$A$11:$A$1000, 'Felling&amp;Restocking'!$A35, 'Felling&amp;Restocking'!$B$11:$B$1000, 'Felling&amp;Restocking'!$B35, 'Felling&amp;Restocking'!$H$11:$H$1000, 'Felling&amp;Restocking'!$H35)</f>
        <v>0</v>
      </c>
      <c r="O35" s="366" t="n">
        <f aca="false">IF(OR('Felling&amp;Restocking'!H35=0,'Felling&amp;Restocking'!H35=""),0,1)</f>
        <v>0</v>
      </c>
      <c r="P35" s="367" t="n">
        <f aca="false">SUM('Felling&amp;Restocking'!O35+'Felling&amp;Restocking'!P35)</f>
        <v>0</v>
      </c>
      <c r="S35" s="369" t="n">
        <f aca="false">IF(AND(O35&lt;&gt;0,P35&lt;&gt;0,'Felling&amp;Restocking'!G35&lt;&gt;0,AA35="",AC35=""),1,0)</f>
        <v>0</v>
      </c>
      <c r="T35" s="370" t="str">
        <f aca="false">IF(OR('Felling&amp;Restocking'!G35=0,'Felling&amp;Restocking'!G35=""),"",SUM('Felling&amp;Restocking'!O35/P35)*'Felling&amp;Restocking'!G35)</f>
        <v/>
      </c>
      <c r="U35" s="370" t="str">
        <f aca="false">IF(OR('Felling&amp;Restocking'!G35=0,'Felling&amp;Restocking'!G35=""),"",SUM('Felling&amp;Restocking'!P35/P35)*'Felling&amp;Restocking'!G35)</f>
        <v/>
      </c>
      <c r="V35" s="371" t="n">
        <f aca="false">IF(CONCATENATE('Felling&amp;Restocking'!U35&amp;'Felling&amp;Restocking'!W35&amp;'Felling&amp;Restocking'!Y35&amp;'Felling&amp;Restocking'!AA35&amp;'Felling&amp;Restocking'!AC35)="",0,1)</f>
        <v>0</v>
      </c>
      <c r="W35" s="372" t="n">
        <f aca="false">IF(OR(OR(TRIM('Felling&amp;Restocking'!H35)="T",TRIM('Felling&amp;Restocking'!H35)="DF",TRIM('Felling&amp;Restocking'!H35)="OS"),O35=0),0,1)</f>
        <v>0</v>
      </c>
      <c r="X35" s="372" t="n">
        <f aca="false">IF(OR('Felling&amp;Restocking'!$S35="",OR('Felling&amp;Restocking'!$S35=0,'Felling&amp;Restocking'!$S35="N/A")),0,1)</f>
        <v>0</v>
      </c>
      <c r="Y35" s="362" t="str">
        <f aca="false">IF(W35=1,T35,"")</f>
        <v/>
      </c>
      <c r="Z35" s="362" t="str">
        <f aca="false">IF(W35=1,U35,"")</f>
        <v/>
      </c>
      <c r="AA35" s="363" t="str">
        <f aca="false">CONCATENATE(IF(AND(AG35="B",AF35&lt;&gt;""),AF35,""),IF(AND(AI35="B",AH35&lt;&gt;""),AH35,""),IF(AND(AK35="B",AJ35&lt;&gt;""),AJ35,""),IF(AND(AM35="B",AL35&lt;&gt;""),AL35,""),IF(AND(AO35="B",AN35&lt;&gt;""),AN35,""),IF(AND(AQ35="B",AP35&lt;&gt;""),AP35,""))</f>
        <v>mixed broadleaves</v>
      </c>
      <c r="AC35" s="362" t="str">
        <f aca="false">CONCATENATE(IF(AND(AG35="C",AF35&lt;&gt;""),AF35,""),IF(AND(AI35="C",AH35&lt;&gt;""),AH35,""),IF(AND(AK35="C",AJ35&lt;&gt;""),AJ35,""),IF(AND(AM35="C",AL35&lt;&gt;""),AL35,""),IF(AND(AO35="C",AN35&lt;&gt;""),AN35,""),IF(AND(AQ35="C",AP35&lt;&gt;""),AP35,""))</f>
        <v/>
      </c>
      <c r="AE35" s="362" t="str">
        <f aca="false">CONCATENATE(IF(AS35="","",AS35),IF(AU35="","",AU35),IF(AW35="","",AW35),IF(AY35="","",AY35),IF(BA35="","",BA35),IF(BC35="","",BC35))</f>
        <v>1</v>
      </c>
      <c r="AF35" s="362" t="str">
        <f aca="false">IF('Felling&amp;Restocking'!I35="","",IFERROR(VLOOKUP( 'Felling&amp;Restocking'!I35,SpeciesList[],2,0),"," &amp; 'Felling&amp;Restocking'!I35))</f>
        <v>mixed broadleaves</v>
      </c>
      <c r="AG35" s="362" t="str">
        <f aca="false">IF('Felling&amp;Restocking'!I35="","",VLOOKUP( 'Felling&amp;Restocking'!I35,SpeciesList[],4,0))</f>
        <v>B</v>
      </c>
      <c r="AH35" s="362" t="str">
        <f aca="false">IF('Felling&amp;Restocking'!J35="","",IFERROR("," &amp; VLOOKUP( 'Felling&amp;Restocking'!J35,SpeciesList[],2,0),"," &amp; 'Felling&amp;Restocking'!J35))</f>
        <v/>
      </c>
      <c r="AI35" s="362" t="str">
        <f aca="false">IF('Felling&amp;Restocking'!J35="","",VLOOKUP( 'Felling&amp;Restocking'!J35,SpeciesList[],4,0))</f>
        <v/>
      </c>
      <c r="AJ35" s="362" t="str">
        <f aca="false">IF('Felling&amp;Restocking'!K35="","",IFERROR("," &amp; VLOOKUP( 'Felling&amp;Restocking'!K35,SpeciesList[],2,0),"," &amp; 'Felling&amp;Restocking'!K35))</f>
        <v/>
      </c>
      <c r="AK35" s="362" t="str">
        <f aca="false">IF('Felling&amp;Restocking'!K35="","",VLOOKUP( 'Felling&amp;Restocking'!K35,SpeciesList[],4,0))</f>
        <v/>
      </c>
      <c r="AL35" s="362" t="str">
        <f aca="false">IF('Felling&amp;Restocking'!L35="","",IFERROR("," &amp; VLOOKUP( 'Felling&amp;Restocking'!L35,SpeciesList[],2,0),"," &amp; 'Felling&amp;Restocking'!L35))</f>
        <v/>
      </c>
      <c r="AM35" s="362" t="str">
        <f aca="false">IF('Felling&amp;Restocking'!L35="","",VLOOKUP( 'Felling&amp;Restocking'!L35,SpeciesList[],4,0))</f>
        <v/>
      </c>
      <c r="AN35" s="362" t="str">
        <f aca="false">IF('Felling&amp;Restocking'!M35="","",IFERROR("," &amp; VLOOKUP( 'Felling&amp;Restocking'!M35,SpeciesList[],2,0),"," &amp; 'Felling&amp;Restocking'!M35))</f>
        <v/>
      </c>
      <c r="AO35" s="362" t="str">
        <f aca="false">IF('Felling&amp;Restocking'!M35="","",VLOOKUP( 'Felling&amp;Restocking'!M35,SpeciesList[],4,0))</f>
        <v/>
      </c>
      <c r="AP35" s="362" t="str">
        <f aca="false">IF('Felling&amp;Restocking'!N35="","",IFERROR("," &amp; VLOOKUP( 'Felling&amp;Restocking'!N35,SpeciesList[],2,0),"," &amp; 'Felling&amp;Restocking'!N35))</f>
        <v/>
      </c>
      <c r="AQ35" s="362" t="str">
        <f aca="false">IF('Felling&amp;Restocking'!N35="","",VLOOKUP( 'Felling&amp;Restocking'!N35,SpeciesList[],4,0))</f>
        <v/>
      </c>
      <c r="AT35" s="362" t="str">
        <f aca="false">IF('Sub-Cpt Record'!A35&lt;&gt;"",CONCATENATE('Sub-Cpt Record'!A35,'Sub-Cpt Record'!B35,'Sub-Cpt Record'!C35),"")</f>
        <v>0002D40.06</v>
      </c>
      <c r="AU35" s="362" t="n">
        <f aca="false">IF($AT35="",1,COUNTIFS($AT$11:$AT$1000, $AT35))</f>
        <v>1</v>
      </c>
      <c r="AV35" s="362" t="n">
        <f aca="false">IF(AT35&lt;&gt;"",'Sub-Cpt Record'!C35/CODE!AU35,0)</f>
        <v>0.06</v>
      </c>
      <c r="BM35" s="362" t="s">
        <v>793</v>
      </c>
    </row>
    <row r="36" customFormat="false" ht="15" hidden="false" customHeight="false" outlineLevel="0" collapsed="false">
      <c r="A36" s="362" t="str">
        <f aca="false">IF('Sub-Cpt Record'!B36="",IF(OR('Sub-Cpt Record'!A36=0,'Sub-Cpt Record'!A36=""),"",'Sub-Cpt Record'!A36),CONCATENATE('Sub-Cpt Record'!A36&amp;'Sub-Cpt Record'!B36))</f>
        <v>0002D6</v>
      </c>
      <c r="B36" s="362" t="n">
        <f aca="false">IF($A36="",1,COUNTIFS($A$11:$A$1000, $A36))</f>
        <v>1</v>
      </c>
      <c r="C36" s="363" t="str">
        <f aca="false">IF('Sub-Cpt Record'!E36 = "","",'Sub-Cpt Record'!E36&amp;"  ")</f>
        <v>MB  </v>
      </c>
      <c r="D36" s="362" t="str">
        <f aca="false">IF('Sub-Cpt Record'!F36 = "","",'Sub-Cpt Record'!F36&amp;"  ")</f>
        <v/>
      </c>
      <c r="E36" s="362" t="str">
        <f aca="false">IF('Sub-Cpt Record'!G36 = "","",'Sub-Cpt Record'!G36&amp;"  ")</f>
        <v/>
      </c>
      <c r="F36" s="362" t="str">
        <f aca="false">IF('Sub-Cpt Record'!H36 = "","",'Sub-Cpt Record'!H36&amp;"  ")</f>
        <v/>
      </c>
      <c r="G36" s="362" t="str">
        <f aca="false">IF('Sub-Cpt Record'!I36 = "","",'Sub-Cpt Record'!I36&amp;"  ")</f>
        <v/>
      </c>
      <c r="H36" s="362" t="str">
        <f aca="false">IF('Sub-Cpt Record'!J36 = "","",'Sub-Cpt Record'!J36&amp;"  ")</f>
        <v/>
      </c>
      <c r="I36" s="364" t="str">
        <f aca="false">CONCATENATE(C36&amp;D36&amp;E36&amp;F36&amp;G36&amp;H36)</f>
        <v>MB  </v>
      </c>
      <c r="J36" s="362" t="n">
        <f aca="false">IF(A36&lt;&gt;"",'Sub-Cpt Record'!C36/CODE!B36,0)</f>
        <v>0.05</v>
      </c>
      <c r="L36" s="365" t="n">
        <f aca="false">IF(A36="",IF(L37=1,1,""),1)</f>
        <v>1</v>
      </c>
      <c r="N36" s="366" t="n">
        <f aca="false">COUNTIFS('Felling&amp;Restocking'!$A$11:$A$1000, 'Felling&amp;Restocking'!$A36, 'Felling&amp;Restocking'!$B$11:$B$1000, 'Felling&amp;Restocking'!$B36, 'Felling&amp;Restocking'!$H$11:$H$1000, 'Felling&amp;Restocking'!$H36)</f>
        <v>0</v>
      </c>
      <c r="O36" s="366" t="n">
        <f aca="false">IF(OR('Felling&amp;Restocking'!H36=0,'Felling&amp;Restocking'!H36=""),0,1)</f>
        <v>0</v>
      </c>
      <c r="P36" s="367" t="n">
        <f aca="false">SUM('Felling&amp;Restocking'!O36+'Felling&amp;Restocking'!P36)</f>
        <v>0</v>
      </c>
      <c r="S36" s="369" t="n">
        <f aca="false">IF(AND(O36&lt;&gt;0,P36&lt;&gt;0,'Felling&amp;Restocking'!G36&lt;&gt;0,AA36="",AC36=""),1,0)</f>
        <v>0</v>
      </c>
      <c r="T36" s="370" t="str">
        <f aca="false">IF(OR('Felling&amp;Restocking'!G36=0,'Felling&amp;Restocking'!G36=""),"",SUM('Felling&amp;Restocking'!O36/P36)*'Felling&amp;Restocking'!G36)</f>
        <v/>
      </c>
      <c r="U36" s="370" t="str">
        <f aca="false">IF(OR('Felling&amp;Restocking'!G36=0,'Felling&amp;Restocking'!G36=""),"",SUM('Felling&amp;Restocking'!P36/P36)*'Felling&amp;Restocking'!G36)</f>
        <v/>
      </c>
      <c r="V36" s="371" t="n">
        <f aca="false">IF(CONCATENATE('Felling&amp;Restocking'!U36&amp;'Felling&amp;Restocking'!W36&amp;'Felling&amp;Restocking'!Y36&amp;'Felling&amp;Restocking'!AA36&amp;'Felling&amp;Restocking'!AC36)="",0,1)</f>
        <v>0</v>
      </c>
      <c r="W36" s="372" t="n">
        <f aca="false">IF(OR(OR(TRIM('Felling&amp;Restocking'!H36)="T",TRIM('Felling&amp;Restocking'!H36)="DF",TRIM('Felling&amp;Restocking'!H36)="OS"),O36=0),0,1)</f>
        <v>0</v>
      </c>
      <c r="X36" s="372" t="n">
        <f aca="false">IF(OR('Felling&amp;Restocking'!$S36="",OR('Felling&amp;Restocking'!$S36=0,'Felling&amp;Restocking'!$S36="N/A")),0,1)</f>
        <v>0</v>
      </c>
      <c r="Y36" s="362" t="str">
        <f aca="false">IF(W36=1,T36,"")</f>
        <v/>
      </c>
      <c r="Z36" s="362" t="str">
        <f aca="false">IF(W36=1,U36,"")</f>
        <v/>
      </c>
      <c r="AA36" s="363" t="str">
        <f aca="false">CONCATENATE(IF(AND(AG36="B",AF36&lt;&gt;""),AF36,""),IF(AND(AI36="B",AH36&lt;&gt;""),AH36,""),IF(AND(AK36="B",AJ36&lt;&gt;""),AJ36,""),IF(AND(AM36="B",AL36&lt;&gt;""),AL36,""),IF(AND(AO36="B",AN36&lt;&gt;""),AN36,""),IF(AND(AQ36="B",AP36&lt;&gt;""),AP36,""))</f>
        <v>mixed broadleaves</v>
      </c>
      <c r="AC36" s="362" t="str">
        <f aca="false">CONCATENATE(IF(AND(AG36="C",AF36&lt;&gt;""),AF36,""),IF(AND(AI36="C",AH36&lt;&gt;""),AH36,""),IF(AND(AK36="C",AJ36&lt;&gt;""),AJ36,""),IF(AND(AM36="C",AL36&lt;&gt;""),AL36,""),IF(AND(AO36="C",AN36&lt;&gt;""),AN36,""),IF(AND(AQ36="C",AP36&lt;&gt;""),AP36,""))</f>
        <v/>
      </c>
      <c r="AE36" s="362" t="str">
        <f aca="false">CONCATENATE(IF(AS36="","",AS36),IF(AU36="","",AU36),IF(AW36="","",AW36),IF(AY36="","",AY36),IF(BA36="","",BA36),IF(BC36="","",BC36))</f>
        <v>1</v>
      </c>
      <c r="AF36" s="362" t="str">
        <f aca="false">IF('Felling&amp;Restocking'!I36="","",IFERROR(VLOOKUP( 'Felling&amp;Restocking'!I36,SpeciesList[],2,0),"," &amp; 'Felling&amp;Restocking'!I36))</f>
        <v>mixed broadleaves</v>
      </c>
      <c r="AG36" s="362" t="str">
        <f aca="false">IF('Felling&amp;Restocking'!I36="","",VLOOKUP( 'Felling&amp;Restocking'!I36,SpeciesList[],4,0))</f>
        <v>B</v>
      </c>
      <c r="AH36" s="362" t="str">
        <f aca="false">IF('Felling&amp;Restocking'!J36="","",IFERROR("," &amp; VLOOKUP( 'Felling&amp;Restocking'!J36,SpeciesList[],2,0),"," &amp; 'Felling&amp;Restocking'!J36))</f>
        <v/>
      </c>
      <c r="AI36" s="362" t="str">
        <f aca="false">IF('Felling&amp;Restocking'!J36="","",VLOOKUP( 'Felling&amp;Restocking'!J36,SpeciesList[],4,0))</f>
        <v/>
      </c>
      <c r="AJ36" s="362" t="str">
        <f aca="false">IF('Felling&amp;Restocking'!K36="","",IFERROR("," &amp; VLOOKUP( 'Felling&amp;Restocking'!K36,SpeciesList[],2,0),"," &amp; 'Felling&amp;Restocking'!K36))</f>
        <v/>
      </c>
      <c r="AK36" s="362" t="str">
        <f aca="false">IF('Felling&amp;Restocking'!K36="","",VLOOKUP( 'Felling&amp;Restocking'!K36,SpeciesList[],4,0))</f>
        <v/>
      </c>
      <c r="AL36" s="362" t="str">
        <f aca="false">IF('Felling&amp;Restocking'!L36="","",IFERROR("," &amp; VLOOKUP( 'Felling&amp;Restocking'!L36,SpeciesList[],2,0),"," &amp; 'Felling&amp;Restocking'!L36))</f>
        <v/>
      </c>
      <c r="AM36" s="362" t="str">
        <f aca="false">IF('Felling&amp;Restocking'!L36="","",VLOOKUP( 'Felling&amp;Restocking'!L36,SpeciesList[],4,0))</f>
        <v/>
      </c>
      <c r="AN36" s="362" t="str">
        <f aca="false">IF('Felling&amp;Restocking'!M36="","",IFERROR("," &amp; VLOOKUP( 'Felling&amp;Restocking'!M36,SpeciesList[],2,0),"," &amp; 'Felling&amp;Restocking'!M36))</f>
        <v/>
      </c>
      <c r="AO36" s="362" t="str">
        <f aca="false">IF('Felling&amp;Restocking'!M36="","",VLOOKUP( 'Felling&amp;Restocking'!M36,SpeciesList[],4,0))</f>
        <v/>
      </c>
      <c r="AP36" s="362" t="str">
        <f aca="false">IF('Felling&amp;Restocking'!N36="","",IFERROR("," &amp; VLOOKUP( 'Felling&amp;Restocking'!N36,SpeciesList[],2,0),"," &amp; 'Felling&amp;Restocking'!N36))</f>
        <v/>
      </c>
      <c r="AQ36" s="362" t="str">
        <f aca="false">IF('Felling&amp;Restocking'!N36="","",VLOOKUP( 'Felling&amp;Restocking'!N36,SpeciesList[],4,0))</f>
        <v/>
      </c>
      <c r="AT36" s="362" t="str">
        <f aca="false">IF('Sub-Cpt Record'!A36&lt;&gt;"",CONCATENATE('Sub-Cpt Record'!A36,'Sub-Cpt Record'!B36,'Sub-Cpt Record'!C36),"")</f>
        <v>0002D60.05</v>
      </c>
      <c r="AU36" s="362" t="n">
        <f aca="false">IF($AT36="",1,COUNTIFS($AT$11:$AT$1000, $AT36))</f>
        <v>1</v>
      </c>
      <c r="AV36" s="362" t="n">
        <f aca="false">IF(AT36&lt;&gt;"",'Sub-Cpt Record'!C36/CODE!AU36,0)</f>
        <v>0.05</v>
      </c>
      <c r="BM36" s="362" t="s">
        <v>794</v>
      </c>
    </row>
    <row r="37" customFormat="false" ht="15" hidden="false" customHeight="false" outlineLevel="0" collapsed="false">
      <c r="A37" s="362" t="str">
        <f aca="false">IF('Sub-Cpt Record'!B37="",IF(OR('Sub-Cpt Record'!A37=0,'Sub-Cpt Record'!A37=""),"",'Sub-Cpt Record'!A37),CONCATENATE('Sub-Cpt Record'!A37&amp;'Sub-Cpt Record'!B37))</f>
        <v>0002D7</v>
      </c>
      <c r="B37" s="362" t="n">
        <f aca="false">IF($A37="",1,COUNTIFS($A$11:$A$1000, $A37))</f>
        <v>1</v>
      </c>
      <c r="C37" s="363" t="str">
        <f aca="false">IF('Sub-Cpt Record'!E37 = "","",'Sub-Cpt Record'!E37&amp;"  ")</f>
        <v>MB  </v>
      </c>
      <c r="D37" s="362" t="str">
        <f aca="false">IF('Sub-Cpt Record'!F37 = "","",'Sub-Cpt Record'!F37&amp;"  ")</f>
        <v/>
      </c>
      <c r="E37" s="362" t="str">
        <f aca="false">IF('Sub-Cpt Record'!G37 = "","",'Sub-Cpt Record'!G37&amp;"  ")</f>
        <v/>
      </c>
      <c r="F37" s="362" t="str">
        <f aca="false">IF('Sub-Cpt Record'!H37 = "","",'Sub-Cpt Record'!H37&amp;"  ")</f>
        <v/>
      </c>
      <c r="G37" s="362" t="str">
        <f aca="false">IF('Sub-Cpt Record'!I37 = "","",'Sub-Cpt Record'!I37&amp;"  ")</f>
        <v/>
      </c>
      <c r="H37" s="362" t="str">
        <f aca="false">IF('Sub-Cpt Record'!J37 = "","",'Sub-Cpt Record'!J37&amp;"  ")</f>
        <v/>
      </c>
      <c r="I37" s="364" t="str">
        <f aca="false">CONCATENATE(C37&amp;D37&amp;E37&amp;F37&amp;G37&amp;H37)</f>
        <v>MB  </v>
      </c>
      <c r="J37" s="362" t="n">
        <f aca="false">IF(A37&lt;&gt;"",'Sub-Cpt Record'!C37/CODE!B37,0)</f>
        <v>0.02</v>
      </c>
      <c r="L37" s="365" t="n">
        <f aca="false">IF(A37="",IF(L38=1,1,""),1)</f>
        <v>1</v>
      </c>
      <c r="N37" s="366" t="n">
        <f aca="false">COUNTIFS('Felling&amp;Restocking'!$A$11:$A$1000, 'Felling&amp;Restocking'!$A37, 'Felling&amp;Restocking'!$B$11:$B$1000, 'Felling&amp;Restocking'!$B37, 'Felling&amp;Restocking'!$H$11:$H$1000, 'Felling&amp;Restocking'!$H37)</f>
        <v>0</v>
      </c>
      <c r="O37" s="366" t="n">
        <f aca="false">IF(OR('Felling&amp;Restocking'!H37=0,'Felling&amp;Restocking'!H37=""),0,1)</f>
        <v>0</v>
      </c>
      <c r="P37" s="367" t="n">
        <f aca="false">SUM('Felling&amp;Restocking'!O37+'Felling&amp;Restocking'!P37)</f>
        <v>0</v>
      </c>
      <c r="S37" s="369" t="n">
        <f aca="false">IF(AND(O37&lt;&gt;0,P37&lt;&gt;0,'Felling&amp;Restocking'!G37&lt;&gt;0,AA37="",AC37=""),1,0)</f>
        <v>0</v>
      </c>
      <c r="T37" s="370" t="str">
        <f aca="false">IF(OR('Felling&amp;Restocking'!G37=0,'Felling&amp;Restocking'!G37=""),"",SUM('Felling&amp;Restocking'!O37/P37)*'Felling&amp;Restocking'!G37)</f>
        <v/>
      </c>
      <c r="U37" s="370" t="str">
        <f aca="false">IF(OR('Felling&amp;Restocking'!G37=0,'Felling&amp;Restocking'!G37=""),"",SUM('Felling&amp;Restocking'!P37/P37)*'Felling&amp;Restocking'!G37)</f>
        <v/>
      </c>
      <c r="V37" s="371" t="n">
        <f aca="false">IF(CONCATENATE('Felling&amp;Restocking'!U37&amp;'Felling&amp;Restocking'!W37&amp;'Felling&amp;Restocking'!Y37&amp;'Felling&amp;Restocking'!AA37&amp;'Felling&amp;Restocking'!AC37)="",0,1)</f>
        <v>0</v>
      </c>
      <c r="W37" s="372" t="n">
        <f aca="false">IF(OR(OR(TRIM('Felling&amp;Restocking'!H37)="T",TRIM('Felling&amp;Restocking'!H37)="DF",TRIM('Felling&amp;Restocking'!H37)="OS"),O37=0),0,1)</f>
        <v>0</v>
      </c>
      <c r="X37" s="372" t="n">
        <f aca="false">IF(OR('Felling&amp;Restocking'!$S37="",OR('Felling&amp;Restocking'!$S37=0,'Felling&amp;Restocking'!$S37="N/A")),0,1)</f>
        <v>0</v>
      </c>
      <c r="Y37" s="362" t="str">
        <f aca="false">IF(W37=1,T37,"")</f>
        <v/>
      </c>
      <c r="Z37" s="362" t="str">
        <f aca="false">IF(W37=1,U37,"")</f>
        <v/>
      </c>
      <c r="AA37" s="363" t="str">
        <f aca="false">CONCATENATE(IF(AND(AG37="B",AF37&lt;&gt;""),AF37,""),IF(AND(AI37="B",AH37&lt;&gt;""),AH37,""),IF(AND(AK37="B",AJ37&lt;&gt;""),AJ37,""),IF(AND(AM37="B",AL37&lt;&gt;""),AL37,""),IF(AND(AO37="B",AN37&lt;&gt;""),AN37,""),IF(AND(AQ37="B",AP37&lt;&gt;""),AP37,""))</f>
        <v>mixed broadleaves</v>
      </c>
      <c r="AC37" s="362" t="str">
        <f aca="false">CONCATENATE(IF(AND(AG37="C",AF37&lt;&gt;""),AF37,""),IF(AND(AI37="C",AH37&lt;&gt;""),AH37,""),IF(AND(AK37="C",AJ37&lt;&gt;""),AJ37,""),IF(AND(AM37="C",AL37&lt;&gt;""),AL37,""),IF(AND(AO37="C",AN37&lt;&gt;""),AN37,""),IF(AND(AQ37="C",AP37&lt;&gt;""),AP37,""))</f>
        <v/>
      </c>
      <c r="AE37" s="362" t="str">
        <f aca="false">CONCATENATE(IF(AS37="","",AS37),IF(AU37="","",AU37),IF(AW37="","",AW37),IF(AY37="","",AY37),IF(BA37="","",BA37),IF(BC37="","",BC37))</f>
        <v>1</v>
      </c>
      <c r="AF37" s="362" t="str">
        <f aca="false">IF('Felling&amp;Restocking'!I37="","",IFERROR(VLOOKUP( 'Felling&amp;Restocking'!I37,SpeciesList[],2,0),"," &amp; 'Felling&amp;Restocking'!I37))</f>
        <v>mixed broadleaves</v>
      </c>
      <c r="AG37" s="362" t="str">
        <f aca="false">IF('Felling&amp;Restocking'!I37="","",VLOOKUP( 'Felling&amp;Restocking'!I37,SpeciesList[],4,0))</f>
        <v>B</v>
      </c>
      <c r="AH37" s="362" t="str">
        <f aca="false">IF('Felling&amp;Restocking'!J37="","",IFERROR("," &amp; VLOOKUP( 'Felling&amp;Restocking'!J37,SpeciesList[],2,0),"," &amp; 'Felling&amp;Restocking'!J37))</f>
        <v/>
      </c>
      <c r="AI37" s="362" t="str">
        <f aca="false">IF('Felling&amp;Restocking'!J37="","",VLOOKUP( 'Felling&amp;Restocking'!J37,SpeciesList[],4,0))</f>
        <v/>
      </c>
      <c r="AJ37" s="362" t="str">
        <f aca="false">IF('Felling&amp;Restocking'!K37="","",IFERROR("," &amp; VLOOKUP( 'Felling&amp;Restocking'!K37,SpeciesList[],2,0),"," &amp; 'Felling&amp;Restocking'!K37))</f>
        <v/>
      </c>
      <c r="AK37" s="362" t="str">
        <f aca="false">IF('Felling&amp;Restocking'!K37="","",VLOOKUP( 'Felling&amp;Restocking'!K37,SpeciesList[],4,0))</f>
        <v/>
      </c>
      <c r="AL37" s="362" t="str">
        <f aca="false">IF('Felling&amp;Restocking'!L37="","",IFERROR("," &amp; VLOOKUP( 'Felling&amp;Restocking'!L37,SpeciesList[],2,0),"," &amp; 'Felling&amp;Restocking'!L37))</f>
        <v/>
      </c>
      <c r="AM37" s="362" t="str">
        <f aca="false">IF('Felling&amp;Restocking'!L37="","",VLOOKUP( 'Felling&amp;Restocking'!L37,SpeciesList[],4,0))</f>
        <v/>
      </c>
      <c r="AN37" s="362" t="str">
        <f aca="false">IF('Felling&amp;Restocking'!M37="","",IFERROR("," &amp; VLOOKUP( 'Felling&amp;Restocking'!M37,SpeciesList[],2,0),"," &amp; 'Felling&amp;Restocking'!M37))</f>
        <v/>
      </c>
      <c r="AO37" s="362" t="str">
        <f aca="false">IF('Felling&amp;Restocking'!M37="","",VLOOKUP( 'Felling&amp;Restocking'!M37,SpeciesList[],4,0))</f>
        <v/>
      </c>
      <c r="AP37" s="362" t="str">
        <f aca="false">IF('Felling&amp;Restocking'!N37="","",IFERROR("," &amp; VLOOKUP( 'Felling&amp;Restocking'!N37,SpeciesList[],2,0),"," &amp; 'Felling&amp;Restocking'!N37))</f>
        <v/>
      </c>
      <c r="AQ37" s="362" t="str">
        <f aca="false">IF('Felling&amp;Restocking'!N37="","",VLOOKUP( 'Felling&amp;Restocking'!N37,SpeciesList[],4,0))</f>
        <v/>
      </c>
      <c r="AT37" s="362" t="str">
        <f aca="false">IF('Sub-Cpt Record'!A37&lt;&gt;"",CONCATENATE('Sub-Cpt Record'!A37,'Sub-Cpt Record'!B37,'Sub-Cpt Record'!C37),"")</f>
        <v>0002D70.02</v>
      </c>
      <c r="AU37" s="362" t="n">
        <f aca="false">IF($AT37="",1,COUNTIFS($AT$11:$AT$1000, $AT37))</f>
        <v>1</v>
      </c>
      <c r="AV37" s="362" t="n">
        <f aca="false">IF(AT37&lt;&gt;"",'Sub-Cpt Record'!C37/CODE!AU37,0)</f>
        <v>0.02</v>
      </c>
      <c r="BM37" s="362" t="s">
        <v>795</v>
      </c>
    </row>
    <row r="38" customFormat="false" ht="15" hidden="false" customHeight="false" outlineLevel="0" collapsed="false">
      <c r="A38" s="362" t="str">
        <f aca="false">IF('Sub-Cpt Record'!B38="",IF(OR('Sub-Cpt Record'!A38=0,'Sub-Cpt Record'!A38=""),"",'Sub-Cpt Record'!A38),CONCATENATE('Sub-Cpt Record'!A38&amp;'Sub-Cpt Record'!B38))</f>
        <v>0002D8</v>
      </c>
      <c r="B38" s="362" t="n">
        <f aca="false">IF($A38="",1,COUNTIFS($A$11:$A$1000, $A38))</f>
        <v>1</v>
      </c>
      <c r="C38" s="363" t="str">
        <f aca="false">IF('Sub-Cpt Record'!E38 = "","",'Sub-Cpt Record'!E38&amp;"  ")</f>
        <v>MB  </v>
      </c>
      <c r="D38" s="362" t="str">
        <f aca="false">IF('Sub-Cpt Record'!F38 = "","",'Sub-Cpt Record'!F38&amp;"  ")</f>
        <v/>
      </c>
      <c r="E38" s="362" t="str">
        <f aca="false">IF('Sub-Cpt Record'!G38 = "","",'Sub-Cpt Record'!G38&amp;"  ")</f>
        <v/>
      </c>
      <c r="F38" s="362" t="str">
        <f aca="false">IF('Sub-Cpt Record'!H38 = "","",'Sub-Cpt Record'!H38&amp;"  ")</f>
        <v/>
      </c>
      <c r="G38" s="362" t="str">
        <f aca="false">IF('Sub-Cpt Record'!I38 = "","",'Sub-Cpt Record'!I38&amp;"  ")</f>
        <v/>
      </c>
      <c r="H38" s="362" t="str">
        <f aca="false">IF('Sub-Cpt Record'!J38 = "","",'Sub-Cpt Record'!J38&amp;"  ")</f>
        <v/>
      </c>
      <c r="I38" s="364" t="str">
        <f aca="false">CONCATENATE(C38&amp;D38&amp;E38&amp;F38&amp;G38&amp;H38)</f>
        <v>MB  </v>
      </c>
      <c r="J38" s="362" t="n">
        <f aca="false">IF(A38&lt;&gt;"",'Sub-Cpt Record'!C38/CODE!B38,0)</f>
        <v>0.03</v>
      </c>
      <c r="L38" s="365" t="n">
        <f aca="false">IF(A38="",IF(L39=1,1,""),1)</f>
        <v>1</v>
      </c>
      <c r="N38" s="366" t="n">
        <f aca="false">COUNTIFS('Felling&amp;Restocking'!$A$11:$A$1000, 'Felling&amp;Restocking'!$A38, 'Felling&amp;Restocking'!$B$11:$B$1000, 'Felling&amp;Restocking'!$B38, 'Felling&amp;Restocking'!$H$11:$H$1000, 'Felling&amp;Restocking'!$H38)</f>
        <v>0</v>
      </c>
      <c r="O38" s="366" t="n">
        <f aca="false">IF(OR('Felling&amp;Restocking'!H38=0,'Felling&amp;Restocking'!H38=""),0,1)</f>
        <v>0</v>
      </c>
      <c r="P38" s="367" t="n">
        <f aca="false">SUM('Felling&amp;Restocking'!O38+'Felling&amp;Restocking'!P38)</f>
        <v>0</v>
      </c>
      <c r="S38" s="369" t="n">
        <f aca="false">IF(AND(O38&lt;&gt;0,P38&lt;&gt;0,'Felling&amp;Restocking'!G38&lt;&gt;0,AA38="",AC38=""),1,0)</f>
        <v>0</v>
      </c>
      <c r="T38" s="370" t="str">
        <f aca="false">IF(OR('Felling&amp;Restocking'!G38=0,'Felling&amp;Restocking'!G38=""),"",SUM('Felling&amp;Restocking'!O38/P38)*'Felling&amp;Restocking'!G38)</f>
        <v/>
      </c>
      <c r="U38" s="370" t="str">
        <f aca="false">IF(OR('Felling&amp;Restocking'!G38=0,'Felling&amp;Restocking'!G38=""),"",SUM('Felling&amp;Restocking'!P38/P38)*'Felling&amp;Restocking'!G38)</f>
        <v/>
      </c>
      <c r="V38" s="371" t="n">
        <f aca="false">IF(CONCATENATE('Felling&amp;Restocking'!U38&amp;'Felling&amp;Restocking'!W38&amp;'Felling&amp;Restocking'!Y38&amp;'Felling&amp;Restocking'!AA38&amp;'Felling&amp;Restocking'!AC38)="",0,1)</f>
        <v>0</v>
      </c>
      <c r="W38" s="372" t="n">
        <f aca="false">IF(OR(OR(TRIM('Felling&amp;Restocking'!H38)="T",TRIM('Felling&amp;Restocking'!H38)="DF",TRIM('Felling&amp;Restocking'!H38)="OS"),O38=0),0,1)</f>
        <v>0</v>
      </c>
      <c r="X38" s="372" t="n">
        <f aca="false">IF(OR('Felling&amp;Restocking'!$S38="",OR('Felling&amp;Restocking'!$S38=0,'Felling&amp;Restocking'!$S38="N/A")),0,1)</f>
        <v>0</v>
      </c>
      <c r="Y38" s="362" t="str">
        <f aca="false">IF(W38=1,T38,"")</f>
        <v/>
      </c>
      <c r="Z38" s="362" t="str">
        <f aca="false">IF(W38=1,U38,"")</f>
        <v/>
      </c>
      <c r="AA38" s="363" t="str">
        <f aca="false">CONCATENATE(IF(AND(AG38="B",AF38&lt;&gt;""),AF38,""),IF(AND(AI38="B",AH38&lt;&gt;""),AH38,""),IF(AND(AK38="B",AJ38&lt;&gt;""),AJ38,""),IF(AND(AM38="B",AL38&lt;&gt;""),AL38,""),IF(AND(AO38="B",AN38&lt;&gt;""),AN38,""),IF(AND(AQ38="B",AP38&lt;&gt;""),AP38,""))</f>
        <v>mixed broadleaves</v>
      </c>
      <c r="AC38" s="362" t="str">
        <f aca="false">CONCATENATE(IF(AND(AG38="C",AF38&lt;&gt;""),AF38,""),IF(AND(AI38="C",AH38&lt;&gt;""),AH38,""),IF(AND(AK38="C",AJ38&lt;&gt;""),AJ38,""),IF(AND(AM38="C",AL38&lt;&gt;""),AL38,""),IF(AND(AO38="C",AN38&lt;&gt;""),AN38,""),IF(AND(AQ38="C",AP38&lt;&gt;""),AP38,""))</f>
        <v/>
      </c>
      <c r="AE38" s="362" t="str">
        <f aca="false">CONCATENATE(IF(AS38="","",AS38),IF(AU38="","",AU38),IF(AW38="","",AW38),IF(AY38="","",AY38),IF(BA38="","",BA38),IF(BC38="","",BC38))</f>
        <v>1</v>
      </c>
      <c r="AF38" s="362" t="str">
        <f aca="false">IF('Felling&amp;Restocking'!I38="","",IFERROR(VLOOKUP( 'Felling&amp;Restocking'!I38,SpeciesList[],2,0),"," &amp; 'Felling&amp;Restocking'!I38))</f>
        <v>mixed broadleaves</v>
      </c>
      <c r="AG38" s="362" t="str">
        <f aca="false">IF('Felling&amp;Restocking'!I38="","",VLOOKUP( 'Felling&amp;Restocking'!I38,SpeciesList[],4,0))</f>
        <v>B</v>
      </c>
      <c r="AH38" s="362" t="str">
        <f aca="false">IF('Felling&amp;Restocking'!J38="","",IFERROR("," &amp; VLOOKUP( 'Felling&amp;Restocking'!J38,SpeciesList[],2,0),"," &amp; 'Felling&amp;Restocking'!J38))</f>
        <v/>
      </c>
      <c r="AI38" s="362" t="str">
        <f aca="false">IF('Felling&amp;Restocking'!J38="","",VLOOKUP( 'Felling&amp;Restocking'!J38,SpeciesList[],4,0))</f>
        <v/>
      </c>
      <c r="AJ38" s="362" t="str">
        <f aca="false">IF('Felling&amp;Restocking'!K38="","",IFERROR("," &amp; VLOOKUP( 'Felling&amp;Restocking'!K38,SpeciesList[],2,0),"," &amp; 'Felling&amp;Restocking'!K38))</f>
        <v/>
      </c>
      <c r="AK38" s="362" t="str">
        <f aca="false">IF('Felling&amp;Restocking'!K38="","",VLOOKUP( 'Felling&amp;Restocking'!K38,SpeciesList[],4,0))</f>
        <v/>
      </c>
      <c r="AL38" s="362" t="str">
        <f aca="false">IF('Felling&amp;Restocking'!L38="","",IFERROR("," &amp; VLOOKUP( 'Felling&amp;Restocking'!L38,SpeciesList[],2,0),"," &amp; 'Felling&amp;Restocking'!L38))</f>
        <v/>
      </c>
      <c r="AM38" s="362" t="str">
        <f aca="false">IF('Felling&amp;Restocking'!L38="","",VLOOKUP( 'Felling&amp;Restocking'!L38,SpeciesList[],4,0))</f>
        <v/>
      </c>
      <c r="AN38" s="362" t="str">
        <f aca="false">IF('Felling&amp;Restocking'!M38="","",IFERROR("," &amp; VLOOKUP( 'Felling&amp;Restocking'!M38,SpeciesList[],2,0),"," &amp; 'Felling&amp;Restocking'!M38))</f>
        <v/>
      </c>
      <c r="AO38" s="362" t="str">
        <f aca="false">IF('Felling&amp;Restocking'!M38="","",VLOOKUP( 'Felling&amp;Restocking'!M38,SpeciesList[],4,0))</f>
        <v/>
      </c>
      <c r="AP38" s="362" t="str">
        <f aca="false">IF('Felling&amp;Restocking'!N38="","",IFERROR("," &amp; VLOOKUP( 'Felling&amp;Restocking'!N38,SpeciesList[],2,0),"," &amp; 'Felling&amp;Restocking'!N38))</f>
        <v/>
      </c>
      <c r="AQ38" s="362" t="str">
        <f aca="false">IF('Felling&amp;Restocking'!N38="","",VLOOKUP( 'Felling&amp;Restocking'!N38,SpeciesList[],4,0))</f>
        <v/>
      </c>
      <c r="AT38" s="362" t="str">
        <f aca="false">IF('Sub-Cpt Record'!A38&lt;&gt;"",CONCATENATE('Sub-Cpt Record'!A38,'Sub-Cpt Record'!B38,'Sub-Cpt Record'!C38),"")</f>
        <v>0002D80.03</v>
      </c>
      <c r="AU38" s="362" t="n">
        <f aca="false">IF($AT38="",1,COUNTIFS($AT$11:$AT$1000, $AT38))</f>
        <v>1</v>
      </c>
      <c r="AV38" s="362" t="n">
        <f aca="false">IF(AT38&lt;&gt;"",'Sub-Cpt Record'!C38/CODE!AU38,0)</f>
        <v>0.03</v>
      </c>
      <c r="BM38" s="362" t="s">
        <v>796</v>
      </c>
    </row>
    <row r="39" customFormat="false" ht="15" hidden="false" customHeight="false" outlineLevel="0" collapsed="false">
      <c r="A39" s="362" t="str">
        <f aca="false">IF('Sub-Cpt Record'!B39="",IF(OR('Sub-Cpt Record'!A39=0,'Sub-Cpt Record'!A39=""),"",'Sub-Cpt Record'!A39),CONCATENATE('Sub-Cpt Record'!A39&amp;'Sub-Cpt Record'!B39))</f>
        <v>0002D9</v>
      </c>
      <c r="B39" s="362" t="n">
        <f aca="false">IF($A39="",1,COUNTIFS($A$11:$A$1000, $A39))</f>
        <v>1</v>
      </c>
      <c r="C39" s="363" t="str">
        <f aca="false">IF('Sub-Cpt Record'!E39 = "","",'Sub-Cpt Record'!E39&amp;"  ")</f>
        <v>MB  </v>
      </c>
      <c r="D39" s="362" t="str">
        <f aca="false">IF('Sub-Cpt Record'!F39 = "","",'Sub-Cpt Record'!F39&amp;"  ")</f>
        <v/>
      </c>
      <c r="E39" s="362" t="str">
        <f aca="false">IF('Sub-Cpt Record'!G39 = "","",'Sub-Cpt Record'!G39&amp;"  ")</f>
        <v/>
      </c>
      <c r="F39" s="362" t="str">
        <f aca="false">IF('Sub-Cpt Record'!H39 = "","",'Sub-Cpt Record'!H39&amp;"  ")</f>
        <v/>
      </c>
      <c r="G39" s="362" t="str">
        <f aca="false">IF('Sub-Cpt Record'!I39 = "","",'Sub-Cpt Record'!I39&amp;"  ")</f>
        <v/>
      </c>
      <c r="H39" s="362" t="str">
        <f aca="false">IF('Sub-Cpt Record'!J39 = "","",'Sub-Cpt Record'!J39&amp;"  ")</f>
        <v/>
      </c>
      <c r="I39" s="364" t="str">
        <f aca="false">CONCATENATE(C39&amp;D39&amp;E39&amp;F39&amp;G39&amp;H39)</f>
        <v>MB  </v>
      </c>
      <c r="J39" s="362" t="n">
        <f aca="false">IF(A39&lt;&gt;"",'Sub-Cpt Record'!C39/CODE!B39,0)</f>
        <v>0.04</v>
      </c>
      <c r="L39" s="365" t="n">
        <f aca="false">IF(A39="",IF(L40=1,1,""),1)</f>
        <v>1</v>
      </c>
      <c r="N39" s="366" t="n">
        <f aca="false">COUNTIFS('Felling&amp;Restocking'!$A$11:$A$1000, 'Felling&amp;Restocking'!$A39, 'Felling&amp;Restocking'!$B$11:$B$1000, 'Felling&amp;Restocking'!$B39, 'Felling&amp;Restocking'!$H$11:$H$1000, 'Felling&amp;Restocking'!$H39)</f>
        <v>0</v>
      </c>
      <c r="O39" s="366" t="n">
        <f aca="false">IF(OR('Felling&amp;Restocking'!H39=0,'Felling&amp;Restocking'!H39=""),0,1)</f>
        <v>0</v>
      </c>
      <c r="P39" s="367" t="n">
        <f aca="false">SUM('Felling&amp;Restocking'!O39+'Felling&amp;Restocking'!P39)</f>
        <v>0</v>
      </c>
      <c r="S39" s="369" t="n">
        <f aca="false">IF(AND(O39&lt;&gt;0,P39&lt;&gt;0,'Felling&amp;Restocking'!G39&lt;&gt;0,AA39="",AC39=""),1,0)</f>
        <v>0</v>
      </c>
      <c r="T39" s="370" t="str">
        <f aca="false">IF(OR('Felling&amp;Restocking'!G39=0,'Felling&amp;Restocking'!G39=""),"",SUM('Felling&amp;Restocking'!O39/P39)*'Felling&amp;Restocking'!G39)</f>
        <v/>
      </c>
      <c r="U39" s="370" t="str">
        <f aca="false">IF(OR('Felling&amp;Restocking'!G39=0,'Felling&amp;Restocking'!G39=""),"",SUM('Felling&amp;Restocking'!P39/P39)*'Felling&amp;Restocking'!G39)</f>
        <v/>
      </c>
      <c r="V39" s="371" t="n">
        <f aca="false">IF(CONCATENATE('Felling&amp;Restocking'!U39&amp;'Felling&amp;Restocking'!W39&amp;'Felling&amp;Restocking'!Y39&amp;'Felling&amp;Restocking'!AA39&amp;'Felling&amp;Restocking'!AC39)="",0,1)</f>
        <v>0</v>
      </c>
      <c r="W39" s="372" t="n">
        <f aca="false">IF(OR(OR(TRIM('Felling&amp;Restocking'!H39)="T",TRIM('Felling&amp;Restocking'!H39)="DF",TRIM('Felling&amp;Restocking'!H39)="OS"),O39=0),0,1)</f>
        <v>0</v>
      </c>
      <c r="X39" s="372" t="n">
        <f aca="false">IF(OR('Felling&amp;Restocking'!$S39="",OR('Felling&amp;Restocking'!$S39=0,'Felling&amp;Restocking'!$S39="N/A")),0,1)</f>
        <v>0</v>
      </c>
      <c r="Y39" s="362" t="str">
        <f aca="false">IF(W39=1,T39,"")</f>
        <v/>
      </c>
      <c r="Z39" s="362" t="str">
        <f aca="false">IF(W39=1,U39,"")</f>
        <v/>
      </c>
      <c r="AA39" s="363" t="str">
        <f aca="false">CONCATENATE(IF(AND(AG39="B",AF39&lt;&gt;""),AF39,""),IF(AND(AI39="B",AH39&lt;&gt;""),AH39,""),IF(AND(AK39="B",AJ39&lt;&gt;""),AJ39,""),IF(AND(AM39="B",AL39&lt;&gt;""),AL39,""),IF(AND(AO39="B",AN39&lt;&gt;""),AN39,""),IF(AND(AQ39="B",AP39&lt;&gt;""),AP39,""))</f>
        <v>mixed broadleaves</v>
      </c>
      <c r="AC39" s="362" t="str">
        <f aca="false">CONCATENATE(IF(AND(AG39="C",AF39&lt;&gt;""),AF39,""),IF(AND(AI39="C",AH39&lt;&gt;""),AH39,""),IF(AND(AK39="C",AJ39&lt;&gt;""),AJ39,""),IF(AND(AM39="C",AL39&lt;&gt;""),AL39,""),IF(AND(AO39="C",AN39&lt;&gt;""),AN39,""),IF(AND(AQ39="C",AP39&lt;&gt;""),AP39,""))</f>
        <v/>
      </c>
      <c r="AE39" s="362" t="str">
        <f aca="false">CONCATENATE(IF(AS39="","",AS39),IF(AU39="","",AU39),IF(AW39="","",AW39),IF(AY39="","",AY39),IF(BA39="","",BA39),IF(BC39="","",BC39))</f>
        <v>1</v>
      </c>
      <c r="AF39" s="362" t="str">
        <f aca="false">IF('Felling&amp;Restocking'!I39="","",IFERROR(VLOOKUP( 'Felling&amp;Restocking'!I39,SpeciesList[],2,0),"," &amp; 'Felling&amp;Restocking'!I39))</f>
        <v>mixed broadleaves</v>
      </c>
      <c r="AG39" s="362" t="str">
        <f aca="false">IF('Felling&amp;Restocking'!I39="","",VLOOKUP( 'Felling&amp;Restocking'!I39,SpeciesList[],4,0))</f>
        <v>B</v>
      </c>
      <c r="AH39" s="362" t="str">
        <f aca="false">IF('Felling&amp;Restocking'!J39="","",IFERROR("," &amp; VLOOKUP( 'Felling&amp;Restocking'!J39,SpeciesList[],2,0),"," &amp; 'Felling&amp;Restocking'!J39))</f>
        <v/>
      </c>
      <c r="AI39" s="362" t="str">
        <f aca="false">IF('Felling&amp;Restocking'!J39="","",VLOOKUP( 'Felling&amp;Restocking'!J39,SpeciesList[],4,0))</f>
        <v/>
      </c>
      <c r="AJ39" s="362" t="str">
        <f aca="false">IF('Felling&amp;Restocking'!K39="","",IFERROR("," &amp; VLOOKUP( 'Felling&amp;Restocking'!K39,SpeciesList[],2,0),"," &amp; 'Felling&amp;Restocking'!K39))</f>
        <v/>
      </c>
      <c r="AK39" s="362" t="str">
        <f aca="false">IF('Felling&amp;Restocking'!K39="","",VLOOKUP( 'Felling&amp;Restocking'!K39,SpeciesList[],4,0))</f>
        <v/>
      </c>
      <c r="AL39" s="362" t="str">
        <f aca="false">IF('Felling&amp;Restocking'!L39="","",IFERROR("," &amp; VLOOKUP( 'Felling&amp;Restocking'!L39,SpeciesList[],2,0),"," &amp; 'Felling&amp;Restocking'!L39))</f>
        <v/>
      </c>
      <c r="AM39" s="362" t="str">
        <f aca="false">IF('Felling&amp;Restocking'!L39="","",VLOOKUP( 'Felling&amp;Restocking'!L39,SpeciesList[],4,0))</f>
        <v/>
      </c>
      <c r="AN39" s="362" t="str">
        <f aca="false">IF('Felling&amp;Restocking'!M39="","",IFERROR("," &amp; VLOOKUP( 'Felling&amp;Restocking'!M39,SpeciesList[],2,0),"," &amp; 'Felling&amp;Restocking'!M39))</f>
        <v/>
      </c>
      <c r="AO39" s="362" t="str">
        <f aca="false">IF('Felling&amp;Restocking'!M39="","",VLOOKUP( 'Felling&amp;Restocking'!M39,SpeciesList[],4,0))</f>
        <v/>
      </c>
      <c r="AP39" s="362" t="str">
        <f aca="false">IF('Felling&amp;Restocking'!N39="","",IFERROR("," &amp; VLOOKUP( 'Felling&amp;Restocking'!N39,SpeciesList[],2,0),"," &amp; 'Felling&amp;Restocking'!N39))</f>
        <v/>
      </c>
      <c r="AQ39" s="362" t="str">
        <f aca="false">IF('Felling&amp;Restocking'!N39="","",VLOOKUP( 'Felling&amp;Restocking'!N39,SpeciesList[],4,0))</f>
        <v/>
      </c>
      <c r="AT39" s="362" t="str">
        <f aca="false">IF('Sub-Cpt Record'!A39&lt;&gt;"",CONCATENATE('Sub-Cpt Record'!A39,'Sub-Cpt Record'!B39,'Sub-Cpt Record'!C39),"")</f>
        <v>0002D90.04</v>
      </c>
      <c r="AU39" s="362" t="n">
        <f aca="false">IF($AT39="",1,COUNTIFS($AT$11:$AT$1000, $AT39))</f>
        <v>1</v>
      </c>
      <c r="AV39" s="362" t="n">
        <f aca="false">IF(AT39&lt;&gt;"",'Sub-Cpt Record'!C39/CODE!AU39,0)</f>
        <v>0.04</v>
      </c>
      <c r="BM39" s="362" t="s">
        <v>797</v>
      </c>
    </row>
    <row r="40" customFormat="false" ht="15" hidden="false" customHeight="false" outlineLevel="0" collapsed="false">
      <c r="A40" s="362" t="str">
        <f aca="false">IF('Sub-Cpt Record'!B40="",IF(OR('Sub-Cpt Record'!A40=0,'Sub-Cpt Record'!A40=""),"",'Sub-Cpt Record'!A40),CONCATENATE('Sub-Cpt Record'!A40&amp;'Sub-Cpt Record'!B40))</f>
        <v>0002Z1</v>
      </c>
      <c r="B40" s="362" t="n">
        <f aca="false">IF($A40="",1,COUNTIFS($A$11:$A$1000, $A40))</f>
        <v>1</v>
      </c>
      <c r="C40" s="363" t="str">
        <f aca="false">IF('Sub-Cpt Record'!E40 = "","",'Sub-Cpt Record'!E40&amp;"  ")</f>
        <v/>
      </c>
      <c r="D40" s="362" t="str">
        <f aca="false">IF('Sub-Cpt Record'!F40 = "","",'Sub-Cpt Record'!F40&amp;"  ")</f>
        <v/>
      </c>
      <c r="E40" s="362" t="str">
        <f aca="false">IF('Sub-Cpt Record'!G40 = "","",'Sub-Cpt Record'!G40&amp;"  ")</f>
        <v/>
      </c>
      <c r="F40" s="362" t="str">
        <f aca="false">IF('Sub-Cpt Record'!H40 = "","",'Sub-Cpt Record'!H40&amp;"  ")</f>
        <v/>
      </c>
      <c r="G40" s="362" t="str">
        <f aca="false">IF('Sub-Cpt Record'!I40 = "","",'Sub-Cpt Record'!I40&amp;"  ")</f>
        <v/>
      </c>
      <c r="H40" s="362" t="str">
        <f aca="false">IF('Sub-Cpt Record'!J40 = "","",'Sub-Cpt Record'!J40&amp;"  ")</f>
        <v/>
      </c>
      <c r="I40" s="364" t="str">
        <f aca="false">CONCATENATE(C40&amp;D40&amp;E40&amp;F40&amp;G40&amp;H40)</f>
        <v/>
      </c>
      <c r="J40" s="362" t="n">
        <f aca="false">IF(A40&lt;&gt;"",'Sub-Cpt Record'!C40/CODE!B40,0)</f>
        <v>1.43</v>
      </c>
      <c r="L40" s="365" t="n">
        <f aca="false">IF(A40="",IF(L41=1,1,""),1)</f>
        <v>1</v>
      </c>
      <c r="N40" s="366" t="n">
        <f aca="false">COUNTIFS('Felling&amp;Restocking'!$A$11:$A$1000, 'Felling&amp;Restocking'!$A40, 'Felling&amp;Restocking'!$B$11:$B$1000, 'Felling&amp;Restocking'!$B40, 'Felling&amp;Restocking'!$H$11:$H$1000, 'Felling&amp;Restocking'!$H40)</f>
        <v>0</v>
      </c>
      <c r="O40" s="366" t="n">
        <f aca="false">IF(OR('Felling&amp;Restocking'!H40=0,'Felling&amp;Restocking'!H40=""),0,1)</f>
        <v>0</v>
      </c>
      <c r="P40" s="367" t="n">
        <f aca="false">SUM('Felling&amp;Restocking'!O40+'Felling&amp;Restocking'!P40)</f>
        <v>0</v>
      </c>
      <c r="S40" s="369" t="n">
        <f aca="false">IF(AND(O40&lt;&gt;0,P40&lt;&gt;0,'Felling&amp;Restocking'!G40&lt;&gt;0,AA40="",AC40=""),1,0)</f>
        <v>0</v>
      </c>
      <c r="T40" s="370" t="str">
        <f aca="false">IF(OR('Felling&amp;Restocking'!G40=0,'Felling&amp;Restocking'!G40=""),"",SUM('Felling&amp;Restocking'!O40/P40)*'Felling&amp;Restocking'!G40)</f>
        <v/>
      </c>
      <c r="U40" s="370" t="str">
        <f aca="false">IF(OR('Felling&amp;Restocking'!G40=0,'Felling&amp;Restocking'!G40=""),"",SUM('Felling&amp;Restocking'!P40/P40)*'Felling&amp;Restocking'!G40)</f>
        <v/>
      </c>
      <c r="V40" s="371" t="n">
        <f aca="false">IF(CONCATENATE('Felling&amp;Restocking'!U40&amp;'Felling&amp;Restocking'!W40&amp;'Felling&amp;Restocking'!Y40&amp;'Felling&amp;Restocking'!AA40&amp;'Felling&amp;Restocking'!AC40)="",0,1)</f>
        <v>0</v>
      </c>
      <c r="W40" s="372" t="n">
        <f aca="false">IF(OR(OR(TRIM('Felling&amp;Restocking'!H40)="T",TRIM('Felling&amp;Restocking'!H40)="DF",TRIM('Felling&amp;Restocking'!H40)="OS"),O40=0),0,1)</f>
        <v>0</v>
      </c>
      <c r="X40" s="372" t="n">
        <f aca="false">IF(OR('Felling&amp;Restocking'!$S40="",OR('Felling&amp;Restocking'!$S40=0,'Felling&amp;Restocking'!$S40="N/A")),0,1)</f>
        <v>0</v>
      </c>
      <c r="Y40" s="362" t="str">
        <f aca="false">IF(W40=1,T40,"")</f>
        <v/>
      </c>
      <c r="Z40" s="362" t="str">
        <f aca="false">IF(W40=1,U40,"")</f>
        <v/>
      </c>
      <c r="AA40" s="363" t="str">
        <f aca="false">CONCATENATE(IF(AND(AG40="B",AF40&lt;&gt;""),AF40,""),IF(AND(AI40="B",AH40&lt;&gt;""),AH40,""),IF(AND(AK40="B",AJ40&lt;&gt;""),AJ40,""),IF(AND(AM40="B",AL40&lt;&gt;""),AL40,""),IF(AND(AO40="B",AN40&lt;&gt;""),AN40,""),IF(AND(AQ40="B",AP40&lt;&gt;""),AP40,""))</f>
        <v/>
      </c>
      <c r="AC40" s="362" t="str">
        <f aca="false">CONCATENATE(IF(AND(AG40="C",AF40&lt;&gt;""),AF40,""),IF(AND(AI40="C",AH40&lt;&gt;""),AH40,""),IF(AND(AK40="C",AJ40&lt;&gt;""),AJ40,""),IF(AND(AM40="C",AL40&lt;&gt;""),AL40,""),IF(AND(AO40="C",AN40&lt;&gt;""),AN40,""),IF(AND(AQ40="C",AP40&lt;&gt;""),AP40,""))</f>
        <v/>
      </c>
      <c r="AE40" s="362" t="str">
        <f aca="false">CONCATENATE(IF(AS40="","",AS40),IF(AU40="","",AU40),IF(AW40="","",AW40),IF(AY40="","",AY40),IF(BA40="","",BA40),IF(BC40="","",BC40))</f>
        <v>1</v>
      </c>
      <c r="AF40" s="362" t="str">
        <f aca="false">IF('Felling&amp;Restocking'!I40="","",IFERROR(VLOOKUP( 'Felling&amp;Restocking'!I40,SpeciesList[],2,0),"," &amp; 'Felling&amp;Restocking'!I40))</f>
        <v/>
      </c>
      <c r="AG40" s="362" t="str">
        <f aca="false">IF('Felling&amp;Restocking'!I40="","",VLOOKUP( 'Felling&amp;Restocking'!I40,SpeciesList[],4,0))</f>
        <v/>
      </c>
      <c r="AH40" s="362" t="str">
        <f aca="false">IF('Felling&amp;Restocking'!J40="","",IFERROR("," &amp; VLOOKUP( 'Felling&amp;Restocking'!J40,SpeciesList[],2,0),"," &amp; 'Felling&amp;Restocking'!J40))</f>
        <v/>
      </c>
      <c r="AI40" s="362" t="str">
        <f aca="false">IF('Felling&amp;Restocking'!J40="","",VLOOKUP( 'Felling&amp;Restocking'!J40,SpeciesList[],4,0))</f>
        <v/>
      </c>
      <c r="AJ40" s="362" t="str">
        <f aca="false">IF('Felling&amp;Restocking'!K40="","",IFERROR("," &amp; VLOOKUP( 'Felling&amp;Restocking'!K40,SpeciesList[],2,0),"," &amp; 'Felling&amp;Restocking'!K40))</f>
        <v/>
      </c>
      <c r="AK40" s="362" t="str">
        <f aca="false">IF('Felling&amp;Restocking'!K40="","",VLOOKUP( 'Felling&amp;Restocking'!K40,SpeciesList[],4,0))</f>
        <v/>
      </c>
      <c r="AL40" s="362" t="str">
        <f aca="false">IF('Felling&amp;Restocking'!L40="","",IFERROR("," &amp; VLOOKUP( 'Felling&amp;Restocking'!L40,SpeciesList[],2,0),"," &amp; 'Felling&amp;Restocking'!L40))</f>
        <v/>
      </c>
      <c r="AM40" s="362" t="str">
        <f aca="false">IF('Felling&amp;Restocking'!L40="","",VLOOKUP( 'Felling&amp;Restocking'!L40,SpeciesList[],4,0))</f>
        <v/>
      </c>
      <c r="AN40" s="362" t="str">
        <f aca="false">IF('Felling&amp;Restocking'!M40="","",IFERROR("," &amp; VLOOKUP( 'Felling&amp;Restocking'!M40,SpeciesList[],2,0),"," &amp; 'Felling&amp;Restocking'!M40))</f>
        <v/>
      </c>
      <c r="AO40" s="362" t="str">
        <f aca="false">IF('Felling&amp;Restocking'!M40="","",VLOOKUP( 'Felling&amp;Restocking'!M40,SpeciesList[],4,0))</f>
        <v/>
      </c>
      <c r="AP40" s="362" t="str">
        <f aca="false">IF('Felling&amp;Restocking'!N40="","",IFERROR("," &amp; VLOOKUP( 'Felling&amp;Restocking'!N40,SpeciesList[],2,0),"," &amp; 'Felling&amp;Restocking'!N40))</f>
        <v/>
      </c>
      <c r="AQ40" s="362" t="str">
        <f aca="false">IF('Felling&amp;Restocking'!N40="","",VLOOKUP( 'Felling&amp;Restocking'!N40,SpeciesList[],4,0))</f>
        <v/>
      </c>
      <c r="AT40" s="362" t="str">
        <f aca="false">IF('Sub-Cpt Record'!A40&lt;&gt;"",CONCATENATE('Sub-Cpt Record'!A40,'Sub-Cpt Record'!B40,'Sub-Cpt Record'!C40),"")</f>
        <v>0002Z11.43</v>
      </c>
      <c r="AU40" s="362" t="n">
        <f aca="false">IF($AT40="",1,COUNTIFS($AT$11:$AT$1000, $AT40))</f>
        <v>1</v>
      </c>
      <c r="AV40" s="362" t="n">
        <f aca="false">IF(AT40&lt;&gt;"",'Sub-Cpt Record'!C40/CODE!AU40,0)</f>
        <v>1.43</v>
      </c>
      <c r="BM40" s="362" t="s">
        <v>798</v>
      </c>
    </row>
    <row r="41" customFormat="false" ht="15" hidden="false" customHeight="false" outlineLevel="0" collapsed="false">
      <c r="A41" s="362" t="str">
        <f aca="false">IF('Sub-Cpt Record'!B41="",IF(OR('Sub-Cpt Record'!A41=0,'Sub-Cpt Record'!A41=""),"",'Sub-Cpt Record'!A41),CONCATENATE('Sub-Cpt Record'!A41&amp;'Sub-Cpt Record'!B41))</f>
        <v>0003A1</v>
      </c>
      <c r="B41" s="362" t="n">
        <f aca="false">IF($A41="",1,COUNTIFS($A$11:$A$1000, $A41))</f>
        <v>1</v>
      </c>
      <c r="C41" s="363" t="str">
        <f aca="false">IF('Sub-Cpt Record'!E41 = "","",'Sub-Cpt Record'!E41&amp;"  ")</f>
        <v>SS  </v>
      </c>
      <c r="D41" s="362" t="str">
        <f aca="false">IF('Sub-Cpt Record'!F41 = "","",'Sub-Cpt Record'!F41&amp;"  ")</f>
        <v/>
      </c>
      <c r="E41" s="362" t="str">
        <f aca="false">IF('Sub-Cpt Record'!G41 = "","",'Sub-Cpt Record'!G41&amp;"  ")</f>
        <v/>
      </c>
      <c r="F41" s="362" t="str">
        <f aca="false">IF('Sub-Cpt Record'!H41 = "","",'Sub-Cpt Record'!H41&amp;"  ")</f>
        <v/>
      </c>
      <c r="G41" s="362" t="str">
        <f aca="false">IF('Sub-Cpt Record'!I41 = "","",'Sub-Cpt Record'!I41&amp;"  ")</f>
        <v/>
      </c>
      <c r="H41" s="362" t="str">
        <f aca="false">IF('Sub-Cpt Record'!J41 = "","",'Sub-Cpt Record'!J41&amp;"  ")</f>
        <v/>
      </c>
      <c r="I41" s="364" t="str">
        <f aca="false">CONCATENATE(C41&amp;D41&amp;E41&amp;F41&amp;G41&amp;H41)</f>
        <v>SS  </v>
      </c>
      <c r="J41" s="362" t="n">
        <f aca="false">IF(A41&lt;&gt;"",'Sub-Cpt Record'!C41/CODE!B41,0)</f>
        <v>3.31</v>
      </c>
      <c r="L41" s="365" t="n">
        <f aca="false">IF(A41="",IF(L42=1,1,""),1)</f>
        <v>1</v>
      </c>
      <c r="N41" s="366" t="n">
        <f aca="false">COUNTIFS('Felling&amp;Restocking'!$A$11:$A$1000, 'Felling&amp;Restocking'!$A41, 'Felling&amp;Restocking'!$B$11:$B$1000, 'Felling&amp;Restocking'!$B41, 'Felling&amp;Restocking'!$H$11:$H$1000, 'Felling&amp;Restocking'!$H41)</f>
        <v>1</v>
      </c>
      <c r="O41" s="366" t="n">
        <f aca="false">IF(OR('Felling&amp;Restocking'!H41=0,'Felling&amp;Restocking'!H41=""),0,1)</f>
        <v>1</v>
      </c>
      <c r="P41" s="367" t="n">
        <f aca="false">SUM('Felling&amp;Restocking'!O41+'Felling&amp;Restocking'!P41)</f>
        <v>650</v>
      </c>
      <c r="S41" s="369" t="n">
        <f aca="false">IF(AND(O41&lt;&gt;0,P41&lt;&gt;0,'Felling&amp;Restocking'!G41&lt;&gt;0,AA41="",AC41=""),1,0)</f>
        <v>0</v>
      </c>
      <c r="T41" s="370" t="n">
        <f aca="false">IF(OR('Felling&amp;Restocking'!G41=0,'Felling&amp;Restocking'!G41=""),"",SUM('Felling&amp;Restocking'!O41/P41)*'Felling&amp;Restocking'!G41)</f>
        <v>3.31</v>
      </c>
      <c r="U41" s="370" t="n">
        <f aca="false">IF(OR('Felling&amp;Restocking'!G41=0,'Felling&amp;Restocking'!G41=""),"",SUM('Felling&amp;Restocking'!P41/P41)*'Felling&amp;Restocking'!G41)</f>
        <v>0</v>
      </c>
      <c r="V41" s="371" t="n">
        <f aca="false">IF(CONCATENATE('Felling&amp;Restocking'!U41&amp;'Felling&amp;Restocking'!W41&amp;'Felling&amp;Restocking'!Y41&amp;'Felling&amp;Restocking'!AA41&amp;'Felling&amp;Restocking'!AC41)="",0,1)</f>
        <v>1</v>
      </c>
      <c r="W41" s="372" t="n">
        <f aca="false">IF(OR(OR(TRIM('Felling&amp;Restocking'!H41)="T",TRIM('Felling&amp;Restocking'!H41)="DF",TRIM('Felling&amp;Restocking'!H41)="OS"),O41=0),0,1)</f>
        <v>1</v>
      </c>
      <c r="X41" s="372" t="n">
        <f aca="false">IF(OR('Felling&amp;Restocking'!$S41="",OR('Felling&amp;Restocking'!$S41=0,'Felling&amp;Restocking'!$S41="N/A")),0,1)</f>
        <v>1</v>
      </c>
      <c r="Y41" s="362" t="n">
        <f aca="false">IF(W41=1,T41,"")</f>
        <v>3.31</v>
      </c>
      <c r="Z41" s="362" t="n">
        <f aca="false">IF(W41=1,U41,"")</f>
        <v>0</v>
      </c>
      <c r="AA41" s="363" t="str">
        <f aca="false">CONCATENATE(IF(AND(AG41="B",AF41&lt;&gt;""),AF41,""),IF(AND(AI41="B",AH41&lt;&gt;""),AH41,""),IF(AND(AK41="B",AJ41&lt;&gt;""),AJ41,""),IF(AND(AM41="B",AL41&lt;&gt;""),AL41,""),IF(AND(AO41="B",AN41&lt;&gt;""),AN41,""),IF(AND(AQ41="B",AP41&lt;&gt;""),AP41,""))</f>
        <v/>
      </c>
      <c r="AC41" s="362" t="str">
        <f aca="false">CONCATENATE(IF(AND(AG41="C",AF41&lt;&gt;""),AF41,""),IF(AND(AI41="C",AH41&lt;&gt;""),AH41,""),IF(AND(AK41="C",AJ41&lt;&gt;""),AJ41,""),IF(AND(AM41="C",AL41&lt;&gt;""),AL41,""),IF(AND(AO41="C",AN41&lt;&gt;""),AN41,""),IF(AND(AQ41="C",AP41&lt;&gt;""),AP41,""))</f>
        <v>Sitka spruce</v>
      </c>
      <c r="AE41" s="362" t="str">
        <f aca="false">CONCATENATE(IF(AS41="","",AS41),IF(AU41="","",AU41),IF(AW41="","",AW41),IF(AY41="","",AY41),IF(BA41="","",BA41),IF(BC41="","",BC41))</f>
        <v>1</v>
      </c>
      <c r="AF41" s="362" t="str">
        <f aca="false">IF('Felling&amp;Restocking'!I41="","",IFERROR(VLOOKUP( 'Felling&amp;Restocking'!I41,SpeciesList[],2,0),"," &amp; 'Felling&amp;Restocking'!I41))</f>
        <v>Sitka spruce</v>
      </c>
      <c r="AG41" s="362" t="str">
        <f aca="false">IF('Felling&amp;Restocking'!I41="","",VLOOKUP( 'Felling&amp;Restocking'!I41,SpeciesList[],4,0))</f>
        <v>C</v>
      </c>
      <c r="AH41" s="362" t="str">
        <f aca="false">IF('Felling&amp;Restocking'!J41="","",IFERROR("," &amp; VLOOKUP( 'Felling&amp;Restocking'!J41,SpeciesList[],2,0),"," &amp; 'Felling&amp;Restocking'!J41))</f>
        <v/>
      </c>
      <c r="AI41" s="362" t="str">
        <f aca="false">IF('Felling&amp;Restocking'!J41="","",VLOOKUP( 'Felling&amp;Restocking'!J41,SpeciesList[],4,0))</f>
        <v/>
      </c>
      <c r="AJ41" s="362" t="str">
        <f aca="false">IF('Felling&amp;Restocking'!K41="","",IFERROR("," &amp; VLOOKUP( 'Felling&amp;Restocking'!K41,SpeciesList[],2,0),"," &amp; 'Felling&amp;Restocking'!K41))</f>
        <v/>
      </c>
      <c r="AK41" s="362" t="str">
        <f aca="false">IF('Felling&amp;Restocking'!K41="","",VLOOKUP( 'Felling&amp;Restocking'!K41,SpeciesList[],4,0))</f>
        <v/>
      </c>
      <c r="AL41" s="362" t="str">
        <f aca="false">IF('Felling&amp;Restocking'!L41="","",IFERROR("," &amp; VLOOKUP( 'Felling&amp;Restocking'!L41,SpeciesList[],2,0),"," &amp; 'Felling&amp;Restocking'!L41))</f>
        <v/>
      </c>
      <c r="AM41" s="362" t="str">
        <f aca="false">IF('Felling&amp;Restocking'!L41="","",VLOOKUP( 'Felling&amp;Restocking'!L41,SpeciesList[],4,0))</f>
        <v/>
      </c>
      <c r="AN41" s="362" t="str">
        <f aca="false">IF('Felling&amp;Restocking'!M41="","",IFERROR("," &amp; VLOOKUP( 'Felling&amp;Restocking'!M41,SpeciesList[],2,0),"," &amp; 'Felling&amp;Restocking'!M41))</f>
        <v/>
      </c>
      <c r="AO41" s="362" t="str">
        <f aca="false">IF('Felling&amp;Restocking'!M41="","",VLOOKUP( 'Felling&amp;Restocking'!M41,SpeciesList[],4,0))</f>
        <v/>
      </c>
      <c r="AP41" s="362" t="str">
        <f aca="false">IF('Felling&amp;Restocking'!N41="","",IFERROR("," &amp; VLOOKUP( 'Felling&amp;Restocking'!N41,SpeciesList[],2,0),"," &amp; 'Felling&amp;Restocking'!N41))</f>
        <v/>
      </c>
      <c r="AQ41" s="362" t="str">
        <f aca="false">IF('Felling&amp;Restocking'!N41="","",VLOOKUP( 'Felling&amp;Restocking'!N41,SpeciesList[],4,0))</f>
        <v/>
      </c>
      <c r="AT41" s="362" t="str">
        <f aca="false">IF('Sub-Cpt Record'!A41&lt;&gt;"",CONCATENATE('Sub-Cpt Record'!A41,'Sub-Cpt Record'!B41,'Sub-Cpt Record'!C41),"")</f>
        <v>0003A13.31</v>
      </c>
      <c r="AU41" s="362" t="n">
        <f aca="false">IF($AT41="",1,COUNTIFS($AT$11:$AT$1000, $AT41))</f>
        <v>1</v>
      </c>
      <c r="AV41" s="362" t="n">
        <f aca="false">IF(AT41&lt;&gt;"",'Sub-Cpt Record'!C41/CODE!AU41,0)</f>
        <v>3.31</v>
      </c>
      <c r="BM41" s="362" t="s">
        <v>799</v>
      </c>
    </row>
    <row r="42" customFormat="false" ht="15" hidden="false" customHeight="false" outlineLevel="0" collapsed="false">
      <c r="A42" s="362" t="str">
        <f aca="false">IF('Sub-Cpt Record'!B42="",IF(OR('Sub-Cpt Record'!A42=0,'Sub-Cpt Record'!A42=""),"",'Sub-Cpt Record'!A42),CONCATENATE('Sub-Cpt Record'!A42&amp;'Sub-Cpt Record'!B42))</f>
        <v>0003A2</v>
      </c>
      <c r="B42" s="362" t="n">
        <f aca="false">IF($A42="",1,COUNTIFS($A$11:$A$1000, $A42))</f>
        <v>1</v>
      </c>
      <c r="C42" s="363" t="str">
        <f aca="false">IF('Sub-Cpt Record'!E42 = "","",'Sub-Cpt Record'!E42&amp;"  ")</f>
        <v>SS  </v>
      </c>
      <c r="D42" s="362" t="str">
        <f aca="false">IF('Sub-Cpt Record'!F42 = "","",'Sub-Cpt Record'!F42&amp;"  ")</f>
        <v/>
      </c>
      <c r="E42" s="362" t="str">
        <f aca="false">IF('Sub-Cpt Record'!G42 = "","",'Sub-Cpt Record'!G42&amp;"  ")</f>
        <v/>
      </c>
      <c r="F42" s="362" t="str">
        <f aca="false">IF('Sub-Cpt Record'!H42 = "","",'Sub-Cpt Record'!H42&amp;"  ")</f>
        <v/>
      </c>
      <c r="G42" s="362" t="str">
        <f aca="false">IF('Sub-Cpt Record'!I42 = "","",'Sub-Cpt Record'!I42&amp;"  ")</f>
        <v/>
      </c>
      <c r="H42" s="362" t="str">
        <f aca="false">IF('Sub-Cpt Record'!J42 = "","",'Sub-Cpt Record'!J42&amp;"  ")</f>
        <v/>
      </c>
      <c r="I42" s="364" t="str">
        <f aca="false">CONCATENATE(C42&amp;D42&amp;E42&amp;F42&amp;G42&amp;H42)</f>
        <v>SS  </v>
      </c>
      <c r="J42" s="362" t="n">
        <f aca="false">IF(A42&lt;&gt;"",'Sub-Cpt Record'!C42/CODE!B42,0)</f>
        <v>4.62</v>
      </c>
      <c r="L42" s="365" t="n">
        <f aca="false">IF(A42="",IF(L43=1,1,""),1)</f>
        <v>1</v>
      </c>
      <c r="N42" s="366" t="n">
        <f aca="false">COUNTIFS('Felling&amp;Restocking'!$A$11:$A$1000, 'Felling&amp;Restocking'!$A42, 'Felling&amp;Restocking'!$B$11:$B$1000, 'Felling&amp;Restocking'!$B42, 'Felling&amp;Restocking'!$H$11:$H$1000, 'Felling&amp;Restocking'!$H42)</f>
        <v>1</v>
      </c>
      <c r="O42" s="366" t="n">
        <f aca="false">IF(OR('Felling&amp;Restocking'!H42=0,'Felling&amp;Restocking'!H42=""),0,1)</f>
        <v>1</v>
      </c>
      <c r="P42" s="367" t="n">
        <f aca="false">SUM('Felling&amp;Restocking'!O42+'Felling&amp;Restocking'!P42)</f>
        <v>920</v>
      </c>
      <c r="S42" s="369" t="n">
        <f aca="false">IF(AND(O42&lt;&gt;0,P42&lt;&gt;0,'Felling&amp;Restocking'!G42&lt;&gt;0,AA42="",AC42=""),1,0)</f>
        <v>0</v>
      </c>
      <c r="T42" s="370" t="n">
        <f aca="false">IF(OR('Felling&amp;Restocking'!G42=0,'Felling&amp;Restocking'!G42=""),"",SUM('Felling&amp;Restocking'!O42/P42)*'Felling&amp;Restocking'!G42)</f>
        <v>4.62</v>
      </c>
      <c r="U42" s="370" t="n">
        <f aca="false">IF(OR('Felling&amp;Restocking'!G42=0,'Felling&amp;Restocking'!G42=""),"",SUM('Felling&amp;Restocking'!P42/P42)*'Felling&amp;Restocking'!G42)</f>
        <v>0</v>
      </c>
      <c r="V42" s="371" t="n">
        <f aca="false">IF(CONCATENATE('Felling&amp;Restocking'!U42&amp;'Felling&amp;Restocking'!W42&amp;'Felling&amp;Restocking'!Y42&amp;'Felling&amp;Restocking'!AA42&amp;'Felling&amp;Restocking'!AC42)="",0,1)</f>
        <v>1</v>
      </c>
      <c r="W42" s="372" t="n">
        <f aca="false">IF(OR(OR(TRIM('Felling&amp;Restocking'!H42)="T",TRIM('Felling&amp;Restocking'!H42)="DF",TRIM('Felling&amp;Restocking'!H42)="OS"),O42=0),0,1)</f>
        <v>1</v>
      </c>
      <c r="X42" s="372" t="n">
        <f aca="false">IF(OR('Felling&amp;Restocking'!$S42="",OR('Felling&amp;Restocking'!$S42=0,'Felling&amp;Restocking'!$S42="N/A")),0,1)</f>
        <v>1</v>
      </c>
      <c r="Y42" s="362" t="n">
        <f aca="false">IF(W42=1,T42,"")</f>
        <v>4.62</v>
      </c>
      <c r="Z42" s="362" t="n">
        <f aca="false">IF(W42=1,U42,"")</f>
        <v>0</v>
      </c>
      <c r="AA42" s="363" t="str">
        <f aca="false">CONCATENATE(IF(AND(AG42="B",AF42&lt;&gt;""),AF42,""),IF(AND(AI42="B",AH42&lt;&gt;""),AH42,""),IF(AND(AK42="B",AJ42&lt;&gt;""),AJ42,""),IF(AND(AM42="B",AL42&lt;&gt;""),AL42,""),IF(AND(AO42="B",AN42&lt;&gt;""),AN42,""),IF(AND(AQ42="B",AP42&lt;&gt;""),AP42,""))</f>
        <v/>
      </c>
      <c r="AC42" s="362" t="str">
        <f aca="false">CONCATENATE(IF(AND(AG42="C",AF42&lt;&gt;""),AF42,""),IF(AND(AI42="C",AH42&lt;&gt;""),AH42,""),IF(AND(AK42="C",AJ42&lt;&gt;""),AJ42,""),IF(AND(AM42="C",AL42&lt;&gt;""),AL42,""),IF(AND(AO42="C",AN42&lt;&gt;""),AN42,""),IF(AND(AQ42="C",AP42&lt;&gt;""),AP42,""))</f>
        <v>Sitka spruce</v>
      </c>
      <c r="AE42" s="362" t="str">
        <f aca="false">CONCATENATE(IF(AS42="","",AS42),IF(AU42="","",AU42),IF(AW42="","",AW42),IF(AY42="","",AY42),IF(BA42="","",BA42),IF(BC42="","",BC42))</f>
        <v>1</v>
      </c>
      <c r="AF42" s="362" t="str">
        <f aca="false">IF('Felling&amp;Restocking'!I42="","",IFERROR(VLOOKUP( 'Felling&amp;Restocking'!I42,SpeciesList[],2,0),"," &amp; 'Felling&amp;Restocking'!I42))</f>
        <v>Sitka spruce</v>
      </c>
      <c r="AG42" s="362" t="str">
        <f aca="false">IF('Felling&amp;Restocking'!I42="","",VLOOKUP( 'Felling&amp;Restocking'!I42,SpeciesList[],4,0))</f>
        <v>C</v>
      </c>
      <c r="AH42" s="362" t="str">
        <f aca="false">IF('Felling&amp;Restocking'!J42="","",IFERROR("," &amp; VLOOKUP( 'Felling&amp;Restocking'!J42,SpeciesList[],2,0),"," &amp; 'Felling&amp;Restocking'!J42))</f>
        <v/>
      </c>
      <c r="AI42" s="362" t="str">
        <f aca="false">IF('Felling&amp;Restocking'!J42="","",VLOOKUP( 'Felling&amp;Restocking'!J42,SpeciesList[],4,0))</f>
        <v/>
      </c>
      <c r="AJ42" s="362" t="str">
        <f aca="false">IF('Felling&amp;Restocking'!K42="","",IFERROR("," &amp; VLOOKUP( 'Felling&amp;Restocking'!K42,SpeciesList[],2,0),"," &amp; 'Felling&amp;Restocking'!K42))</f>
        <v/>
      </c>
      <c r="AK42" s="362" t="str">
        <f aca="false">IF('Felling&amp;Restocking'!K42="","",VLOOKUP( 'Felling&amp;Restocking'!K42,SpeciesList[],4,0))</f>
        <v/>
      </c>
      <c r="AL42" s="362" t="str">
        <f aca="false">IF('Felling&amp;Restocking'!L42="","",IFERROR("," &amp; VLOOKUP( 'Felling&amp;Restocking'!L42,SpeciesList[],2,0),"," &amp; 'Felling&amp;Restocking'!L42))</f>
        <v/>
      </c>
      <c r="AM42" s="362" t="str">
        <f aca="false">IF('Felling&amp;Restocking'!L42="","",VLOOKUP( 'Felling&amp;Restocking'!L42,SpeciesList[],4,0))</f>
        <v/>
      </c>
      <c r="AN42" s="362" t="str">
        <f aca="false">IF('Felling&amp;Restocking'!M42="","",IFERROR("," &amp; VLOOKUP( 'Felling&amp;Restocking'!M42,SpeciesList[],2,0),"," &amp; 'Felling&amp;Restocking'!M42))</f>
        <v/>
      </c>
      <c r="AO42" s="362" t="str">
        <f aca="false">IF('Felling&amp;Restocking'!M42="","",VLOOKUP( 'Felling&amp;Restocking'!M42,SpeciesList[],4,0))</f>
        <v/>
      </c>
      <c r="AP42" s="362" t="str">
        <f aca="false">IF('Felling&amp;Restocking'!N42="","",IFERROR("," &amp; VLOOKUP( 'Felling&amp;Restocking'!N42,SpeciesList[],2,0),"," &amp; 'Felling&amp;Restocking'!N42))</f>
        <v/>
      </c>
      <c r="AQ42" s="362" t="str">
        <f aca="false">IF('Felling&amp;Restocking'!N42="","",VLOOKUP( 'Felling&amp;Restocking'!N42,SpeciesList[],4,0))</f>
        <v/>
      </c>
      <c r="AT42" s="362" t="str">
        <f aca="false">IF('Sub-Cpt Record'!A42&lt;&gt;"",CONCATENATE('Sub-Cpt Record'!A42,'Sub-Cpt Record'!B42,'Sub-Cpt Record'!C42),"")</f>
        <v>0003A24.62</v>
      </c>
      <c r="AU42" s="362" t="n">
        <f aca="false">IF($AT42="",1,COUNTIFS($AT$11:$AT$1000, $AT42))</f>
        <v>1</v>
      </c>
      <c r="AV42" s="362" t="n">
        <f aca="false">IF(AT42&lt;&gt;"",'Sub-Cpt Record'!C42/CODE!AU42,0)</f>
        <v>4.62</v>
      </c>
      <c r="BM42" s="362" t="s">
        <v>800</v>
      </c>
    </row>
    <row r="43" customFormat="false" ht="15" hidden="false" customHeight="false" outlineLevel="0" collapsed="false">
      <c r="A43" s="362" t="str">
        <f aca="false">IF('Sub-Cpt Record'!B43="",IF(OR('Sub-Cpt Record'!A43=0,'Sub-Cpt Record'!A43=""),"",'Sub-Cpt Record'!A43),CONCATENATE('Sub-Cpt Record'!A43&amp;'Sub-Cpt Record'!B43))</f>
        <v>0003Z1</v>
      </c>
      <c r="B43" s="362" t="n">
        <f aca="false">IF($A43="",1,COUNTIFS($A$11:$A$1000, $A43))</f>
        <v>1</v>
      </c>
      <c r="C43" s="363" t="str">
        <f aca="false">IF('Sub-Cpt Record'!E43 = "","",'Sub-Cpt Record'!E43&amp;"  ")</f>
        <v/>
      </c>
      <c r="D43" s="362" t="str">
        <f aca="false">IF('Sub-Cpt Record'!F43 = "","",'Sub-Cpt Record'!F43&amp;"  ")</f>
        <v/>
      </c>
      <c r="E43" s="362" t="str">
        <f aca="false">IF('Sub-Cpt Record'!G43 = "","",'Sub-Cpt Record'!G43&amp;"  ")</f>
        <v/>
      </c>
      <c r="F43" s="362" t="str">
        <f aca="false">IF('Sub-Cpt Record'!H43 = "","",'Sub-Cpt Record'!H43&amp;"  ")</f>
        <v/>
      </c>
      <c r="G43" s="362" t="str">
        <f aca="false">IF('Sub-Cpt Record'!I43 = "","",'Sub-Cpt Record'!I43&amp;"  ")</f>
        <v/>
      </c>
      <c r="H43" s="362" t="str">
        <f aca="false">IF('Sub-Cpt Record'!J43 = "","",'Sub-Cpt Record'!J43&amp;"  ")</f>
        <v/>
      </c>
      <c r="I43" s="364" t="str">
        <f aca="false">CONCATENATE(C43&amp;D43&amp;E43&amp;F43&amp;G43&amp;H43)</f>
        <v/>
      </c>
      <c r="J43" s="362" t="n">
        <f aca="false">IF(A43&lt;&gt;"",'Sub-Cpt Record'!C43/CODE!B43,0)</f>
        <v>0.6</v>
      </c>
      <c r="L43" s="365" t="n">
        <f aca="false">IF(A43="",IF(L44=1,1,""),1)</f>
        <v>1</v>
      </c>
      <c r="N43" s="366" t="n">
        <f aca="false">COUNTIFS('Felling&amp;Restocking'!$A$11:$A$1000, 'Felling&amp;Restocking'!$A43, 'Felling&amp;Restocking'!$B$11:$B$1000, 'Felling&amp;Restocking'!$B43, 'Felling&amp;Restocking'!$H$11:$H$1000, 'Felling&amp;Restocking'!$H43)</f>
        <v>0</v>
      </c>
      <c r="O43" s="366" t="n">
        <f aca="false">IF(OR('Felling&amp;Restocking'!H43=0,'Felling&amp;Restocking'!H43=""),0,1)</f>
        <v>0</v>
      </c>
      <c r="P43" s="367" t="n">
        <f aca="false">SUM('Felling&amp;Restocking'!O43+'Felling&amp;Restocking'!P43)</f>
        <v>0</v>
      </c>
      <c r="S43" s="369" t="n">
        <f aca="false">IF(AND(O43&lt;&gt;0,P43&lt;&gt;0,'Felling&amp;Restocking'!G43&lt;&gt;0,AA43="",AC43=""),1,0)</f>
        <v>0</v>
      </c>
      <c r="T43" s="370" t="str">
        <f aca="false">IF(OR('Felling&amp;Restocking'!G43=0,'Felling&amp;Restocking'!G43=""),"",SUM('Felling&amp;Restocking'!O43/P43)*'Felling&amp;Restocking'!G43)</f>
        <v/>
      </c>
      <c r="U43" s="370" t="str">
        <f aca="false">IF(OR('Felling&amp;Restocking'!G43=0,'Felling&amp;Restocking'!G43=""),"",SUM('Felling&amp;Restocking'!P43/P43)*'Felling&amp;Restocking'!G43)</f>
        <v/>
      </c>
      <c r="V43" s="371" t="n">
        <f aca="false">IF(CONCATENATE('Felling&amp;Restocking'!U43&amp;'Felling&amp;Restocking'!W43&amp;'Felling&amp;Restocking'!Y43&amp;'Felling&amp;Restocking'!AA43&amp;'Felling&amp;Restocking'!AC43)="",0,1)</f>
        <v>0</v>
      </c>
      <c r="W43" s="372" t="n">
        <f aca="false">IF(OR(OR(TRIM('Felling&amp;Restocking'!H43)="T",TRIM('Felling&amp;Restocking'!H43)="DF",TRIM('Felling&amp;Restocking'!H43)="OS"),O43=0),0,1)</f>
        <v>0</v>
      </c>
      <c r="X43" s="372" t="n">
        <f aca="false">IF(OR('Felling&amp;Restocking'!$S43="",OR('Felling&amp;Restocking'!$S43=0,'Felling&amp;Restocking'!$S43="N/A")),0,1)</f>
        <v>0</v>
      </c>
      <c r="Y43" s="362" t="str">
        <f aca="false">IF(W43=1,T43,"")</f>
        <v/>
      </c>
      <c r="Z43" s="362" t="str">
        <f aca="false">IF(W43=1,U43,"")</f>
        <v/>
      </c>
      <c r="AA43" s="363" t="str">
        <f aca="false">CONCATENATE(IF(AND(AG43="B",AF43&lt;&gt;""),AF43,""),IF(AND(AI43="B",AH43&lt;&gt;""),AH43,""),IF(AND(AK43="B",AJ43&lt;&gt;""),AJ43,""),IF(AND(AM43="B",AL43&lt;&gt;""),AL43,""),IF(AND(AO43="B",AN43&lt;&gt;""),AN43,""),IF(AND(AQ43="B",AP43&lt;&gt;""),AP43,""))</f>
        <v/>
      </c>
      <c r="AC43" s="362" t="str">
        <f aca="false">CONCATENATE(IF(AND(AG43="C",AF43&lt;&gt;""),AF43,""),IF(AND(AI43="C",AH43&lt;&gt;""),AH43,""),IF(AND(AK43="C",AJ43&lt;&gt;""),AJ43,""),IF(AND(AM43="C",AL43&lt;&gt;""),AL43,""),IF(AND(AO43="C",AN43&lt;&gt;""),AN43,""),IF(AND(AQ43="C",AP43&lt;&gt;""),AP43,""))</f>
        <v/>
      </c>
      <c r="AE43" s="362" t="str">
        <f aca="false">CONCATENATE(IF(AS43="","",AS43),IF(AU43="","",AU43),IF(AW43="","",AW43),IF(AY43="","",AY43),IF(BA43="","",BA43),IF(BC43="","",BC43))</f>
        <v>1</v>
      </c>
      <c r="AF43" s="362" t="str">
        <f aca="false">IF('Felling&amp;Restocking'!I43="","",IFERROR(VLOOKUP( 'Felling&amp;Restocking'!I43,SpeciesList[],2,0),"," &amp; 'Felling&amp;Restocking'!I43))</f>
        <v/>
      </c>
      <c r="AG43" s="362" t="str">
        <f aca="false">IF('Felling&amp;Restocking'!I43="","",VLOOKUP( 'Felling&amp;Restocking'!I43,SpeciesList[],4,0))</f>
        <v/>
      </c>
      <c r="AH43" s="362" t="str">
        <f aca="false">IF('Felling&amp;Restocking'!J43="","",IFERROR("," &amp; VLOOKUP( 'Felling&amp;Restocking'!J43,SpeciesList[],2,0),"," &amp; 'Felling&amp;Restocking'!J43))</f>
        <v/>
      </c>
      <c r="AI43" s="362" t="str">
        <f aca="false">IF('Felling&amp;Restocking'!J43="","",VLOOKUP( 'Felling&amp;Restocking'!J43,SpeciesList[],4,0))</f>
        <v/>
      </c>
      <c r="AJ43" s="362" t="str">
        <f aca="false">IF('Felling&amp;Restocking'!K43="","",IFERROR("," &amp; VLOOKUP( 'Felling&amp;Restocking'!K43,SpeciesList[],2,0),"," &amp; 'Felling&amp;Restocking'!K43))</f>
        <v/>
      </c>
      <c r="AK43" s="362" t="str">
        <f aca="false">IF('Felling&amp;Restocking'!K43="","",VLOOKUP( 'Felling&amp;Restocking'!K43,SpeciesList[],4,0))</f>
        <v/>
      </c>
      <c r="AL43" s="362" t="str">
        <f aca="false">IF('Felling&amp;Restocking'!L43="","",IFERROR("," &amp; VLOOKUP( 'Felling&amp;Restocking'!L43,SpeciesList[],2,0),"," &amp; 'Felling&amp;Restocking'!L43))</f>
        <v/>
      </c>
      <c r="AM43" s="362" t="str">
        <f aca="false">IF('Felling&amp;Restocking'!L43="","",VLOOKUP( 'Felling&amp;Restocking'!L43,SpeciesList[],4,0))</f>
        <v/>
      </c>
      <c r="AN43" s="362" t="str">
        <f aca="false">IF('Felling&amp;Restocking'!M43="","",IFERROR("," &amp; VLOOKUP( 'Felling&amp;Restocking'!M43,SpeciesList[],2,0),"," &amp; 'Felling&amp;Restocking'!M43))</f>
        <v/>
      </c>
      <c r="AO43" s="362" t="str">
        <f aca="false">IF('Felling&amp;Restocking'!M43="","",VLOOKUP( 'Felling&amp;Restocking'!M43,SpeciesList[],4,0))</f>
        <v/>
      </c>
      <c r="AP43" s="362" t="str">
        <f aca="false">IF('Felling&amp;Restocking'!N43="","",IFERROR("," &amp; VLOOKUP( 'Felling&amp;Restocking'!N43,SpeciesList[],2,0),"," &amp; 'Felling&amp;Restocking'!N43))</f>
        <v/>
      </c>
      <c r="AQ43" s="362" t="str">
        <f aca="false">IF('Felling&amp;Restocking'!N43="","",VLOOKUP( 'Felling&amp;Restocking'!N43,SpeciesList[],4,0))</f>
        <v/>
      </c>
      <c r="AT43" s="362" t="str">
        <f aca="false">IF('Sub-Cpt Record'!A43&lt;&gt;"",CONCATENATE('Sub-Cpt Record'!A43,'Sub-Cpt Record'!B43,'Sub-Cpt Record'!C43),"")</f>
        <v>0003Z10.6</v>
      </c>
      <c r="AU43" s="362" t="n">
        <f aca="false">IF($AT43="",1,COUNTIFS($AT$11:$AT$1000, $AT43))</f>
        <v>1</v>
      </c>
      <c r="AV43" s="362" t="n">
        <f aca="false">IF(AT43&lt;&gt;"",'Sub-Cpt Record'!C43/CODE!AU43,0)</f>
        <v>0.6</v>
      </c>
      <c r="BM43" s="362" t="s">
        <v>801</v>
      </c>
    </row>
    <row r="44" customFormat="false" ht="15" hidden="false" customHeight="false" outlineLevel="0" collapsed="false">
      <c r="A44" s="362" t="str">
        <f aca="false">IF('Sub-Cpt Record'!B44="",IF(OR('Sub-Cpt Record'!A44=0,'Sub-Cpt Record'!A44=""),"",'Sub-Cpt Record'!A44),CONCATENATE('Sub-Cpt Record'!A44&amp;'Sub-Cpt Record'!B44))</f>
        <v>0003Z2</v>
      </c>
      <c r="B44" s="362" t="n">
        <f aca="false">IF($A44="",1,COUNTIFS($A$11:$A$1000, $A44))</f>
        <v>1</v>
      </c>
      <c r="C44" s="363" t="str">
        <f aca="false">IF('Sub-Cpt Record'!E44 = "","",'Sub-Cpt Record'!E44&amp;"  ")</f>
        <v/>
      </c>
      <c r="D44" s="362" t="str">
        <f aca="false">IF('Sub-Cpt Record'!F44 = "","",'Sub-Cpt Record'!F44&amp;"  ")</f>
        <v/>
      </c>
      <c r="E44" s="362" t="str">
        <f aca="false">IF('Sub-Cpt Record'!G44 = "","",'Sub-Cpt Record'!G44&amp;"  ")</f>
        <v/>
      </c>
      <c r="F44" s="362" t="str">
        <f aca="false">IF('Sub-Cpt Record'!H44 = "","",'Sub-Cpt Record'!H44&amp;"  ")</f>
        <v/>
      </c>
      <c r="G44" s="362" t="str">
        <f aca="false">IF('Sub-Cpt Record'!I44 = "","",'Sub-Cpt Record'!I44&amp;"  ")</f>
        <v/>
      </c>
      <c r="H44" s="362" t="str">
        <f aca="false">IF('Sub-Cpt Record'!J44 = "","",'Sub-Cpt Record'!J44&amp;"  ")</f>
        <v/>
      </c>
      <c r="I44" s="364" t="str">
        <f aca="false">CONCATENATE(C44&amp;D44&amp;E44&amp;F44&amp;G44&amp;H44)</f>
        <v/>
      </c>
      <c r="J44" s="362" t="n">
        <f aca="false">IF(A44&lt;&gt;"",'Sub-Cpt Record'!C44/CODE!B44,0)</f>
        <v>1.36</v>
      </c>
      <c r="L44" s="365" t="n">
        <f aca="false">IF(A44="",IF(L45=1,1,""),1)</f>
        <v>1</v>
      </c>
      <c r="N44" s="366" t="n">
        <f aca="false">COUNTIFS('Felling&amp;Restocking'!$A$11:$A$1000, 'Felling&amp;Restocking'!$A44, 'Felling&amp;Restocking'!$B$11:$B$1000, 'Felling&amp;Restocking'!$B44, 'Felling&amp;Restocking'!$H$11:$H$1000, 'Felling&amp;Restocking'!$H44)</f>
        <v>0</v>
      </c>
      <c r="O44" s="366" t="n">
        <f aca="false">IF(OR('Felling&amp;Restocking'!H44=0,'Felling&amp;Restocking'!H44=""),0,1)</f>
        <v>0</v>
      </c>
      <c r="P44" s="367" t="n">
        <f aca="false">SUM('Felling&amp;Restocking'!O44+'Felling&amp;Restocking'!P44)</f>
        <v>0</v>
      </c>
      <c r="S44" s="369" t="n">
        <f aca="false">IF(AND(O44&lt;&gt;0,P44&lt;&gt;0,'Felling&amp;Restocking'!G44&lt;&gt;0,AA44="",AC44=""),1,0)</f>
        <v>0</v>
      </c>
      <c r="T44" s="370" t="str">
        <f aca="false">IF(OR('Felling&amp;Restocking'!G44=0,'Felling&amp;Restocking'!G44=""),"",SUM('Felling&amp;Restocking'!O44/P44)*'Felling&amp;Restocking'!G44)</f>
        <v/>
      </c>
      <c r="U44" s="370" t="str">
        <f aca="false">IF(OR('Felling&amp;Restocking'!G44=0,'Felling&amp;Restocking'!G44=""),"",SUM('Felling&amp;Restocking'!P44/P44)*'Felling&amp;Restocking'!G44)</f>
        <v/>
      </c>
      <c r="V44" s="371" t="n">
        <f aca="false">IF(CONCATENATE('Felling&amp;Restocking'!U44&amp;'Felling&amp;Restocking'!W44&amp;'Felling&amp;Restocking'!Y44&amp;'Felling&amp;Restocking'!AA44&amp;'Felling&amp;Restocking'!AC44)="",0,1)</f>
        <v>0</v>
      </c>
      <c r="W44" s="372" t="n">
        <f aca="false">IF(OR(OR(TRIM('Felling&amp;Restocking'!H44)="T",TRIM('Felling&amp;Restocking'!H44)="DF",TRIM('Felling&amp;Restocking'!H44)="OS"),O44=0),0,1)</f>
        <v>0</v>
      </c>
      <c r="X44" s="372" t="n">
        <f aca="false">IF(OR('Felling&amp;Restocking'!$S44="",OR('Felling&amp;Restocking'!$S44=0,'Felling&amp;Restocking'!$S44="N/A")),0,1)</f>
        <v>0</v>
      </c>
      <c r="Y44" s="362" t="str">
        <f aca="false">IF(W44=1,T44,"")</f>
        <v/>
      </c>
      <c r="Z44" s="362" t="str">
        <f aca="false">IF(W44=1,U44,"")</f>
        <v/>
      </c>
      <c r="AA44" s="363" t="str">
        <f aca="false">CONCATENATE(IF(AND(AG44="B",AF44&lt;&gt;""),AF44,""),IF(AND(AI44="B",AH44&lt;&gt;""),AH44,""),IF(AND(AK44="B",AJ44&lt;&gt;""),AJ44,""),IF(AND(AM44="B",AL44&lt;&gt;""),AL44,""),IF(AND(AO44="B",AN44&lt;&gt;""),AN44,""),IF(AND(AQ44="B",AP44&lt;&gt;""),AP44,""))</f>
        <v/>
      </c>
      <c r="AC44" s="362" t="str">
        <f aca="false">CONCATENATE(IF(AND(AG44="C",AF44&lt;&gt;""),AF44,""),IF(AND(AI44="C",AH44&lt;&gt;""),AH44,""),IF(AND(AK44="C",AJ44&lt;&gt;""),AJ44,""),IF(AND(AM44="C",AL44&lt;&gt;""),AL44,""),IF(AND(AO44="C",AN44&lt;&gt;""),AN44,""),IF(AND(AQ44="C",AP44&lt;&gt;""),AP44,""))</f>
        <v/>
      </c>
      <c r="AE44" s="362" t="str">
        <f aca="false">CONCATENATE(IF(AS44="","",AS44),IF(AU44="","",AU44),IF(AW44="","",AW44),IF(AY44="","",AY44),IF(BA44="","",BA44),IF(BC44="","",BC44))</f>
        <v>1</v>
      </c>
      <c r="AF44" s="362" t="str">
        <f aca="false">IF('Felling&amp;Restocking'!I44="","",IFERROR(VLOOKUP( 'Felling&amp;Restocking'!I44,SpeciesList[],2,0),"," &amp; 'Felling&amp;Restocking'!I44))</f>
        <v/>
      </c>
      <c r="AG44" s="362" t="str">
        <f aca="false">IF('Felling&amp;Restocking'!I44="","",VLOOKUP( 'Felling&amp;Restocking'!I44,SpeciesList[],4,0))</f>
        <v/>
      </c>
      <c r="AH44" s="362" t="str">
        <f aca="false">IF('Felling&amp;Restocking'!J44="","",IFERROR("," &amp; VLOOKUP( 'Felling&amp;Restocking'!J44,SpeciesList[],2,0),"," &amp; 'Felling&amp;Restocking'!J44))</f>
        <v/>
      </c>
      <c r="AI44" s="362" t="str">
        <f aca="false">IF('Felling&amp;Restocking'!J44="","",VLOOKUP( 'Felling&amp;Restocking'!J44,SpeciesList[],4,0))</f>
        <v/>
      </c>
      <c r="AJ44" s="362" t="str">
        <f aca="false">IF('Felling&amp;Restocking'!K44="","",IFERROR("," &amp; VLOOKUP( 'Felling&amp;Restocking'!K44,SpeciesList[],2,0),"," &amp; 'Felling&amp;Restocking'!K44))</f>
        <v/>
      </c>
      <c r="AK44" s="362" t="str">
        <f aca="false">IF('Felling&amp;Restocking'!K44="","",VLOOKUP( 'Felling&amp;Restocking'!K44,SpeciesList[],4,0))</f>
        <v/>
      </c>
      <c r="AL44" s="362" t="str">
        <f aca="false">IF('Felling&amp;Restocking'!L44="","",IFERROR("," &amp; VLOOKUP( 'Felling&amp;Restocking'!L44,SpeciesList[],2,0),"," &amp; 'Felling&amp;Restocking'!L44))</f>
        <v/>
      </c>
      <c r="AM44" s="362" t="str">
        <f aca="false">IF('Felling&amp;Restocking'!L44="","",VLOOKUP( 'Felling&amp;Restocking'!L44,SpeciesList[],4,0))</f>
        <v/>
      </c>
      <c r="AN44" s="362" t="str">
        <f aca="false">IF('Felling&amp;Restocking'!M44="","",IFERROR("," &amp; VLOOKUP( 'Felling&amp;Restocking'!M44,SpeciesList[],2,0),"," &amp; 'Felling&amp;Restocking'!M44))</f>
        <v/>
      </c>
      <c r="AO44" s="362" t="str">
        <f aca="false">IF('Felling&amp;Restocking'!M44="","",VLOOKUP( 'Felling&amp;Restocking'!M44,SpeciesList[],4,0))</f>
        <v/>
      </c>
      <c r="AP44" s="362" t="str">
        <f aca="false">IF('Felling&amp;Restocking'!N44="","",IFERROR("," &amp; VLOOKUP( 'Felling&amp;Restocking'!N44,SpeciesList[],2,0),"," &amp; 'Felling&amp;Restocking'!N44))</f>
        <v/>
      </c>
      <c r="AQ44" s="362" t="str">
        <f aca="false">IF('Felling&amp;Restocking'!N44="","",VLOOKUP( 'Felling&amp;Restocking'!N44,SpeciesList[],4,0))</f>
        <v/>
      </c>
      <c r="AT44" s="362" t="str">
        <f aca="false">IF('Sub-Cpt Record'!A44&lt;&gt;"",CONCATENATE('Sub-Cpt Record'!A44,'Sub-Cpt Record'!B44,'Sub-Cpt Record'!C44),"")</f>
        <v>0003Z21.36</v>
      </c>
      <c r="AU44" s="362" t="n">
        <f aca="false">IF($AT44="",1,COUNTIFS($AT$11:$AT$1000, $AT44))</f>
        <v>1</v>
      </c>
      <c r="AV44" s="362" t="n">
        <f aca="false">IF(AT44&lt;&gt;"",'Sub-Cpt Record'!C44/CODE!AU44,0)</f>
        <v>1.36</v>
      </c>
      <c r="BM44" s="362" t="s">
        <v>802</v>
      </c>
    </row>
    <row r="45" customFormat="false" ht="15" hidden="false" customHeight="false" outlineLevel="0" collapsed="false">
      <c r="A45" s="362" t="str">
        <f aca="false">IF('Sub-Cpt Record'!B45="",IF(OR('Sub-Cpt Record'!A45=0,'Sub-Cpt Record'!A45=""),"",'Sub-Cpt Record'!A45),CONCATENATE('Sub-Cpt Record'!A45&amp;'Sub-Cpt Record'!B45))</f>
        <v/>
      </c>
      <c r="B45" s="362" t="n">
        <f aca="false">IF($A45="",1,COUNTIFS($A$11:$A$1000, $A45))</f>
        <v>1</v>
      </c>
      <c r="C45" s="363" t="str">
        <f aca="false">IF('Sub-Cpt Record'!E45 = "","",'Sub-Cpt Record'!E45&amp;"  ")</f>
        <v/>
      </c>
      <c r="D45" s="362" t="str">
        <f aca="false">IF('Sub-Cpt Record'!F45 = "","",'Sub-Cpt Record'!F45&amp;"  ")</f>
        <v/>
      </c>
      <c r="E45" s="362" t="str">
        <f aca="false">IF('Sub-Cpt Record'!G45 = "","",'Sub-Cpt Record'!G45&amp;"  ")</f>
        <v/>
      </c>
      <c r="F45" s="362" t="str">
        <f aca="false">IF('Sub-Cpt Record'!H45 = "","",'Sub-Cpt Record'!H45&amp;"  ")</f>
        <v/>
      </c>
      <c r="G45" s="362" t="str">
        <f aca="false">IF('Sub-Cpt Record'!I45 = "","",'Sub-Cpt Record'!I45&amp;"  ")</f>
        <v/>
      </c>
      <c r="H45" s="362" t="str">
        <f aca="false">IF('Sub-Cpt Record'!J45 = "","",'Sub-Cpt Record'!J45&amp;"  ")</f>
        <v/>
      </c>
      <c r="I45" s="364" t="str">
        <f aca="false">CONCATENATE(C45&amp;D45&amp;E45&amp;F45&amp;G45&amp;H45)</f>
        <v/>
      </c>
      <c r="J45" s="362" t="n">
        <f aca="false">IF(A45&lt;&gt;"",'Sub-Cpt Record'!C45/CODE!B45,0)</f>
        <v>0</v>
      </c>
      <c r="L45" s="365" t="str">
        <f aca="false">IF(A45="",IF(L46=1,1,""),1)</f>
        <v/>
      </c>
      <c r="N45" s="366" t="n">
        <f aca="false">COUNTIFS('Felling&amp;Restocking'!$A$11:$A$1000, 'Felling&amp;Restocking'!$A45, 'Felling&amp;Restocking'!$B$11:$B$1000, 'Felling&amp;Restocking'!$B45, 'Felling&amp;Restocking'!$H$11:$H$1000, 'Felling&amp;Restocking'!$H45)</f>
        <v>0</v>
      </c>
      <c r="O45" s="366" t="n">
        <f aca="false">IF(OR('Felling&amp;Restocking'!H45=0,'Felling&amp;Restocking'!H45=""),0,1)</f>
        <v>0</v>
      </c>
      <c r="P45" s="367" t="n">
        <f aca="false">SUM('Felling&amp;Restocking'!O45+'Felling&amp;Restocking'!P45)</f>
        <v>0</v>
      </c>
      <c r="S45" s="369" t="n">
        <f aca="false">IF(AND(O45&lt;&gt;0,P45&lt;&gt;0,'Felling&amp;Restocking'!G45&lt;&gt;0,AA45="",AC45=""),1,0)</f>
        <v>0</v>
      </c>
      <c r="T45" s="370" t="str">
        <f aca="false">IF(OR('Felling&amp;Restocking'!G45=0,'Felling&amp;Restocking'!G45=""),"",SUM('Felling&amp;Restocking'!O45/P45)*'Felling&amp;Restocking'!G45)</f>
        <v/>
      </c>
      <c r="U45" s="370" t="str">
        <f aca="false">IF(OR('Felling&amp;Restocking'!G45=0,'Felling&amp;Restocking'!G45=""),"",SUM('Felling&amp;Restocking'!P45/P45)*'Felling&amp;Restocking'!G45)</f>
        <v/>
      </c>
      <c r="V45" s="371" t="n">
        <f aca="false">IF(CONCATENATE('Felling&amp;Restocking'!U45&amp;'Felling&amp;Restocking'!W45&amp;'Felling&amp;Restocking'!Y45&amp;'Felling&amp;Restocking'!AA45&amp;'Felling&amp;Restocking'!AC45)="",0,1)</f>
        <v>0</v>
      </c>
      <c r="W45" s="372" t="n">
        <f aca="false">IF(OR(OR(TRIM('Felling&amp;Restocking'!H45)="T",TRIM('Felling&amp;Restocking'!H45)="DF",TRIM('Felling&amp;Restocking'!H45)="OS"),O45=0),0,1)</f>
        <v>0</v>
      </c>
      <c r="X45" s="372" t="n">
        <f aca="false">IF(OR('Felling&amp;Restocking'!$S45="",OR('Felling&amp;Restocking'!$S45=0,'Felling&amp;Restocking'!$S45="N/A")),0,1)</f>
        <v>0</v>
      </c>
      <c r="Y45" s="362" t="str">
        <f aca="false">IF(W45=1,T45,"")</f>
        <v/>
      </c>
      <c r="Z45" s="362" t="str">
        <f aca="false">IF(W45=1,U45,"")</f>
        <v/>
      </c>
      <c r="AA45" s="363" t="str">
        <f aca="false">CONCATENATE(IF(AND(AG45="B",AF45&lt;&gt;""),AF45,""),IF(AND(AI45="B",AH45&lt;&gt;""),AH45,""),IF(AND(AK45="B",AJ45&lt;&gt;""),AJ45,""),IF(AND(AM45="B",AL45&lt;&gt;""),AL45,""),IF(AND(AO45="B",AN45&lt;&gt;""),AN45,""),IF(AND(AQ45="B",AP45&lt;&gt;""),AP45,""))</f>
        <v/>
      </c>
      <c r="AC45" s="362" t="str">
        <f aca="false">CONCATENATE(IF(AND(AG45="C",AF45&lt;&gt;""),AF45,""),IF(AND(AI45="C",AH45&lt;&gt;""),AH45,""),IF(AND(AK45="C",AJ45&lt;&gt;""),AJ45,""),IF(AND(AM45="C",AL45&lt;&gt;""),AL45,""),IF(AND(AO45="C",AN45&lt;&gt;""),AN45,""),IF(AND(AQ45="C",AP45&lt;&gt;""),AP45,""))</f>
        <v/>
      </c>
      <c r="AE45" s="362" t="str">
        <f aca="false">CONCATENATE(IF(AS45="","",AS45),IF(AU45="","",AU45),IF(AW45="","",AW45),IF(AY45="","",AY45),IF(BA45="","",BA45),IF(BC45="","",BC45))</f>
        <v>1</v>
      </c>
      <c r="AF45" s="362" t="str">
        <f aca="false">IF('Felling&amp;Restocking'!I45="","",IFERROR(VLOOKUP( 'Felling&amp;Restocking'!I45,SpeciesList[],2,0),"," &amp; 'Felling&amp;Restocking'!I45))</f>
        <v/>
      </c>
      <c r="AG45" s="362" t="str">
        <f aca="false">IF('Felling&amp;Restocking'!I45="","",VLOOKUP( 'Felling&amp;Restocking'!I45,SpeciesList[],4,0))</f>
        <v/>
      </c>
      <c r="AH45" s="362" t="str">
        <f aca="false">IF('Felling&amp;Restocking'!J45="","",IFERROR("," &amp; VLOOKUP( 'Felling&amp;Restocking'!J45,SpeciesList[],2,0),"," &amp; 'Felling&amp;Restocking'!J45))</f>
        <v/>
      </c>
      <c r="AI45" s="362" t="str">
        <f aca="false">IF('Felling&amp;Restocking'!J45="","",VLOOKUP( 'Felling&amp;Restocking'!J45,SpeciesList[],4,0))</f>
        <v/>
      </c>
      <c r="AJ45" s="362" t="str">
        <f aca="false">IF('Felling&amp;Restocking'!K45="","",IFERROR("," &amp; VLOOKUP( 'Felling&amp;Restocking'!K45,SpeciesList[],2,0),"," &amp; 'Felling&amp;Restocking'!K45))</f>
        <v/>
      </c>
      <c r="AK45" s="362" t="str">
        <f aca="false">IF('Felling&amp;Restocking'!K45="","",VLOOKUP( 'Felling&amp;Restocking'!K45,SpeciesList[],4,0))</f>
        <v/>
      </c>
      <c r="AL45" s="362" t="str">
        <f aca="false">IF('Felling&amp;Restocking'!L45="","",IFERROR("," &amp; VLOOKUP( 'Felling&amp;Restocking'!L45,SpeciesList[],2,0),"," &amp; 'Felling&amp;Restocking'!L45))</f>
        <v/>
      </c>
      <c r="AM45" s="362" t="str">
        <f aca="false">IF('Felling&amp;Restocking'!L45="","",VLOOKUP( 'Felling&amp;Restocking'!L45,SpeciesList[],4,0))</f>
        <v/>
      </c>
      <c r="AN45" s="362" t="str">
        <f aca="false">IF('Felling&amp;Restocking'!M45="","",IFERROR("," &amp; VLOOKUP( 'Felling&amp;Restocking'!M45,SpeciesList[],2,0),"," &amp; 'Felling&amp;Restocking'!M45))</f>
        <v/>
      </c>
      <c r="AO45" s="362" t="str">
        <f aca="false">IF('Felling&amp;Restocking'!M45="","",VLOOKUP( 'Felling&amp;Restocking'!M45,SpeciesList[],4,0))</f>
        <v/>
      </c>
      <c r="AP45" s="362" t="str">
        <f aca="false">IF('Felling&amp;Restocking'!N45="","",IFERROR("," &amp; VLOOKUP( 'Felling&amp;Restocking'!N45,SpeciesList[],2,0),"," &amp; 'Felling&amp;Restocking'!N45))</f>
        <v/>
      </c>
      <c r="AQ45" s="362" t="str">
        <f aca="false">IF('Felling&amp;Restocking'!N45="","",VLOOKUP( 'Felling&amp;Restocking'!N45,SpeciesList[],4,0))</f>
        <v/>
      </c>
      <c r="AT45" s="362" t="str">
        <f aca="false">IF('Sub-Cpt Record'!A45&lt;&gt;"",CONCATENATE('Sub-Cpt Record'!A45,'Sub-Cpt Record'!B45,'Sub-Cpt Record'!C45),"")</f>
        <v/>
      </c>
      <c r="AU45" s="362" t="n">
        <f aca="false">IF($AT45="",1,COUNTIFS($AT$11:$AT$1000, $AT45))</f>
        <v>1</v>
      </c>
      <c r="AV45" s="362" t="n">
        <f aca="false">IF(AT45&lt;&gt;"",'Sub-Cpt Record'!C45/CODE!AU45,0)</f>
        <v>0</v>
      </c>
      <c r="BM45" s="362" t="s">
        <v>803</v>
      </c>
    </row>
    <row r="46" customFormat="false" ht="15" hidden="false" customHeight="false" outlineLevel="0" collapsed="false">
      <c r="A46" s="362" t="str">
        <f aca="false">IF('Sub-Cpt Record'!B46="",IF(OR('Sub-Cpt Record'!A46=0,'Sub-Cpt Record'!A46=""),"",'Sub-Cpt Record'!A46),CONCATENATE('Sub-Cpt Record'!A46&amp;'Sub-Cpt Record'!B46))</f>
        <v/>
      </c>
      <c r="B46" s="362" t="n">
        <f aca="false">IF($A46="",1,COUNTIFS($A$11:$A$1000, $A46))</f>
        <v>1</v>
      </c>
      <c r="C46" s="363" t="str">
        <f aca="false">IF('Sub-Cpt Record'!E46 = "","",'Sub-Cpt Record'!E46&amp;"  ")</f>
        <v/>
      </c>
      <c r="D46" s="362" t="str">
        <f aca="false">IF('Sub-Cpt Record'!F46 = "","",'Sub-Cpt Record'!F46&amp;"  ")</f>
        <v/>
      </c>
      <c r="E46" s="362" t="str">
        <f aca="false">IF('Sub-Cpt Record'!G46 = "","",'Sub-Cpt Record'!G46&amp;"  ")</f>
        <v/>
      </c>
      <c r="F46" s="362" t="str">
        <f aca="false">IF('Sub-Cpt Record'!H46 = "","",'Sub-Cpt Record'!H46&amp;"  ")</f>
        <v/>
      </c>
      <c r="G46" s="362" t="str">
        <f aca="false">IF('Sub-Cpt Record'!I46 = "","",'Sub-Cpt Record'!I46&amp;"  ")</f>
        <v/>
      </c>
      <c r="H46" s="362" t="str">
        <f aca="false">IF('Sub-Cpt Record'!J46 = "","",'Sub-Cpt Record'!J46&amp;"  ")</f>
        <v/>
      </c>
      <c r="I46" s="364" t="str">
        <f aca="false">CONCATENATE(C46&amp;D46&amp;E46&amp;F46&amp;G46&amp;H46)</f>
        <v/>
      </c>
      <c r="J46" s="362" t="n">
        <f aca="false">IF(A46&lt;&gt;"",'Sub-Cpt Record'!C46/CODE!B46,0)</f>
        <v>0</v>
      </c>
      <c r="L46" s="365" t="str">
        <f aca="false">IF(A46="",IF(L47=1,1,""),1)</f>
        <v/>
      </c>
      <c r="N46" s="366" t="n">
        <f aca="false">COUNTIFS('Felling&amp;Restocking'!$A$11:$A$1000, 'Felling&amp;Restocking'!$A46, 'Felling&amp;Restocking'!$B$11:$B$1000, 'Felling&amp;Restocking'!$B46, 'Felling&amp;Restocking'!$H$11:$H$1000, 'Felling&amp;Restocking'!$H46)</f>
        <v>0</v>
      </c>
      <c r="O46" s="366" t="n">
        <f aca="false">IF(OR('Felling&amp;Restocking'!H46=0,'Felling&amp;Restocking'!H46=""),0,1)</f>
        <v>0</v>
      </c>
      <c r="P46" s="367" t="n">
        <f aca="false">SUM('Felling&amp;Restocking'!O46+'Felling&amp;Restocking'!P46)</f>
        <v>0</v>
      </c>
      <c r="S46" s="369" t="n">
        <f aca="false">IF(AND(O46&lt;&gt;0,P46&lt;&gt;0,'Felling&amp;Restocking'!G46&lt;&gt;0,AA46="",AC46=""),1,0)</f>
        <v>0</v>
      </c>
      <c r="T46" s="370" t="str">
        <f aca="false">IF(OR('Felling&amp;Restocking'!G46=0,'Felling&amp;Restocking'!G46=""),"",SUM('Felling&amp;Restocking'!O46/P46)*'Felling&amp;Restocking'!G46)</f>
        <v/>
      </c>
      <c r="U46" s="370" t="str">
        <f aca="false">IF(OR('Felling&amp;Restocking'!G46=0,'Felling&amp;Restocking'!G46=""),"",SUM('Felling&amp;Restocking'!P46/P46)*'Felling&amp;Restocking'!G46)</f>
        <v/>
      </c>
      <c r="V46" s="371" t="n">
        <f aca="false">IF(CONCATENATE('Felling&amp;Restocking'!U46&amp;'Felling&amp;Restocking'!W46&amp;'Felling&amp;Restocking'!Y46&amp;'Felling&amp;Restocking'!AA46&amp;'Felling&amp;Restocking'!AC46)="",0,1)</f>
        <v>0</v>
      </c>
      <c r="W46" s="372" t="n">
        <f aca="false">IF(OR(OR(TRIM('Felling&amp;Restocking'!H46)="T",TRIM('Felling&amp;Restocking'!H46)="DF",TRIM('Felling&amp;Restocking'!H46)="OS"),O46=0),0,1)</f>
        <v>0</v>
      </c>
      <c r="X46" s="372" t="n">
        <f aca="false">IF(OR('Felling&amp;Restocking'!$S46="",OR('Felling&amp;Restocking'!$S46=0,'Felling&amp;Restocking'!$S46="N/A")),0,1)</f>
        <v>0</v>
      </c>
      <c r="Y46" s="362" t="str">
        <f aca="false">IF(W46=1,T46,"")</f>
        <v/>
      </c>
      <c r="Z46" s="362" t="str">
        <f aca="false">IF(W46=1,U46,"")</f>
        <v/>
      </c>
      <c r="AA46" s="363" t="str">
        <f aca="false">CONCATENATE(IF(AND(AG46="B",AF46&lt;&gt;""),AF46,""),IF(AND(AI46="B",AH46&lt;&gt;""),AH46,""),IF(AND(AK46="B",AJ46&lt;&gt;""),AJ46,""),IF(AND(AM46="B",AL46&lt;&gt;""),AL46,""),IF(AND(AO46="B",AN46&lt;&gt;""),AN46,""),IF(AND(AQ46="B",AP46&lt;&gt;""),AP46,""))</f>
        <v/>
      </c>
      <c r="AC46" s="362" t="str">
        <f aca="false">CONCATENATE(IF(AND(AG46="C",AF46&lt;&gt;""),AF46,""),IF(AND(AI46="C",AH46&lt;&gt;""),AH46,""),IF(AND(AK46="C",AJ46&lt;&gt;""),AJ46,""),IF(AND(AM46="C",AL46&lt;&gt;""),AL46,""),IF(AND(AO46="C",AN46&lt;&gt;""),AN46,""),IF(AND(AQ46="C",AP46&lt;&gt;""),AP46,""))</f>
        <v/>
      </c>
      <c r="AE46" s="362" t="str">
        <f aca="false">CONCATENATE(IF(AS46="","",AS46),IF(AU46="","",AU46),IF(AW46="","",AW46),IF(AY46="","",AY46),IF(BA46="","",BA46),IF(BC46="","",BC46))</f>
        <v>1</v>
      </c>
      <c r="AF46" s="362" t="str">
        <f aca="false">IF('Felling&amp;Restocking'!I46="","",IFERROR(VLOOKUP( 'Felling&amp;Restocking'!I46,SpeciesList[],2,0),"," &amp; 'Felling&amp;Restocking'!I46))</f>
        <v/>
      </c>
      <c r="AG46" s="362" t="str">
        <f aca="false">IF('Felling&amp;Restocking'!I46="","",VLOOKUP( 'Felling&amp;Restocking'!I46,SpeciesList[],4,0))</f>
        <v/>
      </c>
      <c r="AH46" s="362" t="str">
        <f aca="false">IF('Felling&amp;Restocking'!J46="","",IFERROR("," &amp; VLOOKUP( 'Felling&amp;Restocking'!J46,SpeciesList[],2,0),"," &amp; 'Felling&amp;Restocking'!J46))</f>
        <v/>
      </c>
      <c r="AI46" s="362" t="str">
        <f aca="false">IF('Felling&amp;Restocking'!J46="","",VLOOKUP( 'Felling&amp;Restocking'!J46,SpeciesList[],4,0))</f>
        <v/>
      </c>
      <c r="AJ46" s="362" t="str">
        <f aca="false">IF('Felling&amp;Restocking'!K46="","",IFERROR("," &amp; VLOOKUP( 'Felling&amp;Restocking'!K46,SpeciesList[],2,0),"," &amp; 'Felling&amp;Restocking'!K46))</f>
        <v/>
      </c>
      <c r="AK46" s="362" t="str">
        <f aca="false">IF('Felling&amp;Restocking'!K46="","",VLOOKUP( 'Felling&amp;Restocking'!K46,SpeciesList[],4,0))</f>
        <v/>
      </c>
      <c r="AL46" s="362" t="str">
        <f aca="false">IF('Felling&amp;Restocking'!L46="","",IFERROR("," &amp; VLOOKUP( 'Felling&amp;Restocking'!L46,SpeciesList[],2,0),"," &amp; 'Felling&amp;Restocking'!L46))</f>
        <v/>
      </c>
      <c r="AM46" s="362" t="str">
        <f aca="false">IF('Felling&amp;Restocking'!L46="","",VLOOKUP( 'Felling&amp;Restocking'!L46,SpeciesList[],4,0))</f>
        <v/>
      </c>
      <c r="AN46" s="362" t="str">
        <f aca="false">IF('Felling&amp;Restocking'!M46="","",IFERROR("," &amp; VLOOKUP( 'Felling&amp;Restocking'!M46,SpeciesList[],2,0),"," &amp; 'Felling&amp;Restocking'!M46))</f>
        <v/>
      </c>
      <c r="AO46" s="362" t="str">
        <f aca="false">IF('Felling&amp;Restocking'!M46="","",VLOOKUP( 'Felling&amp;Restocking'!M46,SpeciesList[],4,0))</f>
        <v/>
      </c>
      <c r="AP46" s="362" t="str">
        <f aca="false">IF('Felling&amp;Restocking'!N46="","",IFERROR("," &amp; VLOOKUP( 'Felling&amp;Restocking'!N46,SpeciesList[],2,0),"," &amp; 'Felling&amp;Restocking'!N46))</f>
        <v/>
      </c>
      <c r="AQ46" s="362" t="str">
        <f aca="false">IF('Felling&amp;Restocking'!N46="","",VLOOKUP( 'Felling&amp;Restocking'!N46,SpeciesList[],4,0))</f>
        <v/>
      </c>
      <c r="AT46" s="362" t="str">
        <f aca="false">IF('Sub-Cpt Record'!A46&lt;&gt;"",CONCATENATE('Sub-Cpt Record'!A46,'Sub-Cpt Record'!B46,'Sub-Cpt Record'!C46),"")</f>
        <v/>
      </c>
      <c r="AU46" s="362" t="n">
        <f aca="false">IF($AT46="",1,COUNTIFS($AT$11:$AT$1000, $AT46))</f>
        <v>1</v>
      </c>
      <c r="AV46" s="362" t="n">
        <f aca="false">IF(AT46&lt;&gt;"",'Sub-Cpt Record'!C46/CODE!AU46,0)</f>
        <v>0</v>
      </c>
      <c r="BM46" s="362" t="s">
        <v>804</v>
      </c>
    </row>
    <row r="47" customFormat="false" ht="15" hidden="false" customHeight="false" outlineLevel="0" collapsed="false">
      <c r="A47" s="362" t="str">
        <f aca="false">IF('Sub-Cpt Record'!B47="",IF(OR('Sub-Cpt Record'!A47=0,'Sub-Cpt Record'!A47=""),"",'Sub-Cpt Record'!A47),CONCATENATE('Sub-Cpt Record'!A47&amp;'Sub-Cpt Record'!B47))</f>
        <v/>
      </c>
      <c r="B47" s="362" t="n">
        <f aca="false">IF($A47="",1,COUNTIFS($A$11:$A$1000, $A47))</f>
        <v>1</v>
      </c>
      <c r="C47" s="363" t="str">
        <f aca="false">IF('Sub-Cpt Record'!E47 = "","",'Sub-Cpt Record'!E47&amp;"  ")</f>
        <v/>
      </c>
      <c r="D47" s="362" t="str">
        <f aca="false">IF('Sub-Cpt Record'!F47 = "","",'Sub-Cpt Record'!F47&amp;"  ")</f>
        <v/>
      </c>
      <c r="E47" s="362" t="str">
        <f aca="false">IF('Sub-Cpt Record'!G47 = "","",'Sub-Cpt Record'!G47&amp;"  ")</f>
        <v/>
      </c>
      <c r="F47" s="362" t="str">
        <f aca="false">IF('Sub-Cpt Record'!H47 = "","",'Sub-Cpt Record'!H47&amp;"  ")</f>
        <v/>
      </c>
      <c r="G47" s="362" t="str">
        <f aca="false">IF('Sub-Cpt Record'!I47 = "","",'Sub-Cpt Record'!I47&amp;"  ")</f>
        <v/>
      </c>
      <c r="H47" s="362" t="str">
        <f aca="false">IF('Sub-Cpt Record'!J47 = "","",'Sub-Cpt Record'!J47&amp;"  ")</f>
        <v/>
      </c>
      <c r="I47" s="364" t="str">
        <f aca="false">CONCATENATE(C47&amp;D47&amp;E47&amp;F47&amp;G47&amp;H47)</f>
        <v/>
      </c>
      <c r="J47" s="362" t="n">
        <f aca="false">IF(A47&lt;&gt;"",'Sub-Cpt Record'!C47/CODE!B47,0)</f>
        <v>0</v>
      </c>
      <c r="L47" s="365" t="str">
        <f aca="false">IF(A47="",IF(L48=1,1,""),1)</f>
        <v/>
      </c>
      <c r="N47" s="366" t="n">
        <f aca="false">COUNTIFS('Felling&amp;Restocking'!$A$11:$A$1000, 'Felling&amp;Restocking'!$A47, 'Felling&amp;Restocking'!$B$11:$B$1000, 'Felling&amp;Restocking'!$B47, 'Felling&amp;Restocking'!$H$11:$H$1000, 'Felling&amp;Restocking'!$H47)</f>
        <v>0</v>
      </c>
      <c r="O47" s="366" t="n">
        <f aca="false">IF(OR('Felling&amp;Restocking'!H47=0,'Felling&amp;Restocking'!H47=""),0,1)</f>
        <v>0</v>
      </c>
      <c r="P47" s="367" t="n">
        <f aca="false">SUM('Felling&amp;Restocking'!O47+'Felling&amp;Restocking'!P47)</f>
        <v>0</v>
      </c>
      <c r="S47" s="369" t="n">
        <f aca="false">IF(AND(O47&lt;&gt;0,P47&lt;&gt;0,'Felling&amp;Restocking'!G47&lt;&gt;0,AA47="",AC47=""),1,0)</f>
        <v>0</v>
      </c>
      <c r="T47" s="370" t="str">
        <f aca="false">IF(OR('Felling&amp;Restocking'!G47=0,'Felling&amp;Restocking'!G47=""),"",SUM('Felling&amp;Restocking'!O47/P47)*'Felling&amp;Restocking'!G47)</f>
        <v/>
      </c>
      <c r="U47" s="370" t="str">
        <f aca="false">IF(OR('Felling&amp;Restocking'!G47=0,'Felling&amp;Restocking'!G47=""),"",SUM('Felling&amp;Restocking'!P47/P47)*'Felling&amp;Restocking'!G47)</f>
        <v/>
      </c>
      <c r="V47" s="371" t="n">
        <f aca="false">IF(CONCATENATE('Felling&amp;Restocking'!U47&amp;'Felling&amp;Restocking'!W47&amp;'Felling&amp;Restocking'!Y47&amp;'Felling&amp;Restocking'!AA47&amp;'Felling&amp;Restocking'!AC47)="",0,1)</f>
        <v>0</v>
      </c>
      <c r="W47" s="372" t="n">
        <f aca="false">IF(OR(OR(TRIM('Felling&amp;Restocking'!H47)="T",TRIM('Felling&amp;Restocking'!H47)="DF",TRIM('Felling&amp;Restocking'!H47)="OS"),O47=0),0,1)</f>
        <v>0</v>
      </c>
      <c r="X47" s="372" t="n">
        <f aca="false">IF(OR('Felling&amp;Restocking'!$S47="",OR('Felling&amp;Restocking'!$S47=0,'Felling&amp;Restocking'!$S47="N/A")),0,1)</f>
        <v>0</v>
      </c>
      <c r="Y47" s="362" t="str">
        <f aca="false">IF(W47=1,T47,"")</f>
        <v/>
      </c>
      <c r="Z47" s="362" t="str">
        <f aca="false">IF(W47=1,U47,"")</f>
        <v/>
      </c>
      <c r="AA47" s="363" t="str">
        <f aca="false">CONCATENATE(IF(AND(AG47="B",AF47&lt;&gt;""),AF47,""),IF(AND(AI47="B",AH47&lt;&gt;""),AH47,""),IF(AND(AK47="B",AJ47&lt;&gt;""),AJ47,""),IF(AND(AM47="B",AL47&lt;&gt;""),AL47,""),IF(AND(AO47="B",AN47&lt;&gt;""),AN47,""),IF(AND(AQ47="B",AP47&lt;&gt;""),AP47,""))</f>
        <v/>
      </c>
      <c r="AC47" s="362" t="str">
        <f aca="false">CONCATENATE(IF(AND(AG47="C",AF47&lt;&gt;""),AF47,""),IF(AND(AI47="C",AH47&lt;&gt;""),AH47,""),IF(AND(AK47="C",AJ47&lt;&gt;""),AJ47,""),IF(AND(AM47="C",AL47&lt;&gt;""),AL47,""),IF(AND(AO47="C",AN47&lt;&gt;""),AN47,""),IF(AND(AQ47="C",AP47&lt;&gt;""),AP47,""))</f>
        <v/>
      </c>
      <c r="AE47" s="362" t="str">
        <f aca="false">CONCATENATE(IF(AS47="","",AS47),IF(AU47="","",AU47),IF(AW47="","",AW47),IF(AY47="","",AY47),IF(BA47="","",BA47),IF(BC47="","",BC47))</f>
        <v>1</v>
      </c>
      <c r="AF47" s="362" t="str">
        <f aca="false">IF('Felling&amp;Restocking'!I47="","",IFERROR(VLOOKUP( 'Felling&amp;Restocking'!I47,SpeciesList[],2,0),"," &amp; 'Felling&amp;Restocking'!I47))</f>
        <v/>
      </c>
      <c r="AG47" s="362" t="str">
        <f aca="false">IF('Felling&amp;Restocking'!I47="","",VLOOKUP( 'Felling&amp;Restocking'!I47,SpeciesList[],4,0))</f>
        <v/>
      </c>
      <c r="AH47" s="362" t="str">
        <f aca="false">IF('Felling&amp;Restocking'!J47="","",IFERROR("," &amp; VLOOKUP( 'Felling&amp;Restocking'!J47,SpeciesList[],2,0),"," &amp; 'Felling&amp;Restocking'!J47))</f>
        <v/>
      </c>
      <c r="AI47" s="362" t="str">
        <f aca="false">IF('Felling&amp;Restocking'!J47="","",VLOOKUP( 'Felling&amp;Restocking'!J47,SpeciesList[],4,0))</f>
        <v/>
      </c>
      <c r="AJ47" s="362" t="str">
        <f aca="false">IF('Felling&amp;Restocking'!K47="","",IFERROR("," &amp; VLOOKUP( 'Felling&amp;Restocking'!K47,SpeciesList[],2,0),"," &amp; 'Felling&amp;Restocking'!K47))</f>
        <v/>
      </c>
      <c r="AK47" s="362" t="str">
        <f aca="false">IF('Felling&amp;Restocking'!K47="","",VLOOKUP( 'Felling&amp;Restocking'!K47,SpeciesList[],4,0))</f>
        <v/>
      </c>
      <c r="AL47" s="362" t="str">
        <f aca="false">IF('Felling&amp;Restocking'!L47="","",IFERROR("," &amp; VLOOKUP( 'Felling&amp;Restocking'!L47,SpeciesList[],2,0),"," &amp; 'Felling&amp;Restocking'!L47))</f>
        <v/>
      </c>
      <c r="AM47" s="362" t="str">
        <f aca="false">IF('Felling&amp;Restocking'!L47="","",VLOOKUP( 'Felling&amp;Restocking'!L47,SpeciesList[],4,0))</f>
        <v/>
      </c>
      <c r="AN47" s="362" t="str">
        <f aca="false">IF('Felling&amp;Restocking'!M47="","",IFERROR("," &amp; VLOOKUP( 'Felling&amp;Restocking'!M47,SpeciesList[],2,0),"," &amp; 'Felling&amp;Restocking'!M47))</f>
        <v/>
      </c>
      <c r="AO47" s="362" t="str">
        <f aca="false">IF('Felling&amp;Restocking'!M47="","",VLOOKUP( 'Felling&amp;Restocking'!M47,SpeciesList[],4,0))</f>
        <v/>
      </c>
      <c r="AP47" s="362" t="str">
        <f aca="false">IF('Felling&amp;Restocking'!N47="","",IFERROR("," &amp; VLOOKUP( 'Felling&amp;Restocking'!N47,SpeciesList[],2,0),"," &amp; 'Felling&amp;Restocking'!N47))</f>
        <v/>
      </c>
      <c r="AQ47" s="362" t="str">
        <f aca="false">IF('Felling&amp;Restocking'!N47="","",VLOOKUP( 'Felling&amp;Restocking'!N47,SpeciesList[],4,0))</f>
        <v/>
      </c>
      <c r="AT47" s="362" t="str">
        <f aca="false">IF('Sub-Cpt Record'!A47&lt;&gt;"",CONCATENATE('Sub-Cpt Record'!A47,'Sub-Cpt Record'!B47,'Sub-Cpt Record'!C47),"")</f>
        <v/>
      </c>
      <c r="AU47" s="362" t="n">
        <f aca="false">IF($AT47="",1,COUNTIFS($AT$11:$AT$1000, $AT47))</f>
        <v>1</v>
      </c>
      <c r="AV47" s="362" t="n">
        <f aca="false">IF(AT47&lt;&gt;"",'Sub-Cpt Record'!C47/CODE!AU47,0)</f>
        <v>0</v>
      </c>
      <c r="BM47" s="362" t="s">
        <v>805</v>
      </c>
    </row>
    <row r="48" customFormat="false" ht="15" hidden="false" customHeight="false" outlineLevel="0" collapsed="false">
      <c r="A48" s="362" t="str">
        <f aca="false">IF('Sub-Cpt Record'!B48="",IF(OR('Sub-Cpt Record'!A48=0,'Sub-Cpt Record'!A48=""),"",'Sub-Cpt Record'!A48),CONCATENATE('Sub-Cpt Record'!A48&amp;'Sub-Cpt Record'!B48))</f>
        <v/>
      </c>
      <c r="B48" s="362" t="n">
        <f aca="false">IF($A48="",1,COUNTIFS($A$11:$A$1000, $A48))</f>
        <v>1</v>
      </c>
      <c r="C48" s="363" t="str">
        <f aca="false">IF('Sub-Cpt Record'!E48 = "","",'Sub-Cpt Record'!E48&amp;"  ")</f>
        <v/>
      </c>
      <c r="D48" s="362" t="str">
        <f aca="false">IF('Sub-Cpt Record'!F48 = "","",'Sub-Cpt Record'!F48&amp;"  ")</f>
        <v/>
      </c>
      <c r="E48" s="362" t="str">
        <f aca="false">IF('Sub-Cpt Record'!G48 = "","",'Sub-Cpt Record'!G48&amp;"  ")</f>
        <v/>
      </c>
      <c r="F48" s="362" t="str">
        <f aca="false">IF('Sub-Cpt Record'!H48 = "","",'Sub-Cpt Record'!H48&amp;"  ")</f>
        <v/>
      </c>
      <c r="G48" s="362" t="str">
        <f aca="false">IF('Sub-Cpt Record'!I48 = "","",'Sub-Cpt Record'!I48&amp;"  ")</f>
        <v/>
      </c>
      <c r="H48" s="362" t="str">
        <f aca="false">IF('Sub-Cpt Record'!J48 = "","",'Sub-Cpt Record'!J48&amp;"  ")</f>
        <v/>
      </c>
      <c r="I48" s="364" t="str">
        <f aca="false">CONCATENATE(C48&amp;D48&amp;E48&amp;F48&amp;G48&amp;H48)</f>
        <v/>
      </c>
      <c r="J48" s="362" t="n">
        <f aca="false">IF(A48&lt;&gt;"",'Sub-Cpt Record'!C48/CODE!B48,0)</f>
        <v>0</v>
      </c>
      <c r="L48" s="365" t="str">
        <f aca="false">IF(A48="",IF(L49=1,1,""),1)</f>
        <v/>
      </c>
      <c r="N48" s="366" t="n">
        <f aca="false">COUNTIFS('Felling&amp;Restocking'!$A$11:$A$1000, 'Felling&amp;Restocking'!$A48, 'Felling&amp;Restocking'!$B$11:$B$1000, 'Felling&amp;Restocking'!$B48, 'Felling&amp;Restocking'!$H$11:$H$1000, 'Felling&amp;Restocking'!$H48)</f>
        <v>0</v>
      </c>
      <c r="O48" s="366" t="n">
        <f aca="false">IF(OR('Felling&amp;Restocking'!H48=0,'Felling&amp;Restocking'!H48=""),0,1)</f>
        <v>0</v>
      </c>
      <c r="P48" s="367" t="n">
        <f aca="false">SUM('Felling&amp;Restocking'!O48+'Felling&amp;Restocking'!P48)</f>
        <v>0</v>
      </c>
      <c r="S48" s="369" t="n">
        <f aca="false">IF(AND(O48&lt;&gt;0,P48&lt;&gt;0,'Felling&amp;Restocking'!G48&lt;&gt;0,AA48="",AC48=""),1,0)</f>
        <v>0</v>
      </c>
      <c r="T48" s="370" t="str">
        <f aca="false">IF(OR('Felling&amp;Restocking'!G48=0,'Felling&amp;Restocking'!G48=""),"",SUM('Felling&amp;Restocking'!O48/P48)*'Felling&amp;Restocking'!G48)</f>
        <v/>
      </c>
      <c r="U48" s="370" t="str">
        <f aca="false">IF(OR('Felling&amp;Restocking'!G48=0,'Felling&amp;Restocking'!G48=""),"",SUM('Felling&amp;Restocking'!P48/P48)*'Felling&amp;Restocking'!G48)</f>
        <v/>
      </c>
      <c r="V48" s="371" t="n">
        <f aca="false">IF(CONCATENATE('Felling&amp;Restocking'!U48&amp;'Felling&amp;Restocking'!W48&amp;'Felling&amp;Restocking'!Y48&amp;'Felling&amp;Restocking'!AA48&amp;'Felling&amp;Restocking'!AC48)="",0,1)</f>
        <v>0</v>
      </c>
      <c r="W48" s="372" t="n">
        <f aca="false">IF(OR(OR(TRIM('Felling&amp;Restocking'!H48)="T",TRIM('Felling&amp;Restocking'!H48)="DF",TRIM('Felling&amp;Restocking'!H48)="OS"),O48=0),0,1)</f>
        <v>0</v>
      </c>
      <c r="X48" s="372" t="n">
        <f aca="false">IF(OR('Felling&amp;Restocking'!$S48="",OR('Felling&amp;Restocking'!$S48=0,'Felling&amp;Restocking'!$S48="N/A")),0,1)</f>
        <v>0</v>
      </c>
      <c r="Y48" s="362" t="str">
        <f aca="false">IF(W48=1,T48,"")</f>
        <v/>
      </c>
      <c r="Z48" s="362" t="str">
        <f aca="false">IF(W48=1,U48,"")</f>
        <v/>
      </c>
      <c r="AA48" s="363" t="str">
        <f aca="false">CONCATENATE(IF(AND(AG48="B",AF48&lt;&gt;""),AF48,""),IF(AND(AI48="B",AH48&lt;&gt;""),AH48,""),IF(AND(AK48="B",AJ48&lt;&gt;""),AJ48,""),IF(AND(AM48="B",AL48&lt;&gt;""),AL48,""),IF(AND(AO48="B",AN48&lt;&gt;""),AN48,""),IF(AND(AQ48="B",AP48&lt;&gt;""),AP48,""))</f>
        <v/>
      </c>
      <c r="AC48" s="362" t="str">
        <f aca="false">CONCATENATE(IF(AND(AG48="C",AF48&lt;&gt;""),AF48,""),IF(AND(AI48="C",AH48&lt;&gt;""),AH48,""),IF(AND(AK48="C",AJ48&lt;&gt;""),AJ48,""),IF(AND(AM48="C",AL48&lt;&gt;""),AL48,""),IF(AND(AO48="C",AN48&lt;&gt;""),AN48,""),IF(AND(AQ48="C",AP48&lt;&gt;""),AP48,""))</f>
        <v/>
      </c>
      <c r="AE48" s="362" t="str">
        <f aca="false">CONCATENATE(IF(AS48="","",AS48),IF(AU48="","",AU48),IF(AW48="","",AW48),IF(AY48="","",AY48),IF(BA48="","",BA48),IF(BC48="","",BC48))</f>
        <v>1</v>
      </c>
      <c r="AF48" s="362" t="str">
        <f aca="false">IF('Felling&amp;Restocking'!I48="","",IFERROR(VLOOKUP( 'Felling&amp;Restocking'!I48,SpeciesList[],2,0),"," &amp; 'Felling&amp;Restocking'!I48))</f>
        <v/>
      </c>
      <c r="AG48" s="362" t="str">
        <f aca="false">IF('Felling&amp;Restocking'!I48="","",VLOOKUP( 'Felling&amp;Restocking'!I48,SpeciesList[],4,0))</f>
        <v/>
      </c>
      <c r="AH48" s="362" t="str">
        <f aca="false">IF('Felling&amp;Restocking'!J48="","",IFERROR("," &amp; VLOOKUP( 'Felling&amp;Restocking'!J48,SpeciesList[],2,0),"," &amp; 'Felling&amp;Restocking'!J48))</f>
        <v/>
      </c>
      <c r="AI48" s="362" t="str">
        <f aca="false">IF('Felling&amp;Restocking'!J48="","",VLOOKUP( 'Felling&amp;Restocking'!J48,SpeciesList[],4,0))</f>
        <v/>
      </c>
      <c r="AJ48" s="362" t="str">
        <f aca="false">IF('Felling&amp;Restocking'!K48="","",IFERROR("," &amp; VLOOKUP( 'Felling&amp;Restocking'!K48,SpeciesList[],2,0),"," &amp; 'Felling&amp;Restocking'!K48))</f>
        <v/>
      </c>
      <c r="AK48" s="362" t="str">
        <f aca="false">IF('Felling&amp;Restocking'!K48="","",VLOOKUP( 'Felling&amp;Restocking'!K48,SpeciesList[],4,0))</f>
        <v/>
      </c>
      <c r="AL48" s="362" t="str">
        <f aca="false">IF('Felling&amp;Restocking'!L48="","",IFERROR("," &amp; VLOOKUP( 'Felling&amp;Restocking'!L48,SpeciesList[],2,0),"," &amp; 'Felling&amp;Restocking'!L48))</f>
        <v/>
      </c>
      <c r="AM48" s="362" t="str">
        <f aca="false">IF('Felling&amp;Restocking'!L48="","",VLOOKUP( 'Felling&amp;Restocking'!L48,SpeciesList[],4,0))</f>
        <v/>
      </c>
      <c r="AN48" s="362" t="str">
        <f aca="false">IF('Felling&amp;Restocking'!M48="","",IFERROR("," &amp; VLOOKUP( 'Felling&amp;Restocking'!M48,SpeciesList[],2,0),"," &amp; 'Felling&amp;Restocking'!M48))</f>
        <v/>
      </c>
      <c r="AO48" s="362" t="str">
        <f aca="false">IF('Felling&amp;Restocking'!M48="","",VLOOKUP( 'Felling&amp;Restocking'!M48,SpeciesList[],4,0))</f>
        <v/>
      </c>
      <c r="AP48" s="362" t="str">
        <f aca="false">IF('Felling&amp;Restocking'!N48="","",IFERROR("," &amp; VLOOKUP( 'Felling&amp;Restocking'!N48,SpeciesList[],2,0),"," &amp; 'Felling&amp;Restocking'!N48))</f>
        <v/>
      </c>
      <c r="AQ48" s="362" t="str">
        <f aca="false">IF('Felling&amp;Restocking'!N48="","",VLOOKUP( 'Felling&amp;Restocking'!N48,SpeciesList[],4,0))</f>
        <v/>
      </c>
      <c r="AT48" s="362" t="str">
        <f aca="false">IF('Sub-Cpt Record'!A48&lt;&gt;"",CONCATENATE('Sub-Cpt Record'!A48,'Sub-Cpt Record'!B48,'Sub-Cpt Record'!C48),"")</f>
        <v/>
      </c>
      <c r="AU48" s="362" t="n">
        <f aca="false">IF($AT48="",1,COUNTIFS($AT$11:$AT$1000, $AT48))</f>
        <v>1</v>
      </c>
      <c r="AV48" s="362" t="n">
        <f aca="false">IF(AT48&lt;&gt;"",'Sub-Cpt Record'!C48/CODE!AU48,0)</f>
        <v>0</v>
      </c>
      <c r="BM48" s="362" t="s">
        <v>806</v>
      </c>
    </row>
    <row r="49" customFormat="false" ht="15" hidden="false" customHeight="false" outlineLevel="0" collapsed="false">
      <c r="A49" s="362" t="str">
        <f aca="false">IF('Sub-Cpt Record'!B49="",IF(OR('Sub-Cpt Record'!A49=0,'Sub-Cpt Record'!A49=""),"",'Sub-Cpt Record'!A49),CONCATENATE('Sub-Cpt Record'!A49&amp;'Sub-Cpt Record'!B49))</f>
        <v/>
      </c>
      <c r="B49" s="362" t="n">
        <f aca="false">IF($A49="",1,COUNTIFS($A$11:$A$1000, $A49))</f>
        <v>1</v>
      </c>
      <c r="C49" s="363" t="str">
        <f aca="false">IF('Sub-Cpt Record'!E49 = "","",'Sub-Cpt Record'!E49&amp;"  ")</f>
        <v/>
      </c>
      <c r="D49" s="362" t="str">
        <f aca="false">IF('Sub-Cpt Record'!F49 = "","",'Sub-Cpt Record'!F49&amp;"  ")</f>
        <v/>
      </c>
      <c r="E49" s="362" t="str">
        <f aca="false">IF('Sub-Cpt Record'!G49 = "","",'Sub-Cpt Record'!G49&amp;"  ")</f>
        <v/>
      </c>
      <c r="F49" s="362" t="str">
        <f aca="false">IF('Sub-Cpt Record'!H49 = "","",'Sub-Cpt Record'!H49&amp;"  ")</f>
        <v/>
      </c>
      <c r="G49" s="362" t="str">
        <f aca="false">IF('Sub-Cpt Record'!I49 = "","",'Sub-Cpt Record'!I49&amp;"  ")</f>
        <v/>
      </c>
      <c r="H49" s="362" t="str">
        <f aca="false">IF('Sub-Cpt Record'!J49 = "","",'Sub-Cpt Record'!J49&amp;"  ")</f>
        <v/>
      </c>
      <c r="I49" s="364" t="str">
        <f aca="false">CONCATENATE(C49&amp;D49&amp;E49&amp;F49&amp;G49&amp;H49)</f>
        <v/>
      </c>
      <c r="J49" s="362" t="n">
        <f aca="false">IF(A49&lt;&gt;"",'Sub-Cpt Record'!C49/CODE!B49,0)</f>
        <v>0</v>
      </c>
      <c r="L49" s="365" t="str">
        <f aca="false">IF(A49="",IF(L50=1,1,""),1)</f>
        <v/>
      </c>
      <c r="N49" s="366" t="n">
        <f aca="false">COUNTIFS('Felling&amp;Restocking'!$A$11:$A$1000, 'Felling&amp;Restocking'!$A49, 'Felling&amp;Restocking'!$B$11:$B$1000, 'Felling&amp;Restocking'!$B49, 'Felling&amp;Restocking'!$H$11:$H$1000, 'Felling&amp;Restocking'!$H49)</f>
        <v>0</v>
      </c>
      <c r="O49" s="366" t="n">
        <f aca="false">IF(OR('Felling&amp;Restocking'!H49=0,'Felling&amp;Restocking'!H49=""),0,1)</f>
        <v>0</v>
      </c>
      <c r="P49" s="367" t="n">
        <f aca="false">SUM('Felling&amp;Restocking'!O49+'Felling&amp;Restocking'!P49)</f>
        <v>0</v>
      </c>
      <c r="S49" s="369" t="n">
        <f aca="false">IF(AND(O49&lt;&gt;0,P49&lt;&gt;0,'Felling&amp;Restocking'!G49&lt;&gt;0,AA49="",AC49=""),1,0)</f>
        <v>0</v>
      </c>
      <c r="T49" s="370" t="str">
        <f aca="false">IF(OR('Felling&amp;Restocking'!G49=0,'Felling&amp;Restocking'!G49=""),"",SUM('Felling&amp;Restocking'!O49/P49)*'Felling&amp;Restocking'!G49)</f>
        <v/>
      </c>
      <c r="U49" s="370" t="str">
        <f aca="false">IF(OR('Felling&amp;Restocking'!G49=0,'Felling&amp;Restocking'!G49=""),"",SUM('Felling&amp;Restocking'!P49/P49)*'Felling&amp;Restocking'!G49)</f>
        <v/>
      </c>
      <c r="V49" s="371" t="n">
        <f aca="false">IF(CONCATENATE('Felling&amp;Restocking'!U49&amp;'Felling&amp;Restocking'!W49&amp;'Felling&amp;Restocking'!Y49&amp;'Felling&amp;Restocking'!AA49&amp;'Felling&amp;Restocking'!AC49)="",0,1)</f>
        <v>0</v>
      </c>
      <c r="W49" s="372" t="n">
        <f aca="false">IF(OR(OR(TRIM('Felling&amp;Restocking'!H49)="T",TRIM('Felling&amp;Restocking'!H49)="DF",TRIM('Felling&amp;Restocking'!H49)="OS"),O49=0),0,1)</f>
        <v>0</v>
      </c>
      <c r="X49" s="372" t="n">
        <f aca="false">IF(OR('Felling&amp;Restocking'!$S49="",OR('Felling&amp;Restocking'!$S49=0,'Felling&amp;Restocking'!$S49="N/A")),0,1)</f>
        <v>0</v>
      </c>
      <c r="Y49" s="362" t="str">
        <f aca="false">IF(W49=1,T49,"")</f>
        <v/>
      </c>
      <c r="Z49" s="362" t="str">
        <f aca="false">IF(W49=1,U49,"")</f>
        <v/>
      </c>
      <c r="AA49" s="363" t="str">
        <f aca="false">CONCATENATE(IF(AND(AG49="B",AF49&lt;&gt;""),AF49,""),IF(AND(AI49="B",AH49&lt;&gt;""),AH49,""),IF(AND(AK49="B",AJ49&lt;&gt;""),AJ49,""),IF(AND(AM49="B",AL49&lt;&gt;""),AL49,""),IF(AND(AO49="B",AN49&lt;&gt;""),AN49,""),IF(AND(AQ49="B",AP49&lt;&gt;""),AP49,""))</f>
        <v/>
      </c>
      <c r="AC49" s="362" t="str">
        <f aca="false">CONCATENATE(IF(AND(AG49="C",AF49&lt;&gt;""),AF49,""),IF(AND(AI49="C",AH49&lt;&gt;""),AH49,""),IF(AND(AK49="C",AJ49&lt;&gt;""),AJ49,""),IF(AND(AM49="C",AL49&lt;&gt;""),AL49,""),IF(AND(AO49="C",AN49&lt;&gt;""),AN49,""),IF(AND(AQ49="C",AP49&lt;&gt;""),AP49,""))</f>
        <v/>
      </c>
      <c r="AE49" s="362" t="str">
        <f aca="false">CONCATENATE(IF(AS49="","",AS49),IF(AU49="","",AU49),IF(AW49="","",AW49),IF(AY49="","",AY49),IF(BA49="","",BA49),IF(BC49="","",BC49))</f>
        <v>1</v>
      </c>
      <c r="AF49" s="362" t="str">
        <f aca="false">IF('Felling&amp;Restocking'!I49="","",IFERROR(VLOOKUP( 'Felling&amp;Restocking'!I49,SpeciesList[],2,0),"," &amp; 'Felling&amp;Restocking'!I49))</f>
        <v/>
      </c>
      <c r="AG49" s="362" t="str">
        <f aca="false">IF('Felling&amp;Restocking'!I49="","",VLOOKUP( 'Felling&amp;Restocking'!I49,SpeciesList[],4,0))</f>
        <v/>
      </c>
      <c r="AH49" s="362" t="str">
        <f aca="false">IF('Felling&amp;Restocking'!J49="","",IFERROR("," &amp; VLOOKUP( 'Felling&amp;Restocking'!J49,SpeciesList[],2,0),"," &amp; 'Felling&amp;Restocking'!J49))</f>
        <v/>
      </c>
      <c r="AI49" s="362" t="str">
        <f aca="false">IF('Felling&amp;Restocking'!J49="","",VLOOKUP( 'Felling&amp;Restocking'!J49,SpeciesList[],4,0))</f>
        <v/>
      </c>
      <c r="AJ49" s="362" t="str">
        <f aca="false">IF('Felling&amp;Restocking'!K49="","",IFERROR("," &amp; VLOOKUP( 'Felling&amp;Restocking'!K49,SpeciesList[],2,0),"," &amp; 'Felling&amp;Restocking'!K49))</f>
        <v/>
      </c>
      <c r="AK49" s="362" t="str">
        <f aca="false">IF('Felling&amp;Restocking'!K49="","",VLOOKUP( 'Felling&amp;Restocking'!K49,SpeciesList[],4,0))</f>
        <v/>
      </c>
      <c r="AL49" s="362" t="str">
        <f aca="false">IF('Felling&amp;Restocking'!L49="","",IFERROR("," &amp; VLOOKUP( 'Felling&amp;Restocking'!L49,SpeciesList[],2,0),"," &amp; 'Felling&amp;Restocking'!L49))</f>
        <v/>
      </c>
      <c r="AM49" s="362" t="str">
        <f aca="false">IF('Felling&amp;Restocking'!L49="","",VLOOKUP( 'Felling&amp;Restocking'!L49,SpeciesList[],4,0))</f>
        <v/>
      </c>
      <c r="AN49" s="362" t="str">
        <f aca="false">IF('Felling&amp;Restocking'!M49="","",IFERROR("," &amp; VLOOKUP( 'Felling&amp;Restocking'!M49,SpeciesList[],2,0),"," &amp; 'Felling&amp;Restocking'!M49))</f>
        <v/>
      </c>
      <c r="AO49" s="362" t="str">
        <f aca="false">IF('Felling&amp;Restocking'!M49="","",VLOOKUP( 'Felling&amp;Restocking'!M49,SpeciesList[],4,0))</f>
        <v/>
      </c>
      <c r="AP49" s="362" t="str">
        <f aca="false">IF('Felling&amp;Restocking'!N49="","",IFERROR("," &amp; VLOOKUP( 'Felling&amp;Restocking'!N49,SpeciesList[],2,0),"," &amp; 'Felling&amp;Restocking'!N49))</f>
        <v/>
      </c>
      <c r="AQ49" s="362" t="str">
        <f aca="false">IF('Felling&amp;Restocking'!N49="","",VLOOKUP( 'Felling&amp;Restocking'!N49,SpeciesList[],4,0))</f>
        <v/>
      </c>
      <c r="AT49" s="362" t="str">
        <f aca="false">IF('Sub-Cpt Record'!A49&lt;&gt;"",CONCATENATE('Sub-Cpt Record'!A49,'Sub-Cpt Record'!B49,'Sub-Cpt Record'!C49),"")</f>
        <v/>
      </c>
      <c r="AU49" s="362" t="n">
        <f aca="false">IF($AT49="",1,COUNTIFS($AT$11:$AT$1000, $AT49))</f>
        <v>1</v>
      </c>
      <c r="AV49" s="362" t="n">
        <f aca="false">IF(AT49&lt;&gt;"",'Sub-Cpt Record'!C49/CODE!AU49,0)</f>
        <v>0</v>
      </c>
      <c r="BM49" s="362" t="s">
        <v>807</v>
      </c>
    </row>
    <row r="50" customFormat="false" ht="15" hidden="false" customHeight="false" outlineLevel="0" collapsed="false">
      <c r="A50" s="362" t="str">
        <f aca="false">IF('Sub-Cpt Record'!B50="",IF(OR('Sub-Cpt Record'!A50=0,'Sub-Cpt Record'!A50=""),"",'Sub-Cpt Record'!A50),CONCATENATE('Sub-Cpt Record'!A50&amp;'Sub-Cpt Record'!B50))</f>
        <v/>
      </c>
      <c r="B50" s="362" t="n">
        <f aca="false">IF($A50="",1,COUNTIFS($A$11:$A$1000, $A50))</f>
        <v>1</v>
      </c>
      <c r="C50" s="363" t="str">
        <f aca="false">IF('Sub-Cpt Record'!E50 = "","",'Sub-Cpt Record'!E50&amp;"  ")</f>
        <v/>
      </c>
      <c r="D50" s="362" t="str">
        <f aca="false">IF('Sub-Cpt Record'!F50 = "","",'Sub-Cpt Record'!F50&amp;"  ")</f>
        <v/>
      </c>
      <c r="E50" s="362" t="str">
        <f aca="false">IF('Sub-Cpt Record'!G50 = "","",'Sub-Cpt Record'!G50&amp;"  ")</f>
        <v/>
      </c>
      <c r="F50" s="362" t="str">
        <f aca="false">IF('Sub-Cpt Record'!H50 = "","",'Sub-Cpt Record'!H50&amp;"  ")</f>
        <v/>
      </c>
      <c r="G50" s="362" t="str">
        <f aca="false">IF('Sub-Cpt Record'!I50 = "","",'Sub-Cpt Record'!I50&amp;"  ")</f>
        <v/>
      </c>
      <c r="H50" s="362" t="str">
        <f aca="false">IF('Sub-Cpt Record'!J50 = "","",'Sub-Cpt Record'!J50&amp;"  ")</f>
        <v/>
      </c>
      <c r="I50" s="364" t="str">
        <f aca="false">CONCATENATE(C50&amp;D50&amp;E50&amp;F50&amp;G50&amp;H50)</f>
        <v/>
      </c>
      <c r="J50" s="362" t="n">
        <f aca="false">IF(A50&lt;&gt;"",'Sub-Cpt Record'!C50/CODE!B50,0)</f>
        <v>0</v>
      </c>
      <c r="L50" s="365" t="str">
        <f aca="false">IF(A50="",IF(L51=1,1,""),1)</f>
        <v/>
      </c>
      <c r="N50" s="366" t="n">
        <f aca="false">COUNTIFS('Felling&amp;Restocking'!$A$11:$A$1000, 'Felling&amp;Restocking'!$A50, 'Felling&amp;Restocking'!$B$11:$B$1000, 'Felling&amp;Restocking'!$B50, 'Felling&amp;Restocking'!$H$11:$H$1000, 'Felling&amp;Restocking'!$H50)</f>
        <v>0</v>
      </c>
      <c r="O50" s="366" t="n">
        <f aca="false">IF(OR('Felling&amp;Restocking'!H50=0,'Felling&amp;Restocking'!H50=""),0,1)</f>
        <v>0</v>
      </c>
      <c r="P50" s="367" t="n">
        <f aca="false">SUM('Felling&amp;Restocking'!O50+'Felling&amp;Restocking'!P50)</f>
        <v>0</v>
      </c>
      <c r="S50" s="369" t="n">
        <f aca="false">IF(AND(O50&lt;&gt;0,P50&lt;&gt;0,'Felling&amp;Restocking'!G50&lt;&gt;0,AA50="",AC50=""),1,0)</f>
        <v>0</v>
      </c>
      <c r="T50" s="370" t="str">
        <f aca="false">IF(OR('Felling&amp;Restocking'!G50=0,'Felling&amp;Restocking'!G50=""),"",SUM('Felling&amp;Restocking'!O50/P50)*'Felling&amp;Restocking'!G50)</f>
        <v/>
      </c>
      <c r="U50" s="370" t="str">
        <f aca="false">IF(OR('Felling&amp;Restocking'!G50=0,'Felling&amp;Restocking'!G50=""),"",SUM('Felling&amp;Restocking'!P50/P50)*'Felling&amp;Restocking'!G50)</f>
        <v/>
      </c>
      <c r="V50" s="371" t="n">
        <f aca="false">IF(CONCATENATE('Felling&amp;Restocking'!U50&amp;'Felling&amp;Restocking'!W50&amp;'Felling&amp;Restocking'!Y50&amp;'Felling&amp;Restocking'!AA50&amp;'Felling&amp;Restocking'!AC50)="",0,1)</f>
        <v>0</v>
      </c>
      <c r="W50" s="372" t="n">
        <f aca="false">IF(OR(OR(TRIM('Felling&amp;Restocking'!H50)="T",TRIM('Felling&amp;Restocking'!H50)="DF",TRIM('Felling&amp;Restocking'!H50)="OS"),O50=0),0,1)</f>
        <v>0</v>
      </c>
      <c r="X50" s="372" t="n">
        <f aca="false">IF(OR('Felling&amp;Restocking'!$S50="",OR('Felling&amp;Restocking'!$S50=0,'Felling&amp;Restocking'!$S50="N/A")),0,1)</f>
        <v>0</v>
      </c>
      <c r="Y50" s="362" t="str">
        <f aca="false">IF(W50=1,T50,"")</f>
        <v/>
      </c>
      <c r="Z50" s="362" t="str">
        <f aca="false">IF(W50=1,U50,"")</f>
        <v/>
      </c>
      <c r="AA50" s="363" t="str">
        <f aca="false">CONCATENATE(IF(AND(AG50="B",AF50&lt;&gt;""),AF50,""),IF(AND(AI50="B",AH50&lt;&gt;""),AH50,""),IF(AND(AK50="B",AJ50&lt;&gt;""),AJ50,""),IF(AND(AM50="B",AL50&lt;&gt;""),AL50,""),IF(AND(AO50="B",AN50&lt;&gt;""),AN50,""),IF(AND(AQ50="B",AP50&lt;&gt;""),AP50,""))</f>
        <v/>
      </c>
      <c r="AC50" s="362" t="str">
        <f aca="false">CONCATENATE(IF(AND(AG50="C",AF50&lt;&gt;""),AF50,""),IF(AND(AI50="C",AH50&lt;&gt;""),AH50,""),IF(AND(AK50="C",AJ50&lt;&gt;""),AJ50,""),IF(AND(AM50="C",AL50&lt;&gt;""),AL50,""),IF(AND(AO50="C",AN50&lt;&gt;""),AN50,""),IF(AND(AQ50="C",AP50&lt;&gt;""),AP50,""))</f>
        <v/>
      </c>
      <c r="AE50" s="362" t="str">
        <f aca="false">CONCATENATE(IF(AS50="","",AS50),IF(AU50="","",AU50),IF(AW50="","",AW50),IF(AY50="","",AY50),IF(BA50="","",BA50),IF(BC50="","",BC50))</f>
        <v>1</v>
      </c>
      <c r="AF50" s="362" t="str">
        <f aca="false">IF('Felling&amp;Restocking'!I50="","",IFERROR(VLOOKUP( 'Felling&amp;Restocking'!I50,SpeciesList[],2,0),"," &amp; 'Felling&amp;Restocking'!I50))</f>
        <v/>
      </c>
      <c r="AG50" s="362" t="str">
        <f aca="false">IF('Felling&amp;Restocking'!I50="","",VLOOKUP( 'Felling&amp;Restocking'!I50,SpeciesList[],4,0))</f>
        <v/>
      </c>
      <c r="AH50" s="362" t="str">
        <f aca="false">IF('Felling&amp;Restocking'!J50="","",IFERROR("," &amp; VLOOKUP( 'Felling&amp;Restocking'!J50,SpeciesList[],2,0),"," &amp; 'Felling&amp;Restocking'!J50))</f>
        <v/>
      </c>
      <c r="AI50" s="362" t="str">
        <f aca="false">IF('Felling&amp;Restocking'!J50="","",VLOOKUP( 'Felling&amp;Restocking'!J50,SpeciesList[],4,0))</f>
        <v/>
      </c>
      <c r="AJ50" s="362" t="str">
        <f aca="false">IF('Felling&amp;Restocking'!K50="","",IFERROR("," &amp; VLOOKUP( 'Felling&amp;Restocking'!K50,SpeciesList[],2,0),"," &amp; 'Felling&amp;Restocking'!K50))</f>
        <v/>
      </c>
      <c r="AK50" s="362" t="str">
        <f aca="false">IF('Felling&amp;Restocking'!K50="","",VLOOKUP( 'Felling&amp;Restocking'!K50,SpeciesList[],4,0))</f>
        <v/>
      </c>
      <c r="AL50" s="362" t="str">
        <f aca="false">IF('Felling&amp;Restocking'!L50="","",IFERROR("," &amp; VLOOKUP( 'Felling&amp;Restocking'!L50,SpeciesList[],2,0),"," &amp; 'Felling&amp;Restocking'!L50))</f>
        <v/>
      </c>
      <c r="AM50" s="362" t="str">
        <f aca="false">IF('Felling&amp;Restocking'!L50="","",VLOOKUP( 'Felling&amp;Restocking'!L50,SpeciesList[],4,0))</f>
        <v/>
      </c>
      <c r="AN50" s="362" t="str">
        <f aca="false">IF('Felling&amp;Restocking'!M50="","",IFERROR("," &amp; VLOOKUP( 'Felling&amp;Restocking'!M50,SpeciesList[],2,0),"," &amp; 'Felling&amp;Restocking'!M50))</f>
        <v/>
      </c>
      <c r="AO50" s="362" t="str">
        <f aca="false">IF('Felling&amp;Restocking'!M50="","",VLOOKUP( 'Felling&amp;Restocking'!M50,SpeciesList[],4,0))</f>
        <v/>
      </c>
      <c r="AP50" s="362" t="str">
        <f aca="false">IF('Felling&amp;Restocking'!N50="","",IFERROR("," &amp; VLOOKUP( 'Felling&amp;Restocking'!N50,SpeciesList[],2,0),"," &amp; 'Felling&amp;Restocking'!N50))</f>
        <v/>
      </c>
      <c r="AQ50" s="362" t="str">
        <f aca="false">IF('Felling&amp;Restocking'!N50="","",VLOOKUP( 'Felling&amp;Restocking'!N50,SpeciesList[],4,0))</f>
        <v/>
      </c>
      <c r="AT50" s="362" t="str">
        <f aca="false">IF('Sub-Cpt Record'!A50&lt;&gt;"",CONCATENATE('Sub-Cpt Record'!A50,'Sub-Cpt Record'!B50,'Sub-Cpt Record'!C50),"")</f>
        <v/>
      </c>
      <c r="AU50" s="362" t="n">
        <f aca="false">IF($AT50="",1,COUNTIFS($AT$11:$AT$1000, $AT50))</f>
        <v>1</v>
      </c>
      <c r="AV50" s="362" t="n">
        <f aca="false">IF(AT50&lt;&gt;"",'Sub-Cpt Record'!C50/CODE!AU50,0)</f>
        <v>0</v>
      </c>
      <c r="BM50" s="362" t="s">
        <v>808</v>
      </c>
    </row>
    <row r="51" customFormat="false" ht="15" hidden="false" customHeight="false" outlineLevel="0" collapsed="false">
      <c r="A51" s="362" t="str">
        <f aca="false">IF('Sub-Cpt Record'!B51="",IF(OR('Sub-Cpt Record'!A51=0,'Sub-Cpt Record'!A51=""),"",'Sub-Cpt Record'!A51),CONCATENATE('Sub-Cpt Record'!A51&amp;'Sub-Cpt Record'!B51))</f>
        <v/>
      </c>
      <c r="B51" s="362" t="n">
        <f aca="false">IF($A51="",1,COUNTIFS($A$11:$A$1000, $A51))</f>
        <v>1</v>
      </c>
      <c r="C51" s="363" t="str">
        <f aca="false">IF('Sub-Cpt Record'!E51 = "","",'Sub-Cpt Record'!E51&amp;"  ")</f>
        <v/>
      </c>
      <c r="D51" s="362" t="str">
        <f aca="false">IF('Sub-Cpt Record'!F51 = "","",'Sub-Cpt Record'!F51&amp;"  ")</f>
        <v/>
      </c>
      <c r="E51" s="362" t="str">
        <f aca="false">IF('Sub-Cpt Record'!G51 = "","",'Sub-Cpt Record'!G51&amp;"  ")</f>
        <v/>
      </c>
      <c r="F51" s="362" t="str">
        <f aca="false">IF('Sub-Cpt Record'!H51 = "","",'Sub-Cpt Record'!H51&amp;"  ")</f>
        <v/>
      </c>
      <c r="G51" s="362" t="str">
        <f aca="false">IF('Sub-Cpt Record'!I51 = "","",'Sub-Cpt Record'!I51&amp;"  ")</f>
        <v/>
      </c>
      <c r="H51" s="362" t="str">
        <f aca="false">IF('Sub-Cpt Record'!J51 = "","",'Sub-Cpt Record'!J51&amp;"  ")</f>
        <v/>
      </c>
      <c r="I51" s="364" t="str">
        <f aca="false">CONCATENATE(C51&amp;D51&amp;E51&amp;F51&amp;G51&amp;H51)</f>
        <v/>
      </c>
      <c r="J51" s="362" t="n">
        <f aca="false">IF(A51&lt;&gt;"",'Sub-Cpt Record'!C51/CODE!B51,0)</f>
        <v>0</v>
      </c>
      <c r="L51" s="365" t="str">
        <f aca="false">IF(A51="",IF(L52=1,1,""),1)</f>
        <v/>
      </c>
      <c r="N51" s="366" t="n">
        <f aca="false">COUNTIFS('Felling&amp;Restocking'!$A$11:$A$1000, 'Felling&amp;Restocking'!$A51, 'Felling&amp;Restocking'!$B$11:$B$1000, 'Felling&amp;Restocking'!$B51, 'Felling&amp;Restocking'!$H$11:$H$1000, 'Felling&amp;Restocking'!$H51)</f>
        <v>0</v>
      </c>
      <c r="O51" s="366" t="n">
        <f aca="false">IF(OR('Felling&amp;Restocking'!H51=0,'Felling&amp;Restocking'!H51=""),0,1)</f>
        <v>0</v>
      </c>
      <c r="P51" s="367" t="n">
        <f aca="false">SUM('Felling&amp;Restocking'!O51+'Felling&amp;Restocking'!P51)</f>
        <v>0</v>
      </c>
      <c r="S51" s="369" t="n">
        <f aca="false">IF(AND(O51&lt;&gt;0,P51&lt;&gt;0,'Felling&amp;Restocking'!G51&lt;&gt;0,AA51="",AC51=""),1,0)</f>
        <v>0</v>
      </c>
      <c r="T51" s="370" t="str">
        <f aca="false">IF(OR('Felling&amp;Restocking'!G51=0,'Felling&amp;Restocking'!G51=""),"",SUM('Felling&amp;Restocking'!O51/P51)*'Felling&amp;Restocking'!G51)</f>
        <v/>
      </c>
      <c r="U51" s="370" t="str">
        <f aca="false">IF(OR('Felling&amp;Restocking'!G51=0,'Felling&amp;Restocking'!G51=""),"",SUM('Felling&amp;Restocking'!P51/P51)*'Felling&amp;Restocking'!G51)</f>
        <v/>
      </c>
      <c r="V51" s="371" t="n">
        <f aca="false">IF(CONCATENATE('Felling&amp;Restocking'!U51&amp;'Felling&amp;Restocking'!W51&amp;'Felling&amp;Restocking'!Y51&amp;'Felling&amp;Restocking'!AA51&amp;'Felling&amp;Restocking'!AC51)="",0,1)</f>
        <v>0</v>
      </c>
      <c r="W51" s="372" t="n">
        <f aca="false">IF(OR(OR(TRIM('Felling&amp;Restocking'!H51)="T",TRIM('Felling&amp;Restocking'!H51)="DF",TRIM('Felling&amp;Restocking'!H51)="OS"),O51=0),0,1)</f>
        <v>0</v>
      </c>
      <c r="X51" s="372" t="n">
        <f aca="false">IF(OR('Felling&amp;Restocking'!$S51="",OR('Felling&amp;Restocking'!$S51=0,'Felling&amp;Restocking'!$S51="N/A")),0,1)</f>
        <v>0</v>
      </c>
      <c r="Y51" s="362" t="str">
        <f aca="false">IF(W51=1,T51,"")</f>
        <v/>
      </c>
      <c r="Z51" s="362" t="str">
        <f aca="false">IF(W51=1,U51,"")</f>
        <v/>
      </c>
      <c r="AA51" s="363" t="str">
        <f aca="false">CONCATENATE(IF(AND(AG51="B",AF51&lt;&gt;""),AF51,""),IF(AND(AI51="B",AH51&lt;&gt;""),AH51,""),IF(AND(AK51="B",AJ51&lt;&gt;""),AJ51,""),IF(AND(AM51="B",AL51&lt;&gt;""),AL51,""),IF(AND(AO51="B",AN51&lt;&gt;""),AN51,""),IF(AND(AQ51="B",AP51&lt;&gt;""),AP51,""))</f>
        <v/>
      </c>
      <c r="AC51" s="362" t="str">
        <f aca="false">CONCATENATE(IF(AND(AG51="C",AF51&lt;&gt;""),AF51,""),IF(AND(AI51="C",AH51&lt;&gt;""),AH51,""),IF(AND(AK51="C",AJ51&lt;&gt;""),AJ51,""),IF(AND(AM51="C",AL51&lt;&gt;""),AL51,""),IF(AND(AO51="C",AN51&lt;&gt;""),AN51,""),IF(AND(AQ51="C",AP51&lt;&gt;""),AP51,""))</f>
        <v/>
      </c>
      <c r="AE51" s="362" t="str">
        <f aca="false">CONCATENATE(IF(AS51="","",AS51),IF(AU51="","",AU51),IF(AW51="","",AW51),IF(AY51="","",AY51),IF(BA51="","",BA51),IF(BC51="","",BC51))</f>
        <v>1</v>
      </c>
      <c r="AF51" s="362" t="str">
        <f aca="false">IF('Felling&amp;Restocking'!I51="","",IFERROR(VLOOKUP( 'Felling&amp;Restocking'!I51,SpeciesList[],2,0),"," &amp; 'Felling&amp;Restocking'!I51))</f>
        <v/>
      </c>
      <c r="AG51" s="362" t="str">
        <f aca="false">IF('Felling&amp;Restocking'!I51="","",VLOOKUP( 'Felling&amp;Restocking'!I51,SpeciesList[],4,0))</f>
        <v/>
      </c>
      <c r="AH51" s="362" t="str">
        <f aca="false">IF('Felling&amp;Restocking'!J51="","",IFERROR("," &amp; VLOOKUP( 'Felling&amp;Restocking'!J51,SpeciesList[],2,0),"," &amp; 'Felling&amp;Restocking'!J51))</f>
        <v/>
      </c>
      <c r="AI51" s="362" t="str">
        <f aca="false">IF('Felling&amp;Restocking'!J51="","",VLOOKUP( 'Felling&amp;Restocking'!J51,SpeciesList[],4,0))</f>
        <v/>
      </c>
      <c r="AJ51" s="362" t="str">
        <f aca="false">IF('Felling&amp;Restocking'!K51="","",IFERROR("," &amp; VLOOKUP( 'Felling&amp;Restocking'!K51,SpeciesList[],2,0),"," &amp; 'Felling&amp;Restocking'!K51))</f>
        <v/>
      </c>
      <c r="AK51" s="362" t="str">
        <f aca="false">IF('Felling&amp;Restocking'!K51="","",VLOOKUP( 'Felling&amp;Restocking'!K51,SpeciesList[],4,0))</f>
        <v/>
      </c>
      <c r="AL51" s="362" t="str">
        <f aca="false">IF('Felling&amp;Restocking'!L51="","",IFERROR("," &amp; VLOOKUP( 'Felling&amp;Restocking'!L51,SpeciesList[],2,0),"," &amp; 'Felling&amp;Restocking'!L51))</f>
        <v/>
      </c>
      <c r="AM51" s="362" t="str">
        <f aca="false">IF('Felling&amp;Restocking'!L51="","",VLOOKUP( 'Felling&amp;Restocking'!L51,SpeciesList[],4,0))</f>
        <v/>
      </c>
      <c r="AN51" s="362" t="str">
        <f aca="false">IF('Felling&amp;Restocking'!M51="","",IFERROR("," &amp; VLOOKUP( 'Felling&amp;Restocking'!M51,SpeciesList[],2,0),"," &amp; 'Felling&amp;Restocking'!M51))</f>
        <v/>
      </c>
      <c r="AO51" s="362" t="str">
        <f aca="false">IF('Felling&amp;Restocking'!M51="","",VLOOKUP( 'Felling&amp;Restocking'!M51,SpeciesList[],4,0))</f>
        <v/>
      </c>
      <c r="AP51" s="362" t="str">
        <f aca="false">IF('Felling&amp;Restocking'!N51="","",IFERROR("," &amp; VLOOKUP( 'Felling&amp;Restocking'!N51,SpeciesList[],2,0),"," &amp; 'Felling&amp;Restocking'!N51))</f>
        <v/>
      </c>
      <c r="AQ51" s="362" t="str">
        <f aca="false">IF('Felling&amp;Restocking'!N51="","",VLOOKUP( 'Felling&amp;Restocking'!N51,SpeciesList[],4,0))</f>
        <v/>
      </c>
      <c r="AT51" s="362" t="str">
        <f aca="false">IF('Sub-Cpt Record'!A51&lt;&gt;"",CONCATENATE('Sub-Cpt Record'!A51,'Sub-Cpt Record'!B51,'Sub-Cpt Record'!C51),"")</f>
        <v/>
      </c>
      <c r="AU51" s="362" t="n">
        <f aca="false">IF($AT51="",1,COUNTIFS($AT$11:$AT$1000, $AT51))</f>
        <v>1</v>
      </c>
      <c r="AV51" s="362" t="n">
        <f aca="false">IF(AT51&lt;&gt;"",'Sub-Cpt Record'!C51/CODE!AU51,0)</f>
        <v>0</v>
      </c>
      <c r="BM51" s="362" t="s">
        <v>809</v>
      </c>
    </row>
    <row r="52" customFormat="false" ht="15" hidden="false" customHeight="false" outlineLevel="0" collapsed="false">
      <c r="A52" s="362" t="str">
        <f aca="false">IF('Sub-Cpt Record'!B52="",IF(OR('Sub-Cpt Record'!A52=0,'Sub-Cpt Record'!A52=""),"",'Sub-Cpt Record'!A52),CONCATENATE('Sub-Cpt Record'!A52&amp;'Sub-Cpt Record'!B52))</f>
        <v/>
      </c>
      <c r="B52" s="362" t="n">
        <f aca="false">IF($A52="",1,COUNTIFS($A$11:$A$1000, $A52))</f>
        <v>1</v>
      </c>
      <c r="C52" s="363" t="str">
        <f aca="false">IF('Sub-Cpt Record'!E52 = "","",'Sub-Cpt Record'!E52&amp;"  ")</f>
        <v/>
      </c>
      <c r="D52" s="362" t="str">
        <f aca="false">IF('Sub-Cpt Record'!F52 = "","",'Sub-Cpt Record'!F52&amp;"  ")</f>
        <v/>
      </c>
      <c r="E52" s="362" t="str">
        <f aca="false">IF('Sub-Cpt Record'!G52 = "","",'Sub-Cpt Record'!G52&amp;"  ")</f>
        <v/>
      </c>
      <c r="F52" s="362" t="str">
        <f aca="false">IF('Sub-Cpt Record'!H52 = "","",'Sub-Cpt Record'!H52&amp;"  ")</f>
        <v/>
      </c>
      <c r="G52" s="362" t="str">
        <f aca="false">IF('Sub-Cpt Record'!I52 = "","",'Sub-Cpt Record'!I52&amp;"  ")</f>
        <v/>
      </c>
      <c r="H52" s="362" t="str">
        <f aca="false">IF('Sub-Cpt Record'!J52 = "","",'Sub-Cpt Record'!J52&amp;"  ")</f>
        <v/>
      </c>
      <c r="I52" s="364" t="str">
        <f aca="false">CONCATENATE(C52&amp;D52&amp;E52&amp;F52&amp;G52&amp;H52)</f>
        <v/>
      </c>
      <c r="J52" s="362" t="n">
        <f aca="false">IF(A52&lt;&gt;"",'Sub-Cpt Record'!C52/CODE!B52,0)</f>
        <v>0</v>
      </c>
      <c r="L52" s="365" t="str">
        <f aca="false">IF(A52="",IF(L53=1,1,""),1)</f>
        <v/>
      </c>
      <c r="N52" s="366" t="n">
        <f aca="false">COUNTIFS('Felling&amp;Restocking'!$A$11:$A$1000, 'Felling&amp;Restocking'!$A52, 'Felling&amp;Restocking'!$B$11:$B$1000, 'Felling&amp;Restocking'!$B52, 'Felling&amp;Restocking'!$H$11:$H$1000, 'Felling&amp;Restocking'!$H52)</f>
        <v>0</v>
      </c>
      <c r="O52" s="366" t="n">
        <f aca="false">IF(OR('Felling&amp;Restocking'!H52=0,'Felling&amp;Restocking'!H52=""),0,1)</f>
        <v>0</v>
      </c>
      <c r="P52" s="367" t="n">
        <f aca="false">SUM('Felling&amp;Restocking'!O52+'Felling&amp;Restocking'!P52)</f>
        <v>0</v>
      </c>
      <c r="S52" s="369" t="n">
        <f aca="false">IF(AND(O52&lt;&gt;0,P52&lt;&gt;0,'Felling&amp;Restocking'!G52&lt;&gt;0,AA52="",AC52=""),1,0)</f>
        <v>0</v>
      </c>
      <c r="T52" s="370" t="str">
        <f aca="false">IF(OR('Felling&amp;Restocking'!G52=0,'Felling&amp;Restocking'!G52=""),"",SUM('Felling&amp;Restocking'!O52/P52)*'Felling&amp;Restocking'!G52)</f>
        <v/>
      </c>
      <c r="U52" s="370" t="str">
        <f aca="false">IF(OR('Felling&amp;Restocking'!G52=0,'Felling&amp;Restocking'!G52=""),"",SUM('Felling&amp;Restocking'!P52/P52)*'Felling&amp;Restocking'!G52)</f>
        <v/>
      </c>
      <c r="V52" s="371" t="n">
        <f aca="false">IF(CONCATENATE('Felling&amp;Restocking'!U52&amp;'Felling&amp;Restocking'!W52&amp;'Felling&amp;Restocking'!Y52&amp;'Felling&amp;Restocking'!AA52&amp;'Felling&amp;Restocking'!AC52)="",0,1)</f>
        <v>0</v>
      </c>
      <c r="W52" s="372" t="n">
        <f aca="false">IF(OR(OR(TRIM('Felling&amp;Restocking'!H52)="T",TRIM('Felling&amp;Restocking'!H52)="DF",TRIM('Felling&amp;Restocking'!H52)="OS"),O52=0),0,1)</f>
        <v>0</v>
      </c>
      <c r="X52" s="372" t="n">
        <f aca="false">IF(OR('Felling&amp;Restocking'!$S52="",OR('Felling&amp;Restocking'!$S52=0,'Felling&amp;Restocking'!$S52="N/A")),0,1)</f>
        <v>0</v>
      </c>
      <c r="Y52" s="362" t="str">
        <f aca="false">IF(W52=1,T52,"")</f>
        <v/>
      </c>
      <c r="Z52" s="362" t="str">
        <f aca="false">IF(W52=1,U52,"")</f>
        <v/>
      </c>
      <c r="AA52" s="363" t="str">
        <f aca="false">CONCATENATE(IF(AND(AG52="B",AF52&lt;&gt;""),AF52,""),IF(AND(AI52="B",AH52&lt;&gt;""),AH52,""),IF(AND(AK52="B",AJ52&lt;&gt;""),AJ52,""),IF(AND(AM52="B",AL52&lt;&gt;""),AL52,""),IF(AND(AO52="B",AN52&lt;&gt;""),AN52,""),IF(AND(AQ52="B",AP52&lt;&gt;""),AP52,""))</f>
        <v/>
      </c>
      <c r="AC52" s="362" t="str">
        <f aca="false">CONCATENATE(IF(AND(AG52="C",AF52&lt;&gt;""),AF52,""),IF(AND(AI52="C",AH52&lt;&gt;""),AH52,""),IF(AND(AK52="C",AJ52&lt;&gt;""),AJ52,""),IF(AND(AM52="C",AL52&lt;&gt;""),AL52,""),IF(AND(AO52="C",AN52&lt;&gt;""),AN52,""),IF(AND(AQ52="C",AP52&lt;&gt;""),AP52,""))</f>
        <v/>
      </c>
      <c r="AE52" s="362" t="str">
        <f aca="false">CONCATENATE(IF(AS52="","",AS52),IF(AU52="","",AU52),IF(AW52="","",AW52),IF(AY52="","",AY52),IF(BA52="","",BA52),IF(BC52="","",BC52))</f>
        <v>1</v>
      </c>
      <c r="AF52" s="362" t="str">
        <f aca="false">IF('Felling&amp;Restocking'!I52="","",IFERROR(VLOOKUP( 'Felling&amp;Restocking'!I52,SpeciesList[],2,0),"," &amp; 'Felling&amp;Restocking'!I52))</f>
        <v/>
      </c>
      <c r="AG52" s="362" t="str">
        <f aca="false">IF('Felling&amp;Restocking'!I52="","",VLOOKUP( 'Felling&amp;Restocking'!I52,SpeciesList[],4,0))</f>
        <v/>
      </c>
      <c r="AH52" s="362" t="str">
        <f aca="false">IF('Felling&amp;Restocking'!J52="","",IFERROR("," &amp; VLOOKUP( 'Felling&amp;Restocking'!J52,SpeciesList[],2,0),"," &amp; 'Felling&amp;Restocking'!J52))</f>
        <v/>
      </c>
      <c r="AI52" s="362" t="str">
        <f aca="false">IF('Felling&amp;Restocking'!J52="","",VLOOKUP( 'Felling&amp;Restocking'!J52,SpeciesList[],4,0))</f>
        <v/>
      </c>
      <c r="AJ52" s="362" t="str">
        <f aca="false">IF('Felling&amp;Restocking'!K52="","",IFERROR("," &amp; VLOOKUP( 'Felling&amp;Restocking'!K52,SpeciesList[],2,0),"," &amp; 'Felling&amp;Restocking'!K52))</f>
        <v/>
      </c>
      <c r="AK52" s="362" t="str">
        <f aca="false">IF('Felling&amp;Restocking'!K52="","",VLOOKUP( 'Felling&amp;Restocking'!K52,SpeciesList[],4,0))</f>
        <v/>
      </c>
      <c r="AL52" s="362" t="str">
        <f aca="false">IF('Felling&amp;Restocking'!L52="","",IFERROR("," &amp; VLOOKUP( 'Felling&amp;Restocking'!L52,SpeciesList[],2,0),"," &amp; 'Felling&amp;Restocking'!L52))</f>
        <v/>
      </c>
      <c r="AM52" s="362" t="str">
        <f aca="false">IF('Felling&amp;Restocking'!L52="","",VLOOKUP( 'Felling&amp;Restocking'!L52,SpeciesList[],4,0))</f>
        <v/>
      </c>
      <c r="AN52" s="362" t="str">
        <f aca="false">IF('Felling&amp;Restocking'!M52="","",IFERROR("," &amp; VLOOKUP( 'Felling&amp;Restocking'!M52,SpeciesList[],2,0),"," &amp; 'Felling&amp;Restocking'!M52))</f>
        <v/>
      </c>
      <c r="AO52" s="362" t="str">
        <f aca="false">IF('Felling&amp;Restocking'!M52="","",VLOOKUP( 'Felling&amp;Restocking'!M52,SpeciesList[],4,0))</f>
        <v/>
      </c>
      <c r="AP52" s="362" t="str">
        <f aca="false">IF('Felling&amp;Restocking'!N52="","",IFERROR("," &amp; VLOOKUP( 'Felling&amp;Restocking'!N52,SpeciesList[],2,0),"," &amp; 'Felling&amp;Restocking'!N52))</f>
        <v/>
      </c>
      <c r="AQ52" s="362" t="str">
        <f aca="false">IF('Felling&amp;Restocking'!N52="","",VLOOKUP( 'Felling&amp;Restocking'!N52,SpeciesList[],4,0))</f>
        <v/>
      </c>
      <c r="AT52" s="362" t="str">
        <f aca="false">IF('Sub-Cpt Record'!A52&lt;&gt;"",CONCATENATE('Sub-Cpt Record'!A52,'Sub-Cpt Record'!B52,'Sub-Cpt Record'!C52),"")</f>
        <v/>
      </c>
      <c r="AU52" s="362" t="n">
        <f aca="false">IF($AT52="",1,COUNTIFS($AT$11:$AT$1000, $AT52))</f>
        <v>1</v>
      </c>
      <c r="AV52" s="362" t="n">
        <f aca="false">IF(AT52&lt;&gt;"",'Sub-Cpt Record'!C52/CODE!AU52,0)</f>
        <v>0</v>
      </c>
      <c r="BM52" s="362" t="s">
        <v>810</v>
      </c>
    </row>
    <row r="53" customFormat="false" ht="15" hidden="false" customHeight="false" outlineLevel="0" collapsed="false">
      <c r="A53" s="362" t="str">
        <f aca="false">IF('Sub-Cpt Record'!B53="",IF(OR('Sub-Cpt Record'!A53=0,'Sub-Cpt Record'!A53=""),"",'Sub-Cpt Record'!A53),CONCATENATE('Sub-Cpt Record'!A53&amp;'Sub-Cpt Record'!B53))</f>
        <v/>
      </c>
      <c r="B53" s="362" t="n">
        <f aca="false">IF($A53="",1,COUNTIFS($A$11:$A$1000, $A53))</f>
        <v>1</v>
      </c>
      <c r="C53" s="363" t="str">
        <f aca="false">IF('Sub-Cpt Record'!E53 = "","",'Sub-Cpt Record'!E53&amp;"  ")</f>
        <v/>
      </c>
      <c r="D53" s="362" t="str">
        <f aca="false">IF('Sub-Cpt Record'!F53 = "","",'Sub-Cpt Record'!F53&amp;"  ")</f>
        <v/>
      </c>
      <c r="E53" s="362" t="str">
        <f aca="false">IF('Sub-Cpt Record'!G53 = "","",'Sub-Cpt Record'!G53&amp;"  ")</f>
        <v/>
      </c>
      <c r="F53" s="362" t="str">
        <f aca="false">IF('Sub-Cpt Record'!H53 = "","",'Sub-Cpt Record'!H53&amp;"  ")</f>
        <v/>
      </c>
      <c r="G53" s="362" t="str">
        <f aca="false">IF('Sub-Cpt Record'!I53 = "","",'Sub-Cpt Record'!I53&amp;"  ")</f>
        <v/>
      </c>
      <c r="H53" s="362" t="str">
        <f aca="false">IF('Sub-Cpt Record'!J53 = "","",'Sub-Cpt Record'!J53&amp;"  ")</f>
        <v/>
      </c>
      <c r="I53" s="364" t="str">
        <f aca="false">CONCATENATE(C53&amp;D53&amp;E53&amp;F53&amp;G53&amp;H53)</f>
        <v/>
      </c>
      <c r="J53" s="362" t="n">
        <f aca="false">IF(A53&lt;&gt;"",'Sub-Cpt Record'!C53/CODE!B53,0)</f>
        <v>0</v>
      </c>
      <c r="L53" s="365" t="str">
        <f aca="false">IF(A53="",IF(L54=1,1,""),1)</f>
        <v/>
      </c>
      <c r="N53" s="366" t="n">
        <f aca="false">COUNTIFS('Felling&amp;Restocking'!$A$11:$A$1000, 'Felling&amp;Restocking'!$A53, 'Felling&amp;Restocking'!$B$11:$B$1000, 'Felling&amp;Restocking'!$B53, 'Felling&amp;Restocking'!$H$11:$H$1000, 'Felling&amp;Restocking'!$H53)</f>
        <v>0</v>
      </c>
      <c r="O53" s="366" t="n">
        <f aca="false">IF(OR('Felling&amp;Restocking'!H53=0,'Felling&amp;Restocking'!H53=""),0,1)</f>
        <v>0</v>
      </c>
      <c r="P53" s="367" t="n">
        <f aca="false">SUM('Felling&amp;Restocking'!O53+'Felling&amp;Restocking'!P53)</f>
        <v>0</v>
      </c>
      <c r="S53" s="369" t="n">
        <f aca="false">IF(AND(O53&lt;&gt;0,P53&lt;&gt;0,'Felling&amp;Restocking'!G53&lt;&gt;0,AA53="",AC53=""),1,0)</f>
        <v>0</v>
      </c>
      <c r="T53" s="370" t="str">
        <f aca="false">IF(OR('Felling&amp;Restocking'!G53=0,'Felling&amp;Restocking'!G53=""),"",SUM('Felling&amp;Restocking'!O53/P53)*'Felling&amp;Restocking'!G53)</f>
        <v/>
      </c>
      <c r="U53" s="370" t="str">
        <f aca="false">IF(OR('Felling&amp;Restocking'!G53=0,'Felling&amp;Restocking'!G53=""),"",SUM('Felling&amp;Restocking'!P53/P53)*'Felling&amp;Restocking'!G53)</f>
        <v/>
      </c>
      <c r="V53" s="371" t="n">
        <f aca="false">IF(CONCATENATE('Felling&amp;Restocking'!U53&amp;'Felling&amp;Restocking'!W53&amp;'Felling&amp;Restocking'!Y53&amp;'Felling&amp;Restocking'!AA53&amp;'Felling&amp;Restocking'!AC53)="",0,1)</f>
        <v>0</v>
      </c>
      <c r="W53" s="372" t="n">
        <f aca="false">IF(OR(OR(TRIM('Felling&amp;Restocking'!H53)="T",TRIM('Felling&amp;Restocking'!H53)="DF",TRIM('Felling&amp;Restocking'!H53)="OS"),O53=0),0,1)</f>
        <v>0</v>
      </c>
      <c r="X53" s="372" t="n">
        <f aca="false">IF(OR('Felling&amp;Restocking'!$S53="",OR('Felling&amp;Restocking'!$S53=0,'Felling&amp;Restocking'!$S53="N/A")),0,1)</f>
        <v>0</v>
      </c>
      <c r="Y53" s="362" t="str">
        <f aca="false">IF(W53=1,T53,"")</f>
        <v/>
      </c>
      <c r="Z53" s="362" t="str">
        <f aca="false">IF(W53=1,U53,"")</f>
        <v/>
      </c>
      <c r="AA53" s="363" t="str">
        <f aca="false">CONCATENATE(IF(AND(AG53="B",AF53&lt;&gt;""),AF53,""),IF(AND(AI53="B",AH53&lt;&gt;""),AH53,""),IF(AND(AK53="B",AJ53&lt;&gt;""),AJ53,""),IF(AND(AM53="B",AL53&lt;&gt;""),AL53,""),IF(AND(AO53="B",AN53&lt;&gt;""),AN53,""),IF(AND(AQ53="B",AP53&lt;&gt;""),AP53,""))</f>
        <v/>
      </c>
      <c r="AC53" s="362" t="str">
        <f aca="false">CONCATENATE(IF(AND(AG53="C",AF53&lt;&gt;""),AF53,""),IF(AND(AI53="C",AH53&lt;&gt;""),AH53,""),IF(AND(AK53="C",AJ53&lt;&gt;""),AJ53,""),IF(AND(AM53="C",AL53&lt;&gt;""),AL53,""),IF(AND(AO53="C",AN53&lt;&gt;""),AN53,""),IF(AND(AQ53="C",AP53&lt;&gt;""),AP53,""))</f>
        <v/>
      </c>
      <c r="AE53" s="362" t="str">
        <f aca="false">CONCATENATE(IF(AS53="","",AS53),IF(AU53="","",AU53),IF(AW53="","",AW53),IF(AY53="","",AY53),IF(BA53="","",BA53),IF(BC53="","",BC53))</f>
        <v>1</v>
      </c>
      <c r="AF53" s="362" t="str">
        <f aca="false">IF('Felling&amp;Restocking'!I53="","",IFERROR(VLOOKUP( 'Felling&amp;Restocking'!I53,SpeciesList[],2,0),"," &amp; 'Felling&amp;Restocking'!I53))</f>
        <v/>
      </c>
      <c r="AG53" s="362" t="str">
        <f aca="false">IF('Felling&amp;Restocking'!I53="","",VLOOKUP( 'Felling&amp;Restocking'!I53,SpeciesList[],4,0))</f>
        <v/>
      </c>
      <c r="AH53" s="362" t="str">
        <f aca="false">IF('Felling&amp;Restocking'!J53="","",IFERROR("," &amp; VLOOKUP( 'Felling&amp;Restocking'!J53,SpeciesList[],2,0),"," &amp; 'Felling&amp;Restocking'!J53))</f>
        <v/>
      </c>
      <c r="AI53" s="362" t="str">
        <f aca="false">IF('Felling&amp;Restocking'!J53="","",VLOOKUP( 'Felling&amp;Restocking'!J53,SpeciesList[],4,0))</f>
        <v/>
      </c>
      <c r="AJ53" s="362" t="str">
        <f aca="false">IF('Felling&amp;Restocking'!K53="","",IFERROR("," &amp; VLOOKUP( 'Felling&amp;Restocking'!K53,SpeciesList[],2,0),"," &amp; 'Felling&amp;Restocking'!K53))</f>
        <v/>
      </c>
      <c r="AK53" s="362" t="str">
        <f aca="false">IF('Felling&amp;Restocking'!K53="","",VLOOKUP( 'Felling&amp;Restocking'!K53,SpeciesList[],4,0))</f>
        <v/>
      </c>
      <c r="AL53" s="362" t="str">
        <f aca="false">IF('Felling&amp;Restocking'!L53="","",IFERROR("," &amp; VLOOKUP( 'Felling&amp;Restocking'!L53,SpeciesList[],2,0),"," &amp; 'Felling&amp;Restocking'!L53))</f>
        <v/>
      </c>
      <c r="AM53" s="362" t="str">
        <f aca="false">IF('Felling&amp;Restocking'!L53="","",VLOOKUP( 'Felling&amp;Restocking'!L53,SpeciesList[],4,0))</f>
        <v/>
      </c>
      <c r="AN53" s="362" t="str">
        <f aca="false">IF('Felling&amp;Restocking'!M53="","",IFERROR("," &amp; VLOOKUP( 'Felling&amp;Restocking'!M53,SpeciesList[],2,0),"," &amp; 'Felling&amp;Restocking'!M53))</f>
        <v/>
      </c>
      <c r="AO53" s="362" t="str">
        <f aca="false">IF('Felling&amp;Restocking'!M53="","",VLOOKUP( 'Felling&amp;Restocking'!M53,SpeciesList[],4,0))</f>
        <v/>
      </c>
      <c r="AP53" s="362" t="str">
        <f aca="false">IF('Felling&amp;Restocking'!N53="","",IFERROR("," &amp; VLOOKUP( 'Felling&amp;Restocking'!N53,SpeciesList[],2,0),"," &amp; 'Felling&amp;Restocking'!N53))</f>
        <v/>
      </c>
      <c r="AQ53" s="362" t="str">
        <f aca="false">IF('Felling&amp;Restocking'!N53="","",VLOOKUP( 'Felling&amp;Restocking'!N53,SpeciesList[],4,0))</f>
        <v/>
      </c>
      <c r="AT53" s="362" t="str">
        <f aca="false">IF('Sub-Cpt Record'!A53&lt;&gt;"",CONCATENATE('Sub-Cpt Record'!A53,'Sub-Cpt Record'!B53,'Sub-Cpt Record'!C53),"")</f>
        <v/>
      </c>
      <c r="AU53" s="362" t="n">
        <f aca="false">IF($AT53="",1,COUNTIFS($AT$11:$AT$1000, $AT53))</f>
        <v>1</v>
      </c>
      <c r="AV53" s="362" t="n">
        <f aca="false">IF(AT53&lt;&gt;"",'Sub-Cpt Record'!C53/CODE!AU53,0)</f>
        <v>0</v>
      </c>
      <c r="BM53" s="362" t="s">
        <v>811</v>
      </c>
    </row>
    <row r="54" customFormat="false" ht="15" hidden="false" customHeight="false" outlineLevel="0" collapsed="false">
      <c r="A54" s="362" t="str">
        <f aca="false">IF('Sub-Cpt Record'!B54="",IF(OR('Sub-Cpt Record'!A54=0,'Sub-Cpt Record'!A54=""),"",'Sub-Cpt Record'!A54),CONCATENATE('Sub-Cpt Record'!A54&amp;'Sub-Cpt Record'!B54))</f>
        <v/>
      </c>
      <c r="B54" s="362" t="n">
        <f aca="false">IF($A54="",1,COUNTIFS($A$11:$A$1000, $A54))</f>
        <v>1</v>
      </c>
      <c r="C54" s="363" t="str">
        <f aca="false">IF('Sub-Cpt Record'!E54 = "","",'Sub-Cpt Record'!E54&amp;"  ")</f>
        <v/>
      </c>
      <c r="D54" s="362" t="str">
        <f aca="false">IF('Sub-Cpt Record'!F54 = "","",'Sub-Cpt Record'!F54&amp;"  ")</f>
        <v/>
      </c>
      <c r="E54" s="362" t="str">
        <f aca="false">IF('Sub-Cpt Record'!G54 = "","",'Sub-Cpt Record'!G54&amp;"  ")</f>
        <v/>
      </c>
      <c r="F54" s="362" t="str">
        <f aca="false">IF('Sub-Cpt Record'!H54 = "","",'Sub-Cpt Record'!H54&amp;"  ")</f>
        <v/>
      </c>
      <c r="G54" s="362" t="str">
        <f aca="false">IF('Sub-Cpt Record'!I54 = "","",'Sub-Cpt Record'!I54&amp;"  ")</f>
        <v/>
      </c>
      <c r="H54" s="362" t="str">
        <f aca="false">IF('Sub-Cpt Record'!J54 = "","",'Sub-Cpt Record'!J54&amp;"  ")</f>
        <v/>
      </c>
      <c r="I54" s="364" t="str">
        <f aca="false">CONCATENATE(C54&amp;D54&amp;E54&amp;F54&amp;G54&amp;H54)</f>
        <v/>
      </c>
      <c r="J54" s="362" t="n">
        <f aca="false">IF(A54&lt;&gt;"",'Sub-Cpt Record'!C54/CODE!B54,0)</f>
        <v>0</v>
      </c>
      <c r="L54" s="365" t="str">
        <f aca="false">IF(A54="",IF(L55=1,1,""),1)</f>
        <v/>
      </c>
      <c r="N54" s="366" t="n">
        <f aca="false">COUNTIFS('Felling&amp;Restocking'!$A$11:$A$1000, 'Felling&amp;Restocking'!$A54, 'Felling&amp;Restocking'!$B$11:$B$1000, 'Felling&amp;Restocking'!$B54, 'Felling&amp;Restocking'!$H$11:$H$1000, 'Felling&amp;Restocking'!$H54)</f>
        <v>0</v>
      </c>
      <c r="O54" s="366" t="n">
        <f aca="false">IF(OR('Felling&amp;Restocking'!H54=0,'Felling&amp;Restocking'!H54=""),0,1)</f>
        <v>0</v>
      </c>
      <c r="P54" s="367" t="n">
        <f aca="false">SUM('Felling&amp;Restocking'!O54+'Felling&amp;Restocking'!P54)</f>
        <v>0</v>
      </c>
      <c r="S54" s="369" t="n">
        <f aca="false">IF(AND(O54&lt;&gt;0,P54&lt;&gt;0,'Felling&amp;Restocking'!G54&lt;&gt;0,AA54="",AC54=""),1,0)</f>
        <v>0</v>
      </c>
      <c r="T54" s="370" t="str">
        <f aca="false">IF(OR('Felling&amp;Restocking'!G54=0,'Felling&amp;Restocking'!G54=""),"",SUM('Felling&amp;Restocking'!O54/P54)*'Felling&amp;Restocking'!G54)</f>
        <v/>
      </c>
      <c r="U54" s="370" t="str">
        <f aca="false">IF(OR('Felling&amp;Restocking'!G54=0,'Felling&amp;Restocking'!G54=""),"",SUM('Felling&amp;Restocking'!P54/P54)*'Felling&amp;Restocking'!G54)</f>
        <v/>
      </c>
      <c r="V54" s="371" t="n">
        <f aca="false">IF(CONCATENATE('Felling&amp;Restocking'!U54&amp;'Felling&amp;Restocking'!W54&amp;'Felling&amp;Restocking'!Y54&amp;'Felling&amp;Restocking'!AA54&amp;'Felling&amp;Restocking'!AC54)="",0,1)</f>
        <v>0</v>
      </c>
      <c r="W54" s="372" t="n">
        <f aca="false">IF(OR(OR(TRIM('Felling&amp;Restocking'!H54)="T",TRIM('Felling&amp;Restocking'!H54)="DF",TRIM('Felling&amp;Restocking'!H54)="OS"),O54=0),0,1)</f>
        <v>0</v>
      </c>
      <c r="X54" s="372" t="n">
        <f aca="false">IF(OR('Felling&amp;Restocking'!$S54="",OR('Felling&amp;Restocking'!$S54=0,'Felling&amp;Restocking'!$S54="N/A")),0,1)</f>
        <v>0</v>
      </c>
      <c r="Y54" s="362" t="str">
        <f aca="false">IF(W54=1,T54,"")</f>
        <v/>
      </c>
      <c r="Z54" s="362" t="str">
        <f aca="false">IF(W54=1,U54,"")</f>
        <v/>
      </c>
      <c r="AA54" s="363" t="str">
        <f aca="false">CONCATENATE(IF(AND(AG54="B",AF54&lt;&gt;""),AF54,""),IF(AND(AI54="B",AH54&lt;&gt;""),AH54,""),IF(AND(AK54="B",AJ54&lt;&gt;""),AJ54,""),IF(AND(AM54="B",AL54&lt;&gt;""),AL54,""),IF(AND(AO54="B",AN54&lt;&gt;""),AN54,""),IF(AND(AQ54="B",AP54&lt;&gt;""),AP54,""))</f>
        <v/>
      </c>
      <c r="AC54" s="362" t="str">
        <f aca="false">CONCATENATE(IF(AND(AG54="C",AF54&lt;&gt;""),AF54,""),IF(AND(AI54="C",AH54&lt;&gt;""),AH54,""),IF(AND(AK54="C",AJ54&lt;&gt;""),AJ54,""),IF(AND(AM54="C",AL54&lt;&gt;""),AL54,""),IF(AND(AO54="C",AN54&lt;&gt;""),AN54,""),IF(AND(AQ54="C",AP54&lt;&gt;""),AP54,""))</f>
        <v/>
      </c>
      <c r="AE54" s="362" t="str">
        <f aca="false">CONCATENATE(IF(AS54="","",AS54),IF(AU54="","",AU54),IF(AW54="","",AW54),IF(AY54="","",AY54),IF(BA54="","",BA54),IF(BC54="","",BC54))</f>
        <v>1</v>
      </c>
      <c r="AF54" s="362" t="str">
        <f aca="false">IF('Felling&amp;Restocking'!I54="","",IFERROR(VLOOKUP( 'Felling&amp;Restocking'!I54,SpeciesList[],2,0),"," &amp; 'Felling&amp;Restocking'!I54))</f>
        <v/>
      </c>
      <c r="AG54" s="362" t="str">
        <f aca="false">IF('Felling&amp;Restocking'!I54="","",VLOOKUP( 'Felling&amp;Restocking'!I54,SpeciesList[],4,0))</f>
        <v/>
      </c>
      <c r="AH54" s="362" t="str">
        <f aca="false">IF('Felling&amp;Restocking'!J54="","",IFERROR("," &amp; VLOOKUP( 'Felling&amp;Restocking'!J54,SpeciesList[],2,0),"," &amp; 'Felling&amp;Restocking'!J54))</f>
        <v/>
      </c>
      <c r="AI54" s="362" t="str">
        <f aca="false">IF('Felling&amp;Restocking'!J54="","",VLOOKUP( 'Felling&amp;Restocking'!J54,SpeciesList[],4,0))</f>
        <v/>
      </c>
      <c r="AJ54" s="362" t="str">
        <f aca="false">IF('Felling&amp;Restocking'!K54="","",IFERROR("," &amp; VLOOKUP( 'Felling&amp;Restocking'!K54,SpeciesList[],2,0),"," &amp; 'Felling&amp;Restocking'!K54))</f>
        <v/>
      </c>
      <c r="AK54" s="362" t="str">
        <f aca="false">IF('Felling&amp;Restocking'!K54="","",VLOOKUP( 'Felling&amp;Restocking'!K54,SpeciesList[],4,0))</f>
        <v/>
      </c>
      <c r="AL54" s="362" t="str">
        <f aca="false">IF('Felling&amp;Restocking'!L54="","",IFERROR("," &amp; VLOOKUP( 'Felling&amp;Restocking'!L54,SpeciesList[],2,0),"," &amp; 'Felling&amp;Restocking'!L54))</f>
        <v/>
      </c>
      <c r="AM54" s="362" t="str">
        <f aca="false">IF('Felling&amp;Restocking'!L54="","",VLOOKUP( 'Felling&amp;Restocking'!L54,SpeciesList[],4,0))</f>
        <v/>
      </c>
      <c r="AN54" s="362" t="str">
        <f aca="false">IF('Felling&amp;Restocking'!M54="","",IFERROR("," &amp; VLOOKUP( 'Felling&amp;Restocking'!M54,SpeciesList[],2,0),"," &amp; 'Felling&amp;Restocking'!M54))</f>
        <v/>
      </c>
      <c r="AO54" s="362" t="str">
        <f aca="false">IF('Felling&amp;Restocking'!M54="","",VLOOKUP( 'Felling&amp;Restocking'!M54,SpeciesList[],4,0))</f>
        <v/>
      </c>
      <c r="AP54" s="362" t="str">
        <f aca="false">IF('Felling&amp;Restocking'!N54="","",IFERROR("," &amp; VLOOKUP( 'Felling&amp;Restocking'!N54,SpeciesList[],2,0),"," &amp; 'Felling&amp;Restocking'!N54))</f>
        <v/>
      </c>
      <c r="AQ54" s="362" t="str">
        <f aca="false">IF('Felling&amp;Restocking'!N54="","",VLOOKUP( 'Felling&amp;Restocking'!N54,SpeciesList[],4,0))</f>
        <v/>
      </c>
      <c r="AT54" s="362" t="str">
        <f aca="false">IF('Sub-Cpt Record'!A54&lt;&gt;"",CONCATENATE('Sub-Cpt Record'!A54,'Sub-Cpt Record'!B54,'Sub-Cpt Record'!C54),"")</f>
        <v/>
      </c>
      <c r="AU54" s="362" t="n">
        <f aca="false">IF($AT54="",1,COUNTIFS($AT$11:$AT$1000, $AT54))</f>
        <v>1</v>
      </c>
      <c r="AV54" s="362" t="n">
        <f aca="false">IF(AT54&lt;&gt;"",'Sub-Cpt Record'!C54/CODE!AU54,0)</f>
        <v>0</v>
      </c>
      <c r="BM54" s="362" t="s">
        <v>812</v>
      </c>
    </row>
    <row r="55" customFormat="false" ht="15" hidden="false" customHeight="false" outlineLevel="0" collapsed="false">
      <c r="A55" s="362" t="str">
        <f aca="false">IF('Sub-Cpt Record'!B55="",IF(OR('Sub-Cpt Record'!A55=0,'Sub-Cpt Record'!A55=""),"",'Sub-Cpt Record'!A55),CONCATENATE('Sub-Cpt Record'!A55&amp;'Sub-Cpt Record'!B55))</f>
        <v/>
      </c>
      <c r="B55" s="362" t="n">
        <f aca="false">IF($A55="",1,COUNTIFS($A$11:$A$1000, $A55))</f>
        <v>1</v>
      </c>
      <c r="C55" s="363" t="str">
        <f aca="false">IF('Sub-Cpt Record'!E55 = "","",'Sub-Cpt Record'!E55&amp;"  ")</f>
        <v/>
      </c>
      <c r="D55" s="362" t="str">
        <f aca="false">IF('Sub-Cpt Record'!F55 = "","",'Sub-Cpt Record'!F55&amp;"  ")</f>
        <v/>
      </c>
      <c r="E55" s="362" t="str">
        <f aca="false">IF('Sub-Cpt Record'!G55 = "","",'Sub-Cpt Record'!G55&amp;"  ")</f>
        <v/>
      </c>
      <c r="F55" s="362" t="str">
        <f aca="false">IF('Sub-Cpt Record'!H55 = "","",'Sub-Cpt Record'!H55&amp;"  ")</f>
        <v/>
      </c>
      <c r="G55" s="362" t="str">
        <f aca="false">IF('Sub-Cpt Record'!I55 = "","",'Sub-Cpt Record'!I55&amp;"  ")</f>
        <v/>
      </c>
      <c r="H55" s="362" t="str">
        <f aca="false">IF('Sub-Cpt Record'!J55 = "","",'Sub-Cpt Record'!J55&amp;"  ")</f>
        <v/>
      </c>
      <c r="I55" s="364" t="str">
        <f aca="false">CONCATENATE(C55&amp;D55&amp;E55&amp;F55&amp;G55&amp;H55)</f>
        <v/>
      </c>
      <c r="J55" s="362" t="n">
        <f aca="false">IF(A55&lt;&gt;"",'Sub-Cpt Record'!C55/CODE!B55,0)</f>
        <v>0</v>
      </c>
      <c r="L55" s="365" t="str">
        <f aca="false">IF(A55="",IF(L56=1,1,""),1)</f>
        <v/>
      </c>
      <c r="N55" s="366" t="n">
        <f aca="false">COUNTIFS('Felling&amp;Restocking'!$A$11:$A$1000, 'Felling&amp;Restocking'!$A55, 'Felling&amp;Restocking'!$B$11:$B$1000, 'Felling&amp;Restocking'!$B55, 'Felling&amp;Restocking'!$H$11:$H$1000, 'Felling&amp;Restocking'!$H55)</f>
        <v>0</v>
      </c>
      <c r="O55" s="366" t="n">
        <f aca="false">IF(OR('Felling&amp;Restocking'!H55=0,'Felling&amp;Restocking'!H55=""),0,1)</f>
        <v>0</v>
      </c>
      <c r="P55" s="367" t="n">
        <f aca="false">SUM('Felling&amp;Restocking'!O55+'Felling&amp;Restocking'!P55)</f>
        <v>0</v>
      </c>
      <c r="S55" s="369" t="n">
        <f aca="false">IF(AND(O55&lt;&gt;0,P55&lt;&gt;0,'Felling&amp;Restocking'!G55&lt;&gt;0,AA55="",AC55=""),1,0)</f>
        <v>0</v>
      </c>
      <c r="T55" s="370" t="str">
        <f aca="false">IF(OR('Felling&amp;Restocking'!G55=0,'Felling&amp;Restocking'!G55=""),"",SUM('Felling&amp;Restocking'!O55/P55)*'Felling&amp;Restocking'!G55)</f>
        <v/>
      </c>
      <c r="U55" s="370" t="str">
        <f aca="false">IF(OR('Felling&amp;Restocking'!G55=0,'Felling&amp;Restocking'!G55=""),"",SUM('Felling&amp;Restocking'!P55/P55)*'Felling&amp;Restocking'!G55)</f>
        <v/>
      </c>
      <c r="V55" s="371" t="n">
        <f aca="false">IF(CONCATENATE('Felling&amp;Restocking'!U55&amp;'Felling&amp;Restocking'!W55&amp;'Felling&amp;Restocking'!Y55&amp;'Felling&amp;Restocking'!AA55&amp;'Felling&amp;Restocking'!AC55)="",0,1)</f>
        <v>0</v>
      </c>
      <c r="W55" s="372" t="n">
        <f aca="false">IF(OR(OR(TRIM('Felling&amp;Restocking'!H55)="T",TRIM('Felling&amp;Restocking'!H55)="DF",TRIM('Felling&amp;Restocking'!H55)="OS"),O55=0),0,1)</f>
        <v>0</v>
      </c>
      <c r="X55" s="372" t="n">
        <f aca="false">IF(OR('Felling&amp;Restocking'!$S55="",OR('Felling&amp;Restocking'!$S55=0,'Felling&amp;Restocking'!$S55="N/A")),0,1)</f>
        <v>0</v>
      </c>
      <c r="Y55" s="362" t="str">
        <f aca="false">IF(W55=1,T55,"")</f>
        <v/>
      </c>
      <c r="Z55" s="362" t="str">
        <f aca="false">IF(W55=1,U55,"")</f>
        <v/>
      </c>
      <c r="AA55" s="363" t="str">
        <f aca="false">CONCATENATE(IF(AND(AG55="B",AF55&lt;&gt;""),AF55,""),IF(AND(AI55="B",AH55&lt;&gt;""),AH55,""),IF(AND(AK55="B",AJ55&lt;&gt;""),AJ55,""),IF(AND(AM55="B",AL55&lt;&gt;""),AL55,""),IF(AND(AO55="B",AN55&lt;&gt;""),AN55,""),IF(AND(AQ55="B",AP55&lt;&gt;""),AP55,""))</f>
        <v/>
      </c>
      <c r="AC55" s="362" t="str">
        <f aca="false">CONCATENATE(IF(AND(AG55="C",AF55&lt;&gt;""),AF55,""),IF(AND(AI55="C",AH55&lt;&gt;""),AH55,""),IF(AND(AK55="C",AJ55&lt;&gt;""),AJ55,""),IF(AND(AM55="C",AL55&lt;&gt;""),AL55,""),IF(AND(AO55="C",AN55&lt;&gt;""),AN55,""),IF(AND(AQ55="C",AP55&lt;&gt;""),AP55,""))</f>
        <v/>
      </c>
      <c r="AE55" s="362" t="str">
        <f aca="false">CONCATENATE(IF(AS55="","",AS55),IF(AU55="","",AU55),IF(AW55="","",AW55),IF(AY55="","",AY55),IF(BA55="","",BA55),IF(BC55="","",BC55))</f>
        <v>1</v>
      </c>
      <c r="AF55" s="362" t="str">
        <f aca="false">IF('Felling&amp;Restocking'!I55="","",IFERROR(VLOOKUP( 'Felling&amp;Restocking'!I55,SpeciesList[],2,0),"," &amp; 'Felling&amp;Restocking'!I55))</f>
        <v/>
      </c>
      <c r="AG55" s="362" t="str">
        <f aca="false">IF('Felling&amp;Restocking'!I55="","",VLOOKUP( 'Felling&amp;Restocking'!I55,SpeciesList[],4,0))</f>
        <v/>
      </c>
      <c r="AH55" s="362" t="str">
        <f aca="false">IF('Felling&amp;Restocking'!J55="","",IFERROR("," &amp; VLOOKUP( 'Felling&amp;Restocking'!J55,SpeciesList[],2,0),"," &amp; 'Felling&amp;Restocking'!J55))</f>
        <v/>
      </c>
      <c r="AI55" s="362" t="str">
        <f aca="false">IF('Felling&amp;Restocking'!J55="","",VLOOKUP( 'Felling&amp;Restocking'!J55,SpeciesList[],4,0))</f>
        <v/>
      </c>
      <c r="AJ55" s="362" t="str">
        <f aca="false">IF('Felling&amp;Restocking'!K55="","",IFERROR("," &amp; VLOOKUP( 'Felling&amp;Restocking'!K55,SpeciesList[],2,0),"," &amp; 'Felling&amp;Restocking'!K55))</f>
        <v/>
      </c>
      <c r="AK55" s="362" t="str">
        <f aca="false">IF('Felling&amp;Restocking'!K55="","",VLOOKUP( 'Felling&amp;Restocking'!K55,SpeciesList[],4,0))</f>
        <v/>
      </c>
      <c r="AL55" s="362" t="str">
        <f aca="false">IF('Felling&amp;Restocking'!L55="","",IFERROR("," &amp; VLOOKUP( 'Felling&amp;Restocking'!L55,SpeciesList[],2,0),"," &amp; 'Felling&amp;Restocking'!L55))</f>
        <v/>
      </c>
      <c r="AM55" s="362" t="str">
        <f aca="false">IF('Felling&amp;Restocking'!L55="","",VLOOKUP( 'Felling&amp;Restocking'!L55,SpeciesList[],4,0))</f>
        <v/>
      </c>
      <c r="AN55" s="362" t="str">
        <f aca="false">IF('Felling&amp;Restocking'!M55="","",IFERROR("," &amp; VLOOKUP( 'Felling&amp;Restocking'!M55,SpeciesList[],2,0),"," &amp; 'Felling&amp;Restocking'!M55))</f>
        <v/>
      </c>
      <c r="AO55" s="362" t="str">
        <f aca="false">IF('Felling&amp;Restocking'!M55="","",VLOOKUP( 'Felling&amp;Restocking'!M55,SpeciesList[],4,0))</f>
        <v/>
      </c>
      <c r="AP55" s="362" t="str">
        <f aca="false">IF('Felling&amp;Restocking'!N55="","",IFERROR("," &amp; VLOOKUP( 'Felling&amp;Restocking'!N55,SpeciesList[],2,0),"," &amp; 'Felling&amp;Restocking'!N55))</f>
        <v/>
      </c>
      <c r="AQ55" s="362" t="str">
        <f aca="false">IF('Felling&amp;Restocking'!N55="","",VLOOKUP( 'Felling&amp;Restocking'!N55,SpeciesList[],4,0))</f>
        <v/>
      </c>
      <c r="AT55" s="362" t="str">
        <f aca="false">IF('Sub-Cpt Record'!A55&lt;&gt;"",CONCATENATE('Sub-Cpt Record'!A55,'Sub-Cpt Record'!B55,'Sub-Cpt Record'!C55),"")</f>
        <v/>
      </c>
      <c r="AU55" s="362" t="n">
        <f aca="false">IF($AT55="",1,COUNTIFS($AT$11:$AT$1000, $AT55))</f>
        <v>1</v>
      </c>
      <c r="AV55" s="362" t="n">
        <f aca="false">IF(AT55&lt;&gt;"",'Sub-Cpt Record'!C55/CODE!AU55,0)</f>
        <v>0</v>
      </c>
      <c r="BM55" s="362" t="s">
        <v>813</v>
      </c>
    </row>
    <row r="56" customFormat="false" ht="15" hidden="false" customHeight="false" outlineLevel="0" collapsed="false">
      <c r="A56" s="362" t="str">
        <f aca="false">IF('Sub-Cpt Record'!B56="",IF(OR('Sub-Cpt Record'!A56=0,'Sub-Cpt Record'!A56=""),"",'Sub-Cpt Record'!A56),CONCATENATE('Sub-Cpt Record'!A56&amp;'Sub-Cpt Record'!B56))</f>
        <v/>
      </c>
      <c r="B56" s="362" t="n">
        <f aca="false">IF($A56="",1,COUNTIFS($A$11:$A$1000, $A56))</f>
        <v>1</v>
      </c>
      <c r="C56" s="363" t="str">
        <f aca="false">IF('Sub-Cpt Record'!E56 = "","",'Sub-Cpt Record'!E56&amp;"  ")</f>
        <v/>
      </c>
      <c r="D56" s="362" t="str">
        <f aca="false">IF('Sub-Cpt Record'!F56 = "","",'Sub-Cpt Record'!F56&amp;"  ")</f>
        <v/>
      </c>
      <c r="E56" s="362" t="str">
        <f aca="false">IF('Sub-Cpt Record'!G56 = "","",'Sub-Cpt Record'!G56&amp;"  ")</f>
        <v/>
      </c>
      <c r="F56" s="362" t="str">
        <f aca="false">IF('Sub-Cpt Record'!H56 = "","",'Sub-Cpt Record'!H56&amp;"  ")</f>
        <v/>
      </c>
      <c r="G56" s="362" t="str">
        <f aca="false">IF('Sub-Cpt Record'!I56 = "","",'Sub-Cpt Record'!I56&amp;"  ")</f>
        <v/>
      </c>
      <c r="H56" s="362" t="str">
        <f aca="false">IF('Sub-Cpt Record'!J56 = "","",'Sub-Cpt Record'!J56&amp;"  ")</f>
        <v/>
      </c>
      <c r="I56" s="364" t="str">
        <f aca="false">CONCATENATE(C56&amp;D56&amp;E56&amp;F56&amp;G56&amp;H56)</f>
        <v/>
      </c>
      <c r="J56" s="362" t="n">
        <f aca="false">IF(A56&lt;&gt;"",'Sub-Cpt Record'!C56/CODE!B56,0)</f>
        <v>0</v>
      </c>
      <c r="L56" s="365" t="str">
        <f aca="false">IF(A56="",IF(L57=1,1,""),1)</f>
        <v/>
      </c>
      <c r="N56" s="366" t="n">
        <f aca="false">COUNTIFS('Felling&amp;Restocking'!$A$11:$A$1000, 'Felling&amp;Restocking'!$A56, 'Felling&amp;Restocking'!$B$11:$B$1000, 'Felling&amp;Restocking'!$B56, 'Felling&amp;Restocking'!$H$11:$H$1000, 'Felling&amp;Restocking'!$H56)</f>
        <v>0</v>
      </c>
      <c r="O56" s="366" t="n">
        <f aca="false">IF(OR('Felling&amp;Restocking'!H56=0,'Felling&amp;Restocking'!H56=""),0,1)</f>
        <v>0</v>
      </c>
      <c r="P56" s="367" t="n">
        <f aca="false">SUM('Felling&amp;Restocking'!O56+'Felling&amp;Restocking'!P56)</f>
        <v>0</v>
      </c>
      <c r="S56" s="369" t="n">
        <f aca="false">IF(AND(O56&lt;&gt;0,P56&lt;&gt;0,'Felling&amp;Restocking'!G56&lt;&gt;0,AA56="",AC56=""),1,0)</f>
        <v>0</v>
      </c>
      <c r="T56" s="370" t="str">
        <f aca="false">IF(OR('Felling&amp;Restocking'!G56=0,'Felling&amp;Restocking'!G56=""),"",SUM('Felling&amp;Restocking'!O56/P56)*'Felling&amp;Restocking'!G56)</f>
        <v/>
      </c>
      <c r="U56" s="370" t="str">
        <f aca="false">IF(OR('Felling&amp;Restocking'!G56=0,'Felling&amp;Restocking'!G56=""),"",SUM('Felling&amp;Restocking'!P56/P56)*'Felling&amp;Restocking'!G56)</f>
        <v/>
      </c>
      <c r="V56" s="371" t="n">
        <f aca="false">IF(CONCATENATE('Felling&amp;Restocking'!U56&amp;'Felling&amp;Restocking'!W56&amp;'Felling&amp;Restocking'!Y56&amp;'Felling&amp;Restocking'!AA56&amp;'Felling&amp;Restocking'!AC56)="",0,1)</f>
        <v>0</v>
      </c>
      <c r="W56" s="372" t="n">
        <f aca="false">IF(OR(OR(TRIM('Felling&amp;Restocking'!H56)="T",TRIM('Felling&amp;Restocking'!H56)="DF",TRIM('Felling&amp;Restocking'!H56)="OS"),O56=0),0,1)</f>
        <v>0</v>
      </c>
      <c r="X56" s="372" t="n">
        <f aca="false">IF(OR('Felling&amp;Restocking'!$S56="",OR('Felling&amp;Restocking'!$S56=0,'Felling&amp;Restocking'!$S56="N/A")),0,1)</f>
        <v>0</v>
      </c>
      <c r="Y56" s="362" t="str">
        <f aca="false">IF(W56=1,T56,"")</f>
        <v/>
      </c>
      <c r="Z56" s="362" t="str">
        <f aca="false">IF(W56=1,U56,"")</f>
        <v/>
      </c>
      <c r="AA56" s="363" t="str">
        <f aca="false">CONCATENATE(IF(AND(AG56="B",AF56&lt;&gt;""),AF56,""),IF(AND(AI56="B",AH56&lt;&gt;""),AH56,""),IF(AND(AK56="B",AJ56&lt;&gt;""),AJ56,""),IF(AND(AM56="B",AL56&lt;&gt;""),AL56,""),IF(AND(AO56="B",AN56&lt;&gt;""),AN56,""),IF(AND(AQ56="B",AP56&lt;&gt;""),AP56,""))</f>
        <v/>
      </c>
      <c r="AC56" s="362" t="str">
        <f aca="false">CONCATENATE(IF(AND(AG56="C",AF56&lt;&gt;""),AF56,""),IF(AND(AI56="C",AH56&lt;&gt;""),AH56,""),IF(AND(AK56="C",AJ56&lt;&gt;""),AJ56,""),IF(AND(AM56="C",AL56&lt;&gt;""),AL56,""),IF(AND(AO56="C",AN56&lt;&gt;""),AN56,""),IF(AND(AQ56="C",AP56&lt;&gt;""),AP56,""))</f>
        <v/>
      </c>
      <c r="AE56" s="362" t="str">
        <f aca="false">CONCATENATE(IF(AS56="","",AS56),IF(AU56="","",AU56),IF(AW56="","",AW56),IF(AY56="","",AY56),IF(BA56="","",BA56),IF(BC56="","",BC56))</f>
        <v>1</v>
      </c>
      <c r="AF56" s="362" t="str">
        <f aca="false">IF('Felling&amp;Restocking'!I56="","",IFERROR(VLOOKUP( 'Felling&amp;Restocking'!I56,SpeciesList[],2,0),"," &amp; 'Felling&amp;Restocking'!I56))</f>
        <v/>
      </c>
      <c r="AG56" s="362" t="str">
        <f aca="false">IF('Felling&amp;Restocking'!I56="","",VLOOKUP( 'Felling&amp;Restocking'!I56,SpeciesList[],4,0))</f>
        <v/>
      </c>
      <c r="AH56" s="362" t="str">
        <f aca="false">IF('Felling&amp;Restocking'!J56="","",IFERROR("," &amp; VLOOKUP( 'Felling&amp;Restocking'!J56,SpeciesList[],2,0),"," &amp; 'Felling&amp;Restocking'!J56))</f>
        <v/>
      </c>
      <c r="AI56" s="362" t="str">
        <f aca="false">IF('Felling&amp;Restocking'!J56="","",VLOOKUP( 'Felling&amp;Restocking'!J56,SpeciesList[],4,0))</f>
        <v/>
      </c>
      <c r="AJ56" s="362" t="str">
        <f aca="false">IF('Felling&amp;Restocking'!K56="","",IFERROR("," &amp; VLOOKUP( 'Felling&amp;Restocking'!K56,SpeciesList[],2,0),"," &amp; 'Felling&amp;Restocking'!K56))</f>
        <v/>
      </c>
      <c r="AK56" s="362" t="str">
        <f aca="false">IF('Felling&amp;Restocking'!K56="","",VLOOKUP( 'Felling&amp;Restocking'!K56,SpeciesList[],4,0))</f>
        <v/>
      </c>
      <c r="AL56" s="362" t="str">
        <f aca="false">IF('Felling&amp;Restocking'!L56="","",IFERROR("," &amp; VLOOKUP( 'Felling&amp;Restocking'!L56,SpeciesList[],2,0),"," &amp; 'Felling&amp;Restocking'!L56))</f>
        <v/>
      </c>
      <c r="AM56" s="362" t="str">
        <f aca="false">IF('Felling&amp;Restocking'!L56="","",VLOOKUP( 'Felling&amp;Restocking'!L56,SpeciesList[],4,0))</f>
        <v/>
      </c>
      <c r="AN56" s="362" t="str">
        <f aca="false">IF('Felling&amp;Restocking'!M56="","",IFERROR("," &amp; VLOOKUP( 'Felling&amp;Restocking'!M56,SpeciesList[],2,0),"," &amp; 'Felling&amp;Restocking'!M56))</f>
        <v/>
      </c>
      <c r="AO56" s="362" t="str">
        <f aca="false">IF('Felling&amp;Restocking'!M56="","",VLOOKUP( 'Felling&amp;Restocking'!M56,SpeciesList[],4,0))</f>
        <v/>
      </c>
      <c r="AP56" s="362" t="str">
        <f aca="false">IF('Felling&amp;Restocking'!N56="","",IFERROR("," &amp; VLOOKUP( 'Felling&amp;Restocking'!N56,SpeciesList[],2,0),"," &amp; 'Felling&amp;Restocking'!N56))</f>
        <v/>
      </c>
      <c r="AQ56" s="362" t="str">
        <f aca="false">IF('Felling&amp;Restocking'!N56="","",VLOOKUP( 'Felling&amp;Restocking'!N56,SpeciesList[],4,0))</f>
        <v/>
      </c>
      <c r="AT56" s="362" t="str">
        <f aca="false">IF('Sub-Cpt Record'!A56&lt;&gt;"",CONCATENATE('Sub-Cpt Record'!A56,'Sub-Cpt Record'!B56,'Sub-Cpt Record'!C56),"")</f>
        <v/>
      </c>
      <c r="AU56" s="362" t="n">
        <f aca="false">IF($AT56="",1,COUNTIFS($AT$11:$AT$1000, $AT56))</f>
        <v>1</v>
      </c>
      <c r="AV56" s="362" t="n">
        <f aca="false">IF(AT56&lt;&gt;"",'Sub-Cpt Record'!C56/CODE!AU56,0)</f>
        <v>0</v>
      </c>
      <c r="BM56" s="362" t="s">
        <v>814</v>
      </c>
    </row>
    <row r="57" customFormat="false" ht="15" hidden="false" customHeight="false" outlineLevel="0" collapsed="false">
      <c r="A57" s="362" t="str">
        <f aca="false">IF('Sub-Cpt Record'!B57="",IF(OR('Sub-Cpt Record'!A57=0,'Sub-Cpt Record'!A57=""),"",'Sub-Cpt Record'!A57),CONCATENATE('Sub-Cpt Record'!A57&amp;'Sub-Cpt Record'!B57))</f>
        <v/>
      </c>
      <c r="B57" s="362" t="n">
        <f aca="false">IF($A57="",1,COUNTIFS($A$11:$A$1000, $A57))</f>
        <v>1</v>
      </c>
      <c r="C57" s="363" t="str">
        <f aca="false">IF('Sub-Cpt Record'!E57 = "","",'Sub-Cpt Record'!E57&amp;"  ")</f>
        <v/>
      </c>
      <c r="D57" s="362" t="str">
        <f aca="false">IF('Sub-Cpt Record'!F57 = "","",'Sub-Cpt Record'!F57&amp;"  ")</f>
        <v/>
      </c>
      <c r="E57" s="362" t="str">
        <f aca="false">IF('Sub-Cpt Record'!G57 = "","",'Sub-Cpt Record'!G57&amp;"  ")</f>
        <v/>
      </c>
      <c r="F57" s="362" t="str">
        <f aca="false">IF('Sub-Cpt Record'!H57 = "","",'Sub-Cpt Record'!H57&amp;"  ")</f>
        <v/>
      </c>
      <c r="G57" s="362" t="str">
        <f aca="false">IF('Sub-Cpt Record'!I57 = "","",'Sub-Cpt Record'!I57&amp;"  ")</f>
        <v/>
      </c>
      <c r="H57" s="362" t="str">
        <f aca="false">IF('Sub-Cpt Record'!J57 = "","",'Sub-Cpt Record'!J57&amp;"  ")</f>
        <v/>
      </c>
      <c r="I57" s="364" t="str">
        <f aca="false">CONCATENATE(C57&amp;D57&amp;E57&amp;F57&amp;G57&amp;H57)</f>
        <v/>
      </c>
      <c r="J57" s="362" t="n">
        <f aca="false">IF(A57&lt;&gt;"",'Sub-Cpt Record'!C57/CODE!B57,0)</f>
        <v>0</v>
      </c>
      <c r="L57" s="365" t="str">
        <f aca="false">IF(A57="",IF(L58=1,1,""),1)</f>
        <v/>
      </c>
      <c r="N57" s="366" t="n">
        <f aca="false">COUNTIFS('Felling&amp;Restocking'!$A$11:$A$1000, 'Felling&amp;Restocking'!$A57, 'Felling&amp;Restocking'!$B$11:$B$1000, 'Felling&amp;Restocking'!$B57, 'Felling&amp;Restocking'!$H$11:$H$1000, 'Felling&amp;Restocking'!$H57)</f>
        <v>0</v>
      </c>
      <c r="O57" s="366" t="n">
        <f aca="false">IF(OR('Felling&amp;Restocking'!H57=0,'Felling&amp;Restocking'!H57=""),0,1)</f>
        <v>0</v>
      </c>
      <c r="P57" s="367" t="n">
        <f aca="false">SUM('Felling&amp;Restocking'!O57+'Felling&amp;Restocking'!P57)</f>
        <v>0</v>
      </c>
      <c r="S57" s="369" t="n">
        <f aca="false">IF(AND(O57&lt;&gt;0,P57&lt;&gt;0,'Felling&amp;Restocking'!G57&lt;&gt;0,AA57="",AC57=""),1,0)</f>
        <v>0</v>
      </c>
      <c r="T57" s="370" t="str">
        <f aca="false">IF(OR('Felling&amp;Restocking'!G57=0,'Felling&amp;Restocking'!G57=""),"",SUM('Felling&amp;Restocking'!O57/P57)*'Felling&amp;Restocking'!G57)</f>
        <v/>
      </c>
      <c r="U57" s="370" t="str">
        <f aca="false">IF(OR('Felling&amp;Restocking'!G57=0,'Felling&amp;Restocking'!G57=""),"",SUM('Felling&amp;Restocking'!P57/P57)*'Felling&amp;Restocking'!G57)</f>
        <v/>
      </c>
      <c r="V57" s="371" t="n">
        <f aca="false">IF(CONCATENATE('Felling&amp;Restocking'!U57&amp;'Felling&amp;Restocking'!W57&amp;'Felling&amp;Restocking'!Y57&amp;'Felling&amp;Restocking'!AA57&amp;'Felling&amp;Restocking'!AC57)="",0,1)</f>
        <v>0</v>
      </c>
      <c r="W57" s="372" t="n">
        <f aca="false">IF(OR(OR(TRIM('Felling&amp;Restocking'!H57)="T",TRIM('Felling&amp;Restocking'!H57)="DF",TRIM('Felling&amp;Restocking'!H57)="OS"),O57=0),0,1)</f>
        <v>0</v>
      </c>
      <c r="X57" s="372" t="n">
        <f aca="false">IF(OR('Felling&amp;Restocking'!$S57="",OR('Felling&amp;Restocking'!$S57=0,'Felling&amp;Restocking'!$S57="N/A")),0,1)</f>
        <v>0</v>
      </c>
      <c r="Y57" s="362" t="str">
        <f aca="false">IF(W57=1,T57,"")</f>
        <v/>
      </c>
      <c r="Z57" s="362" t="str">
        <f aca="false">IF(W57=1,U57,"")</f>
        <v/>
      </c>
      <c r="AA57" s="363" t="str">
        <f aca="false">CONCATENATE(IF(AND(AG57="B",AF57&lt;&gt;""),AF57,""),IF(AND(AI57="B",AH57&lt;&gt;""),AH57,""),IF(AND(AK57="B",AJ57&lt;&gt;""),AJ57,""),IF(AND(AM57="B",AL57&lt;&gt;""),AL57,""),IF(AND(AO57="B",AN57&lt;&gt;""),AN57,""),IF(AND(AQ57="B",AP57&lt;&gt;""),AP57,""))</f>
        <v/>
      </c>
      <c r="AC57" s="362" t="str">
        <f aca="false">CONCATENATE(IF(AND(AG57="C",AF57&lt;&gt;""),AF57,""),IF(AND(AI57="C",AH57&lt;&gt;""),AH57,""),IF(AND(AK57="C",AJ57&lt;&gt;""),AJ57,""),IF(AND(AM57="C",AL57&lt;&gt;""),AL57,""),IF(AND(AO57="C",AN57&lt;&gt;""),AN57,""),IF(AND(AQ57="C",AP57&lt;&gt;""),AP57,""))</f>
        <v/>
      </c>
      <c r="AE57" s="362" t="str">
        <f aca="false">CONCATENATE(IF(AS57="","",AS57),IF(AU57="","",AU57),IF(AW57="","",AW57),IF(AY57="","",AY57),IF(BA57="","",BA57),IF(BC57="","",BC57))</f>
        <v>1</v>
      </c>
      <c r="AF57" s="362" t="str">
        <f aca="false">IF('Felling&amp;Restocking'!I57="","",IFERROR(VLOOKUP( 'Felling&amp;Restocking'!I57,SpeciesList[],2,0),"," &amp; 'Felling&amp;Restocking'!I57))</f>
        <v/>
      </c>
      <c r="AG57" s="362" t="str">
        <f aca="false">IF('Felling&amp;Restocking'!I57="","",VLOOKUP( 'Felling&amp;Restocking'!I57,SpeciesList[],4,0))</f>
        <v/>
      </c>
      <c r="AH57" s="362" t="str">
        <f aca="false">IF('Felling&amp;Restocking'!J57="","",IFERROR("," &amp; VLOOKUP( 'Felling&amp;Restocking'!J57,SpeciesList[],2,0),"," &amp; 'Felling&amp;Restocking'!J57))</f>
        <v/>
      </c>
      <c r="AI57" s="362" t="str">
        <f aca="false">IF('Felling&amp;Restocking'!J57="","",VLOOKUP( 'Felling&amp;Restocking'!J57,SpeciesList[],4,0))</f>
        <v/>
      </c>
      <c r="AJ57" s="362" t="str">
        <f aca="false">IF('Felling&amp;Restocking'!K57="","",IFERROR("," &amp; VLOOKUP( 'Felling&amp;Restocking'!K57,SpeciesList[],2,0),"," &amp; 'Felling&amp;Restocking'!K57))</f>
        <v/>
      </c>
      <c r="AK57" s="362" t="str">
        <f aca="false">IF('Felling&amp;Restocking'!K57="","",VLOOKUP( 'Felling&amp;Restocking'!K57,SpeciesList[],4,0))</f>
        <v/>
      </c>
      <c r="AL57" s="362" t="str">
        <f aca="false">IF('Felling&amp;Restocking'!L57="","",IFERROR("," &amp; VLOOKUP( 'Felling&amp;Restocking'!L57,SpeciesList[],2,0),"," &amp; 'Felling&amp;Restocking'!L57))</f>
        <v/>
      </c>
      <c r="AM57" s="362" t="str">
        <f aca="false">IF('Felling&amp;Restocking'!L57="","",VLOOKUP( 'Felling&amp;Restocking'!L57,SpeciesList[],4,0))</f>
        <v/>
      </c>
      <c r="AN57" s="362" t="str">
        <f aca="false">IF('Felling&amp;Restocking'!M57="","",IFERROR("," &amp; VLOOKUP( 'Felling&amp;Restocking'!M57,SpeciesList[],2,0),"," &amp; 'Felling&amp;Restocking'!M57))</f>
        <v/>
      </c>
      <c r="AO57" s="362" t="str">
        <f aca="false">IF('Felling&amp;Restocking'!M57="","",VLOOKUP( 'Felling&amp;Restocking'!M57,SpeciesList[],4,0))</f>
        <v/>
      </c>
      <c r="AP57" s="362" t="str">
        <f aca="false">IF('Felling&amp;Restocking'!N57="","",IFERROR("," &amp; VLOOKUP( 'Felling&amp;Restocking'!N57,SpeciesList[],2,0),"," &amp; 'Felling&amp;Restocking'!N57))</f>
        <v/>
      </c>
      <c r="AQ57" s="362" t="str">
        <f aca="false">IF('Felling&amp;Restocking'!N57="","",VLOOKUP( 'Felling&amp;Restocking'!N57,SpeciesList[],4,0))</f>
        <v/>
      </c>
      <c r="AT57" s="362" t="str">
        <f aca="false">IF('Sub-Cpt Record'!A57&lt;&gt;"",CONCATENATE('Sub-Cpt Record'!A57,'Sub-Cpt Record'!B57,'Sub-Cpt Record'!C57),"")</f>
        <v/>
      </c>
      <c r="AU57" s="362" t="n">
        <f aca="false">IF($AT57="",1,COUNTIFS($AT$11:$AT$1000, $AT57))</f>
        <v>1</v>
      </c>
      <c r="AV57" s="362" t="n">
        <f aca="false">IF(AT57&lt;&gt;"",'Sub-Cpt Record'!C57/CODE!AU57,0)</f>
        <v>0</v>
      </c>
      <c r="BM57" s="362" t="s">
        <v>815</v>
      </c>
    </row>
    <row r="58" customFormat="false" ht="15" hidden="false" customHeight="false" outlineLevel="0" collapsed="false">
      <c r="A58" s="362" t="str">
        <f aca="false">IF('Sub-Cpt Record'!B58="",IF(OR('Sub-Cpt Record'!A58=0,'Sub-Cpt Record'!A58=""),"",'Sub-Cpt Record'!A58),CONCATENATE('Sub-Cpt Record'!A58&amp;'Sub-Cpt Record'!B58))</f>
        <v/>
      </c>
      <c r="B58" s="362" t="n">
        <f aca="false">IF($A58="",1,COUNTIFS($A$11:$A$1000, $A58))</f>
        <v>1</v>
      </c>
      <c r="C58" s="363" t="str">
        <f aca="false">IF('Sub-Cpt Record'!E58 = "","",'Sub-Cpt Record'!E58&amp;"  ")</f>
        <v/>
      </c>
      <c r="D58" s="362" t="str">
        <f aca="false">IF('Sub-Cpt Record'!F58 = "","",'Sub-Cpt Record'!F58&amp;"  ")</f>
        <v/>
      </c>
      <c r="E58" s="362" t="str">
        <f aca="false">IF('Sub-Cpt Record'!G58 = "","",'Sub-Cpt Record'!G58&amp;"  ")</f>
        <v/>
      </c>
      <c r="F58" s="362" t="str">
        <f aca="false">IF('Sub-Cpt Record'!H58 = "","",'Sub-Cpt Record'!H58&amp;"  ")</f>
        <v/>
      </c>
      <c r="G58" s="362" t="str">
        <f aca="false">IF('Sub-Cpt Record'!I58 = "","",'Sub-Cpt Record'!I58&amp;"  ")</f>
        <v/>
      </c>
      <c r="H58" s="362" t="str">
        <f aca="false">IF('Sub-Cpt Record'!J58 = "","",'Sub-Cpt Record'!J58&amp;"  ")</f>
        <v/>
      </c>
      <c r="I58" s="364" t="str">
        <f aca="false">CONCATENATE(C58&amp;D58&amp;E58&amp;F58&amp;G58&amp;H58)</f>
        <v/>
      </c>
      <c r="J58" s="362" t="n">
        <f aca="false">IF(A58&lt;&gt;"",'Sub-Cpt Record'!C58/CODE!B58,0)</f>
        <v>0</v>
      </c>
      <c r="L58" s="365" t="str">
        <f aca="false">IF(A58="",IF(L59=1,1,""),1)</f>
        <v/>
      </c>
      <c r="N58" s="366" t="n">
        <f aca="false">COUNTIFS('Felling&amp;Restocking'!$A$11:$A$1000, 'Felling&amp;Restocking'!$A58, 'Felling&amp;Restocking'!$B$11:$B$1000, 'Felling&amp;Restocking'!$B58, 'Felling&amp;Restocking'!$H$11:$H$1000, 'Felling&amp;Restocking'!$H58)</f>
        <v>0</v>
      </c>
      <c r="O58" s="366" t="n">
        <f aca="false">IF(OR('Felling&amp;Restocking'!H58=0,'Felling&amp;Restocking'!H58=""),0,1)</f>
        <v>0</v>
      </c>
      <c r="P58" s="367" t="n">
        <f aca="false">SUM('Felling&amp;Restocking'!O58+'Felling&amp;Restocking'!P58)</f>
        <v>0</v>
      </c>
      <c r="S58" s="369" t="n">
        <f aca="false">IF(AND(O58&lt;&gt;0,P58&lt;&gt;0,'Felling&amp;Restocking'!G58&lt;&gt;0,AA58="",AC58=""),1,0)</f>
        <v>0</v>
      </c>
      <c r="T58" s="370" t="str">
        <f aca="false">IF(OR('Felling&amp;Restocking'!G58=0,'Felling&amp;Restocking'!G58=""),"",SUM('Felling&amp;Restocking'!O58/P58)*'Felling&amp;Restocking'!G58)</f>
        <v/>
      </c>
      <c r="U58" s="370" t="str">
        <f aca="false">IF(OR('Felling&amp;Restocking'!G58=0,'Felling&amp;Restocking'!G58=""),"",SUM('Felling&amp;Restocking'!P58/P58)*'Felling&amp;Restocking'!G58)</f>
        <v/>
      </c>
      <c r="V58" s="371" t="n">
        <f aca="false">IF(CONCATENATE('Felling&amp;Restocking'!U58&amp;'Felling&amp;Restocking'!W58&amp;'Felling&amp;Restocking'!Y58&amp;'Felling&amp;Restocking'!AA58&amp;'Felling&amp;Restocking'!AC58)="",0,1)</f>
        <v>0</v>
      </c>
      <c r="W58" s="372" t="n">
        <f aca="false">IF(OR(OR(TRIM('Felling&amp;Restocking'!H58)="T",TRIM('Felling&amp;Restocking'!H58)="DF",TRIM('Felling&amp;Restocking'!H58)="OS"),O58=0),0,1)</f>
        <v>0</v>
      </c>
      <c r="X58" s="372" t="n">
        <f aca="false">IF(OR('Felling&amp;Restocking'!$S58="",OR('Felling&amp;Restocking'!$S58=0,'Felling&amp;Restocking'!$S58="N/A")),0,1)</f>
        <v>0</v>
      </c>
      <c r="Y58" s="362" t="str">
        <f aca="false">IF(W58=1,T58,"")</f>
        <v/>
      </c>
      <c r="Z58" s="362" t="str">
        <f aca="false">IF(W58=1,U58,"")</f>
        <v/>
      </c>
      <c r="AA58" s="363" t="str">
        <f aca="false">CONCATENATE(IF(AND(AG58="B",AF58&lt;&gt;""),AF58,""),IF(AND(AI58="B",AH58&lt;&gt;""),AH58,""),IF(AND(AK58="B",AJ58&lt;&gt;""),AJ58,""),IF(AND(AM58="B",AL58&lt;&gt;""),AL58,""),IF(AND(AO58="B",AN58&lt;&gt;""),AN58,""),IF(AND(AQ58="B",AP58&lt;&gt;""),AP58,""))</f>
        <v/>
      </c>
      <c r="AC58" s="362" t="str">
        <f aca="false">CONCATENATE(IF(AND(AG58="C",AF58&lt;&gt;""),AF58,""),IF(AND(AI58="C",AH58&lt;&gt;""),AH58,""),IF(AND(AK58="C",AJ58&lt;&gt;""),AJ58,""),IF(AND(AM58="C",AL58&lt;&gt;""),AL58,""),IF(AND(AO58="C",AN58&lt;&gt;""),AN58,""),IF(AND(AQ58="C",AP58&lt;&gt;""),AP58,""))</f>
        <v/>
      </c>
      <c r="AE58" s="362" t="str">
        <f aca="false">CONCATENATE(IF(AS58="","",AS58),IF(AU58="","",AU58),IF(AW58="","",AW58),IF(AY58="","",AY58),IF(BA58="","",BA58),IF(BC58="","",BC58))</f>
        <v>1</v>
      </c>
      <c r="AF58" s="362" t="str">
        <f aca="false">IF('Felling&amp;Restocking'!I58="","",IFERROR(VLOOKUP( 'Felling&amp;Restocking'!I58,SpeciesList[],2,0),"," &amp; 'Felling&amp;Restocking'!I58))</f>
        <v/>
      </c>
      <c r="AG58" s="362" t="str">
        <f aca="false">IF('Felling&amp;Restocking'!I58="","",VLOOKUP( 'Felling&amp;Restocking'!I58,SpeciesList[],4,0))</f>
        <v/>
      </c>
      <c r="AH58" s="362" t="str">
        <f aca="false">IF('Felling&amp;Restocking'!J58="","",IFERROR("," &amp; VLOOKUP( 'Felling&amp;Restocking'!J58,SpeciesList[],2,0),"," &amp; 'Felling&amp;Restocking'!J58))</f>
        <v/>
      </c>
      <c r="AI58" s="362" t="str">
        <f aca="false">IF('Felling&amp;Restocking'!J58="","",VLOOKUP( 'Felling&amp;Restocking'!J58,SpeciesList[],4,0))</f>
        <v/>
      </c>
      <c r="AJ58" s="362" t="str">
        <f aca="false">IF('Felling&amp;Restocking'!K58="","",IFERROR("," &amp; VLOOKUP( 'Felling&amp;Restocking'!K58,SpeciesList[],2,0),"," &amp; 'Felling&amp;Restocking'!K58))</f>
        <v/>
      </c>
      <c r="AK58" s="362" t="str">
        <f aca="false">IF('Felling&amp;Restocking'!K58="","",VLOOKUP( 'Felling&amp;Restocking'!K58,SpeciesList[],4,0))</f>
        <v/>
      </c>
      <c r="AL58" s="362" t="str">
        <f aca="false">IF('Felling&amp;Restocking'!L58="","",IFERROR("," &amp; VLOOKUP( 'Felling&amp;Restocking'!L58,SpeciesList[],2,0),"," &amp; 'Felling&amp;Restocking'!L58))</f>
        <v/>
      </c>
      <c r="AM58" s="362" t="str">
        <f aca="false">IF('Felling&amp;Restocking'!L58="","",VLOOKUP( 'Felling&amp;Restocking'!L58,SpeciesList[],4,0))</f>
        <v/>
      </c>
      <c r="AN58" s="362" t="str">
        <f aca="false">IF('Felling&amp;Restocking'!M58="","",IFERROR("," &amp; VLOOKUP( 'Felling&amp;Restocking'!M58,SpeciesList[],2,0),"," &amp; 'Felling&amp;Restocking'!M58))</f>
        <v/>
      </c>
      <c r="AO58" s="362" t="str">
        <f aca="false">IF('Felling&amp;Restocking'!M58="","",VLOOKUP( 'Felling&amp;Restocking'!M58,SpeciesList[],4,0))</f>
        <v/>
      </c>
      <c r="AP58" s="362" t="str">
        <f aca="false">IF('Felling&amp;Restocking'!N58="","",IFERROR("," &amp; VLOOKUP( 'Felling&amp;Restocking'!N58,SpeciesList[],2,0),"," &amp; 'Felling&amp;Restocking'!N58))</f>
        <v/>
      </c>
      <c r="AQ58" s="362" t="str">
        <f aca="false">IF('Felling&amp;Restocking'!N58="","",VLOOKUP( 'Felling&amp;Restocking'!N58,SpeciesList[],4,0))</f>
        <v/>
      </c>
      <c r="AT58" s="362" t="str">
        <f aca="false">IF('Sub-Cpt Record'!A58&lt;&gt;"",CONCATENATE('Sub-Cpt Record'!A58,'Sub-Cpt Record'!B58,'Sub-Cpt Record'!C58),"")</f>
        <v/>
      </c>
      <c r="AU58" s="362" t="n">
        <f aca="false">IF($AT58="",1,COUNTIFS($AT$11:$AT$1000, $AT58))</f>
        <v>1</v>
      </c>
      <c r="AV58" s="362" t="n">
        <f aca="false">IF(AT58&lt;&gt;"",'Sub-Cpt Record'!C58/CODE!AU58,0)</f>
        <v>0</v>
      </c>
      <c r="BM58" s="362" t="s">
        <v>816</v>
      </c>
    </row>
    <row r="59" customFormat="false" ht="15" hidden="false" customHeight="false" outlineLevel="0" collapsed="false">
      <c r="A59" s="362" t="str">
        <f aca="false">IF('Sub-Cpt Record'!B59="",IF(OR('Sub-Cpt Record'!A59=0,'Sub-Cpt Record'!A59=""),"",'Sub-Cpt Record'!A59),CONCATENATE('Sub-Cpt Record'!A59&amp;'Sub-Cpt Record'!B59))</f>
        <v/>
      </c>
      <c r="B59" s="362" t="n">
        <f aca="false">IF($A59="",1,COUNTIFS($A$11:$A$1000, $A59))</f>
        <v>1</v>
      </c>
      <c r="C59" s="363" t="str">
        <f aca="false">IF('Sub-Cpt Record'!E59 = "","",'Sub-Cpt Record'!E59&amp;"  ")</f>
        <v/>
      </c>
      <c r="D59" s="362" t="str">
        <f aca="false">IF('Sub-Cpt Record'!F59 = "","",'Sub-Cpt Record'!F59&amp;"  ")</f>
        <v/>
      </c>
      <c r="E59" s="362" t="str">
        <f aca="false">IF('Sub-Cpt Record'!G59 = "","",'Sub-Cpt Record'!G59&amp;"  ")</f>
        <v/>
      </c>
      <c r="F59" s="362" t="str">
        <f aca="false">IF('Sub-Cpt Record'!H59 = "","",'Sub-Cpt Record'!H59&amp;"  ")</f>
        <v/>
      </c>
      <c r="G59" s="362" t="str">
        <f aca="false">IF('Sub-Cpt Record'!I59 = "","",'Sub-Cpt Record'!I59&amp;"  ")</f>
        <v/>
      </c>
      <c r="H59" s="362" t="str">
        <f aca="false">IF('Sub-Cpt Record'!J59 = "","",'Sub-Cpt Record'!J59&amp;"  ")</f>
        <v/>
      </c>
      <c r="I59" s="364" t="str">
        <f aca="false">CONCATENATE(C59&amp;D59&amp;E59&amp;F59&amp;G59&amp;H59)</f>
        <v/>
      </c>
      <c r="J59" s="362" t="n">
        <f aca="false">IF(A59&lt;&gt;"",'Sub-Cpt Record'!C59/CODE!B59,0)</f>
        <v>0</v>
      </c>
      <c r="L59" s="365" t="str">
        <f aca="false">IF(A59="",IF(L60=1,1,""),1)</f>
        <v/>
      </c>
      <c r="N59" s="366" t="n">
        <f aca="false">COUNTIFS('Felling&amp;Restocking'!$A$11:$A$1000, 'Felling&amp;Restocking'!$A59, 'Felling&amp;Restocking'!$B$11:$B$1000, 'Felling&amp;Restocking'!$B59, 'Felling&amp;Restocking'!$H$11:$H$1000, 'Felling&amp;Restocking'!$H59)</f>
        <v>0</v>
      </c>
      <c r="O59" s="366" t="n">
        <f aca="false">IF(OR('Felling&amp;Restocking'!H59=0,'Felling&amp;Restocking'!H59=""),0,1)</f>
        <v>0</v>
      </c>
      <c r="P59" s="367" t="n">
        <f aca="false">SUM('Felling&amp;Restocking'!O59+'Felling&amp;Restocking'!P59)</f>
        <v>0</v>
      </c>
      <c r="S59" s="369" t="n">
        <f aca="false">IF(AND(O59&lt;&gt;0,P59&lt;&gt;0,'Felling&amp;Restocking'!G59&lt;&gt;0,AA59="",AC59=""),1,0)</f>
        <v>0</v>
      </c>
      <c r="T59" s="370" t="str">
        <f aca="false">IF(OR('Felling&amp;Restocking'!G59=0,'Felling&amp;Restocking'!G59=""),"",SUM('Felling&amp;Restocking'!O59/P59)*'Felling&amp;Restocking'!G59)</f>
        <v/>
      </c>
      <c r="U59" s="370" t="str">
        <f aca="false">IF(OR('Felling&amp;Restocking'!G59=0,'Felling&amp;Restocking'!G59=""),"",SUM('Felling&amp;Restocking'!P59/P59)*'Felling&amp;Restocking'!G59)</f>
        <v/>
      </c>
      <c r="V59" s="371" t="n">
        <f aca="false">IF(CONCATENATE('Felling&amp;Restocking'!U59&amp;'Felling&amp;Restocking'!W59&amp;'Felling&amp;Restocking'!Y59&amp;'Felling&amp;Restocking'!AA59&amp;'Felling&amp;Restocking'!AC59)="",0,1)</f>
        <v>0</v>
      </c>
      <c r="W59" s="372" t="n">
        <f aca="false">IF(OR(OR(TRIM('Felling&amp;Restocking'!H59)="T",TRIM('Felling&amp;Restocking'!H59)="DF",TRIM('Felling&amp;Restocking'!H59)="OS"),O59=0),0,1)</f>
        <v>0</v>
      </c>
      <c r="X59" s="372" t="n">
        <f aca="false">IF(OR('Felling&amp;Restocking'!$S59="",OR('Felling&amp;Restocking'!$S59=0,'Felling&amp;Restocking'!$S59="N/A")),0,1)</f>
        <v>0</v>
      </c>
      <c r="Y59" s="362" t="str">
        <f aca="false">IF(W59=1,T59,"")</f>
        <v/>
      </c>
      <c r="Z59" s="362" t="str">
        <f aca="false">IF(W59=1,U59,"")</f>
        <v/>
      </c>
      <c r="AA59" s="363" t="str">
        <f aca="false">CONCATENATE(IF(AND(AG59="B",AF59&lt;&gt;""),AF59,""),IF(AND(AI59="B",AH59&lt;&gt;""),AH59,""),IF(AND(AK59="B",AJ59&lt;&gt;""),AJ59,""),IF(AND(AM59="B",AL59&lt;&gt;""),AL59,""),IF(AND(AO59="B",AN59&lt;&gt;""),AN59,""),IF(AND(AQ59="B",AP59&lt;&gt;""),AP59,""))</f>
        <v/>
      </c>
      <c r="AC59" s="362" t="str">
        <f aca="false">CONCATENATE(IF(AND(AG59="C",AF59&lt;&gt;""),AF59,""),IF(AND(AI59="C",AH59&lt;&gt;""),AH59,""),IF(AND(AK59="C",AJ59&lt;&gt;""),AJ59,""),IF(AND(AM59="C",AL59&lt;&gt;""),AL59,""),IF(AND(AO59="C",AN59&lt;&gt;""),AN59,""),IF(AND(AQ59="C",AP59&lt;&gt;""),AP59,""))</f>
        <v/>
      </c>
      <c r="AE59" s="362" t="str">
        <f aca="false">CONCATENATE(IF(AS59="","",AS59),IF(AU59="","",AU59),IF(AW59="","",AW59),IF(AY59="","",AY59),IF(BA59="","",BA59),IF(BC59="","",BC59))</f>
        <v>1</v>
      </c>
      <c r="AF59" s="362" t="str">
        <f aca="false">IF('Felling&amp;Restocking'!I59="","",IFERROR(VLOOKUP( 'Felling&amp;Restocking'!I59,SpeciesList[],2,0),"," &amp; 'Felling&amp;Restocking'!I59))</f>
        <v/>
      </c>
      <c r="AG59" s="362" t="str">
        <f aca="false">IF('Felling&amp;Restocking'!I59="","",VLOOKUP( 'Felling&amp;Restocking'!I59,SpeciesList[],4,0))</f>
        <v/>
      </c>
      <c r="AH59" s="362" t="str">
        <f aca="false">IF('Felling&amp;Restocking'!J59="","",IFERROR("," &amp; VLOOKUP( 'Felling&amp;Restocking'!J59,SpeciesList[],2,0),"," &amp; 'Felling&amp;Restocking'!J59))</f>
        <v/>
      </c>
      <c r="AI59" s="362" t="str">
        <f aca="false">IF('Felling&amp;Restocking'!J59="","",VLOOKUP( 'Felling&amp;Restocking'!J59,SpeciesList[],4,0))</f>
        <v/>
      </c>
      <c r="AJ59" s="362" t="str">
        <f aca="false">IF('Felling&amp;Restocking'!K59="","",IFERROR("," &amp; VLOOKUP( 'Felling&amp;Restocking'!K59,SpeciesList[],2,0),"," &amp; 'Felling&amp;Restocking'!K59))</f>
        <v/>
      </c>
      <c r="AK59" s="362" t="str">
        <f aca="false">IF('Felling&amp;Restocking'!K59="","",VLOOKUP( 'Felling&amp;Restocking'!K59,SpeciesList[],4,0))</f>
        <v/>
      </c>
      <c r="AL59" s="362" t="str">
        <f aca="false">IF('Felling&amp;Restocking'!L59="","",IFERROR("," &amp; VLOOKUP( 'Felling&amp;Restocking'!L59,SpeciesList[],2,0),"," &amp; 'Felling&amp;Restocking'!L59))</f>
        <v/>
      </c>
      <c r="AM59" s="362" t="str">
        <f aca="false">IF('Felling&amp;Restocking'!L59="","",VLOOKUP( 'Felling&amp;Restocking'!L59,SpeciesList[],4,0))</f>
        <v/>
      </c>
      <c r="AN59" s="362" t="str">
        <f aca="false">IF('Felling&amp;Restocking'!M59="","",IFERROR("," &amp; VLOOKUP( 'Felling&amp;Restocking'!M59,SpeciesList[],2,0),"," &amp; 'Felling&amp;Restocking'!M59))</f>
        <v/>
      </c>
      <c r="AO59" s="362" t="str">
        <f aca="false">IF('Felling&amp;Restocking'!M59="","",VLOOKUP( 'Felling&amp;Restocking'!M59,SpeciesList[],4,0))</f>
        <v/>
      </c>
      <c r="AP59" s="362" t="str">
        <f aca="false">IF('Felling&amp;Restocking'!N59="","",IFERROR("," &amp; VLOOKUP( 'Felling&amp;Restocking'!N59,SpeciesList[],2,0),"," &amp; 'Felling&amp;Restocking'!N59))</f>
        <v/>
      </c>
      <c r="AQ59" s="362" t="str">
        <f aca="false">IF('Felling&amp;Restocking'!N59="","",VLOOKUP( 'Felling&amp;Restocking'!N59,SpeciesList[],4,0))</f>
        <v/>
      </c>
      <c r="AT59" s="362" t="str">
        <f aca="false">IF('Sub-Cpt Record'!A59&lt;&gt;"",CONCATENATE('Sub-Cpt Record'!A59,'Sub-Cpt Record'!B59,'Sub-Cpt Record'!C59),"")</f>
        <v/>
      </c>
      <c r="AU59" s="362" t="n">
        <f aca="false">IF($AT59="",1,COUNTIFS($AT$11:$AT$1000, $AT59))</f>
        <v>1</v>
      </c>
      <c r="AV59" s="362" t="n">
        <f aca="false">IF(AT59&lt;&gt;"",'Sub-Cpt Record'!C59/CODE!AU59,0)</f>
        <v>0</v>
      </c>
      <c r="BM59" s="362" t="s">
        <v>817</v>
      </c>
    </row>
    <row r="60" customFormat="false" ht="15" hidden="false" customHeight="false" outlineLevel="0" collapsed="false">
      <c r="A60" s="362" t="str">
        <f aca="false">IF('Sub-Cpt Record'!B60="",IF(OR('Sub-Cpt Record'!A60=0,'Sub-Cpt Record'!A60=""),"",'Sub-Cpt Record'!A60),CONCATENATE('Sub-Cpt Record'!A60&amp;'Sub-Cpt Record'!B60))</f>
        <v/>
      </c>
      <c r="B60" s="362" t="n">
        <f aca="false">IF($A60="",1,COUNTIFS($A$11:$A$1000, $A60))</f>
        <v>1</v>
      </c>
      <c r="C60" s="363" t="str">
        <f aca="false">IF('Sub-Cpt Record'!E60 = "","",'Sub-Cpt Record'!E60&amp;"  ")</f>
        <v/>
      </c>
      <c r="D60" s="362" t="str">
        <f aca="false">IF('Sub-Cpt Record'!F60 = "","",'Sub-Cpt Record'!F60&amp;"  ")</f>
        <v/>
      </c>
      <c r="E60" s="362" t="str">
        <f aca="false">IF('Sub-Cpt Record'!G60 = "","",'Sub-Cpt Record'!G60&amp;"  ")</f>
        <v/>
      </c>
      <c r="F60" s="362" t="str">
        <f aca="false">IF('Sub-Cpt Record'!H60 = "","",'Sub-Cpt Record'!H60&amp;"  ")</f>
        <v/>
      </c>
      <c r="G60" s="362" t="str">
        <f aca="false">IF('Sub-Cpt Record'!I60 = "","",'Sub-Cpt Record'!I60&amp;"  ")</f>
        <v/>
      </c>
      <c r="H60" s="362" t="str">
        <f aca="false">IF('Sub-Cpt Record'!J60 = "","",'Sub-Cpt Record'!J60&amp;"  ")</f>
        <v/>
      </c>
      <c r="I60" s="364" t="str">
        <f aca="false">CONCATENATE(C60&amp;D60&amp;E60&amp;F60&amp;G60&amp;H60)</f>
        <v/>
      </c>
      <c r="J60" s="362" t="n">
        <f aca="false">IF(A60&lt;&gt;"",'Sub-Cpt Record'!C60/CODE!B60,0)</f>
        <v>0</v>
      </c>
      <c r="L60" s="365" t="str">
        <f aca="false">IF(A60="",IF(L61=1,1,""),1)</f>
        <v/>
      </c>
      <c r="N60" s="366" t="n">
        <f aca="false">COUNTIFS('Felling&amp;Restocking'!$A$11:$A$1000, 'Felling&amp;Restocking'!$A60, 'Felling&amp;Restocking'!$B$11:$B$1000, 'Felling&amp;Restocking'!$B60, 'Felling&amp;Restocking'!$H$11:$H$1000, 'Felling&amp;Restocking'!$H60)</f>
        <v>0</v>
      </c>
      <c r="O60" s="366" t="n">
        <f aca="false">IF(OR('Felling&amp;Restocking'!H60=0,'Felling&amp;Restocking'!H60=""),0,1)</f>
        <v>0</v>
      </c>
      <c r="P60" s="367" t="n">
        <f aca="false">SUM('Felling&amp;Restocking'!O60+'Felling&amp;Restocking'!P60)</f>
        <v>0</v>
      </c>
      <c r="S60" s="369" t="n">
        <f aca="false">IF(AND(O60&lt;&gt;0,P60&lt;&gt;0,'Felling&amp;Restocking'!G60&lt;&gt;0,AA60="",AC60=""),1,0)</f>
        <v>0</v>
      </c>
      <c r="T60" s="370" t="str">
        <f aca="false">IF(OR('Felling&amp;Restocking'!G60=0,'Felling&amp;Restocking'!G60=""),"",SUM('Felling&amp;Restocking'!O60/P60)*'Felling&amp;Restocking'!G60)</f>
        <v/>
      </c>
      <c r="U60" s="370" t="str">
        <f aca="false">IF(OR('Felling&amp;Restocking'!G60=0,'Felling&amp;Restocking'!G60=""),"",SUM('Felling&amp;Restocking'!P60/P60)*'Felling&amp;Restocking'!G60)</f>
        <v/>
      </c>
      <c r="V60" s="371" t="n">
        <f aca="false">IF(CONCATENATE('Felling&amp;Restocking'!U60&amp;'Felling&amp;Restocking'!W60&amp;'Felling&amp;Restocking'!Y60&amp;'Felling&amp;Restocking'!AA60&amp;'Felling&amp;Restocking'!AC60)="",0,1)</f>
        <v>0</v>
      </c>
      <c r="W60" s="372" t="n">
        <f aca="false">IF(OR(OR(TRIM('Felling&amp;Restocking'!H60)="T",TRIM('Felling&amp;Restocking'!H60)="DF",TRIM('Felling&amp;Restocking'!H60)="OS"),O60=0),0,1)</f>
        <v>0</v>
      </c>
      <c r="X60" s="372" t="n">
        <f aca="false">IF(OR('Felling&amp;Restocking'!$S60="",OR('Felling&amp;Restocking'!$S60=0,'Felling&amp;Restocking'!$S60="N/A")),0,1)</f>
        <v>0</v>
      </c>
      <c r="Y60" s="362" t="str">
        <f aca="false">IF(W60=1,T60,"")</f>
        <v/>
      </c>
      <c r="Z60" s="362" t="str">
        <f aca="false">IF(W60=1,U60,"")</f>
        <v/>
      </c>
      <c r="AA60" s="363" t="str">
        <f aca="false">CONCATENATE(IF(AND(AG60="B",AF60&lt;&gt;""),AF60,""),IF(AND(AI60="B",AH60&lt;&gt;""),AH60,""),IF(AND(AK60="B",AJ60&lt;&gt;""),AJ60,""),IF(AND(AM60="B",AL60&lt;&gt;""),AL60,""),IF(AND(AO60="B",AN60&lt;&gt;""),AN60,""),IF(AND(AQ60="B",AP60&lt;&gt;""),AP60,""))</f>
        <v/>
      </c>
      <c r="AC60" s="362" t="str">
        <f aca="false">CONCATENATE(IF(AND(AG60="C",AF60&lt;&gt;""),AF60,""),IF(AND(AI60="C",AH60&lt;&gt;""),AH60,""),IF(AND(AK60="C",AJ60&lt;&gt;""),AJ60,""),IF(AND(AM60="C",AL60&lt;&gt;""),AL60,""),IF(AND(AO60="C",AN60&lt;&gt;""),AN60,""),IF(AND(AQ60="C",AP60&lt;&gt;""),AP60,""))</f>
        <v/>
      </c>
      <c r="AE60" s="362" t="str">
        <f aca="false">CONCATENATE(IF(AS60="","",AS60),IF(AU60="","",AU60),IF(AW60="","",AW60),IF(AY60="","",AY60),IF(BA60="","",BA60),IF(BC60="","",BC60))</f>
        <v>1</v>
      </c>
      <c r="AF60" s="362" t="str">
        <f aca="false">IF('Felling&amp;Restocking'!I60="","",IFERROR(VLOOKUP( 'Felling&amp;Restocking'!I60,SpeciesList[],2,0),"," &amp; 'Felling&amp;Restocking'!I60))</f>
        <v/>
      </c>
      <c r="AG60" s="362" t="str">
        <f aca="false">IF('Felling&amp;Restocking'!I60="","",VLOOKUP( 'Felling&amp;Restocking'!I60,SpeciesList[],4,0))</f>
        <v/>
      </c>
      <c r="AH60" s="362" t="str">
        <f aca="false">IF('Felling&amp;Restocking'!J60="","",IFERROR("," &amp; VLOOKUP( 'Felling&amp;Restocking'!J60,SpeciesList[],2,0),"," &amp; 'Felling&amp;Restocking'!J60))</f>
        <v/>
      </c>
      <c r="AI60" s="362" t="str">
        <f aca="false">IF('Felling&amp;Restocking'!J60="","",VLOOKUP( 'Felling&amp;Restocking'!J60,SpeciesList[],4,0))</f>
        <v/>
      </c>
      <c r="AJ60" s="362" t="str">
        <f aca="false">IF('Felling&amp;Restocking'!K60="","",IFERROR("," &amp; VLOOKUP( 'Felling&amp;Restocking'!K60,SpeciesList[],2,0),"," &amp; 'Felling&amp;Restocking'!K60))</f>
        <v/>
      </c>
      <c r="AK60" s="362" t="str">
        <f aca="false">IF('Felling&amp;Restocking'!K60="","",VLOOKUP( 'Felling&amp;Restocking'!K60,SpeciesList[],4,0))</f>
        <v/>
      </c>
      <c r="AL60" s="362" t="str">
        <f aca="false">IF('Felling&amp;Restocking'!L60="","",IFERROR("," &amp; VLOOKUP( 'Felling&amp;Restocking'!L60,SpeciesList[],2,0),"," &amp; 'Felling&amp;Restocking'!L60))</f>
        <v/>
      </c>
      <c r="AM60" s="362" t="str">
        <f aca="false">IF('Felling&amp;Restocking'!L60="","",VLOOKUP( 'Felling&amp;Restocking'!L60,SpeciesList[],4,0))</f>
        <v/>
      </c>
      <c r="AN60" s="362" t="str">
        <f aca="false">IF('Felling&amp;Restocking'!M60="","",IFERROR("," &amp; VLOOKUP( 'Felling&amp;Restocking'!M60,SpeciesList[],2,0),"," &amp; 'Felling&amp;Restocking'!M60))</f>
        <v/>
      </c>
      <c r="AO60" s="362" t="str">
        <f aca="false">IF('Felling&amp;Restocking'!M60="","",VLOOKUP( 'Felling&amp;Restocking'!M60,SpeciesList[],4,0))</f>
        <v/>
      </c>
      <c r="AP60" s="362" t="str">
        <f aca="false">IF('Felling&amp;Restocking'!N60="","",IFERROR("," &amp; VLOOKUP( 'Felling&amp;Restocking'!N60,SpeciesList[],2,0),"," &amp; 'Felling&amp;Restocking'!N60))</f>
        <v/>
      </c>
      <c r="AQ60" s="362" t="str">
        <f aca="false">IF('Felling&amp;Restocking'!N60="","",VLOOKUP( 'Felling&amp;Restocking'!N60,SpeciesList[],4,0))</f>
        <v/>
      </c>
      <c r="AT60" s="362" t="str">
        <f aca="false">IF('Sub-Cpt Record'!A60&lt;&gt;"",CONCATENATE('Sub-Cpt Record'!A60,'Sub-Cpt Record'!B60,'Sub-Cpt Record'!C60),"")</f>
        <v/>
      </c>
      <c r="AU60" s="362" t="n">
        <f aca="false">IF($AT60="",1,COUNTIFS($AT$11:$AT$1000, $AT60))</f>
        <v>1</v>
      </c>
      <c r="AV60" s="362" t="n">
        <f aca="false">IF(AT60&lt;&gt;"",'Sub-Cpt Record'!C60/CODE!AU60,0)</f>
        <v>0</v>
      </c>
      <c r="BM60" s="362" t="s">
        <v>818</v>
      </c>
    </row>
    <row r="61" customFormat="false" ht="15" hidden="false" customHeight="false" outlineLevel="0" collapsed="false">
      <c r="A61" s="362" t="str">
        <f aca="false">IF('Sub-Cpt Record'!B61="",IF(OR('Sub-Cpt Record'!A61=0,'Sub-Cpt Record'!A61=""),"",'Sub-Cpt Record'!A61),CONCATENATE('Sub-Cpt Record'!A61&amp;'Sub-Cpt Record'!B61))</f>
        <v/>
      </c>
      <c r="B61" s="362" t="n">
        <f aca="false">IF($A61="",1,COUNTIFS($A$11:$A$1000, $A61))</f>
        <v>1</v>
      </c>
      <c r="C61" s="363" t="str">
        <f aca="false">IF('Sub-Cpt Record'!E61 = "","",'Sub-Cpt Record'!E61&amp;"  ")</f>
        <v/>
      </c>
      <c r="D61" s="362" t="str">
        <f aca="false">IF('Sub-Cpt Record'!F61 = "","",'Sub-Cpt Record'!F61&amp;"  ")</f>
        <v/>
      </c>
      <c r="E61" s="362" t="str">
        <f aca="false">IF('Sub-Cpt Record'!G61 = "","",'Sub-Cpt Record'!G61&amp;"  ")</f>
        <v/>
      </c>
      <c r="F61" s="362" t="str">
        <f aca="false">IF('Sub-Cpt Record'!H61 = "","",'Sub-Cpt Record'!H61&amp;"  ")</f>
        <v/>
      </c>
      <c r="G61" s="362" t="str">
        <f aca="false">IF('Sub-Cpt Record'!I61 = "","",'Sub-Cpt Record'!I61&amp;"  ")</f>
        <v/>
      </c>
      <c r="H61" s="362" t="str">
        <f aca="false">IF('Sub-Cpt Record'!J61 = "","",'Sub-Cpt Record'!J61&amp;"  ")</f>
        <v/>
      </c>
      <c r="I61" s="364" t="str">
        <f aca="false">CONCATENATE(C61&amp;D61&amp;E61&amp;F61&amp;G61&amp;H61)</f>
        <v/>
      </c>
      <c r="J61" s="362" t="n">
        <f aca="false">IF(A61&lt;&gt;"",'Sub-Cpt Record'!C61/CODE!B61,0)</f>
        <v>0</v>
      </c>
      <c r="L61" s="365" t="str">
        <f aca="false">IF(A61="",IF(L62=1,1,""),1)</f>
        <v/>
      </c>
      <c r="N61" s="366" t="n">
        <f aca="false">COUNTIFS('Felling&amp;Restocking'!$A$11:$A$1000, 'Felling&amp;Restocking'!$A61, 'Felling&amp;Restocking'!$B$11:$B$1000, 'Felling&amp;Restocking'!$B61, 'Felling&amp;Restocking'!$H$11:$H$1000, 'Felling&amp;Restocking'!$H61)</f>
        <v>0</v>
      </c>
      <c r="O61" s="366" t="n">
        <f aca="false">IF(OR('Felling&amp;Restocking'!H61=0,'Felling&amp;Restocking'!H61=""),0,1)</f>
        <v>0</v>
      </c>
      <c r="P61" s="367" t="n">
        <f aca="false">SUM('Felling&amp;Restocking'!O61+'Felling&amp;Restocking'!P61)</f>
        <v>0</v>
      </c>
      <c r="S61" s="369" t="n">
        <f aca="false">IF(AND(O61&lt;&gt;0,P61&lt;&gt;0,'Felling&amp;Restocking'!G61&lt;&gt;0,AA61="",AC61=""),1,0)</f>
        <v>0</v>
      </c>
      <c r="T61" s="370" t="str">
        <f aca="false">IF(OR('Felling&amp;Restocking'!G61=0,'Felling&amp;Restocking'!G61=""),"",SUM('Felling&amp;Restocking'!O61/P61)*'Felling&amp;Restocking'!G61)</f>
        <v/>
      </c>
      <c r="U61" s="370" t="str">
        <f aca="false">IF(OR('Felling&amp;Restocking'!G61=0,'Felling&amp;Restocking'!G61=""),"",SUM('Felling&amp;Restocking'!P61/P61)*'Felling&amp;Restocking'!G61)</f>
        <v/>
      </c>
      <c r="V61" s="371" t="n">
        <f aca="false">IF(CONCATENATE('Felling&amp;Restocking'!U61&amp;'Felling&amp;Restocking'!W61&amp;'Felling&amp;Restocking'!Y61&amp;'Felling&amp;Restocking'!AA61&amp;'Felling&amp;Restocking'!AC61)="",0,1)</f>
        <v>0</v>
      </c>
      <c r="W61" s="372" t="n">
        <f aca="false">IF(OR(OR(TRIM('Felling&amp;Restocking'!H61)="T",TRIM('Felling&amp;Restocking'!H61)="DF",TRIM('Felling&amp;Restocking'!H61)="OS"),O61=0),0,1)</f>
        <v>0</v>
      </c>
      <c r="X61" s="372" t="n">
        <f aca="false">IF(OR('Felling&amp;Restocking'!$S61="",OR('Felling&amp;Restocking'!$S61=0,'Felling&amp;Restocking'!$S61="N/A")),0,1)</f>
        <v>0</v>
      </c>
      <c r="Y61" s="362" t="str">
        <f aca="false">IF(W61=1,T61,"")</f>
        <v/>
      </c>
      <c r="Z61" s="362" t="str">
        <f aca="false">IF(W61=1,U61,"")</f>
        <v/>
      </c>
      <c r="AA61" s="363" t="str">
        <f aca="false">CONCATENATE(IF(AND(AG61="B",AF61&lt;&gt;""),AF61,""),IF(AND(AI61="B",AH61&lt;&gt;""),AH61,""),IF(AND(AK61="B",AJ61&lt;&gt;""),AJ61,""),IF(AND(AM61="B",AL61&lt;&gt;""),AL61,""),IF(AND(AO61="B",AN61&lt;&gt;""),AN61,""),IF(AND(AQ61="B",AP61&lt;&gt;""),AP61,""))</f>
        <v/>
      </c>
      <c r="AC61" s="362" t="str">
        <f aca="false">CONCATENATE(IF(AND(AG61="C",AF61&lt;&gt;""),AF61,""),IF(AND(AI61="C",AH61&lt;&gt;""),AH61,""),IF(AND(AK61="C",AJ61&lt;&gt;""),AJ61,""),IF(AND(AM61="C",AL61&lt;&gt;""),AL61,""),IF(AND(AO61="C",AN61&lt;&gt;""),AN61,""),IF(AND(AQ61="C",AP61&lt;&gt;""),AP61,""))</f>
        <v/>
      </c>
      <c r="AE61" s="362" t="str">
        <f aca="false">CONCATENATE(IF(AS61="","",AS61),IF(AU61="","",AU61),IF(AW61="","",AW61),IF(AY61="","",AY61),IF(BA61="","",BA61),IF(BC61="","",BC61))</f>
        <v>1</v>
      </c>
      <c r="AF61" s="362" t="str">
        <f aca="false">IF('Felling&amp;Restocking'!I61="","",IFERROR(VLOOKUP( 'Felling&amp;Restocking'!I61,SpeciesList[],2,0),"," &amp; 'Felling&amp;Restocking'!I61))</f>
        <v/>
      </c>
      <c r="AG61" s="362" t="str">
        <f aca="false">IF('Felling&amp;Restocking'!I61="","",VLOOKUP( 'Felling&amp;Restocking'!I61,SpeciesList[],4,0))</f>
        <v/>
      </c>
      <c r="AH61" s="362" t="str">
        <f aca="false">IF('Felling&amp;Restocking'!J61="","",IFERROR("," &amp; VLOOKUP( 'Felling&amp;Restocking'!J61,SpeciesList[],2,0),"," &amp; 'Felling&amp;Restocking'!J61))</f>
        <v/>
      </c>
      <c r="AI61" s="362" t="str">
        <f aca="false">IF('Felling&amp;Restocking'!J61="","",VLOOKUP( 'Felling&amp;Restocking'!J61,SpeciesList[],4,0))</f>
        <v/>
      </c>
      <c r="AJ61" s="362" t="str">
        <f aca="false">IF('Felling&amp;Restocking'!K61="","",IFERROR("," &amp; VLOOKUP( 'Felling&amp;Restocking'!K61,SpeciesList[],2,0),"," &amp; 'Felling&amp;Restocking'!K61))</f>
        <v/>
      </c>
      <c r="AK61" s="362" t="str">
        <f aca="false">IF('Felling&amp;Restocking'!K61="","",VLOOKUP( 'Felling&amp;Restocking'!K61,SpeciesList[],4,0))</f>
        <v/>
      </c>
      <c r="AL61" s="362" t="str">
        <f aca="false">IF('Felling&amp;Restocking'!L61="","",IFERROR("," &amp; VLOOKUP( 'Felling&amp;Restocking'!L61,SpeciesList[],2,0),"," &amp; 'Felling&amp;Restocking'!L61))</f>
        <v/>
      </c>
      <c r="AM61" s="362" t="str">
        <f aca="false">IF('Felling&amp;Restocking'!L61="","",VLOOKUP( 'Felling&amp;Restocking'!L61,SpeciesList[],4,0))</f>
        <v/>
      </c>
      <c r="AN61" s="362" t="str">
        <f aca="false">IF('Felling&amp;Restocking'!M61="","",IFERROR("," &amp; VLOOKUP( 'Felling&amp;Restocking'!M61,SpeciesList[],2,0),"," &amp; 'Felling&amp;Restocking'!M61))</f>
        <v/>
      </c>
      <c r="AO61" s="362" t="str">
        <f aca="false">IF('Felling&amp;Restocking'!M61="","",VLOOKUP( 'Felling&amp;Restocking'!M61,SpeciesList[],4,0))</f>
        <v/>
      </c>
      <c r="AP61" s="362" t="str">
        <f aca="false">IF('Felling&amp;Restocking'!N61="","",IFERROR("," &amp; VLOOKUP( 'Felling&amp;Restocking'!N61,SpeciesList[],2,0),"," &amp; 'Felling&amp;Restocking'!N61))</f>
        <v/>
      </c>
      <c r="AQ61" s="362" t="str">
        <f aca="false">IF('Felling&amp;Restocking'!N61="","",VLOOKUP( 'Felling&amp;Restocking'!N61,SpeciesList[],4,0))</f>
        <v/>
      </c>
      <c r="AT61" s="362" t="str">
        <f aca="false">IF('Sub-Cpt Record'!A61&lt;&gt;"",CONCATENATE('Sub-Cpt Record'!A61,'Sub-Cpt Record'!B61,'Sub-Cpt Record'!C61),"")</f>
        <v/>
      </c>
      <c r="AU61" s="362" t="n">
        <f aca="false">IF($AT61="",1,COUNTIFS($AT$11:$AT$1000, $AT61))</f>
        <v>1</v>
      </c>
      <c r="AV61" s="362" t="n">
        <f aca="false">IF(AT61&lt;&gt;"",'Sub-Cpt Record'!C61/CODE!AU61,0)</f>
        <v>0</v>
      </c>
      <c r="BM61" s="362" t="s">
        <v>819</v>
      </c>
    </row>
    <row r="62" customFormat="false" ht="15" hidden="false" customHeight="false" outlineLevel="0" collapsed="false">
      <c r="A62" s="362" t="str">
        <f aca="false">IF('Sub-Cpt Record'!B62="",IF(OR('Sub-Cpt Record'!A62=0,'Sub-Cpt Record'!A62=""),"",'Sub-Cpt Record'!A62),CONCATENATE('Sub-Cpt Record'!A62&amp;'Sub-Cpt Record'!B62))</f>
        <v/>
      </c>
      <c r="B62" s="362" t="n">
        <f aca="false">IF($A62="",1,COUNTIFS($A$11:$A$1000, $A62))</f>
        <v>1</v>
      </c>
      <c r="C62" s="363" t="str">
        <f aca="false">IF('Sub-Cpt Record'!E62 = "","",'Sub-Cpt Record'!E62&amp;"  ")</f>
        <v/>
      </c>
      <c r="D62" s="362" t="str">
        <f aca="false">IF('Sub-Cpt Record'!F62 = "","",'Sub-Cpt Record'!F62&amp;"  ")</f>
        <v/>
      </c>
      <c r="E62" s="362" t="str">
        <f aca="false">IF('Sub-Cpt Record'!G62 = "","",'Sub-Cpt Record'!G62&amp;"  ")</f>
        <v/>
      </c>
      <c r="F62" s="362" t="str">
        <f aca="false">IF('Sub-Cpt Record'!H62 = "","",'Sub-Cpt Record'!H62&amp;"  ")</f>
        <v/>
      </c>
      <c r="G62" s="362" t="str">
        <f aca="false">IF('Sub-Cpt Record'!I62 = "","",'Sub-Cpt Record'!I62&amp;"  ")</f>
        <v/>
      </c>
      <c r="H62" s="362" t="str">
        <f aca="false">IF('Sub-Cpt Record'!J62 = "","",'Sub-Cpt Record'!J62&amp;"  ")</f>
        <v/>
      </c>
      <c r="I62" s="364" t="str">
        <f aca="false">CONCATENATE(C62&amp;D62&amp;E62&amp;F62&amp;G62&amp;H62)</f>
        <v/>
      </c>
      <c r="J62" s="362" t="n">
        <f aca="false">IF(A62&lt;&gt;"",'Sub-Cpt Record'!C62/CODE!B62,0)</f>
        <v>0</v>
      </c>
      <c r="L62" s="365" t="str">
        <f aca="false">IF(A62="",IF(L63=1,1,""),1)</f>
        <v/>
      </c>
      <c r="N62" s="366" t="n">
        <f aca="false">COUNTIFS('Felling&amp;Restocking'!$A$11:$A$1000, 'Felling&amp;Restocking'!$A62, 'Felling&amp;Restocking'!$B$11:$B$1000, 'Felling&amp;Restocking'!$B62, 'Felling&amp;Restocking'!$H$11:$H$1000, 'Felling&amp;Restocking'!$H62)</f>
        <v>0</v>
      </c>
      <c r="O62" s="366" t="n">
        <f aca="false">IF(OR('Felling&amp;Restocking'!H62=0,'Felling&amp;Restocking'!H62=""),0,1)</f>
        <v>0</v>
      </c>
      <c r="P62" s="367" t="n">
        <f aca="false">SUM('Felling&amp;Restocking'!O62+'Felling&amp;Restocking'!P62)</f>
        <v>0</v>
      </c>
      <c r="S62" s="369" t="n">
        <f aca="false">IF(AND(O62&lt;&gt;0,P62&lt;&gt;0,'Felling&amp;Restocking'!G62&lt;&gt;0,AA62="",AC62=""),1,0)</f>
        <v>0</v>
      </c>
      <c r="T62" s="370" t="str">
        <f aca="false">IF(OR('Felling&amp;Restocking'!G62=0,'Felling&amp;Restocking'!G62=""),"",SUM('Felling&amp;Restocking'!O62/P62)*'Felling&amp;Restocking'!G62)</f>
        <v/>
      </c>
      <c r="U62" s="370" t="str">
        <f aca="false">IF(OR('Felling&amp;Restocking'!G62=0,'Felling&amp;Restocking'!G62=""),"",SUM('Felling&amp;Restocking'!P62/P62)*'Felling&amp;Restocking'!G62)</f>
        <v/>
      </c>
      <c r="V62" s="371" t="n">
        <f aca="false">IF(CONCATENATE('Felling&amp;Restocking'!U62&amp;'Felling&amp;Restocking'!W62&amp;'Felling&amp;Restocking'!Y62&amp;'Felling&amp;Restocking'!AA62&amp;'Felling&amp;Restocking'!AC62)="",0,1)</f>
        <v>0</v>
      </c>
      <c r="W62" s="372" t="n">
        <f aca="false">IF(OR(OR(TRIM('Felling&amp;Restocking'!H62)="T",TRIM('Felling&amp;Restocking'!H62)="DF",TRIM('Felling&amp;Restocking'!H62)="OS"),O62=0),0,1)</f>
        <v>0</v>
      </c>
      <c r="X62" s="372" t="n">
        <f aca="false">IF(OR('Felling&amp;Restocking'!$S62="",OR('Felling&amp;Restocking'!$S62=0,'Felling&amp;Restocking'!$S62="N/A")),0,1)</f>
        <v>0</v>
      </c>
      <c r="Y62" s="362" t="str">
        <f aca="false">IF(W62=1,T62,"")</f>
        <v/>
      </c>
      <c r="Z62" s="362" t="str">
        <f aca="false">IF(W62=1,U62,"")</f>
        <v/>
      </c>
      <c r="AA62" s="363" t="str">
        <f aca="false">CONCATENATE(IF(AND(AG62="B",AF62&lt;&gt;""),AF62,""),IF(AND(AI62="B",AH62&lt;&gt;""),AH62,""),IF(AND(AK62="B",AJ62&lt;&gt;""),AJ62,""),IF(AND(AM62="B",AL62&lt;&gt;""),AL62,""),IF(AND(AO62="B",AN62&lt;&gt;""),AN62,""),IF(AND(AQ62="B",AP62&lt;&gt;""),AP62,""))</f>
        <v/>
      </c>
      <c r="AC62" s="362" t="str">
        <f aca="false">CONCATENATE(IF(AND(AG62="C",AF62&lt;&gt;""),AF62,""),IF(AND(AI62="C",AH62&lt;&gt;""),AH62,""),IF(AND(AK62="C",AJ62&lt;&gt;""),AJ62,""),IF(AND(AM62="C",AL62&lt;&gt;""),AL62,""),IF(AND(AO62="C",AN62&lt;&gt;""),AN62,""),IF(AND(AQ62="C",AP62&lt;&gt;""),AP62,""))</f>
        <v/>
      </c>
      <c r="AE62" s="362" t="str">
        <f aca="false">CONCATENATE(IF(AS62="","",AS62),IF(AU62="","",AU62),IF(AW62="","",AW62),IF(AY62="","",AY62),IF(BA62="","",BA62),IF(BC62="","",BC62))</f>
        <v>1</v>
      </c>
      <c r="AF62" s="362" t="str">
        <f aca="false">IF('Felling&amp;Restocking'!I62="","",IFERROR(VLOOKUP( 'Felling&amp;Restocking'!I62,SpeciesList[],2,0),"," &amp; 'Felling&amp;Restocking'!I62))</f>
        <v/>
      </c>
      <c r="AG62" s="362" t="str">
        <f aca="false">IF('Felling&amp;Restocking'!I62="","",VLOOKUP( 'Felling&amp;Restocking'!I62,SpeciesList[],4,0))</f>
        <v/>
      </c>
      <c r="AH62" s="362" t="str">
        <f aca="false">IF('Felling&amp;Restocking'!J62="","",IFERROR("," &amp; VLOOKUP( 'Felling&amp;Restocking'!J62,SpeciesList[],2,0),"," &amp; 'Felling&amp;Restocking'!J62))</f>
        <v/>
      </c>
      <c r="AI62" s="362" t="str">
        <f aca="false">IF('Felling&amp;Restocking'!J62="","",VLOOKUP( 'Felling&amp;Restocking'!J62,SpeciesList[],4,0))</f>
        <v/>
      </c>
      <c r="AJ62" s="362" t="str">
        <f aca="false">IF('Felling&amp;Restocking'!K62="","",IFERROR("," &amp; VLOOKUP( 'Felling&amp;Restocking'!K62,SpeciesList[],2,0),"," &amp; 'Felling&amp;Restocking'!K62))</f>
        <v/>
      </c>
      <c r="AK62" s="362" t="str">
        <f aca="false">IF('Felling&amp;Restocking'!K62="","",VLOOKUP( 'Felling&amp;Restocking'!K62,SpeciesList[],4,0))</f>
        <v/>
      </c>
      <c r="AL62" s="362" t="str">
        <f aca="false">IF('Felling&amp;Restocking'!L62="","",IFERROR("," &amp; VLOOKUP( 'Felling&amp;Restocking'!L62,SpeciesList[],2,0),"," &amp; 'Felling&amp;Restocking'!L62))</f>
        <v/>
      </c>
      <c r="AM62" s="362" t="str">
        <f aca="false">IF('Felling&amp;Restocking'!L62="","",VLOOKUP( 'Felling&amp;Restocking'!L62,SpeciesList[],4,0))</f>
        <v/>
      </c>
      <c r="AN62" s="362" t="str">
        <f aca="false">IF('Felling&amp;Restocking'!M62="","",IFERROR("," &amp; VLOOKUP( 'Felling&amp;Restocking'!M62,SpeciesList[],2,0),"," &amp; 'Felling&amp;Restocking'!M62))</f>
        <v/>
      </c>
      <c r="AO62" s="362" t="str">
        <f aca="false">IF('Felling&amp;Restocking'!M62="","",VLOOKUP( 'Felling&amp;Restocking'!M62,SpeciesList[],4,0))</f>
        <v/>
      </c>
      <c r="AP62" s="362" t="str">
        <f aca="false">IF('Felling&amp;Restocking'!N62="","",IFERROR("," &amp; VLOOKUP( 'Felling&amp;Restocking'!N62,SpeciesList[],2,0),"," &amp; 'Felling&amp;Restocking'!N62))</f>
        <v/>
      </c>
      <c r="AQ62" s="362" t="str">
        <f aca="false">IF('Felling&amp;Restocking'!N62="","",VLOOKUP( 'Felling&amp;Restocking'!N62,SpeciesList[],4,0))</f>
        <v/>
      </c>
      <c r="AT62" s="362" t="str">
        <f aca="false">IF('Sub-Cpt Record'!A62&lt;&gt;"",CONCATENATE('Sub-Cpt Record'!A62,'Sub-Cpt Record'!B62,'Sub-Cpt Record'!C62),"")</f>
        <v/>
      </c>
      <c r="AU62" s="362" t="n">
        <f aca="false">IF($AT62="",1,COUNTIFS($AT$11:$AT$1000, $AT62))</f>
        <v>1</v>
      </c>
      <c r="AV62" s="362" t="n">
        <f aca="false">IF(AT62&lt;&gt;"",'Sub-Cpt Record'!C62/CODE!AU62,0)</f>
        <v>0</v>
      </c>
      <c r="BM62" s="362" t="s">
        <v>820</v>
      </c>
    </row>
    <row r="63" customFormat="false" ht="15" hidden="false" customHeight="false" outlineLevel="0" collapsed="false">
      <c r="A63" s="362" t="str">
        <f aca="false">IF('Sub-Cpt Record'!B63="",IF(OR('Sub-Cpt Record'!A63=0,'Sub-Cpt Record'!A63=""),"",'Sub-Cpt Record'!A63),CONCATENATE('Sub-Cpt Record'!A63&amp;'Sub-Cpt Record'!B63))</f>
        <v/>
      </c>
      <c r="B63" s="362" t="n">
        <f aca="false">IF($A63="",1,COUNTIFS($A$11:$A$1000, $A63))</f>
        <v>1</v>
      </c>
      <c r="C63" s="363" t="str">
        <f aca="false">IF('Sub-Cpt Record'!E63 = "","",'Sub-Cpt Record'!E63&amp;"  ")</f>
        <v/>
      </c>
      <c r="D63" s="362" t="str">
        <f aca="false">IF('Sub-Cpt Record'!F63 = "","",'Sub-Cpt Record'!F63&amp;"  ")</f>
        <v/>
      </c>
      <c r="E63" s="362" t="str">
        <f aca="false">IF('Sub-Cpt Record'!G63 = "","",'Sub-Cpt Record'!G63&amp;"  ")</f>
        <v/>
      </c>
      <c r="F63" s="362" t="str">
        <f aca="false">IF('Sub-Cpt Record'!H63 = "","",'Sub-Cpt Record'!H63&amp;"  ")</f>
        <v/>
      </c>
      <c r="G63" s="362" t="str">
        <f aca="false">IF('Sub-Cpt Record'!I63 = "","",'Sub-Cpt Record'!I63&amp;"  ")</f>
        <v/>
      </c>
      <c r="H63" s="362" t="str">
        <f aca="false">IF('Sub-Cpt Record'!J63 = "","",'Sub-Cpt Record'!J63&amp;"  ")</f>
        <v/>
      </c>
      <c r="I63" s="364" t="str">
        <f aca="false">CONCATENATE(C63&amp;D63&amp;E63&amp;F63&amp;G63&amp;H63)</f>
        <v/>
      </c>
      <c r="J63" s="362" t="n">
        <f aca="false">IF(A63&lt;&gt;"",'Sub-Cpt Record'!C63/CODE!B63,0)</f>
        <v>0</v>
      </c>
      <c r="L63" s="365" t="str">
        <f aca="false">IF(A63="",IF(L64=1,1,""),1)</f>
        <v/>
      </c>
      <c r="N63" s="366" t="n">
        <f aca="false">COUNTIFS('Felling&amp;Restocking'!$A$11:$A$1000, 'Felling&amp;Restocking'!$A63, 'Felling&amp;Restocking'!$B$11:$B$1000, 'Felling&amp;Restocking'!$B63, 'Felling&amp;Restocking'!$H$11:$H$1000, 'Felling&amp;Restocking'!$H63)</f>
        <v>0</v>
      </c>
      <c r="O63" s="366" t="n">
        <f aca="false">IF(OR('Felling&amp;Restocking'!H63=0,'Felling&amp;Restocking'!H63=""),0,1)</f>
        <v>0</v>
      </c>
      <c r="P63" s="367" t="n">
        <f aca="false">SUM('Felling&amp;Restocking'!O63+'Felling&amp;Restocking'!P63)</f>
        <v>0</v>
      </c>
      <c r="S63" s="369" t="n">
        <f aca="false">IF(AND(O63&lt;&gt;0,P63&lt;&gt;0,'Felling&amp;Restocking'!G63&lt;&gt;0,AA63="",AC63=""),1,0)</f>
        <v>0</v>
      </c>
      <c r="T63" s="370" t="str">
        <f aca="false">IF(OR('Felling&amp;Restocking'!G63=0,'Felling&amp;Restocking'!G63=""),"",SUM('Felling&amp;Restocking'!O63/P63)*'Felling&amp;Restocking'!G63)</f>
        <v/>
      </c>
      <c r="U63" s="370" t="str">
        <f aca="false">IF(OR('Felling&amp;Restocking'!G63=0,'Felling&amp;Restocking'!G63=""),"",SUM('Felling&amp;Restocking'!P63/P63)*'Felling&amp;Restocking'!G63)</f>
        <v/>
      </c>
      <c r="V63" s="371" t="n">
        <f aca="false">IF(CONCATENATE('Felling&amp;Restocking'!U63&amp;'Felling&amp;Restocking'!W63&amp;'Felling&amp;Restocking'!Y63&amp;'Felling&amp;Restocking'!AA63&amp;'Felling&amp;Restocking'!AC63)="",0,1)</f>
        <v>0</v>
      </c>
      <c r="W63" s="372" t="n">
        <f aca="false">IF(OR(OR(TRIM('Felling&amp;Restocking'!H63)="T",TRIM('Felling&amp;Restocking'!H63)="DF",TRIM('Felling&amp;Restocking'!H63)="OS"),O63=0),0,1)</f>
        <v>0</v>
      </c>
      <c r="X63" s="372" t="n">
        <f aca="false">IF(OR('Felling&amp;Restocking'!$S63="",OR('Felling&amp;Restocking'!$S63=0,'Felling&amp;Restocking'!$S63="N/A")),0,1)</f>
        <v>0</v>
      </c>
      <c r="Y63" s="362" t="str">
        <f aca="false">IF(W63=1,T63,"")</f>
        <v/>
      </c>
      <c r="Z63" s="362" t="str">
        <f aca="false">IF(W63=1,U63,"")</f>
        <v/>
      </c>
      <c r="AA63" s="363" t="str">
        <f aca="false">CONCATENATE(IF(AND(AG63="B",AF63&lt;&gt;""),AF63,""),IF(AND(AI63="B",AH63&lt;&gt;""),AH63,""),IF(AND(AK63="B",AJ63&lt;&gt;""),AJ63,""),IF(AND(AM63="B",AL63&lt;&gt;""),AL63,""),IF(AND(AO63="B",AN63&lt;&gt;""),AN63,""),IF(AND(AQ63="B",AP63&lt;&gt;""),AP63,""))</f>
        <v/>
      </c>
      <c r="AC63" s="362" t="str">
        <f aca="false">CONCATENATE(IF(AND(AG63="C",AF63&lt;&gt;""),AF63,""),IF(AND(AI63="C",AH63&lt;&gt;""),AH63,""),IF(AND(AK63="C",AJ63&lt;&gt;""),AJ63,""),IF(AND(AM63="C",AL63&lt;&gt;""),AL63,""),IF(AND(AO63="C",AN63&lt;&gt;""),AN63,""),IF(AND(AQ63="C",AP63&lt;&gt;""),AP63,""))</f>
        <v/>
      </c>
      <c r="AE63" s="362" t="str">
        <f aca="false">CONCATENATE(IF(AS63="","",AS63),IF(AU63="","",AU63),IF(AW63="","",AW63),IF(AY63="","",AY63),IF(BA63="","",BA63),IF(BC63="","",BC63))</f>
        <v>1</v>
      </c>
      <c r="AF63" s="362" t="str">
        <f aca="false">IF('Felling&amp;Restocking'!I63="","",IFERROR(VLOOKUP( 'Felling&amp;Restocking'!I63,SpeciesList[],2,0),"," &amp; 'Felling&amp;Restocking'!I63))</f>
        <v/>
      </c>
      <c r="AG63" s="362" t="str">
        <f aca="false">IF('Felling&amp;Restocking'!I63="","",VLOOKUP( 'Felling&amp;Restocking'!I63,SpeciesList[],4,0))</f>
        <v/>
      </c>
      <c r="AH63" s="362" t="str">
        <f aca="false">IF('Felling&amp;Restocking'!J63="","",IFERROR("," &amp; VLOOKUP( 'Felling&amp;Restocking'!J63,SpeciesList[],2,0),"," &amp; 'Felling&amp;Restocking'!J63))</f>
        <v/>
      </c>
      <c r="AI63" s="362" t="str">
        <f aca="false">IF('Felling&amp;Restocking'!J63="","",VLOOKUP( 'Felling&amp;Restocking'!J63,SpeciesList[],4,0))</f>
        <v/>
      </c>
      <c r="AJ63" s="362" t="str">
        <f aca="false">IF('Felling&amp;Restocking'!K63="","",IFERROR("," &amp; VLOOKUP( 'Felling&amp;Restocking'!K63,SpeciesList[],2,0),"," &amp; 'Felling&amp;Restocking'!K63))</f>
        <v/>
      </c>
      <c r="AK63" s="362" t="str">
        <f aca="false">IF('Felling&amp;Restocking'!K63="","",VLOOKUP( 'Felling&amp;Restocking'!K63,SpeciesList[],4,0))</f>
        <v/>
      </c>
      <c r="AL63" s="362" t="str">
        <f aca="false">IF('Felling&amp;Restocking'!L63="","",IFERROR("," &amp; VLOOKUP( 'Felling&amp;Restocking'!L63,SpeciesList[],2,0),"," &amp; 'Felling&amp;Restocking'!L63))</f>
        <v/>
      </c>
      <c r="AM63" s="362" t="str">
        <f aca="false">IF('Felling&amp;Restocking'!L63="","",VLOOKUP( 'Felling&amp;Restocking'!L63,SpeciesList[],4,0))</f>
        <v/>
      </c>
      <c r="AN63" s="362" t="str">
        <f aca="false">IF('Felling&amp;Restocking'!M63="","",IFERROR("," &amp; VLOOKUP( 'Felling&amp;Restocking'!M63,SpeciesList[],2,0),"," &amp; 'Felling&amp;Restocking'!M63))</f>
        <v/>
      </c>
      <c r="AO63" s="362" t="str">
        <f aca="false">IF('Felling&amp;Restocking'!M63="","",VLOOKUP( 'Felling&amp;Restocking'!M63,SpeciesList[],4,0))</f>
        <v/>
      </c>
      <c r="AP63" s="362" t="str">
        <f aca="false">IF('Felling&amp;Restocking'!N63="","",IFERROR("," &amp; VLOOKUP( 'Felling&amp;Restocking'!N63,SpeciesList[],2,0),"," &amp; 'Felling&amp;Restocking'!N63))</f>
        <v/>
      </c>
      <c r="AQ63" s="362" t="str">
        <f aca="false">IF('Felling&amp;Restocking'!N63="","",VLOOKUP( 'Felling&amp;Restocking'!N63,SpeciesList[],4,0))</f>
        <v/>
      </c>
      <c r="AT63" s="362" t="str">
        <f aca="false">IF('Sub-Cpt Record'!A63&lt;&gt;"",CONCATENATE('Sub-Cpt Record'!A63,'Sub-Cpt Record'!B63,'Sub-Cpt Record'!C63),"")</f>
        <v/>
      </c>
      <c r="AU63" s="362" t="n">
        <f aca="false">IF($AT63="",1,COUNTIFS($AT$11:$AT$1000, $AT63))</f>
        <v>1</v>
      </c>
      <c r="AV63" s="362" t="n">
        <f aca="false">IF(AT63&lt;&gt;"",'Sub-Cpt Record'!C63/CODE!AU63,0)</f>
        <v>0</v>
      </c>
      <c r="BM63" s="362" t="s">
        <v>821</v>
      </c>
    </row>
    <row r="64" customFormat="false" ht="15" hidden="false" customHeight="false" outlineLevel="0" collapsed="false">
      <c r="A64" s="362" t="str">
        <f aca="false">IF('Sub-Cpt Record'!B64="",IF(OR('Sub-Cpt Record'!A64=0,'Sub-Cpt Record'!A64=""),"",'Sub-Cpt Record'!A64),CONCATENATE('Sub-Cpt Record'!A64&amp;'Sub-Cpt Record'!B64))</f>
        <v/>
      </c>
      <c r="B64" s="362" t="n">
        <f aca="false">IF($A64="",1,COUNTIFS($A$11:$A$1000, $A64))</f>
        <v>1</v>
      </c>
      <c r="C64" s="363" t="str">
        <f aca="false">IF('Sub-Cpt Record'!E64 = "","",'Sub-Cpt Record'!E64&amp;"  ")</f>
        <v/>
      </c>
      <c r="D64" s="362" t="str">
        <f aca="false">IF('Sub-Cpt Record'!F64 = "","",'Sub-Cpt Record'!F64&amp;"  ")</f>
        <v/>
      </c>
      <c r="E64" s="362" t="str">
        <f aca="false">IF('Sub-Cpt Record'!G64 = "","",'Sub-Cpt Record'!G64&amp;"  ")</f>
        <v/>
      </c>
      <c r="F64" s="362" t="str">
        <f aca="false">IF('Sub-Cpt Record'!H64 = "","",'Sub-Cpt Record'!H64&amp;"  ")</f>
        <v/>
      </c>
      <c r="G64" s="362" t="str">
        <f aca="false">IF('Sub-Cpt Record'!I64 = "","",'Sub-Cpt Record'!I64&amp;"  ")</f>
        <v/>
      </c>
      <c r="H64" s="362" t="str">
        <f aca="false">IF('Sub-Cpt Record'!J64 = "","",'Sub-Cpt Record'!J64&amp;"  ")</f>
        <v/>
      </c>
      <c r="I64" s="364" t="str">
        <f aca="false">CONCATENATE(C64&amp;D64&amp;E64&amp;F64&amp;G64&amp;H64)</f>
        <v/>
      </c>
      <c r="J64" s="362" t="n">
        <f aca="false">IF(A64&lt;&gt;"",'Sub-Cpt Record'!C64/CODE!B64,0)</f>
        <v>0</v>
      </c>
      <c r="L64" s="365" t="str">
        <f aca="false">IF(A64="",IF(L65=1,1,""),1)</f>
        <v/>
      </c>
      <c r="N64" s="366" t="n">
        <f aca="false">COUNTIFS('Felling&amp;Restocking'!$A$11:$A$1000, 'Felling&amp;Restocking'!$A64, 'Felling&amp;Restocking'!$B$11:$B$1000, 'Felling&amp;Restocking'!$B64, 'Felling&amp;Restocking'!$H$11:$H$1000, 'Felling&amp;Restocking'!$H64)</f>
        <v>0</v>
      </c>
      <c r="O64" s="366" t="n">
        <f aca="false">IF(OR('Felling&amp;Restocking'!H64=0,'Felling&amp;Restocking'!H64=""),0,1)</f>
        <v>0</v>
      </c>
      <c r="P64" s="367" t="n">
        <f aca="false">SUM('Felling&amp;Restocking'!O64+'Felling&amp;Restocking'!P64)</f>
        <v>0</v>
      </c>
      <c r="S64" s="369" t="n">
        <f aca="false">IF(AND(O64&lt;&gt;0,P64&lt;&gt;0,'Felling&amp;Restocking'!G64&lt;&gt;0,AA64="",AC64=""),1,0)</f>
        <v>0</v>
      </c>
      <c r="T64" s="370" t="str">
        <f aca="false">IF(OR('Felling&amp;Restocking'!G64=0,'Felling&amp;Restocking'!G64=""),"",SUM('Felling&amp;Restocking'!O64/P64)*'Felling&amp;Restocking'!G64)</f>
        <v/>
      </c>
      <c r="U64" s="370" t="str">
        <f aca="false">IF(OR('Felling&amp;Restocking'!G64=0,'Felling&amp;Restocking'!G64=""),"",SUM('Felling&amp;Restocking'!P64/P64)*'Felling&amp;Restocking'!G64)</f>
        <v/>
      </c>
      <c r="V64" s="371" t="n">
        <f aca="false">IF(CONCATENATE('Felling&amp;Restocking'!U64&amp;'Felling&amp;Restocking'!W64&amp;'Felling&amp;Restocking'!Y64&amp;'Felling&amp;Restocking'!AA64&amp;'Felling&amp;Restocking'!AC64)="",0,1)</f>
        <v>0</v>
      </c>
      <c r="W64" s="372" t="n">
        <f aca="false">IF(OR(OR(TRIM('Felling&amp;Restocking'!H64)="T",TRIM('Felling&amp;Restocking'!H64)="DF",TRIM('Felling&amp;Restocking'!H64)="OS"),O64=0),0,1)</f>
        <v>0</v>
      </c>
      <c r="X64" s="372" t="n">
        <f aca="false">IF(OR('Felling&amp;Restocking'!$S64="",OR('Felling&amp;Restocking'!$S64=0,'Felling&amp;Restocking'!$S64="N/A")),0,1)</f>
        <v>0</v>
      </c>
      <c r="Y64" s="362" t="str">
        <f aca="false">IF(W64=1,T64,"")</f>
        <v/>
      </c>
      <c r="Z64" s="362" t="str">
        <f aca="false">IF(W64=1,U64,"")</f>
        <v/>
      </c>
      <c r="AA64" s="363" t="str">
        <f aca="false">CONCATENATE(IF(AND(AG64="B",AF64&lt;&gt;""),AF64,""),IF(AND(AI64="B",AH64&lt;&gt;""),AH64,""),IF(AND(AK64="B",AJ64&lt;&gt;""),AJ64,""),IF(AND(AM64="B",AL64&lt;&gt;""),AL64,""),IF(AND(AO64="B",AN64&lt;&gt;""),AN64,""),IF(AND(AQ64="B",AP64&lt;&gt;""),AP64,""))</f>
        <v/>
      </c>
      <c r="AC64" s="362" t="str">
        <f aca="false">CONCATENATE(IF(AND(AG64="C",AF64&lt;&gt;""),AF64,""),IF(AND(AI64="C",AH64&lt;&gt;""),AH64,""),IF(AND(AK64="C",AJ64&lt;&gt;""),AJ64,""),IF(AND(AM64="C",AL64&lt;&gt;""),AL64,""),IF(AND(AO64="C",AN64&lt;&gt;""),AN64,""),IF(AND(AQ64="C",AP64&lt;&gt;""),AP64,""))</f>
        <v/>
      </c>
      <c r="AE64" s="362" t="str">
        <f aca="false">CONCATENATE(IF(AS64="","",AS64),IF(AU64="","",AU64),IF(AW64="","",AW64),IF(AY64="","",AY64),IF(BA64="","",BA64),IF(BC64="","",BC64))</f>
        <v>1</v>
      </c>
      <c r="AF64" s="362" t="str">
        <f aca="false">IF('Felling&amp;Restocking'!I64="","",IFERROR(VLOOKUP( 'Felling&amp;Restocking'!I64,SpeciesList[],2,0),"," &amp; 'Felling&amp;Restocking'!I64))</f>
        <v/>
      </c>
      <c r="AG64" s="362" t="str">
        <f aca="false">IF('Felling&amp;Restocking'!I64="","",VLOOKUP( 'Felling&amp;Restocking'!I64,SpeciesList[],4,0))</f>
        <v/>
      </c>
      <c r="AH64" s="362" t="str">
        <f aca="false">IF('Felling&amp;Restocking'!J64="","",IFERROR("," &amp; VLOOKUP( 'Felling&amp;Restocking'!J64,SpeciesList[],2,0),"," &amp; 'Felling&amp;Restocking'!J64))</f>
        <v/>
      </c>
      <c r="AI64" s="362" t="str">
        <f aca="false">IF('Felling&amp;Restocking'!J64="","",VLOOKUP( 'Felling&amp;Restocking'!J64,SpeciesList[],4,0))</f>
        <v/>
      </c>
      <c r="AJ64" s="362" t="str">
        <f aca="false">IF('Felling&amp;Restocking'!K64="","",IFERROR("," &amp; VLOOKUP( 'Felling&amp;Restocking'!K64,SpeciesList[],2,0),"," &amp; 'Felling&amp;Restocking'!K64))</f>
        <v/>
      </c>
      <c r="AK64" s="362" t="str">
        <f aca="false">IF('Felling&amp;Restocking'!K64="","",VLOOKUP( 'Felling&amp;Restocking'!K64,SpeciesList[],4,0))</f>
        <v/>
      </c>
      <c r="AL64" s="362" t="str">
        <f aca="false">IF('Felling&amp;Restocking'!L64="","",IFERROR("," &amp; VLOOKUP( 'Felling&amp;Restocking'!L64,SpeciesList[],2,0),"," &amp; 'Felling&amp;Restocking'!L64))</f>
        <v/>
      </c>
      <c r="AM64" s="362" t="str">
        <f aca="false">IF('Felling&amp;Restocking'!L64="","",VLOOKUP( 'Felling&amp;Restocking'!L64,SpeciesList[],4,0))</f>
        <v/>
      </c>
      <c r="AN64" s="362" t="str">
        <f aca="false">IF('Felling&amp;Restocking'!M64="","",IFERROR("," &amp; VLOOKUP( 'Felling&amp;Restocking'!M64,SpeciesList[],2,0),"," &amp; 'Felling&amp;Restocking'!M64))</f>
        <v/>
      </c>
      <c r="AO64" s="362" t="str">
        <f aca="false">IF('Felling&amp;Restocking'!M64="","",VLOOKUP( 'Felling&amp;Restocking'!M64,SpeciesList[],4,0))</f>
        <v/>
      </c>
      <c r="AP64" s="362" t="str">
        <f aca="false">IF('Felling&amp;Restocking'!N64="","",IFERROR("," &amp; VLOOKUP( 'Felling&amp;Restocking'!N64,SpeciesList[],2,0),"," &amp; 'Felling&amp;Restocking'!N64))</f>
        <v/>
      </c>
      <c r="AQ64" s="362" t="str">
        <f aca="false">IF('Felling&amp;Restocking'!N64="","",VLOOKUP( 'Felling&amp;Restocking'!N64,SpeciesList[],4,0))</f>
        <v/>
      </c>
      <c r="AT64" s="362" t="str">
        <f aca="false">IF('Sub-Cpt Record'!A64&lt;&gt;"",CONCATENATE('Sub-Cpt Record'!A64,'Sub-Cpt Record'!B64,'Sub-Cpt Record'!C64),"")</f>
        <v/>
      </c>
      <c r="AU64" s="362" t="n">
        <f aca="false">IF($AT64="",1,COUNTIFS($AT$11:$AT$1000, $AT64))</f>
        <v>1</v>
      </c>
      <c r="AV64" s="362" t="n">
        <f aca="false">IF(AT64&lt;&gt;"",'Sub-Cpt Record'!C64/CODE!AU64,0)</f>
        <v>0</v>
      </c>
      <c r="BM64" s="362" t="s">
        <v>822</v>
      </c>
    </row>
    <row r="65" customFormat="false" ht="15" hidden="false" customHeight="false" outlineLevel="0" collapsed="false">
      <c r="A65" s="362" t="str">
        <f aca="false">IF('Sub-Cpt Record'!B65="",IF(OR('Sub-Cpt Record'!A65=0,'Sub-Cpt Record'!A65=""),"",'Sub-Cpt Record'!A65),CONCATENATE('Sub-Cpt Record'!A65&amp;'Sub-Cpt Record'!B65))</f>
        <v/>
      </c>
      <c r="B65" s="362" t="n">
        <f aca="false">IF($A65="",1,COUNTIFS($A$11:$A$1000, $A65))</f>
        <v>1</v>
      </c>
      <c r="C65" s="363" t="str">
        <f aca="false">IF('Sub-Cpt Record'!E65 = "","",'Sub-Cpt Record'!E65&amp;"  ")</f>
        <v/>
      </c>
      <c r="D65" s="362" t="str">
        <f aca="false">IF('Sub-Cpt Record'!F65 = "","",'Sub-Cpt Record'!F65&amp;"  ")</f>
        <v/>
      </c>
      <c r="E65" s="362" t="str">
        <f aca="false">IF('Sub-Cpt Record'!G65 = "","",'Sub-Cpt Record'!G65&amp;"  ")</f>
        <v/>
      </c>
      <c r="F65" s="362" t="str">
        <f aca="false">IF('Sub-Cpt Record'!H65 = "","",'Sub-Cpt Record'!H65&amp;"  ")</f>
        <v/>
      </c>
      <c r="G65" s="362" t="str">
        <f aca="false">IF('Sub-Cpt Record'!I65 = "","",'Sub-Cpt Record'!I65&amp;"  ")</f>
        <v/>
      </c>
      <c r="H65" s="362" t="str">
        <f aca="false">IF('Sub-Cpt Record'!J65 = "","",'Sub-Cpt Record'!J65&amp;"  ")</f>
        <v/>
      </c>
      <c r="I65" s="364" t="str">
        <f aca="false">CONCATENATE(C65&amp;D65&amp;E65&amp;F65&amp;G65&amp;H65)</f>
        <v/>
      </c>
      <c r="J65" s="362" t="n">
        <f aca="false">IF(A65&lt;&gt;"",'Sub-Cpt Record'!C65/CODE!B65,0)</f>
        <v>0</v>
      </c>
      <c r="L65" s="365" t="str">
        <f aca="false">IF(A65="",IF(L66=1,1,""),1)</f>
        <v/>
      </c>
      <c r="N65" s="366" t="n">
        <f aca="false">COUNTIFS('Felling&amp;Restocking'!$A$11:$A$1000, 'Felling&amp;Restocking'!$A65, 'Felling&amp;Restocking'!$B$11:$B$1000, 'Felling&amp;Restocking'!$B65, 'Felling&amp;Restocking'!$H$11:$H$1000, 'Felling&amp;Restocking'!$H65)</f>
        <v>0</v>
      </c>
      <c r="O65" s="366" t="n">
        <f aca="false">IF(OR('Felling&amp;Restocking'!H65=0,'Felling&amp;Restocking'!H65=""),0,1)</f>
        <v>0</v>
      </c>
      <c r="P65" s="367" t="n">
        <f aca="false">SUM('Felling&amp;Restocking'!O65+'Felling&amp;Restocking'!P65)</f>
        <v>0</v>
      </c>
      <c r="S65" s="369" t="n">
        <f aca="false">IF(AND(O65&lt;&gt;0,P65&lt;&gt;0,'Felling&amp;Restocking'!G65&lt;&gt;0,AA65="",AC65=""),1,0)</f>
        <v>0</v>
      </c>
      <c r="T65" s="370" t="str">
        <f aca="false">IF(OR('Felling&amp;Restocking'!G65=0,'Felling&amp;Restocking'!G65=""),"",SUM('Felling&amp;Restocking'!O65/P65)*'Felling&amp;Restocking'!G65)</f>
        <v/>
      </c>
      <c r="U65" s="370" t="str">
        <f aca="false">IF(OR('Felling&amp;Restocking'!G65=0,'Felling&amp;Restocking'!G65=""),"",SUM('Felling&amp;Restocking'!P65/P65)*'Felling&amp;Restocking'!G65)</f>
        <v/>
      </c>
      <c r="V65" s="371" t="n">
        <f aca="false">IF(CONCATENATE('Felling&amp;Restocking'!U65&amp;'Felling&amp;Restocking'!W65&amp;'Felling&amp;Restocking'!Y65&amp;'Felling&amp;Restocking'!AA65&amp;'Felling&amp;Restocking'!AC65)="",0,1)</f>
        <v>0</v>
      </c>
      <c r="W65" s="372" t="n">
        <f aca="false">IF(OR(OR(TRIM('Felling&amp;Restocking'!H65)="T",TRIM('Felling&amp;Restocking'!H65)="DF",TRIM('Felling&amp;Restocking'!H65)="OS"),O65=0),0,1)</f>
        <v>0</v>
      </c>
      <c r="X65" s="372" t="n">
        <f aca="false">IF(OR('Felling&amp;Restocking'!$S65="",OR('Felling&amp;Restocking'!$S65=0,'Felling&amp;Restocking'!$S65="N/A")),0,1)</f>
        <v>0</v>
      </c>
      <c r="Y65" s="362" t="str">
        <f aca="false">IF(W65=1,T65,"")</f>
        <v/>
      </c>
      <c r="Z65" s="362" t="str">
        <f aca="false">IF(W65=1,U65,"")</f>
        <v/>
      </c>
      <c r="AA65" s="363" t="str">
        <f aca="false">CONCATENATE(IF(AND(AG65="B",AF65&lt;&gt;""),AF65,""),IF(AND(AI65="B",AH65&lt;&gt;""),AH65,""),IF(AND(AK65="B",AJ65&lt;&gt;""),AJ65,""),IF(AND(AM65="B",AL65&lt;&gt;""),AL65,""),IF(AND(AO65="B",AN65&lt;&gt;""),AN65,""),IF(AND(AQ65="B",AP65&lt;&gt;""),AP65,""))</f>
        <v/>
      </c>
      <c r="AC65" s="362" t="str">
        <f aca="false">CONCATENATE(IF(AND(AG65="C",AF65&lt;&gt;""),AF65,""),IF(AND(AI65="C",AH65&lt;&gt;""),AH65,""),IF(AND(AK65="C",AJ65&lt;&gt;""),AJ65,""),IF(AND(AM65="C",AL65&lt;&gt;""),AL65,""),IF(AND(AO65="C",AN65&lt;&gt;""),AN65,""),IF(AND(AQ65="C",AP65&lt;&gt;""),AP65,""))</f>
        <v/>
      </c>
      <c r="AE65" s="362" t="str">
        <f aca="false">CONCATENATE(IF(AS65="","",AS65),IF(AU65="","",AU65),IF(AW65="","",AW65),IF(AY65="","",AY65),IF(BA65="","",BA65),IF(BC65="","",BC65))</f>
        <v>1</v>
      </c>
      <c r="AF65" s="362" t="str">
        <f aca="false">IF('Felling&amp;Restocking'!I65="","",IFERROR(VLOOKUP( 'Felling&amp;Restocking'!I65,SpeciesList[],2,0),"," &amp; 'Felling&amp;Restocking'!I65))</f>
        <v/>
      </c>
      <c r="AG65" s="362" t="str">
        <f aca="false">IF('Felling&amp;Restocking'!I65="","",VLOOKUP( 'Felling&amp;Restocking'!I65,SpeciesList[],4,0))</f>
        <v/>
      </c>
      <c r="AH65" s="362" t="str">
        <f aca="false">IF('Felling&amp;Restocking'!J65="","",IFERROR("," &amp; VLOOKUP( 'Felling&amp;Restocking'!J65,SpeciesList[],2,0),"," &amp; 'Felling&amp;Restocking'!J65))</f>
        <v/>
      </c>
      <c r="AI65" s="362" t="str">
        <f aca="false">IF('Felling&amp;Restocking'!J65="","",VLOOKUP( 'Felling&amp;Restocking'!J65,SpeciesList[],4,0))</f>
        <v/>
      </c>
      <c r="AJ65" s="362" t="str">
        <f aca="false">IF('Felling&amp;Restocking'!K65="","",IFERROR("," &amp; VLOOKUP( 'Felling&amp;Restocking'!K65,SpeciesList[],2,0),"," &amp; 'Felling&amp;Restocking'!K65))</f>
        <v/>
      </c>
      <c r="AK65" s="362" t="str">
        <f aca="false">IF('Felling&amp;Restocking'!K65="","",VLOOKUP( 'Felling&amp;Restocking'!K65,SpeciesList[],4,0))</f>
        <v/>
      </c>
      <c r="AL65" s="362" t="str">
        <f aca="false">IF('Felling&amp;Restocking'!L65="","",IFERROR("," &amp; VLOOKUP( 'Felling&amp;Restocking'!L65,SpeciesList[],2,0),"," &amp; 'Felling&amp;Restocking'!L65))</f>
        <v/>
      </c>
      <c r="AM65" s="362" t="str">
        <f aca="false">IF('Felling&amp;Restocking'!L65="","",VLOOKUP( 'Felling&amp;Restocking'!L65,SpeciesList[],4,0))</f>
        <v/>
      </c>
      <c r="AN65" s="362" t="str">
        <f aca="false">IF('Felling&amp;Restocking'!M65="","",IFERROR("," &amp; VLOOKUP( 'Felling&amp;Restocking'!M65,SpeciesList[],2,0),"," &amp; 'Felling&amp;Restocking'!M65))</f>
        <v/>
      </c>
      <c r="AO65" s="362" t="str">
        <f aca="false">IF('Felling&amp;Restocking'!M65="","",VLOOKUP( 'Felling&amp;Restocking'!M65,SpeciesList[],4,0))</f>
        <v/>
      </c>
      <c r="AP65" s="362" t="str">
        <f aca="false">IF('Felling&amp;Restocking'!N65="","",IFERROR("," &amp; VLOOKUP( 'Felling&amp;Restocking'!N65,SpeciesList[],2,0),"," &amp; 'Felling&amp;Restocking'!N65))</f>
        <v/>
      </c>
      <c r="AQ65" s="362" t="str">
        <f aca="false">IF('Felling&amp;Restocking'!N65="","",VLOOKUP( 'Felling&amp;Restocking'!N65,SpeciesList[],4,0))</f>
        <v/>
      </c>
      <c r="AT65" s="362" t="str">
        <f aca="false">IF('Sub-Cpt Record'!A65&lt;&gt;"",CONCATENATE('Sub-Cpt Record'!A65,'Sub-Cpt Record'!B65,'Sub-Cpt Record'!C65),"")</f>
        <v/>
      </c>
      <c r="AU65" s="362" t="n">
        <f aca="false">IF($AT65="",1,COUNTIFS($AT$11:$AT$1000, $AT65))</f>
        <v>1</v>
      </c>
      <c r="AV65" s="362" t="n">
        <f aca="false">IF(AT65&lt;&gt;"",'Sub-Cpt Record'!C65/CODE!AU65,0)</f>
        <v>0</v>
      </c>
      <c r="BM65" s="362" t="s">
        <v>823</v>
      </c>
    </row>
    <row r="66" customFormat="false" ht="15" hidden="false" customHeight="false" outlineLevel="0" collapsed="false">
      <c r="A66" s="362" t="str">
        <f aca="false">IF('Sub-Cpt Record'!B66="",IF(OR('Sub-Cpt Record'!A66=0,'Sub-Cpt Record'!A66=""),"",'Sub-Cpt Record'!A66),CONCATENATE('Sub-Cpt Record'!A66&amp;'Sub-Cpt Record'!B66))</f>
        <v/>
      </c>
      <c r="B66" s="362" t="n">
        <f aca="false">IF($A66="",1,COUNTIFS($A$11:$A$1000, $A66))</f>
        <v>1</v>
      </c>
      <c r="C66" s="363" t="str">
        <f aca="false">IF('Sub-Cpt Record'!E66 = "","",'Sub-Cpt Record'!E66&amp;"  ")</f>
        <v/>
      </c>
      <c r="D66" s="362" t="str">
        <f aca="false">IF('Sub-Cpt Record'!F66 = "","",'Sub-Cpt Record'!F66&amp;"  ")</f>
        <v/>
      </c>
      <c r="E66" s="362" t="str">
        <f aca="false">IF('Sub-Cpt Record'!G66 = "","",'Sub-Cpt Record'!G66&amp;"  ")</f>
        <v/>
      </c>
      <c r="F66" s="362" t="str">
        <f aca="false">IF('Sub-Cpt Record'!H66 = "","",'Sub-Cpt Record'!H66&amp;"  ")</f>
        <v/>
      </c>
      <c r="G66" s="362" t="str">
        <f aca="false">IF('Sub-Cpt Record'!I66 = "","",'Sub-Cpt Record'!I66&amp;"  ")</f>
        <v/>
      </c>
      <c r="H66" s="362" t="str">
        <f aca="false">IF('Sub-Cpt Record'!J66 = "","",'Sub-Cpt Record'!J66&amp;"  ")</f>
        <v/>
      </c>
      <c r="I66" s="364" t="str">
        <f aca="false">CONCATENATE(C66&amp;D66&amp;E66&amp;F66&amp;G66&amp;H66)</f>
        <v/>
      </c>
      <c r="J66" s="362" t="n">
        <f aca="false">IF(A66&lt;&gt;"",'Sub-Cpt Record'!C66/CODE!B66,0)</f>
        <v>0</v>
      </c>
      <c r="L66" s="365" t="str">
        <f aca="false">IF(A66="",IF(L67=1,1,""),1)</f>
        <v/>
      </c>
      <c r="N66" s="366" t="n">
        <f aca="false">COUNTIFS('Felling&amp;Restocking'!$A$11:$A$1000, 'Felling&amp;Restocking'!$A66, 'Felling&amp;Restocking'!$B$11:$B$1000, 'Felling&amp;Restocking'!$B66, 'Felling&amp;Restocking'!$H$11:$H$1000, 'Felling&amp;Restocking'!$H66)</f>
        <v>0</v>
      </c>
      <c r="O66" s="366" t="n">
        <f aca="false">IF(OR('Felling&amp;Restocking'!H66=0,'Felling&amp;Restocking'!H66=""),0,1)</f>
        <v>0</v>
      </c>
      <c r="P66" s="367" t="n">
        <f aca="false">SUM('Felling&amp;Restocking'!O66+'Felling&amp;Restocking'!P66)</f>
        <v>0</v>
      </c>
      <c r="S66" s="369" t="n">
        <f aca="false">IF(AND(O66&lt;&gt;0,P66&lt;&gt;0,'Felling&amp;Restocking'!G66&lt;&gt;0,AA66="",AC66=""),1,0)</f>
        <v>0</v>
      </c>
      <c r="T66" s="370" t="str">
        <f aca="false">IF(OR('Felling&amp;Restocking'!G66=0,'Felling&amp;Restocking'!G66=""),"",SUM('Felling&amp;Restocking'!O66/P66)*'Felling&amp;Restocking'!G66)</f>
        <v/>
      </c>
      <c r="U66" s="370" t="str">
        <f aca="false">IF(OR('Felling&amp;Restocking'!G66=0,'Felling&amp;Restocking'!G66=""),"",SUM('Felling&amp;Restocking'!P66/P66)*'Felling&amp;Restocking'!G66)</f>
        <v/>
      </c>
      <c r="V66" s="371" t="n">
        <f aca="false">IF(CONCATENATE('Felling&amp;Restocking'!U66&amp;'Felling&amp;Restocking'!W66&amp;'Felling&amp;Restocking'!Y66&amp;'Felling&amp;Restocking'!AA66&amp;'Felling&amp;Restocking'!AC66)="",0,1)</f>
        <v>0</v>
      </c>
      <c r="W66" s="372" t="n">
        <f aca="false">IF(OR(OR(TRIM('Felling&amp;Restocking'!H66)="T",TRIM('Felling&amp;Restocking'!H66)="DF",TRIM('Felling&amp;Restocking'!H66)="OS"),O66=0),0,1)</f>
        <v>0</v>
      </c>
      <c r="X66" s="372" t="n">
        <f aca="false">IF(OR('Felling&amp;Restocking'!$S66="",OR('Felling&amp;Restocking'!$S66=0,'Felling&amp;Restocking'!$S66="N/A")),0,1)</f>
        <v>0</v>
      </c>
      <c r="Y66" s="362" t="str">
        <f aca="false">IF(W66=1,T66,"")</f>
        <v/>
      </c>
      <c r="Z66" s="362" t="str">
        <f aca="false">IF(W66=1,U66,"")</f>
        <v/>
      </c>
      <c r="AA66" s="363" t="str">
        <f aca="false">CONCATENATE(IF(AND(AG66="B",AF66&lt;&gt;""),AF66,""),IF(AND(AI66="B",AH66&lt;&gt;""),AH66,""),IF(AND(AK66="B",AJ66&lt;&gt;""),AJ66,""),IF(AND(AM66="B",AL66&lt;&gt;""),AL66,""),IF(AND(AO66="B",AN66&lt;&gt;""),AN66,""),IF(AND(AQ66="B",AP66&lt;&gt;""),AP66,""))</f>
        <v/>
      </c>
      <c r="AC66" s="362" t="str">
        <f aca="false">CONCATENATE(IF(AND(AG66="C",AF66&lt;&gt;""),AF66,""),IF(AND(AI66="C",AH66&lt;&gt;""),AH66,""),IF(AND(AK66="C",AJ66&lt;&gt;""),AJ66,""),IF(AND(AM66="C",AL66&lt;&gt;""),AL66,""),IF(AND(AO66="C",AN66&lt;&gt;""),AN66,""),IF(AND(AQ66="C",AP66&lt;&gt;""),AP66,""))</f>
        <v/>
      </c>
      <c r="AE66" s="362" t="str">
        <f aca="false">CONCATENATE(IF(AS66="","",AS66),IF(AU66="","",AU66),IF(AW66="","",AW66),IF(AY66="","",AY66),IF(BA66="","",BA66),IF(BC66="","",BC66))</f>
        <v>1</v>
      </c>
      <c r="AF66" s="362" t="str">
        <f aca="false">IF('Felling&amp;Restocking'!I66="","",IFERROR(VLOOKUP( 'Felling&amp;Restocking'!I66,SpeciesList[],2,0),"," &amp; 'Felling&amp;Restocking'!I66))</f>
        <v/>
      </c>
      <c r="AG66" s="362" t="str">
        <f aca="false">IF('Felling&amp;Restocking'!I66="","",VLOOKUP( 'Felling&amp;Restocking'!I66,SpeciesList[],4,0))</f>
        <v/>
      </c>
      <c r="AH66" s="362" t="str">
        <f aca="false">IF('Felling&amp;Restocking'!J66="","",IFERROR("," &amp; VLOOKUP( 'Felling&amp;Restocking'!J66,SpeciesList[],2,0),"," &amp; 'Felling&amp;Restocking'!J66))</f>
        <v/>
      </c>
      <c r="AI66" s="362" t="str">
        <f aca="false">IF('Felling&amp;Restocking'!J66="","",VLOOKUP( 'Felling&amp;Restocking'!J66,SpeciesList[],4,0))</f>
        <v/>
      </c>
      <c r="AJ66" s="362" t="str">
        <f aca="false">IF('Felling&amp;Restocking'!K66="","",IFERROR("," &amp; VLOOKUP( 'Felling&amp;Restocking'!K66,SpeciesList[],2,0),"," &amp; 'Felling&amp;Restocking'!K66))</f>
        <v/>
      </c>
      <c r="AK66" s="362" t="str">
        <f aca="false">IF('Felling&amp;Restocking'!K66="","",VLOOKUP( 'Felling&amp;Restocking'!K66,SpeciesList[],4,0))</f>
        <v/>
      </c>
      <c r="AL66" s="362" t="str">
        <f aca="false">IF('Felling&amp;Restocking'!L66="","",IFERROR("," &amp; VLOOKUP( 'Felling&amp;Restocking'!L66,SpeciesList[],2,0),"," &amp; 'Felling&amp;Restocking'!L66))</f>
        <v/>
      </c>
      <c r="AM66" s="362" t="str">
        <f aca="false">IF('Felling&amp;Restocking'!L66="","",VLOOKUP( 'Felling&amp;Restocking'!L66,SpeciesList[],4,0))</f>
        <v/>
      </c>
      <c r="AN66" s="362" t="str">
        <f aca="false">IF('Felling&amp;Restocking'!M66="","",IFERROR("," &amp; VLOOKUP( 'Felling&amp;Restocking'!M66,SpeciesList[],2,0),"," &amp; 'Felling&amp;Restocking'!M66))</f>
        <v/>
      </c>
      <c r="AO66" s="362" t="str">
        <f aca="false">IF('Felling&amp;Restocking'!M66="","",VLOOKUP( 'Felling&amp;Restocking'!M66,SpeciesList[],4,0))</f>
        <v/>
      </c>
      <c r="AP66" s="362" t="str">
        <f aca="false">IF('Felling&amp;Restocking'!N66="","",IFERROR("," &amp; VLOOKUP( 'Felling&amp;Restocking'!N66,SpeciesList[],2,0),"," &amp; 'Felling&amp;Restocking'!N66))</f>
        <v/>
      </c>
      <c r="AQ66" s="362" t="str">
        <f aca="false">IF('Felling&amp;Restocking'!N66="","",VLOOKUP( 'Felling&amp;Restocking'!N66,SpeciesList[],4,0))</f>
        <v/>
      </c>
      <c r="AT66" s="362" t="str">
        <f aca="false">IF('Sub-Cpt Record'!A66&lt;&gt;"",CONCATENATE('Sub-Cpt Record'!A66,'Sub-Cpt Record'!B66,'Sub-Cpt Record'!C66),"")</f>
        <v/>
      </c>
      <c r="AU66" s="362" t="n">
        <f aca="false">IF($AT66="",1,COUNTIFS($AT$11:$AT$1000, $AT66))</f>
        <v>1</v>
      </c>
      <c r="AV66" s="362" t="n">
        <f aca="false">IF(AT66&lt;&gt;"",'Sub-Cpt Record'!C66/CODE!AU66,0)</f>
        <v>0</v>
      </c>
      <c r="BM66" s="362" t="s">
        <v>824</v>
      </c>
    </row>
    <row r="67" customFormat="false" ht="15" hidden="false" customHeight="false" outlineLevel="0" collapsed="false">
      <c r="A67" s="362" t="str">
        <f aca="false">IF('Sub-Cpt Record'!B67="",IF(OR('Sub-Cpt Record'!A67=0,'Sub-Cpt Record'!A67=""),"",'Sub-Cpt Record'!A67),CONCATENATE('Sub-Cpt Record'!A67&amp;'Sub-Cpt Record'!B67))</f>
        <v/>
      </c>
      <c r="B67" s="362" t="n">
        <f aca="false">IF($A67="",1,COUNTIFS($A$11:$A$1000, $A67))</f>
        <v>1</v>
      </c>
      <c r="C67" s="363" t="str">
        <f aca="false">IF('Sub-Cpt Record'!E67 = "","",'Sub-Cpt Record'!E67&amp;"  ")</f>
        <v/>
      </c>
      <c r="D67" s="362" t="str">
        <f aca="false">IF('Sub-Cpt Record'!F67 = "","",'Sub-Cpt Record'!F67&amp;"  ")</f>
        <v/>
      </c>
      <c r="E67" s="362" t="str">
        <f aca="false">IF('Sub-Cpt Record'!G67 = "","",'Sub-Cpt Record'!G67&amp;"  ")</f>
        <v/>
      </c>
      <c r="F67" s="362" t="str">
        <f aca="false">IF('Sub-Cpt Record'!H67 = "","",'Sub-Cpt Record'!H67&amp;"  ")</f>
        <v/>
      </c>
      <c r="G67" s="362" t="str">
        <f aca="false">IF('Sub-Cpt Record'!I67 = "","",'Sub-Cpt Record'!I67&amp;"  ")</f>
        <v/>
      </c>
      <c r="H67" s="362" t="str">
        <f aca="false">IF('Sub-Cpt Record'!J67 = "","",'Sub-Cpt Record'!J67&amp;"  ")</f>
        <v/>
      </c>
      <c r="I67" s="364" t="str">
        <f aca="false">CONCATENATE(C67&amp;D67&amp;E67&amp;F67&amp;G67&amp;H67)</f>
        <v/>
      </c>
      <c r="J67" s="362" t="n">
        <f aca="false">IF(A67&lt;&gt;"",'Sub-Cpt Record'!C67/CODE!B67,0)</f>
        <v>0</v>
      </c>
      <c r="L67" s="365" t="str">
        <f aca="false">IF(A67="",IF(L68=1,1,""),1)</f>
        <v/>
      </c>
      <c r="N67" s="366" t="n">
        <f aca="false">COUNTIFS('Felling&amp;Restocking'!$A$11:$A$1000, 'Felling&amp;Restocking'!$A67, 'Felling&amp;Restocking'!$B$11:$B$1000, 'Felling&amp;Restocking'!$B67, 'Felling&amp;Restocking'!$H$11:$H$1000, 'Felling&amp;Restocking'!$H67)</f>
        <v>0</v>
      </c>
      <c r="O67" s="366" t="n">
        <f aca="false">IF(OR('Felling&amp;Restocking'!H67=0,'Felling&amp;Restocking'!H67=""),0,1)</f>
        <v>0</v>
      </c>
      <c r="P67" s="367" t="n">
        <f aca="false">SUM('Felling&amp;Restocking'!O67+'Felling&amp;Restocking'!P67)</f>
        <v>0</v>
      </c>
      <c r="S67" s="369" t="n">
        <f aca="false">IF(AND(O67&lt;&gt;0,P67&lt;&gt;0,'Felling&amp;Restocking'!G67&lt;&gt;0,AA67="",AC67=""),1,0)</f>
        <v>0</v>
      </c>
      <c r="T67" s="370" t="str">
        <f aca="false">IF(OR('Felling&amp;Restocking'!G67=0,'Felling&amp;Restocking'!G67=""),"",SUM('Felling&amp;Restocking'!O67/P67)*'Felling&amp;Restocking'!G67)</f>
        <v/>
      </c>
      <c r="U67" s="370" t="str">
        <f aca="false">IF(OR('Felling&amp;Restocking'!G67=0,'Felling&amp;Restocking'!G67=""),"",SUM('Felling&amp;Restocking'!P67/P67)*'Felling&amp;Restocking'!G67)</f>
        <v/>
      </c>
      <c r="V67" s="371" t="n">
        <f aca="false">IF(CONCATENATE('Felling&amp;Restocking'!U67&amp;'Felling&amp;Restocking'!W67&amp;'Felling&amp;Restocking'!Y67&amp;'Felling&amp;Restocking'!AA67&amp;'Felling&amp;Restocking'!AC67)="",0,1)</f>
        <v>0</v>
      </c>
      <c r="W67" s="372" t="n">
        <f aca="false">IF(OR(OR(TRIM('Felling&amp;Restocking'!H67)="T",TRIM('Felling&amp;Restocking'!H67)="DF",TRIM('Felling&amp;Restocking'!H67)="OS"),O67=0),0,1)</f>
        <v>0</v>
      </c>
      <c r="X67" s="372" t="n">
        <f aca="false">IF(OR('Felling&amp;Restocking'!$S67="",OR('Felling&amp;Restocking'!$S67=0,'Felling&amp;Restocking'!$S67="N/A")),0,1)</f>
        <v>0</v>
      </c>
      <c r="Y67" s="362" t="str">
        <f aca="false">IF(W67=1,T67,"")</f>
        <v/>
      </c>
      <c r="Z67" s="362" t="str">
        <f aca="false">IF(W67=1,U67,"")</f>
        <v/>
      </c>
      <c r="AA67" s="363" t="str">
        <f aca="false">CONCATENATE(IF(AND(AG67="B",AF67&lt;&gt;""),AF67,""),IF(AND(AI67="B",AH67&lt;&gt;""),AH67,""),IF(AND(AK67="B",AJ67&lt;&gt;""),AJ67,""),IF(AND(AM67="B",AL67&lt;&gt;""),AL67,""),IF(AND(AO67="B",AN67&lt;&gt;""),AN67,""),IF(AND(AQ67="B",AP67&lt;&gt;""),AP67,""))</f>
        <v/>
      </c>
      <c r="AC67" s="362" t="str">
        <f aca="false">CONCATENATE(IF(AND(AG67="C",AF67&lt;&gt;""),AF67,""),IF(AND(AI67="C",AH67&lt;&gt;""),AH67,""),IF(AND(AK67="C",AJ67&lt;&gt;""),AJ67,""),IF(AND(AM67="C",AL67&lt;&gt;""),AL67,""),IF(AND(AO67="C",AN67&lt;&gt;""),AN67,""),IF(AND(AQ67="C",AP67&lt;&gt;""),AP67,""))</f>
        <v/>
      </c>
      <c r="AE67" s="362" t="str">
        <f aca="false">CONCATENATE(IF(AS67="","",AS67),IF(AU67="","",AU67),IF(AW67="","",AW67),IF(AY67="","",AY67),IF(BA67="","",BA67),IF(BC67="","",BC67))</f>
        <v>1</v>
      </c>
      <c r="AF67" s="362" t="str">
        <f aca="false">IF('Felling&amp;Restocking'!I67="","",IFERROR(VLOOKUP( 'Felling&amp;Restocking'!I67,SpeciesList[],2,0),"," &amp; 'Felling&amp;Restocking'!I67))</f>
        <v/>
      </c>
      <c r="AG67" s="362" t="str">
        <f aca="false">IF('Felling&amp;Restocking'!I67="","",VLOOKUP( 'Felling&amp;Restocking'!I67,SpeciesList[],4,0))</f>
        <v/>
      </c>
      <c r="AH67" s="362" t="str">
        <f aca="false">IF('Felling&amp;Restocking'!J67="","",IFERROR("," &amp; VLOOKUP( 'Felling&amp;Restocking'!J67,SpeciesList[],2,0),"," &amp; 'Felling&amp;Restocking'!J67))</f>
        <v/>
      </c>
      <c r="AI67" s="362" t="str">
        <f aca="false">IF('Felling&amp;Restocking'!J67="","",VLOOKUP( 'Felling&amp;Restocking'!J67,SpeciesList[],4,0))</f>
        <v/>
      </c>
      <c r="AJ67" s="362" t="str">
        <f aca="false">IF('Felling&amp;Restocking'!K67="","",IFERROR("," &amp; VLOOKUP( 'Felling&amp;Restocking'!K67,SpeciesList[],2,0),"," &amp; 'Felling&amp;Restocking'!K67))</f>
        <v/>
      </c>
      <c r="AK67" s="362" t="str">
        <f aca="false">IF('Felling&amp;Restocking'!K67="","",VLOOKUP( 'Felling&amp;Restocking'!K67,SpeciesList[],4,0))</f>
        <v/>
      </c>
      <c r="AL67" s="362" t="str">
        <f aca="false">IF('Felling&amp;Restocking'!L67="","",IFERROR("," &amp; VLOOKUP( 'Felling&amp;Restocking'!L67,SpeciesList[],2,0),"," &amp; 'Felling&amp;Restocking'!L67))</f>
        <v/>
      </c>
      <c r="AM67" s="362" t="str">
        <f aca="false">IF('Felling&amp;Restocking'!L67="","",VLOOKUP( 'Felling&amp;Restocking'!L67,SpeciesList[],4,0))</f>
        <v/>
      </c>
      <c r="AN67" s="362" t="str">
        <f aca="false">IF('Felling&amp;Restocking'!M67="","",IFERROR("," &amp; VLOOKUP( 'Felling&amp;Restocking'!M67,SpeciesList[],2,0),"," &amp; 'Felling&amp;Restocking'!M67))</f>
        <v/>
      </c>
      <c r="AO67" s="362" t="str">
        <f aca="false">IF('Felling&amp;Restocking'!M67="","",VLOOKUP( 'Felling&amp;Restocking'!M67,SpeciesList[],4,0))</f>
        <v/>
      </c>
      <c r="AP67" s="362" t="str">
        <f aca="false">IF('Felling&amp;Restocking'!N67="","",IFERROR("," &amp; VLOOKUP( 'Felling&amp;Restocking'!N67,SpeciesList[],2,0),"," &amp; 'Felling&amp;Restocking'!N67))</f>
        <v/>
      </c>
      <c r="AQ67" s="362" t="str">
        <f aca="false">IF('Felling&amp;Restocking'!N67="","",VLOOKUP( 'Felling&amp;Restocking'!N67,SpeciesList[],4,0))</f>
        <v/>
      </c>
      <c r="AT67" s="362" t="str">
        <f aca="false">IF('Sub-Cpt Record'!A67&lt;&gt;"",CONCATENATE('Sub-Cpt Record'!A67,'Sub-Cpt Record'!B67,'Sub-Cpt Record'!C67),"")</f>
        <v/>
      </c>
      <c r="AU67" s="362" t="n">
        <f aca="false">IF($AT67="",1,COUNTIFS($AT$11:$AT$1000, $AT67))</f>
        <v>1</v>
      </c>
      <c r="AV67" s="362" t="n">
        <f aca="false">IF(AT67&lt;&gt;"",'Sub-Cpt Record'!C67/CODE!AU67,0)</f>
        <v>0</v>
      </c>
      <c r="BM67" s="362" t="s">
        <v>825</v>
      </c>
    </row>
    <row r="68" customFormat="false" ht="15" hidden="false" customHeight="false" outlineLevel="0" collapsed="false">
      <c r="A68" s="362" t="str">
        <f aca="false">IF('Sub-Cpt Record'!B68="",IF(OR('Sub-Cpt Record'!A68=0,'Sub-Cpt Record'!A68=""),"",'Sub-Cpt Record'!A68),CONCATENATE('Sub-Cpt Record'!A68&amp;'Sub-Cpt Record'!B68))</f>
        <v/>
      </c>
      <c r="B68" s="362" t="n">
        <f aca="false">IF($A68="",1,COUNTIFS($A$11:$A$1000, $A68))</f>
        <v>1</v>
      </c>
      <c r="C68" s="363" t="str">
        <f aca="false">IF('Sub-Cpt Record'!E68 = "","",'Sub-Cpt Record'!E68&amp;"  ")</f>
        <v/>
      </c>
      <c r="D68" s="362" t="str">
        <f aca="false">IF('Sub-Cpt Record'!F68 = "","",'Sub-Cpt Record'!F68&amp;"  ")</f>
        <v/>
      </c>
      <c r="E68" s="362" t="str">
        <f aca="false">IF('Sub-Cpt Record'!G68 = "","",'Sub-Cpt Record'!G68&amp;"  ")</f>
        <v/>
      </c>
      <c r="F68" s="362" t="str">
        <f aca="false">IF('Sub-Cpt Record'!H68 = "","",'Sub-Cpt Record'!H68&amp;"  ")</f>
        <v/>
      </c>
      <c r="G68" s="362" t="str">
        <f aca="false">IF('Sub-Cpt Record'!I68 = "","",'Sub-Cpt Record'!I68&amp;"  ")</f>
        <v/>
      </c>
      <c r="H68" s="362" t="str">
        <f aca="false">IF('Sub-Cpt Record'!J68 = "","",'Sub-Cpt Record'!J68&amp;"  ")</f>
        <v/>
      </c>
      <c r="I68" s="364" t="str">
        <f aca="false">CONCATENATE(C68&amp;D68&amp;E68&amp;F68&amp;G68&amp;H68)</f>
        <v/>
      </c>
      <c r="J68" s="362" t="n">
        <f aca="false">IF(A68&lt;&gt;"",'Sub-Cpt Record'!C68/CODE!B68,0)</f>
        <v>0</v>
      </c>
      <c r="L68" s="365" t="str">
        <f aca="false">IF(A68="",IF(L69=1,1,""),1)</f>
        <v/>
      </c>
      <c r="N68" s="366" t="n">
        <f aca="false">COUNTIFS('Felling&amp;Restocking'!$A$11:$A$1000, 'Felling&amp;Restocking'!$A68, 'Felling&amp;Restocking'!$B$11:$B$1000, 'Felling&amp;Restocking'!$B68, 'Felling&amp;Restocking'!$H$11:$H$1000, 'Felling&amp;Restocking'!$H68)</f>
        <v>0</v>
      </c>
      <c r="O68" s="366" t="n">
        <f aca="false">IF(OR('Felling&amp;Restocking'!H68=0,'Felling&amp;Restocking'!H68=""),0,1)</f>
        <v>0</v>
      </c>
      <c r="P68" s="367" t="n">
        <f aca="false">SUM('Felling&amp;Restocking'!O68+'Felling&amp;Restocking'!P68)</f>
        <v>0</v>
      </c>
      <c r="S68" s="369" t="n">
        <f aca="false">IF(AND(O68&lt;&gt;0,P68&lt;&gt;0,'Felling&amp;Restocking'!G68&lt;&gt;0,AA68="",AC68=""),1,0)</f>
        <v>0</v>
      </c>
      <c r="T68" s="370" t="str">
        <f aca="false">IF(OR('Felling&amp;Restocking'!G68=0,'Felling&amp;Restocking'!G68=""),"",SUM('Felling&amp;Restocking'!O68/P68)*'Felling&amp;Restocking'!G68)</f>
        <v/>
      </c>
      <c r="U68" s="370" t="str">
        <f aca="false">IF(OR('Felling&amp;Restocking'!G68=0,'Felling&amp;Restocking'!G68=""),"",SUM('Felling&amp;Restocking'!P68/P68)*'Felling&amp;Restocking'!G68)</f>
        <v/>
      </c>
      <c r="V68" s="371" t="n">
        <f aca="false">IF(CONCATENATE('Felling&amp;Restocking'!U68&amp;'Felling&amp;Restocking'!W68&amp;'Felling&amp;Restocking'!Y68&amp;'Felling&amp;Restocking'!AA68&amp;'Felling&amp;Restocking'!AC68)="",0,1)</f>
        <v>0</v>
      </c>
      <c r="W68" s="372" t="n">
        <f aca="false">IF(OR(OR(TRIM('Felling&amp;Restocking'!H68)="T",TRIM('Felling&amp;Restocking'!H68)="DF",TRIM('Felling&amp;Restocking'!H68)="OS"),O68=0),0,1)</f>
        <v>0</v>
      </c>
      <c r="X68" s="372" t="n">
        <f aca="false">IF(OR('Felling&amp;Restocking'!$S68="",OR('Felling&amp;Restocking'!$S68=0,'Felling&amp;Restocking'!$S68="N/A")),0,1)</f>
        <v>0</v>
      </c>
      <c r="Y68" s="362" t="str">
        <f aca="false">IF(W68=1,T68,"")</f>
        <v/>
      </c>
      <c r="Z68" s="362" t="str">
        <f aca="false">IF(W68=1,U68,"")</f>
        <v/>
      </c>
      <c r="AA68" s="363" t="str">
        <f aca="false">CONCATENATE(IF(AND(AG68="B",AF68&lt;&gt;""),AF68,""),IF(AND(AI68="B",AH68&lt;&gt;""),AH68,""),IF(AND(AK68="B",AJ68&lt;&gt;""),AJ68,""),IF(AND(AM68="B",AL68&lt;&gt;""),AL68,""),IF(AND(AO68="B",AN68&lt;&gt;""),AN68,""),IF(AND(AQ68="B",AP68&lt;&gt;""),AP68,""))</f>
        <v/>
      </c>
      <c r="AC68" s="362" t="str">
        <f aca="false">CONCATENATE(IF(AND(AG68="C",AF68&lt;&gt;""),AF68,""),IF(AND(AI68="C",AH68&lt;&gt;""),AH68,""),IF(AND(AK68="C",AJ68&lt;&gt;""),AJ68,""),IF(AND(AM68="C",AL68&lt;&gt;""),AL68,""),IF(AND(AO68="C",AN68&lt;&gt;""),AN68,""),IF(AND(AQ68="C",AP68&lt;&gt;""),AP68,""))</f>
        <v/>
      </c>
      <c r="AE68" s="362" t="str">
        <f aca="false">CONCATENATE(IF(AS68="","",AS68),IF(AU68="","",AU68),IF(AW68="","",AW68),IF(AY68="","",AY68),IF(BA68="","",BA68),IF(BC68="","",BC68))</f>
        <v>1</v>
      </c>
      <c r="AF68" s="362" t="str">
        <f aca="false">IF('Felling&amp;Restocking'!I68="","",IFERROR(VLOOKUP( 'Felling&amp;Restocking'!I68,SpeciesList[],2,0),"," &amp; 'Felling&amp;Restocking'!I68))</f>
        <v/>
      </c>
      <c r="AG68" s="362" t="str">
        <f aca="false">IF('Felling&amp;Restocking'!I68="","",VLOOKUP( 'Felling&amp;Restocking'!I68,SpeciesList[],4,0))</f>
        <v/>
      </c>
      <c r="AH68" s="362" t="str">
        <f aca="false">IF('Felling&amp;Restocking'!J68="","",IFERROR("," &amp; VLOOKUP( 'Felling&amp;Restocking'!J68,SpeciesList[],2,0),"," &amp; 'Felling&amp;Restocking'!J68))</f>
        <v/>
      </c>
      <c r="AI68" s="362" t="str">
        <f aca="false">IF('Felling&amp;Restocking'!J68="","",VLOOKUP( 'Felling&amp;Restocking'!J68,SpeciesList[],4,0))</f>
        <v/>
      </c>
      <c r="AJ68" s="362" t="str">
        <f aca="false">IF('Felling&amp;Restocking'!K68="","",IFERROR("," &amp; VLOOKUP( 'Felling&amp;Restocking'!K68,SpeciesList[],2,0),"," &amp; 'Felling&amp;Restocking'!K68))</f>
        <v/>
      </c>
      <c r="AK68" s="362" t="str">
        <f aca="false">IF('Felling&amp;Restocking'!K68="","",VLOOKUP( 'Felling&amp;Restocking'!K68,SpeciesList[],4,0))</f>
        <v/>
      </c>
      <c r="AL68" s="362" t="str">
        <f aca="false">IF('Felling&amp;Restocking'!L68="","",IFERROR("," &amp; VLOOKUP( 'Felling&amp;Restocking'!L68,SpeciesList[],2,0),"," &amp; 'Felling&amp;Restocking'!L68))</f>
        <v/>
      </c>
      <c r="AM68" s="362" t="str">
        <f aca="false">IF('Felling&amp;Restocking'!L68="","",VLOOKUP( 'Felling&amp;Restocking'!L68,SpeciesList[],4,0))</f>
        <v/>
      </c>
      <c r="AN68" s="362" t="str">
        <f aca="false">IF('Felling&amp;Restocking'!M68="","",IFERROR("," &amp; VLOOKUP( 'Felling&amp;Restocking'!M68,SpeciesList[],2,0),"," &amp; 'Felling&amp;Restocking'!M68))</f>
        <v/>
      </c>
      <c r="AO68" s="362" t="str">
        <f aca="false">IF('Felling&amp;Restocking'!M68="","",VLOOKUP( 'Felling&amp;Restocking'!M68,SpeciesList[],4,0))</f>
        <v/>
      </c>
      <c r="AP68" s="362" t="str">
        <f aca="false">IF('Felling&amp;Restocking'!N68="","",IFERROR("," &amp; VLOOKUP( 'Felling&amp;Restocking'!N68,SpeciesList[],2,0),"," &amp; 'Felling&amp;Restocking'!N68))</f>
        <v/>
      </c>
      <c r="AQ68" s="362" t="str">
        <f aca="false">IF('Felling&amp;Restocking'!N68="","",VLOOKUP( 'Felling&amp;Restocking'!N68,SpeciesList[],4,0))</f>
        <v/>
      </c>
      <c r="AT68" s="362" t="str">
        <f aca="false">IF('Sub-Cpt Record'!A68&lt;&gt;"",CONCATENATE('Sub-Cpt Record'!A68,'Sub-Cpt Record'!B68,'Sub-Cpt Record'!C68),"")</f>
        <v/>
      </c>
      <c r="AU68" s="362" t="n">
        <f aca="false">IF($AT68="",1,COUNTIFS($AT$11:$AT$1000, $AT68))</f>
        <v>1</v>
      </c>
      <c r="AV68" s="362" t="n">
        <f aca="false">IF(AT68&lt;&gt;"",'Sub-Cpt Record'!C68/CODE!AU68,0)</f>
        <v>0</v>
      </c>
      <c r="BM68" s="362" t="s">
        <v>826</v>
      </c>
    </row>
    <row r="69" customFormat="false" ht="15" hidden="false" customHeight="false" outlineLevel="0" collapsed="false">
      <c r="A69" s="362" t="str">
        <f aca="false">IF('Sub-Cpt Record'!B69="",IF(OR('Sub-Cpt Record'!A69=0,'Sub-Cpt Record'!A69=""),"",'Sub-Cpt Record'!A69),CONCATENATE('Sub-Cpt Record'!A69&amp;'Sub-Cpt Record'!B69))</f>
        <v/>
      </c>
      <c r="B69" s="362" t="n">
        <f aca="false">IF($A69="",1,COUNTIFS($A$11:$A$1000, $A69))</f>
        <v>1</v>
      </c>
      <c r="C69" s="363" t="str">
        <f aca="false">IF('Sub-Cpt Record'!E69 = "","",'Sub-Cpt Record'!E69&amp;"  ")</f>
        <v/>
      </c>
      <c r="D69" s="362" t="str">
        <f aca="false">IF('Sub-Cpt Record'!F69 = "","",'Sub-Cpt Record'!F69&amp;"  ")</f>
        <v/>
      </c>
      <c r="E69" s="362" t="str">
        <f aca="false">IF('Sub-Cpt Record'!G69 = "","",'Sub-Cpt Record'!G69&amp;"  ")</f>
        <v/>
      </c>
      <c r="F69" s="362" t="str">
        <f aca="false">IF('Sub-Cpt Record'!H69 = "","",'Sub-Cpt Record'!H69&amp;"  ")</f>
        <v/>
      </c>
      <c r="G69" s="362" t="str">
        <f aca="false">IF('Sub-Cpt Record'!I69 = "","",'Sub-Cpt Record'!I69&amp;"  ")</f>
        <v/>
      </c>
      <c r="H69" s="362" t="str">
        <f aca="false">IF('Sub-Cpt Record'!J69 = "","",'Sub-Cpt Record'!J69&amp;"  ")</f>
        <v/>
      </c>
      <c r="I69" s="364" t="str">
        <f aca="false">CONCATENATE(C69&amp;D69&amp;E69&amp;F69&amp;G69&amp;H69)</f>
        <v/>
      </c>
      <c r="J69" s="362" t="n">
        <f aca="false">IF(A69&lt;&gt;"",'Sub-Cpt Record'!C69/CODE!B69,0)</f>
        <v>0</v>
      </c>
      <c r="L69" s="365" t="str">
        <f aca="false">IF(A69="",IF(L70=1,1,""),1)</f>
        <v/>
      </c>
      <c r="N69" s="366" t="n">
        <f aca="false">COUNTIFS('Felling&amp;Restocking'!$A$11:$A$1000, 'Felling&amp;Restocking'!$A69, 'Felling&amp;Restocking'!$B$11:$B$1000, 'Felling&amp;Restocking'!$B69, 'Felling&amp;Restocking'!$H$11:$H$1000, 'Felling&amp;Restocking'!$H69)</f>
        <v>0</v>
      </c>
      <c r="O69" s="366" t="n">
        <f aca="false">IF(OR('Felling&amp;Restocking'!H69=0,'Felling&amp;Restocking'!H69=""),0,1)</f>
        <v>0</v>
      </c>
      <c r="P69" s="367" t="n">
        <f aca="false">SUM('Felling&amp;Restocking'!O69+'Felling&amp;Restocking'!P69)</f>
        <v>0</v>
      </c>
      <c r="S69" s="369" t="n">
        <f aca="false">IF(AND(O69&lt;&gt;0,P69&lt;&gt;0,'Felling&amp;Restocking'!G69&lt;&gt;0,AA69="",AC69=""),1,0)</f>
        <v>0</v>
      </c>
      <c r="T69" s="370" t="str">
        <f aca="false">IF(OR('Felling&amp;Restocking'!G69=0,'Felling&amp;Restocking'!G69=""),"",SUM('Felling&amp;Restocking'!O69/P69)*'Felling&amp;Restocking'!G69)</f>
        <v/>
      </c>
      <c r="U69" s="370" t="str">
        <f aca="false">IF(OR('Felling&amp;Restocking'!G69=0,'Felling&amp;Restocking'!G69=""),"",SUM('Felling&amp;Restocking'!P69/P69)*'Felling&amp;Restocking'!G69)</f>
        <v/>
      </c>
      <c r="V69" s="371" t="n">
        <f aca="false">IF(CONCATENATE('Felling&amp;Restocking'!U69&amp;'Felling&amp;Restocking'!W69&amp;'Felling&amp;Restocking'!Y69&amp;'Felling&amp;Restocking'!AA69&amp;'Felling&amp;Restocking'!AC69)="",0,1)</f>
        <v>0</v>
      </c>
      <c r="W69" s="372" t="n">
        <f aca="false">IF(OR(OR(TRIM('Felling&amp;Restocking'!H69)="T",TRIM('Felling&amp;Restocking'!H69)="DF",TRIM('Felling&amp;Restocking'!H69)="OS"),O69=0),0,1)</f>
        <v>0</v>
      </c>
      <c r="X69" s="372" t="n">
        <f aca="false">IF(OR('Felling&amp;Restocking'!$S69="",OR('Felling&amp;Restocking'!$S69=0,'Felling&amp;Restocking'!$S69="N/A")),0,1)</f>
        <v>0</v>
      </c>
      <c r="Y69" s="362" t="str">
        <f aca="false">IF(W69=1,T69,"")</f>
        <v/>
      </c>
      <c r="Z69" s="362" t="str">
        <f aca="false">IF(W69=1,U69,"")</f>
        <v/>
      </c>
      <c r="AA69" s="363" t="str">
        <f aca="false">CONCATENATE(IF(AND(AG69="B",AF69&lt;&gt;""),AF69,""),IF(AND(AI69="B",AH69&lt;&gt;""),AH69,""),IF(AND(AK69="B",AJ69&lt;&gt;""),AJ69,""),IF(AND(AM69="B",AL69&lt;&gt;""),AL69,""),IF(AND(AO69="B",AN69&lt;&gt;""),AN69,""),IF(AND(AQ69="B",AP69&lt;&gt;""),AP69,""))</f>
        <v/>
      </c>
      <c r="AC69" s="362" t="str">
        <f aca="false">CONCATENATE(IF(AND(AG69="C",AF69&lt;&gt;""),AF69,""),IF(AND(AI69="C",AH69&lt;&gt;""),AH69,""),IF(AND(AK69="C",AJ69&lt;&gt;""),AJ69,""),IF(AND(AM69="C",AL69&lt;&gt;""),AL69,""),IF(AND(AO69="C",AN69&lt;&gt;""),AN69,""),IF(AND(AQ69="C",AP69&lt;&gt;""),AP69,""))</f>
        <v/>
      </c>
      <c r="AE69" s="362" t="str">
        <f aca="false">CONCATENATE(IF(AS69="","",AS69),IF(AU69="","",AU69),IF(AW69="","",AW69),IF(AY69="","",AY69),IF(BA69="","",BA69),IF(BC69="","",BC69))</f>
        <v>1</v>
      </c>
      <c r="AF69" s="362" t="str">
        <f aca="false">IF('Felling&amp;Restocking'!I69="","",IFERROR(VLOOKUP( 'Felling&amp;Restocking'!I69,SpeciesList[],2,0),"," &amp; 'Felling&amp;Restocking'!I69))</f>
        <v/>
      </c>
      <c r="AG69" s="362" t="str">
        <f aca="false">IF('Felling&amp;Restocking'!I69="","",VLOOKUP( 'Felling&amp;Restocking'!I69,SpeciesList[],4,0))</f>
        <v/>
      </c>
      <c r="AH69" s="362" t="str">
        <f aca="false">IF('Felling&amp;Restocking'!J69="","",IFERROR("," &amp; VLOOKUP( 'Felling&amp;Restocking'!J69,SpeciesList[],2,0),"," &amp; 'Felling&amp;Restocking'!J69))</f>
        <v/>
      </c>
      <c r="AI69" s="362" t="str">
        <f aca="false">IF('Felling&amp;Restocking'!J69="","",VLOOKUP( 'Felling&amp;Restocking'!J69,SpeciesList[],4,0))</f>
        <v/>
      </c>
      <c r="AJ69" s="362" t="str">
        <f aca="false">IF('Felling&amp;Restocking'!K69="","",IFERROR("," &amp; VLOOKUP( 'Felling&amp;Restocking'!K69,SpeciesList[],2,0),"," &amp; 'Felling&amp;Restocking'!K69))</f>
        <v/>
      </c>
      <c r="AK69" s="362" t="str">
        <f aca="false">IF('Felling&amp;Restocking'!K69="","",VLOOKUP( 'Felling&amp;Restocking'!K69,SpeciesList[],4,0))</f>
        <v/>
      </c>
      <c r="AL69" s="362" t="str">
        <f aca="false">IF('Felling&amp;Restocking'!L69="","",IFERROR("," &amp; VLOOKUP( 'Felling&amp;Restocking'!L69,SpeciesList[],2,0),"," &amp; 'Felling&amp;Restocking'!L69))</f>
        <v/>
      </c>
      <c r="AM69" s="362" t="str">
        <f aca="false">IF('Felling&amp;Restocking'!L69="","",VLOOKUP( 'Felling&amp;Restocking'!L69,SpeciesList[],4,0))</f>
        <v/>
      </c>
      <c r="AN69" s="362" t="str">
        <f aca="false">IF('Felling&amp;Restocking'!M69="","",IFERROR("," &amp; VLOOKUP( 'Felling&amp;Restocking'!M69,SpeciesList[],2,0),"," &amp; 'Felling&amp;Restocking'!M69))</f>
        <v/>
      </c>
      <c r="AO69" s="362" t="str">
        <f aca="false">IF('Felling&amp;Restocking'!M69="","",VLOOKUP( 'Felling&amp;Restocking'!M69,SpeciesList[],4,0))</f>
        <v/>
      </c>
      <c r="AP69" s="362" t="str">
        <f aca="false">IF('Felling&amp;Restocking'!N69="","",IFERROR("," &amp; VLOOKUP( 'Felling&amp;Restocking'!N69,SpeciesList[],2,0),"," &amp; 'Felling&amp;Restocking'!N69))</f>
        <v/>
      </c>
      <c r="AQ69" s="362" t="str">
        <f aca="false">IF('Felling&amp;Restocking'!N69="","",VLOOKUP( 'Felling&amp;Restocking'!N69,SpeciesList[],4,0))</f>
        <v/>
      </c>
      <c r="AT69" s="362" t="str">
        <f aca="false">IF('Sub-Cpt Record'!A69&lt;&gt;"",CONCATENATE('Sub-Cpt Record'!A69,'Sub-Cpt Record'!B69,'Sub-Cpt Record'!C69),"")</f>
        <v/>
      </c>
      <c r="AU69" s="362" t="n">
        <f aca="false">IF($AT69="",1,COUNTIFS($AT$11:$AT$1000, $AT69))</f>
        <v>1</v>
      </c>
      <c r="AV69" s="362" t="n">
        <f aca="false">IF(AT69&lt;&gt;"",'Sub-Cpt Record'!C69/CODE!AU69,0)</f>
        <v>0</v>
      </c>
      <c r="BM69" s="362" t="s">
        <v>827</v>
      </c>
    </row>
    <row r="70" customFormat="false" ht="15" hidden="false" customHeight="false" outlineLevel="0" collapsed="false">
      <c r="A70" s="362" t="str">
        <f aca="false">IF('Sub-Cpt Record'!B70="",IF(OR('Sub-Cpt Record'!A70=0,'Sub-Cpt Record'!A70=""),"",'Sub-Cpt Record'!A70),CONCATENATE('Sub-Cpt Record'!A70&amp;'Sub-Cpt Record'!B70))</f>
        <v/>
      </c>
      <c r="B70" s="362" t="n">
        <f aca="false">IF($A70="",1,COUNTIFS($A$11:$A$1000, $A70))</f>
        <v>1</v>
      </c>
      <c r="C70" s="363" t="str">
        <f aca="false">IF('Sub-Cpt Record'!E70 = "","",'Sub-Cpt Record'!E70&amp;"  ")</f>
        <v/>
      </c>
      <c r="D70" s="362" t="str">
        <f aca="false">IF('Sub-Cpt Record'!F70 = "","",'Sub-Cpt Record'!F70&amp;"  ")</f>
        <v/>
      </c>
      <c r="E70" s="362" t="str">
        <f aca="false">IF('Sub-Cpt Record'!G70 = "","",'Sub-Cpt Record'!G70&amp;"  ")</f>
        <v/>
      </c>
      <c r="F70" s="362" t="str">
        <f aca="false">IF('Sub-Cpt Record'!H70 = "","",'Sub-Cpt Record'!H70&amp;"  ")</f>
        <v/>
      </c>
      <c r="G70" s="362" t="str">
        <f aca="false">IF('Sub-Cpt Record'!I70 = "","",'Sub-Cpt Record'!I70&amp;"  ")</f>
        <v/>
      </c>
      <c r="H70" s="362" t="str">
        <f aca="false">IF('Sub-Cpt Record'!J70 = "","",'Sub-Cpt Record'!J70&amp;"  ")</f>
        <v/>
      </c>
      <c r="I70" s="364" t="str">
        <f aca="false">CONCATENATE(C70&amp;D70&amp;E70&amp;F70&amp;G70&amp;H70)</f>
        <v/>
      </c>
      <c r="J70" s="362" t="n">
        <f aca="false">IF(A70&lt;&gt;"",'Sub-Cpt Record'!C70/CODE!B70,0)</f>
        <v>0</v>
      </c>
      <c r="L70" s="365" t="str">
        <f aca="false">IF(A70="",IF(L71=1,1,""),1)</f>
        <v/>
      </c>
      <c r="N70" s="366" t="n">
        <f aca="false">COUNTIFS('Felling&amp;Restocking'!$A$11:$A$1000, 'Felling&amp;Restocking'!$A70, 'Felling&amp;Restocking'!$B$11:$B$1000, 'Felling&amp;Restocking'!$B70, 'Felling&amp;Restocking'!$H$11:$H$1000, 'Felling&amp;Restocking'!$H70)</f>
        <v>0</v>
      </c>
      <c r="O70" s="366" t="n">
        <f aca="false">IF(OR('Felling&amp;Restocking'!H70=0,'Felling&amp;Restocking'!H70=""),0,1)</f>
        <v>0</v>
      </c>
      <c r="P70" s="367" t="n">
        <f aca="false">SUM('Felling&amp;Restocking'!O70+'Felling&amp;Restocking'!P70)</f>
        <v>0</v>
      </c>
      <c r="S70" s="369" t="n">
        <f aca="false">IF(AND(O70&lt;&gt;0,P70&lt;&gt;0,'Felling&amp;Restocking'!G70&lt;&gt;0,AA70="",AC70=""),1,0)</f>
        <v>0</v>
      </c>
      <c r="T70" s="370" t="str">
        <f aca="false">IF(OR('Felling&amp;Restocking'!G70=0,'Felling&amp;Restocking'!G70=""),"",SUM('Felling&amp;Restocking'!O70/P70)*'Felling&amp;Restocking'!G70)</f>
        <v/>
      </c>
      <c r="U70" s="370" t="str">
        <f aca="false">IF(OR('Felling&amp;Restocking'!G70=0,'Felling&amp;Restocking'!G70=""),"",SUM('Felling&amp;Restocking'!P70/P70)*'Felling&amp;Restocking'!G70)</f>
        <v/>
      </c>
      <c r="V70" s="371" t="n">
        <f aca="false">IF(CONCATENATE('Felling&amp;Restocking'!U70&amp;'Felling&amp;Restocking'!W70&amp;'Felling&amp;Restocking'!Y70&amp;'Felling&amp;Restocking'!AA70&amp;'Felling&amp;Restocking'!AC70)="",0,1)</f>
        <v>0</v>
      </c>
      <c r="W70" s="372" t="n">
        <f aca="false">IF(OR(OR(TRIM('Felling&amp;Restocking'!H70)="T",TRIM('Felling&amp;Restocking'!H70)="DF",TRIM('Felling&amp;Restocking'!H70)="OS"),O70=0),0,1)</f>
        <v>0</v>
      </c>
      <c r="X70" s="372" t="n">
        <f aca="false">IF(OR('Felling&amp;Restocking'!$S70="",OR('Felling&amp;Restocking'!$S70=0,'Felling&amp;Restocking'!$S70="N/A")),0,1)</f>
        <v>0</v>
      </c>
      <c r="Y70" s="362" t="str">
        <f aca="false">IF(W70=1,T70,"")</f>
        <v/>
      </c>
      <c r="Z70" s="362" t="str">
        <f aca="false">IF(W70=1,U70,"")</f>
        <v/>
      </c>
      <c r="AA70" s="363" t="str">
        <f aca="false">CONCATENATE(IF(AND(AG70="B",AF70&lt;&gt;""),AF70,""),IF(AND(AI70="B",AH70&lt;&gt;""),AH70,""),IF(AND(AK70="B",AJ70&lt;&gt;""),AJ70,""),IF(AND(AM70="B",AL70&lt;&gt;""),AL70,""),IF(AND(AO70="B",AN70&lt;&gt;""),AN70,""),IF(AND(AQ70="B",AP70&lt;&gt;""),AP70,""))</f>
        <v/>
      </c>
      <c r="AC70" s="362" t="str">
        <f aca="false">CONCATENATE(IF(AND(AG70="C",AF70&lt;&gt;""),AF70,""),IF(AND(AI70="C",AH70&lt;&gt;""),AH70,""),IF(AND(AK70="C",AJ70&lt;&gt;""),AJ70,""),IF(AND(AM70="C",AL70&lt;&gt;""),AL70,""),IF(AND(AO70="C",AN70&lt;&gt;""),AN70,""),IF(AND(AQ70="C",AP70&lt;&gt;""),AP70,""))</f>
        <v/>
      </c>
      <c r="AE70" s="362" t="str">
        <f aca="false">CONCATENATE(IF(AS70="","",AS70),IF(AU70="","",AU70),IF(AW70="","",AW70),IF(AY70="","",AY70),IF(BA70="","",BA70),IF(BC70="","",BC70))</f>
        <v>1</v>
      </c>
      <c r="AF70" s="362" t="str">
        <f aca="false">IF('Felling&amp;Restocking'!I70="","",IFERROR(VLOOKUP( 'Felling&amp;Restocking'!I70,SpeciesList[],2,0),"," &amp; 'Felling&amp;Restocking'!I70))</f>
        <v/>
      </c>
      <c r="AG70" s="362" t="str">
        <f aca="false">IF('Felling&amp;Restocking'!I70="","",VLOOKUP( 'Felling&amp;Restocking'!I70,SpeciesList[],4,0))</f>
        <v/>
      </c>
      <c r="AH70" s="362" t="str">
        <f aca="false">IF('Felling&amp;Restocking'!J70="","",IFERROR("," &amp; VLOOKUP( 'Felling&amp;Restocking'!J70,SpeciesList[],2,0),"," &amp; 'Felling&amp;Restocking'!J70))</f>
        <v/>
      </c>
      <c r="AI70" s="362" t="str">
        <f aca="false">IF('Felling&amp;Restocking'!J70="","",VLOOKUP( 'Felling&amp;Restocking'!J70,SpeciesList[],4,0))</f>
        <v/>
      </c>
      <c r="AJ70" s="362" t="str">
        <f aca="false">IF('Felling&amp;Restocking'!K70="","",IFERROR("," &amp; VLOOKUP( 'Felling&amp;Restocking'!K70,SpeciesList[],2,0),"," &amp; 'Felling&amp;Restocking'!K70))</f>
        <v/>
      </c>
      <c r="AK70" s="362" t="str">
        <f aca="false">IF('Felling&amp;Restocking'!K70="","",VLOOKUP( 'Felling&amp;Restocking'!K70,SpeciesList[],4,0))</f>
        <v/>
      </c>
      <c r="AL70" s="362" t="str">
        <f aca="false">IF('Felling&amp;Restocking'!L70="","",IFERROR("," &amp; VLOOKUP( 'Felling&amp;Restocking'!L70,SpeciesList[],2,0),"," &amp; 'Felling&amp;Restocking'!L70))</f>
        <v/>
      </c>
      <c r="AM70" s="362" t="str">
        <f aca="false">IF('Felling&amp;Restocking'!L70="","",VLOOKUP( 'Felling&amp;Restocking'!L70,SpeciesList[],4,0))</f>
        <v/>
      </c>
      <c r="AN70" s="362" t="str">
        <f aca="false">IF('Felling&amp;Restocking'!M70="","",IFERROR("," &amp; VLOOKUP( 'Felling&amp;Restocking'!M70,SpeciesList[],2,0),"," &amp; 'Felling&amp;Restocking'!M70))</f>
        <v/>
      </c>
      <c r="AO70" s="362" t="str">
        <f aca="false">IF('Felling&amp;Restocking'!M70="","",VLOOKUP( 'Felling&amp;Restocking'!M70,SpeciesList[],4,0))</f>
        <v/>
      </c>
      <c r="AP70" s="362" t="str">
        <f aca="false">IF('Felling&amp;Restocking'!N70="","",IFERROR("," &amp; VLOOKUP( 'Felling&amp;Restocking'!N70,SpeciesList[],2,0),"," &amp; 'Felling&amp;Restocking'!N70))</f>
        <v/>
      </c>
      <c r="AQ70" s="362" t="str">
        <f aca="false">IF('Felling&amp;Restocking'!N70="","",VLOOKUP( 'Felling&amp;Restocking'!N70,SpeciesList[],4,0))</f>
        <v/>
      </c>
      <c r="AT70" s="362" t="str">
        <f aca="false">IF('Sub-Cpt Record'!A70&lt;&gt;"",CONCATENATE('Sub-Cpt Record'!A70,'Sub-Cpt Record'!B70,'Sub-Cpt Record'!C70),"")</f>
        <v/>
      </c>
      <c r="AU70" s="362" t="n">
        <f aca="false">IF($AT70="",1,COUNTIFS($AT$11:$AT$1000, $AT70))</f>
        <v>1</v>
      </c>
      <c r="AV70" s="362" t="n">
        <f aca="false">IF(AT70&lt;&gt;"",'Sub-Cpt Record'!C70/CODE!AU70,0)</f>
        <v>0</v>
      </c>
      <c r="BM70" s="362" t="s">
        <v>828</v>
      </c>
    </row>
    <row r="71" customFormat="false" ht="15" hidden="false" customHeight="false" outlineLevel="0" collapsed="false">
      <c r="A71" s="362" t="str">
        <f aca="false">IF('Sub-Cpt Record'!B71="",IF(OR('Sub-Cpt Record'!A71=0,'Sub-Cpt Record'!A71=""),"",'Sub-Cpt Record'!A71),CONCATENATE('Sub-Cpt Record'!A71&amp;'Sub-Cpt Record'!B71))</f>
        <v/>
      </c>
      <c r="B71" s="362" t="n">
        <f aca="false">IF($A71="",1,COUNTIFS($A$11:$A$1000, $A71))</f>
        <v>1</v>
      </c>
      <c r="C71" s="363" t="str">
        <f aca="false">IF('Sub-Cpt Record'!E71 = "","",'Sub-Cpt Record'!E71&amp;"  ")</f>
        <v/>
      </c>
      <c r="D71" s="362" t="str">
        <f aca="false">IF('Sub-Cpt Record'!F71 = "","",'Sub-Cpt Record'!F71&amp;"  ")</f>
        <v/>
      </c>
      <c r="E71" s="362" t="str">
        <f aca="false">IF('Sub-Cpt Record'!G71 = "","",'Sub-Cpt Record'!G71&amp;"  ")</f>
        <v/>
      </c>
      <c r="F71" s="362" t="str">
        <f aca="false">IF('Sub-Cpt Record'!H71 = "","",'Sub-Cpt Record'!H71&amp;"  ")</f>
        <v/>
      </c>
      <c r="G71" s="362" t="str">
        <f aca="false">IF('Sub-Cpt Record'!I71 = "","",'Sub-Cpt Record'!I71&amp;"  ")</f>
        <v/>
      </c>
      <c r="H71" s="362" t="str">
        <f aca="false">IF('Sub-Cpt Record'!J71 = "","",'Sub-Cpt Record'!J71&amp;"  ")</f>
        <v/>
      </c>
      <c r="I71" s="364" t="str">
        <f aca="false">CONCATENATE(C71&amp;D71&amp;E71&amp;F71&amp;G71&amp;H71)</f>
        <v/>
      </c>
      <c r="J71" s="362" t="n">
        <f aca="false">IF(A71&lt;&gt;"",'Sub-Cpt Record'!C71/CODE!B71,0)</f>
        <v>0</v>
      </c>
      <c r="L71" s="365" t="str">
        <f aca="false">IF(A71="",IF(L72=1,1,""),1)</f>
        <v/>
      </c>
      <c r="N71" s="366" t="n">
        <f aca="false">COUNTIFS('Felling&amp;Restocking'!$A$11:$A$1000, 'Felling&amp;Restocking'!$A71, 'Felling&amp;Restocking'!$B$11:$B$1000, 'Felling&amp;Restocking'!$B71, 'Felling&amp;Restocking'!$H$11:$H$1000, 'Felling&amp;Restocking'!$H71)</f>
        <v>0</v>
      </c>
      <c r="O71" s="366" t="n">
        <f aca="false">IF(OR('Felling&amp;Restocking'!H71=0,'Felling&amp;Restocking'!H71=""),0,1)</f>
        <v>0</v>
      </c>
      <c r="P71" s="367" t="n">
        <f aca="false">SUM('Felling&amp;Restocking'!O71+'Felling&amp;Restocking'!P71)</f>
        <v>0</v>
      </c>
      <c r="S71" s="369" t="n">
        <f aca="false">IF(AND(O71&lt;&gt;0,P71&lt;&gt;0,'Felling&amp;Restocking'!G71&lt;&gt;0,AA71="",AC71=""),1,0)</f>
        <v>0</v>
      </c>
      <c r="T71" s="370" t="str">
        <f aca="false">IF(OR('Felling&amp;Restocking'!G71=0,'Felling&amp;Restocking'!G71=""),"",SUM('Felling&amp;Restocking'!O71/P71)*'Felling&amp;Restocking'!G71)</f>
        <v/>
      </c>
      <c r="U71" s="370" t="str">
        <f aca="false">IF(OR('Felling&amp;Restocking'!G71=0,'Felling&amp;Restocking'!G71=""),"",SUM('Felling&amp;Restocking'!P71/P71)*'Felling&amp;Restocking'!G71)</f>
        <v/>
      </c>
      <c r="V71" s="371" t="n">
        <f aca="false">IF(CONCATENATE('Felling&amp;Restocking'!U71&amp;'Felling&amp;Restocking'!W71&amp;'Felling&amp;Restocking'!Y71&amp;'Felling&amp;Restocking'!AA71&amp;'Felling&amp;Restocking'!AC71)="",0,1)</f>
        <v>0</v>
      </c>
      <c r="W71" s="372" t="n">
        <f aca="false">IF(OR(OR(TRIM('Felling&amp;Restocking'!H71)="T",TRIM('Felling&amp;Restocking'!H71)="DF",TRIM('Felling&amp;Restocking'!H71)="OS"),O71=0),0,1)</f>
        <v>0</v>
      </c>
      <c r="X71" s="372" t="n">
        <f aca="false">IF(OR('Felling&amp;Restocking'!$S71="",OR('Felling&amp;Restocking'!$S71=0,'Felling&amp;Restocking'!$S71="N/A")),0,1)</f>
        <v>0</v>
      </c>
      <c r="Y71" s="362" t="str">
        <f aca="false">IF(W71=1,T71,"")</f>
        <v/>
      </c>
      <c r="Z71" s="362" t="str">
        <f aca="false">IF(W71=1,U71,"")</f>
        <v/>
      </c>
      <c r="AA71" s="363" t="str">
        <f aca="false">CONCATENATE(IF(AND(AG71="B",AF71&lt;&gt;""),AF71,""),IF(AND(AI71="B",AH71&lt;&gt;""),AH71,""),IF(AND(AK71="B",AJ71&lt;&gt;""),AJ71,""),IF(AND(AM71="B",AL71&lt;&gt;""),AL71,""),IF(AND(AO71="B",AN71&lt;&gt;""),AN71,""),IF(AND(AQ71="B",AP71&lt;&gt;""),AP71,""))</f>
        <v/>
      </c>
      <c r="AC71" s="362" t="str">
        <f aca="false">CONCATENATE(IF(AND(AG71="C",AF71&lt;&gt;""),AF71,""),IF(AND(AI71="C",AH71&lt;&gt;""),AH71,""),IF(AND(AK71="C",AJ71&lt;&gt;""),AJ71,""),IF(AND(AM71="C",AL71&lt;&gt;""),AL71,""),IF(AND(AO71="C",AN71&lt;&gt;""),AN71,""),IF(AND(AQ71="C",AP71&lt;&gt;""),AP71,""))</f>
        <v/>
      </c>
      <c r="AE71" s="362" t="str">
        <f aca="false">CONCATENATE(IF(AS71="","",AS71),IF(AU71="","",AU71),IF(AW71="","",AW71),IF(AY71="","",AY71),IF(BA71="","",BA71),IF(BC71="","",BC71))</f>
        <v>1</v>
      </c>
      <c r="AF71" s="362" t="str">
        <f aca="false">IF('Felling&amp;Restocking'!I71="","",IFERROR(VLOOKUP( 'Felling&amp;Restocking'!I71,SpeciesList[],2,0),"," &amp; 'Felling&amp;Restocking'!I71))</f>
        <v/>
      </c>
      <c r="AG71" s="362" t="str">
        <f aca="false">IF('Felling&amp;Restocking'!I71="","",VLOOKUP( 'Felling&amp;Restocking'!I71,SpeciesList[],4,0))</f>
        <v/>
      </c>
      <c r="AH71" s="362" t="str">
        <f aca="false">IF('Felling&amp;Restocking'!J71="","",IFERROR("," &amp; VLOOKUP( 'Felling&amp;Restocking'!J71,SpeciesList[],2,0),"," &amp; 'Felling&amp;Restocking'!J71))</f>
        <v/>
      </c>
      <c r="AI71" s="362" t="str">
        <f aca="false">IF('Felling&amp;Restocking'!J71="","",VLOOKUP( 'Felling&amp;Restocking'!J71,SpeciesList[],4,0))</f>
        <v/>
      </c>
      <c r="AJ71" s="362" t="str">
        <f aca="false">IF('Felling&amp;Restocking'!K71="","",IFERROR("," &amp; VLOOKUP( 'Felling&amp;Restocking'!K71,SpeciesList[],2,0),"," &amp; 'Felling&amp;Restocking'!K71))</f>
        <v/>
      </c>
      <c r="AK71" s="362" t="str">
        <f aca="false">IF('Felling&amp;Restocking'!K71="","",VLOOKUP( 'Felling&amp;Restocking'!K71,SpeciesList[],4,0))</f>
        <v/>
      </c>
      <c r="AL71" s="362" t="str">
        <f aca="false">IF('Felling&amp;Restocking'!L71="","",IFERROR("," &amp; VLOOKUP( 'Felling&amp;Restocking'!L71,SpeciesList[],2,0),"," &amp; 'Felling&amp;Restocking'!L71))</f>
        <v/>
      </c>
      <c r="AM71" s="362" t="str">
        <f aca="false">IF('Felling&amp;Restocking'!L71="","",VLOOKUP( 'Felling&amp;Restocking'!L71,SpeciesList[],4,0))</f>
        <v/>
      </c>
      <c r="AN71" s="362" t="str">
        <f aca="false">IF('Felling&amp;Restocking'!M71="","",IFERROR("," &amp; VLOOKUP( 'Felling&amp;Restocking'!M71,SpeciesList[],2,0),"," &amp; 'Felling&amp;Restocking'!M71))</f>
        <v/>
      </c>
      <c r="AO71" s="362" t="str">
        <f aca="false">IF('Felling&amp;Restocking'!M71="","",VLOOKUP( 'Felling&amp;Restocking'!M71,SpeciesList[],4,0))</f>
        <v/>
      </c>
      <c r="AP71" s="362" t="str">
        <f aca="false">IF('Felling&amp;Restocking'!N71="","",IFERROR("," &amp; VLOOKUP( 'Felling&amp;Restocking'!N71,SpeciesList[],2,0),"," &amp; 'Felling&amp;Restocking'!N71))</f>
        <v/>
      </c>
      <c r="AQ71" s="362" t="str">
        <f aca="false">IF('Felling&amp;Restocking'!N71="","",VLOOKUP( 'Felling&amp;Restocking'!N71,SpeciesList[],4,0))</f>
        <v/>
      </c>
      <c r="AT71" s="362" t="str">
        <f aca="false">IF('Sub-Cpt Record'!A71&lt;&gt;"",CONCATENATE('Sub-Cpt Record'!A71,'Sub-Cpt Record'!B71,'Sub-Cpt Record'!C71),"")</f>
        <v/>
      </c>
      <c r="AU71" s="362" t="n">
        <f aca="false">IF($AT71="",1,COUNTIFS($AT$11:$AT$1000, $AT71))</f>
        <v>1</v>
      </c>
      <c r="AV71" s="362" t="n">
        <f aca="false">IF(AT71&lt;&gt;"",'Sub-Cpt Record'!C71/CODE!AU71,0)</f>
        <v>0</v>
      </c>
      <c r="BM71" s="362" t="s">
        <v>829</v>
      </c>
    </row>
    <row r="72" customFormat="false" ht="15" hidden="false" customHeight="false" outlineLevel="0" collapsed="false">
      <c r="A72" s="362" t="str">
        <f aca="false">IF('Sub-Cpt Record'!B72="",IF(OR('Sub-Cpt Record'!A72=0,'Sub-Cpt Record'!A72=""),"",'Sub-Cpt Record'!A72),CONCATENATE('Sub-Cpt Record'!A72&amp;'Sub-Cpt Record'!B72))</f>
        <v/>
      </c>
      <c r="B72" s="362" t="n">
        <f aca="false">IF($A72="",1,COUNTIFS($A$11:$A$1000, $A72))</f>
        <v>1</v>
      </c>
      <c r="C72" s="363" t="str">
        <f aca="false">IF('Sub-Cpt Record'!E72 = "","",'Sub-Cpt Record'!E72&amp;"  ")</f>
        <v/>
      </c>
      <c r="D72" s="362" t="str">
        <f aca="false">IF('Sub-Cpt Record'!F72 = "","",'Sub-Cpt Record'!F72&amp;"  ")</f>
        <v/>
      </c>
      <c r="E72" s="362" t="str">
        <f aca="false">IF('Sub-Cpt Record'!G72 = "","",'Sub-Cpt Record'!G72&amp;"  ")</f>
        <v/>
      </c>
      <c r="F72" s="362" t="str">
        <f aca="false">IF('Sub-Cpt Record'!H72 = "","",'Sub-Cpt Record'!H72&amp;"  ")</f>
        <v/>
      </c>
      <c r="G72" s="362" t="str">
        <f aca="false">IF('Sub-Cpt Record'!I72 = "","",'Sub-Cpt Record'!I72&amp;"  ")</f>
        <v/>
      </c>
      <c r="H72" s="362" t="str">
        <f aca="false">IF('Sub-Cpt Record'!J72 = "","",'Sub-Cpt Record'!J72&amp;"  ")</f>
        <v/>
      </c>
      <c r="I72" s="364" t="str">
        <f aca="false">CONCATENATE(C72&amp;D72&amp;E72&amp;F72&amp;G72&amp;H72)</f>
        <v/>
      </c>
      <c r="J72" s="362" t="n">
        <f aca="false">IF(A72&lt;&gt;"",'Sub-Cpt Record'!C72/CODE!B72,0)</f>
        <v>0</v>
      </c>
      <c r="L72" s="365" t="str">
        <f aca="false">IF(A72="",IF(L73=1,1,""),1)</f>
        <v/>
      </c>
      <c r="N72" s="366" t="n">
        <f aca="false">COUNTIFS('Felling&amp;Restocking'!$A$11:$A$1000, 'Felling&amp;Restocking'!$A72, 'Felling&amp;Restocking'!$B$11:$B$1000, 'Felling&amp;Restocking'!$B72, 'Felling&amp;Restocking'!$H$11:$H$1000, 'Felling&amp;Restocking'!$H72)</f>
        <v>0</v>
      </c>
      <c r="O72" s="366" t="n">
        <f aca="false">IF(OR('Felling&amp;Restocking'!H72=0,'Felling&amp;Restocking'!H72=""),0,1)</f>
        <v>0</v>
      </c>
      <c r="P72" s="367" t="n">
        <f aca="false">SUM('Felling&amp;Restocking'!O72+'Felling&amp;Restocking'!P72)</f>
        <v>0</v>
      </c>
      <c r="S72" s="369" t="n">
        <f aca="false">IF(AND(O72&lt;&gt;0,P72&lt;&gt;0,'Felling&amp;Restocking'!G72&lt;&gt;0,AA72="",AC72=""),1,0)</f>
        <v>0</v>
      </c>
      <c r="T72" s="370" t="str">
        <f aca="false">IF(OR('Felling&amp;Restocking'!G72=0,'Felling&amp;Restocking'!G72=""),"",SUM('Felling&amp;Restocking'!O72/P72)*'Felling&amp;Restocking'!G72)</f>
        <v/>
      </c>
      <c r="U72" s="370" t="str">
        <f aca="false">IF(OR('Felling&amp;Restocking'!G72=0,'Felling&amp;Restocking'!G72=""),"",SUM('Felling&amp;Restocking'!P72/P72)*'Felling&amp;Restocking'!G72)</f>
        <v/>
      </c>
      <c r="V72" s="371" t="n">
        <f aca="false">IF(CONCATENATE('Felling&amp;Restocking'!U72&amp;'Felling&amp;Restocking'!W72&amp;'Felling&amp;Restocking'!Y72&amp;'Felling&amp;Restocking'!AA72&amp;'Felling&amp;Restocking'!AC72)="",0,1)</f>
        <v>0</v>
      </c>
      <c r="W72" s="372" t="n">
        <f aca="false">IF(OR(OR(TRIM('Felling&amp;Restocking'!H72)="T",TRIM('Felling&amp;Restocking'!H72)="DF",TRIM('Felling&amp;Restocking'!H72)="OS"),O72=0),0,1)</f>
        <v>0</v>
      </c>
      <c r="X72" s="372" t="n">
        <f aca="false">IF(OR('Felling&amp;Restocking'!$S72="",OR('Felling&amp;Restocking'!$S72=0,'Felling&amp;Restocking'!$S72="N/A")),0,1)</f>
        <v>0</v>
      </c>
      <c r="Y72" s="362" t="str">
        <f aca="false">IF(W72=1,T72,"")</f>
        <v/>
      </c>
      <c r="Z72" s="362" t="str">
        <f aca="false">IF(W72=1,U72,"")</f>
        <v/>
      </c>
      <c r="AA72" s="363" t="str">
        <f aca="false">CONCATENATE(IF(AND(AG72="B",AF72&lt;&gt;""),AF72,""),IF(AND(AI72="B",AH72&lt;&gt;""),AH72,""),IF(AND(AK72="B",AJ72&lt;&gt;""),AJ72,""),IF(AND(AM72="B",AL72&lt;&gt;""),AL72,""),IF(AND(AO72="B",AN72&lt;&gt;""),AN72,""),IF(AND(AQ72="B",AP72&lt;&gt;""),AP72,""))</f>
        <v/>
      </c>
      <c r="AC72" s="362" t="str">
        <f aca="false">CONCATENATE(IF(AND(AG72="C",AF72&lt;&gt;""),AF72,""),IF(AND(AI72="C",AH72&lt;&gt;""),AH72,""),IF(AND(AK72="C",AJ72&lt;&gt;""),AJ72,""),IF(AND(AM72="C",AL72&lt;&gt;""),AL72,""),IF(AND(AO72="C",AN72&lt;&gt;""),AN72,""),IF(AND(AQ72="C",AP72&lt;&gt;""),AP72,""))</f>
        <v/>
      </c>
      <c r="AE72" s="362" t="str">
        <f aca="false">CONCATENATE(IF(AS72="","",AS72),IF(AU72="","",AU72),IF(AW72="","",AW72),IF(AY72="","",AY72),IF(BA72="","",BA72),IF(BC72="","",BC72))</f>
        <v>1</v>
      </c>
      <c r="AF72" s="362" t="str">
        <f aca="false">IF('Felling&amp;Restocking'!I72="","",IFERROR(VLOOKUP( 'Felling&amp;Restocking'!I72,SpeciesList[],2,0),"," &amp; 'Felling&amp;Restocking'!I72))</f>
        <v/>
      </c>
      <c r="AG72" s="362" t="str">
        <f aca="false">IF('Felling&amp;Restocking'!I72="","",VLOOKUP( 'Felling&amp;Restocking'!I72,SpeciesList[],4,0))</f>
        <v/>
      </c>
      <c r="AH72" s="362" t="str">
        <f aca="false">IF('Felling&amp;Restocking'!J72="","",IFERROR("," &amp; VLOOKUP( 'Felling&amp;Restocking'!J72,SpeciesList[],2,0),"," &amp; 'Felling&amp;Restocking'!J72))</f>
        <v/>
      </c>
      <c r="AI72" s="362" t="str">
        <f aca="false">IF('Felling&amp;Restocking'!J72="","",VLOOKUP( 'Felling&amp;Restocking'!J72,SpeciesList[],4,0))</f>
        <v/>
      </c>
      <c r="AJ72" s="362" t="str">
        <f aca="false">IF('Felling&amp;Restocking'!K72="","",IFERROR("," &amp; VLOOKUP( 'Felling&amp;Restocking'!K72,SpeciesList[],2,0),"," &amp; 'Felling&amp;Restocking'!K72))</f>
        <v/>
      </c>
      <c r="AK72" s="362" t="str">
        <f aca="false">IF('Felling&amp;Restocking'!K72="","",VLOOKUP( 'Felling&amp;Restocking'!K72,SpeciesList[],4,0))</f>
        <v/>
      </c>
      <c r="AL72" s="362" t="str">
        <f aca="false">IF('Felling&amp;Restocking'!L72="","",IFERROR("," &amp; VLOOKUP( 'Felling&amp;Restocking'!L72,SpeciesList[],2,0),"," &amp; 'Felling&amp;Restocking'!L72))</f>
        <v/>
      </c>
      <c r="AM72" s="362" t="str">
        <f aca="false">IF('Felling&amp;Restocking'!L72="","",VLOOKUP( 'Felling&amp;Restocking'!L72,SpeciesList[],4,0))</f>
        <v/>
      </c>
      <c r="AN72" s="362" t="str">
        <f aca="false">IF('Felling&amp;Restocking'!M72="","",IFERROR("," &amp; VLOOKUP( 'Felling&amp;Restocking'!M72,SpeciesList[],2,0),"," &amp; 'Felling&amp;Restocking'!M72))</f>
        <v/>
      </c>
      <c r="AO72" s="362" t="str">
        <f aca="false">IF('Felling&amp;Restocking'!M72="","",VLOOKUP( 'Felling&amp;Restocking'!M72,SpeciesList[],4,0))</f>
        <v/>
      </c>
      <c r="AP72" s="362" t="str">
        <f aca="false">IF('Felling&amp;Restocking'!N72="","",IFERROR("," &amp; VLOOKUP( 'Felling&amp;Restocking'!N72,SpeciesList[],2,0),"," &amp; 'Felling&amp;Restocking'!N72))</f>
        <v/>
      </c>
      <c r="AQ72" s="362" t="str">
        <f aca="false">IF('Felling&amp;Restocking'!N72="","",VLOOKUP( 'Felling&amp;Restocking'!N72,SpeciesList[],4,0))</f>
        <v/>
      </c>
      <c r="AT72" s="362" t="str">
        <f aca="false">IF('Sub-Cpt Record'!A72&lt;&gt;"",CONCATENATE('Sub-Cpt Record'!A72,'Sub-Cpt Record'!B72,'Sub-Cpt Record'!C72),"")</f>
        <v/>
      </c>
      <c r="AU72" s="362" t="n">
        <f aca="false">IF($AT72="",1,COUNTIFS($AT$11:$AT$1000, $AT72))</f>
        <v>1</v>
      </c>
      <c r="AV72" s="362" t="n">
        <f aca="false">IF(AT72&lt;&gt;"",'Sub-Cpt Record'!C72/CODE!AU72,0)</f>
        <v>0</v>
      </c>
      <c r="BM72" s="362" t="s">
        <v>830</v>
      </c>
    </row>
    <row r="73" customFormat="false" ht="15" hidden="false" customHeight="false" outlineLevel="0" collapsed="false">
      <c r="A73" s="362" t="str">
        <f aca="false">IF('Sub-Cpt Record'!B73="",IF(OR('Sub-Cpt Record'!A73=0,'Sub-Cpt Record'!A73=""),"",'Sub-Cpt Record'!A73),CONCATENATE('Sub-Cpt Record'!A73&amp;'Sub-Cpt Record'!B73))</f>
        <v/>
      </c>
      <c r="B73" s="362" t="n">
        <f aca="false">IF($A73="",1,COUNTIFS($A$11:$A$1000, $A73))</f>
        <v>1</v>
      </c>
      <c r="C73" s="363" t="str">
        <f aca="false">IF('Sub-Cpt Record'!E73 = "","",'Sub-Cpt Record'!E73&amp;"  ")</f>
        <v/>
      </c>
      <c r="D73" s="362" t="str">
        <f aca="false">IF('Sub-Cpt Record'!F73 = "","",'Sub-Cpt Record'!F73&amp;"  ")</f>
        <v/>
      </c>
      <c r="E73" s="362" t="str">
        <f aca="false">IF('Sub-Cpt Record'!G73 = "","",'Sub-Cpt Record'!G73&amp;"  ")</f>
        <v/>
      </c>
      <c r="F73" s="362" t="str">
        <f aca="false">IF('Sub-Cpt Record'!H73 = "","",'Sub-Cpt Record'!H73&amp;"  ")</f>
        <v/>
      </c>
      <c r="G73" s="362" t="str">
        <f aca="false">IF('Sub-Cpt Record'!I73 = "","",'Sub-Cpt Record'!I73&amp;"  ")</f>
        <v/>
      </c>
      <c r="H73" s="362" t="str">
        <f aca="false">IF('Sub-Cpt Record'!J73 = "","",'Sub-Cpt Record'!J73&amp;"  ")</f>
        <v/>
      </c>
      <c r="I73" s="364" t="str">
        <f aca="false">CONCATENATE(C73&amp;D73&amp;E73&amp;F73&amp;G73&amp;H73)</f>
        <v/>
      </c>
      <c r="J73" s="362" t="n">
        <f aca="false">IF(A73&lt;&gt;"",'Sub-Cpt Record'!C73/CODE!B73,0)</f>
        <v>0</v>
      </c>
      <c r="L73" s="365" t="str">
        <f aca="false">IF(A73="",IF(L74=1,1,""),1)</f>
        <v/>
      </c>
      <c r="N73" s="366" t="n">
        <f aca="false">COUNTIFS('Felling&amp;Restocking'!$A$11:$A$1000, 'Felling&amp;Restocking'!$A73, 'Felling&amp;Restocking'!$B$11:$B$1000, 'Felling&amp;Restocking'!$B73, 'Felling&amp;Restocking'!$H$11:$H$1000, 'Felling&amp;Restocking'!$H73)</f>
        <v>0</v>
      </c>
      <c r="O73" s="366" t="n">
        <f aca="false">IF(OR('Felling&amp;Restocking'!H73=0,'Felling&amp;Restocking'!H73=""),0,1)</f>
        <v>0</v>
      </c>
      <c r="P73" s="367" t="n">
        <f aca="false">SUM('Felling&amp;Restocking'!O73+'Felling&amp;Restocking'!P73)</f>
        <v>0</v>
      </c>
      <c r="S73" s="369" t="n">
        <f aca="false">IF(AND(O73&lt;&gt;0,P73&lt;&gt;0,'Felling&amp;Restocking'!G73&lt;&gt;0,AA73="",AC73=""),1,0)</f>
        <v>0</v>
      </c>
      <c r="T73" s="370" t="str">
        <f aca="false">IF(OR('Felling&amp;Restocking'!G73=0,'Felling&amp;Restocking'!G73=""),"",SUM('Felling&amp;Restocking'!O73/P73)*'Felling&amp;Restocking'!G73)</f>
        <v/>
      </c>
      <c r="U73" s="370" t="str">
        <f aca="false">IF(OR('Felling&amp;Restocking'!G73=0,'Felling&amp;Restocking'!G73=""),"",SUM('Felling&amp;Restocking'!P73/P73)*'Felling&amp;Restocking'!G73)</f>
        <v/>
      </c>
      <c r="V73" s="371" t="n">
        <f aca="false">IF(CONCATENATE('Felling&amp;Restocking'!U73&amp;'Felling&amp;Restocking'!W73&amp;'Felling&amp;Restocking'!Y73&amp;'Felling&amp;Restocking'!AA73&amp;'Felling&amp;Restocking'!AC73)="",0,1)</f>
        <v>0</v>
      </c>
      <c r="W73" s="372" t="n">
        <f aca="false">IF(OR(OR(TRIM('Felling&amp;Restocking'!H73)="T",TRIM('Felling&amp;Restocking'!H73)="DF",TRIM('Felling&amp;Restocking'!H73)="OS"),O73=0),0,1)</f>
        <v>0</v>
      </c>
      <c r="X73" s="372" t="n">
        <f aca="false">IF(OR('Felling&amp;Restocking'!$S73="",OR('Felling&amp;Restocking'!$S73=0,'Felling&amp;Restocking'!$S73="N/A")),0,1)</f>
        <v>0</v>
      </c>
      <c r="Y73" s="362" t="str">
        <f aca="false">IF(W73=1,T73,"")</f>
        <v/>
      </c>
      <c r="Z73" s="362" t="str">
        <f aca="false">IF(W73=1,U73,"")</f>
        <v/>
      </c>
      <c r="AA73" s="363" t="str">
        <f aca="false">CONCATENATE(IF(AND(AG73="B",AF73&lt;&gt;""),AF73,""),IF(AND(AI73="B",AH73&lt;&gt;""),AH73,""),IF(AND(AK73="B",AJ73&lt;&gt;""),AJ73,""),IF(AND(AM73="B",AL73&lt;&gt;""),AL73,""),IF(AND(AO73="B",AN73&lt;&gt;""),AN73,""),IF(AND(AQ73="B",AP73&lt;&gt;""),AP73,""))</f>
        <v/>
      </c>
      <c r="AC73" s="362" t="str">
        <f aca="false">CONCATENATE(IF(AND(AG73="C",AF73&lt;&gt;""),AF73,""),IF(AND(AI73="C",AH73&lt;&gt;""),AH73,""),IF(AND(AK73="C",AJ73&lt;&gt;""),AJ73,""),IF(AND(AM73="C",AL73&lt;&gt;""),AL73,""),IF(AND(AO73="C",AN73&lt;&gt;""),AN73,""),IF(AND(AQ73="C",AP73&lt;&gt;""),AP73,""))</f>
        <v/>
      </c>
      <c r="AE73" s="362" t="str">
        <f aca="false">CONCATENATE(IF(AS73="","",AS73),IF(AU73="","",AU73),IF(AW73="","",AW73),IF(AY73="","",AY73),IF(BA73="","",BA73),IF(BC73="","",BC73))</f>
        <v>1</v>
      </c>
      <c r="AF73" s="362" t="str">
        <f aca="false">IF('Felling&amp;Restocking'!I73="","",IFERROR(VLOOKUP( 'Felling&amp;Restocking'!I73,SpeciesList[],2,0),"," &amp; 'Felling&amp;Restocking'!I73))</f>
        <v/>
      </c>
      <c r="AG73" s="362" t="str">
        <f aca="false">IF('Felling&amp;Restocking'!I73="","",VLOOKUP( 'Felling&amp;Restocking'!I73,SpeciesList[],4,0))</f>
        <v/>
      </c>
      <c r="AH73" s="362" t="str">
        <f aca="false">IF('Felling&amp;Restocking'!J73="","",IFERROR("," &amp; VLOOKUP( 'Felling&amp;Restocking'!J73,SpeciesList[],2,0),"," &amp; 'Felling&amp;Restocking'!J73))</f>
        <v/>
      </c>
      <c r="AI73" s="362" t="str">
        <f aca="false">IF('Felling&amp;Restocking'!J73="","",VLOOKUP( 'Felling&amp;Restocking'!J73,SpeciesList[],4,0))</f>
        <v/>
      </c>
      <c r="AJ73" s="362" t="str">
        <f aca="false">IF('Felling&amp;Restocking'!K73="","",IFERROR("," &amp; VLOOKUP( 'Felling&amp;Restocking'!K73,SpeciesList[],2,0),"," &amp; 'Felling&amp;Restocking'!K73))</f>
        <v/>
      </c>
      <c r="AK73" s="362" t="str">
        <f aca="false">IF('Felling&amp;Restocking'!K73="","",VLOOKUP( 'Felling&amp;Restocking'!K73,SpeciesList[],4,0))</f>
        <v/>
      </c>
      <c r="AL73" s="362" t="str">
        <f aca="false">IF('Felling&amp;Restocking'!L73="","",IFERROR("," &amp; VLOOKUP( 'Felling&amp;Restocking'!L73,SpeciesList[],2,0),"," &amp; 'Felling&amp;Restocking'!L73))</f>
        <v/>
      </c>
      <c r="AM73" s="362" t="str">
        <f aca="false">IF('Felling&amp;Restocking'!L73="","",VLOOKUP( 'Felling&amp;Restocking'!L73,SpeciesList[],4,0))</f>
        <v/>
      </c>
      <c r="AN73" s="362" t="str">
        <f aca="false">IF('Felling&amp;Restocking'!M73="","",IFERROR("," &amp; VLOOKUP( 'Felling&amp;Restocking'!M73,SpeciesList[],2,0),"," &amp; 'Felling&amp;Restocking'!M73))</f>
        <v/>
      </c>
      <c r="AO73" s="362" t="str">
        <f aca="false">IF('Felling&amp;Restocking'!M73="","",VLOOKUP( 'Felling&amp;Restocking'!M73,SpeciesList[],4,0))</f>
        <v/>
      </c>
      <c r="AP73" s="362" t="str">
        <f aca="false">IF('Felling&amp;Restocking'!N73="","",IFERROR("," &amp; VLOOKUP( 'Felling&amp;Restocking'!N73,SpeciesList[],2,0),"," &amp; 'Felling&amp;Restocking'!N73))</f>
        <v/>
      </c>
      <c r="AQ73" s="362" t="str">
        <f aca="false">IF('Felling&amp;Restocking'!N73="","",VLOOKUP( 'Felling&amp;Restocking'!N73,SpeciesList[],4,0))</f>
        <v/>
      </c>
      <c r="AT73" s="362" t="str">
        <f aca="false">IF('Sub-Cpt Record'!A73&lt;&gt;"",CONCATENATE('Sub-Cpt Record'!A73,'Sub-Cpt Record'!B73,'Sub-Cpt Record'!C73),"")</f>
        <v/>
      </c>
      <c r="AU73" s="362" t="n">
        <f aca="false">IF($AT73="",1,COUNTIFS($AT$11:$AT$1000, $AT73))</f>
        <v>1</v>
      </c>
      <c r="AV73" s="362" t="n">
        <f aca="false">IF(AT73&lt;&gt;"",'Sub-Cpt Record'!C73/CODE!AU73,0)</f>
        <v>0</v>
      </c>
      <c r="BM73" s="362" t="s">
        <v>831</v>
      </c>
    </row>
    <row r="74" customFormat="false" ht="15" hidden="false" customHeight="false" outlineLevel="0" collapsed="false">
      <c r="A74" s="362" t="str">
        <f aca="false">IF('Sub-Cpt Record'!B74="",IF(OR('Sub-Cpt Record'!A74=0,'Sub-Cpt Record'!A74=""),"",'Sub-Cpt Record'!A74),CONCATENATE('Sub-Cpt Record'!A74&amp;'Sub-Cpt Record'!B74))</f>
        <v/>
      </c>
      <c r="B74" s="362" t="n">
        <f aca="false">IF($A74="",1,COUNTIFS($A$11:$A$1000, $A74))</f>
        <v>1</v>
      </c>
      <c r="C74" s="363" t="str">
        <f aca="false">IF('Sub-Cpt Record'!E74 = "","",'Sub-Cpt Record'!E74&amp;"  ")</f>
        <v/>
      </c>
      <c r="D74" s="362" t="str">
        <f aca="false">IF('Sub-Cpt Record'!F74 = "","",'Sub-Cpt Record'!F74&amp;"  ")</f>
        <v/>
      </c>
      <c r="E74" s="362" t="str">
        <f aca="false">IF('Sub-Cpt Record'!G74 = "","",'Sub-Cpt Record'!G74&amp;"  ")</f>
        <v/>
      </c>
      <c r="F74" s="362" t="str">
        <f aca="false">IF('Sub-Cpt Record'!H74 = "","",'Sub-Cpt Record'!H74&amp;"  ")</f>
        <v/>
      </c>
      <c r="G74" s="362" t="str">
        <f aca="false">IF('Sub-Cpt Record'!I74 = "","",'Sub-Cpt Record'!I74&amp;"  ")</f>
        <v/>
      </c>
      <c r="H74" s="362" t="str">
        <f aca="false">IF('Sub-Cpt Record'!J74 = "","",'Sub-Cpt Record'!J74&amp;"  ")</f>
        <v/>
      </c>
      <c r="I74" s="364" t="str">
        <f aca="false">CONCATENATE(C74&amp;D74&amp;E74&amp;F74&amp;G74&amp;H74)</f>
        <v/>
      </c>
      <c r="J74" s="362" t="n">
        <f aca="false">IF(A74&lt;&gt;"",'Sub-Cpt Record'!C74/CODE!B74,0)</f>
        <v>0</v>
      </c>
      <c r="L74" s="365" t="str">
        <f aca="false">IF(A74="",IF(L75=1,1,""),1)</f>
        <v/>
      </c>
      <c r="N74" s="366" t="n">
        <f aca="false">COUNTIFS('Felling&amp;Restocking'!$A$11:$A$1000, 'Felling&amp;Restocking'!$A74, 'Felling&amp;Restocking'!$B$11:$B$1000, 'Felling&amp;Restocking'!$B74, 'Felling&amp;Restocking'!$H$11:$H$1000, 'Felling&amp;Restocking'!$H74)</f>
        <v>0</v>
      </c>
      <c r="O74" s="366" t="n">
        <f aca="false">IF(OR('Felling&amp;Restocking'!H74=0,'Felling&amp;Restocking'!H74=""),0,1)</f>
        <v>0</v>
      </c>
      <c r="P74" s="367" t="n">
        <f aca="false">SUM('Felling&amp;Restocking'!O74+'Felling&amp;Restocking'!P74)</f>
        <v>0</v>
      </c>
      <c r="S74" s="369" t="n">
        <f aca="false">IF(AND(O74&lt;&gt;0,P74&lt;&gt;0,'Felling&amp;Restocking'!G74&lt;&gt;0,AA74="",AC74=""),1,0)</f>
        <v>0</v>
      </c>
      <c r="T74" s="370" t="str">
        <f aca="false">IF(OR('Felling&amp;Restocking'!G74=0,'Felling&amp;Restocking'!G74=""),"",SUM('Felling&amp;Restocking'!O74/P74)*'Felling&amp;Restocking'!G74)</f>
        <v/>
      </c>
      <c r="U74" s="370" t="str">
        <f aca="false">IF(OR('Felling&amp;Restocking'!G74=0,'Felling&amp;Restocking'!G74=""),"",SUM('Felling&amp;Restocking'!P74/P74)*'Felling&amp;Restocking'!G74)</f>
        <v/>
      </c>
      <c r="V74" s="371" t="n">
        <f aca="false">IF(CONCATENATE('Felling&amp;Restocking'!U74&amp;'Felling&amp;Restocking'!W74&amp;'Felling&amp;Restocking'!Y74&amp;'Felling&amp;Restocking'!AA74&amp;'Felling&amp;Restocking'!AC74)="",0,1)</f>
        <v>0</v>
      </c>
      <c r="W74" s="372" t="n">
        <f aca="false">IF(OR(OR(TRIM('Felling&amp;Restocking'!H74)="T",TRIM('Felling&amp;Restocking'!H74)="DF",TRIM('Felling&amp;Restocking'!H74)="OS"),O74=0),0,1)</f>
        <v>0</v>
      </c>
      <c r="X74" s="372" t="n">
        <f aca="false">IF(OR('Felling&amp;Restocking'!$S74="",OR('Felling&amp;Restocking'!$S74=0,'Felling&amp;Restocking'!$S74="N/A")),0,1)</f>
        <v>0</v>
      </c>
      <c r="Y74" s="362" t="str">
        <f aca="false">IF(W74=1,T74,"")</f>
        <v/>
      </c>
      <c r="Z74" s="362" t="str">
        <f aca="false">IF(W74=1,U74,"")</f>
        <v/>
      </c>
      <c r="AA74" s="363" t="str">
        <f aca="false">CONCATENATE(IF(AND(AG74="B",AF74&lt;&gt;""),AF74,""),IF(AND(AI74="B",AH74&lt;&gt;""),AH74,""),IF(AND(AK74="B",AJ74&lt;&gt;""),AJ74,""),IF(AND(AM74="B",AL74&lt;&gt;""),AL74,""),IF(AND(AO74="B",AN74&lt;&gt;""),AN74,""),IF(AND(AQ74="B",AP74&lt;&gt;""),AP74,""))</f>
        <v/>
      </c>
      <c r="AC74" s="362" t="str">
        <f aca="false">CONCATENATE(IF(AND(AG74="C",AF74&lt;&gt;""),AF74,""),IF(AND(AI74="C",AH74&lt;&gt;""),AH74,""),IF(AND(AK74="C",AJ74&lt;&gt;""),AJ74,""),IF(AND(AM74="C",AL74&lt;&gt;""),AL74,""),IF(AND(AO74="C",AN74&lt;&gt;""),AN74,""),IF(AND(AQ74="C",AP74&lt;&gt;""),AP74,""))</f>
        <v/>
      </c>
      <c r="AE74" s="362" t="str">
        <f aca="false">CONCATENATE(IF(AS74="","",AS74),IF(AU74="","",AU74),IF(AW74="","",AW74),IF(AY74="","",AY74),IF(BA74="","",BA74),IF(BC74="","",BC74))</f>
        <v>1</v>
      </c>
      <c r="AF74" s="362" t="str">
        <f aca="false">IF('Felling&amp;Restocking'!I74="","",IFERROR(VLOOKUP( 'Felling&amp;Restocking'!I74,SpeciesList[],2,0),"," &amp; 'Felling&amp;Restocking'!I74))</f>
        <v/>
      </c>
      <c r="AG74" s="362" t="str">
        <f aca="false">IF('Felling&amp;Restocking'!I74="","",VLOOKUP( 'Felling&amp;Restocking'!I74,SpeciesList[],4,0))</f>
        <v/>
      </c>
      <c r="AH74" s="362" t="str">
        <f aca="false">IF('Felling&amp;Restocking'!J74="","",IFERROR("," &amp; VLOOKUP( 'Felling&amp;Restocking'!J74,SpeciesList[],2,0),"," &amp; 'Felling&amp;Restocking'!J74))</f>
        <v/>
      </c>
      <c r="AI74" s="362" t="str">
        <f aca="false">IF('Felling&amp;Restocking'!J74="","",VLOOKUP( 'Felling&amp;Restocking'!J74,SpeciesList[],4,0))</f>
        <v/>
      </c>
      <c r="AJ74" s="362" t="str">
        <f aca="false">IF('Felling&amp;Restocking'!K74="","",IFERROR("," &amp; VLOOKUP( 'Felling&amp;Restocking'!K74,SpeciesList[],2,0),"," &amp; 'Felling&amp;Restocking'!K74))</f>
        <v/>
      </c>
      <c r="AK74" s="362" t="str">
        <f aca="false">IF('Felling&amp;Restocking'!K74="","",VLOOKUP( 'Felling&amp;Restocking'!K74,SpeciesList[],4,0))</f>
        <v/>
      </c>
      <c r="AL74" s="362" t="str">
        <f aca="false">IF('Felling&amp;Restocking'!L74="","",IFERROR("," &amp; VLOOKUP( 'Felling&amp;Restocking'!L74,SpeciesList[],2,0),"," &amp; 'Felling&amp;Restocking'!L74))</f>
        <v/>
      </c>
      <c r="AM74" s="362" t="str">
        <f aca="false">IF('Felling&amp;Restocking'!L74="","",VLOOKUP( 'Felling&amp;Restocking'!L74,SpeciesList[],4,0))</f>
        <v/>
      </c>
      <c r="AN74" s="362" t="str">
        <f aca="false">IF('Felling&amp;Restocking'!M74="","",IFERROR("," &amp; VLOOKUP( 'Felling&amp;Restocking'!M74,SpeciesList[],2,0),"," &amp; 'Felling&amp;Restocking'!M74))</f>
        <v/>
      </c>
      <c r="AO74" s="362" t="str">
        <f aca="false">IF('Felling&amp;Restocking'!M74="","",VLOOKUP( 'Felling&amp;Restocking'!M74,SpeciesList[],4,0))</f>
        <v/>
      </c>
      <c r="AP74" s="362" t="str">
        <f aca="false">IF('Felling&amp;Restocking'!N74="","",IFERROR("," &amp; VLOOKUP( 'Felling&amp;Restocking'!N74,SpeciesList[],2,0),"," &amp; 'Felling&amp;Restocking'!N74))</f>
        <v/>
      </c>
      <c r="AQ74" s="362" t="str">
        <f aca="false">IF('Felling&amp;Restocking'!N74="","",VLOOKUP( 'Felling&amp;Restocking'!N74,SpeciesList[],4,0))</f>
        <v/>
      </c>
      <c r="AT74" s="362" t="str">
        <f aca="false">IF('Sub-Cpt Record'!A74&lt;&gt;"",CONCATENATE('Sub-Cpt Record'!A74,'Sub-Cpt Record'!B74,'Sub-Cpt Record'!C74),"")</f>
        <v/>
      </c>
      <c r="AU74" s="362" t="n">
        <f aca="false">IF($AT74="",1,COUNTIFS($AT$11:$AT$1000, $AT74))</f>
        <v>1</v>
      </c>
      <c r="AV74" s="362" t="n">
        <f aca="false">IF(AT74&lt;&gt;"",'Sub-Cpt Record'!C74/CODE!AU74,0)</f>
        <v>0</v>
      </c>
      <c r="BM74" s="362" t="s">
        <v>832</v>
      </c>
    </row>
    <row r="75" customFormat="false" ht="15" hidden="false" customHeight="false" outlineLevel="0" collapsed="false">
      <c r="A75" s="362" t="str">
        <f aca="false">IF('Sub-Cpt Record'!B75="",IF(OR('Sub-Cpt Record'!A75=0,'Sub-Cpt Record'!A75=""),"",'Sub-Cpt Record'!A75),CONCATENATE('Sub-Cpt Record'!A75&amp;'Sub-Cpt Record'!B75))</f>
        <v/>
      </c>
      <c r="B75" s="362" t="n">
        <f aca="false">IF($A75="",1,COUNTIFS($A$11:$A$1000, $A75))</f>
        <v>1</v>
      </c>
      <c r="C75" s="363" t="str">
        <f aca="false">IF('Sub-Cpt Record'!E75 = "","",'Sub-Cpt Record'!E75&amp;"  ")</f>
        <v/>
      </c>
      <c r="D75" s="362" t="str">
        <f aca="false">IF('Sub-Cpt Record'!F75 = "","",'Sub-Cpt Record'!F75&amp;"  ")</f>
        <v/>
      </c>
      <c r="E75" s="362" t="str">
        <f aca="false">IF('Sub-Cpt Record'!G75 = "","",'Sub-Cpt Record'!G75&amp;"  ")</f>
        <v/>
      </c>
      <c r="F75" s="362" t="str">
        <f aca="false">IF('Sub-Cpt Record'!H75 = "","",'Sub-Cpt Record'!H75&amp;"  ")</f>
        <v/>
      </c>
      <c r="G75" s="362" t="str">
        <f aca="false">IF('Sub-Cpt Record'!I75 = "","",'Sub-Cpt Record'!I75&amp;"  ")</f>
        <v/>
      </c>
      <c r="H75" s="362" t="str">
        <f aca="false">IF('Sub-Cpt Record'!J75 = "","",'Sub-Cpt Record'!J75&amp;"  ")</f>
        <v/>
      </c>
      <c r="I75" s="364" t="str">
        <f aca="false">CONCATENATE(C75&amp;D75&amp;E75&amp;F75&amp;G75&amp;H75)</f>
        <v/>
      </c>
      <c r="J75" s="362" t="n">
        <f aca="false">IF(A75&lt;&gt;"",'Sub-Cpt Record'!C75/CODE!B75,0)</f>
        <v>0</v>
      </c>
      <c r="L75" s="365" t="str">
        <f aca="false">IF(A75="",IF(L76=1,1,""),1)</f>
        <v/>
      </c>
      <c r="N75" s="366" t="n">
        <f aca="false">COUNTIFS('Felling&amp;Restocking'!$A$11:$A$1000, 'Felling&amp;Restocking'!$A75, 'Felling&amp;Restocking'!$B$11:$B$1000, 'Felling&amp;Restocking'!$B75, 'Felling&amp;Restocking'!$H$11:$H$1000, 'Felling&amp;Restocking'!$H75)</f>
        <v>0</v>
      </c>
      <c r="O75" s="366" t="n">
        <f aca="false">IF(OR('Felling&amp;Restocking'!H75=0,'Felling&amp;Restocking'!H75=""),0,1)</f>
        <v>0</v>
      </c>
      <c r="P75" s="367" t="n">
        <f aca="false">SUM('Felling&amp;Restocking'!O75+'Felling&amp;Restocking'!P75)</f>
        <v>0</v>
      </c>
      <c r="S75" s="369" t="n">
        <f aca="false">IF(AND(O75&lt;&gt;0,P75&lt;&gt;0,'Felling&amp;Restocking'!G75&lt;&gt;0,AA75="",AC75=""),1,0)</f>
        <v>0</v>
      </c>
      <c r="T75" s="370" t="str">
        <f aca="false">IF(OR('Felling&amp;Restocking'!G75=0,'Felling&amp;Restocking'!G75=""),"",SUM('Felling&amp;Restocking'!O75/P75)*'Felling&amp;Restocking'!G75)</f>
        <v/>
      </c>
      <c r="U75" s="370" t="str">
        <f aca="false">IF(OR('Felling&amp;Restocking'!G75=0,'Felling&amp;Restocking'!G75=""),"",SUM('Felling&amp;Restocking'!P75/P75)*'Felling&amp;Restocking'!G75)</f>
        <v/>
      </c>
      <c r="V75" s="371" t="n">
        <f aca="false">IF(CONCATENATE('Felling&amp;Restocking'!U75&amp;'Felling&amp;Restocking'!W75&amp;'Felling&amp;Restocking'!Y75&amp;'Felling&amp;Restocking'!AA75&amp;'Felling&amp;Restocking'!AC75)="",0,1)</f>
        <v>0</v>
      </c>
      <c r="W75" s="372" t="n">
        <f aca="false">IF(OR(OR(TRIM('Felling&amp;Restocking'!H75)="T",TRIM('Felling&amp;Restocking'!H75)="DF",TRIM('Felling&amp;Restocking'!H75)="OS"),O75=0),0,1)</f>
        <v>0</v>
      </c>
      <c r="X75" s="372" t="n">
        <f aca="false">IF(OR('Felling&amp;Restocking'!$S75="",OR('Felling&amp;Restocking'!$S75=0,'Felling&amp;Restocking'!$S75="N/A")),0,1)</f>
        <v>0</v>
      </c>
      <c r="Y75" s="362" t="str">
        <f aca="false">IF(W75=1,T75,"")</f>
        <v/>
      </c>
      <c r="Z75" s="362" t="str">
        <f aca="false">IF(W75=1,U75,"")</f>
        <v/>
      </c>
      <c r="AA75" s="363" t="str">
        <f aca="false">CONCATENATE(IF(AND(AG75="B",AF75&lt;&gt;""),AF75,""),IF(AND(AI75="B",AH75&lt;&gt;""),AH75,""),IF(AND(AK75="B",AJ75&lt;&gt;""),AJ75,""),IF(AND(AM75="B",AL75&lt;&gt;""),AL75,""),IF(AND(AO75="B",AN75&lt;&gt;""),AN75,""),IF(AND(AQ75="B",AP75&lt;&gt;""),AP75,""))</f>
        <v/>
      </c>
      <c r="AC75" s="362" t="str">
        <f aca="false">CONCATENATE(IF(AND(AG75="C",AF75&lt;&gt;""),AF75,""),IF(AND(AI75="C",AH75&lt;&gt;""),AH75,""),IF(AND(AK75="C",AJ75&lt;&gt;""),AJ75,""),IF(AND(AM75="C",AL75&lt;&gt;""),AL75,""),IF(AND(AO75="C",AN75&lt;&gt;""),AN75,""),IF(AND(AQ75="C",AP75&lt;&gt;""),AP75,""))</f>
        <v/>
      </c>
      <c r="AE75" s="362" t="str">
        <f aca="false">CONCATENATE(IF(AS75="","",AS75),IF(AU75="","",AU75),IF(AW75="","",AW75),IF(AY75="","",AY75),IF(BA75="","",BA75),IF(BC75="","",BC75))</f>
        <v>1</v>
      </c>
      <c r="AF75" s="362" t="str">
        <f aca="false">IF('Felling&amp;Restocking'!I75="","",IFERROR(VLOOKUP( 'Felling&amp;Restocking'!I75,SpeciesList[],2,0),"," &amp; 'Felling&amp;Restocking'!I75))</f>
        <v/>
      </c>
      <c r="AG75" s="362" t="str">
        <f aca="false">IF('Felling&amp;Restocking'!I75="","",VLOOKUP( 'Felling&amp;Restocking'!I75,SpeciesList[],4,0))</f>
        <v/>
      </c>
      <c r="AH75" s="362" t="str">
        <f aca="false">IF('Felling&amp;Restocking'!J75="","",IFERROR("," &amp; VLOOKUP( 'Felling&amp;Restocking'!J75,SpeciesList[],2,0),"," &amp; 'Felling&amp;Restocking'!J75))</f>
        <v/>
      </c>
      <c r="AI75" s="362" t="str">
        <f aca="false">IF('Felling&amp;Restocking'!J75="","",VLOOKUP( 'Felling&amp;Restocking'!J75,SpeciesList[],4,0))</f>
        <v/>
      </c>
      <c r="AJ75" s="362" t="str">
        <f aca="false">IF('Felling&amp;Restocking'!K75="","",IFERROR("," &amp; VLOOKUP( 'Felling&amp;Restocking'!K75,SpeciesList[],2,0),"," &amp; 'Felling&amp;Restocking'!K75))</f>
        <v/>
      </c>
      <c r="AK75" s="362" t="str">
        <f aca="false">IF('Felling&amp;Restocking'!K75="","",VLOOKUP( 'Felling&amp;Restocking'!K75,SpeciesList[],4,0))</f>
        <v/>
      </c>
      <c r="AL75" s="362" t="str">
        <f aca="false">IF('Felling&amp;Restocking'!L75="","",IFERROR("," &amp; VLOOKUP( 'Felling&amp;Restocking'!L75,SpeciesList[],2,0),"," &amp; 'Felling&amp;Restocking'!L75))</f>
        <v/>
      </c>
      <c r="AM75" s="362" t="str">
        <f aca="false">IF('Felling&amp;Restocking'!L75="","",VLOOKUP( 'Felling&amp;Restocking'!L75,SpeciesList[],4,0))</f>
        <v/>
      </c>
      <c r="AN75" s="362" t="str">
        <f aca="false">IF('Felling&amp;Restocking'!M75="","",IFERROR("," &amp; VLOOKUP( 'Felling&amp;Restocking'!M75,SpeciesList[],2,0),"," &amp; 'Felling&amp;Restocking'!M75))</f>
        <v/>
      </c>
      <c r="AO75" s="362" t="str">
        <f aca="false">IF('Felling&amp;Restocking'!M75="","",VLOOKUP( 'Felling&amp;Restocking'!M75,SpeciesList[],4,0))</f>
        <v/>
      </c>
      <c r="AP75" s="362" t="str">
        <f aca="false">IF('Felling&amp;Restocking'!N75="","",IFERROR("," &amp; VLOOKUP( 'Felling&amp;Restocking'!N75,SpeciesList[],2,0),"," &amp; 'Felling&amp;Restocking'!N75))</f>
        <v/>
      </c>
      <c r="AQ75" s="362" t="str">
        <f aca="false">IF('Felling&amp;Restocking'!N75="","",VLOOKUP( 'Felling&amp;Restocking'!N75,SpeciesList[],4,0))</f>
        <v/>
      </c>
      <c r="AT75" s="362" t="str">
        <f aca="false">IF('Sub-Cpt Record'!A75&lt;&gt;"",CONCATENATE('Sub-Cpt Record'!A75,'Sub-Cpt Record'!B75,'Sub-Cpt Record'!C75),"")</f>
        <v/>
      </c>
      <c r="AU75" s="362" t="n">
        <f aca="false">IF($AT75="",1,COUNTIFS($AT$11:$AT$1000, $AT75))</f>
        <v>1</v>
      </c>
      <c r="AV75" s="362" t="n">
        <f aca="false">IF(AT75&lt;&gt;"",'Sub-Cpt Record'!C75/CODE!AU75,0)</f>
        <v>0</v>
      </c>
      <c r="BM75" s="362" t="s">
        <v>833</v>
      </c>
    </row>
    <row r="76" customFormat="false" ht="15" hidden="false" customHeight="false" outlineLevel="0" collapsed="false">
      <c r="A76" s="362" t="str">
        <f aca="false">IF('Sub-Cpt Record'!B76="",IF(OR('Sub-Cpt Record'!A76=0,'Sub-Cpt Record'!A76=""),"",'Sub-Cpt Record'!A76),CONCATENATE('Sub-Cpt Record'!A76&amp;'Sub-Cpt Record'!B76))</f>
        <v/>
      </c>
      <c r="B76" s="362" t="n">
        <f aca="false">IF($A76="",1,COUNTIFS($A$11:$A$1000, $A76))</f>
        <v>1</v>
      </c>
      <c r="C76" s="363" t="str">
        <f aca="false">IF('Sub-Cpt Record'!E76 = "","",'Sub-Cpt Record'!E76&amp;"  ")</f>
        <v/>
      </c>
      <c r="D76" s="362" t="str">
        <f aca="false">IF('Sub-Cpt Record'!F76 = "","",'Sub-Cpt Record'!F76&amp;"  ")</f>
        <v/>
      </c>
      <c r="E76" s="362" t="str">
        <f aca="false">IF('Sub-Cpt Record'!G76 = "","",'Sub-Cpt Record'!G76&amp;"  ")</f>
        <v/>
      </c>
      <c r="F76" s="362" t="str">
        <f aca="false">IF('Sub-Cpt Record'!H76 = "","",'Sub-Cpt Record'!H76&amp;"  ")</f>
        <v/>
      </c>
      <c r="G76" s="362" t="str">
        <f aca="false">IF('Sub-Cpt Record'!I76 = "","",'Sub-Cpt Record'!I76&amp;"  ")</f>
        <v/>
      </c>
      <c r="H76" s="362" t="str">
        <f aca="false">IF('Sub-Cpt Record'!J76 = "","",'Sub-Cpt Record'!J76&amp;"  ")</f>
        <v/>
      </c>
      <c r="I76" s="364" t="str">
        <f aca="false">CONCATENATE(C76&amp;D76&amp;E76&amp;F76&amp;G76&amp;H76)</f>
        <v/>
      </c>
      <c r="J76" s="362" t="n">
        <f aca="false">IF(A76&lt;&gt;"",'Sub-Cpt Record'!C76/CODE!B76,0)</f>
        <v>0</v>
      </c>
      <c r="L76" s="365" t="str">
        <f aca="false">IF(A76="",IF(L77=1,1,""),1)</f>
        <v/>
      </c>
      <c r="N76" s="366" t="n">
        <f aca="false">COUNTIFS('Felling&amp;Restocking'!$A$11:$A$1000, 'Felling&amp;Restocking'!$A76, 'Felling&amp;Restocking'!$B$11:$B$1000, 'Felling&amp;Restocking'!$B76, 'Felling&amp;Restocking'!$H$11:$H$1000, 'Felling&amp;Restocking'!$H76)</f>
        <v>0</v>
      </c>
      <c r="O76" s="366" t="n">
        <f aca="false">IF(OR('Felling&amp;Restocking'!H76=0,'Felling&amp;Restocking'!H76=""),0,1)</f>
        <v>0</v>
      </c>
      <c r="P76" s="367" t="n">
        <f aca="false">SUM('Felling&amp;Restocking'!O76+'Felling&amp;Restocking'!P76)</f>
        <v>0</v>
      </c>
      <c r="S76" s="369" t="n">
        <f aca="false">IF(AND(O76&lt;&gt;0,P76&lt;&gt;0,'Felling&amp;Restocking'!G76&lt;&gt;0,AA76="",AC76=""),1,0)</f>
        <v>0</v>
      </c>
      <c r="T76" s="370" t="str">
        <f aca="false">IF(OR('Felling&amp;Restocking'!G76=0,'Felling&amp;Restocking'!G76=""),"",SUM('Felling&amp;Restocking'!O76/P76)*'Felling&amp;Restocking'!G76)</f>
        <v/>
      </c>
      <c r="U76" s="370" t="str">
        <f aca="false">IF(OR('Felling&amp;Restocking'!G76=0,'Felling&amp;Restocking'!G76=""),"",SUM('Felling&amp;Restocking'!P76/P76)*'Felling&amp;Restocking'!G76)</f>
        <v/>
      </c>
      <c r="V76" s="371" t="n">
        <f aca="false">IF(CONCATENATE('Felling&amp;Restocking'!U76&amp;'Felling&amp;Restocking'!W76&amp;'Felling&amp;Restocking'!Y76&amp;'Felling&amp;Restocking'!AA76&amp;'Felling&amp;Restocking'!AC76)="",0,1)</f>
        <v>0</v>
      </c>
      <c r="W76" s="372" t="n">
        <f aca="false">IF(OR(OR(TRIM('Felling&amp;Restocking'!H76)="T",TRIM('Felling&amp;Restocking'!H76)="DF",TRIM('Felling&amp;Restocking'!H76)="OS"),O76=0),0,1)</f>
        <v>0</v>
      </c>
      <c r="X76" s="372" t="n">
        <f aca="false">IF(OR('Felling&amp;Restocking'!$S76="",OR('Felling&amp;Restocking'!$S76=0,'Felling&amp;Restocking'!$S76="N/A")),0,1)</f>
        <v>0</v>
      </c>
      <c r="Y76" s="362" t="str">
        <f aca="false">IF(W76=1,T76,"")</f>
        <v/>
      </c>
      <c r="Z76" s="362" t="str">
        <f aca="false">IF(W76=1,U76,"")</f>
        <v/>
      </c>
      <c r="AA76" s="363" t="str">
        <f aca="false">CONCATENATE(IF(AND(AG76="B",AF76&lt;&gt;""),AF76,""),IF(AND(AI76="B",AH76&lt;&gt;""),AH76,""),IF(AND(AK76="B",AJ76&lt;&gt;""),AJ76,""),IF(AND(AM76="B",AL76&lt;&gt;""),AL76,""),IF(AND(AO76="B",AN76&lt;&gt;""),AN76,""),IF(AND(AQ76="B",AP76&lt;&gt;""),AP76,""))</f>
        <v/>
      </c>
      <c r="AC76" s="362" t="str">
        <f aca="false">CONCATENATE(IF(AND(AG76="C",AF76&lt;&gt;""),AF76,""),IF(AND(AI76="C",AH76&lt;&gt;""),AH76,""),IF(AND(AK76="C",AJ76&lt;&gt;""),AJ76,""),IF(AND(AM76="C",AL76&lt;&gt;""),AL76,""),IF(AND(AO76="C",AN76&lt;&gt;""),AN76,""),IF(AND(AQ76="C",AP76&lt;&gt;""),AP76,""))</f>
        <v/>
      </c>
      <c r="AE76" s="362" t="str">
        <f aca="false">CONCATENATE(IF(AS76="","",AS76),IF(AU76="","",AU76),IF(AW76="","",AW76),IF(AY76="","",AY76),IF(BA76="","",BA76),IF(BC76="","",BC76))</f>
        <v>1</v>
      </c>
      <c r="AF76" s="362" t="str">
        <f aca="false">IF('Felling&amp;Restocking'!I76="","",IFERROR(VLOOKUP( 'Felling&amp;Restocking'!I76,SpeciesList[],2,0),"," &amp; 'Felling&amp;Restocking'!I76))</f>
        <v/>
      </c>
      <c r="AG76" s="362" t="str">
        <f aca="false">IF('Felling&amp;Restocking'!I76="","",VLOOKUP( 'Felling&amp;Restocking'!I76,SpeciesList[],4,0))</f>
        <v/>
      </c>
      <c r="AH76" s="362" t="str">
        <f aca="false">IF('Felling&amp;Restocking'!J76="","",IFERROR("," &amp; VLOOKUP( 'Felling&amp;Restocking'!J76,SpeciesList[],2,0),"," &amp; 'Felling&amp;Restocking'!J76))</f>
        <v/>
      </c>
      <c r="AI76" s="362" t="str">
        <f aca="false">IF('Felling&amp;Restocking'!J76="","",VLOOKUP( 'Felling&amp;Restocking'!J76,SpeciesList[],4,0))</f>
        <v/>
      </c>
      <c r="AJ76" s="362" t="str">
        <f aca="false">IF('Felling&amp;Restocking'!K76="","",IFERROR("," &amp; VLOOKUP( 'Felling&amp;Restocking'!K76,SpeciesList[],2,0),"," &amp; 'Felling&amp;Restocking'!K76))</f>
        <v/>
      </c>
      <c r="AK76" s="362" t="str">
        <f aca="false">IF('Felling&amp;Restocking'!K76="","",VLOOKUP( 'Felling&amp;Restocking'!K76,SpeciesList[],4,0))</f>
        <v/>
      </c>
      <c r="AL76" s="362" t="str">
        <f aca="false">IF('Felling&amp;Restocking'!L76="","",IFERROR("," &amp; VLOOKUP( 'Felling&amp;Restocking'!L76,SpeciesList[],2,0),"," &amp; 'Felling&amp;Restocking'!L76))</f>
        <v/>
      </c>
      <c r="AM76" s="362" t="str">
        <f aca="false">IF('Felling&amp;Restocking'!L76="","",VLOOKUP( 'Felling&amp;Restocking'!L76,SpeciesList[],4,0))</f>
        <v/>
      </c>
      <c r="AN76" s="362" t="str">
        <f aca="false">IF('Felling&amp;Restocking'!M76="","",IFERROR("," &amp; VLOOKUP( 'Felling&amp;Restocking'!M76,SpeciesList[],2,0),"," &amp; 'Felling&amp;Restocking'!M76))</f>
        <v/>
      </c>
      <c r="AO76" s="362" t="str">
        <f aca="false">IF('Felling&amp;Restocking'!M76="","",VLOOKUP( 'Felling&amp;Restocking'!M76,SpeciesList[],4,0))</f>
        <v/>
      </c>
      <c r="AP76" s="362" t="str">
        <f aca="false">IF('Felling&amp;Restocking'!N76="","",IFERROR("," &amp; VLOOKUP( 'Felling&amp;Restocking'!N76,SpeciesList[],2,0),"," &amp; 'Felling&amp;Restocking'!N76))</f>
        <v/>
      </c>
      <c r="AQ76" s="362" t="str">
        <f aca="false">IF('Felling&amp;Restocking'!N76="","",VLOOKUP( 'Felling&amp;Restocking'!N76,SpeciesList[],4,0))</f>
        <v/>
      </c>
      <c r="AT76" s="362" t="str">
        <f aca="false">IF('Sub-Cpt Record'!A76&lt;&gt;"",CONCATENATE('Sub-Cpt Record'!A76,'Sub-Cpt Record'!B76,'Sub-Cpt Record'!C76),"")</f>
        <v/>
      </c>
      <c r="AU76" s="362" t="n">
        <f aca="false">IF($AT76="",1,COUNTIFS($AT$11:$AT$1000, $AT76))</f>
        <v>1</v>
      </c>
      <c r="AV76" s="362" t="n">
        <f aca="false">IF(AT76&lt;&gt;"",'Sub-Cpt Record'!C76/CODE!AU76,0)</f>
        <v>0</v>
      </c>
      <c r="BM76" s="362" t="s">
        <v>834</v>
      </c>
    </row>
    <row r="77" customFormat="false" ht="15" hidden="false" customHeight="false" outlineLevel="0" collapsed="false">
      <c r="A77" s="362" t="str">
        <f aca="false">IF('Sub-Cpt Record'!B77="",IF(OR('Sub-Cpt Record'!A77=0,'Sub-Cpt Record'!A77=""),"",'Sub-Cpt Record'!A77),CONCATENATE('Sub-Cpt Record'!A77&amp;'Sub-Cpt Record'!B77))</f>
        <v/>
      </c>
      <c r="B77" s="362" t="n">
        <f aca="false">IF($A77="",1,COUNTIFS($A$11:$A$1000, $A77))</f>
        <v>1</v>
      </c>
      <c r="C77" s="363" t="str">
        <f aca="false">IF('Sub-Cpt Record'!E77 = "","",'Sub-Cpt Record'!E77&amp;"  ")</f>
        <v/>
      </c>
      <c r="D77" s="362" t="str">
        <f aca="false">IF('Sub-Cpt Record'!F77 = "","",'Sub-Cpt Record'!F77&amp;"  ")</f>
        <v/>
      </c>
      <c r="E77" s="362" t="str">
        <f aca="false">IF('Sub-Cpt Record'!G77 = "","",'Sub-Cpt Record'!G77&amp;"  ")</f>
        <v/>
      </c>
      <c r="F77" s="362" t="str">
        <f aca="false">IF('Sub-Cpt Record'!H77 = "","",'Sub-Cpt Record'!H77&amp;"  ")</f>
        <v/>
      </c>
      <c r="G77" s="362" t="str">
        <f aca="false">IF('Sub-Cpt Record'!I77 = "","",'Sub-Cpt Record'!I77&amp;"  ")</f>
        <v/>
      </c>
      <c r="H77" s="362" t="str">
        <f aca="false">IF('Sub-Cpt Record'!J77 = "","",'Sub-Cpt Record'!J77&amp;"  ")</f>
        <v/>
      </c>
      <c r="I77" s="364" t="str">
        <f aca="false">CONCATENATE(C77&amp;D77&amp;E77&amp;F77&amp;G77&amp;H77)</f>
        <v/>
      </c>
      <c r="J77" s="362" t="n">
        <f aca="false">IF(A77&lt;&gt;"",'Sub-Cpt Record'!C77/CODE!B77,0)</f>
        <v>0</v>
      </c>
      <c r="L77" s="365" t="str">
        <f aca="false">IF(A77="",IF(L78=1,1,""),1)</f>
        <v/>
      </c>
      <c r="N77" s="366" t="n">
        <f aca="false">COUNTIFS('Felling&amp;Restocking'!$A$11:$A$1000, 'Felling&amp;Restocking'!$A77, 'Felling&amp;Restocking'!$B$11:$B$1000, 'Felling&amp;Restocking'!$B77, 'Felling&amp;Restocking'!$H$11:$H$1000, 'Felling&amp;Restocking'!$H77)</f>
        <v>0</v>
      </c>
      <c r="O77" s="366" t="n">
        <f aca="false">IF(OR('Felling&amp;Restocking'!H77=0,'Felling&amp;Restocking'!H77=""),0,1)</f>
        <v>0</v>
      </c>
      <c r="P77" s="367" t="n">
        <f aca="false">SUM('Felling&amp;Restocking'!O77+'Felling&amp;Restocking'!P77)</f>
        <v>0</v>
      </c>
      <c r="S77" s="369" t="n">
        <f aca="false">IF(AND(O77&lt;&gt;0,P77&lt;&gt;0,'Felling&amp;Restocking'!G77&lt;&gt;0,AA77="",AC77=""),1,0)</f>
        <v>0</v>
      </c>
      <c r="T77" s="370" t="str">
        <f aca="false">IF(OR('Felling&amp;Restocking'!G77=0,'Felling&amp;Restocking'!G77=""),"",SUM('Felling&amp;Restocking'!O77/P77)*'Felling&amp;Restocking'!G77)</f>
        <v/>
      </c>
      <c r="U77" s="370" t="str">
        <f aca="false">IF(OR('Felling&amp;Restocking'!G77=0,'Felling&amp;Restocking'!G77=""),"",SUM('Felling&amp;Restocking'!P77/P77)*'Felling&amp;Restocking'!G77)</f>
        <v/>
      </c>
      <c r="V77" s="371" t="n">
        <f aca="false">IF(CONCATENATE('Felling&amp;Restocking'!U77&amp;'Felling&amp;Restocking'!W77&amp;'Felling&amp;Restocking'!Y77&amp;'Felling&amp;Restocking'!AA77&amp;'Felling&amp;Restocking'!AC77)="",0,1)</f>
        <v>0</v>
      </c>
      <c r="W77" s="372" t="n">
        <f aca="false">IF(OR(OR(TRIM('Felling&amp;Restocking'!H77)="T",TRIM('Felling&amp;Restocking'!H77)="DF",TRIM('Felling&amp;Restocking'!H77)="OS"),O77=0),0,1)</f>
        <v>0</v>
      </c>
      <c r="X77" s="372" t="n">
        <f aca="false">IF(OR('Felling&amp;Restocking'!$S77="",OR('Felling&amp;Restocking'!$S77=0,'Felling&amp;Restocking'!$S77="N/A")),0,1)</f>
        <v>0</v>
      </c>
      <c r="Y77" s="362" t="str">
        <f aca="false">IF(W77=1,T77,"")</f>
        <v/>
      </c>
      <c r="Z77" s="362" t="str">
        <f aca="false">IF(W77=1,U77,"")</f>
        <v/>
      </c>
      <c r="AA77" s="363" t="str">
        <f aca="false">CONCATENATE(IF(AND(AG77="B",AF77&lt;&gt;""),AF77,""),IF(AND(AI77="B",AH77&lt;&gt;""),AH77,""),IF(AND(AK77="B",AJ77&lt;&gt;""),AJ77,""),IF(AND(AM77="B",AL77&lt;&gt;""),AL77,""),IF(AND(AO77="B",AN77&lt;&gt;""),AN77,""),IF(AND(AQ77="B",AP77&lt;&gt;""),AP77,""))</f>
        <v/>
      </c>
      <c r="AC77" s="362" t="str">
        <f aca="false">CONCATENATE(IF(AND(AG77="C",AF77&lt;&gt;""),AF77,""),IF(AND(AI77="C",AH77&lt;&gt;""),AH77,""),IF(AND(AK77="C",AJ77&lt;&gt;""),AJ77,""),IF(AND(AM77="C",AL77&lt;&gt;""),AL77,""),IF(AND(AO77="C",AN77&lt;&gt;""),AN77,""),IF(AND(AQ77="C",AP77&lt;&gt;""),AP77,""))</f>
        <v/>
      </c>
      <c r="AE77" s="362" t="str">
        <f aca="false">CONCATENATE(IF(AS77="","",AS77),IF(AU77="","",AU77),IF(AW77="","",AW77),IF(AY77="","",AY77),IF(BA77="","",BA77),IF(BC77="","",BC77))</f>
        <v>1</v>
      </c>
      <c r="AF77" s="362" t="str">
        <f aca="false">IF('Felling&amp;Restocking'!I77="","",IFERROR(VLOOKUP( 'Felling&amp;Restocking'!I77,SpeciesList[],2,0),"," &amp; 'Felling&amp;Restocking'!I77))</f>
        <v/>
      </c>
      <c r="AG77" s="362" t="str">
        <f aca="false">IF('Felling&amp;Restocking'!I77="","",VLOOKUP( 'Felling&amp;Restocking'!I77,SpeciesList[],4,0))</f>
        <v/>
      </c>
      <c r="AH77" s="362" t="str">
        <f aca="false">IF('Felling&amp;Restocking'!J77="","",IFERROR("," &amp; VLOOKUP( 'Felling&amp;Restocking'!J77,SpeciesList[],2,0),"," &amp; 'Felling&amp;Restocking'!J77))</f>
        <v/>
      </c>
      <c r="AI77" s="362" t="str">
        <f aca="false">IF('Felling&amp;Restocking'!J77="","",VLOOKUP( 'Felling&amp;Restocking'!J77,SpeciesList[],4,0))</f>
        <v/>
      </c>
      <c r="AJ77" s="362" t="str">
        <f aca="false">IF('Felling&amp;Restocking'!K77="","",IFERROR("," &amp; VLOOKUP( 'Felling&amp;Restocking'!K77,SpeciesList[],2,0),"," &amp; 'Felling&amp;Restocking'!K77))</f>
        <v/>
      </c>
      <c r="AK77" s="362" t="str">
        <f aca="false">IF('Felling&amp;Restocking'!K77="","",VLOOKUP( 'Felling&amp;Restocking'!K77,SpeciesList[],4,0))</f>
        <v/>
      </c>
      <c r="AL77" s="362" t="str">
        <f aca="false">IF('Felling&amp;Restocking'!L77="","",IFERROR("," &amp; VLOOKUP( 'Felling&amp;Restocking'!L77,SpeciesList[],2,0),"," &amp; 'Felling&amp;Restocking'!L77))</f>
        <v/>
      </c>
      <c r="AM77" s="362" t="str">
        <f aca="false">IF('Felling&amp;Restocking'!L77="","",VLOOKUP( 'Felling&amp;Restocking'!L77,SpeciesList[],4,0))</f>
        <v/>
      </c>
      <c r="AN77" s="362" t="str">
        <f aca="false">IF('Felling&amp;Restocking'!M77="","",IFERROR("," &amp; VLOOKUP( 'Felling&amp;Restocking'!M77,SpeciesList[],2,0),"," &amp; 'Felling&amp;Restocking'!M77))</f>
        <v/>
      </c>
      <c r="AO77" s="362" t="str">
        <f aca="false">IF('Felling&amp;Restocking'!M77="","",VLOOKUP( 'Felling&amp;Restocking'!M77,SpeciesList[],4,0))</f>
        <v/>
      </c>
      <c r="AP77" s="362" t="str">
        <f aca="false">IF('Felling&amp;Restocking'!N77="","",IFERROR("," &amp; VLOOKUP( 'Felling&amp;Restocking'!N77,SpeciesList[],2,0),"," &amp; 'Felling&amp;Restocking'!N77))</f>
        <v/>
      </c>
      <c r="AQ77" s="362" t="str">
        <f aca="false">IF('Felling&amp;Restocking'!N77="","",VLOOKUP( 'Felling&amp;Restocking'!N77,SpeciesList[],4,0))</f>
        <v/>
      </c>
      <c r="AT77" s="362" t="str">
        <f aca="false">IF('Sub-Cpt Record'!A77&lt;&gt;"",CONCATENATE('Sub-Cpt Record'!A77,'Sub-Cpt Record'!B77,'Sub-Cpt Record'!C77),"")</f>
        <v/>
      </c>
      <c r="AU77" s="362" t="n">
        <f aca="false">IF($AT77="",1,COUNTIFS($AT$11:$AT$1000, $AT77))</f>
        <v>1</v>
      </c>
      <c r="AV77" s="362" t="n">
        <f aca="false">IF(AT77&lt;&gt;"",'Sub-Cpt Record'!C77/CODE!AU77,0)</f>
        <v>0</v>
      </c>
      <c r="BM77" s="362" t="s">
        <v>835</v>
      </c>
    </row>
    <row r="78" customFormat="false" ht="15" hidden="false" customHeight="false" outlineLevel="0" collapsed="false">
      <c r="A78" s="362" t="str">
        <f aca="false">IF('Sub-Cpt Record'!B78="",IF(OR('Sub-Cpt Record'!A78=0,'Sub-Cpt Record'!A78=""),"",'Sub-Cpt Record'!A78),CONCATENATE('Sub-Cpt Record'!A78&amp;'Sub-Cpt Record'!B78))</f>
        <v/>
      </c>
      <c r="B78" s="362" t="n">
        <f aca="false">IF($A78="",1,COUNTIFS($A$11:$A$1000, $A78))</f>
        <v>1</v>
      </c>
      <c r="C78" s="363" t="str">
        <f aca="false">IF('Sub-Cpt Record'!E78 = "","",'Sub-Cpt Record'!E78&amp;"  ")</f>
        <v/>
      </c>
      <c r="D78" s="362" t="str">
        <f aca="false">IF('Sub-Cpt Record'!F78 = "","",'Sub-Cpt Record'!F78&amp;"  ")</f>
        <v/>
      </c>
      <c r="E78" s="362" t="str">
        <f aca="false">IF('Sub-Cpt Record'!G78 = "","",'Sub-Cpt Record'!G78&amp;"  ")</f>
        <v/>
      </c>
      <c r="F78" s="362" t="str">
        <f aca="false">IF('Sub-Cpt Record'!H78 = "","",'Sub-Cpt Record'!H78&amp;"  ")</f>
        <v/>
      </c>
      <c r="G78" s="362" t="str">
        <f aca="false">IF('Sub-Cpt Record'!I78 = "","",'Sub-Cpt Record'!I78&amp;"  ")</f>
        <v/>
      </c>
      <c r="H78" s="362" t="str">
        <f aca="false">IF('Sub-Cpt Record'!J78 = "","",'Sub-Cpt Record'!J78&amp;"  ")</f>
        <v/>
      </c>
      <c r="I78" s="364" t="str">
        <f aca="false">CONCATENATE(C78&amp;D78&amp;E78&amp;F78&amp;G78&amp;H78)</f>
        <v/>
      </c>
      <c r="J78" s="362" t="n">
        <f aca="false">IF(A78&lt;&gt;"",'Sub-Cpt Record'!C78/CODE!B78,0)</f>
        <v>0</v>
      </c>
      <c r="L78" s="365" t="str">
        <f aca="false">IF(A78="",IF(L79=1,1,""),1)</f>
        <v/>
      </c>
      <c r="N78" s="366" t="n">
        <f aca="false">COUNTIFS('Felling&amp;Restocking'!$A$11:$A$1000, 'Felling&amp;Restocking'!$A78, 'Felling&amp;Restocking'!$B$11:$B$1000, 'Felling&amp;Restocking'!$B78, 'Felling&amp;Restocking'!$H$11:$H$1000, 'Felling&amp;Restocking'!$H78)</f>
        <v>0</v>
      </c>
      <c r="O78" s="366" t="n">
        <f aca="false">IF(OR('Felling&amp;Restocking'!H78=0,'Felling&amp;Restocking'!H78=""),0,1)</f>
        <v>0</v>
      </c>
      <c r="P78" s="367" t="n">
        <f aca="false">SUM('Felling&amp;Restocking'!O78+'Felling&amp;Restocking'!P78)</f>
        <v>0</v>
      </c>
      <c r="S78" s="369" t="n">
        <f aca="false">IF(AND(O78&lt;&gt;0,P78&lt;&gt;0,'Felling&amp;Restocking'!G78&lt;&gt;0,AA78="",AC78=""),1,0)</f>
        <v>0</v>
      </c>
      <c r="T78" s="370" t="str">
        <f aca="false">IF(OR('Felling&amp;Restocking'!G78=0,'Felling&amp;Restocking'!G78=""),"",SUM('Felling&amp;Restocking'!O78/P78)*'Felling&amp;Restocking'!G78)</f>
        <v/>
      </c>
      <c r="U78" s="370" t="str">
        <f aca="false">IF(OR('Felling&amp;Restocking'!G78=0,'Felling&amp;Restocking'!G78=""),"",SUM('Felling&amp;Restocking'!P78/P78)*'Felling&amp;Restocking'!G78)</f>
        <v/>
      </c>
      <c r="V78" s="371" t="n">
        <f aca="false">IF(CONCATENATE('Felling&amp;Restocking'!U78&amp;'Felling&amp;Restocking'!W78&amp;'Felling&amp;Restocking'!Y78&amp;'Felling&amp;Restocking'!AA78&amp;'Felling&amp;Restocking'!AC78)="",0,1)</f>
        <v>0</v>
      </c>
      <c r="W78" s="372" t="n">
        <f aca="false">IF(OR(OR(TRIM('Felling&amp;Restocking'!H78)="T",TRIM('Felling&amp;Restocking'!H78)="DF",TRIM('Felling&amp;Restocking'!H78)="OS"),O78=0),0,1)</f>
        <v>0</v>
      </c>
      <c r="X78" s="372" t="n">
        <f aca="false">IF(OR('Felling&amp;Restocking'!$S78="",OR('Felling&amp;Restocking'!$S78=0,'Felling&amp;Restocking'!$S78="N/A")),0,1)</f>
        <v>0</v>
      </c>
      <c r="Y78" s="362" t="str">
        <f aca="false">IF(W78=1,T78,"")</f>
        <v/>
      </c>
      <c r="Z78" s="362" t="str">
        <f aca="false">IF(W78=1,U78,"")</f>
        <v/>
      </c>
      <c r="AA78" s="363" t="str">
        <f aca="false">CONCATENATE(IF(AND(AG78="B",AF78&lt;&gt;""),AF78,""),IF(AND(AI78="B",AH78&lt;&gt;""),AH78,""),IF(AND(AK78="B",AJ78&lt;&gt;""),AJ78,""),IF(AND(AM78="B",AL78&lt;&gt;""),AL78,""),IF(AND(AO78="B",AN78&lt;&gt;""),AN78,""),IF(AND(AQ78="B",AP78&lt;&gt;""),AP78,""))</f>
        <v/>
      </c>
      <c r="AC78" s="362" t="str">
        <f aca="false">CONCATENATE(IF(AND(AG78="C",AF78&lt;&gt;""),AF78,""),IF(AND(AI78="C",AH78&lt;&gt;""),AH78,""),IF(AND(AK78="C",AJ78&lt;&gt;""),AJ78,""),IF(AND(AM78="C",AL78&lt;&gt;""),AL78,""),IF(AND(AO78="C",AN78&lt;&gt;""),AN78,""),IF(AND(AQ78="C",AP78&lt;&gt;""),AP78,""))</f>
        <v/>
      </c>
      <c r="AE78" s="362" t="str">
        <f aca="false">CONCATENATE(IF(AS78="","",AS78),IF(AU78="","",AU78),IF(AW78="","",AW78),IF(AY78="","",AY78),IF(BA78="","",BA78),IF(BC78="","",BC78))</f>
        <v>1</v>
      </c>
      <c r="AF78" s="362" t="str">
        <f aca="false">IF('Felling&amp;Restocking'!I78="","",IFERROR(VLOOKUP( 'Felling&amp;Restocking'!I78,SpeciesList[],2,0),"," &amp; 'Felling&amp;Restocking'!I78))</f>
        <v/>
      </c>
      <c r="AG78" s="362" t="str">
        <f aca="false">IF('Felling&amp;Restocking'!I78="","",VLOOKUP( 'Felling&amp;Restocking'!I78,SpeciesList[],4,0))</f>
        <v/>
      </c>
      <c r="AH78" s="362" t="str">
        <f aca="false">IF('Felling&amp;Restocking'!J78="","",IFERROR("," &amp; VLOOKUP( 'Felling&amp;Restocking'!J78,SpeciesList[],2,0),"," &amp; 'Felling&amp;Restocking'!J78))</f>
        <v/>
      </c>
      <c r="AI78" s="362" t="str">
        <f aca="false">IF('Felling&amp;Restocking'!J78="","",VLOOKUP( 'Felling&amp;Restocking'!J78,SpeciesList[],4,0))</f>
        <v/>
      </c>
      <c r="AJ78" s="362" t="str">
        <f aca="false">IF('Felling&amp;Restocking'!K78="","",IFERROR("," &amp; VLOOKUP( 'Felling&amp;Restocking'!K78,SpeciesList[],2,0),"," &amp; 'Felling&amp;Restocking'!K78))</f>
        <v/>
      </c>
      <c r="AK78" s="362" t="str">
        <f aca="false">IF('Felling&amp;Restocking'!K78="","",VLOOKUP( 'Felling&amp;Restocking'!K78,SpeciesList[],4,0))</f>
        <v/>
      </c>
      <c r="AL78" s="362" t="str">
        <f aca="false">IF('Felling&amp;Restocking'!L78="","",IFERROR("," &amp; VLOOKUP( 'Felling&amp;Restocking'!L78,SpeciesList[],2,0),"," &amp; 'Felling&amp;Restocking'!L78))</f>
        <v/>
      </c>
      <c r="AM78" s="362" t="str">
        <f aca="false">IF('Felling&amp;Restocking'!L78="","",VLOOKUP( 'Felling&amp;Restocking'!L78,SpeciesList[],4,0))</f>
        <v/>
      </c>
      <c r="AN78" s="362" t="str">
        <f aca="false">IF('Felling&amp;Restocking'!M78="","",IFERROR("," &amp; VLOOKUP( 'Felling&amp;Restocking'!M78,SpeciesList[],2,0),"," &amp; 'Felling&amp;Restocking'!M78))</f>
        <v/>
      </c>
      <c r="AO78" s="362" t="str">
        <f aca="false">IF('Felling&amp;Restocking'!M78="","",VLOOKUP( 'Felling&amp;Restocking'!M78,SpeciesList[],4,0))</f>
        <v/>
      </c>
      <c r="AP78" s="362" t="str">
        <f aca="false">IF('Felling&amp;Restocking'!N78="","",IFERROR("," &amp; VLOOKUP( 'Felling&amp;Restocking'!N78,SpeciesList[],2,0),"," &amp; 'Felling&amp;Restocking'!N78))</f>
        <v/>
      </c>
      <c r="AQ78" s="362" t="str">
        <f aca="false">IF('Felling&amp;Restocking'!N78="","",VLOOKUP( 'Felling&amp;Restocking'!N78,SpeciesList[],4,0))</f>
        <v/>
      </c>
      <c r="AT78" s="362" t="str">
        <f aca="false">IF('Sub-Cpt Record'!A78&lt;&gt;"",CONCATENATE('Sub-Cpt Record'!A78,'Sub-Cpt Record'!B78,'Sub-Cpt Record'!C78),"")</f>
        <v/>
      </c>
      <c r="AU78" s="362" t="n">
        <f aca="false">IF($AT78="",1,COUNTIFS($AT$11:$AT$1000, $AT78))</f>
        <v>1</v>
      </c>
      <c r="AV78" s="362" t="n">
        <f aca="false">IF(AT78&lt;&gt;"",'Sub-Cpt Record'!C78/CODE!AU78,0)</f>
        <v>0</v>
      </c>
      <c r="BM78" s="362" t="s">
        <v>836</v>
      </c>
    </row>
    <row r="79" customFormat="false" ht="15" hidden="false" customHeight="false" outlineLevel="0" collapsed="false">
      <c r="A79" s="362" t="str">
        <f aca="false">IF('Sub-Cpt Record'!B79="",IF(OR('Sub-Cpt Record'!A79=0,'Sub-Cpt Record'!A79=""),"",'Sub-Cpt Record'!A79),CONCATENATE('Sub-Cpt Record'!A79&amp;'Sub-Cpt Record'!B79))</f>
        <v/>
      </c>
      <c r="B79" s="362" t="n">
        <f aca="false">IF($A79="",1,COUNTIFS($A$11:$A$1000, $A79))</f>
        <v>1</v>
      </c>
      <c r="C79" s="363" t="str">
        <f aca="false">IF('Sub-Cpt Record'!E79 = "","",'Sub-Cpt Record'!E79&amp;"  ")</f>
        <v/>
      </c>
      <c r="D79" s="362" t="str">
        <f aca="false">IF('Sub-Cpt Record'!F79 = "","",'Sub-Cpt Record'!F79&amp;"  ")</f>
        <v/>
      </c>
      <c r="E79" s="362" t="str">
        <f aca="false">IF('Sub-Cpt Record'!G79 = "","",'Sub-Cpt Record'!G79&amp;"  ")</f>
        <v/>
      </c>
      <c r="F79" s="362" t="str">
        <f aca="false">IF('Sub-Cpt Record'!H79 = "","",'Sub-Cpt Record'!H79&amp;"  ")</f>
        <v/>
      </c>
      <c r="G79" s="362" t="str">
        <f aca="false">IF('Sub-Cpt Record'!I79 = "","",'Sub-Cpt Record'!I79&amp;"  ")</f>
        <v/>
      </c>
      <c r="H79" s="362" t="str">
        <f aca="false">IF('Sub-Cpt Record'!J79 = "","",'Sub-Cpt Record'!J79&amp;"  ")</f>
        <v/>
      </c>
      <c r="I79" s="364" t="str">
        <f aca="false">CONCATENATE(C79&amp;D79&amp;E79&amp;F79&amp;G79&amp;H79)</f>
        <v/>
      </c>
      <c r="J79" s="362" t="n">
        <f aca="false">IF(A79&lt;&gt;"",'Sub-Cpt Record'!C79/CODE!B79,0)</f>
        <v>0</v>
      </c>
      <c r="L79" s="365" t="str">
        <f aca="false">IF(A79="",IF(L80=1,1,""),1)</f>
        <v/>
      </c>
      <c r="N79" s="366" t="n">
        <f aca="false">COUNTIFS('Felling&amp;Restocking'!$A$11:$A$1000, 'Felling&amp;Restocking'!$A79, 'Felling&amp;Restocking'!$B$11:$B$1000, 'Felling&amp;Restocking'!$B79, 'Felling&amp;Restocking'!$H$11:$H$1000, 'Felling&amp;Restocking'!$H79)</f>
        <v>0</v>
      </c>
      <c r="O79" s="366" t="n">
        <f aca="false">IF(OR('Felling&amp;Restocking'!H79=0,'Felling&amp;Restocking'!H79=""),0,1)</f>
        <v>0</v>
      </c>
      <c r="P79" s="367" t="n">
        <f aca="false">SUM('Felling&amp;Restocking'!O79+'Felling&amp;Restocking'!P79)</f>
        <v>0</v>
      </c>
      <c r="S79" s="369" t="n">
        <f aca="false">IF(AND(O79&lt;&gt;0,P79&lt;&gt;0,'Felling&amp;Restocking'!G79&lt;&gt;0,AA79="",AC79=""),1,0)</f>
        <v>0</v>
      </c>
      <c r="T79" s="370" t="str">
        <f aca="false">IF(OR('Felling&amp;Restocking'!G79=0,'Felling&amp;Restocking'!G79=""),"",SUM('Felling&amp;Restocking'!O79/P79)*'Felling&amp;Restocking'!G79)</f>
        <v/>
      </c>
      <c r="U79" s="370" t="str">
        <f aca="false">IF(OR('Felling&amp;Restocking'!G79=0,'Felling&amp;Restocking'!G79=""),"",SUM('Felling&amp;Restocking'!P79/P79)*'Felling&amp;Restocking'!G79)</f>
        <v/>
      </c>
      <c r="V79" s="371" t="n">
        <f aca="false">IF(CONCATENATE('Felling&amp;Restocking'!U79&amp;'Felling&amp;Restocking'!W79&amp;'Felling&amp;Restocking'!Y79&amp;'Felling&amp;Restocking'!AA79&amp;'Felling&amp;Restocking'!AC79)="",0,1)</f>
        <v>0</v>
      </c>
      <c r="W79" s="372" t="n">
        <f aca="false">IF(OR(OR(TRIM('Felling&amp;Restocking'!H79)="T",TRIM('Felling&amp;Restocking'!H79)="DF",TRIM('Felling&amp;Restocking'!H79)="OS"),O79=0),0,1)</f>
        <v>0</v>
      </c>
      <c r="X79" s="372" t="n">
        <f aca="false">IF(OR('Felling&amp;Restocking'!$S79="",OR('Felling&amp;Restocking'!$S79=0,'Felling&amp;Restocking'!$S79="N/A")),0,1)</f>
        <v>0</v>
      </c>
      <c r="Y79" s="362" t="str">
        <f aca="false">IF(W79=1,T79,"")</f>
        <v/>
      </c>
      <c r="Z79" s="362" t="str">
        <f aca="false">IF(W79=1,U79,"")</f>
        <v/>
      </c>
      <c r="AA79" s="363" t="str">
        <f aca="false">CONCATENATE(IF(AND(AG79="B",AF79&lt;&gt;""),AF79,""),IF(AND(AI79="B",AH79&lt;&gt;""),AH79,""),IF(AND(AK79="B",AJ79&lt;&gt;""),AJ79,""),IF(AND(AM79="B",AL79&lt;&gt;""),AL79,""),IF(AND(AO79="B",AN79&lt;&gt;""),AN79,""),IF(AND(AQ79="B",AP79&lt;&gt;""),AP79,""))</f>
        <v/>
      </c>
      <c r="AC79" s="362" t="str">
        <f aca="false">CONCATENATE(IF(AND(AG79="C",AF79&lt;&gt;""),AF79,""),IF(AND(AI79="C",AH79&lt;&gt;""),AH79,""),IF(AND(AK79="C",AJ79&lt;&gt;""),AJ79,""),IF(AND(AM79="C",AL79&lt;&gt;""),AL79,""),IF(AND(AO79="C",AN79&lt;&gt;""),AN79,""),IF(AND(AQ79="C",AP79&lt;&gt;""),AP79,""))</f>
        <v/>
      </c>
      <c r="AE79" s="362" t="str">
        <f aca="false">CONCATENATE(IF(AS79="","",AS79),IF(AU79="","",AU79),IF(AW79="","",AW79),IF(AY79="","",AY79),IF(BA79="","",BA79),IF(BC79="","",BC79))</f>
        <v>1</v>
      </c>
      <c r="AF79" s="362" t="str">
        <f aca="false">IF('Felling&amp;Restocking'!I79="","",IFERROR(VLOOKUP( 'Felling&amp;Restocking'!I79,SpeciesList[],2,0),"," &amp; 'Felling&amp;Restocking'!I79))</f>
        <v/>
      </c>
      <c r="AG79" s="362" t="str">
        <f aca="false">IF('Felling&amp;Restocking'!I79="","",VLOOKUP( 'Felling&amp;Restocking'!I79,SpeciesList[],4,0))</f>
        <v/>
      </c>
      <c r="AH79" s="362" t="str">
        <f aca="false">IF('Felling&amp;Restocking'!J79="","",IFERROR("," &amp; VLOOKUP( 'Felling&amp;Restocking'!J79,SpeciesList[],2,0),"," &amp; 'Felling&amp;Restocking'!J79))</f>
        <v/>
      </c>
      <c r="AI79" s="362" t="str">
        <f aca="false">IF('Felling&amp;Restocking'!J79="","",VLOOKUP( 'Felling&amp;Restocking'!J79,SpeciesList[],4,0))</f>
        <v/>
      </c>
      <c r="AJ79" s="362" t="str">
        <f aca="false">IF('Felling&amp;Restocking'!K79="","",IFERROR("," &amp; VLOOKUP( 'Felling&amp;Restocking'!K79,SpeciesList[],2,0),"," &amp; 'Felling&amp;Restocking'!K79))</f>
        <v/>
      </c>
      <c r="AK79" s="362" t="str">
        <f aca="false">IF('Felling&amp;Restocking'!K79="","",VLOOKUP( 'Felling&amp;Restocking'!K79,SpeciesList[],4,0))</f>
        <v/>
      </c>
      <c r="AL79" s="362" t="str">
        <f aca="false">IF('Felling&amp;Restocking'!L79="","",IFERROR("," &amp; VLOOKUP( 'Felling&amp;Restocking'!L79,SpeciesList[],2,0),"," &amp; 'Felling&amp;Restocking'!L79))</f>
        <v/>
      </c>
      <c r="AM79" s="362" t="str">
        <f aca="false">IF('Felling&amp;Restocking'!L79="","",VLOOKUP( 'Felling&amp;Restocking'!L79,SpeciesList[],4,0))</f>
        <v/>
      </c>
      <c r="AN79" s="362" t="str">
        <f aca="false">IF('Felling&amp;Restocking'!M79="","",IFERROR("," &amp; VLOOKUP( 'Felling&amp;Restocking'!M79,SpeciesList[],2,0),"," &amp; 'Felling&amp;Restocking'!M79))</f>
        <v/>
      </c>
      <c r="AO79" s="362" t="str">
        <f aca="false">IF('Felling&amp;Restocking'!M79="","",VLOOKUP( 'Felling&amp;Restocking'!M79,SpeciesList[],4,0))</f>
        <v/>
      </c>
      <c r="AP79" s="362" t="str">
        <f aca="false">IF('Felling&amp;Restocking'!N79="","",IFERROR("," &amp; VLOOKUP( 'Felling&amp;Restocking'!N79,SpeciesList[],2,0),"," &amp; 'Felling&amp;Restocking'!N79))</f>
        <v/>
      </c>
      <c r="AQ79" s="362" t="str">
        <f aca="false">IF('Felling&amp;Restocking'!N79="","",VLOOKUP( 'Felling&amp;Restocking'!N79,SpeciesList[],4,0))</f>
        <v/>
      </c>
      <c r="AT79" s="362" t="str">
        <f aca="false">IF('Sub-Cpt Record'!A79&lt;&gt;"",CONCATENATE('Sub-Cpt Record'!A79,'Sub-Cpt Record'!B79,'Sub-Cpt Record'!C79),"")</f>
        <v/>
      </c>
      <c r="AU79" s="362" t="n">
        <f aca="false">IF($AT79="",1,COUNTIFS($AT$11:$AT$1000, $AT79))</f>
        <v>1</v>
      </c>
      <c r="AV79" s="362" t="n">
        <f aca="false">IF(AT79&lt;&gt;"",'Sub-Cpt Record'!C79/CODE!AU79,0)</f>
        <v>0</v>
      </c>
      <c r="BM79" s="362" t="s">
        <v>837</v>
      </c>
    </row>
    <row r="80" customFormat="false" ht="15" hidden="false" customHeight="false" outlineLevel="0" collapsed="false">
      <c r="A80" s="362" t="str">
        <f aca="false">IF('Sub-Cpt Record'!B80="",IF(OR('Sub-Cpt Record'!A80=0,'Sub-Cpt Record'!A80=""),"",'Sub-Cpt Record'!A80),CONCATENATE('Sub-Cpt Record'!A80&amp;'Sub-Cpt Record'!B80))</f>
        <v/>
      </c>
      <c r="B80" s="362" t="n">
        <f aca="false">IF($A80="",1,COUNTIFS($A$11:$A$1000, $A80))</f>
        <v>1</v>
      </c>
      <c r="C80" s="363" t="str">
        <f aca="false">IF('Sub-Cpt Record'!E80 = "","",'Sub-Cpt Record'!E80&amp;"  ")</f>
        <v/>
      </c>
      <c r="D80" s="362" t="str">
        <f aca="false">IF('Sub-Cpt Record'!F80 = "","",'Sub-Cpt Record'!F80&amp;"  ")</f>
        <v/>
      </c>
      <c r="E80" s="362" t="str">
        <f aca="false">IF('Sub-Cpt Record'!G80 = "","",'Sub-Cpt Record'!G80&amp;"  ")</f>
        <v/>
      </c>
      <c r="F80" s="362" t="str">
        <f aca="false">IF('Sub-Cpt Record'!H80 = "","",'Sub-Cpt Record'!H80&amp;"  ")</f>
        <v/>
      </c>
      <c r="G80" s="362" t="str">
        <f aca="false">IF('Sub-Cpt Record'!I80 = "","",'Sub-Cpt Record'!I80&amp;"  ")</f>
        <v/>
      </c>
      <c r="H80" s="362" t="str">
        <f aca="false">IF('Sub-Cpt Record'!J80 = "","",'Sub-Cpt Record'!J80&amp;"  ")</f>
        <v/>
      </c>
      <c r="I80" s="364" t="str">
        <f aca="false">CONCATENATE(C80&amp;D80&amp;E80&amp;F80&amp;G80&amp;H80)</f>
        <v/>
      </c>
      <c r="J80" s="362" t="n">
        <f aca="false">IF(A80&lt;&gt;"",'Sub-Cpt Record'!C80/CODE!B80,0)</f>
        <v>0</v>
      </c>
      <c r="L80" s="365" t="str">
        <f aca="false">IF(A80="",IF(L81=1,1,""),1)</f>
        <v/>
      </c>
      <c r="N80" s="366" t="n">
        <f aca="false">COUNTIFS('Felling&amp;Restocking'!$A$11:$A$1000, 'Felling&amp;Restocking'!$A80, 'Felling&amp;Restocking'!$B$11:$B$1000, 'Felling&amp;Restocking'!$B80, 'Felling&amp;Restocking'!$H$11:$H$1000, 'Felling&amp;Restocking'!$H80)</f>
        <v>0</v>
      </c>
      <c r="O80" s="366" t="n">
        <f aca="false">IF(OR('Felling&amp;Restocking'!H80=0,'Felling&amp;Restocking'!H80=""),0,1)</f>
        <v>0</v>
      </c>
      <c r="P80" s="367" t="n">
        <f aca="false">SUM('Felling&amp;Restocking'!O80+'Felling&amp;Restocking'!P80)</f>
        <v>0</v>
      </c>
      <c r="S80" s="369" t="n">
        <f aca="false">IF(AND(O80&lt;&gt;0,P80&lt;&gt;0,'Felling&amp;Restocking'!G80&lt;&gt;0,AA80="",AC80=""),1,0)</f>
        <v>0</v>
      </c>
      <c r="T80" s="370" t="str">
        <f aca="false">IF(OR('Felling&amp;Restocking'!G80=0,'Felling&amp;Restocking'!G80=""),"",SUM('Felling&amp;Restocking'!O80/P80)*'Felling&amp;Restocking'!G80)</f>
        <v/>
      </c>
      <c r="U80" s="370" t="str">
        <f aca="false">IF(OR('Felling&amp;Restocking'!G80=0,'Felling&amp;Restocking'!G80=""),"",SUM('Felling&amp;Restocking'!P80/P80)*'Felling&amp;Restocking'!G80)</f>
        <v/>
      </c>
      <c r="V80" s="371" t="n">
        <f aca="false">IF(CONCATENATE('Felling&amp;Restocking'!U80&amp;'Felling&amp;Restocking'!W80&amp;'Felling&amp;Restocking'!Y80&amp;'Felling&amp;Restocking'!AA80&amp;'Felling&amp;Restocking'!AC80)="",0,1)</f>
        <v>0</v>
      </c>
      <c r="W80" s="372" t="n">
        <f aca="false">IF(OR(OR(TRIM('Felling&amp;Restocking'!H80)="T",TRIM('Felling&amp;Restocking'!H80)="DF",TRIM('Felling&amp;Restocking'!H80)="OS"),O80=0),0,1)</f>
        <v>0</v>
      </c>
      <c r="X80" s="372" t="n">
        <f aca="false">IF(OR('Felling&amp;Restocking'!$S80="",OR('Felling&amp;Restocking'!$S80=0,'Felling&amp;Restocking'!$S80="N/A")),0,1)</f>
        <v>0</v>
      </c>
      <c r="Y80" s="362" t="str">
        <f aca="false">IF(W80=1,T80,"")</f>
        <v/>
      </c>
      <c r="Z80" s="362" t="str">
        <f aca="false">IF(W80=1,U80,"")</f>
        <v/>
      </c>
      <c r="AA80" s="363" t="str">
        <f aca="false">CONCATENATE(IF(AND(AG80="B",AF80&lt;&gt;""),AF80,""),IF(AND(AI80="B",AH80&lt;&gt;""),AH80,""),IF(AND(AK80="B",AJ80&lt;&gt;""),AJ80,""),IF(AND(AM80="B",AL80&lt;&gt;""),AL80,""),IF(AND(AO80="B",AN80&lt;&gt;""),AN80,""),IF(AND(AQ80="B",AP80&lt;&gt;""),AP80,""))</f>
        <v/>
      </c>
      <c r="AC80" s="362" t="str">
        <f aca="false">CONCATENATE(IF(AND(AG80="C",AF80&lt;&gt;""),AF80,""),IF(AND(AI80="C",AH80&lt;&gt;""),AH80,""),IF(AND(AK80="C",AJ80&lt;&gt;""),AJ80,""),IF(AND(AM80="C",AL80&lt;&gt;""),AL80,""),IF(AND(AO80="C",AN80&lt;&gt;""),AN80,""),IF(AND(AQ80="C",AP80&lt;&gt;""),AP80,""))</f>
        <v/>
      </c>
      <c r="AE80" s="362" t="str">
        <f aca="false">CONCATENATE(IF(AS80="","",AS80),IF(AU80="","",AU80),IF(AW80="","",AW80),IF(AY80="","",AY80),IF(BA80="","",BA80),IF(BC80="","",BC80))</f>
        <v>1</v>
      </c>
      <c r="AF80" s="362" t="str">
        <f aca="false">IF('Felling&amp;Restocking'!I80="","",IFERROR(VLOOKUP( 'Felling&amp;Restocking'!I80,SpeciesList[],2,0),"," &amp; 'Felling&amp;Restocking'!I80))</f>
        <v/>
      </c>
      <c r="AG80" s="362" t="str">
        <f aca="false">IF('Felling&amp;Restocking'!I80="","",VLOOKUP( 'Felling&amp;Restocking'!I80,SpeciesList[],4,0))</f>
        <v/>
      </c>
      <c r="AH80" s="362" t="str">
        <f aca="false">IF('Felling&amp;Restocking'!J80="","",IFERROR("," &amp; VLOOKUP( 'Felling&amp;Restocking'!J80,SpeciesList[],2,0),"," &amp; 'Felling&amp;Restocking'!J80))</f>
        <v/>
      </c>
      <c r="AI80" s="362" t="str">
        <f aca="false">IF('Felling&amp;Restocking'!J80="","",VLOOKUP( 'Felling&amp;Restocking'!J80,SpeciesList[],4,0))</f>
        <v/>
      </c>
      <c r="AJ80" s="362" t="str">
        <f aca="false">IF('Felling&amp;Restocking'!K80="","",IFERROR("," &amp; VLOOKUP( 'Felling&amp;Restocking'!K80,SpeciesList[],2,0),"," &amp; 'Felling&amp;Restocking'!K80))</f>
        <v/>
      </c>
      <c r="AK80" s="362" t="str">
        <f aca="false">IF('Felling&amp;Restocking'!K80="","",VLOOKUP( 'Felling&amp;Restocking'!K80,SpeciesList[],4,0))</f>
        <v/>
      </c>
      <c r="AL80" s="362" t="str">
        <f aca="false">IF('Felling&amp;Restocking'!L80="","",IFERROR("," &amp; VLOOKUP( 'Felling&amp;Restocking'!L80,SpeciesList[],2,0),"," &amp; 'Felling&amp;Restocking'!L80))</f>
        <v/>
      </c>
      <c r="AM80" s="362" t="str">
        <f aca="false">IF('Felling&amp;Restocking'!L80="","",VLOOKUP( 'Felling&amp;Restocking'!L80,SpeciesList[],4,0))</f>
        <v/>
      </c>
      <c r="AN80" s="362" t="str">
        <f aca="false">IF('Felling&amp;Restocking'!M80="","",IFERROR("," &amp; VLOOKUP( 'Felling&amp;Restocking'!M80,SpeciesList[],2,0),"," &amp; 'Felling&amp;Restocking'!M80))</f>
        <v/>
      </c>
      <c r="AO80" s="362" t="str">
        <f aca="false">IF('Felling&amp;Restocking'!M80="","",VLOOKUP( 'Felling&amp;Restocking'!M80,SpeciesList[],4,0))</f>
        <v/>
      </c>
      <c r="AP80" s="362" t="str">
        <f aca="false">IF('Felling&amp;Restocking'!N80="","",IFERROR("," &amp; VLOOKUP( 'Felling&amp;Restocking'!N80,SpeciesList[],2,0),"," &amp; 'Felling&amp;Restocking'!N80))</f>
        <v/>
      </c>
      <c r="AQ80" s="362" t="str">
        <f aca="false">IF('Felling&amp;Restocking'!N80="","",VLOOKUP( 'Felling&amp;Restocking'!N80,SpeciesList[],4,0))</f>
        <v/>
      </c>
      <c r="AT80" s="362" t="str">
        <f aca="false">IF('Sub-Cpt Record'!A80&lt;&gt;"",CONCATENATE('Sub-Cpt Record'!A80,'Sub-Cpt Record'!B80,'Sub-Cpt Record'!C80),"")</f>
        <v/>
      </c>
      <c r="AU80" s="362" t="n">
        <f aca="false">IF($AT80="",1,COUNTIFS($AT$11:$AT$1000, $AT80))</f>
        <v>1</v>
      </c>
      <c r="AV80" s="362" t="n">
        <f aca="false">IF(AT80&lt;&gt;"",'Sub-Cpt Record'!C80/CODE!AU80,0)</f>
        <v>0</v>
      </c>
      <c r="BM80" s="362" t="s">
        <v>838</v>
      </c>
    </row>
    <row r="81" customFormat="false" ht="15" hidden="false" customHeight="false" outlineLevel="0" collapsed="false">
      <c r="A81" s="362" t="str">
        <f aca="false">IF('Sub-Cpt Record'!B81="",IF(OR('Sub-Cpt Record'!A81=0,'Sub-Cpt Record'!A81=""),"",'Sub-Cpt Record'!A81),CONCATENATE('Sub-Cpt Record'!A81&amp;'Sub-Cpt Record'!B81))</f>
        <v/>
      </c>
      <c r="B81" s="362" t="n">
        <f aca="false">IF($A81="",1,COUNTIFS($A$11:$A$1000, $A81))</f>
        <v>1</v>
      </c>
      <c r="C81" s="363" t="str">
        <f aca="false">IF('Sub-Cpt Record'!E81 = "","",'Sub-Cpt Record'!E81&amp;"  ")</f>
        <v/>
      </c>
      <c r="D81" s="362" t="str">
        <f aca="false">IF('Sub-Cpt Record'!F81 = "","",'Sub-Cpt Record'!F81&amp;"  ")</f>
        <v/>
      </c>
      <c r="E81" s="362" t="str">
        <f aca="false">IF('Sub-Cpt Record'!G81 = "","",'Sub-Cpt Record'!G81&amp;"  ")</f>
        <v/>
      </c>
      <c r="F81" s="362" t="str">
        <f aca="false">IF('Sub-Cpt Record'!H81 = "","",'Sub-Cpt Record'!H81&amp;"  ")</f>
        <v/>
      </c>
      <c r="G81" s="362" t="str">
        <f aca="false">IF('Sub-Cpt Record'!I81 = "","",'Sub-Cpt Record'!I81&amp;"  ")</f>
        <v/>
      </c>
      <c r="H81" s="362" t="str">
        <f aca="false">IF('Sub-Cpt Record'!J81 = "","",'Sub-Cpt Record'!J81&amp;"  ")</f>
        <v/>
      </c>
      <c r="I81" s="364" t="str">
        <f aca="false">CONCATENATE(C81&amp;D81&amp;E81&amp;F81&amp;G81&amp;H81)</f>
        <v/>
      </c>
      <c r="J81" s="362" t="n">
        <f aca="false">IF(A81&lt;&gt;"",'Sub-Cpt Record'!C81/CODE!B81,0)</f>
        <v>0</v>
      </c>
      <c r="L81" s="365" t="str">
        <f aca="false">IF(A81="",IF(L82=1,1,""),1)</f>
        <v/>
      </c>
      <c r="N81" s="366" t="n">
        <f aca="false">COUNTIFS('Felling&amp;Restocking'!$A$11:$A$1000, 'Felling&amp;Restocking'!$A81, 'Felling&amp;Restocking'!$B$11:$B$1000, 'Felling&amp;Restocking'!$B81, 'Felling&amp;Restocking'!$H$11:$H$1000, 'Felling&amp;Restocking'!$H81)</f>
        <v>0</v>
      </c>
      <c r="O81" s="366" t="n">
        <f aca="false">IF(OR('Felling&amp;Restocking'!H81=0,'Felling&amp;Restocking'!H81=""),0,1)</f>
        <v>0</v>
      </c>
      <c r="P81" s="367" t="n">
        <f aca="false">SUM('Felling&amp;Restocking'!O81+'Felling&amp;Restocking'!P81)</f>
        <v>0</v>
      </c>
      <c r="S81" s="369" t="n">
        <f aca="false">IF(AND(O81&lt;&gt;0,P81&lt;&gt;0,'Felling&amp;Restocking'!G81&lt;&gt;0,AA81="",AC81=""),1,0)</f>
        <v>0</v>
      </c>
      <c r="T81" s="370" t="str">
        <f aca="false">IF(OR('Felling&amp;Restocking'!G81=0,'Felling&amp;Restocking'!G81=""),"",SUM('Felling&amp;Restocking'!O81/P81)*'Felling&amp;Restocking'!G81)</f>
        <v/>
      </c>
      <c r="U81" s="370" t="str">
        <f aca="false">IF(OR('Felling&amp;Restocking'!G81=0,'Felling&amp;Restocking'!G81=""),"",SUM('Felling&amp;Restocking'!P81/P81)*'Felling&amp;Restocking'!G81)</f>
        <v/>
      </c>
      <c r="V81" s="371" t="n">
        <f aca="false">IF(CONCATENATE('Felling&amp;Restocking'!U81&amp;'Felling&amp;Restocking'!W81&amp;'Felling&amp;Restocking'!Y81&amp;'Felling&amp;Restocking'!AA81&amp;'Felling&amp;Restocking'!AC81)="",0,1)</f>
        <v>0</v>
      </c>
      <c r="W81" s="372" t="n">
        <f aca="false">IF(OR(OR(TRIM('Felling&amp;Restocking'!H81)="T",TRIM('Felling&amp;Restocking'!H81)="DF",TRIM('Felling&amp;Restocking'!H81)="OS"),O81=0),0,1)</f>
        <v>0</v>
      </c>
      <c r="X81" s="372" t="n">
        <f aca="false">IF(OR('Felling&amp;Restocking'!$S81="",OR('Felling&amp;Restocking'!$S81=0,'Felling&amp;Restocking'!$S81="N/A")),0,1)</f>
        <v>0</v>
      </c>
      <c r="Y81" s="362" t="str">
        <f aca="false">IF(W81=1,T81,"")</f>
        <v/>
      </c>
      <c r="Z81" s="362" t="str">
        <f aca="false">IF(W81=1,U81,"")</f>
        <v/>
      </c>
      <c r="AA81" s="363" t="str">
        <f aca="false">CONCATENATE(IF(AND(AG81="B",AF81&lt;&gt;""),AF81,""),IF(AND(AI81="B",AH81&lt;&gt;""),AH81,""),IF(AND(AK81="B",AJ81&lt;&gt;""),AJ81,""),IF(AND(AM81="B",AL81&lt;&gt;""),AL81,""),IF(AND(AO81="B",AN81&lt;&gt;""),AN81,""),IF(AND(AQ81="B",AP81&lt;&gt;""),AP81,""))</f>
        <v/>
      </c>
      <c r="AC81" s="362" t="str">
        <f aca="false">CONCATENATE(IF(AND(AG81="C",AF81&lt;&gt;""),AF81,""),IF(AND(AI81="C",AH81&lt;&gt;""),AH81,""),IF(AND(AK81="C",AJ81&lt;&gt;""),AJ81,""),IF(AND(AM81="C",AL81&lt;&gt;""),AL81,""),IF(AND(AO81="C",AN81&lt;&gt;""),AN81,""),IF(AND(AQ81="C",AP81&lt;&gt;""),AP81,""))</f>
        <v/>
      </c>
      <c r="AE81" s="362" t="str">
        <f aca="false">CONCATENATE(IF(AS81="","",AS81),IF(AU81="","",AU81),IF(AW81="","",AW81),IF(AY81="","",AY81),IF(BA81="","",BA81),IF(BC81="","",BC81))</f>
        <v>1</v>
      </c>
      <c r="AF81" s="362" t="str">
        <f aca="false">IF('Felling&amp;Restocking'!I81="","",IFERROR(VLOOKUP( 'Felling&amp;Restocking'!I81,SpeciesList[],2,0),"," &amp; 'Felling&amp;Restocking'!I81))</f>
        <v/>
      </c>
      <c r="AG81" s="362" t="str">
        <f aca="false">IF('Felling&amp;Restocking'!I81="","",VLOOKUP( 'Felling&amp;Restocking'!I81,SpeciesList[],4,0))</f>
        <v/>
      </c>
      <c r="AH81" s="362" t="str">
        <f aca="false">IF('Felling&amp;Restocking'!J81="","",IFERROR("," &amp; VLOOKUP( 'Felling&amp;Restocking'!J81,SpeciesList[],2,0),"," &amp; 'Felling&amp;Restocking'!J81))</f>
        <v/>
      </c>
      <c r="AI81" s="362" t="str">
        <f aca="false">IF('Felling&amp;Restocking'!J81="","",VLOOKUP( 'Felling&amp;Restocking'!J81,SpeciesList[],4,0))</f>
        <v/>
      </c>
      <c r="AJ81" s="362" t="str">
        <f aca="false">IF('Felling&amp;Restocking'!K81="","",IFERROR("," &amp; VLOOKUP( 'Felling&amp;Restocking'!K81,SpeciesList[],2,0),"," &amp; 'Felling&amp;Restocking'!K81))</f>
        <v/>
      </c>
      <c r="AK81" s="362" t="str">
        <f aca="false">IF('Felling&amp;Restocking'!K81="","",VLOOKUP( 'Felling&amp;Restocking'!K81,SpeciesList[],4,0))</f>
        <v/>
      </c>
      <c r="AL81" s="362" t="str">
        <f aca="false">IF('Felling&amp;Restocking'!L81="","",IFERROR("," &amp; VLOOKUP( 'Felling&amp;Restocking'!L81,SpeciesList[],2,0),"," &amp; 'Felling&amp;Restocking'!L81))</f>
        <v/>
      </c>
      <c r="AM81" s="362" t="str">
        <f aca="false">IF('Felling&amp;Restocking'!L81="","",VLOOKUP( 'Felling&amp;Restocking'!L81,SpeciesList[],4,0))</f>
        <v/>
      </c>
      <c r="AN81" s="362" t="str">
        <f aca="false">IF('Felling&amp;Restocking'!M81="","",IFERROR("," &amp; VLOOKUP( 'Felling&amp;Restocking'!M81,SpeciesList[],2,0),"," &amp; 'Felling&amp;Restocking'!M81))</f>
        <v/>
      </c>
      <c r="AO81" s="362" t="str">
        <f aca="false">IF('Felling&amp;Restocking'!M81="","",VLOOKUP( 'Felling&amp;Restocking'!M81,SpeciesList[],4,0))</f>
        <v/>
      </c>
      <c r="AP81" s="362" t="str">
        <f aca="false">IF('Felling&amp;Restocking'!N81="","",IFERROR("," &amp; VLOOKUP( 'Felling&amp;Restocking'!N81,SpeciesList[],2,0),"," &amp; 'Felling&amp;Restocking'!N81))</f>
        <v/>
      </c>
      <c r="AQ81" s="362" t="str">
        <f aca="false">IF('Felling&amp;Restocking'!N81="","",VLOOKUP( 'Felling&amp;Restocking'!N81,SpeciesList[],4,0))</f>
        <v/>
      </c>
      <c r="AT81" s="362" t="str">
        <f aca="false">IF('Sub-Cpt Record'!A81&lt;&gt;"",CONCATENATE('Sub-Cpt Record'!A81,'Sub-Cpt Record'!B81,'Sub-Cpt Record'!C81),"")</f>
        <v/>
      </c>
      <c r="AU81" s="362" t="n">
        <f aca="false">IF($AT81="",1,COUNTIFS($AT$11:$AT$1000, $AT81))</f>
        <v>1</v>
      </c>
      <c r="AV81" s="362" t="n">
        <f aca="false">IF(AT81&lt;&gt;"",'Sub-Cpt Record'!C81/CODE!AU81,0)</f>
        <v>0</v>
      </c>
      <c r="BM81" s="362" t="s">
        <v>839</v>
      </c>
    </row>
    <row r="82" customFormat="false" ht="15" hidden="false" customHeight="false" outlineLevel="0" collapsed="false">
      <c r="A82" s="362" t="str">
        <f aca="false">IF('Sub-Cpt Record'!B82="",IF(OR('Sub-Cpt Record'!A82=0,'Sub-Cpt Record'!A82=""),"",'Sub-Cpt Record'!A82),CONCATENATE('Sub-Cpt Record'!A82&amp;'Sub-Cpt Record'!B82))</f>
        <v/>
      </c>
      <c r="B82" s="362" t="n">
        <f aca="false">IF($A82="",1,COUNTIFS($A$11:$A$1000, $A82))</f>
        <v>1</v>
      </c>
      <c r="C82" s="363" t="str">
        <f aca="false">IF('Sub-Cpt Record'!E82 = "","",'Sub-Cpt Record'!E82&amp;"  ")</f>
        <v/>
      </c>
      <c r="D82" s="362" t="str">
        <f aca="false">IF('Sub-Cpt Record'!F82 = "","",'Sub-Cpt Record'!F82&amp;"  ")</f>
        <v/>
      </c>
      <c r="E82" s="362" t="str">
        <f aca="false">IF('Sub-Cpt Record'!G82 = "","",'Sub-Cpt Record'!G82&amp;"  ")</f>
        <v/>
      </c>
      <c r="F82" s="362" t="str">
        <f aca="false">IF('Sub-Cpt Record'!H82 = "","",'Sub-Cpt Record'!H82&amp;"  ")</f>
        <v/>
      </c>
      <c r="G82" s="362" t="str">
        <f aca="false">IF('Sub-Cpt Record'!I82 = "","",'Sub-Cpt Record'!I82&amp;"  ")</f>
        <v/>
      </c>
      <c r="H82" s="362" t="str">
        <f aca="false">IF('Sub-Cpt Record'!J82 = "","",'Sub-Cpt Record'!J82&amp;"  ")</f>
        <v/>
      </c>
      <c r="I82" s="364" t="str">
        <f aca="false">CONCATENATE(C82&amp;D82&amp;E82&amp;F82&amp;G82&amp;H82)</f>
        <v/>
      </c>
      <c r="J82" s="362" t="n">
        <f aca="false">IF(A82&lt;&gt;"",'Sub-Cpt Record'!C82/CODE!B82,0)</f>
        <v>0</v>
      </c>
      <c r="L82" s="365" t="str">
        <f aca="false">IF(A82="",IF(L83=1,1,""),1)</f>
        <v/>
      </c>
      <c r="N82" s="366" t="n">
        <f aca="false">COUNTIFS('Felling&amp;Restocking'!$A$11:$A$1000, 'Felling&amp;Restocking'!$A82, 'Felling&amp;Restocking'!$B$11:$B$1000, 'Felling&amp;Restocking'!$B82, 'Felling&amp;Restocking'!$H$11:$H$1000, 'Felling&amp;Restocking'!$H82)</f>
        <v>0</v>
      </c>
      <c r="O82" s="366" t="n">
        <f aca="false">IF(OR('Felling&amp;Restocking'!H82=0,'Felling&amp;Restocking'!H82=""),0,1)</f>
        <v>0</v>
      </c>
      <c r="P82" s="367" t="n">
        <f aca="false">SUM('Felling&amp;Restocking'!O82+'Felling&amp;Restocking'!P82)</f>
        <v>0</v>
      </c>
      <c r="S82" s="369" t="n">
        <f aca="false">IF(AND(O82&lt;&gt;0,P82&lt;&gt;0,'Felling&amp;Restocking'!G82&lt;&gt;0,AA82="",AC82=""),1,0)</f>
        <v>0</v>
      </c>
      <c r="T82" s="370" t="str">
        <f aca="false">IF(OR('Felling&amp;Restocking'!G82=0,'Felling&amp;Restocking'!G82=""),"",SUM('Felling&amp;Restocking'!O82/P82)*'Felling&amp;Restocking'!G82)</f>
        <v/>
      </c>
      <c r="U82" s="370" t="str">
        <f aca="false">IF(OR('Felling&amp;Restocking'!G82=0,'Felling&amp;Restocking'!G82=""),"",SUM('Felling&amp;Restocking'!P82/P82)*'Felling&amp;Restocking'!G82)</f>
        <v/>
      </c>
      <c r="V82" s="371" t="n">
        <f aca="false">IF(CONCATENATE('Felling&amp;Restocking'!U82&amp;'Felling&amp;Restocking'!W82&amp;'Felling&amp;Restocking'!Y82&amp;'Felling&amp;Restocking'!AA82&amp;'Felling&amp;Restocking'!AC82)="",0,1)</f>
        <v>0</v>
      </c>
      <c r="W82" s="372" t="n">
        <f aca="false">IF(OR(OR(TRIM('Felling&amp;Restocking'!H82)="T",TRIM('Felling&amp;Restocking'!H82)="DF",TRIM('Felling&amp;Restocking'!H82)="OS"),O82=0),0,1)</f>
        <v>0</v>
      </c>
      <c r="X82" s="372" t="n">
        <f aca="false">IF(OR('Felling&amp;Restocking'!$S82="",OR('Felling&amp;Restocking'!$S82=0,'Felling&amp;Restocking'!$S82="N/A")),0,1)</f>
        <v>0</v>
      </c>
      <c r="Y82" s="362" t="str">
        <f aca="false">IF(W82=1,T82,"")</f>
        <v/>
      </c>
      <c r="Z82" s="362" t="str">
        <f aca="false">IF(W82=1,U82,"")</f>
        <v/>
      </c>
      <c r="AA82" s="363" t="str">
        <f aca="false">CONCATENATE(IF(AND(AG82="B",AF82&lt;&gt;""),AF82,""),IF(AND(AI82="B",AH82&lt;&gt;""),AH82,""),IF(AND(AK82="B",AJ82&lt;&gt;""),AJ82,""),IF(AND(AM82="B",AL82&lt;&gt;""),AL82,""),IF(AND(AO82="B",AN82&lt;&gt;""),AN82,""),IF(AND(AQ82="B",AP82&lt;&gt;""),AP82,""))</f>
        <v/>
      </c>
      <c r="AC82" s="362" t="str">
        <f aca="false">CONCATENATE(IF(AND(AG82="C",AF82&lt;&gt;""),AF82,""),IF(AND(AI82="C",AH82&lt;&gt;""),AH82,""),IF(AND(AK82="C",AJ82&lt;&gt;""),AJ82,""),IF(AND(AM82="C",AL82&lt;&gt;""),AL82,""),IF(AND(AO82="C",AN82&lt;&gt;""),AN82,""),IF(AND(AQ82="C",AP82&lt;&gt;""),AP82,""))</f>
        <v/>
      </c>
      <c r="AE82" s="362" t="str">
        <f aca="false">CONCATENATE(IF(AS82="","",AS82),IF(AU82="","",AU82),IF(AW82="","",AW82),IF(AY82="","",AY82),IF(BA82="","",BA82),IF(BC82="","",BC82))</f>
        <v>1</v>
      </c>
      <c r="AF82" s="362" t="str">
        <f aca="false">IF('Felling&amp;Restocking'!I82="","",IFERROR(VLOOKUP( 'Felling&amp;Restocking'!I82,SpeciesList[],2,0),"," &amp; 'Felling&amp;Restocking'!I82))</f>
        <v/>
      </c>
      <c r="AG82" s="362" t="str">
        <f aca="false">IF('Felling&amp;Restocking'!I82="","",VLOOKUP( 'Felling&amp;Restocking'!I82,SpeciesList[],4,0))</f>
        <v/>
      </c>
      <c r="AH82" s="362" t="str">
        <f aca="false">IF('Felling&amp;Restocking'!J82="","",IFERROR("," &amp; VLOOKUP( 'Felling&amp;Restocking'!J82,SpeciesList[],2,0),"," &amp; 'Felling&amp;Restocking'!J82))</f>
        <v/>
      </c>
      <c r="AI82" s="362" t="str">
        <f aca="false">IF('Felling&amp;Restocking'!J82="","",VLOOKUP( 'Felling&amp;Restocking'!J82,SpeciesList[],4,0))</f>
        <v/>
      </c>
      <c r="AJ82" s="362" t="str">
        <f aca="false">IF('Felling&amp;Restocking'!K82="","",IFERROR("," &amp; VLOOKUP( 'Felling&amp;Restocking'!K82,SpeciesList[],2,0),"," &amp; 'Felling&amp;Restocking'!K82))</f>
        <v/>
      </c>
      <c r="AK82" s="362" t="str">
        <f aca="false">IF('Felling&amp;Restocking'!K82="","",VLOOKUP( 'Felling&amp;Restocking'!K82,SpeciesList[],4,0))</f>
        <v/>
      </c>
      <c r="AL82" s="362" t="str">
        <f aca="false">IF('Felling&amp;Restocking'!L82="","",IFERROR("," &amp; VLOOKUP( 'Felling&amp;Restocking'!L82,SpeciesList[],2,0),"," &amp; 'Felling&amp;Restocking'!L82))</f>
        <v/>
      </c>
      <c r="AM82" s="362" t="str">
        <f aca="false">IF('Felling&amp;Restocking'!L82="","",VLOOKUP( 'Felling&amp;Restocking'!L82,SpeciesList[],4,0))</f>
        <v/>
      </c>
      <c r="AN82" s="362" t="str">
        <f aca="false">IF('Felling&amp;Restocking'!M82="","",IFERROR("," &amp; VLOOKUP( 'Felling&amp;Restocking'!M82,SpeciesList[],2,0),"," &amp; 'Felling&amp;Restocking'!M82))</f>
        <v/>
      </c>
      <c r="AO82" s="362" t="str">
        <f aca="false">IF('Felling&amp;Restocking'!M82="","",VLOOKUP( 'Felling&amp;Restocking'!M82,SpeciesList[],4,0))</f>
        <v/>
      </c>
      <c r="AP82" s="362" t="str">
        <f aca="false">IF('Felling&amp;Restocking'!N82="","",IFERROR("," &amp; VLOOKUP( 'Felling&amp;Restocking'!N82,SpeciesList[],2,0),"," &amp; 'Felling&amp;Restocking'!N82))</f>
        <v/>
      </c>
      <c r="AQ82" s="362" t="str">
        <f aca="false">IF('Felling&amp;Restocking'!N82="","",VLOOKUP( 'Felling&amp;Restocking'!N82,SpeciesList[],4,0))</f>
        <v/>
      </c>
      <c r="AT82" s="362" t="str">
        <f aca="false">IF('Sub-Cpt Record'!A82&lt;&gt;"",CONCATENATE('Sub-Cpt Record'!A82,'Sub-Cpt Record'!B82,'Sub-Cpt Record'!C82),"")</f>
        <v/>
      </c>
      <c r="AU82" s="362" t="n">
        <f aca="false">IF($AT82="",1,COUNTIFS($AT$11:$AT$1000, $AT82))</f>
        <v>1</v>
      </c>
      <c r="AV82" s="362" t="n">
        <f aca="false">IF(AT82&lt;&gt;"",'Sub-Cpt Record'!C82/CODE!AU82,0)</f>
        <v>0</v>
      </c>
      <c r="BM82" s="362" t="s">
        <v>840</v>
      </c>
    </row>
    <row r="83" customFormat="false" ht="15" hidden="false" customHeight="false" outlineLevel="0" collapsed="false">
      <c r="A83" s="362" t="str">
        <f aca="false">IF('Sub-Cpt Record'!B83="",IF(OR('Sub-Cpt Record'!A83=0,'Sub-Cpt Record'!A83=""),"",'Sub-Cpt Record'!A83),CONCATENATE('Sub-Cpt Record'!A83&amp;'Sub-Cpt Record'!B83))</f>
        <v/>
      </c>
      <c r="B83" s="362" t="n">
        <f aca="false">IF($A83="",1,COUNTIFS($A$11:$A$1000, $A83))</f>
        <v>1</v>
      </c>
      <c r="C83" s="363" t="str">
        <f aca="false">IF('Sub-Cpt Record'!E83 = "","",'Sub-Cpt Record'!E83&amp;"  ")</f>
        <v/>
      </c>
      <c r="D83" s="362" t="str">
        <f aca="false">IF('Sub-Cpt Record'!F83 = "","",'Sub-Cpt Record'!F83&amp;"  ")</f>
        <v/>
      </c>
      <c r="E83" s="362" t="str">
        <f aca="false">IF('Sub-Cpt Record'!G83 = "","",'Sub-Cpt Record'!G83&amp;"  ")</f>
        <v/>
      </c>
      <c r="F83" s="362" t="str">
        <f aca="false">IF('Sub-Cpt Record'!H83 = "","",'Sub-Cpt Record'!H83&amp;"  ")</f>
        <v/>
      </c>
      <c r="G83" s="362" t="str">
        <f aca="false">IF('Sub-Cpt Record'!I83 = "","",'Sub-Cpt Record'!I83&amp;"  ")</f>
        <v/>
      </c>
      <c r="H83" s="362" t="str">
        <f aca="false">IF('Sub-Cpt Record'!J83 = "","",'Sub-Cpt Record'!J83&amp;"  ")</f>
        <v/>
      </c>
      <c r="I83" s="364" t="str">
        <f aca="false">CONCATENATE(C83&amp;D83&amp;E83&amp;F83&amp;G83&amp;H83)</f>
        <v/>
      </c>
      <c r="J83" s="362" t="n">
        <f aca="false">IF(A83&lt;&gt;"",'Sub-Cpt Record'!C83/CODE!B83,0)</f>
        <v>0</v>
      </c>
      <c r="L83" s="365" t="str">
        <f aca="false">IF(A83="",IF(L84=1,1,""),1)</f>
        <v/>
      </c>
      <c r="N83" s="366" t="n">
        <f aca="false">COUNTIFS('Felling&amp;Restocking'!$A$11:$A$1000, 'Felling&amp;Restocking'!$A83, 'Felling&amp;Restocking'!$B$11:$B$1000, 'Felling&amp;Restocking'!$B83, 'Felling&amp;Restocking'!$H$11:$H$1000, 'Felling&amp;Restocking'!$H83)</f>
        <v>0</v>
      </c>
      <c r="O83" s="366" t="n">
        <f aca="false">IF(OR('Felling&amp;Restocking'!H83=0,'Felling&amp;Restocking'!H83=""),0,1)</f>
        <v>0</v>
      </c>
      <c r="P83" s="367" t="n">
        <f aca="false">SUM('Felling&amp;Restocking'!O83+'Felling&amp;Restocking'!P83)</f>
        <v>0</v>
      </c>
      <c r="S83" s="369" t="n">
        <f aca="false">IF(AND(O83&lt;&gt;0,P83&lt;&gt;0,'Felling&amp;Restocking'!G83&lt;&gt;0,AA83="",AC83=""),1,0)</f>
        <v>0</v>
      </c>
      <c r="T83" s="370" t="str">
        <f aca="false">IF(OR('Felling&amp;Restocking'!G83=0,'Felling&amp;Restocking'!G83=""),"",SUM('Felling&amp;Restocking'!O83/P83)*'Felling&amp;Restocking'!G83)</f>
        <v/>
      </c>
      <c r="U83" s="370" t="str">
        <f aca="false">IF(OR('Felling&amp;Restocking'!G83=0,'Felling&amp;Restocking'!G83=""),"",SUM('Felling&amp;Restocking'!P83/P83)*'Felling&amp;Restocking'!G83)</f>
        <v/>
      </c>
      <c r="V83" s="371" t="n">
        <f aca="false">IF(CONCATENATE('Felling&amp;Restocking'!U83&amp;'Felling&amp;Restocking'!W83&amp;'Felling&amp;Restocking'!Y83&amp;'Felling&amp;Restocking'!AA83&amp;'Felling&amp;Restocking'!AC83)="",0,1)</f>
        <v>0</v>
      </c>
      <c r="W83" s="372" t="n">
        <f aca="false">IF(OR(OR(TRIM('Felling&amp;Restocking'!H83)="T",TRIM('Felling&amp;Restocking'!H83)="DF",TRIM('Felling&amp;Restocking'!H83)="OS"),O83=0),0,1)</f>
        <v>0</v>
      </c>
      <c r="X83" s="372" t="n">
        <f aca="false">IF(OR('Felling&amp;Restocking'!$S83="",OR('Felling&amp;Restocking'!$S83=0,'Felling&amp;Restocking'!$S83="N/A")),0,1)</f>
        <v>0</v>
      </c>
      <c r="Y83" s="362" t="str">
        <f aca="false">IF(W83=1,T83,"")</f>
        <v/>
      </c>
      <c r="Z83" s="362" t="str">
        <f aca="false">IF(W83=1,U83,"")</f>
        <v/>
      </c>
      <c r="AA83" s="363" t="str">
        <f aca="false">CONCATENATE(IF(AND(AG83="B",AF83&lt;&gt;""),AF83,""),IF(AND(AI83="B",AH83&lt;&gt;""),AH83,""),IF(AND(AK83="B",AJ83&lt;&gt;""),AJ83,""),IF(AND(AM83="B",AL83&lt;&gt;""),AL83,""),IF(AND(AO83="B",AN83&lt;&gt;""),AN83,""),IF(AND(AQ83="B",AP83&lt;&gt;""),AP83,""))</f>
        <v/>
      </c>
      <c r="AC83" s="362" t="str">
        <f aca="false">CONCATENATE(IF(AND(AG83="C",AF83&lt;&gt;""),AF83,""),IF(AND(AI83="C",AH83&lt;&gt;""),AH83,""),IF(AND(AK83="C",AJ83&lt;&gt;""),AJ83,""),IF(AND(AM83="C",AL83&lt;&gt;""),AL83,""),IF(AND(AO83="C",AN83&lt;&gt;""),AN83,""),IF(AND(AQ83="C",AP83&lt;&gt;""),AP83,""))</f>
        <v/>
      </c>
      <c r="AE83" s="362" t="str">
        <f aca="false">CONCATENATE(IF(AS83="","",AS83),IF(AU83="","",AU83),IF(AW83="","",AW83),IF(AY83="","",AY83),IF(BA83="","",BA83),IF(BC83="","",BC83))</f>
        <v>1</v>
      </c>
      <c r="AF83" s="362" t="str">
        <f aca="false">IF('Felling&amp;Restocking'!I83="","",IFERROR(VLOOKUP( 'Felling&amp;Restocking'!I83,SpeciesList[],2,0),"," &amp; 'Felling&amp;Restocking'!I83))</f>
        <v/>
      </c>
      <c r="AG83" s="362" t="str">
        <f aca="false">IF('Felling&amp;Restocking'!I83="","",VLOOKUP( 'Felling&amp;Restocking'!I83,SpeciesList[],4,0))</f>
        <v/>
      </c>
      <c r="AH83" s="362" t="str">
        <f aca="false">IF('Felling&amp;Restocking'!J83="","",IFERROR("," &amp; VLOOKUP( 'Felling&amp;Restocking'!J83,SpeciesList[],2,0),"," &amp; 'Felling&amp;Restocking'!J83))</f>
        <v/>
      </c>
      <c r="AI83" s="362" t="str">
        <f aca="false">IF('Felling&amp;Restocking'!J83="","",VLOOKUP( 'Felling&amp;Restocking'!J83,SpeciesList[],4,0))</f>
        <v/>
      </c>
      <c r="AJ83" s="362" t="str">
        <f aca="false">IF('Felling&amp;Restocking'!K83="","",IFERROR("," &amp; VLOOKUP( 'Felling&amp;Restocking'!K83,SpeciesList[],2,0),"," &amp; 'Felling&amp;Restocking'!K83))</f>
        <v/>
      </c>
      <c r="AK83" s="362" t="str">
        <f aca="false">IF('Felling&amp;Restocking'!K83="","",VLOOKUP( 'Felling&amp;Restocking'!K83,SpeciesList[],4,0))</f>
        <v/>
      </c>
      <c r="AL83" s="362" t="str">
        <f aca="false">IF('Felling&amp;Restocking'!L83="","",IFERROR("," &amp; VLOOKUP( 'Felling&amp;Restocking'!L83,SpeciesList[],2,0),"," &amp; 'Felling&amp;Restocking'!L83))</f>
        <v/>
      </c>
      <c r="AM83" s="362" t="str">
        <f aca="false">IF('Felling&amp;Restocking'!L83="","",VLOOKUP( 'Felling&amp;Restocking'!L83,SpeciesList[],4,0))</f>
        <v/>
      </c>
      <c r="AN83" s="362" t="str">
        <f aca="false">IF('Felling&amp;Restocking'!M83="","",IFERROR("," &amp; VLOOKUP( 'Felling&amp;Restocking'!M83,SpeciesList[],2,0),"," &amp; 'Felling&amp;Restocking'!M83))</f>
        <v/>
      </c>
      <c r="AO83" s="362" t="str">
        <f aca="false">IF('Felling&amp;Restocking'!M83="","",VLOOKUP( 'Felling&amp;Restocking'!M83,SpeciesList[],4,0))</f>
        <v/>
      </c>
      <c r="AP83" s="362" t="str">
        <f aca="false">IF('Felling&amp;Restocking'!N83="","",IFERROR("," &amp; VLOOKUP( 'Felling&amp;Restocking'!N83,SpeciesList[],2,0),"," &amp; 'Felling&amp;Restocking'!N83))</f>
        <v/>
      </c>
      <c r="AQ83" s="362" t="str">
        <f aca="false">IF('Felling&amp;Restocking'!N83="","",VLOOKUP( 'Felling&amp;Restocking'!N83,SpeciesList[],4,0))</f>
        <v/>
      </c>
      <c r="AT83" s="362" t="str">
        <f aca="false">IF('Sub-Cpt Record'!A83&lt;&gt;"",CONCATENATE('Sub-Cpt Record'!A83,'Sub-Cpt Record'!B83,'Sub-Cpt Record'!C83),"")</f>
        <v/>
      </c>
      <c r="AU83" s="362" t="n">
        <f aca="false">IF($AT83="",1,COUNTIFS($AT$11:$AT$1000, $AT83))</f>
        <v>1</v>
      </c>
      <c r="AV83" s="362" t="n">
        <f aca="false">IF(AT83&lt;&gt;"",'Sub-Cpt Record'!C83/CODE!AU83,0)</f>
        <v>0</v>
      </c>
      <c r="BM83" s="362" t="s">
        <v>841</v>
      </c>
    </row>
    <row r="84" customFormat="false" ht="15" hidden="false" customHeight="false" outlineLevel="0" collapsed="false">
      <c r="A84" s="362" t="str">
        <f aca="false">IF('Sub-Cpt Record'!B84="",IF(OR('Sub-Cpt Record'!A84=0,'Sub-Cpt Record'!A84=""),"",'Sub-Cpt Record'!A84),CONCATENATE('Sub-Cpt Record'!A84&amp;'Sub-Cpt Record'!B84))</f>
        <v/>
      </c>
      <c r="B84" s="362" t="n">
        <f aca="false">IF($A84="",1,COUNTIFS($A$11:$A$1000, $A84))</f>
        <v>1</v>
      </c>
      <c r="C84" s="363" t="str">
        <f aca="false">IF('Sub-Cpt Record'!E84 = "","",'Sub-Cpt Record'!E84&amp;"  ")</f>
        <v/>
      </c>
      <c r="D84" s="362" t="str">
        <f aca="false">IF('Sub-Cpt Record'!F84 = "","",'Sub-Cpt Record'!F84&amp;"  ")</f>
        <v/>
      </c>
      <c r="E84" s="362" t="str">
        <f aca="false">IF('Sub-Cpt Record'!G84 = "","",'Sub-Cpt Record'!G84&amp;"  ")</f>
        <v/>
      </c>
      <c r="F84" s="362" t="str">
        <f aca="false">IF('Sub-Cpt Record'!H84 = "","",'Sub-Cpt Record'!H84&amp;"  ")</f>
        <v/>
      </c>
      <c r="G84" s="362" t="str">
        <f aca="false">IF('Sub-Cpt Record'!I84 = "","",'Sub-Cpt Record'!I84&amp;"  ")</f>
        <v/>
      </c>
      <c r="H84" s="362" t="str">
        <f aca="false">IF('Sub-Cpt Record'!J84 = "","",'Sub-Cpt Record'!J84&amp;"  ")</f>
        <v/>
      </c>
      <c r="I84" s="364" t="str">
        <f aca="false">CONCATENATE(C84&amp;D84&amp;E84&amp;F84&amp;G84&amp;H84)</f>
        <v/>
      </c>
      <c r="J84" s="362" t="n">
        <f aca="false">IF(A84&lt;&gt;"",'Sub-Cpt Record'!C84/CODE!B84,0)</f>
        <v>0</v>
      </c>
      <c r="L84" s="365" t="str">
        <f aca="false">IF(A84="",IF(L85=1,1,""),1)</f>
        <v/>
      </c>
      <c r="N84" s="366" t="n">
        <f aca="false">COUNTIFS('Felling&amp;Restocking'!$A$11:$A$1000, 'Felling&amp;Restocking'!$A84, 'Felling&amp;Restocking'!$B$11:$B$1000, 'Felling&amp;Restocking'!$B84, 'Felling&amp;Restocking'!$H$11:$H$1000, 'Felling&amp;Restocking'!$H84)</f>
        <v>0</v>
      </c>
      <c r="O84" s="366" t="n">
        <f aca="false">IF(OR('Felling&amp;Restocking'!H84=0,'Felling&amp;Restocking'!H84=""),0,1)</f>
        <v>0</v>
      </c>
      <c r="P84" s="367" t="n">
        <f aca="false">SUM('Felling&amp;Restocking'!O84+'Felling&amp;Restocking'!P84)</f>
        <v>0</v>
      </c>
      <c r="S84" s="369" t="n">
        <f aca="false">IF(AND(O84&lt;&gt;0,P84&lt;&gt;0,'Felling&amp;Restocking'!G84&lt;&gt;0,AA84="",AC84=""),1,0)</f>
        <v>0</v>
      </c>
      <c r="T84" s="370" t="str">
        <f aca="false">IF(OR('Felling&amp;Restocking'!G84=0,'Felling&amp;Restocking'!G84=""),"",SUM('Felling&amp;Restocking'!O84/P84)*'Felling&amp;Restocking'!G84)</f>
        <v/>
      </c>
      <c r="U84" s="370" t="str">
        <f aca="false">IF(OR('Felling&amp;Restocking'!G84=0,'Felling&amp;Restocking'!G84=""),"",SUM('Felling&amp;Restocking'!P84/P84)*'Felling&amp;Restocking'!G84)</f>
        <v/>
      </c>
      <c r="V84" s="371" t="n">
        <f aca="false">IF(CONCATENATE('Felling&amp;Restocking'!U84&amp;'Felling&amp;Restocking'!W84&amp;'Felling&amp;Restocking'!Y84&amp;'Felling&amp;Restocking'!AA84&amp;'Felling&amp;Restocking'!AC84)="",0,1)</f>
        <v>0</v>
      </c>
      <c r="W84" s="372" t="n">
        <f aca="false">IF(OR(OR(TRIM('Felling&amp;Restocking'!H84)="T",TRIM('Felling&amp;Restocking'!H84)="DF",TRIM('Felling&amp;Restocking'!H84)="OS"),O84=0),0,1)</f>
        <v>0</v>
      </c>
      <c r="X84" s="372" t="n">
        <f aca="false">IF(OR('Felling&amp;Restocking'!$S84="",OR('Felling&amp;Restocking'!$S84=0,'Felling&amp;Restocking'!$S84="N/A")),0,1)</f>
        <v>0</v>
      </c>
      <c r="Y84" s="362" t="str">
        <f aca="false">IF(W84=1,T84,"")</f>
        <v/>
      </c>
      <c r="Z84" s="362" t="str">
        <f aca="false">IF(W84=1,U84,"")</f>
        <v/>
      </c>
      <c r="AA84" s="363" t="str">
        <f aca="false">CONCATENATE(IF(AND(AG84="B",AF84&lt;&gt;""),AF84,""),IF(AND(AI84="B",AH84&lt;&gt;""),AH84,""),IF(AND(AK84="B",AJ84&lt;&gt;""),AJ84,""),IF(AND(AM84="B",AL84&lt;&gt;""),AL84,""),IF(AND(AO84="B",AN84&lt;&gt;""),AN84,""),IF(AND(AQ84="B",AP84&lt;&gt;""),AP84,""))</f>
        <v/>
      </c>
      <c r="AC84" s="362" t="str">
        <f aca="false">CONCATENATE(IF(AND(AG84="C",AF84&lt;&gt;""),AF84,""),IF(AND(AI84="C",AH84&lt;&gt;""),AH84,""),IF(AND(AK84="C",AJ84&lt;&gt;""),AJ84,""),IF(AND(AM84="C",AL84&lt;&gt;""),AL84,""),IF(AND(AO84="C",AN84&lt;&gt;""),AN84,""),IF(AND(AQ84="C",AP84&lt;&gt;""),AP84,""))</f>
        <v/>
      </c>
      <c r="AE84" s="362" t="str">
        <f aca="false">CONCATENATE(IF(AS84="","",AS84),IF(AU84="","",AU84),IF(AW84="","",AW84),IF(AY84="","",AY84),IF(BA84="","",BA84),IF(BC84="","",BC84))</f>
        <v>1</v>
      </c>
      <c r="AF84" s="362" t="str">
        <f aca="false">IF('Felling&amp;Restocking'!I84="","",IFERROR(VLOOKUP( 'Felling&amp;Restocking'!I84,SpeciesList[],2,0),"," &amp; 'Felling&amp;Restocking'!I84))</f>
        <v/>
      </c>
      <c r="AG84" s="362" t="str">
        <f aca="false">IF('Felling&amp;Restocking'!I84="","",VLOOKUP( 'Felling&amp;Restocking'!I84,SpeciesList[],4,0))</f>
        <v/>
      </c>
      <c r="AH84" s="362" t="str">
        <f aca="false">IF('Felling&amp;Restocking'!J84="","",IFERROR("," &amp; VLOOKUP( 'Felling&amp;Restocking'!J84,SpeciesList[],2,0),"," &amp; 'Felling&amp;Restocking'!J84))</f>
        <v/>
      </c>
      <c r="AI84" s="362" t="str">
        <f aca="false">IF('Felling&amp;Restocking'!J84="","",VLOOKUP( 'Felling&amp;Restocking'!J84,SpeciesList[],4,0))</f>
        <v/>
      </c>
      <c r="AJ84" s="362" t="str">
        <f aca="false">IF('Felling&amp;Restocking'!K84="","",IFERROR("," &amp; VLOOKUP( 'Felling&amp;Restocking'!K84,SpeciesList[],2,0),"," &amp; 'Felling&amp;Restocking'!K84))</f>
        <v/>
      </c>
      <c r="AK84" s="362" t="str">
        <f aca="false">IF('Felling&amp;Restocking'!K84="","",VLOOKUP( 'Felling&amp;Restocking'!K84,SpeciesList[],4,0))</f>
        <v/>
      </c>
      <c r="AL84" s="362" t="str">
        <f aca="false">IF('Felling&amp;Restocking'!L84="","",IFERROR("," &amp; VLOOKUP( 'Felling&amp;Restocking'!L84,SpeciesList[],2,0),"," &amp; 'Felling&amp;Restocking'!L84))</f>
        <v/>
      </c>
      <c r="AM84" s="362" t="str">
        <f aca="false">IF('Felling&amp;Restocking'!L84="","",VLOOKUP( 'Felling&amp;Restocking'!L84,SpeciesList[],4,0))</f>
        <v/>
      </c>
      <c r="AN84" s="362" t="str">
        <f aca="false">IF('Felling&amp;Restocking'!M84="","",IFERROR("," &amp; VLOOKUP( 'Felling&amp;Restocking'!M84,SpeciesList[],2,0),"," &amp; 'Felling&amp;Restocking'!M84))</f>
        <v/>
      </c>
      <c r="AO84" s="362" t="str">
        <f aca="false">IF('Felling&amp;Restocking'!M84="","",VLOOKUP( 'Felling&amp;Restocking'!M84,SpeciesList[],4,0))</f>
        <v/>
      </c>
      <c r="AP84" s="362" t="str">
        <f aca="false">IF('Felling&amp;Restocking'!N84="","",IFERROR("," &amp; VLOOKUP( 'Felling&amp;Restocking'!N84,SpeciesList[],2,0),"," &amp; 'Felling&amp;Restocking'!N84))</f>
        <v/>
      </c>
      <c r="AQ84" s="362" t="str">
        <f aca="false">IF('Felling&amp;Restocking'!N84="","",VLOOKUP( 'Felling&amp;Restocking'!N84,SpeciesList[],4,0))</f>
        <v/>
      </c>
      <c r="AT84" s="362" t="str">
        <f aca="false">IF('Sub-Cpt Record'!A84&lt;&gt;"",CONCATENATE('Sub-Cpt Record'!A84,'Sub-Cpt Record'!B84,'Sub-Cpt Record'!C84),"")</f>
        <v/>
      </c>
      <c r="AU84" s="362" t="n">
        <f aca="false">IF($AT84="",1,COUNTIFS($AT$11:$AT$1000, $AT84))</f>
        <v>1</v>
      </c>
      <c r="AV84" s="362" t="n">
        <f aca="false">IF(AT84&lt;&gt;"",'Sub-Cpt Record'!C84/CODE!AU84,0)</f>
        <v>0</v>
      </c>
      <c r="BM84" s="362" t="s">
        <v>842</v>
      </c>
    </row>
    <row r="85" customFormat="false" ht="15" hidden="false" customHeight="false" outlineLevel="0" collapsed="false">
      <c r="A85" s="362" t="str">
        <f aca="false">IF('Sub-Cpt Record'!B85="",IF(OR('Sub-Cpt Record'!A85=0,'Sub-Cpt Record'!A85=""),"",'Sub-Cpt Record'!A85),CONCATENATE('Sub-Cpt Record'!A85&amp;'Sub-Cpt Record'!B85))</f>
        <v/>
      </c>
      <c r="B85" s="362" t="n">
        <f aca="false">IF($A85="",1,COUNTIFS($A$11:$A$1000, $A85))</f>
        <v>1</v>
      </c>
      <c r="C85" s="363" t="str">
        <f aca="false">IF('Sub-Cpt Record'!E85 = "","",'Sub-Cpt Record'!E85&amp;"  ")</f>
        <v/>
      </c>
      <c r="D85" s="362" t="str">
        <f aca="false">IF('Sub-Cpt Record'!F85 = "","",'Sub-Cpt Record'!F85&amp;"  ")</f>
        <v/>
      </c>
      <c r="E85" s="362" t="str">
        <f aca="false">IF('Sub-Cpt Record'!G85 = "","",'Sub-Cpt Record'!G85&amp;"  ")</f>
        <v/>
      </c>
      <c r="F85" s="362" t="str">
        <f aca="false">IF('Sub-Cpt Record'!H85 = "","",'Sub-Cpt Record'!H85&amp;"  ")</f>
        <v/>
      </c>
      <c r="G85" s="362" t="str">
        <f aca="false">IF('Sub-Cpt Record'!I85 = "","",'Sub-Cpt Record'!I85&amp;"  ")</f>
        <v/>
      </c>
      <c r="H85" s="362" t="str">
        <f aca="false">IF('Sub-Cpt Record'!J85 = "","",'Sub-Cpt Record'!J85&amp;"  ")</f>
        <v/>
      </c>
      <c r="I85" s="364" t="str">
        <f aca="false">CONCATENATE(C85&amp;D85&amp;E85&amp;F85&amp;G85&amp;H85)</f>
        <v/>
      </c>
      <c r="J85" s="362" t="n">
        <f aca="false">IF(A85&lt;&gt;"",'Sub-Cpt Record'!C85/CODE!B85,0)</f>
        <v>0</v>
      </c>
      <c r="L85" s="365" t="str">
        <f aca="false">IF(A85="",IF(L86=1,1,""),1)</f>
        <v/>
      </c>
      <c r="N85" s="366" t="n">
        <f aca="false">COUNTIFS('Felling&amp;Restocking'!$A$11:$A$1000, 'Felling&amp;Restocking'!$A85, 'Felling&amp;Restocking'!$B$11:$B$1000, 'Felling&amp;Restocking'!$B85, 'Felling&amp;Restocking'!$H$11:$H$1000, 'Felling&amp;Restocking'!$H85)</f>
        <v>0</v>
      </c>
      <c r="O85" s="366" t="n">
        <f aca="false">IF(OR('Felling&amp;Restocking'!H85=0,'Felling&amp;Restocking'!H85=""),0,1)</f>
        <v>0</v>
      </c>
      <c r="P85" s="367" t="n">
        <f aca="false">SUM('Felling&amp;Restocking'!O85+'Felling&amp;Restocking'!P85)</f>
        <v>0</v>
      </c>
      <c r="S85" s="369" t="n">
        <f aca="false">IF(AND(O85&lt;&gt;0,P85&lt;&gt;0,'Felling&amp;Restocking'!G85&lt;&gt;0,AA85="",AC85=""),1,0)</f>
        <v>0</v>
      </c>
      <c r="T85" s="370" t="str">
        <f aca="false">IF(OR('Felling&amp;Restocking'!G85=0,'Felling&amp;Restocking'!G85=""),"",SUM('Felling&amp;Restocking'!O85/P85)*'Felling&amp;Restocking'!G85)</f>
        <v/>
      </c>
      <c r="U85" s="370" t="str">
        <f aca="false">IF(OR('Felling&amp;Restocking'!G85=0,'Felling&amp;Restocking'!G85=""),"",SUM('Felling&amp;Restocking'!P85/P85)*'Felling&amp;Restocking'!G85)</f>
        <v/>
      </c>
      <c r="V85" s="371" t="n">
        <f aca="false">IF(CONCATENATE('Felling&amp;Restocking'!U85&amp;'Felling&amp;Restocking'!W85&amp;'Felling&amp;Restocking'!Y85&amp;'Felling&amp;Restocking'!AA85&amp;'Felling&amp;Restocking'!AC85)="",0,1)</f>
        <v>0</v>
      </c>
      <c r="W85" s="372" t="n">
        <f aca="false">IF(OR(OR(TRIM('Felling&amp;Restocking'!H85)="T",TRIM('Felling&amp;Restocking'!H85)="DF",TRIM('Felling&amp;Restocking'!H85)="OS"),O85=0),0,1)</f>
        <v>0</v>
      </c>
      <c r="X85" s="372" t="n">
        <f aca="false">IF(OR('Felling&amp;Restocking'!$S85="",OR('Felling&amp;Restocking'!$S85=0,'Felling&amp;Restocking'!$S85="N/A")),0,1)</f>
        <v>0</v>
      </c>
      <c r="Y85" s="362" t="str">
        <f aca="false">IF(W85=1,T85,"")</f>
        <v/>
      </c>
      <c r="Z85" s="362" t="str">
        <f aca="false">IF(W85=1,U85,"")</f>
        <v/>
      </c>
      <c r="AA85" s="363" t="str">
        <f aca="false">CONCATENATE(IF(AND(AG85="B",AF85&lt;&gt;""),AF85,""),IF(AND(AI85="B",AH85&lt;&gt;""),AH85,""),IF(AND(AK85="B",AJ85&lt;&gt;""),AJ85,""),IF(AND(AM85="B",AL85&lt;&gt;""),AL85,""),IF(AND(AO85="B",AN85&lt;&gt;""),AN85,""),IF(AND(AQ85="B",AP85&lt;&gt;""),AP85,""))</f>
        <v/>
      </c>
      <c r="AC85" s="362" t="str">
        <f aca="false">CONCATENATE(IF(AND(AG85="C",AF85&lt;&gt;""),AF85,""),IF(AND(AI85="C",AH85&lt;&gt;""),AH85,""),IF(AND(AK85="C",AJ85&lt;&gt;""),AJ85,""),IF(AND(AM85="C",AL85&lt;&gt;""),AL85,""),IF(AND(AO85="C",AN85&lt;&gt;""),AN85,""),IF(AND(AQ85="C",AP85&lt;&gt;""),AP85,""))</f>
        <v/>
      </c>
      <c r="AE85" s="362" t="str">
        <f aca="false">CONCATENATE(IF(AS85="","",AS85),IF(AU85="","",AU85),IF(AW85="","",AW85),IF(AY85="","",AY85),IF(BA85="","",BA85),IF(BC85="","",BC85))</f>
        <v>1</v>
      </c>
      <c r="AF85" s="362" t="str">
        <f aca="false">IF('Felling&amp;Restocking'!I85="","",IFERROR(VLOOKUP( 'Felling&amp;Restocking'!I85,SpeciesList[],2,0),"," &amp; 'Felling&amp;Restocking'!I85))</f>
        <v/>
      </c>
      <c r="AG85" s="362" t="str">
        <f aca="false">IF('Felling&amp;Restocking'!I85="","",VLOOKUP( 'Felling&amp;Restocking'!I85,SpeciesList[],4,0))</f>
        <v/>
      </c>
      <c r="AH85" s="362" t="str">
        <f aca="false">IF('Felling&amp;Restocking'!J85="","",IFERROR("," &amp; VLOOKUP( 'Felling&amp;Restocking'!J85,SpeciesList[],2,0),"," &amp; 'Felling&amp;Restocking'!J85))</f>
        <v/>
      </c>
      <c r="AI85" s="362" t="str">
        <f aca="false">IF('Felling&amp;Restocking'!J85="","",VLOOKUP( 'Felling&amp;Restocking'!J85,SpeciesList[],4,0))</f>
        <v/>
      </c>
      <c r="AJ85" s="362" t="str">
        <f aca="false">IF('Felling&amp;Restocking'!K85="","",IFERROR("," &amp; VLOOKUP( 'Felling&amp;Restocking'!K85,SpeciesList[],2,0),"," &amp; 'Felling&amp;Restocking'!K85))</f>
        <v/>
      </c>
      <c r="AK85" s="362" t="str">
        <f aca="false">IF('Felling&amp;Restocking'!K85="","",VLOOKUP( 'Felling&amp;Restocking'!K85,SpeciesList[],4,0))</f>
        <v/>
      </c>
      <c r="AL85" s="362" t="str">
        <f aca="false">IF('Felling&amp;Restocking'!L85="","",IFERROR("," &amp; VLOOKUP( 'Felling&amp;Restocking'!L85,SpeciesList[],2,0),"," &amp; 'Felling&amp;Restocking'!L85))</f>
        <v/>
      </c>
      <c r="AM85" s="362" t="str">
        <f aca="false">IF('Felling&amp;Restocking'!L85="","",VLOOKUP( 'Felling&amp;Restocking'!L85,SpeciesList[],4,0))</f>
        <v/>
      </c>
      <c r="AN85" s="362" t="str">
        <f aca="false">IF('Felling&amp;Restocking'!M85="","",IFERROR("," &amp; VLOOKUP( 'Felling&amp;Restocking'!M85,SpeciesList[],2,0),"," &amp; 'Felling&amp;Restocking'!M85))</f>
        <v/>
      </c>
      <c r="AO85" s="362" t="str">
        <f aca="false">IF('Felling&amp;Restocking'!M85="","",VLOOKUP( 'Felling&amp;Restocking'!M85,SpeciesList[],4,0))</f>
        <v/>
      </c>
      <c r="AP85" s="362" t="str">
        <f aca="false">IF('Felling&amp;Restocking'!N85="","",IFERROR("," &amp; VLOOKUP( 'Felling&amp;Restocking'!N85,SpeciesList[],2,0),"," &amp; 'Felling&amp;Restocking'!N85))</f>
        <v/>
      </c>
      <c r="AQ85" s="362" t="str">
        <f aca="false">IF('Felling&amp;Restocking'!N85="","",VLOOKUP( 'Felling&amp;Restocking'!N85,SpeciesList[],4,0))</f>
        <v/>
      </c>
      <c r="AT85" s="362" t="str">
        <f aca="false">IF('Sub-Cpt Record'!A85&lt;&gt;"",CONCATENATE('Sub-Cpt Record'!A85,'Sub-Cpt Record'!B85,'Sub-Cpt Record'!C85),"")</f>
        <v/>
      </c>
      <c r="AU85" s="362" t="n">
        <f aca="false">IF($AT85="",1,COUNTIFS($AT$11:$AT$1000, $AT85))</f>
        <v>1</v>
      </c>
      <c r="AV85" s="362" t="n">
        <f aca="false">IF(AT85&lt;&gt;"",'Sub-Cpt Record'!C85/CODE!AU85,0)</f>
        <v>0</v>
      </c>
      <c r="BM85" s="362" t="s">
        <v>843</v>
      </c>
    </row>
    <row r="86" customFormat="false" ht="15" hidden="false" customHeight="false" outlineLevel="0" collapsed="false">
      <c r="A86" s="362" t="str">
        <f aca="false">IF('Sub-Cpt Record'!B86="",IF(OR('Sub-Cpt Record'!A86=0,'Sub-Cpt Record'!A86=""),"",'Sub-Cpt Record'!A86),CONCATENATE('Sub-Cpt Record'!A86&amp;'Sub-Cpt Record'!B86))</f>
        <v/>
      </c>
      <c r="B86" s="362" t="n">
        <f aca="false">IF($A86="",1,COUNTIFS($A$11:$A$1000, $A86))</f>
        <v>1</v>
      </c>
      <c r="C86" s="363" t="str">
        <f aca="false">IF('Sub-Cpt Record'!E86 = "","",'Sub-Cpt Record'!E86&amp;"  ")</f>
        <v/>
      </c>
      <c r="D86" s="362" t="str">
        <f aca="false">IF('Sub-Cpt Record'!F86 = "","",'Sub-Cpt Record'!F86&amp;"  ")</f>
        <v/>
      </c>
      <c r="E86" s="362" t="str">
        <f aca="false">IF('Sub-Cpt Record'!G86 = "","",'Sub-Cpt Record'!G86&amp;"  ")</f>
        <v/>
      </c>
      <c r="F86" s="362" t="str">
        <f aca="false">IF('Sub-Cpt Record'!H86 = "","",'Sub-Cpt Record'!H86&amp;"  ")</f>
        <v/>
      </c>
      <c r="G86" s="362" t="str">
        <f aca="false">IF('Sub-Cpt Record'!I86 = "","",'Sub-Cpt Record'!I86&amp;"  ")</f>
        <v/>
      </c>
      <c r="H86" s="362" t="str">
        <f aca="false">IF('Sub-Cpt Record'!J86 = "","",'Sub-Cpt Record'!J86&amp;"  ")</f>
        <v/>
      </c>
      <c r="I86" s="364" t="str">
        <f aca="false">CONCATENATE(C86&amp;D86&amp;E86&amp;F86&amp;G86&amp;H86)</f>
        <v/>
      </c>
      <c r="J86" s="362" t="n">
        <f aca="false">IF(A86&lt;&gt;"",'Sub-Cpt Record'!C86/CODE!B86,0)</f>
        <v>0</v>
      </c>
      <c r="L86" s="365" t="str">
        <f aca="false">IF(A86="",IF(L87=1,1,""),1)</f>
        <v/>
      </c>
      <c r="N86" s="366" t="n">
        <f aca="false">COUNTIFS('Felling&amp;Restocking'!$A$11:$A$1000, 'Felling&amp;Restocking'!$A86, 'Felling&amp;Restocking'!$B$11:$B$1000, 'Felling&amp;Restocking'!$B86, 'Felling&amp;Restocking'!$H$11:$H$1000, 'Felling&amp;Restocking'!$H86)</f>
        <v>0</v>
      </c>
      <c r="O86" s="366" t="n">
        <f aca="false">IF(OR('Felling&amp;Restocking'!H86=0,'Felling&amp;Restocking'!H86=""),0,1)</f>
        <v>0</v>
      </c>
      <c r="P86" s="367" t="n">
        <f aca="false">SUM('Felling&amp;Restocking'!O86+'Felling&amp;Restocking'!P86)</f>
        <v>0</v>
      </c>
      <c r="S86" s="369" t="n">
        <f aca="false">IF(AND(O86&lt;&gt;0,P86&lt;&gt;0,'Felling&amp;Restocking'!G86&lt;&gt;0,AA86="",AC86=""),1,0)</f>
        <v>0</v>
      </c>
      <c r="T86" s="370" t="str">
        <f aca="false">IF(OR('Felling&amp;Restocking'!G86=0,'Felling&amp;Restocking'!G86=""),"",SUM('Felling&amp;Restocking'!O86/P86)*'Felling&amp;Restocking'!G86)</f>
        <v/>
      </c>
      <c r="U86" s="370" t="str">
        <f aca="false">IF(OR('Felling&amp;Restocking'!G86=0,'Felling&amp;Restocking'!G86=""),"",SUM('Felling&amp;Restocking'!P86/P86)*'Felling&amp;Restocking'!G86)</f>
        <v/>
      </c>
      <c r="V86" s="371" t="n">
        <f aca="false">IF(CONCATENATE('Felling&amp;Restocking'!U86&amp;'Felling&amp;Restocking'!W86&amp;'Felling&amp;Restocking'!Y86&amp;'Felling&amp;Restocking'!AA86&amp;'Felling&amp;Restocking'!AC86)="",0,1)</f>
        <v>0</v>
      </c>
      <c r="W86" s="372" t="n">
        <f aca="false">IF(OR(OR(TRIM('Felling&amp;Restocking'!H86)="T",TRIM('Felling&amp;Restocking'!H86)="DF",TRIM('Felling&amp;Restocking'!H86)="OS"),O86=0),0,1)</f>
        <v>0</v>
      </c>
      <c r="X86" s="372" t="n">
        <f aca="false">IF(OR('Felling&amp;Restocking'!$S86="",OR('Felling&amp;Restocking'!$S86=0,'Felling&amp;Restocking'!$S86="N/A")),0,1)</f>
        <v>0</v>
      </c>
      <c r="Y86" s="362" t="str">
        <f aca="false">IF(W86=1,T86,"")</f>
        <v/>
      </c>
      <c r="Z86" s="362" t="str">
        <f aca="false">IF(W86=1,U86,"")</f>
        <v/>
      </c>
      <c r="AA86" s="363" t="str">
        <f aca="false">CONCATENATE(IF(AND(AG86="B",AF86&lt;&gt;""),AF86,""),IF(AND(AI86="B",AH86&lt;&gt;""),AH86,""),IF(AND(AK86="B",AJ86&lt;&gt;""),AJ86,""),IF(AND(AM86="B",AL86&lt;&gt;""),AL86,""),IF(AND(AO86="B",AN86&lt;&gt;""),AN86,""),IF(AND(AQ86="B",AP86&lt;&gt;""),AP86,""))</f>
        <v/>
      </c>
      <c r="AC86" s="362" t="str">
        <f aca="false">CONCATENATE(IF(AND(AG86="C",AF86&lt;&gt;""),AF86,""),IF(AND(AI86="C",AH86&lt;&gt;""),AH86,""),IF(AND(AK86="C",AJ86&lt;&gt;""),AJ86,""),IF(AND(AM86="C",AL86&lt;&gt;""),AL86,""),IF(AND(AO86="C",AN86&lt;&gt;""),AN86,""),IF(AND(AQ86="C",AP86&lt;&gt;""),AP86,""))</f>
        <v/>
      </c>
      <c r="AE86" s="362" t="str">
        <f aca="false">CONCATENATE(IF(AS86="","",AS86),IF(AU86="","",AU86),IF(AW86="","",AW86),IF(AY86="","",AY86),IF(BA86="","",BA86),IF(BC86="","",BC86))</f>
        <v>1</v>
      </c>
      <c r="AF86" s="362" t="str">
        <f aca="false">IF('Felling&amp;Restocking'!I86="","",IFERROR(VLOOKUP( 'Felling&amp;Restocking'!I86,SpeciesList[],2,0),"," &amp; 'Felling&amp;Restocking'!I86))</f>
        <v/>
      </c>
      <c r="AG86" s="362" t="str">
        <f aca="false">IF('Felling&amp;Restocking'!I86="","",VLOOKUP( 'Felling&amp;Restocking'!I86,SpeciesList[],4,0))</f>
        <v/>
      </c>
      <c r="AH86" s="362" t="str">
        <f aca="false">IF('Felling&amp;Restocking'!J86="","",IFERROR("," &amp; VLOOKUP( 'Felling&amp;Restocking'!J86,SpeciesList[],2,0),"," &amp; 'Felling&amp;Restocking'!J86))</f>
        <v/>
      </c>
      <c r="AI86" s="362" t="str">
        <f aca="false">IF('Felling&amp;Restocking'!J86="","",VLOOKUP( 'Felling&amp;Restocking'!J86,SpeciesList[],4,0))</f>
        <v/>
      </c>
      <c r="AJ86" s="362" t="str">
        <f aca="false">IF('Felling&amp;Restocking'!K86="","",IFERROR("," &amp; VLOOKUP( 'Felling&amp;Restocking'!K86,SpeciesList[],2,0),"," &amp; 'Felling&amp;Restocking'!K86))</f>
        <v/>
      </c>
      <c r="AK86" s="362" t="str">
        <f aca="false">IF('Felling&amp;Restocking'!K86="","",VLOOKUP( 'Felling&amp;Restocking'!K86,SpeciesList[],4,0))</f>
        <v/>
      </c>
      <c r="AL86" s="362" t="str">
        <f aca="false">IF('Felling&amp;Restocking'!L86="","",IFERROR("," &amp; VLOOKUP( 'Felling&amp;Restocking'!L86,SpeciesList[],2,0),"," &amp; 'Felling&amp;Restocking'!L86))</f>
        <v/>
      </c>
      <c r="AM86" s="362" t="str">
        <f aca="false">IF('Felling&amp;Restocking'!L86="","",VLOOKUP( 'Felling&amp;Restocking'!L86,SpeciesList[],4,0))</f>
        <v/>
      </c>
      <c r="AN86" s="362" t="str">
        <f aca="false">IF('Felling&amp;Restocking'!M86="","",IFERROR("," &amp; VLOOKUP( 'Felling&amp;Restocking'!M86,SpeciesList[],2,0),"," &amp; 'Felling&amp;Restocking'!M86))</f>
        <v/>
      </c>
      <c r="AO86" s="362" t="str">
        <f aca="false">IF('Felling&amp;Restocking'!M86="","",VLOOKUP( 'Felling&amp;Restocking'!M86,SpeciesList[],4,0))</f>
        <v/>
      </c>
      <c r="AP86" s="362" t="str">
        <f aca="false">IF('Felling&amp;Restocking'!N86="","",IFERROR("," &amp; VLOOKUP( 'Felling&amp;Restocking'!N86,SpeciesList[],2,0),"," &amp; 'Felling&amp;Restocking'!N86))</f>
        <v/>
      </c>
      <c r="AQ86" s="362" t="str">
        <f aca="false">IF('Felling&amp;Restocking'!N86="","",VLOOKUP( 'Felling&amp;Restocking'!N86,SpeciesList[],4,0))</f>
        <v/>
      </c>
      <c r="AT86" s="362" t="str">
        <f aca="false">IF('Sub-Cpt Record'!A86&lt;&gt;"",CONCATENATE('Sub-Cpt Record'!A86,'Sub-Cpt Record'!B86,'Sub-Cpt Record'!C86),"")</f>
        <v/>
      </c>
      <c r="AU86" s="362" t="n">
        <f aca="false">IF($AT86="",1,COUNTIFS($AT$11:$AT$1000, $AT86))</f>
        <v>1</v>
      </c>
      <c r="AV86" s="362" t="n">
        <f aca="false">IF(AT86&lt;&gt;"",'Sub-Cpt Record'!C86/CODE!AU86,0)</f>
        <v>0</v>
      </c>
      <c r="BM86" s="362" t="s">
        <v>844</v>
      </c>
    </row>
    <row r="87" customFormat="false" ht="15" hidden="false" customHeight="false" outlineLevel="0" collapsed="false">
      <c r="A87" s="362" t="str">
        <f aca="false">IF('Sub-Cpt Record'!B87="",IF(OR('Sub-Cpt Record'!A87=0,'Sub-Cpt Record'!A87=""),"",'Sub-Cpt Record'!A87),CONCATENATE('Sub-Cpt Record'!A87&amp;'Sub-Cpt Record'!B87))</f>
        <v/>
      </c>
      <c r="B87" s="362" t="n">
        <f aca="false">IF($A87="",1,COUNTIFS($A$11:$A$1000, $A87))</f>
        <v>1</v>
      </c>
      <c r="C87" s="363" t="str">
        <f aca="false">IF('Sub-Cpt Record'!E87 = "","",'Sub-Cpt Record'!E87&amp;"  ")</f>
        <v/>
      </c>
      <c r="D87" s="362" t="str">
        <f aca="false">IF('Sub-Cpt Record'!F87 = "","",'Sub-Cpt Record'!F87&amp;"  ")</f>
        <v/>
      </c>
      <c r="E87" s="362" t="str">
        <f aca="false">IF('Sub-Cpt Record'!G87 = "","",'Sub-Cpt Record'!G87&amp;"  ")</f>
        <v/>
      </c>
      <c r="F87" s="362" t="str">
        <f aca="false">IF('Sub-Cpt Record'!H87 = "","",'Sub-Cpt Record'!H87&amp;"  ")</f>
        <v/>
      </c>
      <c r="G87" s="362" t="str">
        <f aca="false">IF('Sub-Cpt Record'!I87 = "","",'Sub-Cpt Record'!I87&amp;"  ")</f>
        <v/>
      </c>
      <c r="H87" s="362" t="str">
        <f aca="false">IF('Sub-Cpt Record'!J87 = "","",'Sub-Cpt Record'!J87&amp;"  ")</f>
        <v/>
      </c>
      <c r="I87" s="364" t="str">
        <f aca="false">CONCATENATE(C87&amp;D87&amp;E87&amp;F87&amp;G87&amp;H87)</f>
        <v/>
      </c>
      <c r="J87" s="362" t="n">
        <f aca="false">IF(A87&lt;&gt;"",'Sub-Cpt Record'!C87/CODE!B87,0)</f>
        <v>0</v>
      </c>
      <c r="L87" s="365" t="str">
        <f aca="false">IF(A87="",IF(L88=1,1,""),1)</f>
        <v/>
      </c>
      <c r="N87" s="366" t="n">
        <f aca="false">COUNTIFS('Felling&amp;Restocking'!$A$11:$A$1000, 'Felling&amp;Restocking'!$A87, 'Felling&amp;Restocking'!$B$11:$B$1000, 'Felling&amp;Restocking'!$B87, 'Felling&amp;Restocking'!$H$11:$H$1000, 'Felling&amp;Restocking'!$H87)</f>
        <v>0</v>
      </c>
      <c r="O87" s="366" t="n">
        <f aca="false">IF(OR('Felling&amp;Restocking'!H87=0,'Felling&amp;Restocking'!H87=""),0,1)</f>
        <v>0</v>
      </c>
      <c r="P87" s="367" t="n">
        <f aca="false">SUM('Felling&amp;Restocking'!O87+'Felling&amp;Restocking'!P87)</f>
        <v>0</v>
      </c>
      <c r="S87" s="369" t="n">
        <f aca="false">IF(AND(O87&lt;&gt;0,P87&lt;&gt;0,'Felling&amp;Restocking'!G87&lt;&gt;0,AA87="",AC87=""),1,0)</f>
        <v>0</v>
      </c>
      <c r="T87" s="370" t="str">
        <f aca="false">IF(OR('Felling&amp;Restocking'!G87=0,'Felling&amp;Restocking'!G87=""),"",SUM('Felling&amp;Restocking'!O87/P87)*'Felling&amp;Restocking'!G87)</f>
        <v/>
      </c>
      <c r="U87" s="370" t="str">
        <f aca="false">IF(OR('Felling&amp;Restocking'!G87=0,'Felling&amp;Restocking'!G87=""),"",SUM('Felling&amp;Restocking'!P87/P87)*'Felling&amp;Restocking'!G87)</f>
        <v/>
      </c>
      <c r="V87" s="371" t="n">
        <f aca="false">IF(CONCATENATE('Felling&amp;Restocking'!U87&amp;'Felling&amp;Restocking'!W87&amp;'Felling&amp;Restocking'!Y87&amp;'Felling&amp;Restocking'!AA87&amp;'Felling&amp;Restocking'!AC87)="",0,1)</f>
        <v>0</v>
      </c>
      <c r="W87" s="372" t="n">
        <f aca="false">IF(OR(OR(TRIM('Felling&amp;Restocking'!H87)="T",TRIM('Felling&amp;Restocking'!H87)="DF",TRIM('Felling&amp;Restocking'!H87)="OS"),O87=0),0,1)</f>
        <v>0</v>
      </c>
      <c r="X87" s="372" t="n">
        <f aca="false">IF(OR('Felling&amp;Restocking'!$S87="",OR('Felling&amp;Restocking'!$S87=0,'Felling&amp;Restocking'!$S87="N/A")),0,1)</f>
        <v>0</v>
      </c>
      <c r="Y87" s="362" t="str">
        <f aca="false">IF(W87=1,T87,"")</f>
        <v/>
      </c>
      <c r="Z87" s="362" t="str">
        <f aca="false">IF(W87=1,U87,"")</f>
        <v/>
      </c>
      <c r="AA87" s="363" t="str">
        <f aca="false">CONCATENATE(IF(AND(AG87="B",AF87&lt;&gt;""),AF87,""),IF(AND(AI87="B",AH87&lt;&gt;""),AH87,""),IF(AND(AK87="B",AJ87&lt;&gt;""),AJ87,""),IF(AND(AM87="B",AL87&lt;&gt;""),AL87,""),IF(AND(AO87="B",AN87&lt;&gt;""),AN87,""),IF(AND(AQ87="B",AP87&lt;&gt;""),AP87,""))</f>
        <v/>
      </c>
      <c r="AC87" s="362" t="str">
        <f aca="false">CONCATENATE(IF(AND(AG87="C",AF87&lt;&gt;""),AF87,""),IF(AND(AI87="C",AH87&lt;&gt;""),AH87,""),IF(AND(AK87="C",AJ87&lt;&gt;""),AJ87,""),IF(AND(AM87="C",AL87&lt;&gt;""),AL87,""),IF(AND(AO87="C",AN87&lt;&gt;""),AN87,""),IF(AND(AQ87="C",AP87&lt;&gt;""),AP87,""))</f>
        <v/>
      </c>
      <c r="AE87" s="362" t="str">
        <f aca="false">CONCATENATE(IF(AS87="","",AS87),IF(AU87="","",AU87),IF(AW87="","",AW87),IF(AY87="","",AY87),IF(BA87="","",BA87),IF(BC87="","",BC87))</f>
        <v>1</v>
      </c>
      <c r="AF87" s="362" t="str">
        <f aca="false">IF('Felling&amp;Restocking'!I87="","",IFERROR(VLOOKUP( 'Felling&amp;Restocking'!I87,SpeciesList[],2,0),"," &amp; 'Felling&amp;Restocking'!I87))</f>
        <v/>
      </c>
      <c r="AG87" s="362" t="str">
        <f aca="false">IF('Felling&amp;Restocking'!I87="","",VLOOKUP( 'Felling&amp;Restocking'!I87,SpeciesList[],4,0))</f>
        <v/>
      </c>
      <c r="AH87" s="362" t="str">
        <f aca="false">IF('Felling&amp;Restocking'!J87="","",IFERROR("," &amp; VLOOKUP( 'Felling&amp;Restocking'!J87,SpeciesList[],2,0),"," &amp; 'Felling&amp;Restocking'!J87))</f>
        <v/>
      </c>
      <c r="AI87" s="362" t="str">
        <f aca="false">IF('Felling&amp;Restocking'!J87="","",VLOOKUP( 'Felling&amp;Restocking'!J87,SpeciesList[],4,0))</f>
        <v/>
      </c>
      <c r="AJ87" s="362" t="str">
        <f aca="false">IF('Felling&amp;Restocking'!K87="","",IFERROR("," &amp; VLOOKUP( 'Felling&amp;Restocking'!K87,SpeciesList[],2,0),"," &amp; 'Felling&amp;Restocking'!K87))</f>
        <v/>
      </c>
      <c r="AK87" s="362" t="str">
        <f aca="false">IF('Felling&amp;Restocking'!K87="","",VLOOKUP( 'Felling&amp;Restocking'!K87,SpeciesList[],4,0))</f>
        <v/>
      </c>
      <c r="AL87" s="362" t="str">
        <f aca="false">IF('Felling&amp;Restocking'!L87="","",IFERROR("," &amp; VLOOKUP( 'Felling&amp;Restocking'!L87,SpeciesList[],2,0),"," &amp; 'Felling&amp;Restocking'!L87))</f>
        <v/>
      </c>
      <c r="AM87" s="362" t="str">
        <f aca="false">IF('Felling&amp;Restocking'!L87="","",VLOOKUP( 'Felling&amp;Restocking'!L87,SpeciesList[],4,0))</f>
        <v/>
      </c>
      <c r="AN87" s="362" t="str">
        <f aca="false">IF('Felling&amp;Restocking'!M87="","",IFERROR("," &amp; VLOOKUP( 'Felling&amp;Restocking'!M87,SpeciesList[],2,0),"," &amp; 'Felling&amp;Restocking'!M87))</f>
        <v/>
      </c>
      <c r="AO87" s="362" t="str">
        <f aca="false">IF('Felling&amp;Restocking'!M87="","",VLOOKUP( 'Felling&amp;Restocking'!M87,SpeciesList[],4,0))</f>
        <v/>
      </c>
      <c r="AP87" s="362" t="str">
        <f aca="false">IF('Felling&amp;Restocking'!N87="","",IFERROR("," &amp; VLOOKUP( 'Felling&amp;Restocking'!N87,SpeciesList[],2,0),"," &amp; 'Felling&amp;Restocking'!N87))</f>
        <v/>
      </c>
      <c r="AQ87" s="362" t="str">
        <f aca="false">IF('Felling&amp;Restocking'!N87="","",VLOOKUP( 'Felling&amp;Restocking'!N87,SpeciesList[],4,0))</f>
        <v/>
      </c>
      <c r="AT87" s="362" t="str">
        <f aca="false">IF('Sub-Cpt Record'!A87&lt;&gt;"",CONCATENATE('Sub-Cpt Record'!A87,'Sub-Cpt Record'!B87,'Sub-Cpt Record'!C87),"")</f>
        <v/>
      </c>
      <c r="AU87" s="362" t="n">
        <f aca="false">IF($AT87="",1,COUNTIFS($AT$11:$AT$1000, $AT87))</f>
        <v>1</v>
      </c>
      <c r="AV87" s="362" t="n">
        <f aca="false">IF(AT87&lt;&gt;"",'Sub-Cpt Record'!C87/CODE!AU87,0)</f>
        <v>0</v>
      </c>
      <c r="BM87" s="362" t="s">
        <v>845</v>
      </c>
    </row>
    <row r="88" customFormat="false" ht="15" hidden="false" customHeight="false" outlineLevel="0" collapsed="false">
      <c r="A88" s="362" t="str">
        <f aca="false">IF('Sub-Cpt Record'!B88="",IF(OR('Sub-Cpt Record'!A88=0,'Sub-Cpt Record'!A88=""),"",'Sub-Cpt Record'!A88),CONCATENATE('Sub-Cpt Record'!A88&amp;'Sub-Cpt Record'!B88))</f>
        <v/>
      </c>
      <c r="B88" s="362" t="n">
        <f aca="false">IF($A88="",1,COUNTIFS($A$11:$A$1000, $A88))</f>
        <v>1</v>
      </c>
      <c r="C88" s="363" t="str">
        <f aca="false">IF('Sub-Cpt Record'!E88 = "","",'Sub-Cpt Record'!E88&amp;"  ")</f>
        <v/>
      </c>
      <c r="D88" s="362" t="str">
        <f aca="false">IF('Sub-Cpt Record'!F88 = "","",'Sub-Cpt Record'!F88&amp;"  ")</f>
        <v/>
      </c>
      <c r="E88" s="362" t="str">
        <f aca="false">IF('Sub-Cpt Record'!G88 = "","",'Sub-Cpt Record'!G88&amp;"  ")</f>
        <v/>
      </c>
      <c r="F88" s="362" t="str">
        <f aca="false">IF('Sub-Cpt Record'!H88 = "","",'Sub-Cpt Record'!H88&amp;"  ")</f>
        <v/>
      </c>
      <c r="G88" s="362" t="str">
        <f aca="false">IF('Sub-Cpt Record'!I88 = "","",'Sub-Cpt Record'!I88&amp;"  ")</f>
        <v/>
      </c>
      <c r="H88" s="362" t="str">
        <f aca="false">IF('Sub-Cpt Record'!J88 = "","",'Sub-Cpt Record'!J88&amp;"  ")</f>
        <v/>
      </c>
      <c r="I88" s="364" t="str">
        <f aca="false">CONCATENATE(C88&amp;D88&amp;E88&amp;F88&amp;G88&amp;H88)</f>
        <v/>
      </c>
      <c r="J88" s="362" t="n">
        <f aca="false">IF(A88&lt;&gt;"",'Sub-Cpt Record'!C88/CODE!B88,0)</f>
        <v>0</v>
      </c>
      <c r="L88" s="365" t="str">
        <f aca="false">IF(A88="",IF(L89=1,1,""),1)</f>
        <v/>
      </c>
      <c r="N88" s="366" t="n">
        <f aca="false">COUNTIFS('Felling&amp;Restocking'!$A$11:$A$1000, 'Felling&amp;Restocking'!$A88, 'Felling&amp;Restocking'!$B$11:$B$1000, 'Felling&amp;Restocking'!$B88, 'Felling&amp;Restocking'!$H$11:$H$1000, 'Felling&amp;Restocking'!$H88)</f>
        <v>0</v>
      </c>
      <c r="O88" s="366" t="n">
        <f aca="false">IF(OR('Felling&amp;Restocking'!H88=0,'Felling&amp;Restocking'!H88=""),0,1)</f>
        <v>0</v>
      </c>
      <c r="P88" s="367" t="n">
        <f aca="false">SUM('Felling&amp;Restocking'!O88+'Felling&amp;Restocking'!P88)</f>
        <v>0</v>
      </c>
      <c r="S88" s="369" t="n">
        <f aca="false">IF(AND(O88&lt;&gt;0,P88&lt;&gt;0,'Felling&amp;Restocking'!G88&lt;&gt;0,AA88="",AC88=""),1,0)</f>
        <v>0</v>
      </c>
      <c r="T88" s="370" t="str">
        <f aca="false">IF(OR('Felling&amp;Restocking'!G88=0,'Felling&amp;Restocking'!G88=""),"",SUM('Felling&amp;Restocking'!O88/P88)*'Felling&amp;Restocking'!G88)</f>
        <v/>
      </c>
      <c r="U88" s="370" t="str">
        <f aca="false">IF(OR('Felling&amp;Restocking'!G88=0,'Felling&amp;Restocking'!G88=""),"",SUM('Felling&amp;Restocking'!P88/P88)*'Felling&amp;Restocking'!G88)</f>
        <v/>
      </c>
      <c r="V88" s="371" t="n">
        <f aca="false">IF(CONCATENATE('Felling&amp;Restocking'!U88&amp;'Felling&amp;Restocking'!W88&amp;'Felling&amp;Restocking'!Y88&amp;'Felling&amp;Restocking'!AA88&amp;'Felling&amp;Restocking'!AC88)="",0,1)</f>
        <v>0</v>
      </c>
      <c r="W88" s="372" t="n">
        <f aca="false">IF(OR(OR(TRIM('Felling&amp;Restocking'!H88)="T",TRIM('Felling&amp;Restocking'!H88)="DF",TRIM('Felling&amp;Restocking'!H88)="OS"),O88=0),0,1)</f>
        <v>0</v>
      </c>
      <c r="X88" s="372" t="n">
        <f aca="false">IF(OR('Felling&amp;Restocking'!$S88="",OR('Felling&amp;Restocking'!$S88=0,'Felling&amp;Restocking'!$S88="N/A")),0,1)</f>
        <v>0</v>
      </c>
      <c r="Y88" s="362" t="str">
        <f aca="false">IF(W88=1,T88,"")</f>
        <v/>
      </c>
      <c r="Z88" s="362" t="str">
        <f aca="false">IF(W88=1,U88,"")</f>
        <v/>
      </c>
      <c r="AA88" s="363" t="str">
        <f aca="false">CONCATENATE(IF(AND(AG88="B",AF88&lt;&gt;""),AF88,""),IF(AND(AI88="B",AH88&lt;&gt;""),AH88,""),IF(AND(AK88="B",AJ88&lt;&gt;""),AJ88,""),IF(AND(AM88="B",AL88&lt;&gt;""),AL88,""),IF(AND(AO88="B",AN88&lt;&gt;""),AN88,""),IF(AND(AQ88="B",AP88&lt;&gt;""),AP88,""))</f>
        <v/>
      </c>
      <c r="AC88" s="362" t="str">
        <f aca="false">CONCATENATE(IF(AND(AG88="C",AF88&lt;&gt;""),AF88,""),IF(AND(AI88="C",AH88&lt;&gt;""),AH88,""),IF(AND(AK88="C",AJ88&lt;&gt;""),AJ88,""),IF(AND(AM88="C",AL88&lt;&gt;""),AL88,""),IF(AND(AO88="C",AN88&lt;&gt;""),AN88,""),IF(AND(AQ88="C",AP88&lt;&gt;""),AP88,""))</f>
        <v/>
      </c>
      <c r="AE88" s="362" t="str">
        <f aca="false">CONCATENATE(IF(AS88="","",AS88),IF(AU88="","",AU88),IF(AW88="","",AW88),IF(AY88="","",AY88),IF(BA88="","",BA88),IF(BC88="","",BC88))</f>
        <v>1</v>
      </c>
      <c r="AF88" s="362" t="str">
        <f aca="false">IF('Felling&amp;Restocking'!I88="","",IFERROR(VLOOKUP( 'Felling&amp;Restocking'!I88,SpeciesList[],2,0),"," &amp; 'Felling&amp;Restocking'!I88))</f>
        <v/>
      </c>
      <c r="AG88" s="362" t="str">
        <f aca="false">IF('Felling&amp;Restocking'!I88="","",VLOOKUP( 'Felling&amp;Restocking'!I88,SpeciesList[],4,0))</f>
        <v/>
      </c>
      <c r="AH88" s="362" t="str">
        <f aca="false">IF('Felling&amp;Restocking'!J88="","",IFERROR("," &amp; VLOOKUP( 'Felling&amp;Restocking'!J88,SpeciesList[],2,0),"," &amp; 'Felling&amp;Restocking'!J88))</f>
        <v/>
      </c>
      <c r="AI88" s="362" t="str">
        <f aca="false">IF('Felling&amp;Restocking'!J88="","",VLOOKUP( 'Felling&amp;Restocking'!J88,SpeciesList[],4,0))</f>
        <v/>
      </c>
      <c r="AJ88" s="362" t="str">
        <f aca="false">IF('Felling&amp;Restocking'!K88="","",IFERROR("," &amp; VLOOKUP( 'Felling&amp;Restocking'!K88,SpeciesList[],2,0),"," &amp; 'Felling&amp;Restocking'!K88))</f>
        <v/>
      </c>
      <c r="AK88" s="362" t="str">
        <f aca="false">IF('Felling&amp;Restocking'!K88="","",VLOOKUP( 'Felling&amp;Restocking'!K88,SpeciesList[],4,0))</f>
        <v/>
      </c>
      <c r="AL88" s="362" t="str">
        <f aca="false">IF('Felling&amp;Restocking'!L88="","",IFERROR("," &amp; VLOOKUP( 'Felling&amp;Restocking'!L88,SpeciesList[],2,0),"," &amp; 'Felling&amp;Restocking'!L88))</f>
        <v/>
      </c>
      <c r="AM88" s="362" t="str">
        <f aca="false">IF('Felling&amp;Restocking'!L88="","",VLOOKUP( 'Felling&amp;Restocking'!L88,SpeciesList[],4,0))</f>
        <v/>
      </c>
      <c r="AN88" s="362" t="str">
        <f aca="false">IF('Felling&amp;Restocking'!M88="","",IFERROR("," &amp; VLOOKUP( 'Felling&amp;Restocking'!M88,SpeciesList[],2,0),"," &amp; 'Felling&amp;Restocking'!M88))</f>
        <v/>
      </c>
      <c r="AO88" s="362" t="str">
        <f aca="false">IF('Felling&amp;Restocking'!M88="","",VLOOKUP( 'Felling&amp;Restocking'!M88,SpeciesList[],4,0))</f>
        <v/>
      </c>
      <c r="AP88" s="362" t="str">
        <f aca="false">IF('Felling&amp;Restocking'!N88="","",IFERROR("," &amp; VLOOKUP( 'Felling&amp;Restocking'!N88,SpeciesList[],2,0),"," &amp; 'Felling&amp;Restocking'!N88))</f>
        <v/>
      </c>
      <c r="AQ88" s="362" t="str">
        <f aca="false">IF('Felling&amp;Restocking'!N88="","",VLOOKUP( 'Felling&amp;Restocking'!N88,SpeciesList[],4,0))</f>
        <v/>
      </c>
      <c r="AT88" s="362" t="str">
        <f aca="false">IF('Sub-Cpt Record'!A88&lt;&gt;"",CONCATENATE('Sub-Cpt Record'!A88,'Sub-Cpt Record'!B88,'Sub-Cpt Record'!C88),"")</f>
        <v/>
      </c>
      <c r="AU88" s="362" t="n">
        <f aca="false">IF($AT88="",1,COUNTIFS($AT$11:$AT$1000, $AT88))</f>
        <v>1</v>
      </c>
      <c r="AV88" s="362" t="n">
        <f aca="false">IF(AT88&lt;&gt;"",'Sub-Cpt Record'!C88/CODE!AU88,0)</f>
        <v>0</v>
      </c>
      <c r="BM88" s="362" t="s">
        <v>846</v>
      </c>
    </row>
    <row r="89" customFormat="false" ht="15" hidden="false" customHeight="false" outlineLevel="0" collapsed="false">
      <c r="A89" s="362" t="str">
        <f aca="false">IF('Sub-Cpt Record'!B89="",IF(OR('Sub-Cpt Record'!A89=0,'Sub-Cpt Record'!A89=""),"",'Sub-Cpt Record'!A89),CONCATENATE('Sub-Cpt Record'!A89&amp;'Sub-Cpt Record'!B89))</f>
        <v/>
      </c>
      <c r="B89" s="362" t="n">
        <f aca="false">IF($A89="",1,COUNTIFS($A$11:$A$1000, $A89))</f>
        <v>1</v>
      </c>
      <c r="C89" s="363" t="str">
        <f aca="false">IF('Sub-Cpt Record'!E89 = "","",'Sub-Cpt Record'!E89&amp;"  ")</f>
        <v/>
      </c>
      <c r="D89" s="362" t="str">
        <f aca="false">IF('Sub-Cpt Record'!F89 = "","",'Sub-Cpt Record'!F89&amp;"  ")</f>
        <v/>
      </c>
      <c r="E89" s="362" t="str">
        <f aca="false">IF('Sub-Cpt Record'!G89 = "","",'Sub-Cpt Record'!G89&amp;"  ")</f>
        <v/>
      </c>
      <c r="F89" s="362" t="str">
        <f aca="false">IF('Sub-Cpt Record'!H89 = "","",'Sub-Cpt Record'!H89&amp;"  ")</f>
        <v/>
      </c>
      <c r="G89" s="362" t="str">
        <f aca="false">IF('Sub-Cpt Record'!I89 = "","",'Sub-Cpt Record'!I89&amp;"  ")</f>
        <v/>
      </c>
      <c r="H89" s="362" t="str">
        <f aca="false">IF('Sub-Cpt Record'!J89 = "","",'Sub-Cpt Record'!J89&amp;"  ")</f>
        <v/>
      </c>
      <c r="I89" s="364" t="str">
        <f aca="false">CONCATENATE(C89&amp;D89&amp;E89&amp;F89&amp;G89&amp;H89)</f>
        <v/>
      </c>
      <c r="J89" s="362" t="n">
        <f aca="false">IF(A89&lt;&gt;"",'Sub-Cpt Record'!C89/CODE!B89,0)</f>
        <v>0</v>
      </c>
      <c r="L89" s="365" t="str">
        <f aca="false">IF(A89="",IF(L90=1,1,""),1)</f>
        <v/>
      </c>
      <c r="N89" s="366" t="n">
        <f aca="false">COUNTIFS('Felling&amp;Restocking'!$A$11:$A$1000, 'Felling&amp;Restocking'!$A89, 'Felling&amp;Restocking'!$B$11:$B$1000, 'Felling&amp;Restocking'!$B89, 'Felling&amp;Restocking'!$H$11:$H$1000, 'Felling&amp;Restocking'!$H89)</f>
        <v>0</v>
      </c>
      <c r="O89" s="366" t="n">
        <f aca="false">IF(OR('Felling&amp;Restocking'!H89=0,'Felling&amp;Restocking'!H89=""),0,1)</f>
        <v>0</v>
      </c>
      <c r="P89" s="367" t="n">
        <f aca="false">SUM('Felling&amp;Restocking'!O89+'Felling&amp;Restocking'!P89)</f>
        <v>0</v>
      </c>
      <c r="S89" s="369" t="n">
        <f aca="false">IF(AND(O89&lt;&gt;0,P89&lt;&gt;0,'Felling&amp;Restocking'!G89&lt;&gt;0,AA89="",AC89=""),1,0)</f>
        <v>0</v>
      </c>
      <c r="T89" s="370" t="str">
        <f aca="false">IF(OR('Felling&amp;Restocking'!G89=0,'Felling&amp;Restocking'!G89=""),"",SUM('Felling&amp;Restocking'!O89/P89)*'Felling&amp;Restocking'!G89)</f>
        <v/>
      </c>
      <c r="U89" s="370" t="str">
        <f aca="false">IF(OR('Felling&amp;Restocking'!G89=0,'Felling&amp;Restocking'!G89=""),"",SUM('Felling&amp;Restocking'!P89/P89)*'Felling&amp;Restocking'!G89)</f>
        <v/>
      </c>
      <c r="V89" s="371" t="n">
        <f aca="false">IF(CONCATENATE('Felling&amp;Restocking'!U89&amp;'Felling&amp;Restocking'!W89&amp;'Felling&amp;Restocking'!Y89&amp;'Felling&amp;Restocking'!AA89&amp;'Felling&amp;Restocking'!AC89)="",0,1)</f>
        <v>0</v>
      </c>
      <c r="W89" s="372" t="n">
        <f aca="false">IF(OR(OR(TRIM('Felling&amp;Restocking'!H89)="T",TRIM('Felling&amp;Restocking'!H89)="DF",TRIM('Felling&amp;Restocking'!H89)="OS"),O89=0),0,1)</f>
        <v>0</v>
      </c>
      <c r="X89" s="372" t="n">
        <f aca="false">IF(OR('Felling&amp;Restocking'!$S89="",OR('Felling&amp;Restocking'!$S89=0,'Felling&amp;Restocking'!$S89="N/A")),0,1)</f>
        <v>0</v>
      </c>
      <c r="Y89" s="362" t="str">
        <f aca="false">IF(W89=1,T89,"")</f>
        <v/>
      </c>
      <c r="Z89" s="362" t="str">
        <f aca="false">IF(W89=1,U89,"")</f>
        <v/>
      </c>
      <c r="AA89" s="363" t="str">
        <f aca="false">CONCATENATE(IF(AND(AG89="B",AF89&lt;&gt;""),AF89,""),IF(AND(AI89="B",AH89&lt;&gt;""),AH89,""),IF(AND(AK89="B",AJ89&lt;&gt;""),AJ89,""),IF(AND(AM89="B",AL89&lt;&gt;""),AL89,""),IF(AND(AO89="B",AN89&lt;&gt;""),AN89,""),IF(AND(AQ89="B",AP89&lt;&gt;""),AP89,""))</f>
        <v/>
      </c>
      <c r="AC89" s="362" t="str">
        <f aca="false">CONCATENATE(IF(AND(AG89="C",AF89&lt;&gt;""),AF89,""),IF(AND(AI89="C",AH89&lt;&gt;""),AH89,""),IF(AND(AK89="C",AJ89&lt;&gt;""),AJ89,""),IF(AND(AM89="C",AL89&lt;&gt;""),AL89,""),IF(AND(AO89="C",AN89&lt;&gt;""),AN89,""),IF(AND(AQ89="C",AP89&lt;&gt;""),AP89,""))</f>
        <v/>
      </c>
      <c r="AE89" s="362" t="str">
        <f aca="false">CONCATENATE(IF(AS89="","",AS89),IF(AU89="","",AU89),IF(AW89="","",AW89),IF(AY89="","",AY89),IF(BA89="","",BA89),IF(BC89="","",BC89))</f>
        <v>1</v>
      </c>
      <c r="AF89" s="362" t="str">
        <f aca="false">IF('Felling&amp;Restocking'!I89="","",IFERROR(VLOOKUP( 'Felling&amp;Restocking'!I89,SpeciesList[],2,0),"," &amp; 'Felling&amp;Restocking'!I89))</f>
        <v/>
      </c>
      <c r="AG89" s="362" t="str">
        <f aca="false">IF('Felling&amp;Restocking'!I89="","",VLOOKUP( 'Felling&amp;Restocking'!I89,SpeciesList[],4,0))</f>
        <v/>
      </c>
      <c r="AH89" s="362" t="str">
        <f aca="false">IF('Felling&amp;Restocking'!J89="","",IFERROR("," &amp; VLOOKUP( 'Felling&amp;Restocking'!J89,SpeciesList[],2,0),"," &amp; 'Felling&amp;Restocking'!J89))</f>
        <v/>
      </c>
      <c r="AI89" s="362" t="str">
        <f aca="false">IF('Felling&amp;Restocking'!J89="","",VLOOKUP( 'Felling&amp;Restocking'!J89,SpeciesList[],4,0))</f>
        <v/>
      </c>
      <c r="AJ89" s="362" t="str">
        <f aca="false">IF('Felling&amp;Restocking'!K89="","",IFERROR("," &amp; VLOOKUP( 'Felling&amp;Restocking'!K89,SpeciesList[],2,0),"," &amp; 'Felling&amp;Restocking'!K89))</f>
        <v/>
      </c>
      <c r="AK89" s="362" t="str">
        <f aca="false">IF('Felling&amp;Restocking'!K89="","",VLOOKUP( 'Felling&amp;Restocking'!K89,SpeciesList[],4,0))</f>
        <v/>
      </c>
      <c r="AL89" s="362" t="str">
        <f aca="false">IF('Felling&amp;Restocking'!L89="","",IFERROR("," &amp; VLOOKUP( 'Felling&amp;Restocking'!L89,SpeciesList[],2,0),"," &amp; 'Felling&amp;Restocking'!L89))</f>
        <v/>
      </c>
      <c r="AM89" s="362" t="str">
        <f aca="false">IF('Felling&amp;Restocking'!L89="","",VLOOKUP( 'Felling&amp;Restocking'!L89,SpeciesList[],4,0))</f>
        <v/>
      </c>
      <c r="AN89" s="362" t="str">
        <f aca="false">IF('Felling&amp;Restocking'!M89="","",IFERROR("," &amp; VLOOKUP( 'Felling&amp;Restocking'!M89,SpeciesList[],2,0),"," &amp; 'Felling&amp;Restocking'!M89))</f>
        <v/>
      </c>
      <c r="AO89" s="362" t="str">
        <f aca="false">IF('Felling&amp;Restocking'!M89="","",VLOOKUP( 'Felling&amp;Restocking'!M89,SpeciesList[],4,0))</f>
        <v/>
      </c>
      <c r="AP89" s="362" t="str">
        <f aca="false">IF('Felling&amp;Restocking'!N89="","",IFERROR("," &amp; VLOOKUP( 'Felling&amp;Restocking'!N89,SpeciesList[],2,0),"," &amp; 'Felling&amp;Restocking'!N89))</f>
        <v/>
      </c>
      <c r="AQ89" s="362" t="str">
        <f aca="false">IF('Felling&amp;Restocking'!N89="","",VLOOKUP( 'Felling&amp;Restocking'!N89,SpeciesList[],4,0))</f>
        <v/>
      </c>
      <c r="AT89" s="362" t="str">
        <f aca="false">IF('Sub-Cpt Record'!A89&lt;&gt;"",CONCATENATE('Sub-Cpt Record'!A89,'Sub-Cpt Record'!B89,'Sub-Cpt Record'!C89),"")</f>
        <v/>
      </c>
      <c r="AU89" s="362" t="n">
        <f aca="false">IF($AT89="",1,COUNTIFS($AT$11:$AT$1000, $AT89))</f>
        <v>1</v>
      </c>
      <c r="AV89" s="362" t="n">
        <f aca="false">IF(AT89&lt;&gt;"",'Sub-Cpt Record'!C89/CODE!AU89,0)</f>
        <v>0</v>
      </c>
      <c r="BM89" s="362" t="s">
        <v>847</v>
      </c>
    </row>
    <row r="90" customFormat="false" ht="15" hidden="false" customHeight="false" outlineLevel="0" collapsed="false">
      <c r="A90" s="362" t="str">
        <f aca="false">IF('Sub-Cpt Record'!B90="",IF(OR('Sub-Cpt Record'!A90=0,'Sub-Cpt Record'!A90=""),"",'Sub-Cpt Record'!A90),CONCATENATE('Sub-Cpt Record'!A90&amp;'Sub-Cpt Record'!B90))</f>
        <v/>
      </c>
      <c r="B90" s="362" t="n">
        <f aca="false">IF($A90="",1,COUNTIFS($A$11:$A$1000, $A90))</f>
        <v>1</v>
      </c>
      <c r="C90" s="363" t="str">
        <f aca="false">IF('Sub-Cpt Record'!E90 = "","",'Sub-Cpt Record'!E90&amp;"  ")</f>
        <v/>
      </c>
      <c r="D90" s="362" t="str">
        <f aca="false">IF('Sub-Cpt Record'!F90 = "","",'Sub-Cpt Record'!F90&amp;"  ")</f>
        <v/>
      </c>
      <c r="E90" s="362" t="str">
        <f aca="false">IF('Sub-Cpt Record'!G90 = "","",'Sub-Cpt Record'!G90&amp;"  ")</f>
        <v/>
      </c>
      <c r="F90" s="362" t="str">
        <f aca="false">IF('Sub-Cpt Record'!H90 = "","",'Sub-Cpt Record'!H90&amp;"  ")</f>
        <v/>
      </c>
      <c r="G90" s="362" t="str">
        <f aca="false">IF('Sub-Cpt Record'!I90 = "","",'Sub-Cpt Record'!I90&amp;"  ")</f>
        <v/>
      </c>
      <c r="H90" s="362" t="str">
        <f aca="false">IF('Sub-Cpt Record'!J90 = "","",'Sub-Cpt Record'!J90&amp;"  ")</f>
        <v/>
      </c>
      <c r="I90" s="364" t="str">
        <f aca="false">CONCATENATE(C90&amp;D90&amp;E90&amp;F90&amp;G90&amp;H90)</f>
        <v/>
      </c>
      <c r="J90" s="362" t="n">
        <f aca="false">IF(A90&lt;&gt;"",'Sub-Cpt Record'!C90/CODE!B90,0)</f>
        <v>0</v>
      </c>
      <c r="L90" s="365" t="str">
        <f aca="false">IF(A90="",IF(L91=1,1,""),1)</f>
        <v/>
      </c>
      <c r="N90" s="366" t="n">
        <f aca="false">COUNTIFS('Felling&amp;Restocking'!$A$11:$A$1000, 'Felling&amp;Restocking'!$A90, 'Felling&amp;Restocking'!$B$11:$B$1000, 'Felling&amp;Restocking'!$B90, 'Felling&amp;Restocking'!$H$11:$H$1000, 'Felling&amp;Restocking'!$H90)</f>
        <v>0</v>
      </c>
      <c r="O90" s="366" t="n">
        <f aca="false">IF(OR('Felling&amp;Restocking'!H90=0,'Felling&amp;Restocking'!H90=""),0,1)</f>
        <v>0</v>
      </c>
      <c r="P90" s="367" t="n">
        <f aca="false">SUM('Felling&amp;Restocking'!O90+'Felling&amp;Restocking'!P90)</f>
        <v>0</v>
      </c>
      <c r="S90" s="369" t="n">
        <f aca="false">IF(AND(O90&lt;&gt;0,P90&lt;&gt;0,'Felling&amp;Restocking'!G90&lt;&gt;0,AA90="",AC90=""),1,0)</f>
        <v>0</v>
      </c>
      <c r="T90" s="370" t="str">
        <f aca="false">IF(OR('Felling&amp;Restocking'!G90=0,'Felling&amp;Restocking'!G90=""),"",SUM('Felling&amp;Restocking'!O90/P90)*'Felling&amp;Restocking'!G90)</f>
        <v/>
      </c>
      <c r="U90" s="370" t="str">
        <f aca="false">IF(OR('Felling&amp;Restocking'!G90=0,'Felling&amp;Restocking'!G90=""),"",SUM('Felling&amp;Restocking'!P90/P90)*'Felling&amp;Restocking'!G90)</f>
        <v/>
      </c>
      <c r="V90" s="371" t="n">
        <f aca="false">IF(CONCATENATE('Felling&amp;Restocking'!U90&amp;'Felling&amp;Restocking'!W90&amp;'Felling&amp;Restocking'!Y90&amp;'Felling&amp;Restocking'!AA90&amp;'Felling&amp;Restocking'!AC90)="",0,1)</f>
        <v>0</v>
      </c>
      <c r="W90" s="372" t="n">
        <f aca="false">IF(OR(OR(TRIM('Felling&amp;Restocking'!H90)="T",TRIM('Felling&amp;Restocking'!H90)="DF",TRIM('Felling&amp;Restocking'!H90)="OS"),O90=0),0,1)</f>
        <v>0</v>
      </c>
      <c r="X90" s="372" t="n">
        <f aca="false">IF(OR('Felling&amp;Restocking'!$S90="",OR('Felling&amp;Restocking'!$S90=0,'Felling&amp;Restocking'!$S90="N/A")),0,1)</f>
        <v>0</v>
      </c>
      <c r="Y90" s="362" t="str">
        <f aca="false">IF(W90=1,T90,"")</f>
        <v/>
      </c>
      <c r="Z90" s="362" t="str">
        <f aca="false">IF(W90=1,U90,"")</f>
        <v/>
      </c>
      <c r="AA90" s="363" t="str">
        <f aca="false">CONCATENATE(IF(AND(AG90="B",AF90&lt;&gt;""),AF90,""),IF(AND(AI90="B",AH90&lt;&gt;""),AH90,""),IF(AND(AK90="B",AJ90&lt;&gt;""),AJ90,""),IF(AND(AM90="B",AL90&lt;&gt;""),AL90,""),IF(AND(AO90="B",AN90&lt;&gt;""),AN90,""),IF(AND(AQ90="B",AP90&lt;&gt;""),AP90,""))</f>
        <v/>
      </c>
      <c r="AC90" s="362" t="str">
        <f aca="false">CONCATENATE(IF(AND(AG90="C",AF90&lt;&gt;""),AF90,""),IF(AND(AI90="C",AH90&lt;&gt;""),AH90,""),IF(AND(AK90="C",AJ90&lt;&gt;""),AJ90,""),IF(AND(AM90="C",AL90&lt;&gt;""),AL90,""),IF(AND(AO90="C",AN90&lt;&gt;""),AN90,""),IF(AND(AQ90="C",AP90&lt;&gt;""),AP90,""))</f>
        <v/>
      </c>
      <c r="AE90" s="362" t="str">
        <f aca="false">CONCATENATE(IF(AS90="","",AS90),IF(AU90="","",AU90),IF(AW90="","",AW90),IF(AY90="","",AY90),IF(BA90="","",BA90),IF(BC90="","",BC90))</f>
        <v>1</v>
      </c>
      <c r="AF90" s="362" t="str">
        <f aca="false">IF('Felling&amp;Restocking'!I90="","",IFERROR(VLOOKUP( 'Felling&amp;Restocking'!I90,SpeciesList[],2,0),"," &amp; 'Felling&amp;Restocking'!I90))</f>
        <v/>
      </c>
      <c r="AG90" s="362" t="str">
        <f aca="false">IF('Felling&amp;Restocking'!I90="","",VLOOKUP( 'Felling&amp;Restocking'!I90,SpeciesList[],4,0))</f>
        <v/>
      </c>
      <c r="AH90" s="362" t="str">
        <f aca="false">IF('Felling&amp;Restocking'!J90="","",IFERROR("," &amp; VLOOKUP( 'Felling&amp;Restocking'!J90,SpeciesList[],2,0),"," &amp; 'Felling&amp;Restocking'!J90))</f>
        <v/>
      </c>
      <c r="AI90" s="362" t="str">
        <f aca="false">IF('Felling&amp;Restocking'!J90="","",VLOOKUP( 'Felling&amp;Restocking'!J90,SpeciesList[],4,0))</f>
        <v/>
      </c>
      <c r="AJ90" s="362" t="str">
        <f aca="false">IF('Felling&amp;Restocking'!K90="","",IFERROR("," &amp; VLOOKUP( 'Felling&amp;Restocking'!K90,SpeciesList[],2,0),"," &amp; 'Felling&amp;Restocking'!K90))</f>
        <v/>
      </c>
      <c r="AK90" s="362" t="str">
        <f aca="false">IF('Felling&amp;Restocking'!K90="","",VLOOKUP( 'Felling&amp;Restocking'!K90,SpeciesList[],4,0))</f>
        <v/>
      </c>
      <c r="AL90" s="362" t="str">
        <f aca="false">IF('Felling&amp;Restocking'!L90="","",IFERROR("," &amp; VLOOKUP( 'Felling&amp;Restocking'!L90,SpeciesList[],2,0),"," &amp; 'Felling&amp;Restocking'!L90))</f>
        <v/>
      </c>
      <c r="AM90" s="362" t="str">
        <f aca="false">IF('Felling&amp;Restocking'!L90="","",VLOOKUP( 'Felling&amp;Restocking'!L90,SpeciesList[],4,0))</f>
        <v/>
      </c>
      <c r="AN90" s="362" t="str">
        <f aca="false">IF('Felling&amp;Restocking'!M90="","",IFERROR("," &amp; VLOOKUP( 'Felling&amp;Restocking'!M90,SpeciesList[],2,0),"," &amp; 'Felling&amp;Restocking'!M90))</f>
        <v/>
      </c>
      <c r="AO90" s="362" t="str">
        <f aca="false">IF('Felling&amp;Restocking'!M90="","",VLOOKUP( 'Felling&amp;Restocking'!M90,SpeciesList[],4,0))</f>
        <v/>
      </c>
      <c r="AP90" s="362" t="str">
        <f aca="false">IF('Felling&amp;Restocking'!N90="","",IFERROR("," &amp; VLOOKUP( 'Felling&amp;Restocking'!N90,SpeciesList[],2,0),"," &amp; 'Felling&amp;Restocking'!N90))</f>
        <v/>
      </c>
      <c r="AQ90" s="362" t="str">
        <f aca="false">IF('Felling&amp;Restocking'!N90="","",VLOOKUP( 'Felling&amp;Restocking'!N90,SpeciesList[],4,0))</f>
        <v/>
      </c>
      <c r="AT90" s="362" t="str">
        <f aca="false">IF('Sub-Cpt Record'!A90&lt;&gt;"",CONCATENATE('Sub-Cpt Record'!A90,'Sub-Cpt Record'!B90,'Sub-Cpt Record'!C90),"")</f>
        <v/>
      </c>
      <c r="AU90" s="362" t="n">
        <f aca="false">IF($AT90="",1,COUNTIFS($AT$11:$AT$1000, $AT90))</f>
        <v>1</v>
      </c>
      <c r="AV90" s="362" t="n">
        <f aca="false">IF(AT90&lt;&gt;"",'Sub-Cpt Record'!C90/CODE!AU90,0)</f>
        <v>0</v>
      </c>
      <c r="BM90" s="362" t="s">
        <v>848</v>
      </c>
    </row>
    <row r="91" customFormat="false" ht="15" hidden="false" customHeight="false" outlineLevel="0" collapsed="false">
      <c r="A91" s="362" t="str">
        <f aca="false">IF('Sub-Cpt Record'!B91="",IF(OR('Sub-Cpt Record'!A91=0,'Sub-Cpt Record'!A91=""),"",'Sub-Cpt Record'!A91),CONCATENATE('Sub-Cpt Record'!A91&amp;'Sub-Cpt Record'!B91))</f>
        <v/>
      </c>
      <c r="B91" s="362" t="n">
        <f aca="false">IF($A91="",1,COUNTIFS($A$11:$A$1000, $A91))</f>
        <v>1</v>
      </c>
      <c r="C91" s="363" t="str">
        <f aca="false">IF('Sub-Cpt Record'!E91 = "","",'Sub-Cpt Record'!E91&amp;"  ")</f>
        <v/>
      </c>
      <c r="D91" s="362" t="str">
        <f aca="false">IF('Sub-Cpt Record'!F91 = "","",'Sub-Cpt Record'!F91&amp;"  ")</f>
        <v/>
      </c>
      <c r="E91" s="362" t="str">
        <f aca="false">IF('Sub-Cpt Record'!G91 = "","",'Sub-Cpt Record'!G91&amp;"  ")</f>
        <v/>
      </c>
      <c r="F91" s="362" t="str">
        <f aca="false">IF('Sub-Cpt Record'!H91 = "","",'Sub-Cpt Record'!H91&amp;"  ")</f>
        <v/>
      </c>
      <c r="G91" s="362" t="str">
        <f aca="false">IF('Sub-Cpt Record'!I91 = "","",'Sub-Cpt Record'!I91&amp;"  ")</f>
        <v/>
      </c>
      <c r="H91" s="362" t="str">
        <f aca="false">IF('Sub-Cpt Record'!J91 = "","",'Sub-Cpt Record'!J91&amp;"  ")</f>
        <v/>
      </c>
      <c r="I91" s="364" t="str">
        <f aca="false">CONCATENATE(C91&amp;D91&amp;E91&amp;F91&amp;G91&amp;H91)</f>
        <v/>
      </c>
      <c r="J91" s="362" t="n">
        <f aca="false">IF(A91&lt;&gt;"",'Sub-Cpt Record'!C91/CODE!B91,0)</f>
        <v>0</v>
      </c>
      <c r="L91" s="365" t="str">
        <f aca="false">IF(A91="",IF(L92=1,1,""),1)</f>
        <v/>
      </c>
      <c r="N91" s="366" t="n">
        <f aca="false">COUNTIFS('Felling&amp;Restocking'!$A$11:$A$1000, 'Felling&amp;Restocking'!$A91, 'Felling&amp;Restocking'!$B$11:$B$1000, 'Felling&amp;Restocking'!$B91, 'Felling&amp;Restocking'!$H$11:$H$1000, 'Felling&amp;Restocking'!$H91)</f>
        <v>0</v>
      </c>
      <c r="O91" s="366" t="n">
        <f aca="false">IF(OR('Felling&amp;Restocking'!H91=0,'Felling&amp;Restocking'!H91=""),0,1)</f>
        <v>0</v>
      </c>
      <c r="P91" s="367" t="n">
        <f aca="false">SUM('Felling&amp;Restocking'!O91+'Felling&amp;Restocking'!P91)</f>
        <v>0</v>
      </c>
      <c r="S91" s="369" t="n">
        <f aca="false">IF(AND(O91&lt;&gt;0,P91&lt;&gt;0,'Felling&amp;Restocking'!G91&lt;&gt;0,AA91="",AC91=""),1,0)</f>
        <v>0</v>
      </c>
      <c r="T91" s="370" t="str">
        <f aca="false">IF(OR('Felling&amp;Restocking'!G91=0,'Felling&amp;Restocking'!G91=""),"",SUM('Felling&amp;Restocking'!O91/P91)*'Felling&amp;Restocking'!G91)</f>
        <v/>
      </c>
      <c r="U91" s="370" t="str">
        <f aca="false">IF(OR('Felling&amp;Restocking'!G91=0,'Felling&amp;Restocking'!G91=""),"",SUM('Felling&amp;Restocking'!P91/P91)*'Felling&amp;Restocking'!G91)</f>
        <v/>
      </c>
      <c r="V91" s="371" t="n">
        <f aca="false">IF(CONCATENATE('Felling&amp;Restocking'!U91&amp;'Felling&amp;Restocking'!W91&amp;'Felling&amp;Restocking'!Y91&amp;'Felling&amp;Restocking'!AA91&amp;'Felling&amp;Restocking'!AC91)="",0,1)</f>
        <v>0</v>
      </c>
      <c r="W91" s="372" t="n">
        <f aca="false">IF(OR(OR(TRIM('Felling&amp;Restocking'!H91)="T",TRIM('Felling&amp;Restocking'!H91)="DF",TRIM('Felling&amp;Restocking'!H91)="OS"),O91=0),0,1)</f>
        <v>0</v>
      </c>
      <c r="X91" s="372" t="n">
        <f aca="false">IF(OR('Felling&amp;Restocking'!$S91="",OR('Felling&amp;Restocking'!$S91=0,'Felling&amp;Restocking'!$S91="N/A")),0,1)</f>
        <v>0</v>
      </c>
      <c r="Y91" s="362" t="str">
        <f aca="false">IF(W91=1,T91,"")</f>
        <v/>
      </c>
      <c r="Z91" s="362" t="str">
        <f aca="false">IF(W91=1,U91,"")</f>
        <v/>
      </c>
      <c r="AA91" s="363" t="str">
        <f aca="false">CONCATENATE(IF(AND(AG91="B",AF91&lt;&gt;""),AF91,""),IF(AND(AI91="B",AH91&lt;&gt;""),AH91,""),IF(AND(AK91="B",AJ91&lt;&gt;""),AJ91,""),IF(AND(AM91="B",AL91&lt;&gt;""),AL91,""),IF(AND(AO91="B",AN91&lt;&gt;""),AN91,""),IF(AND(AQ91="B",AP91&lt;&gt;""),AP91,""))</f>
        <v/>
      </c>
      <c r="AC91" s="362" t="str">
        <f aca="false">CONCATENATE(IF(AND(AG91="C",AF91&lt;&gt;""),AF91,""),IF(AND(AI91="C",AH91&lt;&gt;""),AH91,""),IF(AND(AK91="C",AJ91&lt;&gt;""),AJ91,""),IF(AND(AM91="C",AL91&lt;&gt;""),AL91,""),IF(AND(AO91="C",AN91&lt;&gt;""),AN91,""),IF(AND(AQ91="C",AP91&lt;&gt;""),AP91,""))</f>
        <v/>
      </c>
      <c r="AE91" s="362" t="str">
        <f aca="false">CONCATENATE(IF(AS91="","",AS91),IF(AU91="","",AU91),IF(AW91="","",AW91),IF(AY91="","",AY91),IF(BA91="","",BA91),IF(BC91="","",BC91))</f>
        <v>1</v>
      </c>
      <c r="AF91" s="362" t="str">
        <f aca="false">IF('Felling&amp;Restocking'!I91="","",IFERROR(VLOOKUP( 'Felling&amp;Restocking'!I91,SpeciesList[],2,0),"," &amp; 'Felling&amp;Restocking'!I91))</f>
        <v/>
      </c>
      <c r="AG91" s="362" t="str">
        <f aca="false">IF('Felling&amp;Restocking'!I91="","",VLOOKUP( 'Felling&amp;Restocking'!I91,SpeciesList[],4,0))</f>
        <v/>
      </c>
      <c r="AH91" s="362" t="str">
        <f aca="false">IF('Felling&amp;Restocking'!J91="","",IFERROR("," &amp; VLOOKUP( 'Felling&amp;Restocking'!J91,SpeciesList[],2,0),"," &amp; 'Felling&amp;Restocking'!J91))</f>
        <v/>
      </c>
      <c r="AI91" s="362" t="str">
        <f aca="false">IF('Felling&amp;Restocking'!J91="","",VLOOKUP( 'Felling&amp;Restocking'!J91,SpeciesList[],4,0))</f>
        <v/>
      </c>
      <c r="AJ91" s="362" t="str">
        <f aca="false">IF('Felling&amp;Restocking'!K91="","",IFERROR("," &amp; VLOOKUP( 'Felling&amp;Restocking'!K91,SpeciesList[],2,0),"," &amp; 'Felling&amp;Restocking'!K91))</f>
        <v/>
      </c>
      <c r="AK91" s="362" t="str">
        <f aca="false">IF('Felling&amp;Restocking'!K91="","",VLOOKUP( 'Felling&amp;Restocking'!K91,SpeciesList[],4,0))</f>
        <v/>
      </c>
      <c r="AL91" s="362" t="str">
        <f aca="false">IF('Felling&amp;Restocking'!L91="","",IFERROR("," &amp; VLOOKUP( 'Felling&amp;Restocking'!L91,SpeciesList[],2,0),"," &amp; 'Felling&amp;Restocking'!L91))</f>
        <v/>
      </c>
      <c r="AM91" s="362" t="str">
        <f aca="false">IF('Felling&amp;Restocking'!L91="","",VLOOKUP( 'Felling&amp;Restocking'!L91,SpeciesList[],4,0))</f>
        <v/>
      </c>
      <c r="AN91" s="362" t="str">
        <f aca="false">IF('Felling&amp;Restocking'!M91="","",IFERROR("," &amp; VLOOKUP( 'Felling&amp;Restocking'!M91,SpeciesList[],2,0),"," &amp; 'Felling&amp;Restocking'!M91))</f>
        <v/>
      </c>
      <c r="AO91" s="362" t="str">
        <f aca="false">IF('Felling&amp;Restocking'!M91="","",VLOOKUP( 'Felling&amp;Restocking'!M91,SpeciesList[],4,0))</f>
        <v/>
      </c>
      <c r="AP91" s="362" t="str">
        <f aca="false">IF('Felling&amp;Restocking'!N91="","",IFERROR("," &amp; VLOOKUP( 'Felling&amp;Restocking'!N91,SpeciesList[],2,0),"," &amp; 'Felling&amp;Restocking'!N91))</f>
        <v/>
      </c>
      <c r="AQ91" s="362" t="str">
        <f aca="false">IF('Felling&amp;Restocking'!N91="","",VLOOKUP( 'Felling&amp;Restocking'!N91,SpeciesList[],4,0))</f>
        <v/>
      </c>
      <c r="AT91" s="362" t="str">
        <f aca="false">IF('Sub-Cpt Record'!A91&lt;&gt;"",CONCATENATE('Sub-Cpt Record'!A91,'Sub-Cpt Record'!B91,'Sub-Cpt Record'!C91),"")</f>
        <v/>
      </c>
      <c r="AU91" s="362" t="n">
        <f aca="false">IF($AT91="",1,COUNTIFS($AT$11:$AT$1000, $AT91))</f>
        <v>1</v>
      </c>
      <c r="AV91" s="362" t="n">
        <f aca="false">IF(AT91&lt;&gt;"",'Sub-Cpt Record'!C91/CODE!AU91,0)</f>
        <v>0</v>
      </c>
      <c r="BM91" s="362" t="s">
        <v>849</v>
      </c>
    </row>
    <row r="92" customFormat="false" ht="15" hidden="false" customHeight="false" outlineLevel="0" collapsed="false">
      <c r="A92" s="362" t="str">
        <f aca="false">IF('Sub-Cpt Record'!B92="",IF(OR('Sub-Cpt Record'!A92=0,'Sub-Cpt Record'!A92=""),"",'Sub-Cpt Record'!A92),CONCATENATE('Sub-Cpt Record'!A92&amp;'Sub-Cpt Record'!B92))</f>
        <v/>
      </c>
      <c r="B92" s="362" t="n">
        <f aca="false">IF($A92="",1,COUNTIFS($A$11:$A$1000, $A92))</f>
        <v>1</v>
      </c>
      <c r="C92" s="363" t="str">
        <f aca="false">IF('Sub-Cpt Record'!E92 = "","",'Sub-Cpt Record'!E92&amp;"  ")</f>
        <v/>
      </c>
      <c r="D92" s="362" t="str">
        <f aca="false">IF('Sub-Cpt Record'!F92 = "","",'Sub-Cpt Record'!F92&amp;"  ")</f>
        <v/>
      </c>
      <c r="E92" s="362" t="str">
        <f aca="false">IF('Sub-Cpt Record'!G92 = "","",'Sub-Cpt Record'!G92&amp;"  ")</f>
        <v/>
      </c>
      <c r="F92" s="362" t="str">
        <f aca="false">IF('Sub-Cpt Record'!H92 = "","",'Sub-Cpt Record'!H92&amp;"  ")</f>
        <v/>
      </c>
      <c r="G92" s="362" t="str">
        <f aca="false">IF('Sub-Cpt Record'!I92 = "","",'Sub-Cpt Record'!I92&amp;"  ")</f>
        <v/>
      </c>
      <c r="H92" s="362" t="str">
        <f aca="false">IF('Sub-Cpt Record'!J92 = "","",'Sub-Cpt Record'!J92&amp;"  ")</f>
        <v/>
      </c>
      <c r="I92" s="364" t="str">
        <f aca="false">CONCATENATE(C92&amp;D92&amp;E92&amp;F92&amp;G92&amp;H92)</f>
        <v/>
      </c>
      <c r="J92" s="362" t="n">
        <f aca="false">IF(A92&lt;&gt;"",'Sub-Cpt Record'!C92/CODE!B92,0)</f>
        <v>0</v>
      </c>
      <c r="L92" s="365" t="str">
        <f aca="false">IF(A92="",IF(L93=1,1,""),1)</f>
        <v/>
      </c>
      <c r="N92" s="366" t="n">
        <f aca="false">COUNTIFS('Felling&amp;Restocking'!$A$11:$A$1000, 'Felling&amp;Restocking'!$A92, 'Felling&amp;Restocking'!$B$11:$B$1000, 'Felling&amp;Restocking'!$B92, 'Felling&amp;Restocking'!$H$11:$H$1000, 'Felling&amp;Restocking'!$H92)</f>
        <v>0</v>
      </c>
      <c r="O92" s="366" t="n">
        <f aca="false">IF(OR('Felling&amp;Restocking'!H92=0,'Felling&amp;Restocking'!H92=""),0,1)</f>
        <v>0</v>
      </c>
      <c r="P92" s="367" t="n">
        <f aca="false">SUM('Felling&amp;Restocking'!O92+'Felling&amp;Restocking'!P92)</f>
        <v>0</v>
      </c>
      <c r="S92" s="369" t="n">
        <f aca="false">IF(AND(O92&lt;&gt;0,P92&lt;&gt;0,'Felling&amp;Restocking'!G92&lt;&gt;0,AA92="",AC92=""),1,0)</f>
        <v>0</v>
      </c>
      <c r="T92" s="370" t="str">
        <f aca="false">IF(OR('Felling&amp;Restocking'!G92=0,'Felling&amp;Restocking'!G92=""),"",SUM('Felling&amp;Restocking'!O92/P92)*'Felling&amp;Restocking'!G92)</f>
        <v/>
      </c>
      <c r="U92" s="370" t="str">
        <f aca="false">IF(OR('Felling&amp;Restocking'!G92=0,'Felling&amp;Restocking'!G92=""),"",SUM('Felling&amp;Restocking'!P92/P92)*'Felling&amp;Restocking'!G92)</f>
        <v/>
      </c>
      <c r="V92" s="371" t="n">
        <f aca="false">IF(CONCATENATE('Felling&amp;Restocking'!U92&amp;'Felling&amp;Restocking'!W92&amp;'Felling&amp;Restocking'!Y92&amp;'Felling&amp;Restocking'!AA92&amp;'Felling&amp;Restocking'!AC92)="",0,1)</f>
        <v>0</v>
      </c>
      <c r="W92" s="372" t="n">
        <f aca="false">IF(OR(OR(TRIM('Felling&amp;Restocking'!H92)="T",TRIM('Felling&amp;Restocking'!H92)="DF",TRIM('Felling&amp;Restocking'!H92)="OS"),O92=0),0,1)</f>
        <v>0</v>
      </c>
      <c r="X92" s="372" t="n">
        <f aca="false">IF(OR('Felling&amp;Restocking'!$S92="",OR('Felling&amp;Restocking'!$S92=0,'Felling&amp;Restocking'!$S92="N/A")),0,1)</f>
        <v>0</v>
      </c>
      <c r="Y92" s="362" t="str">
        <f aca="false">IF(W92=1,T92,"")</f>
        <v/>
      </c>
      <c r="Z92" s="362" t="str">
        <f aca="false">IF(W92=1,U92,"")</f>
        <v/>
      </c>
      <c r="AA92" s="363" t="str">
        <f aca="false">CONCATENATE(IF(AND(AG92="B",AF92&lt;&gt;""),AF92,""),IF(AND(AI92="B",AH92&lt;&gt;""),AH92,""),IF(AND(AK92="B",AJ92&lt;&gt;""),AJ92,""),IF(AND(AM92="B",AL92&lt;&gt;""),AL92,""),IF(AND(AO92="B",AN92&lt;&gt;""),AN92,""),IF(AND(AQ92="B",AP92&lt;&gt;""),AP92,""))</f>
        <v/>
      </c>
      <c r="AC92" s="362" t="str">
        <f aca="false">CONCATENATE(IF(AND(AG92="C",AF92&lt;&gt;""),AF92,""),IF(AND(AI92="C",AH92&lt;&gt;""),AH92,""),IF(AND(AK92="C",AJ92&lt;&gt;""),AJ92,""),IF(AND(AM92="C",AL92&lt;&gt;""),AL92,""),IF(AND(AO92="C",AN92&lt;&gt;""),AN92,""),IF(AND(AQ92="C",AP92&lt;&gt;""),AP92,""))</f>
        <v/>
      </c>
      <c r="AE92" s="362" t="str">
        <f aca="false">CONCATENATE(IF(AS92="","",AS92),IF(AU92="","",AU92),IF(AW92="","",AW92),IF(AY92="","",AY92),IF(BA92="","",BA92),IF(BC92="","",BC92))</f>
        <v>1</v>
      </c>
      <c r="AF92" s="362" t="str">
        <f aca="false">IF('Felling&amp;Restocking'!I92="","",IFERROR(VLOOKUP( 'Felling&amp;Restocking'!I92,SpeciesList[],2,0),"," &amp; 'Felling&amp;Restocking'!I92))</f>
        <v/>
      </c>
      <c r="AG92" s="362" t="str">
        <f aca="false">IF('Felling&amp;Restocking'!I92="","",VLOOKUP( 'Felling&amp;Restocking'!I92,SpeciesList[],4,0))</f>
        <v/>
      </c>
      <c r="AH92" s="362" t="str">
        <f aca="false">IF('Felling&amp;Restocking'!J92="","",IFERROR("," &amp; VLOOKUP( 'Felling&amp;Restocking'!J92,SpeciesList[],2,0),"," &amp; 'Felling&amp;Restocking'!J92))</f>
        <v/>
      </c>
      <c r="AI92" s="362" t="str">
        <f aca="false">IF('Felling&amp;Restocking'!J92="","",VLOOKUP( 'Felling&amp;Restocking'!J92,SpeciesList[],4,0))</f>
        <v/>
      </c>
      <c r="AJ92" s="362" t="str">
        <f aca="false">IF('Felling&amp;Restocking'!K92="","",IFERROR("," &amp; VLOOKUP( 'Felling&amp;Restocking'!K92,SpeciesList[],2,0),"," &amp; 'Felling&amp;Restocking'!K92))</f>
        <v/>
      </c>
      <c r="AK92" s="362" t="str">
        <f aca="false">IF('Felling&amp;Restocking'!K92="","",VLOOKUP( 'Felling&amp;Restocking'!K92,SpeciesList[],4,0))</f>
        <v/>
      </c>
      <c r="AL92" s="362" t="str">
        <f aca="false">IF('Felling&amp;Restocking'!L92="","",IFERROR("," &amp; VLOOKUP( 'Felling&amp;Restocking'!L92,SpeciesList[],2,0),"," &amp; 'Felling&amp;Restocking'!L92))</f>
        <v/>
      </c>
      <c r="AM92" s="362" t="str">
        <f aca="false">IF('Felling&amp;Restocking'!L92="","",VLOOKUP( 'Felling&amp;Restocking'!L92,SpeciesList[],4,0))</f>
        <v/>
      </c>
      <c r="AN92" s="362" t="str">
        <f aca="false">IF('Felling&amp;Restocking'!M92="","",IFERROR("," &amp; VLOOKUP( 'Felling&amp;Restocking'!M92,SpeciesList[],2,0),"," &amp; 'Felling&amp;Restocking'!M92))</f>
        <v/>
      </c>
      <c r="AO92" s="362" t="str">
        <f aca="false">IF('Felling&amp;Restocking'!M92="","",VLOOKUP( 'Felling&amp;Restocking'!M92,SpeciesList[],4,0))</f>
        <v/>
      </c>
      <c r="AP92" s="362" t="str">
        <f aca="false">IF('Felling&amp;Restocking'!N92="","",IFERROR("," &amp; VLOOKUP( 'Felling&amp;Restocking'!N92,SpeciesList[],2,0),"," &amp; 'Felling&amp;Restocking'!N92))</f>
        <v/>
      </c>
      <c r="AQ92" s="362" t="str">
        <f aca="false">IF('Felling&amp;Restocking'!N92="","",VLOOKUP( 'Felling&amp;Restocking'!N92,SpeciesList[],4,0))</f>
        <v/>
      </c>
      <c r="AT92" s="362" t="str">
        <f aca="false">IF('Sub-Cpt Record'!A92&lt;&gt;"",CONCATENATE('Sub-Cpt Record'!A92,'Sub-Cpt Record'!B92,'Sub-Cpt Record'!C92),"")</f>
        <v/>
      </c>
      <c r="AU92" s="362" t="n">
        <f aca="false">IF($AT92="",1,COUNTIFS($AT$11:$AT$1000, $AT92))</f>
        <v>1</v>
      </c>
      <c r="AV92" s="362" t="n">
        <f aca="false">IF(AT92&lt;&gt;"",'Sub-Cpt Record'!C92/CODE!AU92,0)</f>
        <v>0</v>
      </c>
      <c r="BM92" s="362" t="s">
        <v>850</v>
      </c>
    </row>
    <row r="93" customFormat="false" ht="15" hidden="false" customHeight="false" outlineLevel="0" collapsed="false">
      <c r="A93" s="362" t="str">
        <f aca="false">IF('Sub-Cpt Record'!B93="",IF(OR('Sub-Cpt Record'!A93=0,'Sub-Cpt Record'!A93=""),"",'Sub-Cpt Record'!A93),CONCATENATE('Sub-Cpt Record'!A93&amp;'Sub-Cpt Record'!B93))</f>
        <v/>
      </c>
      <c r="B93" s="362" t="n">
        <f aca="false">IF($A93="",1,COUNTIFS($A$11:$A$1000, $A93))</f>
        <v>1</v>
      </c>
      <c r="C93" s="363" t="str">
        <f aca="false">IF('Sub-Cpt Record'!E93 = "","",'Sub-Cpt Record'!E93&amp;"  ")</f>
        <v/>
      </c>
      <c r="D93" s="362" t="str">
        <f aca="false">IF('Sub-Cpt Record'!F93 = "","",'Sub-Cpt Record'!F93&amp;"  ")</f>
        <v/>
      </c>
      <c r="E93" s="362" t="str">
        <f aca="false">IF('Sub-Cpt Record'!G93 = "","",'Sub-Cpt Record'!G93&amp;"  ")</f>
        <v/>
      </c>
      <c r="F93" s="362" t="str">
        <f aca="false">IF('Sub-Cpt Record'!H93 = "","",'Sub-Cpt Record'!H93&amp;"  ")</f>
        <v/>
      </c>
      <c r="G93" s="362" t="str">
        <f aca="false">IF('Sub-Cpt Record'!I93 = "","",'Sub-Cpt Record'!I93&amp;"  ")</f>
        <v/>
      </c>
      <c r="H93" s="362" t="str">
        <f aca="false">IF('Sub-Cpt Record'!J93 = "","",'Sub-Cpt Record'!J93&amp;"  ")</f>
        <v/>
      </c>
      <c r="I93" s="364" t="str">
        <f aca="false">CONCATENATE(C93&amp;D93&amp;E93&amp;F93&amp;G93&amp;H93)</f>
        <v/>
      </c>
      <c r="J93" s="362" t="n">
        <f aca="false">IF(A93&lt;&gt;"",'Sub-Cpt Record'!C93/CODE!B93,0)</f>
        <v>0</v>
      </c>
      <c r="L93" s="365" t="str">
        <f aca="false">IF(A93="",IF(L94=1,1,""),1)</f>
        <v/>
      </c>
      <c r="N93" s="366" t="n">
        <f aca="false">COUNTIFS('Felling&amp;Restocking'!$A$11:$A$1000, 'Felling&amp;Restocking'!$A93, 'Felling&amp;Restocking'!$B$11:$B$1000, 'Felling&amp;Restocking'!$B93, 'Felling&amp;Restocking'!$H$11:$H$1000, 'Felling&amp;Restocking'!$H93)</f>
        <v>0</v>
      </c>
      <c r="O93" s="366" t="n">
        <f aca="false">IF(OR('Felling&amp;Restocking'!H93=0,'Felling&amp;Restocking'!H93=""),0,1)</f>
        <v>0</v>
      </c>
      <c r="P93" s="367" t="n">
        <f aca="false">SUM('Felling&amp;Restocking'!O93+'Felling&amp;Restocking'!P93)</f>
        <v>0</v>
      </c>
      <c r="S93" s="369" t="n">
        <f aca="false">IF(AND(O93&lt;&gt;0,P93&lt;&gt;0,'Felling&amp;Restocking'!G93&lt;&gt;0,AA93="",AC93=""),1,0)</f>
        <v>0</v>
      </c>
      <c r="T93" s="370" t="str">
        <f aca="false">IF(OR('Felling&amp;Restocking'!G93=0,'Felling&amp;Restocking'!G93=""),"",SUM('Felling&amp;Restocking'!O93/P93)*'Felling&amp;Restocking'!G93)</f>
        <v/>
      </c>
      <c r="U93" s="370" t="str">
        <f aca="false">IF(OR('Felling&amp;Restocking'!G93=0,'Felling&amp;Restocking'!G93=""),"",SUM('Felling&amp;Restocking'!P93/P93)*'Felling&amp;Restocking'!G93)</f>
        <v/>
      </c>
      <c r="V93" s="371" t="n">
        <f aca="false">IF(CONCATENATE('Felling&amp;Restocking'!U93&amp;'Felling&amp;Restocking'!W93&amp;'Felling&amp;Restocking'!Y93&amp;'Felling&amp;Restocking'!AA93&amp;'Felling&amp;Restocking'!AC93)="",0,1)</f>
        <v>0</v>
      </c>
      <c r="W93" s="372" t="n">
        <f aca="false">IF(OR(OR(TRIM('Felling&amp;Restocking'!H93)="T",TRIM('Felling&amp;Restocking'!H93)="DF",TRIM('Felling&amp;Restocking'!H93)="OS"),O93=0),0,1)</f>
        <v>0</v>
      </c>
      <c r="X93" s="372" t="n">
        <f aca="false">IF(OR('Felling&amp;Restocking'!$S93="",OR('Felling&amp;Restocking'!$S93=0,'Felling&amp;Restocking'!$S93="N/A")),0,1)</f>
        <v>0</v>
      </c>
      <c r="Y93" s="362" t="str">
        <f aca="false">IF(W93=1,T93,"")</f>
        <v/>
      </c>
      <c r="Z93" s="362" t="str">
        <f aca="false">IF(W93=1,U93,"")</f>
        <v/>
      </c>
      <c r="AA93" s="363" t="str">
        <f aca="false">CONCATENATE(IF(AND(AG93="B",AF93&lt;&gt;""),AF93,""),IF(AND(AI93="B",AH93&lt;&gt;""),AH93,""),IF(AND(AK93="B",AJ93&lt;&gt;""),AJ93,""),IF(AND(AM93="B",AL93&lt;&gt;""),AL93,""),IF(AND(AO93="B",AN93&lt;&gt;""),AN93,""),IF(AND(AQ93="B",AP93&lt;&gt;""),AP93,""))</f>
        <v/>
      </c>
      <c r="AC93" s="362" t="str">
        <f aca="false">CONCATENATE(IF(AND(AG93="C",AF93&lt;&gt;""),AF93,""),IF(AND(AI93="C",AH93&lt;&gt;""),AH93,""),IF(AND(AK93="C",AJ93&lt;&gt;""),AJ93,""),IF(AND(AM93="C",AL93&lt;&gt;""),AL93,""),IF(AND(AO93="C",AN93&lt;&gt;""),AN93,""),IF(AND(AQ93="C",AP93&lt;&gt;""),AP93,""))</f>
        <v/>
      </c>
      <c r="AE93" s="362" t="str">
        <f aca="false">CONCATENATE(IF(AS93="","",AS93),IF(AU93="","",AU93),IF(AW93="","",AW93),IF(AY93="","",AY93),IF(BA93="","",BA93),IF(BC93="","",BC93))</f>
        <v>1</v>
      </c>
      <c r="AF93" s="362" t="str">
        <f aca="false">IF('Felling&amp;Restocking'!I93="","",IFERROR(VLOOKUP( 'Felling&amp;Restocking'!I93,SpeciesList[],2,0),"," &amp; 'Felling&amp;Restocking'!I93))</f>
        <v/>
      </c>
      <c r="AG93" s="362" t="str">
        <f aca="false">IF('Felling&amp;Restocking'!I93="","",VLOOKUP( 'Felling&amp;Restocking'!I93,SpeciesList[],4,0))</f>
        <v/>
      </c>
      <c r="AH93" s="362" t="str">
        <f aca="false">IF('Felling&amp;Restocking'!J93="","",IFERROR("," &amp; VLOOKUP( 'Felling&amp;Restocking'!J93,SpeciesList[],2,0),"," &amp; 'Felling&amp;Restocking'!J93))</f>
        <v/>
      </c>
      <c r="AI93" s="362" t="str">
        <f aca="false">IF('Felling&amp;Restocking'!J93="","",VLOOKUP( 'Felling&amp;Restocking'!J93,SpeciesList[],4,0))</f>
        <v/>
      </c>
      <c r="AJ93" s="362" t="str">
        <f aca="false">IF('Felling&amp;Restocking'!K93="","",IFERROR("," &amp; VLOOKUP( 'Felling&amp;Restocking'!K93,SpeciesList[],2,0),"," &amp; 'Felling&amp;Restocking'!K93))</f>
        <v/>
      </c>
      <c r="AK93" s="362" t="str">
        <f aca="false">IF('Felling&amp;Restocking'!K93="","",VLOOKUP( 'Felling&amp;Restocking'!K93,SpeciesList[],4,0))</f>
        <v/>
      </c>
      <c r="AL93" s="362" t="str">
        <f aca="false">IF('Felling&amp;Restocking'!L93="","",IFERROR("," &amp; VLOOKUP( 'Felling&amp;Restocking'!L93,SpeciesList[],2,0),"," &amp; 'Felling&amp;Restocking'!L93))</f>
        <v/>
      </c>
      <c r="AM93" s="362" t="str">
        <f aca="false">IF('Felling&amp;Restocking'!L93="","",VLOOKUP( 'Felling&amp;Restocking'!L93,SpeciesList[],4,0))</f>
        <v/>
      </c>
      <c r="AN93" s="362" t="str">
        <f aca="false">IF('Felling&amp;Restocking'!M93="","",IFERROR("," &amp; VLOOKUP( 'Felling&amp;Restocking'!M93,SpeciesList[],2,0),"," &amp; 'Felling&amp;Restocking'!M93))</f>
        <v/>
      </c>
      <c r="AO93" s="362" t="str">
        <f aca="false">IF('Felling&amp;Restocking'!M93="","",VLOOKUP( 'Felling&amp;Restocking'!M93,SpeciesList[],4,0))</f>
        <v/>
      </c>
      <c r="AP93" s="362" t="str">
        <f aca="false">IF('Felling&amp;Restocking'!N93="","",IFERROR("," &amp; VLOOKUP( 'Felling&amp;Restocking'!N93,SpeciesList[],2,0),"," &amp; 'Felling&amp;Restocking'!N93))</f>
        <v/>
      </c>
      <c r="AQ93" s="362" t="str">
        <f aca="false">IF('Felling&amp;Restocking'!N93="","",VLOOKUP( 'Felling&amp;Restocking'!N93,SpeciesList[],4,0))</f>
        <v/>
      </c>
      <c r="AT93" s="362" t="str">
        <f aca="false">IF('Sub-Cpt Record'!A93&lt;&gt;"",CONCATENATE('Sub-Cpt Record'!A93,'Sub-Cpt Record'!B93,'Sub-Cpt Record'!C93),"")</f>
        <v/>
      </c>
      <c r="AU93" s="362" t="n">
        <f aca="false">IF($AT93="",1,COUNTIFS($AT$11:$AT$1000, $AT93))</f>
        <v>1</v>
      </c>
      <c r="AV93" s="362" t="n">
        <f aca="false">IF(AT93&lt;&gt;"",'Sub-Cpt Record'!C93/CODE!AU93,0)</f>
        <v>0</v>
      </c>
      <c r="BM93" s="362" t="s">
        <v>851</v>
      </c>
    </row>
    <row r="94" customFormat="false" ht="15" hidden="false" customHeight="false" outlineLevel="0" collapsed="false">
      <c r="A94" s="362" t="str">
        <f aca="false">IF('Sub-Cpt Record'!B94="",IF(OR('Sub-Cpt Record'!A94=0,'Sub-Cpt Record'!A94=""),"",'Sub-Cpt Record'!A94),CONCATENATE('Sub-Cpt Record'!A94&amp;'Sub-Cpt Record'!B94))</f>
        <v/>
      </c>
      <c r="B94" s="362" t="n">
        <f aca="false">IF($A94="",1,COUNTIFS($A$11:$A$1000, $A94))</f>
        <v>1</v>
      </c>
      <c r="C94" s="363" t="str">
        <f aca="false">IF('Sub-Cpt Record'!E94 = "","",'Sub-Cpt Record'!E94&amp;"  ")</f>
        <v/>
      </c>
      <c r="D94" s="362" t="str">
        <f aca="false">IF('Sub-Cpt Record'!F94 = "","",'Sub-Cpt Record'!F94&amp;"  ")</f>
        <v/>
      </c>
      <c r="E94" s="362" t="str">
        <f aca="false">IF('Sub-Cpt Record'!G94 = "","",'Sub-Cpt Record'!G94&amp;"  ")</f>
        <v/>
      </c>
      <c r="F94" s="362" t="str">
        <f aca="false">IF('Sub-Cpt Record'!H94 = "","",'Sub-Cpt Record'!H94&amp;"  ")</f>
        <v/>
      </c>
      <c r="G94" s="362" t="str">
        <f aca="false">IF('Sub-Cpt Record'!I94 = "","",'Sub-Cpt Record'!I94&amp;"  ")</f>
        <v/>
      </c>
      <c r="H94" s="362" t="str">
        <f aca="false">IF('Sub-Cpt Record'!J94 = "","",'Sub-Cpt Record'!J94&amp;"  ")</f>
        <v/>
      </c>
      <c r="I94" s="364" t="str">
        <f aca="false">CONCATENATE(C94&amp;D94&amp;E94&amp;F94&amp;G94&amp;H94)</f>
        <v/>
      </c>
      <c r="J94" s="362" t="n">
        <f aca="false">IF(A94&lt;&gt;"",'Sub-Cpt Record'!C94/CODE!B94,0)</f>
        <v>0</v>
      </c>
      <c r="L94" s="365" t="str">
        <f aca="false">IF(A94="",IF(L95=1,1,""),1)</f>
        <v/>
      </c>
      <c r="N94" s="366" t="n">
        <f aca="false">COUNTIFS('Felling&amp;Restocking'!$A$11:$A$1000, 'Felling&amp;Restocking'!$A94, 'Felling&amp;Restocking'!$B$11:$B$1000, 'Felling&amp;Restocking'!$B94, 'Felling&amp;Restocking'!$H$11:$H$1000, 'Felling&amp;Restocking'!$H94)</f>
        <v>0</v>
      </c>
      <c r="O94" s="366" t="n">
        <f aca="false">IF(OR('Felling&amp;Restocking'!H94=0,'Felling&amp;Restocking'!H94=""),0,1)</f>
        <v>0</v>
      </c>
      <c r="P94" s="367" t="n">
        <f aca="false">SUM('Felling&amp;Restocking'!O94+'Felling&amp;Restocking'!P94)</f>
        <v>0</v>
      </c>
      <c r="S94" s="369" t="n">
        <f aca="false">IF(AND(O94&lt;&gt;0,P94&lt;&gt;0,'Felling&amp;Restocking'!G94&lt;&gt;0,AA94="",AC94=""),1,0)</f>
        <v>0</v>
      </c>
      <c r="T94" s="370" t="str">
        <f aca="false">IF(OR('Felling&amp;Restocking'!G94=0,'Felling&amp;Restocking'!G94=""),"",SUM('Felling&amp;Restocking'!O94/P94)*'Felling&amp;Restocking'!G94)</f>
        <v/>
      </c>
      <c r="U94" s="370" t="str">
        <f aca="false">IF(OR('Felling&amp;Restocking'!G94=0,'Felling&amp;Restocking'!G94=""),"",SUM('Felling&amp;Restocking'!P94/P94)*'Felling&amp;Restocking'!G94)</f>
        <v/>
      </c>
      <c r="V94" s="371" t="n">
        <f aca="false">IF(CONCATENATE('Felling&amp;Restocking'!U94&amp;'Felling&amp;Restocking'!W94&amp;'Felling&amp;Restocking'!Y94&amp;'Felling&amp;Restocking'!AA94&amp;'Felling&amp;Restocking'!AC94)="",0,1)</f>
        <v>0</v>
      </c>
      <c r="W94" s="372" t="n">
        <f aca="false">IF(OR(OR(TRIM('Felling&amp;Restocking'!H94)="T",TRIM('Felling&amp;Restocking'!H94)="DF",TRIM('Felling&amp;Restocking'!H94)="OS"),O94=0),0,1)</f>
        <v>0</v>
      </c>
      <c r="X94" s="372" t="n">
        <f aca="false">IF(OR('Felling&amp;Restocking'!$S94="",OR('Felling&amp;Restocking'!$S94=0,'Felling&amp;Restocking'!$S94="N/A")),0,1)</f>
        <v>0</v>
      </c>
      <c r="Y94" s="362" t="str">
        <f aca="false">IF(W94=1,T94,"")</f>
        <v/>
      </c>
      <c r="Z94" s="362" t="str">
        <f aca="false">IF(W94=1,U94,"")</f>
        <v/>
      </c>
      <c r="AA94" s="363" t="str">
        <f aca="false">CONCATENATE(IF(AND(AG94="B",AF94&lt;&gt;""),AF94,""),IF(AND(AI94="B",AH94&lt;&gt;""),AH94,""),IF(AND(AK94="B",AJ94&lt;&gt;""),AJ94,""),IF(AND(AM94="B",AL94&lt;&gt;""),AL94,""),IF(AND(AO94="B",AN94&lt;&gt;""),AN94,""),IF(AND(AQ94="B",AP94&lt;&gt;""),AP94,""))</f>
        <v/>
      </c>
      <c r="AC94" s="362" t="str">
        <f aca="false">CONCATENATE(IF(AND(AG94="C",AF94&lt;&gt;""),AF94,""),IF(AND(AI94="C",AH94&lt;&gt;""),AH94,""),IF(AND(AK94="C",AJ94&lt;&gt;""),AJ94,""),IF(AND(AM94="C",AL94&lt;&gt;""),AL94,""),IF(AND(AO94="C",AN94&lt;&gt;""),AN94,""),IF(AND(AQ94="C",AP94&lt;&gt;""),AP94,""))</f>
        <v/>
      </c>
      <c r="AE94" s="362" t="str">
        <f aca="false">CONCATENATE(IF(AS94="","",AS94),IF(AU94="","",AU94),IF(AW94="","",AW94),IF(AY94="","",AY94),IF(BA94="","",BA94),IF(BC94="","",BC94))</f>
        <v>1</v>
      </c>
      <c r="AF94" s="362" t="str">
        <f aca="false">IF('Felling&amp;Restocking'!I94="","",IFERROR(VLOOKUP( 'Felling&amp;Restocking'!I94,SpeciesList[],2,0),"," &amp; 'Felling&amp;Restocking'!I94))</f>
        <v/>
      </c>
      <c r="AG94" s="362" t="str">
        <f aca="false">IF('Felling&amp;Restocking'!I94="","",VLOOKUP( 'Felling&amp;Restocking'!I94,SpeciesList[],4,0))</f>
        <v/>
      </c>
      <c r="AH94" s="362" t="str">
        <f aca="false">IF('Felling&amp;Restocking'!J94="","",IFERROR("," &amp; VLOOKUP( 'Felling&amp;Restocking'!J94,SpeciesList[],2,0),"," &amp; 'Felling&amp;Restocking'!J94))</f>
        <v/>
      </c>
      <c r="AI94" s="362" t="str">
        <f aca="false">IF('Felling&amp;Restocking'!J94="","",VLOOKUP( 'Felling&amp;Restocking'!J94,SpeciesList[],4,0))</f>
        <v/>
      </c>
      <c r="AJ94" s="362" t="str">
        <f aca="false">IF('Felling&amp;Restocking'!K94="","",IFERROR("," &amp; VLOOKUP( 'Felling&amp;Restocking'!K94,SpeciesList[],2,0),"," &amp; 'Felling&amp;Restocking'!K94))</f>
        <v/>
      </c>
      <c r="AK94" s="362" t="str">
        <f aca="false">IF('Felling&amp;Restocking'!K94="","",VLOOKUP( 'Felling&amp;Restocking'!K94,SpeciesList[],4,0))</f>
        <v/>
      </c>
      <c r="AL94" s="362" t="str">
        <f aca="false">IF('Felling&amp;Restocking'!L94="","",IFERROR("," &amp; VLOOKUP( 'Felling&amp;Restocking'!L94,SpeciesList[],2,0),"," &amp; 'Felling&amp;Restocking'!L94))</f>
        <v/>
      </c>
      <c r="AM94" s="362" t="str">
        <f aca="false">IF('Felling&amp;Restocking'!L94="","",VLOOKUP( 'Felling&amp;Restocking'!L94,SpeciesList[],4,0))</f>
        <v/>
      </c>
      <c r="AN94" s="362" t="str">
        <f aca="false">IF('Felling&amp;Restocking'!M94="","",IFERROR("," &amp; VLOOKUP( 'Felling&amp;Restocking'!M94,SpeciesList[],2,0),"," &amp; 'Felling&amp;Restocking'!M94))</f>
        <v/>
      </c>
      <c r="AO94" s="362" t="str">
        <f aca="false">IF('Felling&amp;Restocking'!M94="","",VLOOKUP( 'Felling&amp;Restocking'!M94,SpeciesList[],4,0))</f>
        <v/>
      </c>
      <c r="AP94" s="362" t="str">
        <f aca="false">IF('Felling&amp;Restocking'!N94="","",IFERROR("," &amp; VLOOKUP( 'Felling&amp;Restocking'!N94,SpeciesList[],2,0),"," &amp; 'Felling&amp;Restocking'!N94))</f>
        <v/>
      </c>
      <c r="AQ94" s="362" t="str">
        <f aca="false">IF('Felling&amp;Restocking'!N94="","",VLOOKUP( 'Felling&amp;Restocking'!N94,SpeciesList[],4,0))</f>
        <v/>
      </c>
      <c r="AT94" s="362" t="str">
        <f aca="false">IF('Sub-Cpt Record'!A94&lt;&gt;"",CONCATENATE('Sub-Cpt Record'!A94,'Sub-Cpt Record'!B94,'Sub-Cpt Record'!C94),"")</f>
        <v/>
      </c>
      <c r="AU94" s="362" t="n">
        <f aca="false">IF($AT94="",1,COUNTIFS($AT$11:$AT$1000, $AT94))</f>
        <v>1</v>
      </c>
      <c r="AV94" s="362" t="n">
        <f aca="false">IF(AT94&lt;&gt;"",'Sub-Cpt Record'!C94/CODE!AU94,0)</f>
        <v>0</v>
      </c>
      <c r="BM94" s="362" t="s">
        <v>852</v>
      </c>
    </row>
    <row r="95" customFormat="false" ht="15" hidden="false" customHeight="false" outlineLevel="0" collapsed="false">
      <c r="A95" s="362" t="str">
        <f aca="false">IF('Sub-Cpt Record'!B95="",IF(OR('Sub-Cpt Record'!A95=0,'Sub-Cpt Record'!A95=""),"",'Sub-Cpt Record'!A95),CONCATENATE('Sub-Cpt Record'!A95&amp;'Sub-Cpt Record'!B95))</f>
        <v/>
      </c>
      <c r="B95" s="362" t="n">
        <f aca="false">IF($A95="",1,COUNTIFS($A$11:$A$1000, $A95))</f>
        <v>1</v>
      </c>
      <c r="C95" s="363" t="str">
        <f aca="false">IF('Sub-Cpt Record'!E95 = "","",'Sub-Cpt Record'!E95&amp;"  ")</f>
        <v/>
      </c>
      <c r="D95" s="362" t="str">
        <f aca="false">IF('Sub-Cpt Record'!F95 = "","",'Sub-Cpt Record'!F95&amp;"  ")</f>
        <v/>
      </c>
      <c r="E95" s="362" t="str">
        <f aca="false">IF('Sub-Cpt Record'!G95 = "","",'Sub-Cpt Record'!G95&amp;"  ")</f>
        <v/>
      </c>
      <c r="F95" s="362" t="str">
        <f aca="false">IF('Sub-Cpt Record'!H95 = "","",'Sub-Cpt Record'!H95&amp;"  ")</f>
        <v/>
      </c>
      <c r="G95" s="362" t="str">
        <f aca="false">IF('Sub-Cpt Record'!I95 = "","",'Sub-Cpt Record'!I95&amp;"  ")</f>
        <v/>
      </c>
      <c r="H95" s="362" t="str">
        <f aca="false">IF('Sub-Cpt Record'!J95 = "","",'Sub-Cpt Record'!J95&amp;"  ")</f>
        <v/>
      </c>
      <c r="I95" s="364" t="str">
        <f aca="false">CONCATENATE(C95&amp;D95&amp;E95&amp;F95&amp;G95&amp;H95)</f>
        <v/>
      </c>
      <c r="J95" s="362" t="n">
        <f aca="false">IF(A95&lt;&gt;"",'Sub-Cpt Record'!C95/CODE!B95,0)</f>
        <v>0</v>
      </c>
      <c r="L95" s="365" t="str">
        <f aca="false">IF(A95="",IF(L96=1,1,""),1)</f>
        <v/>
      </c>
      <c r="N95" s="366" t="n">
        <f aca="false">COUNTIFS('Felling&amp;Restocking'!$A$11:$A$1000, 'Felling&amp;Restocking'!$A95, 'Felling&amp;Restocking'!$B$11:$B$1000, 'Felling&amp;Restocking'!$B95, 'Felling&amp;Restocking'!$H$11:$H$1000, 'Felling&amp;Restocking'!$H95)</f>
        <v>0</v>
      </c>
      <c r="O95" s="366" t="n">
        <f aca="false">IF(OR('Felling&amp;Restocking'!H95=0,'Felling&amp;Restocking'!H95=""),0,1)</f>
        <v>0</v>
      </c>
      <c r="P95" s="367" t="n">
        <f aca="false">SUM('Felling&amp;Restocking'!O95+'Felling&amp;Restocking'!P95)</f>
        <v>0</v>
      </c>
      <c r="S95" s="369" t="n">
        <f aca="false">IF(AND(O95&lt;&gt;0,P95&lt;&gt;0,'Felling&amp;Restocking'!G95&lt;&gt;0,AA95="",AC95=""),1,0)</f>
        <v>0</v>
      </c>
      <c r="T95" s="370" t="str">
        <f aca="false">IF(OR('Felling&amp;Restocking'!G95=0,'Felling&amp;Restocking'!G95=""),"",SUM('Felling&amp;Restocking'!O95/P95)*'Felling&amp;Restocking'!G95)</f>
        <v/>
      </c>
      <c r="U95" s="370" t="str">
        <f aca="false">IF(OR('Felling&amp;Restocking'!G95=0,'Felling&amp;Restocking'!G95=""),"",SUM('Felling&amp;Restocking'!P95/P95)*'Felling&amp;Restocking'!G95)</f>
        <v/>
      </c>
      <c r="V95" s="371" t="n">
        <f aca="false">IF(CONCATENATE('Felling&amp;Restocking'!U95&amp;'Felling&amp;Restocking'!W95&amp;'Felling&amp;Restocking'!Y95&amp;'Felling&amp;Restocking'!AA95&amp;'Felling&amp;Restocking'!AC95)="",0,1)</f>
        <v>0</v>
      </c>
      <c r="W95" s="372" t="n">
        <f aca="false">IF(OR(OR(TRIM('Felling&amp;Restocking'!H95)="T",TRIM('Felling&amp;Restocking'!H95)="DF",TRIM('Felling&amp;Restocking'!H95)="OS"),O95=0),0,1)</f>
        <v>0</v>
      </c>
      <c r="X95" s="372" t="n">
        <f aca="false">IF(OR('Felling&amp;Restocking'!$S95="",OR('Felling&amp;Restocking'!$S95=0,'Felling&amp;Restocking'!$S95="N/A")),0,1)</f>
        <v>0</v>
      </c>
      <c r="Y95" s="362" t="str">
        <f aca="false">IF(W95=1,T95,"")</f>
        <v/>
      </c>
      <c r="Z95" s="362" t="str">
        <f aca="false">IF(W95=1,U95,"")</f>
        <v/>
      </c>
      <c r="AA95" s="363" t="str">
        <f aca="false">CONCATENATE(IF(AND(AG95="B",AF95&lt;&gt;""),AF95,""),IF(AND(AI95="B",AH95&lt;&gt;""),AH95,""),IF(AND(AK95="B",AJ95&lt;&gt;""),AJ95,""),IF(AND(AM95="B",AL95&lt;&gt;""),AL95,""),IF(AND(AO95="B",AN95&lt;&gt;""),AN95,""),IF(AND(AQ95="B",AP95&lt;&gt;""),AP95,""))</f>
        <v/>
      </c>
      <c r="AC95" s="362" t="str">
        <f aca="false">CONCATENATE(IF(AND(AG95="C",AF95&lt;&gt;""),AF95,""),IF(AND(AI95="C",AH95&lt;&gt;""),AH95,""),IF(AND(AK95="C",AJ95&lt;&gt;""),AJ95,""),IF(AND(AM95="C",AL95&lt;&gt;""),AL95,""),IF(AND(AO95="C",AN95&lt;&gt;""),AN95,""),IF(AND(AQ95="C",AP95&lt;&gt;""),AP95,""))</f>
        <v/>
      </c>
      <c r="AE95" s="362" t="str">
        <f aca="false">CONCATENATE(IF(AS95="","",AS95),IF(AU95="","",AU95),IF(AW95="","",AW95),IF(AY95="","",AY95),IF(BA95="","",BA95),IF(BC95="","",BC95))</f>
        <v>1</v>
      </c>
      <c r="AF95" s="362" t="str">
        <f aca="false">IF('Felling&amp;Restocking'!I95="","",IFERROR(VLOOKUP( 'Felling&amp;Restocking'!I95,SpeciesList[],2,0),"," &amp; 'Felling&amp;Restocking'!I95))</f>
        <v/>
      </c>
      <c r="AG95" s="362" t="str">
        <f aca="false">IF('Felling&amp;Restocking'!I95="","",VLOOKUP( 'Felling&amp;Restocking'!I95,SpeciesList[],4,0))</f>
        <v/>
      </c>
      <c r="AH95" s="362" t="str">
        <f aca="false">IF('Felling&amp;Restocking'!J95="","",IFERROR("," &amp; VLOOKUP( 'Felling&amp;Restocking'!J95,SpeciesList[],2,0),"," &amp; 'Felling&amp;Restocking'!J95))</f>
        <v/>
      </c>
      <c r="AI95" s="362" t="str">
        <f aca="false">IF('Felling&amp;Restocking'!J95="","",VLOOKUP( 'Felling&amp;Restocking'!J95,SpeciesList[],4,0))</f>
        <v/>
      </c>
      <c r="AJ95" s="362" t="str">
        <f aca="false">IF('Felling&amp;Restocking'!K95="","",IFERROR("," &amp; VLOOKUP( 'Felling&amp;Restocking'!K95,SpeciesList[],2,0),"," &amp; 'Felling&amp;Restocking'!K95))</f>
        <v/>
      </c>
      <c r="AK95" s="362" t="str">
        <f aca="false">IF('Felling&amp;Restocking'!K95="","",VLOOKUP( 'Felling&amp;Restocking'!K95,SpeciesList[],4,0))</f>
        <v/>
      </c>
      <c r="AL95" s="362" t="str">
        <f aca="false">IF('Felling&amp;Restocking'!L95="","",IFERROR("," &amp; VLOOKUP( 'Felling&amp;Restocking'!L95,SpeciesList[],2,0),"," &amp; 'Felling&amp;Restocking'!L95))</f>
        <v/>
      </c>
      <c r="AM95" s="362" t="str">
        <f aca="false">IF('Felling&amp;Restocking'!L95="","",VLOOKUP( 'Felling&amp;Restocking'!L95,SpeciesList[],4,0))</f>
        <v/>
      </c>
      <c r="AN95" s="362" t="str">
        <f aca="false">IF('Felling&amp;Restocking'!M95="","",IFERROR("," &amp; VLOOKUP( 'Felling&amp;Restocking'!M95,SpeciesList[],2,0),"," &amp; 'Felling&amp;Restocking'!M95))</f>
        <v/>
      </c>
      <c r="AO95" s="362" t="str">
        <f aca="false">IF('Felling&amp;Restocking'!M95="","",VLOOKUP( 'Felling&amp;Restocking'!M95,SpeciesList[],4,0))</f>
        <v/>
      </c>
      <c r="AP95" s="362" t="str">
        <f aca="false">IF('Felling&amp;Restocking'!N95="","",IFERROR("," &amp; VLOOKUP( 'Felling&amp;Restocking'!N95,SpeciesList[],2,0),"," &amp; 'Felling&amp;Restocking'!N95))</f>
        <v/>
      </c>
      <c r="AQ95" s="362" t="str">
        <f aca="false">IF('Felling&amp;Restocking'!N95="","",VLOOKUP( 'Felling&amp;Restocking'!N95,SpeciesList[],4,0))</f>
        <v/>
      </c>
      <c r="AT95" s="362" t="str">
        <f aca="false">IF('Sub-Cpt Record'!A95&lt;&gt;"",CONCATENATE('Sub-Cpt Record'!A95,'Sub-Cpt Record'!B95,'Sub-Cpt Record'!C95),"")</f>
        <v/>
      </c>
      <c r="AU95" s="362" t="n">
        <f aca="false">IF($AT95="",1,COUNTIFS($AT$11:$AT$1000, $AT95))</f>
        <v>1</v>
      </c>
      <c r="AV95" s="362" t="n">
        <f aca="false">IF(AT95&lt;&gt;"",'Sub-Cpt Record'!C95/CODE!AU95,0)</f>
        <v>0</v>
      </c>
      <c r="BM95" s="362" t="s">
        <v>853</v>
      </c>
    </row>
    <row r="96" customFormat="false" ht="15" hidden="false" customHeight="false" outlineLevel="0" collapsed="false">
      <c r="A96" s="362" t="str">
        <f aca="false">IF('Sub-Cpt Record'!B96="",IF(OR('Sub-Cpt Record'!A96=0,'Sub-Cpt Record'!A96=""),"",'Sub-Cpt Record'!A96),CONCATENATE('Sub-Cpt Record'!A96&amp;'Sub-Cpt Record'!B96))</f>
        <v/>
      </c>
      <c r="B96" s="362" t="n">
        <f aca="false">IF($A96="",1,COUNTIFS($A$11:$A$1000, $A96))</f>
        <v>1</v>
      </c>
      <c r="C96" s="363" t="str">
        <f aca="false">IF('Sub-Cpt Record'!E96 = "","",'Sub-Cpt Record'!E96&amp;"  ")</f>
        <v/>
      </c>
      <c r="D96" s="362" t="str">
        <f aca="false">IF('Sub-Cpt Record'!F96 = "","",'Sub-Cpt Record'!F96&amp;"  ")</f>
        <v/>
      </c>
      <c r="E96" s="362" t="str">
        <f aca="false">IF('Sub-Cpt Record'!G96 = "","",'Sub-Cpt Record'!G96&amp;"  ")</f>
        <v/>
      </c>
      <c r="F96" s="362" t="str">
        <f aca="false">IF('Sub-Cpt Record'!H96 = "","",'Sub-Cpt Record'!H96&amp;"  ")</f>
        <v/>
      </c>
      <c r="G96" s="362" t="str">
        <f aca="false">IF('Sub-Cpt Record'!I96 = "","",'Sub-Cpt Record'!I96&amp;"  ")</f>
        <v/>
      </c>
      <c r="H96" s="362" t="str">
        <f aca="false">IF('Sub-Cpt Record'!J96 = "","",'Sub-Cpt Record'!J96&amp;"  ")</f>
        <v/>
      </c>
      <c r="I96" s="364" t="str">
        <f aca="false">CONCATENATE(C96&amp;D96&amp;E96&amp;F96&amp;G96&amp;H96)</f>
        <v/>
      </c>
      <c r="J96" s="362" t="n">
        <f aca="false">IF(A96&lt;&gt;"",'Sub-Cpt Record'!C96/CODE!B96,0)</f>
        <v>0</v>
      </c>
      <c r="L96" s="365" t="str">
        <f aca="false">IF(A96="",IF(L97=1,1,""),1)</f>
        <v/>
      </c>
      <c r="N96" s="366" t="n">
        <f aca="false">COUNTIFS('Felling&amp;Restocking'!$A$11:$A$1000, 'Felling&amp;Restocking'!$A96, 'Felling&amp;Restocking'!$B$11:$B$1000, 'Felling&amp;Restocking'!$B96, 'Felling&amp;Restocking'!$H$11:$H$1000, 'Felling&amp;Restocking'!$H96)</f>
        <v>0</v>
      </c>
      <c r="O96" s="366" t="n">
        <f aca="false">IF(OR('Felling&amp;Restocking'!H96=0,'Felling&amp;Restocking'!H96=""),0,1)</f>
        <v>0</v>
      </c>
      <c r="P96" s="367" t="n">
        <f aca="false">SUM('Felling&amp;Restocking'!O96+'Felling&amp;Restocking'!P96)</f>
        <v>0</v>
      </c>
      <c r="S96" s="369" t="n">
        <f aca="false">IF(AND(O96&lt;&gt;0,P96&lt;&gt;0,'Felling&amp;Restocking'!G96&lt;&gt;0,AA96="",AC96=""),1,0)</f>
        <v>0</v>
      </c>
      <c r="T96" s="370" t="str">
        <f aca="false">IF(OR('Felling&amp;Restocking'!G96=0,'Felling&amp;Restocking'!G96=""),"",SUM('Felling&amp;Restocking'!O96/P96)*'Felling&amp;Restocking'!G96)</f>
        <v/>
      </c>
      <c r="U96" s="370" t="str">
        <f aca="false">IF(OR('Felling&amp;Restocking'!G96=0,'Felling&amp;Restocking'!G96=""),"",SUM('Felling&amp;Restocking'!P96/P96)*'Felling&amp;Restocking'!G96)</f>
        <v/>
      </c>
      <c r="V96" s="371" t="n">
        <f aca="false">IF(CONCATENATE('Felling&amp;Restocking'!U96&amp;'Felling&amp;Restocking'!W96&amp;'Felling&amp;Restocking'!Y96&amp;'Felling&amp;Restocking'!AA96&amp;'Felling&amp;Restocking'!AC96)="",0,1)</f>
        <v>0</v>
      </c>
      <c r="W96" s="372" t="n">
        <f aca="false">IF(OR(OR(TRIM('Felling&amp;Restocking'!H96)="T",TRIM('Felling&amp;Restocking'!H96)="DF",TRIM('Felling&amp;Restocking'!H96)="OS"),O96=0),0,1)</f>
        <v>0</v>
      </c>
      <c r="X96" s="372" t="n">
        <f aca="false">IF(OR('Felling&amp;Restocking'!$S96="",OR('Felling&amp;Restocking'!$S96=0,'Felling&amp;Restocking'!$S96="N/A")),0,1)</f>
        <v>0</v>
      </c>
      <c r="Y96" s="362" t="str">
        <f aca="false">IF(W96=1,T96,"")</f>
        <v/>
      </c>
      <c r="Z96" s="362" t="str">
        <f aca="false">IF(W96=1,U96,"")</f>
        <v/>
      </c>
      <c r="AA96" s="363" t="str">
        <f aca="false">CONCATENATE(IF(AND(AG96="B",AF96&lt;&gt;""),AF96,""),IF(AND(AI96="B",AH96&lt;&gt;""),AH96,""),IF(AND(AK96="B",AJ96&lt;&gt;""),AJ96,""),IF(AND(AM96="B",AL96&lt;&gt;""),AL96,""),IF(AND(AO96="B",AN96&lt;&gt;""),AN96,""),IF(AND(AQ96="B",AP96&lt;&gt;""),AP96,""))</f>
        <v/>
      </c>
      <c r="AC96" s="362" t="str">
        <f aca="false">CONCATENATE(IF(AND(AG96="C",AF96&lt;&gt;""),AF96,""),IF(AND(AI96="C",AH96&lt;&gt;""),AH96,""),IF(AND(AK96="C",AJ96&lt;&gt;""),AJ96,""),IF(AND(AM96="C",AL96&lt;&gt;""),AL96,""),IF(AND(AO96="C",AN96&lt;&gt;""),AN96,""),IF(AND(AQ96="C",AP96&lt;&gt;""),AP96,""))</f>
        <v/>
      </c>
      <c r="AE96" s="362" t="str">
        <f aca="false">CONCATENATE(IF(AS96="","",AS96),IF(AU96="","",AU96),IF(AW96="","",AW96),IF(AY96="","",AY96),IF(BA96="","",BA96),IF(BC96="","",BC96))</f>
        <v>1</v>
      </c>
      <c r="AF96" s="362" t="str">
        <f aca="false">IF('Felling&amp;Restocking'!I96="","",IFERROR(VLOOKUP( 'Felling&amp;Restocking'!I96,SpeciesList[],2,0),"," &amp; 'Felling&amp;Restocking'!I96))</f>
        <v/>
      </c>
      <c r="AG96" s="362" t="str">
        <f aca="false">IF('Felling&amp;Restocking'!I96="","",VLOOKUP( 'Felling&amp;Restocking'!I96,SpeciesList[],4,0))</f>
        <v/>
      </c>
      <c r="AH96" s="362" t="str">
        <f aca="false">IF('Felling&amp;Restocking'!J96="","",IFERROR("," &amp; VLOOKUP( 'Felling&amp;Restocking'!J96,SpeciesList[],2,0),"," &amp; 'Felling&amp;Restocking'!J96))</f>
        <v/>
      </c>
      <c r="AI96" s="362" t="str">
        <f aca="false">IF('Felling&amp;Restocking'!J96="","",VLOOKUP( 'Felling&amp;Restocking'!J96,SpeciesList[],4,0))</f>
        <v/>
      </c>
      <c r="AJ96" s="362" t="str">
        <f aca="false">IF('Felling&amp;Restocking'!K96="","",IFERROR("," &amp; VLOOKUP( 'Felling&amp;Restocking'!K96,SpeciesList[],2,0),"," &amp; 'Felling&amp;Restocking'!K96))</f>
        <v/>
      </c>
      <c r="AK96" s="362" t="str">
        <f aca="false">IF('Felling&amp;Restocking'!K96="","",VLOOKUP( 'Felling&amp;Restocking'!K96,SpeciesList[],4,0))</f>
        <v/>
      </c>
      <c r="AL96" s="362" t="str">
        <f aca="false">IF('Felling&amp;Restocking'!L96="","",IFERROR("," &amp; VLOOKUP( 'Felling&amp;Restocking'!L96,SpeciesList[],2,0),"," &amp; 'Felling&amp;Restocking'!L96))</f>
        <v/>
      </c>
      <c r="AM96" s="362" t="str">
        <f aca="false">IF('Felling&amp;Restocking'!L96="","",VLOOKUP( 'Felling&amp;Restocking'!L96,SpeciesList[],4,0))</f>
        <v/>
      </c>
      <c r="AN96" s="362" t="str">
        <f aca="false">IF('Felling&amp;Restocking'!M96="","",IFERROR("," &amp; VLOOKUP( 'Felling&amp;Restocking'!M96,SpeciesList[],2,0),"," &amp; 'Felling&amp;Restocking'!M96))</f>
        <v/>
      </c>
      <c r="AO96" s="362" t="str">
        <f aca="false">IF('Felling&amp;Restocking'!M96="","",VLOOKUP( 'Felling&amp;Restocking'!M96,SpeciesList[],4,0))</f>
        <v/>
      </c>
      <c r="AP96" s="362" t="str">
        <f aca="false">IF('Felling&amp;Restocking'!N96="","",IFERROR("," &amp; VLOOKUP( 'Felling&amp;Restocking'!N96,SpeciesList[],2,0),"," &amp; 'Felling&amp;Restocking'!N96))</f>
        <v/>
      </c>
      <c r="AQ96" s="362" t="str">
        <f aca="false">IF('Felling&amp;Restocking'!N96="","",VLOOKUP( 'Felling&amp;Restocking'!N96,SpeciesList[],4,0))</f>
        <v/>
      </c>
      <c r="AT96" s="362" t="str">
        <f aca="false">IF('Sub-Cpt Record'!A96&lt;&gt;"",CONCATENATE('Sub-Cpt Record'!A96,'Sub-Cpt Record'!B96,'Sub-Cpt Record'!C96),"")</f>
        <v/>
      </c>
      <c r="AU96" s="362" t="n">
        <f aca="false">IF($AT96="",1,COUNTIFS($AT$11:$AT$1000, $AT96))</f>
        <v>1</v>
      </c>
      <c r="AV96" s="362" t="n">
        <f aca="false">IF(AT96&lt;&gt;"",'Sub-Cpt Record'!C96/CODE!AU96,0)</f>
        <v>0</v>
      </c>
      <c r="BM96" s="362" t="s">
        <v>854</v>
      </c>
    </row>
    <row r="97" customFormat="false" ht="15" hidden="false" customHeight="false" outlineLevel="0" collapsed="false">
      <c r="A97" s="362" t="str">
        <f aca="false">IF('Sub-Cpt Record'!B97="",IF(OR('Sub-Cpt Record'!A97=0,'Sub-Cpt Record'!A97=""),"",'Sub-Cpt Record'!A97),CONCATENATE('Sub-Cpt Record'!A97&amp;'Sub-Cpt Record'!B97))</f>
        <v/>
      </c>
      <c r="B97" s="362" t="n">
        <f aca="false">IF($A97="",1,COUNTIFS($A$11:$A$1000, $A97))</f>
        <v>1</v>
      </c>
      <c r="C97" s="363" t="str">
        <f aca="false">IF('Sub-Cpt Record'!E97 = "","",'Sub-Cpt Record'!E97&amp;"  ")</f>
        <v/>
      </c>
      <c r="D97" s="362" t="str">
        <f aca="false">IF('Sub-Cpt Record'!F97 = "","",'Sub-Cpt Record'!F97&amp;"  ")</f>
        <v/>
      </c>
      <c r="E97" s="362" t="str">
        <f aca="false">IF('Sub-Cpt Record'!G97 = "","",'Sub-Cpt Record'!G97&amp;"  ")</f>
        <v/>
      </c>
      <c r="F97" s="362" t="str">
        <f aca="false">IF('Sub-Cpt Record'!H97 = "","",'Sub-Cpt Record'!H97&amp;"  ")</f>
        <v/>
      </c>
      <c r="G97" s="362" t="str">
        <f aca="false">IF('Sub-Cpt Record'!I97 = "","",'Sub-Cpt Record'!I97&amp;"  ")</f>
        <v/>
      </c>
      <c r="H97" s="362" t="str">
        <f aca="false">IF('Sub-Cpt Record'!J97 = "","",'Sub-Cpt Record'!J97&amp;"  ")</f>
        <v/>
      </c>
      <c r="I97" s="364" t="str">
        <f aca="false">CONCATENATE(C97&amp;D97&amp;E97&amp;F97&amp;G97&amp;H97)</f>
        <v/>
      </c>
      <c r="J97" s="362" t="n">
        <f aca="false">IF(A97&lt;&gt;"",'Sub-Cpt Record'!C97/CODE!B97,0)</f>
        <v>0</v>
      </c>
      <c r="L97" s="365" t="str">
        <f aca="false">IF(A97="",IF(L98=1,1,""),1)</f>
        <v/>
      </c>
      <c r="N97" s="366" t="n">
        <f aca="false">COUNTIFS('Felling&amp;Restocking'!$A$11:$A$1000, 'Felling&amp;Restocking'!$A97, 'Felling&amp;Restocking'!$B$11:$B$1000, 'Felling&amp;Restocking'!$B97, 'Felling&amp;Restocking'!$H$11:$H$1000, 'Felling&amp;Restocking'!$H97)</f>
        <v>0</v>
      </c>
      <c r="O97" s="366" t="n">
        <f aca="false">IF(OR('Felling&amp;Restocking'!H97=0,'Felling&amp;Restocking'!H97=""),0,1)</f>
        <v>0</v>
      </c>
      <c r="P97" s="367" t="n">
        <f aca="false">SUM('Felling&amp;Restocking'!O97+'Felling&amp;Restocking'!P97)</f>
        <v>0</v>
      </c>
      <c r="S97" s="369" t="n">
        <f aca="false">IF(AND(O97&lt;&gt;0,P97&lt;&gt;0,'Felling&amp;Restocking'!G97&lt;&gt;0,AA97="",AC97=""),1,0)</f>
        <v>0</v>
      </c>
      <c r="T97" s="370" t="str">
        <f aca="false">IF(OR('Felling&amp;Restocking'!G97=0,'Felling&amp;Restocking'!G97=""),"",SUM('Felling&amp;Restocking'!O97/P97)*'Felling&amp;Restocking'!G97)</f>
        <v/>
      </c>
      <c r="U97" s="370" t="str">
        <f aca="false">IF(OR('Felling&amp;Restocking'!G97=0,'Felling&amp;Restocking'!G97=""),"",SUM('Felling&amp;Restocking'!P97/P97)*'Felling&amp;Restocking'!G97)</f>
        <v/>
      </c>
      <c r="V97" s="371" t="n">
        <f aca="false">IF(CONCATENATE('Felling&amp;Restocking'!U97&amp;'Felling&amp;Restocking'!W97&amp;'Felling&amp;Restocking'!Y97&amp;'Felling&amp;Restocking'!AA97&amp;'Felling&amp;Restocking'!AC97)="",0,1)</f>
        <v>0</v>
      </c>
      <c r="W97" s="372" t="n">
        <f aca="false">IF(OR(OR(TRIM('Felling&amp;Restocking'!H97)="T",TRIM('Felling&amp;Restocking'!H97)="DF",TRIM('Felling&amp;Restocking'!H97)="OS"),O97=0),0,1)</f>
        <v>0</v>
      </c>
      <c r="X97" s="372" t="n">
        <f aca="false">IF(OR('Felling&amp;Restocking'!$S97="",OR('Felling&amp;Restocking'!$S97=0,'Felling&amp;Restocking'!$S97="N/A")),0,1)</f>
        <v>0</v>
      </c>
      <c r="Y97" s="362" t="str">
        <f aca="false">IF(W97=1,T97,"")</f>
        <v/>
      </c>
      <c r="Z97" s="362" t="str">
        <f aca="false">IF(W97=1,U97,"")</f>
        <v/>
      </c>
      <c r="AA97" s="363" t="str">
        <f aca="false">CONCATENATE(IF(AND(AG97="B",AF97&lt;&gt;""),AF97,""),IF(AND(AI97="B",AH97&lt;&gt;""),AH97,""),IF(AND(AK97="B",AJ97&lt;&gt;""),AJ97,""),IF(AND(AM97="B",AL97&lt;&gt;""),AL97,""),IF(AND(AO97="B",AN97&lt;&gt;""),AN97,""),IF(AND(AQ97="B",AP97&lt;&gt;""),AP97,""))</f>
        <v/>
      </c>
      <c r="AC97" s="362" t="str">
        <f aca="false">CONCATENATE(IF(AND(AG97="C",AF97&lt;&gt;""),AF97,""),IF(AND(AI97="C",AH97&lt;&gt;""),AH97,""),IF(AND(AK97="C",AJ97&lt;&gt;""),AJ97,""),IF(AND(AM97="C",AL97&lt;&gt;""),AL97,""),IF(AND(AO97="C",AN97&lt;&gt;""),AN97,""),IF(AND(AQ97="C",AP97&lt;&gt;""),AP97,""))</f>
        <v/>
      </c>
      <c r="AE97" s="362" t="str">
        <f aca="false">CONCATENATE(IF(AS97="","",AS97),IF(AU97="","",AU97),IF(AW97="","",AW97),IF(AY97="","",AY97),IF(BA97="","",BA97),IF(BC97="","",BC97))</f>
        <v>1</v>
      </c>
      <c r="AF97" s="362" t="str">
        <f aca="false">IF('Felling&amp;Restocking'!I97="","",IFERROR(VLOOKUP( 'Felling&amp;Restocking'!I97,SpeciesList[],2,0),"," &amp; 'Felling&amp;Restocking'!I97))</f>
        <v/>
      </c>
      <c r="AG97" s="362" t="str">
        <f aca="false">IF('Felling&amp;Restocking'!I97="","",VLOOKUP( 'Felling&amp;Restocking'!I97,SpeciesList[],4,0))</f>
        <v/>
      </c>
      <c r="AH97" s="362" t="str">
        <f aca="false">IF('Felling&amp;Restocking'!J97="","",IFERROR("," &amp; VLOOKUP( 'Felling&amp;Restocking'!J97,SpeciesList[],2,0),"," &amp; 'Felling&amp;Restocking'!J97))</f>
        <v/>
      </c>
      <c r="AI97" s="362" t="str">
        <f aca="false">IF('Felling&amp;Restocking'!J97="","",VLOOKUP( 'Felling&amp;Restocking'!J97,SpeciesList[],4,0))</f>
        <v/>
      </c>
      <c r="AJ97" s="362" t="str">
        <f aca="false">IF('Felling&amp;Restocking'!K97="","",IFERROR("," &amp; VLOOKUP( 'Felling&amp;Restocking'!K97,SpeciesList[],2,0),"," &amp; 'Felling&amp;Restocking'!K97))</f>
        <v/>
      </c>
      <c r="AK97" s="362" t="str">
        <f aca="false">IF('Felling&amp;Restocking'!K97="","",VLOOKUP( 'Felling&amp;Restocking'!K97,SpeciesList[],4,0))</f>
        <v/>
      </c>
      <c r="AL97" s="362" t="str">
        <f aca="false">IF('Felling&amp;Restocking'!L97="","",IFERROR("," &amp; VLOOKUP( 'Felling&amp;Restocking'!L97,SpeciesList[],2,0),"," &amp; 'Felling&amp;Restocking'!L97))</f>
        <v/>
      </c>
      <c r="AM97" s="362" t="str">
        <f aca="false">IF('Felling&amp;Restocking'!L97="","",VLOOKUP( 'Felling&amp;Restocking'!L97,SpeciesList[],4,0))</f>
        <v/>
      </c>
      <c r="AN97" s="362" t="str">
        <f aca="false">IF('Felling&amp;Restocking'!M97="","",IFERROR("," &amp; VLOOKUP( 'Felling&amp;Restocking'!M97,SpeciesList[],2,0),"," &amp; 'Felling&amp;Restocking'!M97))</f>
        <v/>
      </c>
      <c r="AO97" s="362" t="str">
        <f aca="false">IF('Felling&amp;Restocking'!M97="","",VLOOKUP( 'Felling&amp;Restocking'!M97,SpeciesList[],4,0))</f>
        <v/>
      </c>
      <c r="AP97" s="362" t="str">
        <f aca="false">IF('Felling&amp;Restocking'!N97="","",IFERROR("," &amp; VLOOKUP( 'Felling&amp;Restocking'!N97,SpeciesList[],2,0),"," &amp; 'Felling&amp;Restocking'!N97))</f>
        <v/>
      </c>
      <c r="AQ97" s="362" t="str">
        <f aca="false">IF('Felling&amp;Restocking'!N97="","",VLOOKUP( 'Felling&amp;Restocking'!N97,SpeciesList[],4,0))</f>
        <v/>
      </c>
      <c r="AT97" s="362" t="str">
        <f aca="false">IF('Sub-Cpt Record'!A97&lt;&gt;"",CONCATENATE('Sub-Cpt Record'!A97,'Sub-Cpt Record'!B97,'Sub-Cpt Record'!C97),"")</f>
        <v/>
      </c>
      <c r="AU97" s="362" t="n">
        <f aca="false">IF($AT97="",1,COUNTIFS($AT$11:$AT$1000, $AT97))</f>
        <v>1</v>
      </c>
      <c r="AV97" s="362" t="n">
        <f aca="false">IF(AT97&lt;&gt;"",'Sub-Cpt Record'!C97/CODE!AU97,0)</f>
        <v>0</v>
      </c>
      <c r="BM97" s="362" t="s">
        <v>855</v>
      </c>
    </row>
    <row r="98" customFormat="false" ht="15" hidden="false" customHeight="false" outlineLevel="0" collapsed="false">
      <c r="A98" s="362" t="str">
        <f aca="false">IF('Sub-Cpt Record'!B98="",IF(OR('Sub-Cpt Record'!A98=0,'Sub-Cpt Record'!A98=""),"",'Sub-Cpt Record'!A98),CONCATENATE('Sub-Cpt Record'!A98&amp;'Sub-Cpt Record'!B98))</f>
        <v/>
      </c>
      <c r="B98" s="362" t="n">
        <f aca="false">IF($A98="",1,COUNTIFS($A$11:$A$1000, $A98))</f>
        <v>1</v>
      </c>
      <c r="C98" s="363" t="str">
        <f aca="false">IF('Sub-Cpt Record'!E98 = "","",'Sub-Cpt Record'!E98&amp;"  ")</f>
        <v/>
      </c>
      <c r="D98" s="362" t="str">
        <f aca="false">IF('Sub-Cpt Record'!F98 = "","",'Sub-Cpt Record'!F98&amp;"  ")</f>
        <v/>
      </c>
      <c r="E98" s="362" t="str">
        <f aca="false">IF('Sub-Cpt Record'!G98 = "","",'Sub-Cpt Record'!G98&amp;"  ")</f>
        <v/>
      </c>
      <c r="F98" s="362" t="str">
        <f aca="false">IF('Sub-Cpt Record'!H98 = "","",'Sub-Cpt Record'!H98&amp;"  ")</f>
        <v/>
      </c>
      <c r="G98" s="362" t="str">
        <f aca="false">IF('Sub-Cpt Record'!I98 = "","",'Sub-Cpt Record'!I98&amp;"  ")</f>
        <v/>
      </c>
      <c r="H98" s="362" t="str">
        <f aca="false">IF('Sub-Cpt Record'!J98 = "","",'Sub-Cpt Record'!J98&amp;"  ")</f>
        <v/>
      </c>
      <c r="I98" s="364" t="str">
        <f aca="false">CONCATENATE(C98&amp;D98&amp;E98&amp;F98&amp;G98&amp;H98)</f>
        <v/>
      </c>
      <c r="J98" s="362" t="n">
        <f aca="false">IF(A98&lt;&gt;"",'Sub-Cpt Record'!C98/CODE!B98,0)</f>
        <v>0</v>
      </c>
      <c r="L98" s="365" t="str">
        <f aca="false">IF(A98="",IF(L99=1,1,""),1)</f>
        <v/>
      </c>
      <c r="N98" s="366" t="n">
        <f aca="false">COUNTIFS('Felling&amp;Restocking'!$A$11:$A$1000, 'Felling&amp;Restocking'!$A98, 'Felling&amp;Restocking'!$B$11:$B$1000, 'Felling&amp;Restocking'!$B98, 'Felling&amp;Restocking'!$H$11:$H$1000, 'Felling&amp;Restocking'!$H98)</f>
        <v>0</v>
      </c>
      <c r="O98" s="366" t="n">
        <f aca="false">IF(OR('Felling&amp;Restocking'!H98=0,'Felling&amp;Restocking'!H98=""),0,1)</f>
        <v>0</v>
      </c>
      <c r="P98" s="367" t="n">
        <f aca="false">SUM('Felling&amp;Restocking'!O98+'Felling&amp;Restocking'!P98)</f>
        <v>0</v>
      </c>
      <c r="S98" s="369" t="n">
        <f aca="false">IF(AND(O98&lt;&gt;0,P98&lt;&gt;0,'Felling&amp;Restocking'!G98&lt;&gt;0,AA98="",AC98=""),1,0)</f>
        <v>0</v>
      </c>
      <c r="T98" s="370" t="str">
        <f aca="false">IF(OR('Felling&amp;Restocking'!G98=0,'Felling&amp;Restocking'!G98=""),"",SUM('Felling&amp;Restocking'!O98/P98)*'Felling&amp;Restocking'!G98)</f>
        <v/>
      </c>
      <c r="U98" s="370" t="str">
        <f aca="false">IF(OR('Felling&amp;Restocking'!G98=0,'Felling&amp;Restocking'!G98=""),"",SUM('Felling&amp;Restocking'!P98/P98)*'Felling&amp;Restocking'!G98)</f>
        <v/>
      </c>
      <c r="V98" s="371" t="n">
        <f aca="false">IF(CONCATENATE('Felling&amp;Restocking'!U98&amp;'Felling&amp;Restocking'!W98&amp;'Felling&amp;Restocking'!Y98&amp;'Felling&amp;Restocking'!AA98&amp;'Felling&amp;Restocking'!AC98)="",0,1)</f>
        <v>0</v>
      </c>
      <c r="W98" s="372" t="n">
        <f aca="false">IF(OR(OR(TRIM('Felling&amp;Restocking'!H98)="T",TRIM('Felling&amp;Restocking'!H98)="DF",TRIM('Felling&amp;Restocking'!H98)="OS"),O98=0),0,1)</f>
        <v>0</v>
      </c>
      <c r="X98" s="372" t="n">
        <f aca="false">IF(OR('Felling&amp;Restocking'!$S98="",OR('Felling&amp;Restocking'!$S98=0,'Felling&amp;Restocking'!$S98="N/A")),0,1)</f>
        <v>0</v>
      </c>
      <c r="Y98" s="362" t="str">
        <f aca="false">IF(W98=1,T98,"")</f>
        <v/>
      </c>
      <c r="Z98" s="362" t="str">
        <f aca="false">IF(W98=1,U98,"")</f>
        <v/>
      </c>
      <c r="AA98" s="363" t="str">
        <f aca="false">CONCATENATE(IF(AND(AG98="B",AF98&lt;&gt;""),AF98,""),IF(AND(AI98="B",AH98&lt;&gt;""),AH98,""),IF(AND(AK98="B",AJ98&lt;&gt;""),AJ98,""),IF(AND(AM98="B",AL98&lt;&gt;""),AL98,""),IF(AND(AO98="B",AN98&lt;&gt;""),AN98,""),IF(AND(AQ98="B",AP98&lt;&gt;""),AP98,""))</f>
        <v/>
      </c>
      <c r="AC98" s="362" t="str">
        <f aca="false">CONCATENATE(IF(AND(AG98="C",AF98&lt;&gt;""),AF98,""),IF(AND(AI98="C",AH98&lt;&gt;""),AH98,""),IF(AND(AK98="C",AJ98&lt;&gt;""),AJ98,""),IF(AND(AM98="C",AL98&lt;&gt;""),AL98,""),IF(AND(AO98="C",AN98&lt;&gt;""),AN98,""),IF(AND(AQ98="C",AP98&lt;&gt;""),AP98,""))</f>
        <v/>
      </c>
      <c r="AE98" s="362" t="str">
        <f aca="false">CONCATENATE(IF(AS98="","",AS98),IF(AU98="","",AU98),IF(AW98="","",AW98),IF(AY98="","",AY98),IF(BA98="","",BA98),IF(BC98="","",BC98))</f>
        <v>1</v>
      </c>
      <c r="AF98" s="362" t="str">
        <f aca="false">IF('Felling&amp;Restocking'!I98="","",IFERROR(VLOOKUP( 'Felling&amp;Restocking'!I98,SpeciesList[],2,0),"," &amp; 'Felling&amp;Restocking'!I98))</f>
        <v/>
      </c>
      <c r="AG98" s="362" t="str">
        <f aca="false">IF('Felling&amp;Restocking'!I98="","",VLOOKUP( 'Felling&amp;Restocking'!I98,SpeciesList[],4,0))</f>
        <v/>
      </c>
      <c r="AH98" s="362" t="str">
        <f aca="false">IF('Felling&amp;Restocking'!J98="","",IFERROR("," &amp; VLOOKUP( 'Felling&amp;Restocking'!J98,SpeciesList[],2,0),"," &amp; 'Felling&amp;Restocking'!J98))</f>
        <v/>
      </c>
      <c r="AI98" s="362" t="str">
        <f aca="false">IF('Felling&amp;Restocking'!J98="","",VLOOKUP( 'Felling&amp;Restocking'!J98,SpeciesList[],4,0))</f>
        <v/>
      </c>
      <c r="AJ98" s="362" t="str">
        <f aca="false">IF('Felling&amp;Restocking'!K98="","",IFERROR("," &amp; VLOOKUP( 'Felling&amp;Restocking'!K98,SpeciesList[],2,0),"," &amp; 'Felling&amp;Restocking'!K98))</f>
        <v/>
      </c>
      <c r="AK98" s="362" t="str">
        <f aca="false">IF('Felling&amp;Restocking'!K98="","",VLOOKUP( 'Felling&amp;Restocking'!K98,SpeciesList[],4,0))</f>
        <v/>
      </c>
      <c r="AL98" s="362" t="str">
        <f aca="false">IF('Felling&amp;Restocking'!L98="","",IFERROR("," &amp; VLOOKUP( 'Felling&amp;Restocking'!L98,SpeciesList[],2,0),"," &amp; 'Felling&amp;Restocking'!L98))</f>
        <v/>
      </c>
      <c r="AM98" s="362" t="str">
        <f aca="false">IF('Felling&amp;Restocking'!L98="","",VLOOKUP( 'Felling&amp;Restocking'!L98,SpeciesList[],4,0))</f>
        <v/>
      </c>
      <c r="AN98" s="362" t="str">
        <f aca="false">IF('Felling&amp;Restocking'!M98="","",IFERROR("," &amp; VLOOKUP( 'Felling&amp;Restocking'!M98,SpeciesList[],2,0),"," &amp; 'Felling&amp;Restocking'!M98))</f>
        <v/>
      </c>
      <c r="AO98" s="362" t="str">
        <f aca="false">IF('Felling&amp;Restocking'!M98="","",VLOOKUP( 'Felling&amp;Restocking'!M98,SpeciesList[],4,0))</f>
        <v/>
      </c>
      <c r="AP98" s="362" t="str">
        <f aca="false">IF('Felling&amp;Restocking'!N98="","",IFERROR("," &amp; VLOOKUP( 'Felling&amp;Restocking'!N98,SpeciesList[],2,0),"," &amp; 'Felling&amp;Restocking'!N98))</f>
        <v/>
      </c>
      <c r="AQ98" s="362" t="str">
        <f aca="false">IF('Felling&amp;Restocking'!N98="","",VLOOKUP( 'Felling&amp;Restocking'!N98,SpeciesList[],4,0))</f>
        <v/>
      </c>
      <c r="AT98" s="362" t="str">
        <f aca="false">IF('Sub-Cpt Record'!A98&lt;&gt;"",CONCATENATE('Sub-Cpt Record'!A98,'Sub-Cpt Record'!B98,'Sub-Cpt Record'!C98),"")</f>
        <v/>
      </c>
      <c r="AU98" s="362" t="n">
        <f aca="false">IF($AT98="",1,COUNTIFS($AT$11:$AT$1000, $AT98))</f>
        <v>1</v>
      </c>
      <c r="AV98" s="362" t="n">
        <f aca="false">IF(AT98&lt;&gt;"",'Sub-Cpt Record'!C98/CODE!AU98,0)</f>
        <v>0</v>
      </c>
      <c r="BM98" s="362" t="s">
        <v>856</v>
      </c>
    </row>
    <row r="99" customFormat="false" ht="15" hidden="false" customHeight="false" outlineLevel="0" collapsed="false">
      <c r="A99" s="362" t="str">
        <f aca="false">IF('Sub-Cpt Record'!B99="",IF(OR('Sub-Cpt Record'!A99=0,'Sub-Cpt Record'!A99=""),"",'Sub-Cpt Record'!A99),CONCATENATE('Sub-Cpt Record'!A99&amp;'Sub-Cpt Record'!B99))</f>
        <v/>
      </c>
      <c r="B99" s="362" t="n">
        <f aca="false">IF($A99="",1,COUNTIFS($A$11:$A$1000, $A99))</f>
        <v>1</v>
      </c>
      <c r="C99" s="363" t="str">
        <f aca="false">IF('Sub-Cpt Record'!E99 = "","",'Sub-Cpt Record'!E99&amp;"  ")</f>
        <v/>
      </c>
      <c r="D99" s="362" t="str">
        <f aca="false">IF('Sub-Cpt Record'!F99 = "","",'Sub-Cpt Record'!F99&amp;"  ")</f>
        <v/>
      </c>
      <c r="E99" s="362" t="str">
        <f aca="false">IF('Sub-Cpt Record'!G99 = "","",'Sub-Cpt Record'!G99&amp;"  ")</f>
        <v/>
      </c>
      <c r="F99" s="362" t="str">
        <f aca="false">IF('Sub-Cpt Record'!H99 = "","",'Sub-Cpt Record'!H99&amp;"  ")</f>
        <v/>
      </c>
      <c r="G99" s="362" t="str">
        <f aca="false">IF('Sub-Cpt Record'!I99 = "","",'Sub-Cpt Record'!I99&amp;"  ")</f>
        <v/>
      </c>
      <c r="H99" s="362" t="str">
        <f aca="false">IF('Sub-Cpt Record'!J99 = "","",'Sub-Cpt Record'!J99&amp;"  ")</f>
        <v/>
      </c>
      <c r="I99" s="364" t="str">
        <f aca="false">CONCATENATE(C99&amp;D99&amp;E99&amp;F99&amp;G99&amp;H99)</f>
        <v/>
      </c>
      <c r="J99" s="362" t="n">
        <f aca="false">IF(A99&lt;&gt;"",'Sub-Cpt Record'!C99/CODE!B99,0)</f>
        <v>0</v>
      </c>
      <c r="L99" s="365" t="str">
        <f aca="false">IF(A99="",IF(L100=1,1,""),1)</f>
        <v/>
      </c>
      <c r="N99" s="366" t="n">
        <f aca="false">COUNTIFS('Felling&amp;Restocking'!$A$11:$A$1000, 'Felling&amp;Restocking'!$A99, 'Felling&amp;Restocking'!$B$11:$B$1000, 'Felling&amp;Restocking'!$B99, 'Felling&amp;Restocking'!$H$11:$H$1000, 'Felling&amp;Restocking'!$H99)</f>
        <v>0</v>
      </c>
      <c r="O99" s="366" t="n">
        <f aca="false">IF(OR('Felling&amp;Restocking'!H99=0,'Felling&amp;Restocking'!H99=""),0,1)</f>
        <v>0</v>
      </c>
      <c r="P99" s="367" t="n">
        <f aca="false">SUM('Felling&amp;Restocking'!O99+'Felling&amp;Restocking'!P99)</f>
        <v>0</v>
      </c>
      <c r="S99" s="369" t="n">
        <f aca="false">IF(AND(O99&lt;&gt;0,P99&lt;&gt;0,'Felling&amp;Restocking'!G99&lt;&gt;0,AA99="",AC99=""),1,0)</f>
        <v>0</v>
      </c>
      <c r="T99" s="370" t="str">
        <f aca="false">IF(OR('Felling&amp;Restocking'!G99=0,'Felling&amp;Restocking'!G99=""),"",SUM('Felling&amp;Restocking'!O99/P99)*'Felling&amp;Restocking'!G99)</f>
        <v/>
      </c>
      <c r="U99" s="370" t="str">
        <f aca="false">IF(OR('Felling&amp;Restocking'!G99=0,'Felling&amp;Restocking'!G99=""),"",SUM('Felling&amp;Restocking'!P99/P99)*'Felling&amp;Restocking'!G99)</f>
        <v/>
      </c>
      <c r="V99" s="371" t="n">
        <f aca="false">IF(CONCATENATE('Felling&amp;Restocking'!U99&amp;'Felling&amp;Restocking'!W99&amp;'Felling&amp;Restocking'!Y99&amp;'Felling&amp;Restocking'!AA99&amp;'Felling&amp;Restocking'!AC99)="",0,1)</f>
        <v>0</v>
      </c>
      <c r="W99" s="372" t="n">
        <f aca="false">IF(OR(OR(TRIM('Felling&amp;Restocking'!H99)="T",TRIM('Felling&amp;Restocking'!H99)="DF",TRIM('Felling&amp;Restocking'!H99)="OS"),O99=0),0,1)</f>
        <v>0</v>
      </c>
      <c r="X99" s="372" t="n">
        <f aca="false">IF(OR('Felling&amp;Restocking'!$S99="",OR('Felling&amp;Restocking'!$S99=0,'Felling&amp;Restocking'!$S99="N/A")),0,1)</f>
        <v>0</v>
      </c>
      <c r="Y99" s="362" t="str">
        <f aca="false">IF(W99=1,T99,"")</f>
        <v/>
      </c>
      <c r="Z99" s="362" t="str">
        <f aca="false">IF(W99=1,U99,"")</f>
        <v/>
      </c>
      <c r="AA99" s="363" t="str">
        <f aca="false">CONCATENATE(IF(AND(AG99="B",AF99&lt;&gt;""),AF99,""),IF(AND(AI99="B",AH99&lt;&gt;""),AH99,""),IF(AND(AK99="B",AJ99&lt;&gt;""),AJ99,""),IF(AND(AM99="B",AL99&lt;&gt;""),AL99,""),IF(AND(AO99="B",AN99&lt;&gt;""),AN99,""),IF(AND(AQ99="B",AP99&lt;&gt;""),AP99,""))</f>
        <v/>
      </c>
      <c r="AC99" s="362" t="str">
        <f aca="false">CONCATENATE(IF(AND(AG99="C",AF99&lt;&gt;""),AF99,""),IF(AND(AI99="C",AH99&lt;&gt;""),AH99,""),IF(AND(AK99="C",AJ99&lt;&gt;""),AJ99,""),IF(AND(AM99="C",AL99&lt;&gt;""),AL99,""),IF(AND(AO99="C",AN99&lt;&gt;""),AN99,""),IF(AND(AQ99="C",AP99&lt;&gt;""),AP99,""))</f>
        <v/>
      </c>
      <c r="AE99" s="362" t="str">
        <f aca="false">CONCATENATE(IF(AS99="","",AS99),IF(AU99="","",AU99),IF(AW99="","",AW99),IF(AY99="","",AY99),IF(BA99="","",BA99),IF(BC99="","",BC99))</f>
        <v>1</v>
      </c>
      <c r="AF99" s="362" t="str">
        <f aca="false">IF('Felling&amp;Restocking'!I99="","",IFERROR(VLOOKUP( 'Felling&amp;Restocking'!I99,SpeciesList[],2,0),"," &amp; 'Felling&amp;Restocking'!I99))</f>
        <v/>
      </c>
      <c r="AG99" s="362" t="str">
        <f aca="false">IF('Felling&amp;Restocking'!I99="","",VLOOKUP( 'Felling&amp;Restocking'!I99,SpeciesList[],4,0))</f>
        <v/>
      </c>
      <c r="AH99" s="362" t="str">
        <f aca="false">IF('Felling&amp;Restocking'!J99="","",IFERROR("," &amp; VLOOKUP( 'Felling&amp;Restocking'!J99,SpeciesList[],2,0),"," &amp; 'Felling&amp;Restocking'!J99))</f>
        <v/>
      </c>
      <c r="AI99" s="362" t="str">
        <f aca="false">IF('Felling&amp;Restocking'!J99="","",VLOOKUP( 'Felling&amp;Restocking'!J99,SpeciesList[],4,0))</f>
        <v/>
      </c>
      <c r="AJ99" s="362" t="str">
        <f aca="false">IF('Felling&amp;Restocking'!K99="","",IFERROR("," &amp; VLOOKUP( 'Felling&amp;Restocking'!K99,SpeciesList[],2,0),"," &amp; 'Felling&amp;Restocking'!K99))</f>
        <v/>
      </c>
      <c r="AK99" s="362" t="str">
        <f aca="false">IF('Felling&amp;Restocking'!K99="","",VLOOKUP( 'Felling&amp;Restocking'!K99,SpeciesList[],4,0))</f>
        <v/>
      </c>
      <c r="AL99" s="362" t="str">
        <f aca="false">IF('Felling&amp;Restocking'!L99="","",IFERROR("," &amp; VLOOKUP( 'Felling&amp;Restocking'!L99,SpeciesList[],2,0),"," &amp; 'Felling&amp;Restocking'!L99))</f>
        <v/>
      </c>
      <c r="AM99" s="362" t="str">
        <f aca="false">IF('Felling&amp;Restocking'!L99="","",VLOOKUP( 'Felling&amp;Restocking'!L99,SpeciesList[],4,0))</f>
        <v/>
      </c>
      <c r="AN99" s="362" t="str">
        <f aca="false">IF('Felling&amp;Restocking'!M99="","",IFERROR("," &amp; VLOOKUP( 'Felling&amp;Restocking'!M99,SpeciesList[],2,0),"," &amp; 'Felling&amp;Restocking'!M99))</f>
        <v/>
      </c>
      <c r="AO99" s="362" t="str">
        <f aca="false">IF('Felling&amp;Restocking'!M99="","",VLOOKUP( 'Felling&amp;Restocking'!M99,SpeciesList[],4,0))</f>
        <v/>
      </c>
      <c r="AP99" s="362" t="str">
        <f aca="false">IF('Felling&amp;Restocking'!N99="","",IFERROR("," &amp; VLOOKUP( 'Felling&amp;Restocking'!N99,SpeciesList[],2,0),"," &amp; 'Felling&amp;Restocking'!N99))</f>
        <v/>
      </c>
      <c r="AQ99" s="362" t="str">
        <f aca="false">IF('Felling&amp;Restocking'!N99="","",VLOOKUP( 'Felling&amp;Restocking'!N99,SpeciesList[],4,0))</f>
        <v/>
      </c>
      <c r="AT99" s="362" t="str">
        <f aca="false">IF('Sub-Cpt Record'!A99&lt;&gt;"",CONCATENATE('Sub-Cpt Record'!A99,'Sub-Cpt Record'!B99,'Sub-Cpt Record'!C99),"")</f>
        <v/>
      </c>
      <c r="AU99" s="362" t="n">
        <f aca="false">IF($AT99="",1,COUNTIFS($AT$11:$AT$1000, $AT99))</f>
        <v>1</v>
      </c>
      <c r="AV99" s="362" t="n">
        <f aca="false">IF(AT99&lt;&gt;"",'Sub-Cpt Record'!C99/CODE!AU99,0)</f>
        <v>0</v>
      </c>
      <c r="BM99" s="362" t="s">
        <v>857</v>
      </c>
    </row>
    <row r="100" customFormat="false" ht="15" hidden="false" customHeight="false" outlineLevel="0" collapsed="false">
      <c r="A100" s="362" t="str">
        <f aca="false">IF('Sub-Cpt Record'!B100="",IF(OR('Sub-Cpt Record'!A100=0,'Sub-Cpt Record'!A100=""),"",'Sub-Cpt Record'!A100),CONCATENATE('Sub-Cpt Record'!A100&amp;'Sub-Cpt Record'!B100))</f>
        <v/>
      </c>
      <c r="B100" s="362" t="n">
        <f aca="false">IF($A100="",1,COUNTIFS($A$11:$A$1000, $A100))</f>
        <v>1</v>
      </c>
      <c r="C100" s="363" t="str">
        <f aca="false">IF('Sub-Cpt Record'!E100 = "","",'Sub-Cpt Record'!E100&amp;"  ")</f>
        <v/>
      </c>
      <c r="D100" s="362" t="str">
        <f aca="false">IF('Sub-Cpt Record'!F100 = "","",'Sub-Cpt Record'!F100&amp;"  ")</f>
        <v/>
      </c>
      <c r="E100" s="362" t="str">
        <f aca="false">IF('Sub-Cpt Record'!G100 = "","",'Sub-Cpt Record'!G100&amp;"  ")</f>
        <v/>
      </c>
      <c r="F100" s="362" t="str">
        <f aca="false">IF('Sub-Cpt Record'!H100 = "","",'Sub-Cpt Record'!H100&amp;"  ")</f>
        <v/>
      </c>
      <c r="G100" s="362" t="str">
        <f aca="false">IF('Sub-Cpt Record'!I100 = "","",'Sub-Cpt Record'!I100&amp;"  ")</f>
        <v/>
      </c>
      <c r="H100" s="362" t="str">
        <f aca="false">IF('Sub-Cpt Record'!J100 = "","",'Sub-Cpt Record'!J100&amp;"  ")</f>
        <v/>
      </c>
      <c r="I100" s="364" t="str">
        <f aca="false">CONCATENATE(C100&amp;D100&amp;E100&amp;F100&amp;G100&amp;H100)</f>
        <v/>
      </c>
      <c r="J100" s="362" t="n">
        <f aca="false">IF(A100&lt;&gt;"",'Sub-Cpt Record'!C100/CODE!B100,0)</f>
        <v>0</v>
      </c>
      <c r="L100" s="365" t="str">
        <f aca="false">IF(A100="",IF(L101=1,1,""),1)</f>
        <v/>
      </c>
      <c r="N100" s="366" t="n">
        <f aca="false">COUNTIFS('Felling&amp;Restocking'!$A$11:$A$1000, 'Felling&amp;Restocking'!$A100, 'Felling&amp;Restocking'!$B$11:$B$1000, 'Felling&amp;Restocking'!$B100, 'Felling&amp;Restocking'!$H$11:$H$1000, 'Felling&amp;Restocking'!$H100)</f>
        <v>0</v>
      </c>
      <c r="O100" s="366" t="n">
        <f aca="false">IF(OR('Felling&amp;Restocking'!H100=0,'Felling&amp;Restocking'!H100=""),0,1)</f>
        <v>0</v>
      </c>
      <c r="P100" s="367" t="n">
        <f aca="false">SUM('Felling&amp;Restocking'!O100+'Felling&amp;Restocking'!P100)</f>
        <v>0</v>
      </c>
      <c r="S100" s="369" t="n">
        <f aca="false">IF(AND(O100&lt;&gt;0,P100&lt;&gt;0,'Felling&amp;Restocking'!G100&lt;&gt;0,AA100="",AC100=""),1,0)</f>
        <v>0</v>
      </c>
      <c r="T100" s="370" t="str">
        <f aca="false">IF(OR('Felling&amp;Restocking'!G100=0,'Felling&amp;Restocking'!G100=""),"",SUM('Felling&amp;Restocking'!O100/P100)*'Felling&amp;Restocking'!G100)</f>
        <v/>
      </c>
      <c r="U100" s="370" t="str">
        <f aca="false">IF(OR('Felling&amp;Restocking'!G100=0,'Felling&amp;Restocking'!G100=""),"",SUM('Felling&amp;Restocking'!P100/P100)*'Felling&amp;Restocking'!G100)</f>
        <v/>
      </c>
      <c r="V100" s="371" t="n">
        <f aca="false">IF(CONCATENATE('Felling&amp;Restocking'!U100&amp;'Felling&amp;Restocking'!W100&amp;'Felling&amp;Restocking'!Y100&amp;'Felling&amp;Restocking'!AA100&amp;'Felling&amp;Restocking'!AC100)="",0,1)</f>
        <v>0</v>
      </c>
      <c r="W100" s="372" t="n">
        <f aca="false">IF(OR(OR(TRIM('Felling&amp;Restocking'!H100)="T",TRIM('Felling&amp;Restocking'!H100)="DF",TRIM('Felling&amp;Restocking'!H100)="OS"),O100=0),0,1)</f>
        <v>0</v>
      </c>
      <c r="X100" s="372" t="n">
        <f aca="false">IF(OR('Felling&amp;Restocking'!$S100="",OR('Felling&amp;Restocking'!$S100=0,'Felling&amp;Restocking'!$S100="N/A")),0,1)</f>
        <v>0</v>
      </c>
      <c r="Y100" s="362" t="str">
        <f aca="false">IF(W100=1,T100,"")</f>
        <v/>
      </c>
      <c r="Z100" s="362" t="str">
        <f aca="false">IF(W100=1,U100,"")</f>
        <v/>
      </c>
      <c r="AA100" s="363" t="str">
        <f aca="false">CONCATENATE(IF(AND(AG100="B",AF100&lt;&gt;""),AF100,""),IF(AND(AI100="B",AH100&lt;&gt;""),AH100,""),IF(AND(AK100="B",AJ100&lt;&gt;""),AJ100,""),IF(AND(AM100="B",AL100&lt;&gt;""),AL100,""),IF(AND(AO100="B",AN100&lt;&gt;""),AN100,""),IF(AND(AQ100="B",AP100&lt;&gt;""),AP100,""))</f>
        <v/>
      </c>
      <c r="AC100" s="362" t="str">
        <f aca="false">CONCATENATE(IF(AND(AG100="C",AF100&lt;&gt;""),AF100,""),IF(AND(AI100="C",AH100&lt;&gt;""),AH100,""),IF(AND(AK100="C",AJ100&lt;&gt;""),AJ100,""),IF(AND(AM100="C",AL100&lt;&gt;""),AL100,""),IF(AND(AO100="C",AN100&lt;&gt;""),AN100,""),IF(AND(AQ100="C",AP100&lt;&gt;""),AP100,""))</f>
        <v/>
      </c>
      <c r="AE100" s="362" t="str">
        <f aca="false">CONCATENATE(IF(AS100="","",AS100),IF(AU100="","",AU100),IF(AW100="","",AW100),IF(AY100="","",AY100),IF(BA100="","",BA100),IF(BC100="","",BC100))</f>
        <v>1</v>
      </c>
      <c r="AF100" s="362" t="str">
        <f aca="false">IF('Felling&amp;Restocking'!I100="","",IFERROR(VLOOKUP( 'Felling&amp;Restocking'!I100,SpeciesList[],2,0),"," &amp; 'Felling&amp;Restocking'!I100))</f>
        <v/>
      </c>
      <c r="AG100" s="362" t="str">
        <f aca="false">IF('Felling&amp;Restocking'!I100="","",VLOOKUP( 'Felling&amp;Restocking'!I100,SpeciesList[],4,0))</f>
        <v/>
      </c>
      <c r="AH100" s="362" t="str">
        <f aca="false">IF('Felling&amp;Restocking'!J100="","",IFERROR("," &amp; VLOOKUP( 'Felling&amp;Restocking'!J100,SpeciesList[],2,0),"," &amp; 'Felling&amp;Restocking'!J100))</f>
        <v/>
      </c>
      <c r="AI100" s="362" t="str">
        <f aca="false">IF('Felling&amp;Restocking'!J100="","",VLOOKUP( 'Felling&amp;Restocking'!J100,SpeciesList[],4,0))</f>
        <v/>
      </c>
      <c r="AJ100" s="362" t="str">
        <f aca="false">IF('Felling&amp;Restocking'!K100="","",IFERROR("," &amp; VLOOKUP( 'Felling&amp;Restocking'!K100,SpeciesList[],2,0),"," &amp; 'Felling&amp;Restocking'!K100))</f>
        <v/>
      </c>
      <c r="AK100" s="362" t="str">
        <f aca="false">IF('Felling&amp;Restocking'!K100="","",VLOOKUP( 'Felling&amp;Restocking'!K100,SpeciesList[],4,0))</f>
        <v/>
      </c>
      <c r="AL100" s="362" t="str">
        <f aca="false">IF('Felling&amp;Restocking'!L100="","",IFERROR("," &amp; VLOOKUP( 'Felling&amp;Restocking'!L100,SpeciesList[],2,0),"," &amp; 'Felling&amp;Restocking'!L100))</f>
        <v/>
      </c>
      <c r="AM100" s="362" t="str">
        <f aca="false">IF('Felling&amp;Restocking'!L100="","",VLOOKUP( 'Felling&amp;Restocking'!L100,SpeciesList[],4,0))</f>
        <v/>
      </c>
      <c r="AN100" s="362" t="str">
        <f aca="false">IF('Felling&amp;Restocking'!M100="","",IFERROR("," &amp; VLOOKUP( 'Felling&amp;Restocking'!M100,SpeciesList[],2,0),"," &amp; 'Felling&amp;Restocking'!M100))</f>
        <v/>
      </c>
      <c r="AO100" s="362" t="str">
        <f aca="false">IF('Felling&amp;Restocking'!M100="","",VLOOKUP( 'Felling&amp;Restocking'!M100,SpeciesList[],4,0))</f>
        <v/>
      </c>
      <c r="AP100" s="362" t="str">
        <f aca="false">IF('Felling&amp;Restocking'!N100="","",IFERROR("," &amp; VLOOKUP( 'Felling&amp;Restocking'!N100,SpeciesList[],2,0),"," &amp; 'Felling&amp;Restocking'!N100))</f>
        <v/>
      </c>
      <c r="AQ100" s="362" t="str">
        <f aca="false">IF('Felling&amp;Restocking'!N100="","",VLOOKUP( 'Felling&amp;Restocking'!N100,SpeciesList[],4,0))</f>
        <v/>
      </c>
      <c r="AT100" s="362" t="str">
        <f aca="false">IF('Sub-Cpt Record'!A100&lt;&gt;"",CONCATENATE('Sub-Cpt Record'!A100,'Sub-Cpt Record'!B100,'Sub-Cpt Record'!C100),"")</f>
        <v/>
      </c>
      <c r="AU100" s="362" t="n">
        <f aca="false">IF($AT100="",1,COUNTIFS($AT$11:$AT$1000, $AT100))</f>
        <v>1</v>
      </c>
      <c r="AV100" s="362" t="n">
        <f aca="false">IF(AT100&lt;&gt;"",'Sub-Cpt Record'!C100/CODE!AU100,0)</f>
        <v>0</v>
      </c>
      <c r="BM100" s="362" t="s">
        <v>858</v>
      </c>
    </row>
    <row r="101" customFormat="false" ht="15" hidden="false" customHeight="false" outlineLevel="0" collapsed="false">
      <c r="A101" s="362" t="str">
        <f aca="false">IF('Sub-Cpt Record'!B101="",IF(OR('Sub-Cpt Record'!A101=0,'Sub-Cpt Record'!A101=""),"",'Sub-Cpt Record'!A101),CONCATENATE('Sub-Cpt Record'!A101&amp;'Sub-Cpt Record'!B101))</f>
        <v/>
      </c>
      <c r="B101" s="362" t="n">
        <f aca="false">IF($A101="",1,COUNTIFS($A$11:$A$1000, $A101))</f>
        <v>1</v>
      </c>
      <c r="C101" s="363" t="str">
        <f aca="false">IF('Sub-Cpt Record'!E101 = "","",'Sub-Cpt Record'!E101&amp;"  ")</f>
        <v/>
      </c>
      <c r="D101" s="362" t="str">
        <f aca="false">IF('Sub-Cpt Record'!F101 = "","",'Sub-Cpt Record'!F101&amp;"  ")</f>
        <v/>
      </c>
      <c r="E101" s="362" t="str">
        <f aca="false">IF('Sub-Cpt Record'!G101 = "","",'Sub-Cpt Record'!G101&amp;"  ")</f>
        <v/>
      </c>
      <c r="F101" s="362" t="str">
        <f aca="false">IF('Sub-Cpt Record'!H101 = "","",'Sub-Cpt Record'!H101&amp;"  ")</f>
        <v/>
      </c>
      <c r="G101" s="362" t="str">
        <f aca="false">IF('Sub-Cpt Record'!I101 = "","",'Sub-Cpt Record'!I101&amp;"  ")</f>
        <v/>
      </c>
      <c r="H101" s="362" t="str">
        <f aca="false">IF('Sub-Cpt Record'!J101 = "","",'Sub-Cpt Record'!J101&amp;"  ")</f>
        <v/>
      </c>
      <c r="I101" s="364" t="str">
        <f aca="false">CONCATENATE(C101&amp;D101&amp;E101&amp;F101&amp;G101&amp;H101)</f>
        <v/>
      </c>
      <c r="J101" s="362" t="n">
        <f aca="false">IF(A101&lt;&gt;"",'Sub-Cpt Record'!C101/CODE!B101,0)</f>
        <v>0</v>
      </c>
      <c r="L101" s="365" t="str">
        <f aca="false">IF(A101="",IF(L102=1,1,""),1)</f>
        <v/>
      </c>
      <c r="N101" s="366" t="n">
        <f aca="false">COUNTIFS('Felling&amp;Restocking'!$A$11:$A$1000, 'Felling&amp;Restocking'!$A101, 'Felling&amp;Restocking'!$B$11:$B$1000, 'Felling&amp;Restocking'!$B101, 'Felling&amp;Restocking'!$H$11:$H$1000, 'Felling&amp;Restocking'!$H101)</f>
        <v>0</v>
      </c>
      <c r="O101" s="366" t="n">
        <f aca="false">IF(OR('Felling&amp;Restocking'!H101=0,'Felling&amp;Restocking'!H101=""),0,1)</f>
        <v>0</v>
      </c>
      <c r="P101" s="367" t="n">
        <f aca="false">SUM('Felling&amp;Restocking'!O101+'Felling&amp;Restocking'!P101)</f>
        <v>0</v>
      </c>
      <c r="S101" s="369" t="n">
        <f aca="false">IF(AND(O101&lt;&gt;0,P101&lt;&gt;0,'Felling&amp;Restocking'!G101&lt;&gt;0,AA101="",AC101=""),1,0)</f>
        <v>0</v>
      </c>
      <c r="T101" s="370" t="str">
        <f aca="false">IF(OR('Felling&amp;Restocking'!G101=0,'Felling&amp;Restocking'!G101=""),"",SUM('Felling&amp;Restocking'!O101/P101)*'Felling&amp;Restocking'!G101)</f>
        <v/>
      </c>
      <c r="U101" s="370" t="str">
        <f aca="false">IF(OR('Felling&amp;Restocking'!G101=0,'Felling&amp;Restocking'!G101=""),"",SUM('Felling&amp;Restocking'!P101/P101)*'Felling&amp;Restocking'!G101)</f>
        <v/>
      </c>
      <c r="V101" s="371" t="n">
        <f aca="false">IF(CONCATENATE('Felling&amp;Restocking'!U101&amp;'Felling&amp;Restocking'!W101&amp;'Felling&amp;Restocking'!Y101&amp;'Felling&amp;Restocking'!AA101&amp;'Felling&amp;Restocking'!AC101)="",0,1)</f>
        <v>0</v>
      </c>
      <c r="W101" s="372" t="n">
        <f aca="false">IF(OR(OR(TRIM('Felling&amp;Restocking'!H101)="T",TRIM('Felling&amp;Restocking'!H101)="DF",TRIM('Felling&amp;Restocking'!H101)="OS"),O101=0),0,1)</f>
        <v>0</v>
      </c>
      <c r="X101" s="372" t="n">
        <f aca="false">IF(OR('Felling&amp;Restocking'!$S101="",OR('Felling&amp;Restocking'!$S101=0,'Felling&amp;Restocking'!$S101="N/A")),0,1)</f>
        <v>0</v>
      </c>
      <c r="Y101" s="362" t="str">
        <f aca="false">IF(W101=1,T101,"")</f>
        <v/>
      </c>
      <c r="Z101" s="362" t="str">
        <f aca="false">IF(W101=1,U101,"")</f>
        <v/>
      </c>
      <c r="AA101" s="363" t="str">
        <f aca="false">CONCATENATE(IF(AND(AG101="B",AF101&lt;&gt;""),AF101,""),IF(AND(AI101="B",AH101&lt;&gt;""),AH101,""),IF(AND(AK101="B",AJ101&lt;&gt;""),AJ101,""),IF(AND(AM101="B",AL101&lt;&gt;""),AL101,""),IF(AND(AO101="B",AN101&lt;&gt;""),AN101,""),IF(AND(AQ101="B",AP101&lt;&gt;""),AP101,""))</f>
        <v/>
      </c>
      <c r="AC101" s="362" t="str">
        <f aca="false">CONCATENATE(IF(AND(AG101="C",AF101&lt;&gt;""),AF101,""),IF(AND(AI101="C",AH101&lt;&gt;""),AH101,""),IF(AND(AK101="C",AJ101&lt;&gt;""),AJ101,""),IF(AND(AM101="C",AL101&lt;&gt;""),AL101,""),IF(AND(AO101="C",AN101&lt;&gt;""),AN101,""),IF(AND(AQ101="C",AP101&lt;&gt;""),AP101,""))</f>
        <v/>
      </c>
      <c r="AE101" s="362" t="str">
        <f aca="false">CONCATENATE(IF(AS101="","",AS101),IF(AU101="","",AU101),IF(AW101="","",AW101),IF(AY101="","",AY101),IF(BA101="","",BA101),IF(BC101="","",BC101))</f>
        <v>1</v>
      </c>
      <c r="AF101" s="362" t="str">
        <f aca="false">IF('Felling&amp;Restocking'!I101="","",IFERROR(VLOOKUP( 'Felling&amp;Restocking'!I101,SpeciesList[],2,0),"," &amp; 'Felling&amp;Restocking'!I101))</f>
        <v/>
      </c>
      <c r="AG101" s="362" t="str">
        <f aca="false">IF('Felling&amp;Restocking'!I101="","",VLOOKUP( 'Felling&amp;Restocking'!I101,SpeciesList[],4,0))</f>
        <v/>
      </c>
      <c r="AH101" s="362" t="str">
        <f aca="false">IF('Felling&amp;Restocking'!J101="","",IFERROR("," &amp; VLOOKUP( 'Felling&amp;Restocking'!J101,SpeciesList[],2,0),"," &amp; 'Felling&amp;Restocking'!J101))</f>
        <v/>
      </c>
      <c r="AI101" s="362" t="str">
        <f aca="false">IF('Felling&amp;Restocking'!J101="","",VLOOKUP( 'Felling&amp;Restocking'!J101,SpeciesList[],4,0))</f>
        <v/>
      </c>
      <c r="AJ101" s="362" t="str">
        <f aca="false">IF('Felling&amp;Restocking'!K101="","",IFERROR("," &amp; VLOOKUP( 'Felling&amp;Restocking'!K101,SpeciesList[],2,0),"," &amp; 'Felling&amp;Restocking'!K101))</f>
        <v/>
      </c>
      <c r="AK101" s="362" t="str">
        <f aca="false">IF('Felling&amp;Restocking'!K101="","",VLOOKUP( 'Felling&amp;Restocking'!K101,SpeciesList[],4,0))</f>
        <v/>
      </c>
      <c r="AL101" s="362" t="str">
        <f aca="false">IF('Felling&amp;Restocking'!L101="","",IFERROR("," &amp; VLOOKUP( 'Felling&amp;Restocking'!L101,SpeciesList[],2,0),"," &amp; 'Felling&amp;Restocking'!L101))</f>
        <v/>
      </c>
      <c r="AM101" s="362" t="str">
        <f aca="false">IF('Felling&amp;Restocking'!L101="","",VLOOKUP( 'Felling&amp;Restocking'!L101,SpeciesList[],4,0))</f>
        <v/>
      </c>
      <c r="AN101" s="362" t="str">
        <f aca="false">IF('Felling&amp;Restocking'!M101="","",IFERROR("," &amp; VLOOKUP( 'Felling&amp;Restocking'!M101,SpeciesList[],2,0),"," &amp; 'Felling&amp;Restocking'!M101))</f>
        <v/>
      </c>
      <c r="AO101" s="362" t="str">
        <f aca="false">IF('Felling&amp;Restocking'!M101="","",VLOOKUP( 'Felling&amp;Restocking'!M101,SpeciesList[],4,0))</f>
        <v/>
      </c>
      <c r="AP101" s="362" t="str">
        <f aca="false">IF('Felling&amp;Restocking'!N101="","",IFERROR("," &amp; VLOOKUP( 'Felling&amp;Restocking'!N101,SpeciesList[],2,0),"," &amp; 'Felling&amp;Restocking'!N101))</f>
        <v/>
      </c>
      <c r="AQ101" s="362" t="str">
        <f aca="false">IF('Felling&amp;Restocking'!N101="","",VLOOKUP( 'Felling&amp;Restocking'!N101,SpeciesList[],4,0))</f>
        <v/>
      </c>
      <c r="AT101" s="362" t="str">
        <f aca="false">IF('Sub-Cpt Record'!A101&lt;&gt;"",CONCATENATE('Sub-Cpt Record'!A101,'Sub-Cpt Record'!B101,'Sub-Cpt Record'!C101),"")</f>
        <v/>
      </c>
      <c r="AU101" s="362" t="n">
        <f aca="false">IF($AT101="",1,COUNTIFS($AT$11:$AT$1000, $AT101))</f>
        <v>1</v>
      </c>
      <c r="AV101" s="362" t="n">
        <f aca="false">IF(AT101&lt;&gt;"",'Sub-Cpt Record'!C101/CODE!AU101,0)</f>
        <v>0</v>
      </c>
      <c r="BM101" s="362" t="s">
        <v>859</v>
      </c>
    </row>
    <row r="102" customFormat="false" ht="15" hidden="false" customHeight="false" outlineLevel="0" collapsed="false">
      <c r="A102" s="362" t="str">
        <f aca="false">IF('Sub-Cpt Record'!B102="",IF(OR('Sub-Cpt Record'!A102=0,'Sub-Cpt Record'!A102=""),"",'Sub-Cpt Record'!A102),CONCATENATE('Sub-Cpt Record'!A102&amp;'Sub-Cpt Record'!B102))</f>
        <v/>
      </c>
      <c r="B102" s="362" t="n">
        <f aca="false">IF($A102="",1,COUNTIFS($A$11:$A$1000, $A102))</f>
        <v>1</v>
      </c>
      <c r="C102" s="363" t="str">
        <f aca="false">IF('Sub-Cpt Record'!E102 = "","",'Sub-Cpt Record'!E102&amp;"  ")</f>
        <v/>
      </c>
      <c r="D102" s="362" t="str">
        <f aca="false">IF('Sub-Cpt Record'!F102 = "","",'Sub-Cpt Record'!F102&amp;"  ")</f>
        <v/>
      </c>
      <c r="E102" s="362" t="str">
        <f aca="false">IF('Sub-Cpt Record'!G102 = "","",'Sub-Cpt Record'!G102&amp;"  ")</f>
        <v/>
      </c>
      <c r="F102" s="362" t="str">
        <f aca="false">IF('Sub-Cpt Record'!H102 = "","",'Sub-Cpt Record'!H102&amp;"  ")</f>
        <v/>
      </c>
      <c r="G102" s="362" t="str">
        <f aca="false">IF('Sub-Cpt Record'!I102 = "","",'Sub-Cpt Record'!I102&amp;"  ")</f>
        <v/>
      </c>
      <c r="H102" s="362" t="str">
        <f aca="false">IF('Sub-Cpt Record'!J102 = "","",'Sub-Cpt Record'!J102&amp;"  ")</f>
        <v/>
      </c>
      <c r="I102" s="364" t="str">
        <f aca="false">CONCATENATE(C102&amp;D102&amp;E102&amp;F102&amp;G102&amp;H102)</f>
        <v/>
      </c>
      <c r="J102" s="362" t="n">
        <f aca="false">IF(A102&lt;&gt;"",'Sub-Cpt Record'!C102/CODE!B102,0)</f>
        <v>0</v>
      </c>
      <c r="L102" s="365" t="str">
        <f aca="false">IF(A102="",IF(L103=1,1,""),1)</f>
        <v/>
      </c>
      <c r="N102" s="366" t="n">
        <f aca="false">COUNTIFS('Felling&amp;Restocking'!$A$11:$A$1000, 'Felling&amp;Restocking'!$A102, 'Felling&amp;Restocking'!$B$11:$B$1000, 'Felling&amp;Restocking'!$B102, 'Felling&amp;Restocking'!$H$11:$H$1000, 'Felling&amp;Restocking'!$H102)</f>
        <v>0</v>
      </c>
      <c r="O102" s="366" t="n">
        <f aca="false">IF(OR('Felling&amp;Restocking'!H102=0,'Felling&amp;Restocking'!H102=""),0,1)</f>
        <v>0</v>
      </c>
      <c r="P102" s="367" t="n">
        <f aca="false">SUM('Felling&amp;Restocking'!O102+'Felling&amp;Restocking'!P102)</f>
        <v>0</v>
      </c>
      <c r="S102" s="369" t="n">
        <f aca="false">IF(AND(O102&lt;&gt;0,P102&lt;&gt;0,'Felling&amp;Restocking'!G102&lt;&gt;0,AA102="",AC102=""),1,0)</f>
        <v>0</v>
      </c>
      <c r="T102" s="370" t="str">
        <f aca="false">IF(OR('Felling&amp;Restocking'!G102=0,'Felling&amp;Restocking'!G102=""),"",SUM('Felling&amp;Restocking'!O102/P102)*'Felling&amp;Restocking'!G102)</f>
        <v/>
      </c>
      <c r="U102" s="370" t="str">
        <f aca="false">IF(OR('Felling&amp;Restocking'!G102=0,'Felling&amp;Restocking'!G102=""),"",SUM('Felling&amp;Restocking'!P102/P102)*'Felling&amp;Restocking'!G102)</f>
        <v/>
      </c>
      <c r="V102" s="371" t="n">
        <f aca="false">IF(CONCATENATE('Felling&amp;Restocking'!U102&amp;'Felling&amp;Restocking'!W102&amp;'Felling&amp;Restocking'!Y102&amp;'Felling&amp;Restocking'!AA102&amp;'Felling&amp;Restocking'!AC102)="",0,1)</f>
        <v>0</v>
      </c>
      <c r="W102" s="372" t="n">
        <f aca="false">IF(OR(OR(TRIM('Felling&amp;Restocking'!H102)="T",TRIM('Felling&amp;Restocking'!H102)="DF",TRIM('Felling&amp;Restocking'!H102)="OS"),O102=0),0,1)</f>
        <v>0</v>
      </c>
      <c r="X102" s="372" t="n">
        <f aca="false">IF(OR('Felling&amp;Restocking'!$S102="",OR('Felling&amp;Restocking'!$S102=0,'Felling&amp;Restocking'!$S102="N/A")),0,1)</f>
        <v>0</v>
      </c>
      <c r="Y102" s="362" t="str">
        <f aca="false">IF(W102=1,T102,"")</f>
        <v/>
      </c>
      <c r="Z102" s="362" t="str">
        <f aca="false">IF(W102=1,U102,"")</f>
        <v/>
      </c>
      <c r="AA102" s="363" t="str">
        <f aca="false">CONCATENATE(IF(AND(AG102="B",AF102&lt;&gt;""),AF102,""),IF(AND(AI102="B",AH102&lt;&gt;""),AH102,""),IF(AND(AK102="B",AJ102&lt;&gt;""),AJ102,""),IF(AND(AM102="B",AL102&lt;&gt;""),AL102,""),IF(AND(AO102="B",AN102&lt;&gt;""),AN102,""),IF(AND(AQ102="B",AP102&lt;&gt;""),AP102,""))</f>
        <v/>
      </c>
      <c r="AC102" s="362" t="str">
        <f aca="false">CONCATENATE(IF(AND(AG102="C",AF102&lt;&gt;""),AF102,""),IF(AND(AI102="C",AH102&lt;&gt;""),AH102,""),IF(AND(AK102="C",AJ102&lt;&gt;""),AJ102,""),IF(AND(AM102="C",AL102&lt;&gt;""),AL102,""),IF(AND(AO102="C",AN102&lt;&gt;""),AN102,""),IF(AND(AQ102="C",AP102&lt;&gt;""),AP102,""))</f>
        <v/>
      </c>
      <c r="AE102" s="362" t="str">
        <f aca="false">CONCATENATE(IF(AS102="","",AS102),IF(AU102="","",AU102),IF(AW102="","",AW102),IF(AY102="","",AY102),IF(BA102="","",BA102),IF(BC102="","",BC102))</f>
        <v>1</v>
      </c>
      <c r="AF102" s="362" t="str">
        <f aca="false">IF('Felling&amp;Restocking'!I102="","",IFERROR(VLOOKUP( 'Felling&amp;Restocking'!I102,SpeciesList[],2,0),"," &amp; 'Felling&amp;Restocking'!I102))</f>
        <v/>
      </c>
      <c r="AG102" s="362" t="str">
        <f aca="false">IF('Felling&amp;Restocking'!I102="","",VLOOKUP( 'Felling&amp;Restocking'!I102,SpeciesList[],4,0))</f>
        <v/>
      </c>
      <c r="AH102" s="362" t="str">
        <f aca="false">IF('Felling&amp;Restocking'!J102="","",IFERROR("," &amp; VLOOKUP( 'Felling&amp;Restocking'!J102,SpeciesList[],2,0),"," &amp; 'Felling&amp;Restocking'!J102))</f>
        <v/>
      </c>
      <c r="AI102" s="362" t="str">
        <f aca="false">IF('Felling&amp;Restocking'!J102="","",VLOOKUP( 'Felling&amp;Restocking'!J102,SpeciesList[],4,0))</f>
        <v/>
      </c>
      <c r="AJ102" s="362" t="str">
        <f aca="false">IF('Felling&amp;Restocking'!K102="","",IFERROR("," &amp; VLOOKUP( 'Felling&amp;Restocking'!K102,SpeciesList[],2,0),"," &amp; 'Felling&amp;Restocking'!K102))</f>
        <v/>
      </c>
      <c r="AK102" s="362" t="str">
        <f aca="false">IF('Felling&amp;Restocking'!K102="","",VLOOKUP( 'Felling&amp;Restocking'!K102,SpeciesList[],4,0))</f>
        <v/>
      </c>
      <c r="AL102" s="362" t="str">
        <f aca="false">IF('Felling&amp;Restocking'!L102="","",IFERROR("," &amp; VLOOKUP( 'Felling&amp;Restocking'!L102,SpeciesList[],2,0),"," &amp; 'Felling&amp;Restocking'!L102))</f>
        <v/>
      </c>
      <c r="AM102" s="362" t="str">
        <f aca="false">IF('Felling&amp;Restocking'!L102="","",VLOOKUP( 'Felling&amp;Restocking'!L102,SpeciesList[],4,0))</f>
        <v/>
      </c>
      <c r="AN102" s="362" t="str">
        <f aca="false">IF('Felling&amp;Restocking'!M102="","",IFERROR("," &amp; VLOOKUP( 'Felling&amp;Restocking'!M102,SpeciesList[],2,0),"," &amp; 'Felling&amp;Restocking'!M102))</f>
        <v/>
      </c>
      <c r="AO102" s="362" t="str">
        <f aca="false">IF('Felling&amp;Restocking'!M102="","",VLOOKUP( 'Felling&amp;Restocking'!M102,SpeciesList[],4,0))</f>
        <v/>
      </c>
      <c r="AP102" s="362" t="str">
        <f aca="false">IF('Felling&amp;Restocking'!N102="","",IFERROR("," &amp; VLOOKUP( 'Felling&amp;Restocking'!N102,SpeciesList[],2,0),"," &amp; 'Felling&amp;Restocking'!N102))</f>
        <v/>
      </c>
      <c r="AQ102" s="362" t="str">
        <f aca="false">IF('Felling&amp;Restocking'!N102="","",VLOOKUP( 'Felling&amp;Restocking'!N102,SpeciesList[],4,0))</f>
        <v/>
      </c>
      <c r="AT102" s="362" t="str">
        <f aca="false">IF('Sub-Cpt Record'!A102&lt;&gt;"",CONCATENATE('Sub-Cpt Record'!A102,'Sub-Cpt Record'!B102,'Sub-Cpt Record'!C102),"")</f>
        <v/>
      </c>
      <c r="AU102" s="362" t="n">
        <f aca="false">IF($AT102="",1,COUNTIFS($AT$11:$AT$1000, $AT102))</f>
        <v>1</v>
      </c>
      <c r="AV102" s="362" t="n">
        <f aca="false">IF(AT102&lt;&gt;"",'Sub-Cpt Record'!C102/CODE!AU102,0)</f>
        <v>0</v>
      </c>
      <c r="BM102" s="362" t="s">
        <v>860</v>
      </c>
    </row>
    <row r="103" customFormat="false" ht="15" hidden="false" customHeight="false" outlineLevel="0" collapsed="false">
      <c r="A103" s="362" t="str">
        <f aca="false">IF('Sub-Cpt Record'!B103="",IF(OR('Sub-Cpt Record'!A103=0,'Sub-Cpt Record'!A103=""),"",'Sub-Cpt Record'!A103),CONCATENATE('Sub-Cpt Record'!A103&amp;'Sub-Cpt Record'!B103))</f>
        <v/>
      </c>
      <c r="B103" s="362" t="n">
        <f aca="false">IF($A103="",1,COUNTIFS($A$11:$A$1000, $A103))</f>
        <v>1</v>
      </c>
      <c r="C103" s="363" t="str">
        <f aca="false">IF('Sub-Cpt Record'!E103 = "","",'Sub-Cpt Record'!E103&amp;"  ")</f>
        <v/>
      </c>
      <c r="D103" s="362" t="str">
        <f aca="false">IF('Sub-Cpt Record'!F103 = "","",'Sub-Cpt Record'!F103&amp;"  ")</f>
        <v/>
      </c>
      <c r="E103" s="362" t="str">
        <f aca="false">IF('Sub-Cpt Record'!G103 = "","",'Sub-Cpt Record'!G103&amp;"  ")</f>
        <v/>
      </c>
      <c r="F103" s="362" t="str">
        <f aca="false">IF('Sub-Cpt Record'!H103 = "","",'Sub-Cpt Record'!H103&amp;"  ")</f>
        <v/>
      </c>
      <c r="G103" s="362" t="str">
        <f aca="false">IF('Sub-Cpt Record'!I103 = "","",'Sub-Cpt Record'!I103&amp;"  ")</f>
        <v/>
      </c>
      <c r="H103" s="362" t="str">
        <f aca="false">IF('Sub-Cpt Record'!J103 = "","",'Sub-Cpt Record'!J103&amp;"  ")</f>
        <v/>
      </c>
      <c r="I103" s="364" t="str">
        <f aca="false">CONCATENATE(C103&amp;D103&amp;E103&amp;F103&amp;G103&amp;H103)</f>
        <v/>
      </c>
      <c r="J103" s="362" t="n">
        <f aca="false">IF(A103&lt;&gt;"",'Sub-Cpt Record'!C103/CODE!B103,0)</f>
        <v>0</v>
      </c>
      <c r="L103" s="365" t="str">
        <f aca="false">IF(A103="",IF(L104=1,1,""),1)</f>
        <v/>
      </c>
      <c r="N103" s="366" t="n">
        <f aca="false">COUNTIFS('Felling&amp;Restocking'!$A$11:$A$1000, 'Felling&amp;Restocking'!$A103, 'Felling&amp;Restocking'!$B$11:$B$1000, 'Felling&amp;Restocking'!$B103, 'Felling&amp;Restocking'!$H$11:$H$1000, 'Felling&amp;Restocking'!$H103)</f>
        <v>0</v>
      </c>
      <c r="O103" s="366" t="n">
        <f aca="false">IF(OR('Felling&amp;Restocking'!H103=0,'Felling&amp;Restocking'!H103=""),0,1)</f>
        <v>0</v>
      </c>
      <c r="P103" s="367" t="n">
        <f aca="false">SUM('Felling&amp;Restocking'!O103+'Felling&amp;Restocking'!P103)</f>
        <v>0</v>
      </c>
      <c r="S103" s="369" t="n">
        <f aca="false">IF(AND(O103&lt;&gt;0,P103&lt;&gt;0,'Felling&amp;Restocking'!G103&lt;&gt;0,AA103="",AC103=""),1,0)</f>
        <v>0</v>
      </c>
      <c r="T103" s="370" t="str">
        <f aca="false">IF(OR('Felling&amp;Restocking'!G103=0,'Felling&amp;Restocking'!G103=""),"",SUM('Felling&amp;Restocking'!O103/P103)*'Felling&amp;Restocking'!G103)</f>
        <v/>
      </c>
      <c r="U103" s="370" t="str">
        <f aca="false">IF(OR('Felling&amp;Restocking'!G103=0,'Felling&amp;Restocking'!G103=""),"",SUM('Felling&amp;Restocking'!P103/P103)*'Felling&amp;Restocking'!G103)</f>
        <v/>
      </c>
      <c r="V103" s="371" t="n">
        <f aca="false">IF(CONCATENATE('Felling&amp;Restocking'!U103&amp;'Felling&amp;Restocking'!W103&amp;'Felling&amp;Restocking'!Y103&amp;'Felling&amp;Restocking'!AA103&amp;'Felling&amp;Restocking'!AC103)="",0,1)</f>
        <v>0</v>
      </c>
      <c r="W103" s="372" t="n">
        <f aca="false">IF(OR(OR(TRIM('Felling&amp;Restocking'!H103)="T",TRIM('Felling&amp;Restocking'!H103)="DF",TRIM('Felling&amp;Restocking'!H103)="OS"),O103=0),0,1)</f>
        <v>0</v>
      </c>
      <c r="X103" s="372" t="n">
        <f aca="false">IF(OR('Felling&amp;Restocking'!$S103="",OR('Felling&amp;Restocking'!$S103=0,'Felling&amp;Restocking'!$S103="N/A")),0,1)</f>
        <v>0</v>
      </c>
      <c r="Y103" s="362" t="str">
        <f aca="false">IF(W103=1,T103,"")</f>
        <v/>
      </c>
      <c r="Z103" s="362" t="str">
        <f aca="false">IF(W103=1,U103,"")</f>
        <v/>
      </c>
      <c r="AA103" s="363" t="str">
        <f aca="false">CONCATENATE(IF(AND(AG103="B",AF103&lt;&gt;""),AF103,""),IF(AND(AI103="B",AH103&lt;&gt;""),AH103,""),IF(AND(AK103="B",AJ103&lt;&gt;""),AJ103,""),IF(AND(AM103="B",AL103&lt;&gt;""),AL103,""),IF(AND(AO103="B",AN103&lt;&gt;""),AN103,""),IF(AND(AQ103="B",AP103&lt;&gt;""),AP103,""))</f>
        <v/>
      </c>
      <c r="AC103" s="362" t="str">
        <f aca="false">CONCATENATE(IF(AND(AG103="C",AF103&lt;&gt;""),AF103,""),IF(AND(AI103="C",AH103&lt;&gt;""),AH103,""),IF(AND(AK103="C",AJ103&lt;&gt;""),AJ103,""),IF(AND(AM103="C",AL103&lt;&gt;""),AL103,""),IF(AND(AO103="C",AN103&lt;&gt;""),AN103,""),IF(AND(AQ103="C",AP103&lt;&gt;""),AP103,""))</f>
        <v/>
      </c>
      <c r="AE103" s="362" t="str">
        <f aca="false">CONCATENATE(IF(AS103="","",AS103),IF(AU103="","",AU103),IF(AW103="","",AW103),IF(AY103="","",AY103),IF(BA103="","",BA103),IF(BC103="","",BC103))</f>
        <v>1</v>
      </c>
      <c r="AF103" s="362" t="str">
        <f aca="false">IF('Felling&amp;Restocking'!I103="","",IFERROR(VLOOKUP( 'Felling&amp;Restocking'!I103,SpeciesList[],2,0),"," &amp; 'Felling&amp;Restocking'!I103))</f>
        <v/>
      </c>
      <c r="AG103" s="362" t="str">
        <f aca="false">IF('Felling&amp;Restocking'!I103="","",VLOOKUP( 'Felling&amp;Restocking'!I103,SpeciesList[],4,0))</f>
        <v/>
      </c>
      <c r="AH103" s="362" t="str">
        <f aca="false">IF('Felling&amp;Restocking'!J103="","",IFERROR("," &amp; VLOOKUP( 'Felling&amp;Restocking'!J103,SpeciesList[],2,0),"," &amp; 'Felling&amp;Restocking'!J103))</f>
        <v/>
      </c>
      <c r="AI103" s="362" t="str">
        <f aca="false">IF('Felling&amp;Restocking'!J103="","",VLOOKUP( 'Felling&amp;Restocking'!J103,SpeciesList[],4,0))</f>
        <v/>
      </c>
      <c r="AJ103" s="362" t="str">
        <f aca="false">IF('Felling&amp;Restocking'!K103="","",IFERROR("," &amp; VLOOKUP( 'Felling&amp;Restocking'!K103,SpeciesList[],2,0),"," &amp; 'Felling&amp;Restocking'!K103))</f>
        <v/>
      </c>
      <c r="AK103" s="362" t="str">
        <f aca="false">IF('Felling&amp;Restocking'!K103="","",VLOOKUP( 'Felling&amp;Restocking'!K103,SpeciesList[],4,0))</f>
        <v/>
      </c>
      <c r="AL103" s="362" t="str">
        <f aca="false">IF('Felling&amp;Restocking'!L103="","",IFERROR("," &amp; VLOOKUP( 'Felling&amp;Restocking'!L103,SpeciesList[],2,0),"," &amp; 'Felling&amp;Restocking'!L103))</f>
        <v/>
      </c>
      <c r="AM103" s="362" t="str">
        <f aca="false">IF('Felling&amp;Restocking'!L103="","",VLOOKUP( 'Felling&amp;Restocking'!L103,SpeciesList[],4,0))</f>
        <v/>
      </c>
      <c r="AN103" s="362" t="str">
        <f aca="false">IF('Felling&amp;Restocking'!M103="","",IFERROR("," &amp; VLOOKUP( 'Felling&amp;Restocking'!M103,SpeciesList[],2,0),"," &amp; 'Felling&amp;Restocking'!M103))</f>
        <v/>
      </c>
      <c r="AO103" s="362" t="str">
        <f aca="false">IF('Felling&amp;Restocking'!M103="","",VLOOKUP( 'Felling&amp;Restocking'!M103,SpeciesList[],4,0))</f>
        <v/>
      </c>
      <c r="AP103" s="362" t="str">
        <f aca="false">IF('Felling&amp;Restocking'!N103="","",IFERROR("," &amp; VLOOKUP( 'Felling&amp;Restocking'!N103,SpeciesList[],2,0),"," &amp; 'Felling&amp;Restocking'!N103))</f>
        <v/>
      </c>
      <c r="AQ103" s="362" t="str">
        <f aca="false">IF('Felling&amp;Restocking'!N103="","",VLOOKUP( 'Felling&amp;Restocking'!N103,SpeciesList[],4,0))</f>
        <v/>
      </c>
      <c r="AT103" s="362" t="str">
        <f aca="false">IF('Sub-Cpt Record'!A103&lt;&gt;"",CONCATENATE('Sub-Cpt Record'!A103,'Sub-Cpt Record'!B103,'Sub-Cpt Record'!C103),"")</f>
        <v/>
      </c>
      <c r="AU103" s="362" t="n">
        <f aca="false">IF($AT103="",1,COUNTIFS($AT$11:$AT$1000, $AT103))</f>
        <v>1</v>
      </c>
      <c r="AV103" s="362" t="n">
        <f aca="false">IF(AT103&lt;&gt;"",'Sub-Cpt Record'!C103/CODE!AU103,0)</f>
        <v>0</v>
      </c>
      <c r="BM103" s="362" t="s">
        <v>861</v>
      </c>
    </row>
    <row r="104" customFormat="false" ht="15" hidden="false" customHeight="false" outlineLevel="0" collapsed="false">
      <c r="A104" s="362" t="str">
        <f aca="false">IF('Sub-Cpt Record'!B104="",IF(OR('Sub-Cpt Record'!A104=0,'Sub-Cpt Record'!A104=""),"",'Sub-Cpt Record'!A104),CONCATENATE('Sub-Cpt Record'!A104&amp;'Sub-Cpt Record'!B104))</f>
        <v/>
      </c>
      <c r="B104" s="362" t="n">
        <f aca="false">IF($A104="",1,COUNTIFS($A$11:$A$1000, $A104))</f>
        <v>1</v>
      </c>
      <c r="C104" s="363" t="str">
        <f aca="false">IF('Sub-Cpt Record'!E104 = "","",'Sub-Cpt Record'!E104&amp;"  ")</f>
        <v/>
      </c>
      <c r="D104" s="362" t="str">
        <f aca="false">IF('Sub-Cpt Record'!F104 = "","",'Sub-Cpt Record'!F104&amp;"  ")</f>
        <v/>
      </c>
      <c r="E104" s="362" t="str">
        <f aca="false">IF('Sub-Cpt Record'!G104 = "","",'Sub-Cpt Record'!G104&amp;"  ")</f>
        <v/>
      </c>
      <c r="F104" s="362" t="str">
        <f aca="false">IF('Sub-Cpt Record'!H104 = "","",'Sub-Cpt Record'!H104&amp;"  ")</f>
        <v/>
      </c>
      <c r="G104" s="362" t="str">
        <f aca="false">IF('Sub-Cpt Record'!I104 = "","",'Sub-Cpt Record'!I104&amp;"  ")</f>
        <v/>
      </c>
      <c r="H104" s="362" t="str">
        <f aca="false">IF('Sub-Cpt Record'!J104 = "","",'Sub-Cpt Record'!J104&amp;"  ")</f>
        <v/>
      </c>
      <c r="I104" s="364" t="str">
        <f aca="false">CONCATENATE(C104&amp;D104&amp;E104&amp;F104&amp;G104&amp;H104)</f>
        <v/>
      </c>
      <c r="J104" s="362" t="n">
        <f aca="false">IF(A104&lt;&gt;"",'Sub-Cpt Record'!C104/CODE!B104,0)</f>
        <v>0</v>
      </c>
      <c r="L104" s="365" t="str">
        <f aca="false">IF(A104="",IF(L105=1,1,""),1)</f>
        <v/>
      </c>
      <c r="N104" s="366" t="n">
        <f aca="false">COUNTIFS('Felling&amp;Restocking'!$A$11:$A$1000, 'Felling&amp;Restocking'!$A104, 'Felling&amp;Restocking'!$B$11:$B$1000, 'Felling&amp;Restocking'!$B104, 'Felling&amp;Restocking'!$H$11:$H$1000, 'Felling&amp;Restocking'!$H104)</f>
        <v>0</v>
      </c>
      <c r="O104" s="366" t="n">
        <f aca="false">IF(OR('Felling&amp;Restocking'!H104=0,'Felling&amp;Restocking'!H104=""),0,1)</f>
        <v>0</v>
      </c>
      <c r="P104" s="367" t="n">
        <f aca="false">SUM('Felling&amp;Restocking'!O104+'Felling&amp;Restocking'!P104)</f>
        <v>0</v>
      </c>
      <c r="S104" s="369" t="n">
        <f aca="false">IF(AND(O104&lt;&gt;0,P104&lt;&gt;0,'Felling&amp;Restocking'!G104&lt;&gt;0,AA104="",AC104=""),1,0)</f>
        <v>0</v>
      </c>
      <c r="T104" s="370" t="str">
        <f aca="false">IF(OR('Felling&amp;Restocking'!G104=0,'Felling&amp;Restocking'!G104=""),"",SUM('Felling&amp;Restocking'!O104/P104)*'Felling&amp;Restocking'!G104)</f>
        <v/>
      </c>
      <c r="U104" s="370" t="str">
        <f aca="false">IF(OR('Felling&amp;Restocking'!G104=0,'Felling&amp;Restocking'!G104=""),"",SUM('Felling&amp;Restocking'!P104/P104)*'Felling&amp;Restocking'!G104)</f>
        <v/>
      </c>
      <c r="V104" s="371" t="n">
        <f aca="false">IF(CONCATENATE('Felling&amp;Restocking'!U104&amp;'Felling&amp;Restocking'!W104&amp;'Felling&amp;Restocking'!Y104&amp;'Felling&amp;Restocking'!AA104&amp;'Felling&amp;Restocking'!AC104)="",0,1)</f>
        <v>0</v>
      </c>
      <c r="W104" s="372" t="n">
        <f aca="false">IF(OR(OR(TRIM('Felling&amp;Restocking'!H104)="T",TRIM('Felling&amp;Restocking'!H104)="DF",TRIM('Felling&amp;Restocking'!H104)="OS"),O104=0),0,1)</f>
        <v>0</v>
      </c>
      <c r="X104" s="372" t="n">
        <f aca="false">IF(OR('Felling&amp;Restocking'!$S104="",OR('Felling&amp;Restocking'!$S104=0,'Felling&amp;Restocking'!$S104="N/A")),0,1)</f>
        <v>0</v>
      </c>
      <c r="Y104" s="362" t="str">
        <f aca="false">IF(W104=1,T104,"")</f>
        <v/>
      </c>
      <c r="Z104" s="362" t="str">
        <f aca="false">IF(W104=1,U104,"")</f>
        <v/>
      </c>
      <c r="AA104" s="363" t="str">
        <f aca="false">CONCATENATE(IF(AND(AG104="B",AF104&lt;&gt;""),AF104,""),IF(AND(AI104="B",AH104&lt;&gt;""),AH104,""),IF(AND(AK104="B",AJ104&lt;&gt;""),AJ104,""),IF(AND(AM104="B",AL104&lt;&gt;""),AL104,""),IF(AND(AO104="B",AN104&lt;&gt;""),AN104,""),IF(AND(AQ104="B",AP104&lt;&gt;""),AP104,""))</f>
        <v/>
      </c>
      <c r="AC104" s="362" t="str">
        <f aca="false">CONCATENATE(IF(AND(AG104="C",AF104&lt;&gt;""),AF104,""),IF(AND(AI104="C",AH104&lt;&gt;""),AH104,""),IF(AND(AK104="C",AJ104&lt;&gt;""),AJ104,""),IF(AND(AM104="C",AL104&lt;&gt;""),AL104,""),IF(AND(AO104="C",AN104&lt;&gt;""),AN104,""),IF(AND(AQ104="C",AP104&lt;&gt;""),AP104,""))</f>
        <v/>
      </c>
      <c r="AE104" s="362" t="str">
        <f aca="false">CONCATENATE(IF(AS104="","",AS104),IF(AU104="","",AU104),IF(AW104="","",AW104),IF(AY104="","",AY104),IF(BA104="","",BA104),IF(BC104="","",BC104))</f>
        <v>1</v>
      </c>
      <c r="AF104" s="362" t="str">
        <f aca="false">IF('Felling&amp;Restocking'!I104="","",IFERROR(VLOOKUP( 'Felling&amp;Restocking'!I104,SpeciesList[],2,0),"," &amp; 'Felling&amp;Restocking'!I104))</f>
        <v/>
      </c>
      <c r="AG104" s="362" t="str">
        <f aca="false">IF('Felling&amp;Restocking'!I104="","",VLOOKUP( 'Felling&amp;Restocking'!I104,SpeciesList[],4,0))</f>
        <v/>
      </c>
      <c r="AH104" s="362" t="str">
        <f aca="false">IF('Felling&amp;Restocking'!J104="","",IFERROR("," &amp; VLOOKUP( 'Felling&amp;Restocking'!J104,SpeciesList[],2,0),"," &amp; 'Felling&amp;Restocking'!J104))</f>
        <v/>
      </c>
      <c r="AI104" s="362" t="str">
        <f aca="false">IF('Felling&amp;Restocking'!J104="","",VLOOKUP( 'Felling&amp;Restocking'!J104,SpeciesList[],4,0))</f>
        <v/>
      </c>
      <c r="AJ104" s="362" t="str">
        <f aca="false">IF('Felling&amp;Restocking'!K104="","",IFERROR("," &amp; VLOOKUP( 'Felling&amp;Restocking'!K104,SpeciesList[],2,0),"," &amp; 'Felling&amp;Restocking'!K104))</f>
        <v/>
      </c>
      <c r="AK104" s="362" t="str">
        <f aca="false">IF('Felling&amp;Restocking'!K104="","",VLOOKUP( 'Felling&amp;Restocking'!K104,SpeciesList[],4,0))</f>
        <v/>
      </c>
      <c r="AL104" s="362" t="str">
        <f aca="false">IF('Felling&amp;Restocking'!L104="","",IFERROR("," &amp; VLOOKUP( 'Felling&amp;Restocking'!L104,SpeciesList[],2,0),"," &amp; 'Felling&amp;Restocking'!L104))</f>
        <v/>
      </c>
      <c r="AM104" s="362" t="str">
        <f aca="false">IF('Felling&amp;Restocking'!L104="","",VLOOKUP( 'Felling&amp;Restocking'!L104,SpeciesList[],4,0))</f>
        <v/>
      </c>
      <c r="AN104" s="362" t="str">
        <f aca="false">IF('Felling&amp;Restocking'!M104="","",IFERROR("," &amp; VLOOKUP( 'Felling&amp;Restocking'!M104,SpeciesList[],2,0),"," &amp; 'Felling&amp;Restocking'!M104))</f>
        <v/>
      </c>
      <c r="AO104" s="362" t="str">
        <f aca="false">IF('Felling&amp;Restocking'!M104="","",VLOOKUP( 'Felling&amp;Restocking'!M104,SpeciesList[],4,0))</f>
        <v/>
      </c>
      <c r="AP104" s="362" t="str">
        <f aca="false">IF('Felling&amp;Restocking'!N104="","",IFERROR("," &amp; VLOOKUP( 'Felling&amp;Restocking'!N104,SpeciesList[],2,0),"," &amp; 'Felling&amp;Restocking'!N104))</f>
        <v/>
      </c>
      <c r="AQ104" s="362" t="str">
        <f aca="false">IF('Felling&amp;Restocking'!N104="","",VLOOKUP( 'Felling&amp;Restocking'!N104,SpeciesList[],4,0))</f>
        <v/>
      </c>
      <c r="AT104" s="362" t="str">
        <f aca="false">IF('Sub-Cpt Record'!A104&lt;&gt;"",CONCATENATE('Sub-Cpt Record'!A104,'Sub-Cpt Record'!B104,'Sub-Cpt Record'!C104),"")</f>
        <v/>
      </c>
      <c r="AU104" s="362" t="n">
        <f aca="false">IF($AT104="",1,COUNTIFS($AT$11:$AT$1000, $AT104))</f>
        <v>1</v>
      </c>
      <c r="AV104" s="362" t="n">
        <f aca="false">IF(AT104&lt;&gt;"",'Sub-Cpt Record'!C104/CODE!AU104,0)</f>
        <v>0</v>
      </c>
      <c r="BM104" s="362" t="s">
        <v>862</v>
      </c>
    </row>
    <row r="105" customFormat="false" ht="15" hidden="false" customHeight="false" outlineLevel="0" collapsed="false">
      <c r="A105" s="362" t="str">
        <f aca="false">IF('Sub-Cpt Record'!B105="",IF(OR('Sub-Cpt Record'!A105=0,'Sub-Cpt Record'!A105=""),"",'Sub-Cpt Record'!A105),CONCATENATE('Sub-Cpt Record'!A105&amp;'Sub-Cpt Record'!B105))</f>
        <v/>
      </c>
      <c r="B105" s="362" t="n">
        <f aca="false">IF($A105="",1,COUNTIFS($A$11:$A$1000, $A105))</f>
        <v>1</v>
      </c>
      <c r="C105" s="363" t="str">
        <f aca="false">IF('Sub-Cpt Record'!E105 = "","",'Sub-Cpt Record'!E105&amp;"  ")</f>
        <v/>
      </c>
      <c r="D105" s="362" t="str">
        <f aca="false">IF('Sub-Cpt Record'!F105 = "","",'Sub-Cpt Record'!F105&amp;"  ")</f>
        <v/>
      </c>
      <c r="E105" s="362" t="str">
        <f aca="false">IF('Sub-Cpt Record'!G105 = "","",'Sub-Cpt Record'!G105&amp;"  ")</f>
        <v/>
      </c>
      <c r="F105" s="362" t="str">
        <f aca="false">IF('Sub-Cpt Record'!H105 = "","",'Sub-Cpt Record'!H105&amp;"  ")</f>
        <v/>
      </c>
      <c r="G105" s="362" t="str">
        <f aca="false">IF('Sub-Cpt Record'!I105 = "","",'Sub-Cpt Record'!I105&amp;"  ")</f>
        <v/>
      </c>
      <c r="H105" s="362" t="str">
        <f aca="false">IF('Sub-Cpt Record'!J105 = "","",'Sub-Cpt Record'!J105&amp;"  ")</f>
        <v/>
      </c>
      <c r="I105" s="364" t="str">
        <f aca="false">CONCATENATE(C105&amp;D105&amp;E105&amp;F105&amp;G105&amp;H105)</f>
        <v/>
      </c>
      <c r="J105" s="362" t="n">
        <f aca="false">IF(A105&lt;&gt;"",'Sub-Cpt Record'!C105/CODE!B105,0)</f>
        <v>0</v>
      </c>
      <c r="L105" s="365" t="str">
        <f aca="false">IF(A105="",IF(L106=1,1,""),1)</f>
        <v/>
      </c>
      <c r="N105" s="366" t="n">
        <f aca="false">COUNTIFS('Felling&amp;Restocking'!$A$11:$A$1000, 'Felling&amp;Restocking'!$A105, 'Felling&amp;Restocking'!$B$11:$B$1000, 'Felling&amp;Restocking'!$B105, 'Felling&amp;Restocking'!$H$11:$H$1000, 'Felling&amp;Restocking'!$H105)</f>
        <v>0</v>
      </c>
      <c r="O105" s="366" t="n">
        <f aca="false">IF(OR('Felling&amp;Restocking'!H105=0,'Felling&amp;Restocking'!H105=""),0,1)</f>
        <v>0</v>
      </c>
      <c r="P105" s="367" t="n">
        <f aca="false">SUM('Felling&amp;Restocking'!O105+'Felling&amp;Restocking'!P105)</f>
        <v>0</v>
      </c>
      <c r="S105" s="369" t="n">
        <f aca="false">IF(AND(O105&lt;&gt;0,P105&lt;&gt;0,'Felling&amp;Restocking'!G105&lt;&gt;0,AA105="",AC105=""),1,0)</f>
        <v>0</v>
      </c>
      <c r="T105" s="370" t="str">
        <f aca="false">IF(OR('Felling&amp;Restocking'!G105=0,'Felling&amp;Restocking'!G105=""),"",SUM('Felling&amp;Restocking'!O105/P105)*'Felling&amp;Restocking'!G105)</f>
        <v/>
      </c>
      <c r="U105" s="370" t="str">
        <f aca="false">IF(OR('Felling&amp;Restocking'!G105=0,'Felling&amp;Restocking'!G105=""),"",SUM('Felling&amp;Restocking'!P105/P105)*'Felling&amp;Restocking'!G105)</f>
        <v/>
      </c>
      <c r="V105" s="371" t="n">
        <f aca="false">IF(CONCATENATE('Felling&amp;Restocking'!U105&amp;'Felling&amp;Restocking'!W105&amp;'Felling&amp;Restocking'!Y105&amp;'Felling&amp;Restocking'!AA105&amp;'Felling&amp;Restocking'!AC105)="",0,1)</f>
        <v>0</v>
      </c>
      <c r="W105" s="372" t="n">
        <f aca="false">IF(OR(OR(TRIM('Felling&amp;Restocking'!H105)="T",TRIM('Felling&amp;Restocking'!H105)="DF",TRIM('Felling&amp;Restocking'!H105)="OS"),O105=0),0,1)</f>
        <v>0</v>
      </c>
      <c r="X105" s="372" t="n">
        <f aca="false">IF(OR('Felling&amp;Restocking'!$S105="",OR('Felling&amp;Restocking'!$S105=0,'Felling&amp;Restocking'!$S105="N/A")),0,1)</f>
        <v>0</v>
      </c>
      <c r="Y105" s="362" t="str">
        <f aca="false">IF(W105=1,T105,"")</f>
        <v/>
      </c>
      <c r="Z105" s="362" t="str">
        <f aca="false">IF(W105=1,U105,"")</f>
        <v/>
      </c>
      <c r="AA105" s="363" t="str">
        <f aca="false">CONCATENATE(IF(AND(AG105="B",AF105&lt;&gt;""),AF105,""),IF(AND(AI105="B",AH105&lt;&gt;""),AH105,""),IF(AND(AK105="B",AJ105&lt;&gt;""),AJ105,""),IF(AND(AM105="B",AL105&lt;&gt;""),AL105,""),IF(AND(AO105="B",AN105&lt;&gt;""),AN105,""),IF(AND(AQ105="B",AP105&lt;&gt;""),AP105,""))</f>
        <v/>
      </c>
      <c r="AC105" s="362" t="str">
        <f aca="false">CONCATENATE(IF(AND(AG105="C",AF105&lt;&gt;""),AF105,""),IF(AND(AI105="C",AH105&lt;&gt;""),AH105,""),IF(AND(AK105="C",AJ105&lt;&gt;""),AJ105,""),IF(AND(AM105="C",AL105&lt;&gt;""),AL105,""),IF(AND(AO105="C",AN105&lt;&gt;""),AN105,""),IF(AND(AQ105="C",AP105&lt;&gt;""),AP105,""))</f>
        <v/>
      </c>
      <c r="AE105" s="362" t="str">
        <f aca="false">CONCATENATE(IF(AS105="","",AS105),IF(AU105="","",AU105),IF(AW105="","",AW105),IF(AY105="","",AY105),IF(BA105="","",BA105),IF(BC105="","",BC105))</f>
        <v>1</v>
      </c>
      <c r="AF105" s="362" t="str">
        <f aca="false">IF('Felling&amp;Restocking'!I105="","",IFERROR(VLOOKUP( 'Felling&amp;Restocking'!I105,SpeciesList[],2,0),"," &amp; 'Felling&amp;Restocking'!I105))</f>
        <v/>
      </c>
      <c r="AG105" s="362" t="str">
        <f aca="false">IF('Felling&amp;Restocking'!I105="","",VLOOKUP( 'Felling&amp;Restocking'!I105,SpeciesList[],4,0))</f>
        <v/>
      </c>
      <c r="AH105" s="362" t="str">
        <f aca="false">IF('Felling&amp;Restocking'!J105="","",IFERROR("," &amp; VLOOKUP( 'Felling&amp;Restocking'!J105,SpeciesList[],2,0),"," &amp; 'Felling&amp;Restocking'!J105))</f>
        <v/>
      </c>
      <c r="AI105" s="362" t="str">
        <f aca="false">IF('Felling&amp;Restocking'!J105="","",VLOOKUP( 'Felling&amp;Restocking'!J105,SpeciesList[],4,0))</f>
        <v/>
      </c>
      <c r="AJ105" s="362" t="str">
        <f aca="false">IF('Felling&amp;Restocking'!K105="","",IFERROR("," &amp; VLOOKUP( 'Felling&amp;Restocking'!K105,SpeciesList[],2,0),"," &amp; 'Felling&amp;Restocking'!K105))</f>
        <v/>
      </c>
      <c r="AK105" s="362" t="str">
        <f aca="false">IF('Felling&amp;Restocking'!K105="","",VLOOKUP( 'Felling&amp;Restocking'!K105,SpeciesList[],4,0))</f>
        <v/>
      </c>
      <c r="AL105" s="362" t="str">
        <f aca="false">IF('Felling&amp;Restocking'!L105="","",IFERROR("," &amp; VLOOKUP( 'Felling&amp;Restocking'!L105,SpeciesList[],2,0),"," &amp; 'Felling&amp;Restocking'!L105))</f>
        <v/>
      </c>
      <c r="AM105" s="362" t="str">
        <f aca="false">IF('Felling&amp;Restocking'!L105="","",VLOOKUP( 'Felling&amp;Restocking'!L105,SpeciesList[],4,0))</f>
        <v/>
      </c>
      <c r="AN105" s="362" t="str">
        <f aca="false">IF('Felling&amp;Restocking'!M105="","",IFERROR("," &amp; VLOOKUP( 'Felling&amp;Restocking'!M105,SpeciesList[],2,0),"," &amp; 'Felling&amp;Restocking'!M105))</f>
        <v/>
      </c>
      <c r="AO105" s="362" t="str">
        <f aca="false">IF('Felling&amp;Restocking'!M105="","",VLOOKUP( 'Felling&amp;Restocking'!M105,SpeciesList[],4,0))</f>
        <v/>
      </c>
      <c r="AP105" s="362" t="str">
        <f aca="false">IF('Felling&amp;Restocking'!N105="","",IFERROR("," &amp; VLOOKUP( 'Felling&amp;Restocking'!N105,SpeciesList[],2,0),"," &amp; 'Felling&amp;Restocking'!N105))</f>
        <v/>
      </c>
      <c r="AQ105" s="362" t="str">
        <f aca="false">IF('Felling&amp;Restocking'!N105="","",VLOOKUP( 'Felling&amp;Restocking'!N105,SpeciesList[],4,0))</f>
        <v/>
      </c>
      <c r="AT105" s="362" t="str">
        <f aca="false">IF('Sub-Cpt Record'!A105&lt;&gt;"",CONCATENATE('Sub-Cpt Record'!A105,'Sub-Cpt Record'!B105,'Sub-Cpt Record'!C105),"")</f>
        <v/>
      </c>
      <c r="AU105" s="362" t="n">
        <f aca="false">IF($AT105="",1,COUNTIFS($AT$11:$AT$1000, $AT105))</f>
        <v>1</v>
      </c>
      <c r="AV105" s="362" t="n">
        <f aca="false">IF(AT105&lt;&gt;"",'Sub-Cpt Record'!C105/CODE!AU105,0)</f>
        <v>0</v>
      </c>
      <c r="BM105" s="362" t="s">
        <v>863</v>
      </c>
    </row>
    <row r="106" customFormat="false" ht="15" hidden="false" customHeight="false" outlineLevel="0" collapsed="false">
      <c r="A106" s="362" t="str">
        <f aca="false">IF('Sub-Cpt Record'!B106="",IF(OR('Sub-Cpt Record'!A106=0,'Sub-Cpt Record'!A106=""),"",'Sub-Cpt Record'!A106),CONCATENATE('Sub-Cpt Record'!A106&amp;'Sub-Cpt Record'!B106))</f>
        <v/>
      </c>
      <c r="B106" s="362" t="n">
        <f aca="false">IF($A106="",1,COUNTIFS($A$11:$A$1000, $A106))</f>
        <v>1</v>
      </c>
      <c r="C106" s="363" t="str">
        <f aca="false">IF('Sub-Cpt Record'!E106 = "","",'Sub-Cpt Record'!E106&amp;"  ")</f>
        <v/>
      </c>
      <c r="D106" s="362" t="str">
        <f aca="false">IF('Sub-Cpt Record'!F106 = "","",'Sub-Cpt Record'!F106&amp;"  ")</f>
        <v/>
      </c>
      <c r="E106" s="362" t="str">
        <f aca="false">IF('Sub-Cpt Record'!G106 = "","",'Sub-Cpt Record'!G106&amp;"  ")</f>
        <v/>
      </c>
      <c r="F106" s="362" t="str">
        <f aca="false">IF('Sub-Cpt Record'!H106 = "","",'Sub-Cpt Record'!H106&amp;"  ")</f>
        <v/>
      </c>
      <c r="G106" s="362" t="str">
        <f aca="false">IF('Sub-Cpt Record'!I106 = "","",'Sub-Cpt Record'!I106&amp;"  ")</f>
        <v/>
      </c>
      <c r="H106" s="362" t="str">
        <f aca="false">IF('Sub-Cpt Record'!J106 = "","",'Sub-Cpt Record'!J106&amp;"  ")</f>
        <v/>
      </c>
      <c r="I106" s="364" t="str">
        <f aca="false">CONCATENATE(C106&amp;D106&amp;E106&amp;F106&amp;G106&amp;H106)</f>
        <v/>
      </c>
      <c r="J106" s="362" t="n">
        <f aca="false">IF(A106&lt;&gt;"",'Sub-Cpt Record'!C106/CODE!B106,0)</f>
        <v>0</v>
      </c>
      <c r="L106" s="365" t="str">
        <f aca="false">IF(A106="",IF(L107=1,1,""),1)</f>
        <v/>
      </c>
      <c r="N106" s="366" t="n">
        <f aca="false">COUNTIFS('Felling&amp;Restocking'!$A$11:$A$1000, 'Felling&amp;Restocking'!$A106, 'Felling&amp;Restocking'!$B$11:$B$1000, 'Felling&amp;Restocking'!$B106, 'Felling&amp;Restocking'!$H$11:$H$1000, 'Felling&amp;Restocking'!$H106)</f>
        <v>0</v>
      </c>
      <c r="O106" s="366" t="n">
        <f aca="false">IF(OR('Felling&amp;Restocking'!H106=0,'Felling&amp;Restocking'!H106=""),0,1)</f>
        <v>0</v>
      </c>
      <c r="P106" s="367" t="n">
        <f aca="false">SUM('Felling&amp;Restocking'!O106+'Felling&amp;Restocking'!P106)</f>
        <v>0</v>
      </c>
      <c r="S106" s="369" t="n">
        <f aca="false">IF(AND(O106&lt;&gt;0,P106&lt;&gt;0,'Felling&amp;Restocking'!G106&lt;&gt;0,AA106="",AC106=""),1,0)</f>
        <v>0</v>
      </c>
      <c r="T106" s="370" t="str">
        <f aca="false">IF(OR('Felling&amp;Restocking'!G106=0,'Felling&amp;Restocking'!G106=""),"",SUM('Felling&amp;Restocking'!O106/P106)*'Felling&amp;Restocking'!G106)</f>
        <v/>
      </c>
      <c r="U106" s="370" t="str">
        <f aca="false">IF(OR('Felling&amp;Restocking'!G106=0,'Felling&amp;Restocking'!G106=""),"",SUM('Felling&amp;Restocking'!P106/P106)*'Felling&amp;Restocking'!G106)</f>
        <v/>
      </c>
      <c r="V106" s="371" t="n">
        <f aca="false">IF(CONCATENATE('Felling&amp;Restocking'!U106&amp;'Felling&amp;Restocking'!W106&amp;'Felling&amp;Restocking'!Y106&amp;'Felling&amp;Restocking'!AA106&amp;'Felling&amp;Restocking'!AC106)="",0,1)</f>
        <v>0</v>
      </c>
      <c r="W106" s="372" t="n">
        <f aca="false">IF(OR(OR(TRIM('Felling&amp;Restocking'!H106)="T",TRIM('Felling&amp;Restocking'!H106)="DF",TRIM('Felling&amp;Restocking'!H106)="OS"),O106=0),0,1)</f>
        <v>0</v>
      </c>
      <c r="X106" s="372" t="n">
        <f aca="false">IF(OR('Felling&amp;Restocking'!$S106="",OR('Felling&amp;Restocking'!$S106=0,'Felling&amp;Restocking'!$S106="N/A")),0,1)</f>
        <v>0</v>
      </c>
      <c r="Y106" s="362" t="str">
        <f aca="false">IF(W106=1,T106,"")</f>
        <v/>
      </c>
      <c r="Z106" s="362" t="str">
        <f aca="false">IF(W106=1,U106,"")</f>
        <v/>
      </c>
      <c r="AA106" s="363" t="str">
        <f aca="false">CONCATENATE(IF(AND(AG106="B",AF106&lt;&gt;""),AF106,""),IF(AND(AI106="B",AH106&lt;&gt;""),AH106,""),IF(AND(AK106="B",AJ106&lt;&gt;""),AJ106,""),IF(AND(AM106="B",AL106&lt;&gt;""),AL106,""),IF(AND(AO106="B",AN106&lt;&gt;""),AN106,""),IF(AND(AQ106="B",AP106&lt;&gt;""),AP106,""))</f>
        <v/>
      </c>
      <c r="AC106" s="362" t="str">
        <f aca="false">CONCATENATE(IF(AND(AG106="C",AF106&lt;&gt;""),AF106,""),IF(AND(AI106="C",AH106&lt;&gt;""),AH106,""),IF(AND(AK106="C",AJ106&lt;&gt;""),AJ106,""),IF(AND(AM106="C",AL106&lt;&gt;""),AL106,""),IF(AND(AO106="C",AN106&lt;&gt;""),AN106,""),IF(AND(AQ106="C",AP106&lt;&gt;""),AP106,""))</f>
        <v/>
      </c>
      <c r="AE106" s="362" t="str">
        <f aca="false">CONCATENATE(IF(AS106="","",AS106),IF(AU106="","",AU106),IF(AW106="","",AW106),IF(AY106="","",AY106),IF(BA106="","",BA106),IF(BC106="","",BC106))</f>
        <v>1</v>
      </c>
      <c r="AF106" s="362" t="str">
        <f aca="false">IF('Felling&amp;Restocking'!I106="","",IFERROR(VLOOKUP( 'Felling&amp;Restocking'!I106,SpeciesList[],2,0),"," &amp; 'Felling&amp;Restocking'!I106))</f>
        <v/>
      </c>
      <c r="AG106" s="362" t="str">
        <f aca="false">IF('Felling&amp;Restocking'!I106="","",VLOOKUP( 'Felling&amp;Restocking'!I106,SpeciesList[],4,0))</f>
        <v/>
      </c>
      <c r="AH106" s="362" t="str">
        <f aca="false">IF('Felling&amp;Restocking'!J106="","",IFERROR("," &amp; VLOOKUP( 'Felling&amp;Restocking'!J106,SpeciesList[],2,0),"," &amp; 'Felling&amp;Restocking'!J106))</f>
        <v/>
      </c>
      <c r="AI106" s="362" t="str">
        <f aca="false">IF('Felling&amp;Restocking'!J106="","",VLOOKUP( 'Felling&amp;Restocking'!J106,SpeciesList[],4,0))</f>
        <v/>
      </c>
      <c r="AJ106" s="362" t="str">
        <f aca="false">IF('Felling&amp;Restocking'!K106="","",IFERROR("," &amp; VLOOKUP( 'Felling&amp;Restocking'!K106,SpeciesList[],2,0),"," &amp; 'Felling&amp;Restocking'!K106))</f>
        <v/>
      </c>
      <c r="AK106" s="362" t="str">
        <f aca="false">IF('Felling&amp;Restocking'!K106="","",VLOOKUP( 'Felling&amp;Restocking'!K106,SpeciesList[],4,0))</f>
        <v/>
      </c>
      <c r="AL106" s="362" t="str">
        <f aca="false">IF('Felling&amp;Restocking'!L106="","",IFERROR("," &amp; VLOOKUP( 'Felling&amp;Restocking'!L106,SpeciesList[],2,0),"," &amp; 'Felling&amp;Restocking'!L106))</f>
        <v/>
      </c>
      <c r="AM106" s="362" t="str">
        <f aca="false">IF('Felling&amp;Restocking'!L106="","",VLOOKUP( 'Felling&amp;Restocking'!L106,SpeciesList[],4,0))</f>
        <v/>
      </c>
      <c r="AN106" s="362" t="str">
        <f aca="false">IF('Felling&amp;Restocking'!M106="","",IFERROR("," &amp; VLOOKUP( 'Felling&amp;Restocking'!M106,SpeciesList[],2,0),"," &amp; 'Felling&amp;Restocking'!M106))</f>
        <v/>
      </c>
      <c r="AO106" s="362" t="str">
        <f aca="false">IF('Felling&amp;Restocking'!M106="","",VLOOKUP( 'Felling&amp;Restocking'!M106,SpeciesList[],4,0))</f>
        <v/>
      </c>
      <c r="AP106" s="362" t="str">
        <f aca="false">IF('Felling&amp;Restocking'!N106="","",IFERROR("," &amp; VLOOKUP( 'Felling&amp;Restocking'!N106,SpeciesList[],2,0),"," &amp; 'Felling&amp;Restocking'!N106))</f>
        <v/>
      </c>
      <c r="AQ106" s="362" t="str">
        <f aca="false">IF('Felling&amp;Restocking'!N106="","",VLOOKUP( 'Felling&amp;Restocking'!N106,SpeciesList[],4,0))</f>
        <v/>
      </c>
      <c r="AT106" s="362" t="str">
        <f aca="false">IF('Sub-Cpt Record'!A106&lt;&gt;"",CONCATENATE('Sub-Cpt Record'!A106,'Sub-Cpt Record'!B106,'Sub-Cpt Record'!C106),"")</f>
        <v/>
      </c>
      <c r="AU106" s="362" t="n">
        <f aca="false">IF($AT106="",1,COUNTIFS($AT$11:$AT$1000, $AT106))</f>
        <v>1</v>
      </c>
      <c r="AV106" s="362" t="n">
        <f aca="false">IF(AT106&lt;&gt;"",'Sub-Cpt Record'!C106/CODE!AU106,0)</f>
        <v>0</v>
      </c>
      <c r="BM106" s="362" t="s">
        <v>864</v>
      </c>
    </row>
    <row r="107" customFormat="false" ht="15" hidden="false" customHeight="false" outlineLevel="0" collapsed="false">
      <c r="A107" s="362" t="str">
        <f aca="false">IF('Sub-Cpt Record'!B107="",IF(OR('Sub-Cpt Record'!A107=0,'Sub-Cpt Record'!A107=""),"",'Sub-Cpt Record'!A107),CONCATENATE('Sub-Cpt Record'!A107&amp;'Sub-Cpt Record'!B107))</f>
        <v/>
      </c>
      <c r="B107" s="362" t="n">
        <f aca="false">IF($A107="",1,COUNTIFS($A$11:$A$1000, $A107))</f>
        <v>1</v>
      </c>
      <c r="C107" s="363" t="str">
        <f aca="false">IF('Sub-Cpt Record'!E107 = "","",'Sub-Cpt Record'!E107&amp;"  ")</f>
        <v/>
      </c>
      <c r="D107" s="362" t="str">
        <f aca="false">IF('Sub-Cpt Record'!F107 = "","",'Sub-Cpt Record'!F107&amp;"  ")</f>
        <v/>
      </c>
      <c r="E107" s="362" t="str">
        <f aca="false">IF('Sub-Cpt Record'!G107 = "","",'Sub-Cpt Record'!G107&amp;"  ")</f>
        <v/>
      </c>
      <c r="F107" s="362" t="str">
        <f aca="false">IF('Sub-Cpt Record'!H107 = "","",'Sub-Cpt Record'!H107&amp;"  ")</f>
        <v/>
      </c>
      <c r="G107" s="362" t="str">
        <f aca="false">IF('Sub-Cpt Record'!I107 = "","",'Sub-Cpt Record'!I107&amp;"  ")</f>
        <v/>
      </c>
      <c r="H107" s="362" t="str">
        <f aca="false">IF('Sub-Cpt Record'!J107 = "","",'Sub-Cpt Record'!J107&amp;"  ")</f>
        <v/>
      </c>
      <c r="I107" s="364" t="str">
        <f aca="false">CONCATENATE(C107&amp;D107&amp;E107&amp;F107&amp;G107&amp;H107)</f>
        <v/>
      </c>
      <c r="J107" s="362" t="n">
        <f aca="false">IF(A107&lt;&gt;"",'Sub-Cpt Record'!C107/CODE!B107,0)</f>
        <v>0</v>
      </c>
      <c r="L107" s="365" t="str">
        <f aca="false">IF(A107="",IF(L108=1,1,""),1)</f>
        <v/>
      </c>
      <c r="N107" s="366" t="n">
        <f aca="false">COUNTIFS('Felling&amp;Restocking'!$A$11:$A$1000, 'Felling&amp;Restocking'!$A107, 'Felling&amp;Restocking'!$B$11:$B$1000, 'Felling&amp;Restocking'!$B107, 'Felling&amp;Restocking'!$H$11:$H$1000, 'Felling&amp;Restocking'!$H107)</f>
        <v>0</v>
      </c>
      <c r="O107" s="366" t="n">
        <f aca="false">IF(OR('Felling&amp;Restocking'!H107=0,'Felling&amp;Restocking'!H107=""),0,1)</f>
        <v>0</v>
      </c>
      <c r="P107" s="367" t="n">
        <f aca="false">SUM('Felling&amp;Restocking'!O107+'Felling&amp;Restocking'!P107)</f>
        <v>0</v>
      </c>
      <c r="S107" s="369" t="n">
        <f aca="false">IF(AND(O107&lt;&gt;0,P107&lt;&gt;0,'Felling&amp;Restocking'!G107&lt;&gt;0,AA107="",AC107=""),1,0)</f>
        <v>0</v>
      </c>
      <c r="T107" s="370" t="str">
        <f aca="false">IF(OR('Felling&amp;Restocking'!G107=0,'Felling&amp;Restocking'!G107=""),"",SUM('Felling&amp;Restocking'!O107/P107)*'Felling&amp;Restocking'!G107)</f>
        <v/>
      </c>
      <c r="U107" s="370" t="str">
        <f aca="false">IF(OR('Felling&amp;Restocking'!G107=0,'Felling&amp;Restocking'!G107=""),"",SUM('Felling&amp;Restocking'!P107/P107)*'Felling&amp;Restocking'!G107)</f>
        <v/>
      </c>
      <c r="V107" s="371" t="n">
        <f aca="false">IF(CONCATENATE('Felling&amp;Restocking'!U107&amp;'Felling&amp;Restocking'!W107&amp;'Felling&amp;Restocking'!Y107&amp;'Felling&amp;Restocking'!AA107&amp;'Felling&amp;Restocking'!AC107)="",0,1)</f>
        <v>0</v>
      </c>
      <c r="W107" s="372" t="n">
        <f aca="false">IF(OR(OR(TRIM('Felling&amp;Restocking'!H107)="T",TRIM('Felling&amp;Restocking'!H107)="DF",TRIM('Felling&amp;Restocking'!H107)="OS"),O107=0),0,1)</f>
        <v>0</v>
      </c>
      <c r="X107" s="372" t="n">
        <f aca="false">IF(OR('Felling&amp;Restocking'!$S107="",OR('Felling&amp;Restocking'!$S107=0,'Felling&amp;Restocking'!$S107="N/A")),0,1)</f>
        <v>0</v>
      </c>
      <c r="Y107" s="362" t="str">
        <f aca="false">IF(W107=1,T107,"")</f>
        <v/>
      </c>
      <c r="Z107" s="362" t="str">
        <f aca="false">IF(W107=1,U107,"")</f>
        <v/>
      </c>
      <c r="AA107" s="363" t="str">
        <f aca="false">CONCATENATE(IF(AND(AG107="B",AF107&lt;&gt;""),AF107,""),IF(AND(AI107="B",AH107&lt;&gt;""),AH107,""),IF(AND(AK107="B",AJ107&lt;&gt;""),AJ107,""),IF(AND(AM107="B",AL107&lt;&gt;""),AL107,""),IF(AND(AO107="B",AN107&lt;&gt;""),AN107,""),IF(AND(AQ107="B",AP107&lt;&gt;""),AP107,""))</f>
        <v/>
      </c>
      <c r="AC107" s="362" t="str">
        <f aca="false">CONCATENATE(IF(AND(AG107="C",AF107&lt;&gt;""),AF107,""),IF(AND(AI107="C",AH107&lt;&gt;""),AH107,""),IF(AND(AK107="C",AJ107&lt;&gt;""),AJ107,""),IF(AND(AM107="C",AL107&lt;&gt;""),AL107,""),IF(AND(AO107="C",AN107&lt;&gt;""),AN107,""),IF(AND(AQ107="C",AP107&lt;&gt;""),AP107,""))</f>
        <v/>
      </c>
      <c r="AE107" s="362" t="str">
        <f aca="false">CONCATENATE(IF(AS107="","",AS107),IF(AU107="","",AU107),IF(AW107="","",AW107),IF(AY107="","",AY107),IF(BA107="","",BA107),IF(BC107="","",BC107))</f>
        <v>1</v>
      </c>
      <c r="AF107" s="362" t="str">
        <f aca="false">IF('Felling&amp;Restocking'!I107="","",IFERROR(VLOOKUP( 'Felling&amp;Restocking'!I107,SpeciesList[],2,0),"," &amp; 'Felling&amp;Restocking'!I107))</f>
        <v/>
      </c>
      <c r="AG107" s="362" t="str">
        <f aca="false">IF('Felling&amp;Restocking'!I107="","",VLOOKUP( 'Felling&amp;Restocking'!I107,SpeciesList[],4,0))</f>
        <v/>
      </c>
      <c r="AH107" s="362" t="str">
        <f aca="false">IF('Felling&amp;Restocking'!J107="","",IFERROR("," &amp; VLOOKUP( 'Felling&amp;Restocking'!J107,SpeciesList[],2,0),"," &amp; 'Felling&amp;Restocking'!J107))</f>
        <v/>
      </c>
      <c r="AI107" s="362" t="str">
        <f aca="false">IF('Felling&amp;Restocking'!J107="","",VLOOKUP( 'Felling&amp;Restocking'!J107,SpeciesList[],4,0))</f>
        <v/>
      </c>
      <c r="AJ107" s="362" t="str">
        <f aca="false">IF('Felling&amp;Restocking'!K107="","",IFERROR("," &amp; VLOOKUP( 'Felling&amp;Restocking'!K107,SpeciesList[],2,0),"," &amp; 'Felling&amp;Restocking'!K107))</f>
        <v/>
      </c>
      <c r="AK107" s="362" t="str">
        <f aca="false">IF('Felling&amp;Restocking'!K107="","",VLOOKUP( 'Felling&amp;Restocking'!K107,SpeciesList[],4,0))</f>
        <v/>
      </c>
      <c r="AL107" s="362" t="str">
        <f aca="false">IF('Felling&amp;Restocking'!L107="","",IFERROR("," &amp; VLOOKUP( 'Felling&amp;Restocking'!L107,SpeciesList[],2,0),"," &amp; 'Felling&amp;Restocking'!L107))</f>
        <v/>
      </c>
      <c r="AM107" s="362" t="str">
        <f aca="false">IF('Felling&amp;Restocking'!L107="","",VLOOKUP( 'Felling&amp;Restocking'!L107,SpeciesList[],4,0))</f>
        <v/>
      </c>
      <c r="AN107" s="362" t="str">
        <f aca="false">IF('Felling&amp;Restocking'!M107="","",IFERROR("," &amp; VLOOKUP( 'Felling&amp;Restocking'!M107,SpeciesList[],2,0),"," &amp; 'Felling&amp;Restocking'!M107))</f>
        <v/>
      </c>
      <c r="AO107" s="362" t="str">
        <f aca="false">IF('Felling&amp;Restocking'!M107="","",VLOOKUP( 'Felling&amp;Restocking'!M107,SpeciesList[],4,0))</f>
        <v/>
      </c>
      <c r="AP107" s="362" t="str">
        <f aca="false">IF('Felling&amp;Restocking'!N107="","",IFERROR("," &amp; VLOOKUP( 'Felling&amp;Restocking'!N107,SpeciesList[],2,0),"," &amp; 'Felling&amp;Restocking'!N107))</f>
        <v/>
      </c>
      <c r="AQ107" s="362" t="str">
        <f aca="false">IF('Felling&amp;Restocking'!N107="","",VLOOKUP( 'Felling&amp;Restocking'!N107,SpeciesList[],4,0))</f>
        <v/>
      </c>
      <c r="AT107" s="362" t="str">
        <f aca="false">IF('Sub-Cpt Record'!A107&lt;&gt;"",CONCATENATE('Sub-Cpt Record'!A107,'Sub-Cpt Record'!B107,'Sub-Cpt Record'!C107),"")</f>
        <v/>
      </c>
      <c r="AU107" s="362" t="n">
        <f aca="false">IF($AT107="",1,COUNTIFS($AT$11:$AT$1000, $AT107))</f>
        <v>1</v>
      </c>
      <c r="AV107" s="362" t="n">
        <f aca="false">IF(AT107&lt;&gt;"",'Sub-Cpt Record'!C107/CODE!AU107,0)</f>
        <v>0</v>
      </c>
      <c r="BM107" s="362" t="s">
        <v>865</v>
      </c>
    </row>
    <row r="108" customFormat="false" ht="15" hidden="false" customHeight="false" outlineLevel="0" collapsed="false">
      <c r="A108" s="362" t="str">
        <f aca="false">IF('Sub-Cpt Record'!B108="",IF(OR('Sub-Cpt Record'!A108=0,'Sub-Cpt Record'!A108=""),"",'Sub-Cpt Record'!A108),CONCATENATE('Sub-Cpt Record'!A108&amp;'Sub-Cpt Record'!B108))</f>
        <v/>
      </c>
      <c r="B108" s="362" t="n">
        <f aca="false">IF($A108="",1,COUNTIFS($A$11:$A$1000, $A108))</f>
        <v>1</v>
      </c>
      <c r="C108" s="363" t="str">
        <f aca="false">IF('Sub-Cpt Record'!E108 = "","",'Sub-Cpt Record'!E108&amp;"  ")</f>
        <v/>
      </c>
      <c r="D108" s="362" t="str">
        <f aca="false">IF('Sub-Cpt Record'!F108 = "","",'Sub-Cpt Record'!F108&amp;"  ")</f>
        <v/>
      </c>
      <c r="E108" s="362" t="str">
        <f aca="false">IF('Sub-Cpt Record'!G108 = "","",'Sub-Cpt Record'!G108&amp;"  ")</f>
        <v/>
      </c>
      <c r="F108" s="362" t="str">
        <f aca="false">IF('Sub-Cpt Record'!H108 = "","",'Sub-Cpt Record'!H108&amp;"  ")</f>
        <v/>
      </c>
      <c r="G108" s="362" t="str">
        <f aca="false">IF('Sub-Cpt Record'!I108 = "","",'Sub-Cpt Record'!I108&amp;"  ")</f>
        <v/>
      </c>
      <c r="H108" s="362" t="str">
        <f aca="false">IF('Sub-Cpt Record'!J108 = "","",'Sub-Cpt Record'!J108&amp;"  ")</f>
        <v/>
      </c>
      <c r="I108" s="364" t="str">
        <f aca="false">CONCATENATE(C108&amp;D108&amp;E108&amp;F108&amp;G108&amp;H108)</f>
        <v/>
      </c>
      <c r="J108" s="362" t="n">
        <f aca="false">IF(A108&lt;&gt;"",'Sub-Cpt Record'!C108/CODE!B108,0)</f>
        <v>0</v>
      </c>
      <c r="L108" s="365" t="str">
        <f aca="false">IF(A108="",IF(L109=1,1,""),1)</f>
        <v/>
      </c>
      <c r="N108" s="366" t="n">
        <f aca="false">COUNTIFS('Felling&amp;Restocking'!$A$11:$A$1000, 'Felling&amp;Restocking'!$A108, 'Felling&amp;Restocking'!$B$11:$B$1000, 'Felling&amp;Restocking'!$B108, 'Felling&amp;Restocking'!$H$11:$H$1000, 'Felling&amp;Restocking'!$H108)</f>
        <v>0</v>
      </c>
      <c r="O108" s="366" t="n">
        <f aca="false">IF(OR('Felling&amp;Restocking'!H108=0,'Felling&amp;Restocking'!H108=""),0,1)</f>
        <v>0</v>
      </c>
      <c r="P108" s="367" t="n">
        <f aca="false">SUM('Felling&amp;Restocking'!O108+'Felling&amp;Restocking'!P108)</f>
        <v>0</v>
      </c>
      <c r="S108" s="369" t="n">
        <f aca="false">IF(AND(O108&lt;&gt;0,P108&lt;&gt;0,'Felling&amp;Restocking'!G108&lt;&gt;0,AA108="",AC108=""),1,0)</f>
        <v>0</v>
      </c>
      <c r="T108" s="370" t="str">
        <f aca="false">IF(OR('Felling&amp;Restocking'!G108=0,'Felling&amp;Restocking'!G108=""),"",SUM('Felling&amp;Restocking'!O108/P108)*'Felling&amp;Restocking'!G108)</f>
        <v/>
      </c>
      <c r="U108" s="370" t="str">
        <f aca="false">IF(OR('Felling&amp;Restocking'!G108=0,'Felling&amp;Restocking'!G108=""),"",SUM('Felling&amp;Restocking'!P108/P108)*'Felling&amp;Restocking'!G108)</f>
        <v/>
      </c>
      <c r="V108" s="371" t="n">
        <f aca="false">IF(CONCATENATE('Felling&amp;Restocking'!U108&amp;'Felling&amp;Restocking'!W108&amp;'Felling&amp;Restocking'!Y108&amp;'Felling&amp;Restocking'!AA108&amp;'Felling&amp;Restocking'!AC108)="",0,1)</f>
        <v>0</v>
      </c>
      <c r="W108" s="372" t="n">
        <f aca="false">IF(OR(OR(TRIM('Felling&amp;Restocking'!H108)="T",TRIM('Felling&amp;Restocking'!H108)="DF",TRIM('Felling&amp;Restocking'!H108)="OS"),O108=0),0,1)</f>
        <v>0</v>
      </c>
      <c r="X108" s="372" t="n">
        <f aca="false">IF(OR('Felling&amp;Restocking'!$S108="",OR('Felling&amp;Restocking'!$S108=0,'Felling&amp;Restocking'!$S108="N/A")),0,1)</f>
        <v>0</v>
      </c>
      <c r="Y108" s="362" t="str">
        <f aca="false">IF(W108=1,T108,"")</f>
        <v/>
      </c>
      <c r="Z108" s="362" t="str">
        <f aca="false">IF(W108=1,U108,"")</f>
        <v/>
      </c>
      <c r="AA108" s="363" t="str">
        <f aca="false">CONCATENATE(IF(AND(AG108="B",AF108&lt;&gt;""),AF108,""),IF(AND(AI108="B",AH108&lt;&gt;""),AH108,""),IF(AND(AK108="B",AJ108&lt;&gt;""),AJ108,""),IF(AND(AM108="B",AL108&lt;&gt;""),AL108,""),IF(AND(AO108="B",AN108&lt;&gt;""),AN108,""),IF(AND(AQ108="B",AP108&lt;&gt;""),AP108,""))</f>
        <v/>
      </c>
      <c r="AC108" s="362" t="str">
        <f aca="false">CONCATENATE(IF(AND(AG108="C",AF108&lt;&gt;""),AF108,""),IF(AND(AI108="C",AH108&lt;&gt;""),AH108,""),IF(AND(AK108="C",AJ108&lt;&gt;""),AJ108,""),IF(AND(AM108="C",AL108&lt;&gt;""),AL108,""),IF(AND(AO108="C",AN108&lt;&gt;""),AN108,""),IF(AND(AQ108="C",AP108&lt;&gt;""),AP108,""))</f>
        <v/>
      </c>
      <c r="AE108" s="362" t="str">
        <f aca="false">CONCATENATE(IF(AS108="","",AS108),IF(AU108="","",AU108),IF(AW108="","",AW108),IF(AY108="","",AY108),IF(BA108="","",BA108),IF(BC108="","",BC108))</f>
        <v>1</v>
      </c>
      <c r="AF108" s="362" t="str">
        <f aca="false">IF('Felling&amp;Restocking'!I108="","",IFERROR(VLOOKUP( 'Felling&amp;Restocking'!I108,SpeciesList[],2,0),"," &amp; 'Felling&amp;Restocking'!I108))</f>
        <v/>
      </c>
      <c r="AG108" s="362" t="str">
        <f aca="false">IF('Felling&amp;Restocking'!I108="","",VLOOKUP( 'Felling&amp;Restocking'!I108,SpeciesList[],4,0))</f>
        <v/>
      </c>
      <c r="AH108" s="362" t="str">
        <f aca="false">IF('Felling&amp;Restocking'!J108="","",IFERROR("," &amp; VLOOKUP( 'Felling&amp;Restocking'!J108,SpeciesList[],2,0),"," &amp; 'Felling&amp;Restocking'!J108))</f>
        <v/>
      </c>
      <c r="AI108" s="362" t="str">
        <f aca="false">IF('Felling&amp;Restocking'!J108="","",VLOOKUP( 'Felling&amp;Restocking'!J108,SpeciesList[],4,0))</f>
        <v/>
      </c>
      <c r="AJ108" s="362" t="str">
        <f aca="false">IF('Felling&amp;Restocking'!K108="","",IFERROR("," &amp; VLOOKUP( 'Felling&amp;Restocking'!K108,SpeciesList[],2,0),"," &amp; 'Felling&amp;Restocking'!K108))</f>
        <v/>
      </c>
      <c r="AK108" s="362" t="str">
        <f aca="false">IF('Felling&amp;Restocking'!K108="","",VLOOKUP( 'Felling&amp;Restocking'!K108,SpeciesList[],4,0))</f>
        <v/>
      </c>
      <c r="AL108" s="362" t="str">
        <f aca="false">IF('Felling&amp;Restocking'!L108="","",IFERROR("," &amp; VLOOKUP( 'Felling&amp;Restocking'!L108,SpeciesList[],2,0),"," &amp; 'Felling&amp;Restocking'!L108))</f>
        <v/>
      </c>
      <c r="AM108" s="362" t="str">
        <f aca="false">IF('Felling&amp;Restocking'!L108="","",VLOOKUP( 'Felling&amp;Restocking'!L108,SpeciesList[],4,0))</f>
        <v/>
      </c>
      <c r="AN108" s="362" t="str">
        <f aca="false">IF('Felling&amp;Restocking'!M108="","",IFERROR("," &amp; VLOOKUP( 'Felling&amp;Restocking'!M108,SpeciesList[],2,0),"," &amp; 'Felling&amp;Restocking'!M108))</f>
        <v/>
      </c>
      <c r="AO108" s="362" t="str">
        <f aca="false">IF('Felling&amp;Restocking'!M108="","",VLOOKUP( 'Felling&amp;Restocking'!M108,SpeciesList[],4,0))</f>
        <v/>
      </c>
      <c r="AP108" s="362" t="str">
        <f aca="false">IF('Felling&amp;Restocking'!N108="","",IFERROR("," &amp; VLOOKUP( 'Felling&amp;Restocking'!N108,SpeciesList[],2,0),"," &amp; 'Felling&amp;Restocking'!N108))</f>
        <v/>
      </c>
      <c r="AQ108" s="362" t="str">
        <f aca="false">IF('Felling&amp;Restocking'!N108="","",VLOOKUP( 'Felling&amp;Restocking'!N108,SpeciesList[],4,0))</f>
        <v/>
      </c>
      <c r="AT108" s="362" t="str">
        <f aca="false">IF('Sub-Cpt Record'!A108&lt;&gt;"",CONCATENATE('Sub-Cpt Record'!A108,'Sub-Cpt Record'!B108,'Sub-Cpt Record'!C108),"")</f>
        <v/>
      </c>
      <c r="AU108" s="362" t="n">
        <f aca="false">IF($AT108="",1,COUNTIFS($AT$11:$AT$1000, $AT108))</f>
        <v>1</v>
      </c>
      <c r="AV108" s="362" t="n">
        <f aca="false">IF(AT108&lt;&gt;"",'Sub-Cpt Record'!C108/CODE!AU108,0)</f>
        <v>0</v>
      </c>
      <c r="BM108" s="362" t="s">
        <v>866</v>
      </c>
    </row>
    <row r="109" customFormat="false" ht="15" hidden="false" customHeight="false" outlineLevel="0" collapsed="false">
      <c r="A109" s="362" t="str">
        <f aca="false">IF('Sub-Cpt Record'!B109="",IF(OR('Sub-Cpt Record'!A109=0,'Sub-Cpt Record'!A109=""),"",'Sub-Cpt Record'!A109),CONCATENATE('Sub-Cpt Record'!A109&amp;'Sub-Cpt Record'!B109))</f>
        <v/>
      </c>
      <c r="B109" s="362" t="n">
        <f aca="false">IF($A109="",1,COUNTIFS($A$11:$A$1000, $A109))</f>
        <v>1</v>
      </c>
      <c r="C109" s="363" t="str">
        <f aca="false">IF('Sub-Cpt Record'!E109 = "","",'Sub-Cpt Record'!E109&amp;"  ")</f>
        <v/>
      </c>
      <c r="D109" s="362" t="str">
        <f aca="false">IF('Sub-Cpt Record'!F109 = "","",'Sub-Cpt Record'!F109&amp;"  ")</f>
        <v/>
      </c>
      <c r="E109" s="362" t="str">
        <f aca="false">IF('Sub-Cpt Record'!G109 = "","",'Sub-Cpt Record'!G109&amp;"  ")</f>
        <v/>
      </c>
      <c r="F109" s="362" t="str">
        <f aca="false">IF('Sub-Cpt Record'!H109 = "","",'Sub-Cpt Record'!H109&amp;"  ")</f>
        <v/>
      </c>
      <c r="G109" s="362" t="str">
        <f aca="false">IF('Sub-Cpt Record'!I109 = "","",'Sub-Cpt Record'!I109&amp;"  ")</f>
        <v/>
      </c>
      <c r="H109" s="362" t="str">
        <f aca="false">IF('Sub-Cpt Record'!J109 = "","",'Sub-Cpt Record'!J109&amp;"  ")</f>
        <v/>
      </c>
      <c r="I109" s="364" t="str">
        <f aca="false">CONCATENATE(C109&amp;D109&amp;E109&amp;F109&amp;G109&amp;H109)</f>
        <v/>
      </c>
      <c r="J109" s="362" t="n">
        <f aca="false">IF(A109&lt;&gt;"",'Sub-Cpt Record'!C109/CODE!B109,0)</f>
        <v>0</v>
      </c>
      <c r="L109" s="365" t="str">
        <f aca="false">IF(A109="",IF(L110=1,1,""),1)</f>
        <v/>
      </c>
      <c r="N109" s="366" t="n">
        <f aca="false">COUNTIFS('Felling&amp;Restocking'!$A$11:$A$1000, 'Felling&amp;Restocking'!$A109, 'Felling&amp;Restocking'!$B$11:$B$1000, 'Felling&amp;Restocking'!$B109, 'Felling&amp;Restocking'!$H$11:$H$1000, 'Felling&amp;Restocking'!$H109)</f>
        <v>0</v>
      </c>
      <c r="O109" s="366" t="n">
        <f aca="false">IF(OR('Felling&amp;Restocking'!H109=0,'Felling&amp;Restocking'!H109=""),0,1)</f>
        <v>0</v>
      </c>
      <c r="P109" s="367" t="n">
        <f aca="false">SUM('Felling&amp;Restocking'!O109+'Felling&amp;Restocking'!P109)</f>
        <v>0</v>
      </c>
      <c r="S109" s="369" t="n">
        <f aca="false">IF(AND(O109&lt;&gt;0,P109&lt;&gt;0,'Felling&amp;Restocking'!G109&lt;&gt;0,AA109="",AC109=""),1,0)</f>
        <v>0</v>
      </c>
      <c r="T109" s="370" t="str">
        <f aca="false">IF(OR('Felling&amp;Restocking'!G109=0,'Felling&amp;Restocking'!G109=""),"",SUM('Felling&amp;Restocking'!O109/P109)*'Felling&amp;Restocking'!G109)</f>
        <v/>
      </c>
      <c r="U109" s="370" t="str">
        <f aca="false">IF(OR('Felling&amp;Restocking'!G109=0,'Felling&amp;Restocking'!G109=""),"",SUM('Felling&amp;Restocking'!P109/P109)*'Felling&amp;Restocking'!G109)</f>
        <v/>
      </c>
      <c r="V109" s="371" t="n">
        <f aca="false">IF(CONCATENATE('Felling&amp;Restocking'!U109&amp;'Felling&amp;Restocking'!W109&amp;'Felling&amp;Restocking'!Y109&amp;'Felling&amp;Restocking'!AA109&amp;'Felling&amp;Restocking'!AC109)="",0,1)</f>
        <v>0</v>
      </c>
      <c r="W109" s="372" t="n">
        <f aca="false">IF(OR(OR(TRIM('Felling&amp;Restocking'!H109)="T",TRIM('Felling&amp;Restocking'!H109)="DF",TRIM('Felling&amp;Restocking'!H109)="OS"),O109=0),0,1)</f>
        <v>0</v>
      </c>
      <c r="X109" s="372" t="n">
        <f aca="false">IF(OR('Felling&amp;Restocking'!$S109="",OR('Felling&amp;Restocking'!$S109=0,'Felling&amp;Restocking'!$S109="N/A")),0,1)</f>
        <v>0</v>
      </c>
      <c r="Y109" s="362" t="str">
        <f aca="false">IF(W109=1,T109,"")</f>
        <v/>
      </c>
      <c r="Z109" s="362" t="str">
        <f aca="false">IF(W109=1,U109,"")</f>
        <v/>
      </c>
      <c r="AA109" s="363" t="str">
        <f aca="false">CONCATENATE(IF(AND(AG109="B",AF109&lt;&gt;""),AF109,""),IF(AND(AI109="B",AH109&lt;&gt;""),AH109,""),IF(AND(AK109="B",AJ109&lt;&gt;""),AJ109,""),IF(AND(AM109="B",AL109&lt;&gt;""),AL109,""),IF(AND(AO109="B",AN109&lt;&gt;""),AN109,""),IF(AND(AQ109="B",AP109&lt;&gt;""),AP109,""))</f>
        <v/>
      </c>
      <c r="AC109" s="362" t="str">
        <f aca="false">CONCATENATE(IF(AND(AG109="C",AF109&lt;&gt;""),AF109,""),IF(AND(AI109="C",AH109&lt;&gt;""),AH109,""),IF(AND(AK109="C",AJ109&lt;&gt;""),AJ109,""),IF(AND(AM109="C",AL109&lt;&gt;""),AL109,""),IF(AND(AO109="C",AN109&lt;&gt;""),AN109,""),IF(AND(AQ109="C",AP109&lt;&gt;""),AP109,""))</f>
        <v/>
      </c>
      <c r="AE109" s="362" t="str">
        <f aca="false">CONCATENATE(IF(AS109="","",AS109),IF(AU109="","",AU109),IF(AW109="","",AW109),IF(AY109="","",AY109),IF(BA109="","",BA109),IF(BC109="","",BC109))</f>
        <v>1</v>
      </c>
      <c r="AF109" s="362" t="str">
        <f aca="false">IF('Felling&amp;Restocking'!I109="","",IFERROR(VLOOKUP( 'Felling&amp;Restocking'!I109,SpeciesList[],2,0),"," &amp; 'Felling&amp;Restocking'!I109))</f>
        <v/>
      </c>
      <c r="AG109" s="362" t="str">
        <f aca="false">IF('Felling&amp;Restocking'!I109="","",VLOOKUP( 'Felling&amp;Restocking'!I109,SpeciesList[],4,0))</f>
        <v/>
      </c>
      <c r="AH109" s="362" t="str">
        <f aca="false">IF('Felling&amp;Restocking'!J109="","",IFERROR("," &amp; VLOOKUP( 'Felling&amp;Restocking'!J109,SpeciesList[],2,0),"," &amp; 'Felling&amp;Restocking'!J109))</f>
        <v/>
      </c>
      <c r="AI109" s="362" t="str">
        <f aca="false">IF('Felling&amp;Restocking'!J109="","",VLOOKUP( 'Felling&amp;Restocking'!J109,SpeciesList[],4,0))</f>
        <v/>
      </c>
      <c r="AJ109" s="362" t="str">
        <f aca="false">IF('Felling&amp;Restocking'!K109="","",IFERROR("," &amp; VLOOKUP( 'Felling&amp;Restocking'!K109,SpeciesList[],2,0),"," &amp; 'Felling&amp;Restocking'!K109))</f>
        <v/>
      </c>
      <c r="AK109" s="362" t="str">
        <f aca="false">IF('Felling&amp;Restocking'!K109="","",VLOOKUP( 'Felling&amp;Restocking'!K109,SpeciesList[],4,0))</f>
        <v/>
      </c>
      <c r="AL109" s="362" t="str">
        <f aca="false">IF('Felling&amp;Restocking'!L109="","",IFERROR("," &amp; VLOOKUP( 'Felling&amp;Restocking'!L109,SpeciesList[],2,0),"," &amp; 'Felling&amp;Restocking'!L109))</f>
        <v/>
      </c>
      <c r="AM109" s="362" t="str">
        <f aca="false">IF('Felling&amp;Restocking'!L109="","",VLOOKUP( 'Felling&amp;Restocking'!L109,SpeciesList[],4,0))</f>
        <v/>
      </c>
      <c r="AN109" s="362" t="str">
        <f aca="false">IF('Felling&amp;Restocking'!M109="","",IFERROR("," &amp; VLOOKUP( 'Felling&amp;Restocking'!M109,SpeciesList[],2,0),"," &amp; 'Felling&amp;Restocking'!M109))</f>
        <v/>
      </c>
      <c r="AO109" s="362" t="str">
        <f aca="false">IF('Felling&amp;Restocking'!M109="","",VLOOKUP( 'Felling&amp;Restocking'!M109,SpeciesList[],4,0))</f>
        <v/>
      </c>
      <c r="AP109" s="362" t="str">
        <f aca="false">IF('Felling&amp;Restocking'!N109="","",IFERROR("," &amp; VLOOKUP( 'Felling&amp;Restocking'!N109,SpeciesList[],2,0),"," &amp; 'Felling&amp;Restocking'!N109))</f>
        <v/>
      </c>
      <c r="AQ109" s="362" t="str">
        <f aca="false">IF('Felling&amp;Restocking'!N109="","",VLOOKUP( 'Felling&amp;Restocking'!N109,SpeciesList[],4,0))</f>
        <v/>
      </c>
      <c r="AT109" s="362" t="str">
        <f aca="false">IF('Sub-Cpt Record'!A109&lt;&gt;"",CONCATENATE('Sub-Cpt Record'!A109,'Sub-Cpt Record'!B109,'Sub-Cpt Record'!C109),"")</f>
        <v/>
      </c>
      <c r="AU109" s="362" t="n">
        <f aca="false">IF($AT109="",1,COUNTIFS($AT$11:$AT$1000, $AT109))</f>
        <v>1</v>
      </c>
      <c r="AV109" s="362" t="n">
        <f aca="false">IF(AT109&lt;&gt;"",'Sub-Cpt Record'!C109/CODE!AU109,0)</f>
        <v>0</v>
      </c>
      <c r="BM109" s="362" t="s">
        <v>867</v>
      </c>
    </row>
    <row r="110" customFormat="false" ht="15" hidden="false" customHeight="false" outlineLevel="0" collapsed="false">
      <c r="A110" s="362" t="str">
        <f aca="false">IF('Sub-Cpt Record'!B110="",IF(OR('Sub-Cpt Record'!A110=0,'Sub-Cpt Record'!A110=""),"",'Sub-Cpt Record'!A110),CONCATENATE('Sub-Cpt Record'!A110&amp;'Sub-Cpt Record'!B110))</f>
        <v/>
      </c>
      <c r="B110" s="362" t="n">
        <f aca="false">IF($A110="",1,COUNTIFS($A$11:$A$1000, $A110))</f>
        <v>1</v>
      </c>
      <c r="C110" s="363" t="str">
        <f aca="false">IF('Sub-Cpt Record'!E110 = "","",'Sub-Cpt Record'!E110&amp;"  ")</f>
        <v/>
      </c>
      <c r="D110" s="362" t="str">
        <f aca="false">IF('Sub-Cpt Record'!F110 = "","",'Sub-Cpt Record'!F110&amp;"  ")</f>
        <v/>
      </c>
      <c r="E110" s="362" t="str">
        <f aca="false">IF('Sub-Cpt Record'!G110 = "","",'Sub-Cpt Record'!G110&amp;"  ")</f>
        <v/>
      </c>
      <c r="F110" s="362" t="str">
        <f aca="false">IF('Sub-Cpt Record'!H110 = "","",'Sub-Cpt Record'!H110&amp;"  ")</f>
        <v/>
      </c>
      <c r="G110" s="362" t="str">
        <f aca="false">IF('Sub-Cpt Record'!I110 = "","",'Sub-Cpt Record'!I110&amp;"  ")</f>
        <v/>
      </c>
      <c r="H110" s="362" t="str">
        <f aca="false">IF('Sub-Cpt Record'!J110 = "","",'Sub-Cpt Record'!J110&amp;"  ")</f>
        <v/>
      </c>
      <c r="I110" s="364" t="str">
        <f aca="false">CONCATENATE(C110&amp;D110&amp;E110&amp;F110&amp;G110&amp;H110)</f>
        <v/>
      </c>
      <c r="J110" s="362" t="n">
        <f aca="false">IF(A110&lt;&gt;"",'Sub-Cpt Record'!C110/CODE!B110,0)</f>
        <v>0</v>
      </c>
      <c r="L110" s="365" t="str">
        <f aca="false">IF(A110="",IF(L111=1,1,""),1)</f>
        <v/>
      </c>
      <c r="N110" s="366" t="n">
        <f aca="false">COUNTIFS('Felling&amp;Restocking'!$A$11:$A$1000, 'Felling&amp;Restocking'!$A110, 'Felling&amp;Restocking'!$B$11:$B$1000, 'Felling&amp;Restocking'!$B110, 'Felling&amp;Restocking'!$H$11:$H$1000, 'Felling&amp;Restocking'!$H110)</f>
        <v>0</v>
      </c>
      <c r="O110" s="366" t="n">
        <f aca="false">IF(OR('Felling&amp;Restocking'!H110=0,'Felling&amp;Restocking'!H110=""),0,1)</f>
        <v>0</v>
      </c>
      <c r="P110" s="367" t="n">
        <f aca="false">SUM('Felling&amp;Restocking'!O110+'Felling&amp;Restocking'!P110)</f>
        <v>0</v>
      </c>
      <c r="S110" s="369" t="n">
        <f aca="false">IF(AND(O110&lt;&gt;0,P110&lt;&gt;0,'Felling&amp;Restocking'!G110&lt;&gt;0,AA110="",AC110=""),1,0)</f>
        <v>0</v>
      </c>
      <c r="T110" s="370" t="str">
        <f aca="false">IF(OR('Felling&amp;Restocking'!G110=0,'Felling&amp;Restocking'!G110=""),"",SUM('Felling&amp;Restocking'!O110/P110)*'Felling&amp;Restocking'!G110)</f>
        <v/>
      </c>
      <c r="U110" s="370" t="str">
        <f aca="false">IF(OR('Felling&amp;Restocking'!G110=0,'Felling&amp;Restocking'!G110=""),"",SUM('Felling&amp;Restocking'!P110/P110)*'Felling&amp;Restocking'!G110)</f>
        <v/>
      </c>
      <c r="V110" s="371" t="n">
        <f aca="false">IF(CONCATENATE('Felling&amp;Restocking'!U110&amp;'Felling&amp;Restocking'!W110&amp;'Felling&amp;Restocking'!Y110&amp;'Felling&amp;Restocking'!AA110&amp;'Felling&amp;Restocking'!AC110)="",0,1)</f>
        <v>0</v>
      </c>
      <c r="W110" s="372" t="n">
        <f aca="false">IF(OR(OR(TRIM('Felling&amp;Restocking'!H110)="T",TRIM('Felling&amp;Restocking'!H110)="DF",TRIM('Felling&amp;Restocking'!H110)="OS"),O110=0),0,1)</f>
        <v>0</v>
      </c>
      <c r="X110" s="372" t="n">
        <f aca="false">IF(OR('Felling&amp;Restocking'!$S110="",OR('Felling&amp;Restocking'!$S110=0,'Felling&amp;Restocking'!$S110="N/A")),0,1)</f>
        <v>0</v>
      </c>
      <c r="Y110" s="362" t="str">
        <f aca="false">IF(W110=1,T110,"")</f>
        <v/>
      </c>
      <c r="Z110" s="362" t="str">
        <f aca="false">IF(W110=1,U110,"")</f>
        <v/>
      </c>
      <c r="AA110" s="363" t="str">
        <f aca="false">CONCATENATE(IF(AND(AG110="B",AF110&lt;&gt;""),AF110,""),IF(AND(AI110="B",AH110&lt;&gt;""),AH110,""),IF(AND(AK110="B",AJ110&lt;&gt;""),AJ110,""),IF(AND(AM110="B",AL110&lt;&gt;""),AL110,""),IF(AND(AO110="B",AN110&lt;&gt;""),AN110,""),IF(AND(AQ110="B",AP110&lt;&gt;""),AP110,""))</f>
        <v/>
      </c>
      <c r="AC110" s="362" t="str">
        <f aca="false">CONCATENATE(IF(AND(AG110="C",AF110&lt;&gt;""),AF110,""),IF(AND(AI110="C",AH110&lt;&gt;""),AH110,""),IF(AND(AK110="C",AJ110&lt;&gt;""),AJ110,""),IF(AND(AM110="C",AL110&lt;&gt;""),AL110,""),IF(AND(AO110="C",AN110&lt;&gt;""),AN110,""),IF(AND(AQ110="C",AP110&lt;&gt;""),AP110,""))</f>
        <v/>
      </c>
      <c r="AE110" s="362" t="str">
        <f aca="false">CONCATENATE(IF(AS110="","",AS110),IF(AU110="","",AU110),IF(AW110="","",AW110),IF(AY110="","",AY110),IF(BA110="","",BA110),IF(BC110="","",BC110))</f>
        <v>1</v>
      </c>
      <c r="AF110" s="362" t="str">
        <f aca="false">IF('Felling&amp;Restocking'!I110="","",IFERROR(VLOOKUP( 'Felling&amp;Restocking'!I110,SpeciesList[],2,0),"," &amp; 'Felling&amp;Restocking'!I110))</f>
        <v/>
      </c>
      <c r="AG110" s="362" t="str">
        <f aca="false">IF('Felling&amp;Restocking'!I110="","",VLOOKUP( 'Felling&amp;Restocking'!I110,SpeciesList[],4,0))</f>
        <v/>
      </c>
      <c r="AH110" s="362" t="str">
        <f aca="false">IF('Felling&amp;Restocking'!J110="","",IFERROR("," &amp; VLOOKUP( 'Felling&amp;Restocking'!J110,SpeciesList[],2,0),"," &amp; 'Felling&amp;Restocking'!J110))</f>
        <v/>
      </c>
      <c r="AI110" s="362" t="str">
        <f aca="false">IF('Felling&amp;Restocking'!J110="","",VLOOKUP( 'Felling&amp;Restocking'!J110,SpeciesList[],4,0))</f>
        <v/>
      </c>
      <c r="AJ110" s="362" t="str">
        <f aca="false">IF('Felling&amp;Restocking'!K110="","",IFERROR("," &amp; VLOOKUP( 'Felling&amp;Restocking'!K110,SpeciesList[],2,0),"," &amp; 'Felling&amp;Restocking'!K110))</f>
        <v/>
      </c>
      <c r="AK110" s="362" t="str">
        <f aca="false">IF('Felling&amp;Restocking'!K110="","",VLOOKUP( 'Felling&amp;Restocking'!K110,SpeciesList[],4,0))</f>
        <v/>
      </c>
      <c r="AL110" s="362" t="str">
        <f aca="false">IF('Felling&amp;Restocking'!L110="","",IFERROR("," &amp; VLOOKUP( 'Felling&amp;Restocking'!L110,SpeciesList[],2,0),"," &amp; 'Felling&amp;Restocking'!L110))</f>
        <v/>
      </c>
      <c r="AM110" s="362" t="str">
        <f aca="false">IF('Felling&amp;Restocking'!L110="","",VLOOKUP( 'Felling&amp;Restocking'!L110,SpeciesList[],4,0))</f>
        <v/>
      </c>
      <c r="AN110" s="362" t="str">
        <f aca="false">IF('Felling&amp;Restocking'!M110="","",IFERROR("," &amp; VLOOKUP( 'Felling&amp;Restocking'!M110,SpeciesList[],2,0),"," &amp; 'Felling&amp;Restocking'!M110))</f>
        <v/>
      </c>
      <c r="AO110" s="362" t="str">
        <f aca="false">IF('Felling&amp;Restocking'!M110="","",VLOOKUP( 'Felling&amp;Restocking'!M110,SpeciesList[],4,0))</f>
        <v/>
      </c>
      <c r="AP110" s="362" t="str">
        <f aca="false">IF('Felling&amp;Restocking'!N110="","",IFERROR("," &amp; VLOOKUP( 'Felling&amp;Restocking'!N110,SpeciesList[],2,0),"," &amp; 'Felling&amp;Restocking'!N110))</f>
        <v/>
      </c>
      <c r="AQ110" s="362" t="str">
        <f aca="false">IF('Felling&amp;Restocking'!N110="","",VLOOKUP( 'Felling&amp;Restocking'!N110,SpeciesList[],4,0))</f>
        <v/>
      </c>
      <c r="AT110" s="362" t="str">
        <f aca="false">IF('Sub-Cpt Record'!A110&lt;&gt;"",CONCATENATE('Sub-Cpt Record'!A110,'Sub-Cpt Record'!B110,'Sub-Cpt Record'!C110),"")</f>
        <v/>
      </c>
      <c r="AU110" s="362" t="n">
        <f aca="false">IF($AT110="",1,COUNTIFS($AT$11:$AT$1000, $AT110))</f>
        <v>1</v>
      </c>
      <c r="AV110" s="362" t="n">
        <f aca="false">IF(AT110&lt;&gt;"",'Sub-Cpt Record'!C110/CODE!AU110,0)</f>
        <v>0</v>
      </c>
      <c r="BM110" s="362" t="s">
        <v>868</v>
      </c>
    </row>
    <row r="111" customFormat="false" ht="15" hidden="false" customHeight="false" outlineLevel="0" collapsed="false">
      <c r="A111" s="362" t="str">
        <f aca="false">IF('Sub-Cpt Record'!B111="",IF(OR('Sub-Cpt Record'!A111=0,'Sub-Cpt Record'!A111=""),"",'Sub-Cpt Record'!A111),CONCATENATE('Sub-Cpt Record'!A111&amp;'Sub-Cpt Record'!B111))</f>
        <v/>
      </c>
      <c r="B111" s="362" t="n">
        <f aca="false">IF($A111="",1,COUNTIFS($A$11:$A$1000, $A111))</f>
        <v>1</v>
      </c>
      <c r="C111" s="363" t="str">
        <f aca="false">IF('Sub-Cpt Record'!E111 = "","",'Sub-Cpt Record'!E111&amp;"  ")</f>
        <v/>
      </c>
      <c r="D111" s="362" t="str">
        <f aca="false">IF('Sub-Cpt Record'!F111 = "","",'Sub-Cpt Record'!F111&amp;"  ")</f>
        <v/>
      </c>
      <c r="E111" s="362" t="str">
        <f aca="false">IF('Sub-Cpt Record'!G111 = "","",'Sub-Cpt Record'!G111&amp;"  ")</f>
        <v/>
      </c>
      <c r="F111" s="362" t="str">
        <f aca="false">IF('Sub-Cpt Record'!H111 = "","",'Sub-Cpt Record'!H111&amp;"  ")</f>
        <v/>
      </c>
      <c r="G111" s="362" t="str">
        <f aca="false">IF('Sub-Cpt Record'!I111 = "","",'Sub-Cpt Record'!I111&amp;"  ")</f>
        <v/>
      </c>
      <c r="H111" s="362" t="str">
        <f aca="false">IF('Sub-Cpt Record'!J111 = "","",'Sub-Cpt Record'!J111&amp;"  ")</f>
        <v/>
      </c>
      <c r="I111" s="364" t="str">
        <f aca="false">CONCATENATE(C111&amp;D111&amp;E111&amp;F111&amp;G111&amp;H111)</f>
        <v/>
      </c>
      <c r="J111" s="362" t="n">
        <f aca="false">IF(A111&lt;&gt;"",'Sub-Cpt Record'!C111/CODE!B111,0)</f>
        <v>0</v>
      </c>
      <c r="L111" s="365" t="str">
        <f aca="false">IF(A111="",IF(L112=1,1,""),1)</f>
        <v/>
      </c>
      <c r="N111" s="366" t="n">
        <f aca="false">COUNTIFS('Felling&amp;Restocking'!$A$11:$A$1000, 'Felling&amp;Restocking'!$A111, 'Felling&amp;Restocking'!$B$11:$B$1000, 'Felling&amp;Restocking'!$B111, 'Felling&amp;Restocking'!$H$11:$H$1000, 'Felling&amp;Restocking'!$H111)</f>
        <v>0</v>
      </c>
      <c r="O111" s="366" t="n">
        <f aca="false">IF(OR('Felling&amp;Restocking'!H111=0,'Felling&amp;Restocking'!H111=""),0,1)</f>
        <v>0</v>
      </c>
      <c r="P111" s="367" t="n">
        <f aca="false">SUM('Felling&amp;Restocking'!O111+'Felling&amp;Restocking'!P111)</f>
        <v>0</v>
      </c>
      <c r="S111" s="369" t="n">
        <f aca="false">IF(AND(O111&lt;&gt;0,P111&lt;&gt;0,'Felling&amp;Restocking'!G111&lt;&gt;0,AA111="",AC111=""),1,0)</f>
        <v>0</v>
      </c>
      <c r="T111" s="370" t="str">
        <f aca="false">IF(OR('Felling&amp;Restocking'!G111=0,'Felling&amp;Restocking'!G111=""),"",SUM('Felling&amp;Restocking'!O111/P111)*'Felling&amp;Restocking'!G111)</f>
        <v/>
      </c>
      <c r="U111" s="370" t="str">
        <f aca="false">IF(OR('Felling&amp;Restocking'!G111=0,'Felling&amp;Restocking'!G111=""),"",SUM('Felling&amp;Restocking'!P111/P111)*'Felling&amp;Restocking'!G111)</f>
        <v/>
      </c>
      <c r="V111" s="371" t="n">
        <f aca="false">IF(CONCATENATE('Felling&amp;Restocking'!U111&amp;'Felling&amp;Restocking'!W111&amp;'Felling&amp;Restocking'!Y111&amp;'Felling&amp;Restocking'!AA111&amp;'Felling&amp;Restocking'!AC111)="",0,1)</f>
        <v>0</v>
      </c>
      <c r="W111" s="372" t="n">
        <f aca="false">IF(OR(OR(TRIM('Felling&amp;Restocking'!H111)="T",TRIM('Felling&amp;Restocking'!H111)="DF",TRIM('Felling&amp;Restocking'!H111)="OS"),O111=0),0,1)</f>
        <v>0</v>
      </c>
      <c r="X111" s="372" t="n">
        <f aca="false">IF(OR('Felling&amp;Restocking'!$S111="",OR('Felling&amp;Restocking'!$S111=0,'Felling&amp;Restocking'!$S111="N/A")),0,1)</f>
        <v>0</v>
      </c>
      <c r="Y111" s="362" t="str">
        <f aca="false">IF(W111=1,T111,"")</f>
        <v/>
      </c>
      <c r="Z111" s="362" t="str">
        <f aca="false">IF(W111=1,U111,"")</f>
        <v/>
      </c>
      <c r="AA111" s="363" t="str">
        <f aca="false">CONCATENATE(IF(AND(AG111="B",AF111&lt;&gt;""),AF111,""),IF(AND(AI111="B",AH111&lt;&gt;""),AH111,""),IF(AND(AK111="B",AJ111&lt;&gt;""),AJ111,""),IF(AND(AM111="B",AL111&lt;&gt;""),AL111,""),IF(AND(AO111="B",AN111&lt;&gt;""),AN111,""),IF(AND(AQ111="B",AP111&lt;&gt;""),AP111,""))</f>
        <v/>
      </c>
      <c r="AC111" s="362" t="str">
        <f aca="false">CONCATENATE(IF(AND(AG111="C",AF111&lt;&gt;""),AF111,""),IF(AND(AI111="C",AH111&lt;&gt;""),AH111,""),IF(AND(AK111="C",AJ111&lt;&gt;""),AJ111,""),IF(AND(AM111="C",AL111&lt;&gt;""),AL111,""),IF(AND(AO111="C",AN111&lt;&gt;""),AN111,""),IF(AND(AQ111="C",AP111&lt;&gt;""),AP111,""))</f>
        <v/>
      </c>
      <c r="AE111" s="362" t="str">
        <f aca="false">CONCATENATE(IF(AS111="","",AS111),IF(AU111="","",AU111),IF(AW111="","",AW111),IF(AY111="","",AY111),IF(BA111="","",BA111),IF(BC111="","",BC111))</f>
        <v>1</v>
      </c>
      <c r="AF111" s="362" t="str">
        <f aca="false">IF('Felling&amp;Restocking'!I111="","",IFERROR(VLOOKUP( 'Felling&amp;Restocking'!I111,SpeciesList[],2,0),"," &amp; 'Felling&amp;Restocking'!I111))</f>
        <v/>
      </c>
      <c r="AG111" s="362" t="str">
        <f aca="false">IF('Felling&amp;Restocking'!I111="","",VLOOKUP( 'Felling&amp;Restocking'!I111,SpeciesList[],4,0))</f>
        <v/>
      </c>
      <c r="AH111" s="362" t="str">
        <f aca="false">IF('Felling&amp;Restocking'!J111="","",IFERROR("," &amp; VLOOKUP( 'Felling&amp;Restocking'!J111,SpeciesList[],2,0),"," &amp; 'Felling&amp;Restocking'!J111))</f>
        <v/>
      </c>
      <c r="AI111" s="362" t="str">
        <f aca="false">IF('Felling&amp;Restocking'!J111="","",VLOOKUP( 'Felling&amp;Restocking'!J111,SpeciesList[],4,0))</f>
        <v/>
      </c>
      <c r="AJ111" s="362" t="str">
        <f aca="false">IF('Felling&amp;Restocking'!K111="","",IFERROR("," &amp; VLOOKUP( 'Felling&amp;Restocking'!K111,SpeciesList[],2,0),"," &amp; 'Felling&amp;Restocking'!K111))</f>
        <v/>
      </c>
      <c r="AK111" s="362" t="str">
        <f aca="false">IF('Felling&amp;Restocking'!K111="","",VLOOKUP( 'Felling&amp;Restocking'!K111,SpeciesList[],4,0))</f>
        <v/>
      </c>
      <c r="AL111" s="362" t="str">
        <f aca="false">IF('Felling&amp;Restocking'!L111="","",IFERROR("," &amp; VLOOKUP( 'Felling&amp;Restocking'!L111,SpeciesList[],2,0),"," &amp; 'Felling&amp;Restocking'!L111))</f>
        <v/>
      </c>
      <c r="AM111" s="362" t="str">
        <f aca="false">IF('Felling&amp;Restocking'!L111="","",VLOOKUP( 'Felling&amp;Restocking'!L111,SpeciesList[],4,0))</f>
        <v/>
      </c>
      <c r="AN111" s="362" t="str">
        <f aca="false">IF('Felling&amp;Restocking'!M111="","",IFERROR("," &amp; VLOOKUP( 'Felling&amp;Restocking'!M111,SpeciesList[],2,0),"," &amp; 'Felling&amp;Restocking'!M111))</f>
        <v/>
      </c>
      <c r="AO111" s="362" t="str">
        <f aca="false">IF('Felling&amp;Restocking'!M111="","",VLOOKUP( 'Felling&amp;Restocking'!M111,SpeciesList[],4,0))</f>
        <v/>
      </c>
      <c r="AP111" s="362" t="str">
        <f aca="false">IF('Felling&amp;Restocking'!N111="","",IFERROR("," &amp; VLOOKUP( 'Felling&amp;Restocking'!N111,SpeciesList[],2,0),"," &amp; 'Felling&amp;Restocking'!N111))</f>
        <v/>
      </c>
      <c r="AQ111" s="362" t="str">
        <f aca="false">IF('Felling&amp;Restocking'!N111="","",VLOOKUP( 'Felling&amp;Restocking'!N111,SpeciesList[],4,0))</f>
        <v/>
      </c>
      <c r="AT111" s="362" t="str">
        <f aca="false">IF('Sub-Cpt Record'!A111&lt;&gt;"",CONCATENATE('Sub-Cpt Record'!A111,'Sub-Cpt Record'!B111,'Sub-Cpt Record'!C111),"")</f>
        <v/>
      </c>
      <c r="AU111" s="362" t="n">
        <f aca="false">IF($AT111="",1,COUNTIFS($AT$11:$AT$1000, $AT111))</f>
        <v>1</v>
      </c>
      <c r="AV111" s="362" t="n">
        <f aca="false">IF(AT111&lt;&gt;"",'Sub-Cpt Record'!C111/CODE!AU111,0)</f>
        <v>0</v>
      </c>
      <c r="BM111" s="362" t="s">
        <v>869</v>
      </c>
    </row>
    <row r="112" customFormat="false" ht="15" hidden="false" customHeight="false" outlineLevel="0" collapsed="false">
      <c r="A112" s="362" t="str">
        <f aca="false">IF('Sub-Cpt Record'!B112="",IF(OR('Sub-Cpt Record'!A112=0,'Sub-Cpt Record'!A112=""),"",'Sub-Cpt Record'!A112),CONCATENATE('Sub-Cpt Record'!A112&amp;'Sub-Cpt Record'!B112))</f>
        <v/>
      </c>
      <c r="B112" s="362" t="n">
        <f aca="false">IF($A112="",1,COUNTIFS($A$11:$A$1000, $A112))</f>
        <v>1</v>
      </c>
      <c r="C112" s="363" t="str">
        <f aca="false">IF('Sub-Cpt Record'!E112 = "","",'Sub-Cpt Record'!E112&amp;"  ")</f>
        <v/>
      </c>
      <c r="D112" s="362" t="str">
        <f aca="false">IF('Sub-Cpt Record'!F112 = "","",'Sub-Cpt Record'!F112&amp;"  ")</f>
        <v/>
      </c>
      <c r="E112" s="362" t="str">
        <f aca="false">IF('Sub-Cpt Record'!G112 = "","",'Sub-Cpt Record'!G112&amp;"  ")</f>
        <v/>
      </c>
      <c r="F112" s="362" t="str">
        <f aca="false">IF('Sub-Cpt Record'!H112 = "","",'Sub-Cpt Record'!H112&amp;"  ")</f>
        <v/>
      </c>
      <c r="G112" s="362" t="str">
        <f aca="false">IF('Sub-Cpt Record'!I112 = "","",'Sub-Cpt Record'!I112&amp;"  ")</f>
        <v/>
      </c>
      <c r="H112" s="362" t="str">
        <f aca="false">IF('Sub-Cpt Record'!J112 = "","",'Sub-Cpt Record'!J112&amp;"  ")</f>
        <v/>
      </c>
      <c r="I112" s="364" t="str">
        <f aca="false">CONCATENATE(C112&amp;D112&amp;E112&amp;F112&amp;G112&amp;H112)</f>
        <v/>
      </c>
      <c r="J112" s="362" t="n">
        <f aca="false">IF(A112&lt;&gt;"",'Sub-Cpt Record'!C112/CODE!B112,0)</f>
        <v>0</v>
      </c>
      <c r="L112" s="365" t="str">
        <f aca="false">IF(A112="",IF(L113=1,1,""),1)</f>
        <v/>
      </c>
      <c r="N112" s="366" t="n">
        <f aca="false">COUNTIFS('Felling&amp;Restocking'!$A$11:$A$1000, 'Felling&amp;Restocking'!$A112, 'Felling&amp;Restocking'!$B$11:$B$1000, 'Felling&amp;Restocking'!$B112, 'Felling&amp;Restocking'!$H$11:$H$1000, 'Felling&amp;Restocking'!$H112)</f>
        <v>0</v>
      </c>
      <c r="O112" s="366" t="n">
        <f aca="false">IF(OR('Felling&amp;Restocking'!H112=0,'Felling&amp;Restocking'!H112=""),0,1)</f>
        <v>0</v>
      </c>
      <c r="P112" s="367" t="n">
        <f aca="false">SUM('Felling&amp;Restocking'!O112+'Felling&amp;Restocking'!P112)</f>
        <v>0</v>
      </c>
      <c r="S112" s="369" t="n">
        <f aca="false">IF(AND(O112&lt;&gt;0,P112&lt;&gt;0,'Felling&amp;Restocking'!G112&lt;&gt;0,AA112="",AC112=""),1,0)</f>
        <v>0</v>
      </c>
      <c r="T112" s="370" t="str">
        <f aca="false">IF(OR('Felling&amp;Restocking'!G112=0,'Felling&amp;Restocking'!G112=""),"",SUM('Felling&amp;Restocking'!O112/P112)*'Felling&amp;Restocking'!G112)</f>
        <v/>
      </c>
      <c r="U112" s="370" t="str">
        <f aca="false">IF(OR('Felling&amp;Restocking'!G112=0,'Felling&amp;Restocking'!G112=""),"",SUM('Felling&amp;Restocking'!P112/P112)*'Felling&amp;Restocking'!G112)</f>
        <v/>
      </c>
      <c r="V112" s="371" t="n">
        <f aca="false">IF(CONCATENATE('Felling&amp;Restocking'!U112&amp;'Felling&amp;Restocking'!W112&amp;'Felling&amp;Restocking'!Y112&amp;'Felling&amp;Restocking'!AA112&amp;'Felling&amp;Restocking'!AC112)="",0,1)</f>
        <v>0</v>
      </c>
      <c r="W112" s="372" t="n">
        <f aca="false">IF(OR(OR(TRIM('Felling&amp;Restocking'!H112)="T",TRIM('Felling&amp;Restocking'!H112)="DF",TRIM('Felling&amp;Restocking'!H112)="OS"),O112=0),0,1)</f>
        <v>0</v>
      </c>
      <c r="X112" s="372" t="n">
        <f aca="false">IF(OR('Felling&amp;Restocking'!$S112="",OR('Felling&amp;Restocking'!$S112=0,'Felling&amp;Restocking'!$S112="N/A")),0,1)</f>
        <v>0</v>
      </c>
      <c r="Y112" s="362" t="str">
        <f aca="false">IF(W112=1,T112,"")</f>
        <v/>
      </c>
      <c r="Z112" s="362" t="str">
        <f aca="false">IF(W112=1,U112,"")</f>
        <v/>
      </c>
      <c r="AA112" s="363" t="str">
        <f aca="false">CONCATENATE(IF(AND(AG112="B",AF112&lt;&gt;""),AF112,""),IF(AND(AI112="B",AH112&lt;&gt;""),AH112,""),IF(AND(AK112="B",AJ112&lt;&gt;""),AJ112,""),IF(AND(AM112="B",AL112&lt;&gt;""),AL112,""),IF(AND(AO112="B",AN112&lt;&gt;""),AN112,""),IF(AND(AQ112="B",AP112&lt;&gt;""),AP112,""))</f>
        <v/>
      </c>
      <c r="AC112" s="362" t="str">
        <f aca="false">CONCATENATE(IF(AND(AG112="C",AF112&lt;&gt;""),AF112,""),IF(AND(AI112="C",AH112&lt;&gt;""),AH112,""),IF(AND(AK112="C",AJ112&lt;&gt;""),AJ112,""),IF(AND(AM112="C",AL112&lt;&gt;""),AL112,""),IF(AND(AO112="C",AN112&lt;&gt;""),AN112,""),IF(AND(AQ112="C",AP112&lt;&gt;""),AP112,""))</f>
        <v/>
      </c>
      <c r="AE112" s="362" t="str">
        <f aca="false">CONCATENATE(IF(AS112="","",AS112),IF(AU112="","",AU112),IF(AW112="","",AW112),IF(AY112="","",AY112),IF(BA112="","",BA112),IF(BC112="","",BC112))</f>
        <v>1</v>
      </c>
      <c r="AF112" s="362" t="str">
        <f aca="false">IF('Felling&amp;Restocking'!I112="","",IFERROR(VLOOKUP( 'Felling&amp;Restocking'!I112,SpeciesList[],2,0),"," &amp; 'Felling&amp;Restocking'!I112))</f>
        <v/>
      </c>
      <c r="AG112" s="362" t="str">
        <f aca="false">IF('Felling&amp;Restocking'!I112="","",VLOOKUP( 'Felling&amp;Restocking'!I112,SpeciesList[],4,0))</f>
        <v/>
      </c>
      <c r="AH112" s="362" t="str">
        <f aca="false">IF('Felling&amp;Restocking'!J112="","",IFERROR("," &amp; VLOOKUP( 'Felling&amp;Restocking'!J112,SpeciesList[],2,0),"," &amp; 'Felling&amp;Restocking'!J112))</f>
        <v/>
      </c>
      <c r="AI112" s="362" t="str">
        <f aca="false">IF('Felling&amp;Restocking'!J112="","",VLOOKUP( 'Felling&amp;Restocking'!J112,SpeciesList[],4,0))</f>
        <v/>
      </c>
      <c r="AJ112" s="362" t="str">
        <f aca="false">IF('Felling&amp;Restocking'!K112="","",IFERROR("," &amp; VLOOKUP( 'Felling&amp;Restocking'!K112,SpeciesList[],2,0),"," &amp; 'Felling&amp;Restocking'!K112))</f>
        <v/>
      </c>
      <c r="AK112" s="362" t="str">
        <f aca="false">IF('Felling&amp;Restocking'!K112="","",VLOOKUP( 'Felling&amp;Restocking'!K112,SpeciesList[],4,0))</f>
        <v/>
      </c>
      <c r="AL112" s="362" t="str">
        <f aca="false">IF('Felling&amp;Restocking'!L112="","",IFERROR("," &amp; VLOOKUP( 'Felling&amp;Restocking'!L112,SpeciesList[],2,0),"," &amp; 'Felling&amp;Restocking'!L112))</f>
        <v/>
      </c>
      <c r="AM112" s="362" t="str">
        <f aca="false">IF('Felling&amp;Restocking'!L112="","",VLOOKUP( 'Felling&amp;Restocking'!L112,SpeciesList[],4,0))</f>
        <v/>
      </c>
      <c r="AN112" s="362" t="str">
        <f aca="false">IF('Felling&amp;Restocking'!M112="","",IFERROR("," &amp; VLOOKUP( 'Felling&amp;Restocking'!M112,SpeciesList[],2,0),"," &amp; 'Felling&amp;Restocking'!M112))</f>
        <v/>
      </c>
      <c r="AO112" s="362" t="str">
        <f aca="false">IF('Felling&amp;Restocking'!M112="","",VLOOKUP( 'Felling&amp;Restocking'!M112,SpeciesList[],4,0))</f>
        <v/>
      </c>
      <c r="AP112" s="362" t="str">
        <f aca="false">IF('Felling&amp;Restocking'!N112="","",IFERROR("," &amp; VLOOKUP( 'Felling&amp;Restocking'!N112,SpeciesList[],2,0),"," &amp; 'Felling&amp;Restocking'!N112))</f>
        <v/>
      </c>
      <c r="AQ112" s="362" t="str">
        <f aca="false">IF('Felling&amp;Restocking'!N112="","",VLOOKUP( 'Felling&amp;Restocking'!N112,SpeciesList[],4,0))</f>
        <v/>
      </c>
      <c r="AT112" s="362" t="str">
        <f aca="false">IF('Sub-Cpt Record'!A112&lt;&gt;"",CONCATENATE('Sub-Cpt Record'!A112,'Sub-Cpt Record'!B112,'Sub-Cpt Record'!C112),"")</f>
        <v/>
      </c>
      <c r="AU112" s="362" t="n">
        <f aca="false">IF($AT112="",1,COUNTIFS($AT$11:$AT$1000, $AT112))</f>
        <v>1</v>
      </c>
      <c r="AV112" s="362" t="n">
        <f aca="false">IF(AT112&lt;&gt;"",'Sub-Cpt Record'!C112/CODE!AU112,0)</f>
        <v>0</v>
      </c>
      <c r="BM112" s="362" t="s">
        <v>870</v>
      </c>
    </row>
    <row r="113" customFormat="false" ht="15" hidden="false" customHeight="false" outlineLevel="0" collapsed="false">
      <c r="A113" s="362" t="str">
        <f aca="false">IF('Sub-Cpt Record'!B113="",IF(OR('Sub-Cpt Record'!A113=0,'Sub-Cpt Record'!A113=""),"",'Sub-Cpt Record'!A113),CONCATENATE('Sub-Cpt Record'!A113&amp;'Sub-Cpt Record'!B113))</f>
        <v/>
      </c>
      <c r="B113" s="362" t="n">
        <f aca="false">IF($A113="",1,COUNTIFS($A$11:$A$1000, $A113))</f>
        <v>1</v>
      </c>
      <c r="C113" s="363" t="str">
        <f aca="false">IF('Sub-Cpt Record'!E113 = "","",'Sub-Cpt Record'!E113&amp;"  ")</f>
        <v/>
      </c>
      <c r="D113" s="362" t="str">
        <f aca="false">IF('Sub-Cpt Record'!F113 = "","",'Sub-Cpt Record'!F113&amp;"  ")</f>
        <v/>
      </c>
      <c r="E113" s="362" t="str">
        <f aca="false">IF('Sub-Cpt Record'!G113 = "","",'Sub-Cpt Record'!G113&amp;"  ")</f>
        <v/>
      </c>
      <c r="F113" s="362" t="str">
        <f aca="false">IF('Sub-Cpt Record'!H113 = "","",'Sub-Cpt Record'!H113&amp;"  ")</f>
        <v/>
      </c>
      <c r="G113" s="362" t="str">
        <f aca="false">IF('Sub-Cpt Record'!I113 = "","",'Sub-Cpt Record'!I113&amp;"  ")</f>
        <v/>
      </c>
      <c r="H113" s="362" t="str">
        <f aca="false">IF('Sub-Cpt Record'!J113 = "","",'Sub-Cpt Record'!J113&amp;"  ")</f>
        <v/>
      </c>
      <c r="I113" s="364" t="str">
        <f aca="false">CONCATENATE(C113&amp;D113&amp;E113&amp;F113&amp;G113&amp;H113)</f>
        <v/>
      </c>
      <c r="J113" s="362" t="n">
        <f aca="false">IF(A113&lt;&gt;"",'Sub-Cpt Record'!C113/CODE!B113,0)</f>
        <v>0</v>
      </c>
      <c r="L113" s="365" t="str">
        <f aca="false">IF(A113="",IF(L114=1,1,""),1)</f>
        <v/>
      </c>
      <c r="N113" s="366" t="n">
        <f aca="false">COUNTIFS('Felling&amp;Restocking'!$A$11:$A$1000, 'Felling&amp;Restocking'!$A113, 'Felling&amp;Restocking'!$B$11:$B$1000, 'Felling&amp;Restocking'!$B113, 'Felling&amp;Restocking'!$H$11:$H$1000, 'Felling&amp;Restocking'!$H113)</f>
        <v>0</v>
      </c>
      <c r="O113" s="366" t="n">
        <f aca="false">IF(OR('Felling&amp;Restocking'!H113=0,'Felling&amp;Restocking'!H113=""),0,1)</f>
        <v>0</v>
      </c>
      <c r="P113" s="367" t="n">
        <f aca="false">SUM('Felling&amp;Restocking'!O113+'Felling&amp;Restocking'!P113)</f>
        <v>0</v>
      </c>
      <c r="S113" s="369" t="n">
        <f aca="false">IF(AND(O113&lt;&gt;0,P113&lt;&gt;0,'Felling&amp;Restocking'!G113&lt;&gt;0,AA113="",AC113=""),1,0)</f>
        <v>0</v>
      </c>
      <c r="T113" s="370" t="str">
        <f aca="false">IF(OR('Felling&amp;Restocking'!G113=0,'Felling&amp;Restocking'!G113=""),"",SUM('Felling&amp;Restocking'!O113/P113)*'Felling&amp;Restocking'!G113)</f>
        <v/>
      </c>
      <c r="U113" s="370" t="str">
        <f aca="false">IF(OR('Felling&amp;Restocking'!G113=0,'Felling&amp;Restocking'!G113=""),"",SUM('Felling&amp;Restocking'!P113/P113)*'Felling&amp;Restocking'!G113)</f>
        <v/>
      </c>
      <c r="V113" s="371" t="n">
        <f aca="false">IF(CONCATENATE('Felling&amp;Restocking'!U113&amp;'Felling&amp;Restocking'!W113&amp;'Felling&amp;Restocking'!Y113&amp;'Felling&amp;Restocking'!AA113&amp;'Felling&amp;Restocking'!AC113)="",0,1)</f>
        <v>0</v>
      </c>
      <c r="W113" s="372" t="n">
        <f aca="false">IF(OR(OR(TRIM('Felling&amp;Restocking'!H113)="T",TRIM('Felling&amp;Restocking'!H113)="DF",TRIM('Felling&amp;Restocking'!H113)="OS"),O113=0),0,1)</f>
        <v>0</v>
      </c>
      <c r="X113" s="372" t="n">
        <f aca="false">IF(OR('Felling&amp;Restocking'!$S113="",OR('Felling&amp;Restocking'!$S113=0,'Felling&amp;Restocking'!$S113="N/A")),0,1)</f>
        <v>0</v>
      </c>
      <c r="Y113" s="362" t="str">
        <f aca="false">IF(W113=1,T113,"")</f>
        <v/>
      </c>
      <c r="Z113" s="362" t="str">
        <f aca="false">IF(W113=1,U113,"")</f>
        <v/>
      </c>
      <c r="AA113" s="363" t="str">
        <f aca="false">CONCATENATE(IF(AND(AG113="B",AF113&lt;&gt;""),AF113,""),IF(AND(AI113="B",AH113&lt;&gt;""),AH113,""),IF(AND(AK113="B",AJ113&lt;&gt;""),AJ113,""),IF(AND(AM113="B",AL113&lt;&gt;""),AL113,""),IF(AND(AO113="B",AN113&lt;&gt;""),AN113,""),IF(AND(AQ113="B",AP113&lt;&gt;""),AP113,""))</f>
        <v/>
      </c>
      <c r="AC113" s="362" t="str">
        <f aca="false">CONCATENATE(IF(AND(AG113="C",AF113&lt;&gt;""),AF113,""),IF(AND(AI113="C",AH113&lt;&gt;""),AH113,""),IF(AND(AK113="C",AJ113&lt;&gt;""),AJ113,""),IF(AND(AM113="C",AL113&lt;&gt;""),AL113,""),IF(AND(AO113="C",AN113&lt;&gt;""),AN113,""),IF(AND(AQ113="C",AP113&lt;&gt;""),AP113,""))</f>
        <v/>
      </c>
      <c r="AE113" s="362" t="str">
        <f aca="false">CONCATENATE(IF(AS113="","",AS113),IF(AU113="","",AU113),IF(AW113="","",AW113),IF(AY113="","",AY113),IF(BA113="","",BA113),IF(BC113="","",BC113))</f>
        <v>1</v>
      </c>
      <c r="AF113" s="362" t="str">
        <f aca="false">IF('Felling&amp;Restocking'!I113="","",IFERROR(VLOOKUP( 'Felling&amp;Restocking'!I113,SpeciesList[],2,0),"," &amp; 'Felling&amp;Restocking'!I113))</f>
        <v/>
      </c>
      <c r="AG113" s="362" t="str">
        <f aca="false">IF('Felling&amp;Restocking'!I113="","",VLOOKUP( 'Felling&amp;Restocking'!I113,SpeciesList[],4,0))</f>
        <v/>
      </c>
      <c r="AH113" s="362" t="str">
        <f aca="false">IF('Felling&amp;Restocking'!J113="","",IFERROR("," &amp; VLOOKUP( 'Felling&amp;Restocking'!J113,SpeciesList[],2,0),"," &amp; 'Felling&amp;Restocking'!J113))</f>
        <v/>
      </c>
      <c r="AI113" s="362" t="str">
        <f aca="false">IF('Felling&amp;Restocking'!J113="","",VLOOKUP( 'Felling&amp;Restocking'!J113,SpeciesList[],4,0))</f>
        <v/>
      </c>
      <c r="AJ113" s="362" t="str">
        <f aca="false">IF('Felling&amp;Restocking'!K113="","",IFERROR("," &amp; VLOOKUP( 'Felling&amp;Restocking'!K113,SpeciesList[],2,0),"," &amp; 'Felling&amp;Restocking'!K113))</f>
        <v/>
      </c>
      <c r="AK113" s="362" t="str">
        <f aca="false">IF('Felling&amp;Restocking'!K113="","",VLOOKUP( 'Felling&amp;Restocking'!K113,SpeciesList[],4,0))</f>
        <v/>
      </c>
      <c r="AL113" s="362" t="str">
        <f aca="false">IF('Felling&amp;Restocking'!L113="","",IFERROR("," &amp; VLOOKUP( 'Felling&amp;Restocking'!L113,SpeciesList[],2,0),"," &amp; 'Felling&amp;Restocking'!L113))</f>
        <v/>
      </c>
      <c r="AM113" s="362" t="str">
        <f aca="false">IF('Felling&amp;Restocking'!L113="","",VLOOKUP( 'Felling&amp;Restocking'!L113,SpeciesList[],4,0))</f>
        <v/>
      </c>
      <c r="AN113" s="362" t="str">
        <f aca="false">IF('Felling&amp;Restocking'!M113="","",IFERROR("," &amp; VLOOKUP( 'Felling&amp;Restocking'!M113,SpeciesList[],2,0),"," &amp; 'Felling&amp;Restocking'!M113))</f>
        <v/>
      </c>
      <c r="AO113" s="362" t="str">
        <f aca="false">IF('Felling&amp;Restocking'!M113="","",VLOOKUP( 'Felling&amp;Restocking'!M113,SpeciesList[],4,0))</f>
        <v/>
      </c>
      <c r="AP113" s="362" t="str">
        <f aca="false">IF('Felling&amp;Restocking'!N113="","",IFERROR("," &amp; VLOOKUP( 'Felling&amp;Restocking'!N113,SpeciesList[],2,0),"," &amp; 'Felling&amp;Restocking'!N113))</f>
        <v/>
      </c>
      <c r="AQ113" s="362" t="str">
        <f aca="false">IF('Felling&amp;Restocking'!N113="","",VLOOKUP( 'Felling&amp;Restocking'!N113,SpeciesList[],4,0))</f>
        <v/>
      </c>
      <c r="AT113" s="362" t="str">
        <f aca="false">IF('Sub-Cpt Record'!A113&lt;&gt;"",CONCATENATE('Sub-Cpt Record'!A113,'Sub-Cpt Record'!B113,'Sub-Cpt Record'!C113),"")</f>
        <v/>
      </c>
      <c r="AU113" s="362" t="n">
        <f aca="false">IF($AT113="",1,COUNTIFS($AT$11:$AT$1000, $AT113))</f>
        <v>1</v>
      </c>
      <c r="AV113" s="362" t="n">
        <f aca="false">IF(AT113&lt;&gt;"",'Sub-Cpt Record'!C113/CODE!AU113,0)</f>
        <v>0</v>
      </c>
      <c r="BM113" s="362" t="s">
        <v>871</v>
      </c>
    </row>
    <row r="114" customFormat="false" ht="15" hidden="false" customHeight="false" outlineLevel="0" collapsed="false">
      <c r="A114" s="362" t="str">
        <f aca="false">IF('Sub-Cpt Record'!B114="",IF(OR('Sub-Cpt Record'!A114=0,'Sub-Cpt Record'!A114=""),"",'Sub-Cpt Record'!A114),CONCATENATE('Sub-Cpt Record'!A114&amp;'Sub-Cpt Record'!B114))</f>
        <v/>
      </c>
      <c r="B114" s="362" t="n">
        <f aca="false">IF($A114="",1,COUNTIFS($A$11:$A$1000, $A114))</f>
        <v>1</v>
      </c>
      <c r="C114" s="363" t="str">
        <f aca="false">IF('Sub-Cpt Record'!E114 = "","",'Sub-Cpt Record'!E114&amp;"  ")</f>
        <v/>
      </c>
      <c r="D114" s="362" t="str">
        <f aca="false">IF('Sub-Cpt Record'!F114 = "","",'Sub-Cpt Record'!F114&amp;"  ")</f>
        <v/>
      </c>
      <c r="E114" s="362" t="str">
        <f aca="false">IF('Sub-Cpt Record'!G114 = "","",'Sub-Cpt Record'!G114&amp;"  ")</f>
        <v/>
      </c>
      <c r="F114" s="362" t="str">
        <f aca="false">IF('Sub-Cpt Record'!H114 = "","",'Sub-Cpt Record'!H114&amp;"  ")</f>
        <v/>
      </c>
      <c r="G114" s="362" t="str">
        <f aca="false">IF('Sub-Cpt Record'!I114 = "","",'Sub-Cpt Record'!I114&amp;"  ")</f>
        <v/>
      </c>
      <c r="H114" s="362" t="str">
        <f aca="false">IF('Sub-Cpt Record'!J114 = "","",'Sub-Cpt Record'!J114&amp;"  ")</f>
        <v/>
      </c>
      <c r="I114" s="364" t="str">
        <f aca="false">CONCATENATE(C114&amp;D114&amp;E114&amp;F114&amp;G114&amp;H114)</f>
        <v/>
      </c>
      <c r="J114" s="362" t="n">
        <f aca="false">IF(A114&lt;&gt;"",'Sub-Cpt Record'!C114/CODE!B114,0)</f>
        <v>0</v>
      </c>
      <c r="L114" s="365" t="str">
        <f aca="false">IF(A114="",IF(L115=1,1,""),1)</f>
        <v/>
      </c>
      <c r="N114" s="366" t="n">
        <f aca="false">COUNTIFS('Felling&amp;Restocking'!$A$11:$A$1000, 'Felling&amp;Restocking'!$A114, 'Felling&amp;Restocking'!$B$11:$B$1000, 'Felling&amp;Restocking'!$B114, 'Felling&amp;Restocking'!$H$11:$H$1000, 'Felling&amp;Restocking'!$H114)</f>
        <v>0</v>
      </c>
      <c r="O114" s="366" t="n">
        <f aca="false">IF(OR('Felling&amp;Restocking'!H114=0,'Felling&amp;Restocking'!H114=""),0,1)</f>
        <v>0</v>
      </c>
      <c r="P114" s="367" t="n">
        <f aca="false">SUM('Felling&amp;Restocking'!O114+'Felling&amp;Restocking'!P114)</f>
        <v>0</v>
      </c>
      <c r="S114" s="369" t="n">
        <f aca="false">IF(AND(O114&lt;&gt;0,P114&lt;&gt;0,'Felling&amp;Restocking'!G114&lt;&gt;0,AA114="",AC114=""),1,0)</f>
        <v>0</v>
      </c>
      <c r="T114" s="370" t="str">
        <f aca="false">IF(OR('Felling&amp;Restocking'!G114=0,'Felling&amp;Restocking'!G114=""),"",SUM('Felling&amp;Restocking'!O114/P114)*'Felling&amp;Restocking'!G114)</f>
        <v/>
      </c>
      <c r="U114" s="370" t="str">
        <f aca="false">IF(OR('Felling&amp;Restocking'!G114=0,'Felling&amp;Restocking'!G114=""),"",SUM('Felling&amp;Restocking'!P114/P114)*'Felling&amp;Restocking'!G114)</f>
        <v/>
      </c>
      <c r="V114" s="371" t="n">
        <f aca="false">IF(CONCATENATE('Felling&amp;Restocking'!U114&amp;'Felling&amp;Restocking'!W114&amp;'Felling&amp;Restocking'!Y114&amp;'Felling&amp;Restocking'!AA114&amp;'Felling&amp;Restocking'!AC114)="",0,1)</f>
        <v>0</v>
      </c>
      <c r="W114" s="372" t="n">
        <f aca="false">IF(OR(OR(TRIM('Felling&amp;Restocking'!H114)="T",TRIM('Felling&amp;Restocking'!H114)="DF",TRIM('Felling&amp;Restocking'!H114)="OS"),O114=0),0,1)</f>
        <v>0</v>
      </c>
      <c r="X114" s="372" t="n">
        <f aca="false">IF(OR('Felling&amp;Restocking'!$S114="",OR('Felling&amp;Restocking'!$S114=0,'Felling&amp;Restocking'!$S114="N/A")),0,1)</f>
        <v>0</v>
      </c>
      <c r="Y114" s="362" t="str">
        <f aca="false">IF(W114=1,T114,"")</f>
        <v/>
      </c>
      <c r="Z114" s="362" t="str">
        <f aca="false">IF(W114=1,U114,"")</f>
        <v/>
      </c>
      <c r="AA114" s="363" t="str">
        <f aca="false">CONCATENATE(IF(AND(AG114="B",AF114&lt;&gt;""),AF114,""),IF(AND(AI114="B",AH114&lt;&gt;""),AH114,""),IF(AND(AK114="B",AJ114&lt;&gt;""),AJ114,""),IF(AND(AM114="B",AL114&lt;&gt;""),AL114,""),IF(AND(AO114="B",AN114&lt;&gt;""),AN114,""),IF(AND(AQ114="B",AP114&lt;&gt;""),AP114,""))</f>
        <v/>
      </c>
      <c r="AC114" s="362" t="str">
        <f aca="false">CONCATENATE(IF(AND(AG114="C",AF114&lt;&gt;""),AF114,""),IF(AND(AI114="C",AH114&lt;&gt;""),AH114,""),IF(AND(AK114="C",AJ114&lt;&gt;""),AJ114,""),IF(AND(AM114="C",AL114&lt;&gt;""),AL114,""),IF(AND(AO114="C",AN114&lt;&gt;""),AN114,""),IF(AND(AQ114="C",AP114&lt;&gt;""),AP114,""))</f>
        <v/>
      </c>
      <c r="AE114" s="362" t="str">
        <f aca="false">CONCATENATE(IF(AS114="","",AS114),IF(AU114="","",AU114),IF(AW114="","",AW114),IF(AY114="","",AY114),IF(BA114="","",BA114),IF(BC114="","",BC114))</f>
        <v>1</v>
      </c>
      <c r="AF114" s="362" t="str">
        <f aca="false">IF('Felling&amp;Restocking'!I114="","",IFERROR(VLOOKUP( 'Felling&amp;Restocking'!I114,SpeciesList[],2,0),"," &amp; 'Felling&amp;Restocking'!I114))</f>
        <v/>
      </c>
      <c r="AG114" s="362" t="str">
        <f aca="false">IF('Felling&amp;Restocking'!I114="","",VLOOKUP( 'Felling&amp;Restocking'!I114,SpeciesList[],4,0))</f>
        <v/>
      </c>
      <c r="AH114" s="362" t="str">
        <f aca="false">IF('Felling&amp;Restocking'!J114="","",IFERROR("," &amp; VLOOKUP( 'Felling&amp;Restocking'!J114,SpeciesList[],2,0),"," &amp; 'Felling&amp;Restocking'!J114))</f>
        <v/>
      </c>
      <c r="AI114" s="362" t="str">
        <f aca="false">IF('Felling&amp;Restocking'!J114="","",VLOOKUP( 'Felling&amp;Restocking'!J114,SpeciesList[],4,0))</f>
        <v/>
      </c>
      <c r="AJ114" s="362" t="str">
        <f aca="false">IF('Felling&amp;Restocking'!K114="","",IFERROR("," &amp; VLOOKUP( 'Felling&amp;Restocking'!K114,SpeciesList[],2,0),"," &amp; 'Felling&amp;Restocking'!K114))</f>
        <v/>
      </c>
      <c r="AK114" s="362" t="str">
        <f aca="false">IF('Felling&amp;Restocking'!K114="","",VLOOKUP( 'Felling&amp;Restocking'!K114,SpeciesList[],4,0))</f>
        <v/>
      </c>
      <c r="AL114" s="362" t="str">
        <f aca="false">IF('Felling&amp;Restocking'!L114="","",IFERROR("," &amp; VLOOKUP( 'Felling&amp;Restocking'!L114,SpeciesList[],2,0),"," &amp; 'Felling&amp;Restocking'!L114))</f>
        <v/>
      </c>
      <c r="AM114" s="362" t="str">
        <f aca="false">IF('Felling&amp;Restocking'!L114="","",VLOOKUP( 'Felling&amp;Restocking'!L114,SpeciesList[],4,0))</f>
        <v/>
      </c>
      <c r="AN114" s="362" t="str">
        <f aca="false">IF('Felling&amp;Restocking'!M114="","",IFERROR("," &amp; VLOOKUP( 'Felling&amp;Restocking'!M114,SpeciesList[],2,0),"," &amp; 'Felling&amp;Restocking'!M114))</f>
        <v/>
      </c>
      <c r="AO114" s="362" t="str">
        <f aca="false">IF('Felling&amp;Restocking'!M114="","",VLOOKUP( 'Felling&amp;Restocking'!M114,SpeciesList[],4,0))</f>
        <v/>
      </c>
      <c r="AP114" s="362" t="str">
        <f aca="false">IF('Felling&amp;Restocking'!N114="","",IFERROR("," &amp; VLOOKUP( 'Felling&amp;Restocking'!N114,SpeciesList[],2,0),"," &amp; 'Felling&amp;Restocking'!N114))</f>
        <v/>
      </c>
      <c r="AQ114" s="362" t="str">
        <f aca="false">IF('Felling&amp;Restocking'!N114="","",VLOOKUP( 'Felling&amp;Restocking'!N114,SpeciesList[],4,0))</f>
        <v/>
      </c>
      <c r="AT114" s="362" t="str">
        <f aca="false">IF('Sub-Cpt Record'!A114&lt;&gt;"",CONCATENATE('Sub-Cpt Record'!A114,'Sub-Cpt Record'!B114,'Sub-Cpt Record'!C114),"")</f>
        <v/>
      </c>
      <c r="AU114" s="362" t="n">
        <f aca="false">IF($AT114="",1,COUNTIFS($AT$11:$AT$1000, $AT114))</f>
        <v>1</v>
      </c>
      <c r="AV114" s="362" t="n">
        <f aca="false">IF(AT114&lt;&gt;"",'Sub-Cpt Record'!C114/CODE!AU114,0)</f>
        <v>0</v>
      </c>
      <c r="BM114" s="362" t="s">
        <v>872</v>
      </c>
    </row>
    <row r="115" customFormat="false" ht="15" hidden="false" customHeight="false" outlineLevel="0" collapsed="false">
      <c r="A115" s="362" t="str">
        <f aca="false">IF('Sub-Cpt Record'!B115="",IF(OR('Sub-Cpt Record'!A115=0,'Sub-Cpt Record'!A115=""),"",'Sub-Cpt Record'!A115),CONCATENATE('Sub-Cpt Record'!A115&amp;'Sub-Cpt Record'!B115))</f>
        <v/>
      </c>
      <c r="B115" s="362" t="n">
        <f aca="false">IF($A115="",1,COUNTIFS($A$11:$A$1000, $A115))</f>
        <v>1</v>
      </c>
      <c r="C115" s="363" t="str">
        <f aca="false">IF('Sub-Cpt Record'!E115 = "","",'Sub-Cpt Record'!E115&amp;"  ")</f>
        <v/>
      </c>
      <c r="D115" s="362" t="str">
        <f aca="false">IF('Sub-Cpt Record'!F115 = "","",'Sub-Cpt Record'!F115&amp;"  ")</f>
        <v/>
      </c>
      <c r="E115" s="362" t="str">
        <f aca="false">IF('Sub-Cpt Record'!G115 = "","",'Sub-Cpt Record'!G115&amp;"  ")</f>
        <v/>
      </c>
      <c r="F115" s="362" t="str">
        <f aca="false">IF('Sub-Cpt Record'!H115 = "","",'Sub-Cpt Record'!H115&amp;"  ")</f>
        <v/>
      </c>
      <c r="G115" s="362" t="str">
        <f aca="false">IF('Sub-Cpt Record'!I115 = "","",'Sub-Cpt Record'!I115&amp;"  ")</f>
        <v/>
      </c>
      <c r="H115" s="362" t="str">
        <f aca="false">IF('Sub-Cpt Record'!J115 = "","",'Sub-Cpt Record'!J115&amp;"  ")</f>
        <v/>
      </c>
      <c r="I115" s="364" t="str">
        <f aca="false">CONCATENATE(C115&amp;D115&amp;E115&amp;F115&amp;G115&amp;H115)</f>
        <v/>
      </c>
      <c r="J115" s="362" t="n">
        <f aca="false">IF(A115&lt;&gt;"",'Sub-Cpt Record'!C115/CODE!B115,0)</f>
        <v>0</v>
      </c>
      <c r="L115" s="365" t="str">
        <f aca="false">IF(A115="",IF(L116=1,1,""),1)</f>
        <v/>
      </c>
      <c r="N115" s="366" t="n">
        <f aca="false">COUNTIFS('Felling&amp;Restocking'!$A$11:$A$1000, 'Felling&amp;Restocking'!$A115, 'Felling&amp;Restocking'!$B$11:$B$1000, 'Felling&amp;Restocking'!$B115, 'Felling&amp;Restocking'!$H$11:$H$1000, 'Felling&amp;Restocking'!$H115)</f>
        <v>0</v>
      </c>
      <c r="O115" s="366" t="n">
        <f aca="false">IF(OR('Felling&amp;Restocking'!H115=0,'Felling&amp;Restocking'!H115=""),0,1)</f>
        <v>0</v>
      </c>
      <c r="P115" s="367" t="n">
        <f aca="false">SUM('Felling&amp;Restocking'!O115+'Felling&amp;Restocking'!P115)</f>
        <v>0</v>
      </c>
      <c r="S115" s="369" t="n">
        <f aca="false">IF(AND(O115&lt;&gt;0,P115&lt;&gt;0,'Felling&amp;Restocking'!G115&lt;&gt;0,AA115="",AC115=""),1,0)</f>
        <v>0</v>
      </c>
      <c r="T115" s="370" t="str">
        <f aca="false">IF(OR('Felling&amp;Restocking'!G115=0,'Felling&amp;Restocking'!G115=""),"",SUM('Felling&amp;Restocking'!O115/P115)*'Felling&amp;Restocking'!G115)</f>
        <v/>
      </c>
      <c r="U115" s="370" t="str">
        <f aca="false">IF(OR('Felling&amp;Restocking'!G115=0,'Felling&amp;Restocking'!G115=""),"",SUM('Felling&amp;Restocking'!P115/P115)*'Felling&amp;Restocking'!G115)</f>
        <v/>
      </c>
      <c r="V115" s="371" t="n">
        <f aca="false">IF(CONCATENATE('Felling&amp;Restocking'!U115&amp;'Felling&amp;Restocking'!W115&amp;'Felling&amp;Restocking'!Y115&amp;'Felling&amp;Restocking'!AA115&amp;'Felling&amp;Restocking'!AC115)="",0,1)</f>
        <v>0</v>
      </c>
      <c r="W115" s="372" t="n">
        <f aca="false">IF(OR(OR(TRIM('Felling&amp;Restocking'!H115)="T",TRIM('Felling&amp;Restocking'!H115)="DF",TRIM('Felling&amp;Restocking'!H115)="OS"),O115=0),0,1)</f>
        <v>0</v>
      </c>
      <c r="X115" s="372" t="n">
        <f aca="false">IF(OR('Felling&amp;Restocking'!$S115="",OR('Felling&amp;Restocking'!$S115=0,'Felling&amp;Restocking'!$S115="N/A")),0,1)</f>
        <v>0</v>
      </c>
      <c r="Y115" s="362" t="str">
        <f aca="false">IF(W115=1,T115,"")</f>
        <v/>
      </c>
      <c r="Z115" s="362" t="str">
        <f aca="false">IF(W115=1,U115,"")</f>
        <v/>
      </c>
      <c r="AA115" s="363" t="str">
        <f aca="false">CONCATENATE(IF(AND(AG115="B",AF115&lt;&gt;""),AF115,""),IF(AND(AI115="B",AH115&lt;&gt;""),AH115,""),IF(AND(AK115="B",AJ115&lt;&gt;""),AJ115,""),IF(AND(AM115="B",AL115&lt;&gt;""),AL115,""),IF(AND(AO115="B",AN115&lt;&gt;""),AN115,""),IF(AND(AQ115="B",AP115&lt;&gt;""),AP115,""))</f>
        <v/>
      </c>
      <c r="AC115" s="362" t="str">
        <f aca="false">CONCATENATE(IF(AND(AG115="C",AF115&lt;&gt;""),AF115,""),IF(AND(AI115="C",AH115&lt;&gt;""),AH115,""),IF(AND(AK115="C",AJ115&lt;&gt;""),AJ115,""),IF(AND(AM115="C",AL115&lt;&gt;""),AL115,""),IF(AND(AO115="C",AN115&lt;&gt;""),AN115,""),IF(AND(AQ115="C",AP115&lt;&gt;""),AP115,""))</f>
        <v/>
      </c>
      <c r="AE115" s="362" t="str">
        <f aca="false">CONCATENATE(IF(AS115="","",AS115),IF(AU115="","",AU115),IF(AW115="","",AW115),IF(AY115="","",AY115),IF(BA115="","",BA115),IF(BC115="","",BC115))</f>
        <v>1</v>
      </c>
      <c r="AF115" s="362" t="str">
        <f aca="false">IF('Felling&amp;Restocking'!I115="","",IFERROR(VLOOKUP( 'Felling&amp;Restocking'!I115,SpeciesList[],2,0),"," &amp; 'Felling&amp;Restocking'!I115))</f>
        <v/>
      </c>
      <c r="AG115" s="362" t="str">
        <f aca="false">IF('Felling&amp;Restocking'!I115="","",VLOOKUP( 'Felling&amp;Restocking'!I115,SpeciesList[],4,0))</f>
        <v/>
      </c>
      <c r="AH115" s="362" t="str">
        <f aca="false">IF('Felling&amp;Restocking'!J115="","",IFERROR("," &amp; VLOOKUP( 'Felling&amp;Restocking'!J115,SpeciesList[],2,0),"," &amp; 'Felling&amp;Restocking'!J115))</f>
        <v/>
      </c>
      <c r="AI115" s="362" t="str">
        <f aca="false">IF('Felling&amp;Restocking'!J115="","",VLOOKUP( 'Felling&amp;Restocking'!J115,SpeciesList[],4,0))</f>
        <v/>
      </c>
      <c r="AJ115" s="362" t="str">
        <f aca="false">IF('Felling&amp;Restocking'!K115="","",IFERROR("," &amp; VLOOKUP( 'Felling&amp;Restocking'!K115,SpeciesList[],2,0),"," &amp; 'Felling&amp;Restocking'!K115))</f>
        <v/>
      </c>
      <c r="AK115" s="362" t="str">
        <f aca="false">IF('Felling&amp;Restocking'!K115="","",VLOOKUP( 'Felling&amp;Restocking'!K115,SpeciesList[],4,0))</f>
        <v/>
      </c>
      <c r="AL115" s="362" t="str">
        <f aca="false">IF('Felling&amp;Restocking'!L115="","",IFERROR("," &amp; VLOOKUP( 'Felling&amp;Restocking'!L115,SpeciesList[],2,0),"," &amp; 'Felling&amp;Restocking'!L115))</f>
        <v/>
      </c>
      <c r="AM115" s="362" t="str">
        <f aca="false">IF('Felling&amp;Restocking'!L115="","",VLOOKUP( 'Felling&amp;Restocking'!L115,SpeciesList[],4,0))</f>
        <v/>
      </c>
      <c r="AN115" s="362" t="str">
        <f aca="false">IF('Felling&amp;Restocking'!M115="","",IFERROR("," &amp; VLOOKUP( 'Felling&amp;Restocking'!M115,SpeciesList[],2,0),"," &amp; 'Felling&amp;Restocking'!M115))</f>
        <v/>
      </c>
      <c r="AO115" s="362" t="str">
        <f aca="false">IF('Felling&amp;Restocking'!M115="","",VLOOKUP( 'Felling&amp;Restocking'!M115,SpeciesList[],4,0))</f>
        <v/>
      </c>
      <c r="AP115" s="362" t="str">
        <f aca="false">IF('Felling&amp;Restocking'!N115="","",IFERROR("," &amp; VLOOKUP( 'Felling&amp;Restocking'!N115,SpeciesList[],2,0),"," &amp; 'Felling&amp;Restocking'!N115))</f>
        <v/>
      </c>
      <c r="AQ115" s="362" t="str">
        <f aca="false">IF('Felling&amp;Restocking'!N115="","",VLOOKUP( 'Felling&amp;Restocking'!N115,SpeciesList[],4,0))</f>
        <v/>
      </c>
      <c r="AT115" s="362" t="str">
        <f aca="false">IF('Sub-Cpt Record'!A115&lt;&gt;"",CONCATENATE('Sub-Cpt Record'!A115,'Sub-Cpt Record'!B115,'Sub-Cpt Record'!C115),"")</f>
        <v/>
      </c>
      <c r="AU115" s="362" t="n">
        <f aca="false">IF($AT115="",1,COUNTIFS($AT$11:$AT$1000, $AT115))</f>
        <v>1</v>
      </c>
      <c r="AV115" s="362" t="n">
        <f aca="false">IF(AT115&lt;&gt;"",'Sub-Cpt Record'!C115/CODE!AU115,0)</f>
        <v>0</v>
      </c>
      <c r="BM115" s="362" t="s">
        <v>873</v>
      </c>
    </row>
    <row r="116" customFormat="false" ht="15" hidden="false" customHeight="false" outlineLevel="0" collapsed="false">
      <c r="A116" s="362" t="str">
        <f aca="false">IF('Sub-Cpt Record'!B116="",IF(OR('Sub-Cpt Record'!A116=0,'Sub-Cpt Record'!A116=""),"",'Sub-Cpt Record'!A116),CONCATENATE('Sub-Cpt Record'!A116&amp;'Sub-Cpt Record'!B116))</f>
        <v/>
      </c>
      <c r="B116" s="362" t="n">
        <f aca="false">IF($A116="",1,COUNTIFS($A$11:$A$1000, $A116))</f>
        <v>1</v>
      </c>
      <c r="C116" s="363" t="str">
        <f aca="false">IF('Sub-Cpt Record'!E116 = "","",'Sub-Cpt Record'!E116&amp;"  ")</f>
        <v/>
      </c>
      <c r="D116" s="362" t="str">
        <f aca="false">IF('Sub-Cpt Record'!F116 = "","",'Sub-Cpt Record'!F116&amp;"  ")</f>
        <v/>
      </c>
      <c r="E116" s="362" t="str">
        <f aca="false">IF('Sub-Cpt Record'!G116 = "","",'Sub-Cpt Record'!G116&amp;"  ")</f>
        <v/>
      </c>
      <c r="F116" s="362" t="str">
        <f aca="false">IF('Sub-Cpt Record'!H116 = "","",'Sub-Cpt Record'!H116&amp;"  ")</f>
        <v/>
      </c>
      <c r="G116" s="362" t="str">
        <f aca="false">IF('Sub-Cpt Record'!I116 = "","",'Sub-Cpt Record'!I116&amp;"  ")</f>
        <v/>
      </c>
      <c r="H116" s="362" t="str">
        <f aca="false">IF('Sub-Cpt Record'!J116 = "","",'Sub-Cpt Record'!J116&amp;"  ")</f>
        <v/>
      </c>
      <c r="I116" s="364" t="str">
        <f aca="false">CONCATENATE(C116&amp;D116&amp;E116&amp;F116&amp;G116&amp;H116)</f>
        <v/>
      </c>
      <c r="J116" s="362" t="n">
        <f aca="false">IF(A116&lt;&gt;"",'Sub-Cpt Record'!C116/CODE!B116,0)</f>
        <v>0</v>
      </c>
      <c r="L116" s="365" t="str">
        <f aca="false">IF(A116="",IF(L117=1,1,""),1)</f>
        <v/>
      </c>
      <c r="N116" s="366" t="n">
        <f aca="false">COUNTIFS('Felling&amp;Restocking'!$A$11:$A$1000, 'Felling&amp;Restocking'!$A116, 'Felling&amp;Restocking'!$B$11:$B$1000, 'Felling&amp;Restocking'!$B116, 'Felling&amp;Restocking'!$H$11:$H$1000, 'Felling&amp;Restocking'!$H116)</f>
        <v>0</v>
      </c>
      <c r="O116" s="366" t="n">
        <f aca="false">IF(OR('Felling&amp;Restocking'!H116=0,'Felling&amp;Restocking'!H116=""),0,1)</f>
        <v>0</v>
      </c>
      <c r="P116" s="367" t="n">
        <f aca="false">SUM('Felling&amp;Restocking'!O116+'Felling&amp;Restocking'!P116)</f>
        <v>0</v>
      </c>
      <c r="S116" s="369" t="n">
        <f aca="false">IF(AND(O116&lt;&gt;0,P116&lt;&gt;0,'Felling&amp;Restocking'!G116&lt;&gt;0,AA116="",AC116=""),1,0)</f>
        <v>0</v>
      </c>
      <c r="T116" s="370" t="str">
        <f aca="false">IF(OR('Felling&amp;Restocking'!G116=0,'Felling&amp;Restocking'!G116=""),"",SUM('Felling&amp;Restocking'!O116/P116)*'Felling&amp;Restocking'!G116)</f>
        <v/>
      </c>
      <c r="U116" s="370" t="str">
        <f aca="false">IF(OR('Felling&amp;Restocking'!G116=0,'Felling&amp;Restocking'!G116=""),"",SUM('Felling&amp;Restocking'!P116/P116)*'Felling&amp;Restocking'!G116)</f>
        <v/>
      </c>
      <c r="V116" s="371" t="n">
        <f aca="false">IF(CONCATENATE('Felling&amp;Restocking'!U116&amp;'Felling&amp;Restocking'!W116&amp;'Felling&amp;Restocking'!Y116&amp;'Felling&amp;Restocking'!AA116&amp;'Felling&amp;Restocking'!AC116)="",0,1)</f>
        <v>0</v>
      </c>
      <c r="W116" s="372" t="n">
        <f aca="false">IF(OR(OR(TRIM('Felling&amp;Restocking'!H116)="T",TRIM('Felling&amp;Restocking'!H116)="DF",TRIM('Felling&amp;Restocking'!H116)="OS"),O116=0),0,1)</f>
        <v>0</v>
      </c>
      <c r="X116" s="372" t="n">
        <f aca="false">IF(OR('Felling&amp;Restocking'!$S116="",OR('Felling&amp;Restocking'!$S116=0,'Felling&amp;Restocking'!$S116="N/A")),0,1)</f>
        <v>0</v>
      </c>
      <c r="Y116" s="362" t="str">
        <f aca="false">IF(W116=1,T116,"")</f>
        <v/>
      </c>
      <c r="Z116" s="362" t="str">
        <f aca="false">IF(W116=1,U116,"")</f>
        <v/>
      </c>
      <c r="AA116" s="363" t="str">
        <f aca="false">CONCATENATE(IF(AND(AG116="B",AF116&lt;&gt;""),AF116,""),IF(AND(AI116="B",AH116&lt;&gt;""),AH116,""),IF(AND(AK116="B",AJ116&lt;&gt;""),AJ116,""),IF(AND(AM116="B",AL116&lt;&gt;""),AL116,""),IF(AND(AO116="B",AN116&lt;&gt;""),AN116,""),IF(AND(AQ116="B",AP116&lt;&gt;""),AP116,""))</f>
        <v/>
      </c>
      <c r="AC116" s="362" t="str">
        <f aca="false">CONCATENATE(IF(AND(AG116="C",AF116&lt;&gt;""),AF116,""),IF(AND(AI116="C",AH116&lt;&gt;""),AH116,""),IF(AND(AK116="C",AJ116&lt;&gt;""),AJ116,""),IF(AND(AM116="C",AL116&lt;&gt;""),AL116,""),IF(AND(AO116="C",AN116&lt;&gt;""),AN116,""),IF(AND(AQ116="C",AP116&lt;&gt;""),AP116,""))</f>
        <v/>
      </c>
      <c r="AE116" s="362" t="str">
        <f aca="false">CONCATENATE(IF(AS116="","",AS116),IF(AU116="","",AU116),IF(AW116="","",AW116),IF(AY116="","",AY116),IF(BA116="","",BA116),IF(BC116="","",BC116))</f>
        <v>1</v>
      </c>
      <c r="AF116" s="362" t="str">
        <f aca="false">IF('Felling&amp;Restocking'!I116="","",IFERROR(VLOOKUP( 'Felling&amp;Restocking'!I116,SpeciesList[],2,0),"," &amp; 'Felling&amp;Restocking'!I116))</f>
        <v/>
      </c>
      <c r="AG116" s="362" t="str">
        <f aca="false">IF('Felling&amp;Restocking'!I116="","",VLOOKUP( 'Felling&amp;Restocking'!I116,SpeciesList[],4,0))</f>
        <v/>
      </c>
      <c r="AH116" s="362" t="str">
        <f aca="false">IF('Felling&amp;Restocking'!J116="","",IFERROR("," &amp; VLOOKUP( 'Felling&amp;Restocking'!J116,SpeciesList[],2,0),"," &amp; 'Felling&amp;Restocking'!J116))</f>
        <v/>
      </c>
      <c r="AI116" s="362" t="str">
        <f aca="false">IF('Felling&amp;Restocking'!J116="","",VLOOKUP( 'Felling&amp;Restocking'!J116,SpeciesList[],4,0))</f>
        <v/>
      </c>
      <c r="AJ116" s="362" t="str">
        <f aca="false">IF('Felling&amp;Restocking'!K116="","",IFERROR("," &amp; VLOOKUP( 'Felling&amp;Restocking'!K116,SpeciesList[],2,0),"," &amp; 'Felling&amp;Restocking'!K116))</f>
        <v/>
      </c>
      <c r="AK116" s="362" t="str">
        <f aca="false">IF('Felling&amp;Restocking'!K116="","",VLOOKUP( 'Felling&amp;Restocking'!K116,SpeciesList[],4,0))</f>
        <v/>
      </c>
      <c r="AL116" s="362" t="str">
        <f aca="false">IF('Felling&amp;Restocking'!L116="","",IFERROR("," &amp; VLOOKUP( 'Felling&amp;Restocking'!L116,SpeciesList[],2,0),"," &amp; 'Felling&amp;Restocking'!L116))</f>
        <v/>
      </c>
      <c r="AM116" s="362" t="str">
        <f aca="false">IF('Felling&amp;Restocking'!L116="","",VLOOKUP( 'Felling&amp;Restocking'!L116,SpeciesList[],4,0))</f>
        <v/>
      </c>
      <c r="AN116" s="362" t="str">
        <f aca="false">IF('Felling&amp;Restocking'!M116="","",IFERROR("," &amp; VLOOKUP( 'Felling&amp;Restocking'!M116,SpeciesList[],2,0),"," &amp; 'Felling&amp;Restocking'!M116))</f>
        <v/>
      </c>
      <c r="AO116" s="362" t="str">
        <f aca="false">IF('Felling&amp;Restocking'!M116="","",VLOOKUP( 'Felling&amp;Restocking'!M116,SpeciesList[],4,0))</f>
        <v/>
      </c>
      <c r="AP116" s="362" t="str">
        <f aca="false">IF('Felling&amp;Restocking'!N116="","",IFERROR("," &amp; VLOOKUP( 'Felling&amp;Restocking'!N116,SpeciesList[],2,0),"," &amp; 'Felling&amp;Restocking'!N116))</f>
        <v/>
      </c>
      <c r="AQ116" s="362" t="str">
        <f aca="false">IF('Felling&amp;Restocking'!N116="","",VLOOKUP( 'Felling&amp;Restocking'!N116,SpeciesList[],4,0))</f>
        <v/>
      </c>
      <c r="AT116" s="362" t="str">
        <f aca="false">IF('Sub-Cpt Record'!A116&lt;&gt;"",CONCATENATE('Sub-Cpt Record'!A116,'Sub-Cpt Record'!B116,'Sub-Cpt Record'!C116),"")</f>
        <v/>
      </c>
      <c r="AU116" s="362" t="n">
        <f aca="false">IF($AT116="",1,COUNTIFS($AT$11:$AT$1000, $AT116))</f>
        <v>1</v>
      </c>
      <c r="AV116" s="362" t="n">
        <f aca="false">IF(AT116&lt;&gt;"",'Sub-Cpt Record'!C116/CODE!AU116,0)</f>
        <v>0</v>
      </c>
      <c r="BM116" s="362" t="s">
        <v>874</v>
      </c>
    </row>
    <row r="117" customFormat="false" ht="15" hidden="false" customHeight="false" outlineLevel="0" collapsed="false">
      <c r="A117" s="362" t="str">
        <f aca="false">IF('Sub-Cpt Record'!B117="",IF(OR('Sub-Cpt Record'!A117=0,'Sub-Cpt Record'!A117=""),"",'Sub-Cpt Record'!A117),CONCATENATE('Sub-Cpt Record'!A117&amp;'Sub-Cpt Record'!B117))</f>
        <v/>
      </c>
      <c r="B117" s="362" t="n">
        <f aca="false">IF($A117="",1,COUNTIFS($A$11:$A$1000, $A117))</f>
        <v>1</v>
      </c>
      <c r="C117" s="363" t="str">
        <f aca="false">IF('Sub-Cpt Record'!E117 = "","",'Sub-Cpt Record'!E117&amp;"  ")</f>
        <v/>
      </c>
      <c r="D117" s="362" t="str">
        <f aca="false">IF('Sub-Cpt Record'!F117 = "","",'Sub-Cpt Record'!F117&amp;"  ")</f>
        <v/>
      </c>
      <c r="E117" s="362" t="str">
        <f aca="false">IF('Sub-Cpt Record'!G117 = "","",'Sub-Cpt Record'!G117&amp;"  ")</f>
        <v/>
      </c>
      <c r="F117" s="362" t="str">
        <f aca="false">IF('Sub-Cpt Record'!H117 = "","",'Sub-Cpt Record'!H117&amp;"  ")</f>
        <v/>
      </c>
      <c r="G117" s="362" t="str">
        <f aca="false">IF('Sub-Cpt Record'!I117 = "","",'Sub-Cpt Record'!I117&amp;"  ")</f>
        <v/>
      </c>
      <c r="H117" s="362" t="str">
        <f aca="false">IF('Sub-Cpt Record'!J117 = "","",'Sub-Cpt Record'!J117&amp;"  ")</f>
        <v/>
      </c>
      <c r="I117" s="364" t="str">
        <f aca="false">CONCATENATE(C117&amp;D117&amp;E117&amp;F117&amp;G117&amp;H117)</f>
        <v/>
      </c>
      <c r="J117" s="362" t="n">
        <f aca="false">IF(A117&lt;&gt;"",'Sub-Cpt Record'!C117/CODE!B117,0)</f>
        <v>0</v>
      </c>
      <c r="L117" s="365" t="str">
        <f aca="false">IF(A117="",IF(L118=1,1,""),1)</f>
        <v/>
      </c>
      <c r="N117" s="366" t="n">
        <f aca="false">COUNTIFS('Felling&amp;Restocking'!$A$11:$A$1000, 'Felling&amp;Restocking'!$A117, 'Felling&amp;Restocking'!$B$11:$B$1000, 'Felling&amp;Restocking'!$B117, 'Felling&amp;Restocking'!$H$11:$H$1000, 'Felling&amp;Restocking'!$H117)</f>
        <v>0</v>
      </c>
      <c r="O117" s="366" t="n">
        <f aca="false">IF(OR('Felling&amp;Restocking'!H117=0,'Felling&amp;Restocking'!H117=""),0,1)</f>
        <v>0</v>
      </c>
      <c r="P117" s="367" t="n">
        <f aca="false">SUM('Felling&amp;Restocking'!O117+'Felling&amp;Restocking'!P117)</f>
        <v>0</v>
      </c>
      <c r="S117" s="369" t="n">
        <f aca="false">IF(AND(O117&lt;&gt;0,P117&lt;&gt;0,'Felling&amp;Restocking'!G117&lt;&gt;0,AA117="",AC117=""),1,0)</f>
        <v>0</v>
      </c>
      <c r="T117" s="370" t="str">
        <f aca="false">IF(OR('Felling&amp;Restocking'!G117=0,'Felling&amp;Restocking'!G117=""),"",SUM('Felling&amp;Restocking'!O117/P117)*'Felling&amp;Restocking'!G117)</f>
        <v/>
      </c>
      <c r="U117" s="370" t="str">
        <f aca="false">IF(OR('Felling&amp;Restocking'!G117=0,'Felling&amp;Restocking'!G117=""),"",SUM('Felling&amp;Restocking'!P117/P117)*'Felling&amp;Restocking'!G117)</f>
        <v/>
      </c>
      <c r="V117" s="371" t="n">
        <f aca="false">IF(CONCATENATE('Felling&amp;Restocking'!U117&amp;'Felling&amp;Restocking'!W117&amp;'Felling&amp;Restocking'!Y117&amp;'Felling&amp;Restocking'!AA117&amp;'Felling&amp;Restocking'!AC117)="",0,1)</f>
        <v>0</v>
      </c>
      <c r="W117" s="372" t="n">
        <f aca="false">IF(OR(OR(TRIM('Felling&amp;Restocking'!H117)="T",TRIM('Felling&amp;Restocking'!H117)="DF",TRIM('Felling&amp;Restocking'!H117)="OS"),O117=0),0,1)</f>
        <v>0</v>
      </c>
      <c r="X117" s="372" t="n">
        <f aca="false">IF(OR('Felling&amp;Restocking'!$S117="",OR('Felling&amp;Restocking'!$S117=0,'Felling&amp;Restocking'!$S117="N/A")),0,1)</f>
        <v>0</v>
      </c>
      <c r="Y117" s="362" t="str">
        <f aca="false">IF(W117=1,T117,"")</f>
        <v/>
      </c>
      <c r="Z117" s="362" t="str">
        <f aca="false">IF(W117=1,U117,"")</f>
        <v/>
      </c>
      <c r="AA117" s="363" t="str">
        <f aca="false">CONCATENATE(IF(AND(AG117="B",AF117&lt;&gt;""),AF117,""),IF(AND(AI117="B",AH117&lt;&gt;""),AH117,""),IF(AND(AK117="B",AJ117&lt;&gt;""),AJ117,""),IF(AND(AM117="B",AL117&lt;&gt;""),AL117,""),IF(AND(AO117="B",AN117&lt;&gt;""),AN117,""),IF(AND(AQ117="B",AP117&lt;&gt;""),AP117,""))</f>
        <v/>
      </c>
      <c r="AC117" s="362" t="str">
        <f aca="false">CONCATENATE(IF(AND(AG117="C",AF117&lt;&gt;""),AF117,""),IF(AND(AI117="C",AH117&lt;&gt;""),AH117,""),IF(AND(AK117="C",AJ117&lt;&gt;""),AJ117,""),IF(AND(AM117="C",AL117&lt;&gt;""),AL117,""),IF(AND(AO117="C",AN117&lt;&gt;""),AN117,""),IF(AND(AQ117="C",AP117&lt;&gt;""),AP117,""))</f>
        <v/>
      </c>
      <c r="AE117" s="362" t="str">
        <f aca="false">CONCATENATE(IF(AS117="","",AS117),IF(AU117="","",AU117),IF(AW117="","",AW117),IF(AY117="","",AY117),IF(BA117="","",BA117),IF(BC117="","",BC117))</f>
        <v>1</v>
      </c>
      <c r="AF117" s="362" t="str">
        <f aca="false">IF('Felling&amp;Restocking'!I117="","",IFERROR(VLOOKUP( 'Felling&amp;Restocking'!I117,SpeciesList[],2,0),"," &amp; 'Felling&amp;Restocking'!I117))</f>
        <v/>
      </c>
      <c r="AG117" s="362" t="str">
        <f aca="false">IF('Felling&amp;Restocking'!I117="","",VLOOKUP( 'Felling&amp;Restocking'!I117,SpeciesList[],4,0))</f>
        <v/>
      </c>
      <c r="AH117" s="362" t="str">
        <f aca="false">IF('Felling&amp;Restocking'!J117="","",IFERROR("," &amp; VLOOKUP( 'Felling&amp;Restocking'!J117,SpeciesList[],2,0),"," &amp; 'Felling&amp;Restocking'!J117))</f>
        <v/>
      </c>
      <c r="AI117" s="362" t="str">
        <f aca="false">IF('Felling&amp;Restocking'!J117="","",VLOOKUP( 'Felling&amp;Restocking'!J117,SpeciesList[],4,0))</f>
        <v/>
      </c>
      <c r="AJ117" s="362" t="str">
        <f aca="false">IF('Felling&amp;Restocking'!K117="","",IFERROR("," &amp; VLOOKUP( 'Felling&amp;Restocking'!K117,SpeciesList[],2,0),"," &amp; 'Felling&amp;Restocking'!K117))</f>
        <v/>
      </c>
      <c r="AK117" s="362" t="str">
        <f aca="false">IF('Felling&amp;Restocking'!K117="","",VLOOKUP( 'Felling&amp;Restocking'!K117,SpeciesList[],4,0))</f>
        <v/>
      </c>
      <c r="AL117" s="362" t="str">
        <f aca="false">IF('Felling&amp;Restocking'!L117="","",IFERROR("," &amp; VLOOKUP( 'Felling&amp;Restocking'!L117,SpeciesList[],2,0),"," &amp; 'Felling&amp;Restocking'!L117))</f>
        <v/>
      </c>
      <c r="AM117" s="362" t="str">
        <f aca="false">IF('Felling&amp;Restocking'!L117="","",VLOOKUP( 'Felling&amp;Restocking'!L117,SpeciesList[],4,0))</f>
        <v/>
      </c>
      <c r="AN117" s="362" t="str">
        <f aca="false">IF('Felling&amp;Restocking'!M117="","",IFERROR("," &amp; VLOOKUP( 'Felling&amp;Restocking'!M117,SpeciesList[],2,0),"," &amp; 'Felling&amp;Restocking'!M117))</f>
        <v/>
      </c>
      <c r="AO117" s="362" t="str">
        <f aca="false">IF('Felling&amp;Restocking'!M117="","",VLOOKUP( 'Felling&amp;Restocking'!M117,SpeciesList[],4,0))</f>
        <v/>
      </c>
      <c r="AP117" s="362" t="str">
        <f aca="false">IF('Felling&amp;Restocking'!N117="","",IFERROR("," &amp; VLOOKUP( 'Felling&amp;Restocking'!N117,SpeciesList[],2,0),"," &amp; 'Felling&amp;Restocking'!N117))</f>
        <v/>
      </c>
      <c r="AQ117" s="362" t="str">
        <f aca="false">IF('Felling&amp;Restocking'!N117="","",VLOOKUP( 'Felling&amp;Restocking'!N117,SpeciesList[],4,0))</f>
        <v/>
      </c>
      <c r="AT117" s="362" t="str">
        <f aca="false">IF('Sub-Cpt Record'!A117&lt;&gt;"",CONCATENATE('Sub-Cpt Record'!A117,'Sub-Cpt Record'!B117,'Sub-Cpt Record'!C117),"")</f>
        <v/>
      </c>
      <c r="AU117" s="362" t="n">
        <f aca="false">IF($AT117="",1,COUNTIFS($AT$11:$AT$1000, $AT117))</f>
        <v>1</v>
      </c>
      <c r="AV117" s="362" t="n">
        <f aca="false">IF(AT117&lt;&gt;"",'Sub-Cpt Record'!C117/CODE!AU117,0)</f>
        <v>0</v>
      </c>
      <c r="BM117" s="362" t="s">
        <v>875</v>
      </c>
    </row>
    <row r="118" customFormat="false" ht="15" hidden="false" customHeight="false" outlineLevel="0" collapsed="false">
      <c r="A118" s="362" t="str">
        <f aca="false">IF('Sub-Cpt Record'!B118="",IF(OR('Sub-Cpt Record'!A118=0,'Sub-Cpt Record'!A118=""),"",'Sub-Cpt Record'!A118),CONCATENATE('Sub-Cpt Record'!A118&amp;'Sub-Cpt Record'!B118))</f>
        <v/>
      </c>
      <c r="B118" s="362" t="n">
        <f aca="false">IF($A118="",1,COUNTIFS($A$11:$A$1000, $A118))</f>
        <v>1</v>
      </c>
      <c r="C118" s="363" t="str">
        <f aca="false">IF('Sub-Cpt Record'!E118 = "","",'Sub-Cpt Record'!E118&amp;"  ")</f>
        <v/>
      </c>
      <c r="D118" s="362" t="str">
        <f aca="false">IF('Sub-Cpt Record'!F118 = "","",'Sub-Cpt Record'!F118&amp;"  ")</f>
        <v/>
      </c>
      <c r="E118" s="362" t="str">
        <f aca="false">IF('Sub-Cpt Record'!G118 = "","",'Sub-Cpt Record'!G118&amp;"  ")</f>
        <v/>
      </c>
      <c r="F118" s="362" t="str">
        <f aca="false">IF('Sub-Cpt Record'!H118 = "","",'Sub-Cpt Record'!H118&amp;"  ")</f>
        <v/>
      </c>
      <c r="G118" s="362" t="str">
        <f aca="false">IF('Sub-Cpt Record'!I118 = "","",'Sub-Cpt Record'!I118&amp;"  ")</f>
        <v/>
      </c>
      <c r="H118" s="362" t="str">
        <f aca="false">IF('Sub-Cpt Record'!J118 = "","",'Sub-Cpt Record'!J118&amp;"  ")</f>
        <v/>
      </c>
      <c r="I118" s="364" t="str">
        <f aca="false">CONCATENATE(C118&amp;D118&amp;E118&amp;F118&amp;G118&amp;H118)</f>
        <v/>
      </c>
      <c r="J118" s="362" t="n">
        <f aca="false">IF(A118&lt;&gt;"",'Sub-Cpt Record'!C118/CODE!B118,0)</f>
        <v>0</v>
      </c>
      <c r="L118" s="365" t="str">
        <f aca="false">IF(A118="",IF(L119=1,1,""),1)</f>
        <v/>
      </c>
      <c r="N118" s="366" t="n">
        <f aca="false">COUNTIFS('Felling&amp;Restocking'!$A$11:$A$1000, 'Felling&amp;Restocking'!$A118, 'Felling&amp;Restocking'!$B$11:$B$1000, 'Felling&amp;Restocking'!$B118, 'Felling&amp;Restocking'!$H$11:$H$1000, 'Felling&amp;Restocking'!$H118)</f>
        <v>0</v>
      </c>
      <c r="O118" s="366" t="n">
        <f aca="false">IF(OR('Felling&amp;Restocking'!H118=0,'Felling&amp;Restocking'!H118=""),0,1)</f>
        <v>0</v>
      </c>
      <c r="P118" s="367" t="n">
        <f aca="false">SUM('Felling&amp;Restocking'!O118+'Felling&amp;Restocking'!P118)</f>
        <v>0</v>
      </c>
      <c r="S118" s="369" t="n">
        <f aca="false">IF(AND(O118&lt;&gt;0,P118&lt;&gt;0,'Felling&amp;Restocking'!G118&lt;&gt;0,AA118="",AC118=""),1,0)</f>
        <v>0</v>
      </c>
      <c r="T118" s="370" t="str">
        <f aca="false">IF(OR('Felling&amp;Restocking'!G118=0,'Felling&amp;Restocking'!G118=""),"",SUM('Felling&amp;Restocking'!O118/P118)*'Felling&amp;Restocking'!G118)</f>
        <v/>
      </c>
      <c r="U118" s="370" t="str">
        <f aca="false">IF(OR('Felling&amp;Restocking'!G118=0,'Felling&amp;Restocking'!G118=""),"",SUM('Felling&amp;Restocking'!P118/P118)*'Felling&amp;Restocking'!G118)</f>
        <v/>
      </c>
      <c r="V118" s="371" t="n">
        <f aca="false">IF(CONCATENATE('Felling&amp;Restocking'!U118&amp;'Felling&amp;Restocking'!W118&amp;'Felling&amp;Restocking'!Y118&amp;'Felling&amp;Restocking'!AA118&amp;'Felling&amp;Restocking'!AC118)="",0,1)</f>
        <v>0</v>
      </c>
      <c r="W118" s="372" t="n">
        <f aca="false">IF(OR(OR(TRIM('Felling&amp;Restocking'!H118)="T",TRIM('Felling&amp;Restocking'!H118)="DF",TRIM('Felling&amp;Restocking'!H118)="OS"),O118=0),0,1)</f>
        <v>0</v>
      </c>
      <c r="X118" s="372" t="n">
        <f aca="false">IF(OR('Felling&amp;Restocking'!$S118="",OR('Felling&amp;Restocking'!$S118=0,'Felling&amp;Restocking'!$S118="N/A")),0,1)</f>
        <v>0</v>
      </c>
      <c r="Y118" s="362" t="str">
        <f aca="false">IF(W118=1,T118,"")</f>
        <v/>
      </c>
      <c r="Z118" s="362" t="str">
        <f aca="false">IF(W118=1,U118,"")</f>
        <v/>
      </c>
      <c r="AA118" s="363" t="str">
        <f aca="false">CONCATENATE(IF(AND(AG118="B",AF118&lt;&gt;""),AF118,""),IF(AND(AI118="B",AH118&lt;&gt;""),AH118,""),IF(AND(AK118="B",AJ118&lt;&gt;""),AJ118,""),IF(AND(AM118="B",AL118&lt;&gt;""),AL118,""),IF(AND(AO118="B",AN118&lt;&gt;""),AN118,""),IF(AND(AQ118="B",AP118&lt;&gt;""),AP118,""))</f>
        <v/>
      </c>
      <c r="AC118" s="362" t="str">
        <f aca="false">CONCATENATE(IF(AND(AG118="C",AF118&lt;&gt;""),AF118,""),IF(AND(AI118="C",AH118&lt;&gt;""),AH118,""),IF(AND(AK118="C",AJ118&lt;&gt;""),AJ118,""),IF(AND(AM118="C",AL118&lt;&gt;""),AL118,""),IF(AND(AO118="C",AN118&lt;&gt;""),AN118,""),IF(AND(AQ118="C",AP118&lt;&gt;""),AP118,""))</f>
        <v/>
      </c>
      <c r="AE118" s="362" t="str">
        <f aca="false">CONCATENATE(IF(AS118="","",AS118),IF(AU118="","",AU118),IF(AW118="","",AW118),IF(AY118="","",AY118),IF(BA118="","",BA118),IF(BC118="","",BC118))</f>
        <v>1</v>
      </c>
      <c r="AF118" s="362" t="str">
        <f aca="false">IF('Felling&amp;Restocking'!I118="","",IFERROR(VLOOKUP( 'Felling&amp;Restocking'!I118,SpeciesList[],2,0),"," &amp; 'Felling&amp;Restocking'!I118))</f>
        <v/>
      </c>
      <c r="AG118" s="362" t="str">
        <f aca="false">IF('Felling&amp;Restocking'!I118="","",VLOOKUP( 'Felling&amp;Restocking'!I118,SpeciesList[],4,0))</f>
        <v/>
      </c>
      <c r="AH118" s="362" t="str">
        <f aca="false">IF('Felling&amp;Restocking'!J118="","",IFERROR("," &amp; VLOOKUP( 'Felling&amp;Restocking'!J118,SpeciesList[],2,0),"," &amp; 'Felling&amp;Restocking'!J118))</f>
        <v/>
      </c>
      <c r="AI118" s="362" t="str">
        <f aca="false">IF('Felling&amp;Restocking'!J118="","",VLOOKUP( 'Felling&amp;Restocking'!J118,SpeciesList[],4,0))</f>
        <v/>
      </c>
      <c r="AJ118" s="362" t="str">
        <f aca="false">IF('Felling&amp;Restocking'!K118="","",IFERROR("," &amp; VLOOKUP( 'Felling&amp;Restocking'!K118,SpeciesList[],2,0),"," &amp; 'Felling&amp;Restocking'!K118))</f>
        <v/>
      </c>
      <c r="AK118" s="362" t="str">
        <f aca="false">IF('Felling&amp;Restocking'!K118="","",VLOOKUP( 'Felling&amp;Restocking'!K118,SpeciesList[],4,0))</f>
        <v/>
      </c>
      <c r="AL118" s="362" t="str">
        <f aca="false">IF('Felling&amp;Restocking'!L118="","",IFERROR("," &amp; VLOOKUP( 'Felling&amp;Restocking'!L118,SpeciesList[],2,0),"," &amp; 'Felling&amp;Restocking'!L118))</f>
        <v/>
      </c>
      <c r="AM118" s="362" t="str">
        <f aca="false">IF('Felling&amp;Restocking'!L118="","",VLOOKUP( 'Felling&amp;Restocking'!L118,SpeciesList[],4,0))</f>
        <v/>
      </c>
      <c r="AN118" s="362" t="str">
        <f aca="false">IF('Felling&amp;Restocking'!M118="","",IFERROR("," &amp; VLOOKUP( 'Felling&amp;Restocking'!M118,SpeciesList[],2,0),"," &amp; 'Felling&amp;Restocking'!M118))</f>
        <v/>
      </c>
      <c r="AO118" s="362" t="str">
        <f aca="false">IF('Felling&amp;Restocking'!M118="","",VLOOKUP( 'Felling&amp;Restocking'!M118,SpeciesList[],4,0))</f>
        <v/>
      </c>
      <c r="AP118" s="362" t="str">
        <f aca="false">IF('Felling&amp;Restocking'!N118="","",IFERROR("," &amp; VLOOKUP( 'Felling&amp;Restocking'!N118,SpeciesList[],2,0),"," &amp; 'Felling&amp;Restocking'!N118))</f>
        <v/>
      </c>
      <c r="AQ118" s="362" t="str">
        <f aca="false">IF('Felling&amp;Restocking'!N118="","",VLOOKUP( 'Felling&amp;Restocking'!N118,SpeciesList[],4,0))</f>
        <v/>
      </c>
      <c r="AT118" s="362" t="str">
        <f aca="false">IF('Sub-Cpt Record'!A118&lt;&gt;"",CONCATENATE('Sub-Cpt Record'!A118,'Sub-Cpt Record'!B118,'Sub-Cpt Record'!C118),"")</f>
        <v/>
      </c>
      <c r="AU118" s="362" t="n">
        <f aca="false">IF($AT118="",1,COUNTIFS($AT$11:$AT$1000, $AT118))</f>
        <v>1</v>
      </c>
      <c r="AV118" s="362" t="n">
        <f aca="false">IF(AT118&lt;&gt;"",'Sub-Cpt Record'!C118/CODE!AU118,0)</f>
        <v>0</v>
      </c>
      <c r="BM118" s="362" t="s">
        <v>876</v>
      </c>
    </row>
    <row r="119" customFormat="false" ht="15" hidden="false" customHeight="false" outlineLevel="0" collapsed="false">
      <c r="A119" s="362" t="str">
        <f aca="false">IF('Sub-Cpt Record'!B119="",IF(OR('Sub-Cpt Record'!A119=0,'Sub-Cpt Record'!A119=""),"",'Sub-Cpt Record'!A119),CONCATENATE('Sub-Cpt Record'!A119&amp;'Sub-Cpt Record'!B119))</f>
        <v/>
      </c>
      <c r="B119" s="362" t="n">
        <f aca="false">IF($A119="",1,COUNTIFS($A$11:$A$1000, $A119))</f>
        <v>1</v>
      </c>
      <c r="C119" s="363" t="str">
        <f aca="false">IF('Sub-Cpt Record'!E119 = "","",'Sub-Cpt Record'!E119&amp;"  ")</f>
        <v/>
      </c>
      <c r="D119" s="362" t="str">
        <f aca="false">IF('Sub-Cpt Record'!F119 = "","",'Sub-Cpt Record'!F119&amp;"  ")</f>
        <v/>
      </c>
      <c r="E119" s="362" t="str">
        <f aca="false">IF('Sub-Cpt Record'!G119 = "","",'Sub-Cpt Record'!G119&amp;"  ")</f>
        <v/>
      </c>
      <c r="F119" s="362" t="str">
        <f aca="false">IF('Sub-Cpt Record'!H119 = "","",'Sub-Cpt Record'!H119&amp;"  ")</f>
        <v/>
      </c>
      <c r="G119" s="362" t="str">
        <f aca="false">IF('Sub-Cpt Record'!I119 = "","",'Sub-Cpt Record'!I119&amp;"  ")</f>
        <v/>
      </c>
      <c r="H119" s="362" t="str">
        <f aca="false">IF('Sub-Cpt Record'!J119 = "","",'Sub-Cpt Record'!J119&amp;"  ")</f>
        <v/>
      </c>
      <c r="I119" s="364" t="str">
        <f aca="false">CONCATENATE(C119&amp;D119&amp;E119&amp;F119&amp;G119&amp;H119)</f>
        <v/>
      </c>
      <c r="J119" s="362" t="n">
        <f aca="false">IF(A119&lt;&gt;"",'Sub-Cpt Record'!C119/CODE!B119,0)</f>
        <v>0</v>
      </c>
      <c r="L119" s="365" t="str">
        <f aca="false">IF(A119="",IF(L120=1,1,""),1)</f>
        <v/>
      </c>
      <c r="N119" s="366" t="n">
        <f aca="false">COUNTIFS('Felling&amp;Restocking'!$A$11:$A$1000, 'Felling&amp;Restocking'!$A119, 'Felling&amp;Restocking'!$B$11:$B$1000, 'Felling&amp;Restocking'!$B119, 'Felling&amp;Restocking'!$H$11:$H$1000, 'Felling&amp;Restocking'!$H119)</f>
        <v>0</v>
      </c>
      <c r="O119" s="366" t="n">
        <f aca="false">IF(OR('Felling&amp;Restocking'!H119=0,'Felling&amp;Restocking'!H119=""),0,1)</f>
        <v>0</v>
      </c>
      <c r="P119" s="367" t="n">
        <f aca="false">SUM('Felling&amp;Restocking'!O119+'Felling&amp;Restocking'!P119)</f>
        <v>0</v>
      </c>
      <c r="S119" s="369" t="n">
        <f aca="false">IF(AND(O119&lt;&gt;0,P119&lt;&gt;0,'Felling&amp;Restocking'!G119&lt;&gt;0,AA119="",AC119=""),1,0)</f>
        <v>0</v>
      </c>
      <c r="T119" s="370" t="str">
        <f aca="false">IF(OR('Felling&amp;Restocking'!G119=0,'Felling&amp;Restocking'!G119=""),"",SUM('Felling&amp;Restocking'!O119/P119)*'Felling&amp;Restocking'!G119)</f>
        <v/>
      </c>
      <c r="U119" s="370" t="str">
        <f aca="false">IF(OR('Felling&amp;Restocking'!G119=0,'Felling&amp;Restocking'!G119=""),"",SUM('Felling&amp;Restocking'!P119/P119)*'Felling&amp;Restocking'!G119)</f>
        <v/>
      </c>
      <c r="V119" s="371" t="n">
        <f aca="false">IF(CONCATENATE('Felling&amp;Restocking'!U119&amp;'Felling&amp;Restocking'!W119&amp;'Felling&amp;Restocking'!Y119&amp;'Felling&amp;Restocking'!AA119&amp;'Felling&amp;Restocking'!AC119)="",0,1)</f>
        <v>0</v>
      </c>
      <c r="W119" s="372" t="n">
        <f aca="false">IF(OR(OR(TRIM('Felling&amp;Restocking'!H119)="T",TRIM('Felling&amp;Restocking'!H119)="DF",TRIM('Felling&amp;Restocking'!H119)="OS"),O119=0),0,1)</f>
        <v>0</v>
      </c>
      <c r="X119" s="372" t="n">
        <f aca="false">IF(OR('Felling&amp;Restocking'!$S119="",OR('Felling&amp;Restocking'!$S119=0,'Felling&amp;Restocking'!$S119="N/A")),0,1)</f>
        <v>0</v>
      </c>
      <c r="Y119" s="362" t="str">
        <f aca="false">IF(W119=1,T119,"")</f>
        <v/>
      </c>
      <c r="Z119" s="362" t="str">
        <f aca="false">IF(W119=1,U119,"")</f>
        <v/>
      </c>
      <c r="AA119" s="363" t="str">
        <f aca="false">CONCATENATE(IF(AND(AG119="B",AF119&lt;&gt;""),AF119,""),IF(AND(AI119="B",AH119&lt;&gt;""),AH119,""),IF(AND(AK119="B",AJ119&lt;&gt;""),AJ119,""),IF(AND(AM119="B",AL119&lt;&gt;""),AL119,""),IF(AND(AO119="B",AN119&lt;&gt;""),AN119,""),IF(AND(AQ119="B",AP119&lt;&gt;""),AP119,""))</f>
        <v/>
      </c>
      <c r="AC119" s="362" t="str">
        <f aca="false">CONCATENATE(IF(AND(AG119="C",AF119&lt;&gt;""),AF119,""),IF(AND(AI119="C",AH119&lt;&gt;""),AH119,""),IF(AND(AK119="C",AJ119&lt;&gt;""),AJ119,""),IF(AND(AM119="C",AL119&lt;&gt;""),AL119,""),IF(AND(AO119="C",AN119&lt;&gt;""),AN119,""),IF(AND(AQ119="C",AP119&lt;&gt;""),AP119,""))</f>
        <v/>
      </c>
      <c r="AE119" s="362" t="str">
        <f aca="false">CONCATENATE(IF(AS119="","",AS119),IF(AU119="","",AU119),IF(AW119="","",AW119),IF(AY119="","",AY119),IF(BA119="","",BA119),IF(BC119="","",BC119))</f>
        <v>1</v>
      </c>
      <c r="AF119" s="362" t="str">
        <f aca="false">IF('Felling&amp;Restocking'!I119="","",IFERROR(VLOOKUP( 'Felling&amp;Restocking'!I119,SpeciesList[],2,0),"," &amp; 'Felling&amp;Restocking'!I119))</f>
        <v/>
      </c>
      <c r="AG119" s="362" t="str">
        <f aca="false">IF('Felling&amp;Restocking'!I119="","",VLOOKUP( 'Felling&amp;Restocking'!I119,SpeciesList[],4,0))</f>
        <v/>
      </c>
      <c r="AH119" s="362" t="str">
        <f aca="false">IF('Felling&amp;Restocking'!J119="","",IFERROR("," &amp; VLOOKUP( 'Felling&amp;Restocking'!J119,SpeciesList[],2,0),"," &amp; 'Felling&amp;Restocking'!J119))</f>
        <v/>
      </c>
      <c r="AI119" s="362" t="str">
        <f aca="false">IF('Felling&amp;Restocking'!J119="","",VLOOKUP( 'Felling&amp;Restocking'!J119,SpeciesList[],4,0))</f>
        <v/>
      </c>
      <c r="AJ119" s="362" t="str">
        <f aca="false">IF('Felling&amp;Restocking'!K119="","",IFERROR("," &amp; VLOOKUP( 'Felling&amp;Restocking'!K119,SpeciesList[],2,0),"," &amp; 'Felling&amp;Restocking'!K119))</f>
        <v/>
      </c>
      <c r="AK119" s="362" t="str">
        <f aca="false">IF('Felling&amp;Restocking'!K119="","",VLOOKUP( 'Felling&amp;Restocking'!K119,SpeciesList[],4,0))</f>
        <v/>
      </c>
      <c r="AL119" s="362" t="str">
        <f aca="false">IF('Felling&amp;Restocking'!L119="","",IFERROR("," &amp; VLOOKUP( 'Felling&amp;Restocking'!L119,SpeciesList[],2,0),"," &amp; 'Felling&amp;Restocking'!L119))</f>
        <v/>
      </c>
      <c r="AM119" s="362" t="str">
        <f aca="false">IF('Felling&amp;Restocking'!L119="","",VLOOKUP( 'Felling&amp;Restocking'!L119,SpeciesList[],4,0))</f>
        <v/>
      </c>
      <c r="AN119" s="362" t="str">
        <f aca="false">IF('Felling&amp;Restocking'!M119="","",IFERROR("," &amp; VLOOKUP( 'Felling&amp;Restocking'!M119,SpeciesList[],2,0),"," &amp; 'Felling&amp;Restocking'!M119))</f>
        <v/>
      </c>
      <c r="AO119" s="362" t="str">
        <f aca="false">IF('Felling&amp;Restocking'!M119="","",VLOOKUP( 'Felling&amp;Restocking'!M119,SpeciesList[],4,0))</f>
        <v/>
      </c>
      <c r="AP119" s="362" t="str">
        <f aca="false">IF('Felling&amp;Restocking'!N119="","",IFERROR("," &amp; VLOOKUP( 'Felling&amp;Restocking'!N119,SpeciesList[],2,0),"," &amp; 'Felling&amp;Restocking'!N119))</f>
        <v/>
      </c>
      <c r="AQ119" s="362" t="str">
        <f aca="false">IF('Felling&amp;Restocking'!N119="","",VLOOKUP( 'Felling&amp;Restocking'!N119,SpeciesList[],4,0))</f>
        <v/>
      </c>
      <c r="AT119" s="362" t="str">
        <f aca="false">IF('Sub-Cpt Record'!A119&lt;&gt;"",CONCATENATE('Sub-Cpt Record'!A119,'Sub-Cpt Record'!B119,'Sub-Cpt Record'!C119),"")</f>
        <v/>
      </c>
      <c r="AU119" s="362" t="n">
        <f aca="false">IF($AT119="",1,COUNTIFS($AT$11:$AT$1000, $AT119))</f>
        <v>1</v>
      </c>
      <c r="AV119" s="362" t="n">
        <f aca="false">IF(AT119&lt;&gt;"",'Sub-Cpt Record'!C119/CODE!AU119,0)</f>
        <v>0</v>
      </c>
      <c r="BM119" s="362" t="s">
        <v>877</v>
      </c>
    </row>
    <row r="120" customFormat="false" ht="15" hidden="false" customHeight="false" outlineLevel="0" collapsed="false">
      <c r="A120" s="362" t="str">
        <f aca="false">IF('Sub-Cpt Record'!B120="",IF(OR('Sub-Cpt Record'!A120=0,'Sub-Cpt Record'!A120=""),"",'Sub-Cpt Record'!A120),CONCATENATE('Sub-Cpt Record'!A120&amp;'Sub-Cpt Record'!B120))</f>
        <v/>
      </c>
      <c r="B120" s="362" t="n">
        <f aca="false">IF($A120="",1,COUNTIFS($A$11:$A$1000, $A120))</f>
        <v>1</v>
      </c>
      <c r="C120" s="363" t="str">
        <f aca="false">IF('Sub-Cpt Record'!E120 = "","",'Sub-Cpt Record'!E120&amp;"  ")</f>
        <v/>
      </c>
      <c r="D120" s="362" t="str">
        <f aca="false">IF('Sub-Cpt Record'!F120 = "","",'Sub-Cpt Record'!F120&amp;"  ")</f>
        <v/>
      </c>
      <c r="E120" s="362" t="str">
        <f aca="false">IF('Sub-Cpt Record'!G120 = "","",'Sub-Cpt Record'!G120&amp;"  ")</f>
        <v/>
      </c>
      <c r="F120" s="362" t="str">
        <f aca="false">IF('Sub-Cpt Record'!H120 = "","",'Sub-Cpt Record'!H120&amp;"  ")</f>
        <v/>
      </c>
      <c r="G120" s="362" t="str">
        <f aca="false">IF('Sub-Cpt Record'!I120 = "","",'Sub-Cpt Record'!I120&amp;"  ")</f>
        <v/>
      </c>
      <c r="H120" s="362" t="str">
        <f aca="false">IF('Sub-Cpt Record'!J120 = "","",'Sub-Cpt Record'!J120&amp;"  ")</f>
        <v/>
      </c>
      <c r="I120" s="364" t="str">
        <f aca="false">CONCATENATE(C120&amp;D120&amp;E120&amp;F120&amp;G120&amp;H120)</f>
        <v/>
      </c>
      <c r="J120" s="362" t="n">
        <f aca="false">IF(A120&lt;&gt;"",'Sub-Cpt Record'!C120/CODE!B120,0)</f>
        <v>0</v>
      </c>
      <c r="L120" s="365" t="str">
        <f aca="false">IF(A120="",IF(L121=1,1,""),1)</f>
        <v/>
      </c>
      <c r="N120" s="366" t="n">
        <f aca="false">COUNTIFS('Felling&amp;Restocking'!$A$11:$A$1000, 'Felling&amp;Restocking'!$A120, 'Felling&amp;Restocking'!$B$11:$B$1000, 'Felling&amp;Restocking'!$B120, 'Felling&amp;Restocking'!$H$11:$H$1000, 'Felling&amp;Restocking'!$H120)</f>
        <v>0</v>
      </c>
      <c r="O120" s="366" t="n">
        <f aca="false">IF(OR('Felling&amp;Restocking'!H120=0,'Felling&amp;Restocking'!H120=""),0,1)</f>
        <v>0</v>
      </c>
      <c r="P120" s="367" t="n">
        <f aca="false">SUM('Felling&amp;Restocking'!O120+'Felling&amp;Restocking'!P120)</f>
        <v>0</v>
      </c>
      <c r="S120" s="369" t="n">
        <f aca="false">IF(AND(O120&lt;&gt;0,P120&lt;&gt;0,'Felling&amp;Restocking'!G120&lt;&gt;0,AA120="",AC120=""),1,0)</f>
        <v>0</v>
      </c>
      <c r="T120" s="370" t="str">
        <f aca="false">IF(OR('Felling&amp;Restocking'!G120=0,'Felling&amp;Restocking'!G120=""),"",SUM('Felling&amp;Restocking'!O120/P120)*'Felling&amp;Restocking'!G120)</f>
        <v/>
      </c>
      <c r="U120" s="370" t="str">
        <f aca="false">IF(OR('Felling&amp;Restocking'!G120=0,'Felling&amp;Restocking'!G120=""),"",SUM('Felling&amp;Restocking'!P120/P120)*'Felling&amp;Restocking'!G120)</f>
        <v/>
      </c>
      <c r="V120" s="371" t="n">
        <f aca="false">IF(CONCATENATE('Felling&amp;Restocking'!U120&amp;'Felling&amp;Restocking'!W120&amp;'Felling&amp;Restocking'!Y120&amp;'Felling&amp;Restocking'!AA120&amp;'Felling&amp;Restocking'!AC120)="",0,1)</f>
        <v>0</v>
      </c>
      <c r="W120" s="372" t="n">
        <f aca="false">IF(OR(OR(TRIM('Felling&amp;Restocking'!H120)="T",TRIM('Felling&amp;Restocking'!H120)="DF",TRIM('Felling&amp;Restocking'!H120)="OS"),O120=0),0,1)</f>
        <v>0</v>
      </c>
      <c r="X120" s="372" t="n">
        <f aca="false">IF(OR('Felling&amp;Restocking'!$S120="",OR('Felling&amp;Restocking'!$S120=0,'Felling&amp;Restocking'!$S120="N/A")),0,1)</f>
        <v>0</v>
      </c>
      <c r="Y120" s="362" t="str">
        <f aca="false">IF(W120=1,T120,"")</f>
        <v/>
      </c>
      <c r="Z120" s="362" t="str">
        <f aca="false">IF(W120=1,U120,"")</f>
        <v/>
      </c>
      <c r="AA120" s="363" t="str">
        <f aca="false">CONCATENATE(IF(AND(AG120="B",AF120&lt;&gt;""),AF120,""),IF(AND(AI120="B",AH120&lt;&gt;""),AH120,""),IF(AND(AK120="B",AJ120&lt;&gt;""),AJ120,""),IF(AND(AM120="B",AL120&lt;&gt;""),AL120,""),IF(AND(AO120="B",AN120&lt;&gt;""),AN120,""),IF(AND(AQ120="B",AP120&lt;&gt;""),AP120,""))</f>
        <v/>
      </c>
      <c r="AC120" s="362" t="str">
        <f aca="false">CONCATENATE(IF(AND(AG120="C",AF120&lt;&gt;""),AF120,""),IF(AND(AI120="C",AH120&lt;&gt;""),AH120,""),IF(AND(AK120="C",AJ120&lt;&gt;""),AJ120,""),IF(AND(AM120="C",AL120&lt;&gt;""),AL120,""),IF(AND(AO120="C",AN120&lt;&gt;""),AN120,""),IF(AND(AQ120="C",AP120&lt;&gt;""),AP120,""))</f>
        <v/>
      </c>
      <c r="AE120" s="362" t="str">
        <f aca="false">CONCATENATE(IF(AS120="","",AS120),IF(AU120="","",AU120),IF(AW120="","",AW120),IF(AY120="","",AY120),IF(BA120="","",BA120),IF(BC120="","",BC120))</f>
        <v>1</v>
      </c>
      <c r="AF120" s="362" t="str">
        <f aca="false">IF('Felling&amp;Restocking'!I120="","",IFERROR(VLOOKUP( 'Felling&amp;Restocking'!I120,SpeciesList[],2,0),"," &amp; 'Felling&amp;Restocking'!I120))</f>
        <v/>
      </c>
      <c r="AG120" s="362" t="str">
        <f aca="false">IF('Felling&amp;Restocking'!I120="","",VLOOKUP( 'Felling&amp;Restocking'!I120,SpeciesList[],4,0))</f>
        <v/>
      </c>
      <c r="AH120" s="362" t="str">
        <f aca="false">IF('Felling&amp;Restocking'!J120="","",IFERROR("," &amp; VLOOKUP( 'Felling&amp;Restocking'!J120,SpeciesList[],2,0),"," &amp; 'Felling&amp;Restocking'!J120))</f>
        <v/>
      </c>
      <c r="AI120" s="362" t="str">
        <f aca="false">IF('Felling&amp;Restocking'!J120="","",VLOOKUP( 'Felling&amp;Restocking'!J120,SpeciesList[],4,0))</f>
        <v/>
      </c>
      <c r="AJ120" s="362" t="str">
        <f aca="false">IF('Felling&amp;Restocking'!K120="","",IFERROR("," &amp; VLOOKUP( 'Felling&amp;Restocking'!K120,SpeciesList[],2,0),"," &amp; 'Felling&amp;Restocking'!K120))</f>
        <v/>
      </c>
      <c r="AK120" s="362" t="str">
        <f aca="false">IF('Felling&amp;Restocking'!K120="","",VLOOKUP( 'Felling&amp;Restocking'!K120,SpeciesList[],4,0))</f>
        <v/>
      </c>
      <c r="AL120" s="362" t="str">
        <f aca="false">IF('Felling&amp;Restocking'!L120="","",IFERROR("," &amp; VLOOKUP( 'Felling&amp;Restocking'!L120,SpeciesList[],2,0),"," &amp; 'Felling&amp;Restocking'!L120))</f>
        <v/>
      </c>
      <c r="AM120" s="362" t="str">
        <f aca="false">IF('Felling&amp;Restocking'!L120="","",VLOOKUP( 'Felling&amp;Restocking'!L120,SpeciesList[],4,0))</f>
        <v/>
      </c>
      <c r="AN120" s="362" t="str">
        <f aca="false">IF('Felling&amp;Restocking'!M120="","",IFERROR("," &amp; VLOOKUP( 'Felling&amp;Restocking'!M120,SpeciesList[],2,0),"," &amp; 'Felling&amp;Restocking'!M120))</f>
        <v/>
      </c>
      <c r="AO120" s="362" t="str">
        <f aca="false">IF('Felling&amp;Restocking'!M120="","",VLOOKUP( 'Felling&amp;Restocking'!M120,SpeciesList[],4,0))</f>
        <v/>
      </c>
      <c r="AP120" s="362" t="str">
        <f aca="false">IF('Felling&amp;Restocking'!N120="","",IFERROR("," &amp; VLOOKUP( 'Felling&amp;Restocking'!N120,SpeciesList[],2,0),"," &amp; 'Felling&amp;Restocking'!N120))</f>
        <v/>
      </c>
      <c r="AQ120" s="362" t="str">
        <f aca="false">IF('Felling&amp;Restocking'!N120="","",VLOOKUP( 'Felling&amp;Restocking'!N120,SpeciesList[],4,0))</f>
        <v/>
      </c>
      <c r="AT120" s="362" t="str">
        <f aca="false">IF('Sub-Cpt Record'!A120&lt;&gt;"",CONCATENATE('Sub-Cpt Record'!A120,'Sub-Cpt Record'!B120,'Sub-Cpt Record'!C120),"")</f>
        <v/>
      </c>
      <c r="AU120" s="362" t="n">
        <f aca="false">IF($AT120="",1,COUNTIFS($AT$11:$AT$1000, $AT120))</f>
        <v>1</v>
      </c>
      <c r="AV120" s="362" t="n">
        <f aca="false">IF(AT120&lt;&gt;"",'Sub-Cpt Record'!C120/CODE!AU120,0)</f>
        <v>0</v>
      </c>
      <c r="BM120" s="362" t="s">
        <v>878</v>
      </c>
    </row>
    <row r="121" customFormat="false" ht="15" hidden="false" customHeight="false" outlineLevel="0" collapsed="false">
      <c r="A121" s="362" t="str">
        <f aca="false">IF('Sub-Cpt Record'!B121="",IF(OR('Sub-Cpt Record'!A121=0,'Sub-Cpt Record'!A121=""),"",'Sub-Cpt Record'!A121),CONCATENATE('Sub-Cpt Record'!A121&amp;'Sub-Cpt Record'!B121))</f>
        <v/>
      </c>
      <c r="B121" s="362" t="n">
        <f aca="false">IF($A121="",1,COUNTIFS($A$11:$A$1000, $A121))</f>
        <v>1</v>
      </c>
      <c r="C121" s="363" t="str">
        <f aca="false">IF('Sub-Cpt Record'!E121 = "","",'Sub-Cpt Record'!E121&amp;"  ")</f>
        <v/>
      </c>
      <c r="D121" s="362" t="str">
        <f aca="false">IF('Sub-Cpt Record'!F121 = "","",'Sub-Cpt Record'!F121&amp;"  ")</f>
        <v/>
      </c>
      <c r="E121" s="362" t="str">
        <f aca="false">IF('Sub-Cpt Record'!G121 = "","",'Sub-Cpt Record'!G121&amp;"  ")</f>
        <v/>
      </c>
      <c r="F121" s="362" t="str">
        <f aca="false">IF('Sub-Cpt Record'!H121 = "","",'Sub-Cpt Record'!H121&amp;"  ")</f>
        <v/>
      </c>
      <c r="G121" s="362" t="str">
        <f aca="false">IF('Sub-Cpt Record'!I121 = "","",'Sub-Cpt Record'!I121&amp;"  ")</f>
        <v/>
      </c>
      <c r="H121" s="362" t="str">
        <f aca="false">IF('Sub-Cpt Record'!J121 = "","",'Sub-Cpt Record'!J121&amp;"  ")</f>
        <v/>
      </c>
      <c r="I121" s="364" t="str">
        <f aca="false">CONCATENATE(C121&amp;D121&amp;E121&amp;F121&amp;G121&amp;H121)</f>
        <v/>
      </c>
      <c r="J121" s="362" t="n">
        <f aca="false">IF(A121&lt;&gt;"",'Sub-Cpt Record'!C121/CODE!B121,0)</f>
        <v>0</v>
      </c>
      <c r="L121" s="365" t="str">
        <f aca="false">IF(A121="",IF(L122=1,1,""),1)</f>
        <v/>
      </c>
      <c r="N121" s="366" t="n">
        <f aca="false">COUNTIFS('Felling&amp;Restocking'!$A$11:$A$1000, 'Felling&amp;Restocking'!$A121, 'Felling&amp;Restocking'!$B$11:$B$1000, 'Felling&amp;Restocking'!$B121, 'Felling&amp;Restocking'!$H$11:$H$1000, 'Felling&amp;Restocking'!$H121)</f>
        <v>0</v>
      </c>
      <c r="O121" s="366" t="n">
        <f aca="false">IF(OR('Felling&amp;Restocking'!H121=0,'Felling&amp;Restocking'!H121=""),0,1)</f>
        <v>0</v>
      </c>
      <c r="P121" s="367" t="n">
        <f aca="false">SUM('Felling&amp;Restocking'!O121+'Felling&amp;Restocking'!P121)</f>
        <v>0</v>
      </c>
      <c r="S121" s="369" t="n">
        <f aca="false">IF(AND(O121&lt;&gt;0,P121&lt;&gt;0,'Felling&amp;Restocking'!G121&lt;&gt;0,AA121="",AC121=""),1,0)</f>
        <v>0</v>
      </c>
      <c r="T121" s="370" t="str">
        <f aca="false">IF(OR('Felling&amp;Restocking'!G121=0,'Felling&amp;Restocking'!G121=""),"",SUM('Felling&amp;Restocking'!O121/P121)*'Felling&amp;Restocking'!G121)</f>
        <v/>
      </c>
      <c r="U121" s="370" t="str">
        <f aca="false">IF(OR('Felling&amp;Restocking'!G121=0,'Felling&amp;Restocking'!G121=""),"",SUM('Felling&amp;Restocking'!P121/P121)*'Felling&amp;Restocking'!G121)</f>
        <v/>
      </c>
      <c r="V121" s="371" t="n">
        <f aca="false">IF(CONCATENATE('Felling&amp;Restocking'!U121&amp;'Felling&amp;Restocking'!W121&amp;'Felling&amp;Restocking'!Y121&amp;'Felling&amp;Restocking'!AA121&amp;'Felling&amp;Restocking'!AC121)="",0,1)</f>
        <v>0</v>
      </c>
      <c r="W121" s="372" t="n">
        <f aca="false">IF(OR(OR(TRIM('Felling&amp;Restocking'!H121)="T",TRIM('Felling&amp;Restocking'!H121)="DF",TRIM('Felling&amp;Restocking'!H121)="OS"),O121=0),0,1)</f>
        <v>0</v>
      </c>
      <c r="X121" s="372" t="n">
        <f aca="false">IF(OR('Felling&amp;Restocking'!$S121="",OR('Felling&amp;Restocking'!$S121=0,'Felling&amp;Restocking'!$S121="N/A")),0,1)</f>
        <v>0</v>
      </c>
      <c r="Y121" s="362" t="str">
        <f aca="false">IF(W121=1,T121,"")</f>
        <v/>
      </c>
      <c r="Z121" s="362" t="str">
        <f aca="false">IF(W121=1,U121,"")</f>
        <v/>
      </c>
      <c r="AA121" s="363" t="str">
        <f aca="false">CONCATENATE(IF(AND(AG121="B",AF121&lt;&gt;""),AF121,""),IF(AND(AI121="B",AH121&lt;&gt;""),AH121,""),IF(AND(AK121="B",AJ121&lt;&gt;""),AJ121,""),IF(AND(AM121="B",AL121&lt;&gt;""),AL121,""),IF(AND(AO121="B",AN121&lt;&gt;""),AN121,""),IF(AND(AQ121="B",AP121&lt;&gt;""),AP121,""))</f>
        <v/>
      </c>
      <c r="AC121" s="362" t="str">
        <f aca="false">CONCATENATE(IF(AND(AG121="C",AF121&lt;&gt;""),AF121,""),IF(AND(AI121="C",AH121&lt;&gt;""),AH121,""),IF(AND(AK121="C",AJ121&lt;&gt;""),AJ121,""),IF(AND(AM121="C",AL121&lt;&gt;""),AL121,""),IF(AND(AO121="C",AN121&lt;&gt;""),AN121,""),IF(AND(AQ121="C",AP121&lt;&gt;""),AP121,""))</f>
        <v/>
      </c>
      <c r="AE121" s="362" t="str">
        <f aca="false">CONCATENATE(IF(AS121="","",AS121),IF(AU121="","",AU121),IF(AW121="","",AW121),IF(AY121="","",AY121),IF(BA121="","",BA121),IF(BC121="","",BC121))</f>
        <v>1</v>
      </c>
      <c r="AF121" s="362" t="str">
        <f aca="false">IF('Felling&amp;Restocking'!I121="","",IFERROR(VLOOKUP( 'Felling&amp;Restocking'!I121,SpeciesList[],2,0),"," &amp; 'Felling&amp;Restocking'!I121))</f>
        <v/>
      </c>
      <c r="AG121" s="362" t="str">
        <f aca="false">IF('Felling&amp;Restocking'!I121="","",VLOOKUP( 'Felling&amp;Restocking'!I121,SpeciesList[],4,0))</f>
        <v/>
      </c>
      <c r="AH121" s="362" t="str">
        <f aca="false">IF('Felling&amp;Restocking'!J121="","",IFERROR("," &amp; VLOOKUP( 'Felling&amp;Restocking'!J121,SpeciesList[],2,0),"," &amp; 'Felling&amp;Restocking'!J121))</f>
        <v/>
      </c>
      <c r="AI121" s="362" t="str">
        <f aca="false">IF('Felling&amp;Restocking'!J121="","",VLOOKUP( 'Felling&amp;Restocking'!J121,SpeciesList[],4,0))</f>
        <v/>
      </c>
      <c r="AJ121" s="362" t="str">
        <f aca="false">IF('Felling&amp;Restocking'!K121="","",IFERROR("," &amp; VLOOKUP( 'Felling&amp;Restocking'!K121,SpeciesList[],2,0),"," &amp; 'Felling&amp;Restocking'!K121))</f>
        <v/>
      </c>
      <c r="AK121" s="362" t="str">
        <f aca="false">IF('Felling&amp;Restocking'!K121="","",VLOOKUP( 'Felling&amp;Restocking'!K121,SpeciesList[],4,0))</f>
        <v/>
      </c>
      <c r="AL121" s="362" t="str">
        <f aca="false">IF('Felling&amp;Restocking'!L121="","",IFERROR("," &amp; VLOOKUP( 'Felling&amp;Restocking'!L121,SpeciesList[],2,0),"," &amp; 'Felling&amp;Restocking'!L121))</f>
        <v/>
      </c>
      <c r="AM121" s="362" t="str">
        <f aca="false">IF('Felling&amp;Restocking'!L121="","",VLOOKUP( 'Felling&amp;Restocking'!L121,SpeciesList[],4,0))</f>
        <v/>
      </c>
      <c r="AN121" s="362" t="str">
        <f aca="false">IF('Felling&amp;Restocking'!M121="","",IFERROR("," &amp; VLOOKUP( 'Felling&amp;Restocking'!M121,SpeciesList[],2,0),"," &amp; 'Felling&amp;Restocking'!M121))</f>
        <v/>
      </c>
      <c r="AO121" s="362" t="str">
        <f aca="false">IF('Felling&amp;Restocking'!M121="","",VLOOKUP( 'Felling&amp;Restocking'!M121,SpeciesList[],4,0))</f>
        <v/>
      </c>
      <c r="AP121" s="362" t="str">
        <f aca="false">IF('Felling&amp;Restocking'!N121="","",IFERROR("," &amp; VLOOKUP( 'Felling&amp;Restocking'!N121,SpeciesList[],2,0),"," &amp; 'Felling&amp;Restocking'!N121))</f>
        <v/>
      </c>
      <c r="AQ121" s="362" t="str">
        <f aca="false">IF('Felling&amp;Restocking'!N121="","",VLOOKUP( 'Felling&amp;Restocking'!N121,SpeciesList[],4,0))</f>
        <v/>
      </c>
      <c r="AT121" s="362" t="str">
        <f aca="false">IF('Sub-Cpt Record'!A121&lt;&gt;"",CONCATENATE('Sub-Cpt Record'!A121,'Sub-Cpt Record'!B121,'Sub-Cpt Record'!C121),"")</f>
        <v/>
      </c>
      <c r="AU121" s="362" t="n">
        <f aca="false">IF($AT121="",1,COUNTIFS($AT$11:$AT$1000, $AT121))</f>
        <v>1</v>
      </c>
      <c r="AV121" s="362" t="n">
        <f aca="false">IF(AT121&lt;&gt;"",'Sub-Cpt Record'!C121/CODE!AU121,0)</f>
        <v>0</v>
      </c>
      <c r="BM121" s="362" t="s">
        <v>879</v>
      </c>
    </row>
    <row r="122" customFormat="false" ht="15" hidden="false" customHeight="false" outlineLevel="0" collapsed="false">
      <c r="A122" s="362" t="str">
        <f aca="false">IF('Sub-Cpt Record'!B122="",IF(OR('Sub-Cpt Record'!A122=0,'Sub-Cpt Record'!A122=""),"",'Sub-Cpt Record'!A122),CONCATENATE('Sub-Cpt Record'!A122&amp;'Sub-Cpt Record'!B122))</f>
        <v/>
      </c>
      <c r="B122" s="362" t="n">
        <f aca="false">IF($A122="",1,COUNTIFS($A$11:$A$1000, $A122))</f>
        <v>1</v>
      </c>
      <c r="C122" s="363" t="str">
        <f aca="false">IF('Sub-Cpt Record'!E122 = "","",'Sub-Cpt Record'!E122&amp;"  ")</f>
        <v/>
      </c>
      <c r="D122" s="362" t="str">
        <f aca="false">IF('Sub-Cpt Record'!F122 = "","",'Sub-Cpt Record'!F122&amp;"  ")</f>
        <v/>
      </c>
      <c r="E122" s="362" t="str">
        <f aca="false">IF('Sub-Cpt Record'!G122 = "","",'Sub-Cpt Record'!G122&amp;"  ")</f>
        <v/>
      </c>
      <c r="F122" s="362" t="str">
        <f aca="false">IF('Sub-Cpt Record'!H122 = "","",'Sub-Cpt Record'!H122&amp;"  ")</f>
        <v/>
      </c>
      <c r="G122" s="362" t="str">
        <f aca="false">IF('Sub-Cpt Record'!I122 = "","",'Sub-Cpt Record'!I122&amp;"  ")</f>
        <v/>
      </c>
      <c r="H122" s="362" t="str">
        <f aca="false">IF('Sub-Cpt Record'!J122 = "","",'Sub-Cpt Record'!J122&amp;"  ")</f>
        <v/>
      </c>
      <c r="I122" s="364" t="str">
        <f aca="false">CONCATENATE(C122&amp;D122&amp;E122&amp;F122&amp;G122&amp;H122)</f>
        <v/>
      </c>
      <c r="J122" s="362" t="n">
        <f aca="false">IF(A122&lt;&gt;"",'Sub-Cpt Record'!C122/CODE!B122,0)</f>
        <v>0</v>
      </c>
      <c r="L122" s="365" t="str">
        <f aca="false">IF(A122="",IF(L123=1,1,""),1)</f>
        <v/>
      </c>
      <c r="N122" s="366" t="n">
        <f aca="false">COUNTIFS('Felling&amp;Restocking'!$A$11:$A$1000, 'Felling&amp;Restocking'!$A122, 'Felling&amp;Restocking'!$B$11:$B$1000, 'Felling&amp;Restocking'!$B122, 'Felling&amp;Restocking'!$H$11:$H$1000, 'Felling&amp;Restocking'!$H122)</f>
        <v>0</v>
      </c>
      <c r="O122" s="366" t="n">
        <f aca="false">IF(OR('Felling&amp;Restocking'!H122=0,'Felling&amp;Restocking'!H122=""),0,1)</f>
        <v>0</v>
      </c>
      <c r="P122" s="367" t="n">
        <f aca="false">SUM('Felling&amp;Restocking'!O122+'Felling&amp;Restocking'!P122)</f>
        <v>0</v>
      </c>
      <c r="S122" s="369" t="n">
        <f aca="false">IF(AND(O122&lt;&gt;0,P122&lt;&gt;0,'Felling&amp;Restocking'!G122&lt;&gt;0,AA122="",AC122=""),1,0)</f>
        <v>0</v>
      </c>
      <c r="T122" s="370" t="str">
        <f aca="false">IF(OR('Felling&amp;Restocking'!G122=0,'Felling&amp;Restocking'!G122=""),"",SUM('Felling&amp;Restocking'!O122/P122)*'Felling&amp;Restocking'!G122)</f>
        <v/>
      </c>
      <c r="U122" s="370" t="str">
        <f aca="false">IF(OR('Felling&amp;Restocking'!G122=0,'Felling&amp;Restocking'!G122=""),"",SUM('Felling&amp;Restocking'!P122/P122)*'Felling&amp;Restocking'!G122)</f>
        <v/>
      </c>
      <c r="V122" s="371" t="n">
        <f aca="false">IF(CONCATENATE('Felling&amp;Restocking'!U122&amp;'Felling&amp;Restocking'!W122&amp;'Felling&amp;Restocking'!Y122&amp;'Felling&amp;Restocking'!AA122&amp;'Felling&amp;Restocking'!AC122)="",0,1)</f>
        <v>0</v>
      </c>
      <c r="W122" s="372" t="n">
        <f aca="false">IF(OR(OR(TRIM('Felling&amp;Restocking'!H122)="T",TRIM('Felling&amp;Restocking'!H122)="DF",TRIM('Felling&amp;Restocking'!H122)="OS"),O122=0),0,1)</f>
        <v>0</v>
      </c>
      <c r="X122" s="372" t="n">
        <f aca="false">IF(OR('Felling&amp;Restocking'!$S122="",OR('Felling&amp;Restocking'!$S122=0,'Felling&amp;Restocking'!$S122="N/A")),0,1)</f>
        <v>0</v>
      </c>
      <c r="Y122" s="362" t="str">
        <f aca="false">IF(W122=1,T122,"")</f>
        <v/>
      </c>
      <c r="Z122" s="362" t="str">
        <f aca="false">IF(W122=1,U122,"")</f>
        <v/>
      </c>
      <c r="AA122" s="363" t="str">
        <f aca="false">CONCATENATE(IF(AND(AG122="B",AF122&lt;&gt;""),AF122,""),IF(AND(AI122="B",AH122&lt;&gt;""),AH122,""),IF(AND(AK122="B",AJ122&lt;&gt;""),AJ122,""),IF(AND(AM122="B",AL122&lt;&gt;""),AL122,""),IF(AND(AO122="B",AN122&lt;&gt;""),AN122,""),IF(AND(AQ122="B",AP122&lt;&gt;""),AP122,""))</f>
        <v/>
      </c>
      <c r="AC122" s="362" t="str">
        <f aca="false">CONCATENATE(IF(AND(AG122="C",AF122&lt;&gt;""),AF122,""),IF(AND(AI122="C",AH122&lt;&gt;""),AH122,""),IF(AND(AK122="C",AJ122&lt;&gt;""),AJ122,""),IF(AND(AM122="C",AL122&lt;&gt;""),AL122,""),IF(AND(AO122="C",AN122&lt;&gt;""),AN122,""),IF(AND(AQ122="C",AP122&lt;&gt;""),AP122,""))</f>
        <v/>
      </c>
      <c r="AE122" s="362" t="str">
        <f aca="false">CONCATENATE(IF(AS122="","",AS122),IF(AU122="","",AU122),IF(AW122="","",AW122),IF(AY122="","",AY122),IF(BA122="","",BA122),IF(BC122="","",BC122))</f>
        <v>1</v>
      </c>
      <c r="AF122" s="362" t="str">
        <f aca="false">IF('Felling&amp;Restocking'!I122="","",IFERROR(VLOOKUP( 'Felling&amp;Restocking'!I122,SpeciesList[],2,0),"," &amp; 'Felling&amp;Restocking'!I122))</f>
        <v/>
      </c>
      <c r="AG122" s="362" t="str">
        <f aca="false">IF('Felling&amp;Restocking'!I122="","",VLOOKUP( 'Felling&amp;Restocking'!I122,SpeciesList[],4,0))</f>
        <v/>
      </c>
      <c r="AH122" s="362" t="str">
        <f aca="false">IF('Felling&amp;Restocking'!J122="","",IFERROR("," &amp; VLOOKUP( 'Felling&amp;Restocking'!J122,SpeciesList[],2,0),"," &amp; 'Felling&amp;Restocking'!J122))</f>
        <v/>
      </c>
      <c r="AI122" s="362" t="str">
        <f aca="false">IF('Felling&amp;Restocking'!J122="","",VLOOKUP( 'Felling&amp;Restocking'!J122,SpeciesList[],4,0))</f>
        <v/>
      </c>
      <c r="AJ122" s="362" t="str">
        <f aca="false">IF('Felling&amp;Restocking'!K122="","",IFERROR("," &amp; VLOOKUP( 'Felling&amp;Restocking'!K122,SpeciesList[],2,0),"," &amp; 'Felling&amp;Restocking'!K122))</f>
        <v/>
      </c>
      <c r="AK122" s="362" t="str">
        <f aca="false">IF('Felling&amp;Restocking'!K122="","",VLOOKUP( 'Felling&amp;Restocking'!K122,SpeciesList[],4,0))</f>
        <v/>
      </c>
      <c r="AL122" s="362" t="str">
        <f aca="false">IF('Felling&amp;Restocking'!L122="","",IFERROR("," &amp; VLOOKUP( 'Felling&amp;Restocking'!L122,SpeciesList[],2,0),"," &amp; 'Felling&amp;Restocking'!L122))</f>
        <v/>
      </c>
      <c r="AM122" s="362" t="str">
        <f aca="false">IF('Felling&amp;Restocking'!L122="","",VLOOKUP( 'Felling&amp;Restocking'!L122,SpeciesList[],4,0))</f>
        <v/>
      </c>
      <c r="AN122" s="362" t="str">
        <f aca="false">IF('Felling&amp;Restocking'!M122="","",IFERROR("," &amp; VLOOKUP( 'Felling&amp;Restocking'!M122,SpeciesList[],2,0),"," &amp; 'Felling&amp;Restocking'!M122))</f>
        <v/>
      </c>
      <c r="AO122" s="362" t="str">
        <f aca="false">IF('Felling&amp;Restocking'!M122="","",VLOOKUP( 'Felling&amp;Restocking'!M122,SpeciesList[],4,0))</f>
        <v/>
      </c>
      <c r="AP122" s="362" t="str">
        <f aca="false">IF('Felling&amp;Restocking'!N122="","",IFERROR("," &amp; VLOOKUP( 'Felling&amp;Restocking'!N122,SpeciesList[],2,0),"," &amp; 'Felling&amp;Restocking'!N122))</f>
        <v/>
      </c>
      <c r="AQ122" s="362" t="str">
        <f aca="false">IF('Felling&amp;Restocking'!N122="","",VLOOKUP( 'Felling&amp;Restocking'!N122,SpeciesList[],4,0))</f>
        <v/>
      </c>
      <c r="AT122" s="362" t="str">
        <f aca="false">IF('Sub-Cpt Record'!A122&lt;&gt;"",CONCATENATE('Sub-Cpt Record'!A122,'Sub-Cpt Record'!B122,'Sub-Cpt Record'!C122),"")</f>
        <v/>
      </c>
      <c r="AU122" s="362" t="n">
        <f aca="false">IF($AT122="",1,COUNTIFS($AT$11:$AT$1000, $AT122))</f>
        <v>1</v>
      </c>
      <c r="AV122" s="362" t="n">
        <f aca="false">IF(AT122&lt;&gt;"",'Sub-Cpt Record'!C122/CODE!AU122,0)</f>
        <v>0</v>
      </c>
      <c r="BM122" s="362" t="s">
        <v>880</v>
      </c>
    </row>
    <row r="123" customFormat="false" ht="15" hidden="false" customHeight="false" outlineLevel="0" collapsed="false">
      <c r="A123" s="362" t="str">
        <f aca="false">IF('Sub-Cpt Record'!B123="",IF(OR('Sub-Cpt Record'!A123=0,'Sub-Cpt Record'!A123=""),"",'Sub-Cpt Record'!A123),CONCATENATE('Sub-Cpt Record'!A123&amp;'Sub-Cpt Record'!B123))</f>
        <v/>
      </c>
      <c r="B123" s="362" t="n">
        <f aca="false">IF($A123="",1,COUNTIFS($A$11:$A$1000, $A123))</f>
        <v>1</v>
      </c>
      <c r="C123" s="363" t="str">
        <f aca="false">IF('Sub-Cpt Record'!E123 = "","",'Sub-Cpt Record'!E123&amp;"  ")</f>
        <v/>
      </c>
      <c r="D123" s="362" t="str">
        <f aca="false">IF('Sub-Cpt Record'!F123 = "","",'Sub-Cpt Record'!F123&amp;"  ")</f>
        <v/>
      </c>
      <c r="E123" s="362" t="str">
        <f aca="false">IF('Sub-Cpt Record'!G123 = "","",'Sub-Cpt Record'!G123&amp;"  ")</f>
        <v/>
      </c>
      <c r="F123" s="362" t="str">
        <f aca="false">IF('Sub-Cpt Record'!H123 = "","",'Sub-Cpt Record'!H123&amp;"  ")</f>
        <v/>
      </c>
      <c r="G123" s="362" t="str">
        <f aca="false">IF('Sub-Cpt Record'!I123 = "","",'Sub-Cpt Record'!I123&amp;"  ")</f>
        <v/>
      </c>
      <c r="H123" s="362" t="str">
        <f aca="false">IF('Sub-Cpt Record'!J123 = "","",'Sub-Cpt Record'!J123&amp;"  ")</f>
        <v/>
      </c>
      <c r="I123" s="364" t="str">
        <f aca="false">CONCATENATE(C123&amp;D123&amp;E123&amp;F123&amp;G123&amp;H123)</f>
        <v/>
      </c>
      <c r="J123" s="362" t="n">
        <f aca="false">IF(A123&lt;&gt;"",'Sub-Cpt Record'!C123/CODE!B123,0)</f>
        <v>0</v>
      </c>
      <c r="L123" s="365" t="str">
        <f aca="false">IF(A123="",IF(L124=1,1,""),1)</f>
        <v/>
      </c>
      <c r="N123" s="366" t="n">
        <f aca="false">COUNTIFS('Felling&amp;Restocking'!$A$11:$A$1000, 'Felling&amp;Restocking'!$A123, 'Felling&amp;Restocking'!$B$11:$B$1000, 'Felling&amp;Restocking'!$B123, 'Felling&amp;Restocking'!$H$11:$H$1000, 'Felling&amp;Restocking'!$H123)</f>
        <v>0</v>
      </c>
      <c r="O123" s="366" t="n">
        <f aca="false">IF(OR('Felling&amp;Restocking'!H123=0,'Felling&amp;Restocking'!H123=""),0,1)</f>
        <v>0</v>
      </c>
      <c r="P123" s="367" t="n">
        <f aca="false">SUM('Felling&amp;Restocking'!O123+'Felling&amp;Restocking'!P123)</f>
        <v>0</v>
      </c>
      <c r="S123" s="369" t="n">
        <f aca="false">IF(AND(O123&lt;&gt;0,P123&lt;&gt;0,'Felling&amp;Restocking'!G123&lt;&gt;0,AA123="",AC123=""),1,0)</f>
        <v>0</v>
      </c>
      <c r="T123" s="370" t="str">
        <f aca="false">IF(OR('Felling&amp;Restocking'!G123=0,'Felling&amp;Restocking'!G123=""),"",SUM('Felling&amp;Restocking'!O123/P123)*'Felling&amp;Restocking'!G123)</f>
        <v/>
      </c>
      <c r="U123" s="370" t="str">
        <f aca="false">IF(OR('Felling&amp;Restocking'!G123=0,'Felling&amp;Restocking'!G123=""),"",SUM('Felling&amp;Restocking'!P123/P123)*'Felling&amp;Restocking'!G123)</f>
        <v/>
      </c>
      <c r="V123" s="371" t="n">
        <f aca="false">IF(CONCATENATE('Felling&amp;Restocking'!U123&amp;'Felling&amp;Restocking'!W123&amp;'Felling&amp;Restocking'!Y123&amp;'Felling&amp;Restocking'!AA123&amp;'Felling&amp;Restocking'!AC123)="",0,1)</f>
        <v>0</v>
      </c>
      <c r="W123" s="372" t="n">
        <f aca="false">IF(OR(OR(TRIM('Felling&amp;Restocking'!H123)="T",TRIM('Felling&amp;Restocking'!H123)="DF",TRIM('Felling&amp;Restocking'!H123)="OS"),O123=0),0,1)</f>
        <v>0</v>
      </c>
      <c r="X123" s="372" t="n">
        <f aca="false">IF(OR('Felling&amp;Restocking'!$S123="",OR('Felling&amp;Restocking'!$S123=0,'Felling&amp;Restocking'!$S123="N/A")),0,1)</f>
        <v>0</v>
      </c>
      <c r="Y123" s="362" t="str">
        <f aca="false">IF(W123=1,T123,"")</f>
        <v/>
      </c>
      <c r="Z123" s="362" t="str">
        <f aca="false">IF(W123=1,U123,"")</f>
        <v/>
      </c>
      <c r="AA123" s="363" t="str">
        <f aca="false">CONCATENATE(IF(AND(AG123="B",AF123&lt;&gt;""),AF123,""),IF(AND(AI123="B",AH123&lt;&gt;""),AH123,""),IF(AND(AK123="B",AJ123&lt;&gt;""),AJ123,""),IF(AND(AM123="B",AL123&lt;&gt;""),AL123,""),IF(AND(AO123="B",AN123&lt;&gt;""),AN123,""),IF(AND(AQ123="B",AP123&lt;&gt;""),AP123,""))</f>
        <v/>
      </c>
      <c r="AC123" s="362" t="str">
        <f aca="false">CONCATENATE(IF(AND(AG123="C",AF123&lt;&gt;""),AF123,""),IF(AND(AI123="C",AH123&lt;&gt;""),AH123,""),IF(AND(AK123="C",AJ123&lt;&gt;""),AJ123,""),IF(AND(AM123="C",AL123&lt;&gt;""),AL123,""),IF(AND(AO123="C",AN123&lt;&gt;""),AN123,""),IF(AND(AQ123="C",AP123&lt;&gt;""),AP123,""))</f>
        <v/>
      </c>
      <c r="AE123" s="362" t="str">
        <f aca="false">CONCATENATE(IF(AS123="","",AS123),IF(AU123="","",AU123),IF(AW123="","",AW123),IF(AY123="","",AY123),IF(BA123="","",BA123),IF(BC123="","",BC123))</f>
        <v>1</v>
      </c>
      <c r="AF123" s="362" t="str">
        <f aca="false">IF('Felling&amp;Restocking'!I123="","",IFERROR(VLOOKUP( 'Felling&amp;Restocking'!I123,SpeciesList[],2,0),"," &amp; 'Felling&amp;Restocking'!I123))</f>
        <v/>
      </c>
      <c r="AG123" s="362" t="str">
        <f aca="false">IF('Felling&amp;Restocking'!I123="","",VLOOKUP( 'Felling&amp;Restocking'!I123,SpeciesList[],4,0))</f>
        <v/>
      </c>
      <c r="AH123" s="362" t="str">
        <f aca="false">IF('Felling&amp;Restocking'!J123="","",IFERROR("," &amp; VLOOKUP( 'Felling&amp;Restocking'!J123,SpeciesList[],2,0),"," &amp; 'Felling&amp;Restocking'!J123))</f>
        <v/>
      </c>
      <c r="AI123" s="362" t="str">
        <f aca="false">IF('Felling&amp;Restocking'!J123="","",VLOOKUP( 'Felling&amp;Restocking'!J123,SpeciesList[],4,0))</f>
        <v/>
      </c>
      <c r="AJ123" s="362" t="str">
        <f aca="false">IF('Felling&amp;Restocking'!K123="","",IFERROR("," &amp; VLOOKUP( 'Felling&amp;Restocking'!K123,SpeciesList[],2,0),"," &amp; 'Felling&amp;Restocking'!K123))</f>
        <v/>
      </c>
      <c r="AK123" s="362" t="str">
        <f aca="false">IF('Felling&amp;Restocking'!K123="","",VLOOKUP( 'Felling&amp;Restocking'!K123,SpeciesList[],4,0))</f>
        <v/>
      </c>
      <c r="AL123" s="362" t="str">
        <f aca="false">IF('Felling&amp;Restocking'!L123="","",IFERROR("," &amp; VLOOKUP( 'Felling&amp;Restocking'!L123,SpeciesList[],2,0),"," &amp; 'Felling&amp;Restocking'!L123))</f>
        <v/>
      </c>
      <c r="AM123" s="362" t="str">
        <f aca="false">IF('Felling&amp;Restocking'!L123="","",VLOOKUP( 'Felling&amp;Restocking'!L123,SpeciesList[],4,0))</f>
        <v/>
      </c>
      <c r="AN123" s="362" t="str">
        <f aca="false">IF('Felling&amp;Restocking'!M123="","",IFERROR("," &amp; VLOOKUP( 'Felling&amp;Restocking'!M123,SpeciesList[],2,0),"," &amp; 'Felling&amp;Restocking'!M123))</f>
        <v/>
      </c>
      <c r="AO123" s="362" t="str">
        <f aca="false">IF('Felling&amp;Restocking'!M123="","",VLOOKUP( 'Felling&amp;Restocking'!M123,SpeciesList[],4,0))</f>
        <v/>
      </c>
      <c r="AP123" s="362" t="str">
        <f aca="false">IF('Felling&amp;Restocking'!N123="","",IFERROR("," &amp; VLOOKUP( 'Felling&amp;Restocking'!N123,SpeciesList[],2,0),"," &amp; 'Felling&amp;Restocking'!N123))</f>
        <v/>
      </c>
      <c r="AQ123" s="362" t="str">
        <f aca="false">IF('Felling&amp;Restocking'!N123="","",VLOOKUP( 'Felling&amp;Restocking'!N123,SpeciesList[],4,0))</f>
        <v/>
      </c>
      <c r="AT123" s="362" t="str">
        <f aca="false">IF('Sub-Cpt Record'!A123&lt;&gt;"",CONCATENATE('Sub-Cpt Record'!A123,'Sub-Cpt Record'!B123,'Sub-Cpt Record'!C123),"")</f>
        <v/>
      </c>
      <c r="AU123" s="362" t="n">
        <f aca="false">IF($AT123="",1,COUNTIFS($AT$11:$AT$1000, $AT123))</f>
        <v>1</v>
      </c>
      <c r="AV123" s="362" t="n">
        <f aca="false">IF(AT123&lt;&gt;"",'Sub-Cpt Record'!C123/CODE!AU123,0)</f>
        <v>0</v>
      </c>
      <c r="BM123" s="362" t="s">
        <v>881</v>
      </c>
    </row>
    <row r="124" customFormat="false" ht="15" hidden="false" customHeight="false" outlineLevel="0" collapsed="false">
      <c r="A124" s="362" t="str">
        <f aca="false">IF('Sub-Cpt Record'!B124="",IF(OR('Sub-Cpt Record'!A124=0,'Sub-Cpt Record'!A124=""),"",'Sub-Cpt Record'!A124),CONCATENATE('Sub-Cpt Record'!A124&amp;'Sub-Cpt Record'!B124))</f>
        <v/>
      </c>
      <c r="B124" s="362" t="n">
        <f aca="false">IF($A124="",1,COUNTIFS($A$11:$A$1000, $A124))</f>
        <v>1</v>
      </c>
      <c r="C124" s="363" t="str">
        <f aca="false">IF('Sub-Cpt Record'!E124 = "","",'Sub-Cpt Record'!E124&amp;"  ")</f>
        <v/>
      </c>
      <c r="D124" s="362" t="str">
        <f aca="false">IF('Sub-Cpt Record'!F124 = "","",'Sub-Cpt Record'!F124&amp;"  ")</f>
        <v/>
      </c>
      <c r="E124" s="362" t="str">
        <f aca="false">IF('Sub-Cpt Record'!G124 = "","",'Sub-Cpt Record'!G124&amp;"  ")</f>
        <v/>
      </c>
      <c r="F124" s="362" t="str">
        <f aca="false">IF('Sub-Cpt Record'!H124 = "","",'Sub-Cpt Record'!H124&amp;"  ")</f>
        <v/>
      </c>
      <c r="G124" s="362" t="str">
        <f aca="false">IF('Sub-Cpt Record'!I124 = "","",'Sub-Cpt Record'!I124&amp;"  ")</f>
        <v/>
      </c>
      <c r="H124" s="362" t="str">
        <f aca="false">IF('Sub-Cpt Record'!J124 = "","",'Sub-Cpt Record'!J124&amp;"  ")</f>
        <v/>
      </c>
      <c r="I124" s="364" t="str">
        <f aca="false">CONCATENATE(C124&amp;D124&amp;E124&amp;F124&amp;G124&amp;H124)</f>
        <v/>
      </c>
      <c r="J124" s="362" t="n">
        <f aca="false">IF(A124&lt;&gt;"",'Sub-Cpt Record'!C124/CODE!B124,0)</f>
        <v>0</v>
      </c>
      <c r="L124" s="365" t="str">
        <f aca="false">IF(A124="",IF(L125=1,1,""),1)</f>
        <v/>
      </c>
      <c r="N124" s="366" t="n">
        <f aca="false">COUNTIFS('Felling&amp;Restocking'!$A$11:$A$1000, 'Felling&amp;Restocking'!$A124, 'Felling&amp;Restocking'!$B$11:$B$1000, 'Felling&amp;Restocking'!$B124, 'Felling&amp;Restocking'!$H$11:$H$1000, 'Felling&amp;Restocking'!$H124)</f>
        <v>0</v>
      </c>
      <c r="O124" s="366" t="n">
        <f aca="false">IF(OR('Felling&amp;Restocking'!H124=0,'Felling&amp;Restocking'!H124=""),0,1)</f>
        <v>0</v>
      </c>
      <c r="P124" s="367" t="n">
        <f aca="false">SUM('Felling&amp;Restocking'!O124+'Felling&amp;Restocking'!P124)</f>
        <v>0</v>
      </c>
      <c r="S124" s="369" t="n">
        <f aca="false">IF(AND(O124&lt;&gt;0,P124&lt;&gt;0,'Felling&amp;Restocking'!G124&lt;&gt;0,AA124="",AC124=""),1,0)</f>
        <v>0</v>
      </c>
      <c r="T124" s="370" t="str">
        <f aca="false">IF(OR('Felling&amp;Restocking'!G124=0,'Felling&amp;Restocking'!G124=""),"",SUM('Felling&amp;Restocking'!O124/P124)*'Felling&amp;Restocking'!G124)</f>
        <v/>
      </c>
      <c r="U124" s="370" t="str">
        <f aca="false">IF(OR('Felling&amp;Restocking'!G124=0,'Felling&amp;Restocking'!G124=""),"",SUM('Felling&amp;Restocking'!P124/P124)*'Felling&amp;Restocking'!G124)</f>
        <v/>
      </c>
      <c r="V124" s="371" t="n">
        <f aca="false">IF(CONCATENATE('Felling&amp;Restocking'!U124&amp;'Felling&amp;Restocking'!W124&amp;'Felling&amp;Restocking'!Y124&amp;'Felling&amp;Restocking'!AA124&amp;'Felling&amp;Restocking'!AC124)="",0,1)</f>
        <v>0</v>
      </c>
      <c r="W124" s="372" t="n">
        <f aca="false">IF(OR(OR(TRIM('Felling&amp;Restocking'!H124)="T",TRIM('Felling&amp;Restocking'!H124)="DF",TRIM('Felling&amp;Restocking'!H124)="OS"),O124=0),0,1)</f>
        <v>0</v>
      </c>
      <c r="X124" s="372" t="n">
        <f aca="false">IF(OR('Felling&amp;Restocking'!$S124="",OR('Felling&amp;Restocking'!$S124=0,'Felling&amp;Restocking'!$S124="N/A")),0,1)</f>
        <v>0</v>
      </c>
      <c r="Y124" s="362" t="str">
        <f aca="false">IF(W124=1,T124,"")</f>
        <v/>
      </c>
      <c r="Z124" s="362" t="str">
        <f aca="false">IF(W124=1,U124,"")</f>
        <v/>
      </c>
      <c r="AA124" s="363" t="str">
        <f aca="false">CONCATENATE(IF(AND(AG124="B",AF124&lt;&gt;""),AF124,""),IF(AND(AI124="B",AH124&lt;&gt;""),AH124,""),IF(AND(AK124="B",AJ124&lt;&gt;""),AJ124,""),IF(AND(AM124="B",AL124&lt;&gt;""),AL124,""),IF(AND(AO124="B",AN124&lt;&gt;""),AN124,""),IF(AND(AQ124="B",AP124&lt;&gt;""),AP124,""))</f>
        <v/>
      </c>
      <c r="AC124" s="362" t="str">
        <f aca="false">CONCATENATE(IF(AND(AG124="C",AF124&lt;&gt;""),AF124,""),IF(AND(AI124="C",AH124&lt;&gt;""),AH124,""),IF(AND(AK124="C",AJ124&lt;&gt;""),AJ124,""),IF(AND(AM124="C",AL124&lt;&gt;""),AL124,""),IF(AND(AO124="C",AN124&lt;&gt;""),AN124,""),IF(AND(AQ124="C",AP124&lt;&gt;""),AP124,""))</f>
        <v/>
      </c>
      <c r="AE124" s="362" t="str">
        <f aca="false">CONCATENATE(IF(AS124="","",AS124),IF(AU124="","",AU124),IF(AW124="","",AW124),IF(AY124="","",AY124),IF(BA124="","",BA124),IF(BC124="","",BC124))</f>
        <v>1</v>
      </c>
      <c r="AF124" s="362" t="str">
        <f aca="false">IF('Felling&amp;Restocking'!I124="","",IFERROR(VLOOKUP( 'Felling&amp;Restocking'!I124,SpeciesList[],2,0),"," &amp; 'Felling&amp;Restocking'!I124))</f>
        <v/>
      </c>
      <c r="AG124" s="362" t="str">
        <f aca="false">IF('Felling&amp;Restocking'!I124="","",VLOOKUP( 'Felling&amp;Restocking'!I124,SpeciesList[],4,0))</f>
        <v/>
      </c>
      <c r="AH124" s="362" t="str">
        <f aca="false">IF('Felling&amp;Restocking'!J124="","",IFERROR("," &amp; VLOOKUP( 'Felling&amp;Restocking'!J124,SpeciesList[],2,0),"," &amp; 'Felling&amp;Restocking'!J124))</f>
        <v/>
      </c>
      <c r="AI124" s="362" t="str">
        <f aca="false">IF('Felling&amp;Restocking'!J124="","",VLOOKUP( 'Felling&amp;Restocking'!J124,SpeciesList[],4,0))</f>
        <v/>
      </c>
      <c r="AJ124" s="362" t="str">
        <f aca="false">IF('Felling&amp;Restocking'!K124="","",IFERROR("," &amp; VLOOKUP( 'Felling&amp;Restocking'!K124,SpeciesList[],2,0),"," &amp; 'Felling&amp;Restocking'!K124))</f>
        <v/>
      </c>
      <c r="AK124" s="362" t="str">
        <f aca="false">IF('Felling&amp;Restocking'!K124="","",VLOOKUP( 'Felling&amp;Restocking'!K124,SpeciesList[],4,0))</f>
        <v/>
      </c>
      <c r="AL124" s="362" t="str">
        <f aca="false">IF('Felling&amp;Restocking'!L124="","",IFERROR("," &amp; VLOOKUP( 'Felling&amp;Restocking'!L124,SpeciesList[],2,0),"," &amp; 'Felling&amp;Restocking'!L124))</f>
        <v/>
      </c>
      <c r="AM124" s="362" t="str">
        <f aca="false">IF('Felling&amp;Restocking'!L124="","",VLOOKUP( 'Felling&amp;Restocking'!L124,SpeciesList[],4,0))</f>
        <v/>
      </c>
      <c r="AN124" s="362" t="str">
        <f aca="false">IF('Felling&amp;Restocking'!M124="","",IFERROR("," &amp; VLOOKUP( 'Felling&amp;Restocking'!M124,SpeciesList[],2,0),"," &amp; 'Felling&amp;Restocking'!M124))</f>
        <v/>
      </c>
      <c r="AO124" s="362" t="str">
        <f aca="false">IF('Felling&amp;Restocking'!M124="","",VLOOKUP( 'Felling&amp;Restocking'!M124,SpeciesList[],4,0))</f>
        <v/>
      </c>
      <c r="AP124" s="362" t="str">
        <f aca="false">IF('Felling&amp;Restocking'!N124="","",IFERROR("," &amp; VLOOKUP( 'Felling&amp;Restocking'!N124,SpeciesList[],2,0),"," &amp; 'Felling&amp;Restocking'!N124))</f>
        <v/>
      </c>
      <c r="AQ124" s="362" t="str">
        <f aca="false">IF('Felling&amp;Restocking'!N124="","",VLOOKUP( 'Felling&amp;Restocking'!N124,SpeciesList[],4,0))</f>
        <v/>
      </c>
      <c r="AT124" s="362" t="str">
        <f aca="false">IF('Sub-Cpt Record'!A124&lt;&gt;"",CONCATENATE('Sub-Cpt Record'!A124,'Sub-Cpt Record'!B124,'Sub-Cpt Record'!C124),"")</f>
        <v/>
      </c>
      <c r="AU124" s="362" t="n">
        <f aca="false">IF($AT124="",1,COUNTIFS($AT$11:$AT$1000, $AT124))</f>
        <v>1</v>
      </c>
      <c r="AV124" s="362" t="n">
        <f aca="false">IF(AT124&lt;&gt;"",'Sub-Cpt Record'!C124/CODE!AU124,0)</f>
        <v>0</v>
      </c>
      <c r="BM124" s="362" t="s">
        <v>882</v>
      </c>
    </row>
    <row r="125" customFormat="false" ht="15" hidden="false" customHeight="false" outlineLevel="0" collapsed="false">
      <c r="A125" s="362" t="str">
        <f aca="false">IF('Sub-Cpt Record'!B125="",IF(OR('Sub-Cpt Record'!A125=0,'Sub-Cpt Record'!A125=""),"",'Sub-Cpt Record'!A125),CONCATENATE('Sub-Cpt Record'!A125&amp;'Sub-Cpt Record'!B125))</f>
        <v/>
      </c>
      <c r="B125" s="362" t="n">
        <f aca="false">IF($A125="",1,COUNTIFS($A$11:$A$1000, $A125))</f>
        <v>1</v>
      </c>
      <c r="C125" s="363" t="str">
        <f aca="false">IF('Sub-Cpt Record'!E125 = "","",'Sub-Cpt Record'!E125&amp;"  ")</f>
        <v/>
      </c>
      <c r="D125" s="362" t="str">
        <f aca="false">IF('Sub-Cpt Record'!F125 = "","",'Sub-Cpt Record'!F125&amp;"  ")</f>
        <v/>
      </c>
      <c r="E125" s="362" t="str">
        <f aca="false">IF('Sub-Cpt Record'!G125 = "","",'Sub-Cpt Record'!G125&amp;"  ")</f>
        <v/>
      </c>
      <c r="F125" s="362" t="str">
        <f aca="false">IF('Sub-Cpt Record'!H125 = "","",'Sub-Cpt Record'!H125&amp;"  ")</f>
        <v/>
      </c>
      <c r="G125" s="362" t="str">
        <f aca="false">IF('Sub-Cpt Record'!I125 = "","",'Sub-Cpt Record'!I125&amp;"  ")</f>
        <v/>
      </c>
      <c r="H125" s="362" t="str">
        <f aca="false">IF('Sub-Cpt Record'!J125 = "","",'Sub-Cpt Record'!J125&amp;"  ")</f>
        <v/>
      </c>
      <c r="I125" s="364" t="str">
        <f aca="false">CONCATENATE(C125&amp;D125&amp;E125&amp;F125&amp;G125&amp;H125)</f>
        <v/>
      </c>
      <c r="J125" s="362" t="n">
        <f aca="false">IF(A125&lt;&gt;"",'Sub-Cpt Record'!C125/CODE!B125,0)</f>
        <v>0</v>
      </c>
      <c r="L125" s="365" t="str">
        <f aca="false">IF(A125="",IF(L126=1,1,""),1)</f>
        <v/>
      </c>
      <c r="N125" s="366" t="n">
        <f aca="false">COUNTIFS('Felling&amp;Restocking'!$A$11:$A$1000, 'Felling&amp;Restocking'!$A125, 'Felling&amp;Restocking'!$B$11:$B$1000, 'Felling&amp;Restocking'!$B125, 'Felling&amp;Restocking'!$H$11:$H$1000, 'Felling&amp;Restocking'!$H125)</f>
        <v>0</v>
      </c>
      <c r="O125" s="366" t="n">
        <f aca="false">IF(OR('Felling&amp;Restocking'!H125=0,'Felling&amp;Restocking'!H125=""),0,1)</f>
        <v>0</v>
      </c>
      <c r="P125" s="367" t="n">
        <f aca="false">SUM('Felling&amp;Restocking'!O125+'Felling&amp;Restocking'!P125)</f>
        <v>0</v>
      </c>
      <c r="S125" s="369" t="n">
        <f aca="false">IF(AND(O125&lt;&gt;0,P125&lt;&gt;0,'Felling&amp;Restocking'!G125&lt;&gt;0,AA125="",AC125=""),1,0)</f>
        <v>0</v>
      </c>
      <c r="T125" s="370" t="str">
        <f aca="false">IF(OR('Felling&amp;Restocking'!G125=0,'Felling&amp;Restocking'!G125=""),"",SUM('Felling&amp;Restocking'!O125/P125)*'Felling&amp;Restocking'!G125)</f>
        <v/>
      </c>
      <c r="U125" s="370" t="str">
        <f aca="false">IF(OR('Felling&amp;Restocking'!G125=0,'Felling&amp;Restocking'!G125=""),"",SUM('Felling&amp;Restocking'!P125/P125)*'Felling&amp;Restocking'!G125)</f>
        <v/>
      </c>
      <c r="V125" s="371" t="n">
        <f aca="false">IF(CONCATENATE('Felling&amp;Restocking'!U125&amp;'Felling&amp;Restocking'!W125&amp;'Felling&amp;Restocking'!Y125&amp;'Felling&amp;Restocking'!AA125&amp;'Felling&amp;Restocking'!AC125)="",0,1)</f>
        <v>0</v>
      </c>
      <c r="W125" s="372" t="n">
        <f aca="false">IF(OR(OR(TRIM('Felling&amp;Restocking'!H125)="T",TRIM('Felling&amp;Restocking'!H125)="DF",TRIM('Felling&amp;Restocking'!H125)="OS"),O125=0),0,1)</f>
        <v>0</v>
      </c>
      <c r="X125" s="372" t="n">
        <f aca="false">IF(OR('Felling&amp;Restocking'!$S125="",OR('Felling&amp;Restocking'!$S125=0,'Felling&amp;Restocking'!$S125="N/A")),0,1)</f>
        <v>0</v>
      </c>
      <c r="Y125" s="362" t="str">
        <f aca="false">IF(W125=1,T125,"")</f>
        <v/>
      </c>
      <c r="Z125" s="362" t="str">
        <f aca="false">IF(W125=1,U125,"")</f>
        <v/>
      </c>
      <c r="AA125" s="363" t="str">
        <f aca="false">CONCATENATE(IF(AND(AG125="B",AF125&lt;&gt;""),AF125,""),IF(AND(AI125="B",AH125&lt;&gt;""),AH125,""),IF(AND(AK125="B",AJ125&lt;&gt;""),AJ125,""),IF(AND(AM125="B",AL125&lt;&gt;""),AL125,""),IF(AND(AO125="B",AN125&lt;&gt;""),AN125,""),IF(AND(AQ125="B",AP125&lt;&gt;""),AP125,""))</f>
        <v/>
      </c>
      <c r="AC125" s="362" t="str">
        <f aca="false">CONCATENATE(IF(AND(AG125="C",AF125&lt;&gt;""),AF125,""),IF(AND(AI125="C",AH125&lt;&gt;""),AH125,""),IF(AND(AK125="C",AJ125&lt;&gt;""),AJ125,""),IF(AND(AM125="C",AL125&lt;&gt;""),AL125,""),IF(AND(AO125="C",AN125&lt;&gt;""),AN125,""),IF(AND(AQ125="C",AP125&lt;&gt;""),AP125,""))</f>
        <v/>
      </c>
      <c r="AE125" s="362" t="str">
        <f aca="false">CONCATENATE(IF(AS125="","",AS125),IF(AU125="","",AU125),IF(AW125="","",AW125),IF(AY125="","",AY125),IF(BA125="","",BA125),IF(BC125="","",BC125))</f>
        <v>1</v>
      </c>
      <c r="AF125" s="362" t="str">
        <f aca="false">IF('Felling&amp;Restocking'!I125="","",IFERROR(VLOOKUP( 'Felling&amp;Restocking'!I125,SpeciesList[],2,0),"," &amp; 'Felling&amp;Restocking'!I125))</f>
        <v/>
      </c>
      <c r="AG125" s="362" t="str">
        <f aca="false">IF('Felling&amp;Restocking'!I125="","",VLOOKUP( 'Felling&amp;Restocking'!I125,SpeciesList[],4,0))</f>
        <v/>
      </c>
      <c r="AH125" s="362" t="str">
        <f aca="false">IF('Felling&amp;Restocking'!J125="","",IFERROR("," &amp; VLOOKUP( 'Felling&amp;Restocking'!J125,SpeciesList[],2,0),"," &amp; 'Felling&amp;Restocking'!J125))</f>
        <v/>
      </c>
      <c r="AI125" s="362" t="str">
        <f aca="false">IF('Felling&amp;Restocking'!J125="","",VLOOKUP( 'Felling&amp;Restocking'!J125,SpeciesList[],4,0))</f>
        <v/>
      </c>
      <c r="AJ125" s="362" t="str">
        <f aca="false">IF('Felling&amp;Restocking'!K125="","",IFERROR("," &amp; VLOOKUP( 'Felling&amp;Restocking'!K125,SpeciesList[],2,0),"," &amp; 'Felling&amp;Restocking'!K125))</f>
        <v/>
      </c>
      <c r="AK125" s="362" t="str">
        <f aca="false">IF('Felling&amp;Restocking'!K125="","",VLOOKUP( 'Felling&amp;Restocking'!K125,SpeciesList[],4,0))</f>
        <v/>
      </c>
      <c r="AL125" s="362" t="str">
        <f aca="false">IF('Felling&amp;Restocking'!L125="","",IFERROR("," &amp; VLOOKUP( 'Felling&amp;Restocking'!L125,SpeciesList[],2,0),"," &amp; 'Felling&amp;Restocking'!L125))</f>
        <v/>
      </c>
      <c r="AM125" s="362" t="str">
        <f aca="false">IF('Felling&amp;Restocking'!L125="","",VLOOKUP( 'Felling&amp;Restocking'!L125,SpeciesList[],4,0))</f>
        <v/>
      </c>
      <c r="AN125" s="362" t="str">
        <f aca="false">IF('Felling&amp;Restocking'!M125="","",IFERROR("," &amp; VLOOKUP( 'Felling&amp;Restocking'!M125,SpeciesList[],2,0),"," &amp; 'Felling&amp;Restocking'!M125))</f>
        <v/>
      </c>
      <c r="AO125" s="362" t="str">
        <f aca="false">IF('Felling&amp;Restocking'!M125="","",VLOOKUP( 'Felling&amp;Restocking'!M125,SpeciesList[],4,0))</f>
        <v/>
      </c>
      <c r="AP125" s="362" t="str">
        <f aca="false">IF('Felling&amp;Restocking'!N125="","",IFERROR("," &amp; VLOOKUP( 'Felling&amp;Restocking'!N125,SpeciesList[],2,0),"," &amp; 'Felling&amp;Restocking'!N125))</f>
        <v/>
      </c>
      <c r="AQ125" s="362" t="str">
        <f aca="false">IF('Felling&amp;Restocking'!N125="","",VLOOKUP( 'Felling&amp;Restocking'!N125,SpeciesList[],4,0))</f>
        <v/>
      </c>
      <c r="AT125" s="362" t="str">
        <f aca="false">IF('Sub-Cpt Record'!A125&lt;&gt;"",CONCATENATE('Sub-Cpt Record'!A125,'Sub-Cpt Record'!B125,'Sub-Cpt Record'!C125),"")</f>
        <v/>
      </c>
      <c r="AU125" s="362" t="n">
        <f aca="false">IF($AT125="",1,COUNTIFS($AT$11:$AT$1000, $AT125))</f>
        <v>1</v>
      </c>
      <c r="AV125" s="362" t="n">
        <f aca="false">IF(AT125&lt;&gt;"",'Sub-Cpt Record'!C125/CODE!AU125,0)</f>
        <v>0</v>
      </c>
      <c r="BM125" s="362" t="s">
        <v>883</v>
      </c>
    </row>
    <row r="126" customFormat="false" ht="15" hidden="false" customHeight="false" outlineLevel="0" collapsed="false">
      <c r="A126" s="362" t="str">
        <f aca="false">IF('Sub-Cpt Record'!B126="",IF(OR('Sub-Cpt Record'!A126=0,'Sub-Cpt Record'!A126=""),"",'Sub-Cpt Record'!A126),CONCATENATE('Sub-Cpt Record'!A126&amp;'Sub-Cpt Record'!B126))</f>
        <v/>
      </c>
      <c r="B126" s="362" t="n">
        <f aca="false">IF($A126="",1,COUNTIFS($A$11:$A$1000, $A126))</f>
        <v>1</v>
      </c>
      <c r="C126" s="363" t="str">
        <f aca="false">IF('Sub-Cpt Record'!E126 = "","",'Sub-Cpt Record'!E126&amp;"  ")</f>
        <v/>
      </c>
      <c r="D126" s="362" t="str">
        <f aca="false">IF('Sub-Cpt Record'!F126 = "","",'Sub-Cpt Record'!F126&amp;"  ")</f>
        <v/>
      </c>
      <c r="E126" s="362" t="str">
        <f aca="false">IF('Sub-Cpt Record'!G126 = "","",'Sub-Cpt Record'!G126&amp;"  ")</f>
        <v/>
      </c>
      <c r="F126" s="362" t="str">
        <f aca="false">IF('Sub-Cpt Record'!H126 = "","",'Sub-Cpt Record'!H126&amp;"  ")</f>
        <v/>
      </c>
      <c r="G126" s="362" t="str">
        <f aca="false">IF('Sub-Cpt Record'!I126 = "","",'Sub-Cpt Record'!I126&amp;"  ")</f>
        <v/>
      </c>
      <c r="H126" s="362" t="str">
        <f aca="false">IF('Sub-Cpt Record'!J126 = "","",'Sub-Cpt Record'!J126&amp;"  ")</f>
        <v/>
      </c>
      <c r="I126" s="364" t="str">
        <f aca="false">CONCATENATE(C126&amp;D126&amp;E126&amp;F126&amp;G126&amp;H126)</f>
        <v/>
      </c>
      <c r="J126" s="362" t="n">
        <f aca="false">IF(A126&lt;&gt;"",'Sub-Cpt Record'!C126/CODE!B126,0)</f>
        <v>0</v>
      </c>
      <c r="L126" s="365" t="str">
        <f aca="false">IF(A126="",IF(L127=1,1,""),1)</f>
        <v/>
      </c>
      <c r="N126" s="366" t="n">
        <f aca="false">COUNTIFS('Felling&amp;Restocking'!$A$11:$A$1000, 'Felling&amp;Restocking'!$A126, 'Felling&amp;Restocking'!$B$11:$B$1000, 'Felling&amp;Restocking'!$B126, 'Felling&amp;Restocking'!$H$11:$H$1000, 'Felling&amp;Restocking'!$H126)</f>
        <v>0</v>
      </c>
      <c r="O126" s="366" t="n">
        <f aca="false">IF(OR('Felling&amp;Restocking'!H126=0,'Felling&amp;Restocking'!H126=""),0,1)</f>
        <v>0</v>
      </c>
      <c r="P126" s="367" t="n">
        <f aca="false">SUM('Felling&amp;Restocking'!O126+'Felling&amp;Restocking'!P126)</f>
        <v>0</v>
      </c>
      <c r="S126" s="369" t="n">
        <f aca="false">IF(AND(O126&lt;&gt;0,P126&lt;&gt;0,'Felling&amp;Restocking'!G126&lt;&gt;0,AA126="",AC126=""),1,0)</f>
        <v>0</v>
      </c>
      <c r="T126" s="370" t="str">
        <f aca="false">IF(OR('Felling&amp;Restocking'!G126=0,'Felling&amp;Restocking'!G126=""),"",SUM('Felling&amp;Restocking'!O126/P126)*'Felling&amp;Restocking'!G126)</f>
        <v/>
      </c>
      <c r="U126" s="370" t="str">
        <f aca="false">IF(OR('Felling&amp;Restocking'!G126=0,'Felling&amp;Restocking'!G126=""),"",SUM('Felling&amp;Restocking'!P126/P126)*'Felling&amp;Restocking'!G126)</f>
        <v/>
      </c>
      <c r="V126" s="371" t="n">
        <f aca="false">IF(CONCATENATE('Felling&amp;Restocking'!U126&amp;'Felling&amp;Restocking'!W126&amp;'Felling&amp;Restocking'!Y126&amp;'Felling&amp;Restocking'!AA126&amp;'Felling&amp;Restocking'!AC126)="",0,1)</f>
        <v>0</v>
      </c>
      <c r="W126" s="372" t="n">
        <f aca="false">IF(OR(OR(TRIM('Felling&amp;Restocking'!H126)="T",TRIM('Felling&amp;Restocking'!H126)="DF",TRIM('Felling&amp;Restocking'!H126)="OS"),O126=0),0,1)</f>
        <v>0</v>
      </c>
      <c r="X126" s="372" t="n">
        <f aca="false">IF(OR('Felling&amp;Restocking'!$S126="",OR('Felling&amp;Restocking'!$S126=0,'Felling&amp;Restocking'!$S126="N/A")),0,1)</f>
        <v>0</v>
      </c>
      <c r="Y126" s="362" t="str">
        <f aca="false">IF(W126=1,T126,"")</f>
        <v/>
      </c>
      <c r="Z126" s="362" t="str">
        <f aca="false">IF(W126=1,U126,"")</f>
        <v/>
      </c>
      <c r="AA126" s="363" t="str">
        <f aca="false">CONCATENATE(IF(AND(AG126="B",AF126&lt;&gt;""),AF126,""),IF(AND(AI126="B",AH126&lt;&gt;""),AH126,""),IF(AND(AK126="B",AJ126&lt;&gt;""),AJ126,""),IF(AND(AM126="B",AL126&lt;&gt;""),AL126,""),IF(AND(AO126="B",AN126&lt;&gt;""),AN126,""),IF(AND(AQ126="B",AP126&lt;&gt;""),AP126,""))</f>
        <v/>
      </c>
      <c r="AC126" s="362" t="str">
        <f aca="false">CONCATENATE(IF(AND(AG126="C",AF126&lt;&gt;""),AF126,""),IF(AND(AI126="C",AH126&lt;&gt;""),AH126,""),IF(AND(AK126="C",AJ126&lt;&gt;""),AJ126,""),IF(AND(AM126="C",AL126&lt;&gt;""),AL126,""),IF(AND(AO126="C",AN126&lt;&gt;""),AN126,""),IF(AND(AQ126="C",AP126&lt;&gt;""),AP126,""))</f>
        <v/>
      </c>
      <c r="AE126" s="362" t="str">
        <f aca="false">CONCATENATE(IF(AS126="","",AS126),IF(AU126="","",AU126),IF(AW126="","",AW126),IF(AY126="","",AY126),IF(BA126="","",BA126),IF(BC126="","",BC126))</f>
        <v>1</v>
      </c>
      <c r="AF126" s="362" t="str">
        <f aca="false">IF('Felling&amp;Restocking'!I126="","",IFERROR(VLOOKUP( 'Felling&amp;Restocking'!I126,SpeciesList[],2,0),"," &amp; 'Felling&amp;Restocking'!I126))</f>
        <v/>
      </c>
      <c r="AG126" s="362" t="str">
        <f aca="false">IF('Felling&amp;Restocking'!I126="","",VLOOKUP( 'Felling&amp;Restocking'!I126,SpeciesList[],4,0))</f>
        <v/>
      </c>
      <c r="AH126" s="362" t="str">
        <f aca="false">IF('Felling&amp;Restocking'!J126="","",IFERROR("," &amp; VLOOKUP( 'Felling&amp;Restocking'!J126,SpeciesList[],2,0),"," &amp; 'Felling&amp;Restocking'!J126))</f>
        <v/>
      </c>
      <c r="AI126" s="362" t="str">
        <f aca="false">IF('Felling&amp;Restocking'!J126="","",VLOOKUP( 'Felling&amp;Restocking'!J126,SpeciesList[],4,0))</f>
        <v/>
      </c>
      <c r="AJ126" s="362" t="str">
        <f aca="false">IF('Felling&amp;Restocking'!K126="","",IFERROR("," &amp; VLOOKUP( 'Felling&amp;Restocking'!K126,SpeciesList[],2,0),"," &amp; 'Felling&amp;Restocking'!K126))</f>
        <v/>
      </c>
      <c r="AK126" s="362" t="str">
        <f aca="false">IF('Felling&amp;Restocking'!K126="","",VLOOKUP( 'Felling&amp;Restocking'!K126,SpeciesList[],4,0))</f>
        <v/>
      </c>
      <c r="AL126" s="362" t="str">
        <f aca="false">IF('Felling&amp;Restocking'!L126="","",IFERROR("," &amp; VLOOKUP( 'Felling&amp;Restocking'!L126,SpeciesList[],2,0),"," &amp; 'Felling&amp;Restocking'!L126))</f>
        <v/>
      </c>
      <c r="AM126" s="362" t="str">
        <f aca="false">IF('Felling&amp;Restocking'!L126="","",VLOOKUP( 'Felling&amp;Restocking'!L126,SpeciesList[],4,0))</f>
        <v/>
      </c>
      <c r="AN126" s="362" t="str">
        <f aca="false">IF('Felling&amp;Restocking'!M126="","",IFERROR("," &amp; VLOOKUP( 'Felling&amp;Restocking'!M126,SpeciesList[],2,0),"," &amp; 'Felling&amp;Restocking'!M126))</f>
        <v/>
      </c>
      <c r="AO126" s="362" t="str">
        <f aca="false">IF('Felling&amp;Restocking'!M126="","",VLOOKUP( 'Felling&amp;Restocking'!M126,SpeciesList[],4,0))</f>
        <v/>
      </c>
      <c r="AP126" s="362" t="str">
        <f aca="false">IF('Felling&amp;Restocking'!N126="","",IFERROR("," &amp; VLOOKUP( 'Felling&amp;Restocking'!N126,SpeciesList[],2,0),"," &amp; 'Felling&amp;Restocking'!N126))</f>
        <v/>
      </c>
      <c r="AQ126" s="362" t="str">
        <f aca="false">IF('Felling&amp;Restocking'!N126="","",VLOOKUP( 'Felling&amp;Restocking'!N126,SpeciesList[],4,0))</f>
        <v/>
      </c>
      <c r="AT126" s="362" t="str">
        <f aca="false">IF('Sub-Cpt Record'!A126&lt;&gt;"",CONCATENATE('Sub-Cpt Record'!A126,'Sub-Cpt Record'!B126,'Sub-Cpt Record'!C126),"")</f>
        <v/>
      </c>
      <c r="AU126" s="362" t="n">
        <f aca="false">IF($AT126="",1,COUNTIFS($AT$11:$AT$1000, $AT126))</f>
        <v>1</v>
      </c>
      <c r="AV126" s="362" t="n">
        <f aca="false">IF(AT126&lt;&gt;"",'Sub-Cpt Record'!C126/CODE!AU126,0)</f>
        <v>0</v>
      </c>
      <c r="BM126" s="362" t="s">
        <v>884</v>
      </c>
    </row>
    <row r="127" customFormat="false" ht="15" hidden="false" customHeight="false" outlineLevel="0" collapsed="false">
      <c r="A127" s="362" t="str">
        <f aca="false">IF('Sub-Cpt Record'!B127="",IF(OR('Sub-Cpt Record'!A127=0,'Sub-Cpt Record'!A127=""),"",'Sub-Cpt Record'!A127),CONCATENATE('Sub-Cpt Record'!A127&amp;'Sub-Cpt Record'!B127))</f>
        <v/>
      </c>
      <c r="B127" s="362" t="n">
        <f aca="false">IF($A127="",1,COUNTIFS($A$11:$A$1000, $A127))</f>
        <v>1</v>
      </c>
      <c r="C127" s="363" t="str">
        <f aca="false">IF('Sub-Cpt Record'!E127 = "","",'Sub-Cpt Record'!E127&amp;"  ")</f>
        <v/>
      </c>
      <c r="D127" s="362" t="str">
        <f aca="false">IF('Sub-Cpt Record'!F127 = "","",'Sub-Cpt Record'!F127&amp;"  ")</f>
        <v/>
      </c>
      <c r="E127" s="362" t="str">
        <f aca="false">IF('Sub-Cpt Record'!G127 = "","",'Sub-Cpt Record'!G127&amp;"  ")</f>
        <v/>
      </c>
      <c r="F127" s="362" t="str">
        <f aca="false">IF('Sub-Cpt Record'!H127 = "","",'Sub-Cpt Record'!H127&amp;"  ")</f>
        <v/>
      </c>
      <c r="G127" s="362" t="str">
        <f aca="false">IF('Sub-Cpt Record'!I127 = "","",'Sub-Cpt Record'!I127&amp;"  ")</f>
        <v/>
      </c>
      <c r="H127" s="362" t="str">
        <f aca="false">IF('Sub-Cpt Record'!J127 = "","",'Sub-Cpt Record'!J127&amp;"  ")</f>
        <v/>
      </c>
      <c r="I127" s="364" t="str">
        <f aca="false">CONCATENATE(C127&amp;D127&amp;E127&amp;F127&amp;G127&amp;H127)</f>
        <v/>
      </c>
      <c r="J127" s="362" t="n">
        <f aca="false">IF(A127&lt;&gt;"",'Sub-Cpt Record'!C127/CODE!B127,0)</f>
        <v>0</v>
      </c>
      <c r="L127" s="365" t="str">
        <f aca="false">IF(A127="",IF(L128=1,1,""),1)</f>
        <v/>
      </c>
      <c r="N127" s="366" t="n">
        <f aca="false">COUNTIFS('Felling&amp;Restocking'!$A$11:$A$1000, 'Felling&amp;Restocking'!$A127, 'Felling&amp;Restocking'!$B$11:$B$1000, 'Felling&amp;Restocking'!$B127, 'Felling&amp;Restocking'!$H$11:$H$1000, 'Felling&amp;Restocking'!$H127)</f>
        <v>0</v>
      </c>
      <c r="O127" s="366" t="n">
        <f aca="false">IF(OR('Felling&amp;Restocking'!H127=0,'Felling&amp;Restocking'!H127=""),0,1)</f>
        <v>0</v>
      </c>
      <c r="P127" s="367" t="n">
        <f aca="false">SUM('Felling&amp;Restocking'!O127+'Felling&amp;Restocking'!P127)</f>
        <v>0</v>
      </c>
      <c r="S127" s="369" t="n">
        <f aca="false">IF(AND(O127&lt;&gt;0,P127&lt;&gt;0,'Felling&amp;Restocking'!G127&lt;&gt;0,AA127="",AC127=""),1,0)</f>
        <v>0</v>
      </c>
      <c r="T127" s="370" t="str">
        <f aca="false">IF(OR('Felling&amp;Restocking'!G127=0,'Felling&amp;Restocking'!G127=""),"",SUM('Felling&amp;Restocking'!O127/P127)*'Felling&amp;Restocking'!G127)</f>
        <v/>
      </c>
      <c r="U127" s="370" t="str">
        <f aca="false">IF(OR('Felling&amp;Restocking'!G127=0,'Felling&amp;Restocking'!G127=""),"",SUM('Felling&amp;Restocking'!P127/P127)*'Felling&amp;Restocking'!G127)</f>
        <v/>
      </c>
      <c r="V127" s="371" t="n">
        <f aca="false">IF(CONCATENATE('Felling&amp;Restocking'!U127&amp;'Felling&amp;Restocking'!W127&amp;'Felling&amp;Restocking'!Y127&amp;'Felling&amp;Restocking'!AA127&amp;'Felling&amp;Restocking'!AC127)="",0,1)</f>
        <v>0</v>
      </c>
      <c r="W127" s="372" t="n">
        <f aca="false">IF(OR(OR(TRIM('Felling&amp;Restocking'!H127)="T",TRIM('Felling&amp;Restocking'!H127)="DF",TRIM('Felling&amp;Restocking'!H127)="OS"),O127=0),0,1)</f>
        <v>0</v>
      </c>
      <c r="X127" s="372" t="n">
        <f aca="false">IF(OR('Felling&amp;Restocking'!$S127="",OR('Felling&amp;Restocking'!$S127=0,'Felling&amp;Restocking'!$S127="N/A")),0,1)</f>
        <v>0</v>
      </c>
      <c r="Y127" s="362" t="str">
        <f aca="false">IF(W127=1,T127,"")</f>
        <v/>
      </c>
      <c r="Z127" s="362" t="str">
        <f aca="false">IF(W127=1,U127,"")</f>
        <v/>
      </c>
      <c r="AA127" s="363" t="str">
        <f aca="false">CONCATENATE(IF(AND(AG127="B",AF127&lt;&gt;""),AF127,""),IF(AND(AI127="B",AH127&lt;&gt;""),AH127,""),IF(AND(AK127="B",AJ127&lt;&gt;""),AJ127,""),IF(AND(AM127="B",AL127&lt;&gt;""),AL127,""),IF(AND(AO127="B",AN127&lt;&gt;""),AN127,""),IF(AND(AQ127="B",AP127&lt;&gt;""),AP127,""))</f>
        <v/>
      </c>
      <c r="AC127" s="362" t="str">
        <f aca="false">CONCATENATE(IF(AND(AG127="C",AF127&lt;&gt;""),AF127,""),IF(AND(AI127="C",AH127&lt;&gt;""),AH127,""),IF(AND(AK127="C",AJ127&lt;&gt;""),AJ127,""),IF(AND(AM127="C",AL127&lt;&gt;""),AL127,""),IF(AND(AO127="C",AN127&lt;&gt;""),AN127,""),IF(AND(AQ127="C",AP127&lt;&gt;""),AP127,""))</f>
        <v/>
      </c>
      <c r="AE127" s="362" t="str">
        <f aca="false">CONCATENATE(IF(AS127="","",AS127),IF(AU127="","",AU127),IF(AW127="","",AW127),IF(AY127="","",AY127),IF(BA127="","",BA127),IF(BC127="","",BC127))</f>
        <v>1</v>
      </c>
      <c r="AF127" s="362" t="str">
        <f aca="false">IF('Felling&amp;Restocking'!I127="","",IFERROR(VLOOKUP( 'Felling&amp;Restocking'!I127,SpeciesList[],2,0),"," &amp; 'Felling&amp;Restocking'!I127))</f>
        <v/>
      </c>
      <c r="AG127" s="362" t="str">
        <f aca="false">IF('Felling&amp;Restocking'!I127="","",VLOOKUP( 'Felling&amp;Restocking'!I127,SpeciesList[],4,0))</f>
        <v/>
      </c>
      <c r="AH127" s="362" t="str">
        <f aca="false">IF('Felling&amp;Restocking'!J127="","",IFERROR("," &amp; VLOOKUP( 'Felling&amp;Restocking'!J127,SpeciesList[],2,0),"," &amp; 'Felling&amp;Restocking'!J127))</f>
        <v/>
      </c>
      <c r="AI127" s="362" t="str">
        <f aca="false">IF('Felling&amp;Restocking'!J127="","",VLOOKUP( 'Felling&amp;Restocking'!J127,SpeciesList[],4,0))</f>
        <v/>
      </c>
      <c r="AJ127" s="362" t="str">
        <f aca="false">IF('Felling&amp;Restocking'!K127="","",IFERROR("," &amp; VLOOKUP( 'Felling&amp;Restocking'!K127,SpeciesList[],2,0),"," &amp; 'Felling&amp;Restocking'!K127))</f>
        <v/>
      </c>
      <c r="AK127" s="362" t="str">
        <f aca="false">IF('Felling&amp;Restocking'!K127="","",VLOOKUP( 'Felling&amp;Restocking'!K127,SpeciesList[],4,0))</f>
        <v/>
      </c>
      <c r="AL127" s="362" t="str">
        <f aca="false">IF('Felling&amp;Restocking'!L127="","",IFERROR("," &amp; VLOOKUP( 'Felling&amp;Restocking'!L127,SpeciesList[],2,0),"," &amp; 'Felling&amp;Restocking'!L127))</f>
        <v/>
      </c>
      <c r="AM127" s="362" t="str">
        <f aca="false">IF('Felling&amp;Restocking'!L127="","",VLOOKUP( 'Felling&amp;Restocking'!L127,SpeciesList[],4,0))</f>
        <v/>
      </c>
      <c r="AN127" s="362" t="str">
        <f aca="false">IF('Felling&amp;Restocking'!M127="","",IFERROR("," &amp; VLOOKUP( 'Felling&amp;Restocking'!M127,SpeciesList[],2,0),"," &amp; 'Felling&amp;Restocking'!M127))</f>
        <v/>
      </c>
      <c r="AO127" s="362" t="str">
        <f aca="false">IF('Felling&amp;Restocking'!M127="","",VLOOKUP( 'Felling&amp;Restocking'!M127,SpeciesList[],4,0))</f>
        <v/>
      </c>
      <c r="AP127" s="362" t="str">
        <f aca="false">IF('Felling&amp;Restocking'!N127="","",IFERROR("," &amp; VLOOKUP( 'Felling&amp;Restocking'!N127,SpeciesList[],2,0),"," &amp; 'Felling&amp;Restocking'!N127))</f>
        <v/>
      </c>
      <c r="AQ127" s="362" t="str">
        <f aca="false">IF('Felling&amp;Restocking'!N127="","",VLOOKUP( 'Felling&amp;Restocking'!N127,SpeciesList[],4,0))</f>
        <v/>
      </c>
      <c r="AT127" s="362" t="str">
        <f aca="false">IF('Sub-Cpt Record'!A127&lt;&gt;"",CONCATENATE('Sub-Cpt Record'!A127,'Sub-Cpt Record'!B127,'Sub-Cpt Record'!C127),"")</f>
        <v/>
      </c>
      <c r="AU127" s="362" t="n">
        <f aca="false">IF($AT127="",1,COUNTIFS($AT$11:$AT$1000, $AT127))</f>
        <v>1</v>
      </c>
      <c r="AV127" s="362" t="n">
        <f aca="false">IF(AT127&lt;&gt;"",'Sub-Cpt Record'!C127/CODE!AU127,0)</f>
        <v>0</v>
      </c>
      <c r="BM127" s="362" t="s">
        <v>885</v>
      </c>
    </row>
    <row r="128" customFormat="false" ht="15" hidden="false" customHeight="false" outlineLevel="0" collapsed="false">
      <c r="A128" s="362" t="str">
        <f aca="false">IF('Sub-Cpt Record'!B128="",IF(OR('Sub-Cpt Record'!A128=0,'Sub-Cpt Record'!A128=""),"",'Sub-Cpt Record'!A128),CONCATENATE('Sub-Cpt Record'!A128&amp;'Sub-Cpt Record'!B128))</f>
        <v/>
      </c>
      <c r="B128" s="362" t="n">
        <f aca="false">IF($A128="",1,COUNTIFS($A$11:$A$1000, $A128))</f>
        <v>1</v>
      </c>
      <c r="C128" s="363" t="str">
        <f aca="false">IF('Sub-Cpt Record'!E128 = "","",'Sub-Cpt Record'!E128&amp;"  ")</f>
        <v/>
      </c>
      <c r="D128" s="362" t="str">
        <f aca="false">IF('Sub-Cpt Record'!F128 = "","",'Sub-Cpt Record'!F128&amp;"  ")</f>
        <v/>
      </c>
      <c r="E128" s="362" t="str">
        <f aca="false">IF('Sub-Cpt Record'!G128 = "","",'Sub-Cpt Record'!G128&amp;"  ")</f>
        <v/>
      </c>
      <c r="F128" s="362" t="str">
        <f aca="false">IF('Sub-Cpt Record'!H128 = "","",'Sub-Cpt Record'!H128&amp;"  ")</f>
        <v/>
      </c>
      <c r="G128" s="362" t="str">
        <f aca="false">IF('Sub-Cpt Record'!I128 = "","",'Sub-Cpt Record'!I128&amp;"  ")</f>
        <v/>
      </c>
      <c r="H128" s="362" t="str">
        <f aca="false">IF('Sub-Cpt Record'!J128 = "","",'Sub-Cpt Record'!J128&amp;"  ")</f>
        <v/>
      </c>
      <c r="I128" s="364" t="str">
        <f aca="false">CONCATENATE(C128&amp;D128&amp;E128&amp;F128&amp;G128&amp;H128)</f>
        <v/>
      </c>
      <c r="J128" s="362" t="n">
        <f aca="false">IF(A128&lt;&gt;"",'Sub-Cpt Record'!C128/CODE!B128,0)</f>
        <v>0</v>
      </c>
      <c r="L128" s="365" t="str">
        <f aca="false">IF(A128="",IF(L129=1,1,""),1)</f>
        <v/>
      </c>
      <c r="N128" s="366" t="n">
        <f aca="false">COUNTIFS('Felling&amp;Restocking'!$A$11:$A$1000, 'Felling&amp;Restocking'!$A128, 'Felling&amp;Restocking'!$B$11:$B$1000, 'Felling&amp;Restocking'!$B128, 'Felling&amp;Restocking'!$H$11:$H$1000, 'Felling&amp;Restocking'!$H128)</f>
        <v>0</v>
      </c>
      <c r="O128" s="366" t="n">
        <f aca="false">IF(OR('Felling&amp;Restocking'!H128=0,'Felling&amp;Restocking'!H128=""),0,1)</f>
        <v>0</v>
      </c>
      <c r="P128" s="367" t="n">
        <f aca="false">SUM('Felling&amp;Restocking'!O128+'Felling&amp;Restocking'!P128)</f>
        <v>0</v>
      </c>
      <c r="S128" s="369" t="n">
        <f aca="false">IF(AND(O128&lt;&gt;0,P128&lt;&gt;0,'Felling&amp;Restocking'!G128&lt;&gt;0,AA128="",AC128=""),1,0)</f>
        <v>0</v>
      </c>
      <c r="T128" s="370" t="str">
        <f aca="false">IF(OR('Felling&amp;Restocking'!G128=0,'Felling&amp;Restocking'!G128=""),"",SUM('Felling&amp;Restocking'!O128/P128)*'Felling&amp;Restocking'!G128)</f>
        <v/>
      </c>
      <c r="U128" s="370" t="str">
        <f aca="false">IF(OR('Felling&amp;Restocking'!G128=0,'Felling&amp;Restocking'!G128=""),"",SUM('Felling&amp;Restocking'!P128/P128)*'Felling&amp;Restocking'!G128)</f>
        <v/>
      </c>
      <c r="V128" s="371" t="n">
        <f aca="false">IF(CONCATENATE('Felling&amp;Restocking'!U128&amp;'Felling&amp;Restocking'!W128&amp;'Felling&amp;Restocking'!Y128&amp;'Felling&amp;Restocking'!AA128&amp;'Felling&amp;Restocking'!AC128)="",0,1)</f>
        <v>0</v>
      </c>
      <c r="W128" s="372" t="n">
        <f aca="false">IF(OR(OR(TRIM('Felling&amp;Restocking'!H128)="T",TRIM('Felling&amp;Restocking'!H128)="DF",TRIM('Felling&amp;Restocking'!H128)="OS"),O128=0),0,1)</f>
        <v>0</v>
      </c>
      <c r="X128" s="372" t="n">
        <f aca="false">IF(OR('Felling&amp;Restocking'!$S128="",OR('Felling&amp;Restocking'!$S128=0,'Felling&amp;Restocking'!$S128="N/A")),0,1)</f>
        <v>0</v>
      </c>
      <c r="Y128" s="362" t="str">
        <f aca="false">IF(W128=1,T128,"")</f>
        <v/>
      </c>
      <c r="Z128" s="362" t="str">
        <f aca="false">IF(W128=1,U128,"")</f>
        <v/>
      </c>
      <c r="AA128" s="363" t="str">
        <f aca="false">CONCATENATE(IF(AND(AG128="B",AF128&lt;&gt;""),AF128,""),IF(AND(AI128="B",AH128&lt;&gt;""),AH128,""),IF(AND(AK128="B",AJ128&lt;&gt;""),AJ128,""),IF(AND(AM128="B",AL128&lt;&gt;""),AL128,""),IF(AND(AO128="B",AN128&lt;&gt;""),AN128,""),IF(AND(AQ128="B",AP128&lt;&gt;""),AP128,""))</f>
        <v/>
      </c>
      <c r="AC128" s="362" t="str">
        <f aca="false">CONCATENATE(IF(AND(AG128="C",AF128&lt;&gt;""),AF128,""),IF(AND(AI128="C",AH128&lt;&gt;""),AH128,""),IF(AND(AK128="C",AJ128&lt;&gt;""),AJ128,""),IF(AND(AM128="C",AL128&lt;&gt;""),AL128,""),IF(AND(AO128="C",AN128&lt;&gt;""),AN128,""),IF(AND(AQ128="C",AP128&lt;&gt;""),AP128,""))</f>
        <v/>
      </c>
      <c r="AE128" s="362" t="str">
        <f aca="false">CONCATENATE(IF(AS128="","",AS128),IF(AU128="","",AU128),IF(AW128="","",AW128),IF(AY128="","",AY128),IF(BA128="","",BA128),IF(BC128="","",BC128))</f>
        <v>1</v>
      </c>
      <c r="AF128" s="362" t="str">
        <f aca="false">IF('Felling&amp;Restocking'!I128="","",IFERROR(VLOOKUP( 'Felling&amp;Restocking'!I128,SpeciesList[],2,0),"," &amp; 'Felling&amp;Restocking'!I128))</f>
        <v/>
      </c>
      <c r="AG128" s="362" t="str">
        <f aca="false">IF('Felling&amp;Restocking'!I128="","",VLOOKUP( 'Felling&amp;Restocking'!I128,SpeciesList[],4,0))</f>
        <v/>
      </c>
      <c r="AH128" s="362" t="str">
        <f aca="false">IF('Felling&amp;Restocking'!J128="","",IFERROR("," &amp; VLOOKUP( 'Felling&amp;Restocking'!J128,SpeciesList[],2,0),"," &amp; 'Felling&amp;Restocking'!J128))</f>
        <v/>
      </c>
      <c r="AI128" s="362" t="str">
        <f aca="false">IF('Felling&amp;Restocking'!J128="","",VLOOKUP( 'Felling&amp;Restocking'!J128,SpeciesList[],4,0))</f>
        <v/>
      </c>
      <c r="AJ128" s="362" t="str">
        <f aca="false">IF('Felling&amp;Restocking'!K128="","",IFERROR("," &amp; VLOOKUP( 'Felling&amp;Restocking'!K128,SpeciesList[],2,0),"," &amp; 'Felling&amp;Restocking'!K128))</f>
        <v/>
      </c>
      <c r="AK128" s="362" t="str">
        <f aca="false">IF('Felling&amp;Restocking'!K128="","",VLOOKUP( 'Felling&amp;Restocking'!K128,SpeciesList[],4,0))</f>
        <v/>
      </c>
      <c r="AL128" s="362" t="str">
        <f aca="false">IF('Felling&amp;Restocking'!L128="","",IFERROR("," &amp; VLOOKUP( 'Felling&amp;Restocking'!L128,SpeciesList[],2,0),"," &amp; 'Felling&amp;Restocking'!L128))</f>
        <v/>
      </c>
      <c r="AM128" s="362" t="str">
        <f aca="false">IF('Felling&amp;Restocking'!L128="","",VLOOKUP( 'Felling&amp;Restocking'!L128,SpeciesList[],4,0))</f>
        <v/>
      </c>
      <c r="AN128" s="362" t="str">
        <f aca="false">IF('Felling&amp;Restocking'!M128="","",IFERROR("," &amp; VLOOKUP( 'Felling&amp;Restocking'!M128,SpeciesList[],2,0),"," &amp; 'Felling&amp;Restocking'!M128))</f>
        <v/>
      </c>
      <c r="AO128" s="362" t="str">
        <f aca="false">IF('Felling&amp;Restocking'!M128="","",VLOOKUP( 'Felling&amp;Restocking'!M128,SpeciesList[],4,0))</f>
        <v/>
      </c>
      <c r="AP128" s="362" t="str">
        <f aca="false">IF('Felling&amp;Restocking'!N128="","",IFERROR("," &amp; VLOOKUP( 'Felling&amp;Restocking'!N128,SpeciesList[],2,0),"," &amp; 'Felling&amp;Restocking'!N128))</f>
        <v/>
      </c>
      <c r="AQ128" s="362" t="str">
        <f aca="false">IF('Felling&amp;Restocking'!N128="","",VLOOKUP( 'Felling&amp;Restocking'!N128,SpeciesList[],4,0))</f>
        <v/>
      </c>
      <c r="AT128" s="362" t="str">
        <f aca="false">IF('Sub-Cpt Record'!A128&lt;&gt;"",CONCATENATE('Sub-Cpt Record'!A128,'Sub-Cpt Record'!B128,'Sub-Cpt Record'!C128),"")</f>
        <v/>
      </c>
      <c r="AU128" s="362" t="n">
        <f aca="false">IF($AT128="",1,COUNTIFS($AT$11:$AT$1000, $AT128))</f>
        <v>1</v>
      </c>
      <c r="AV128" s="362" t="n">
        <f aca="false">IF(AT128&lt;&gt;"",'Sub-Cpt Record'!C128/CODE!AU128,0)</f>
        <v>0</v>
      </c>
      <c r="BM128" s="362" t="s">
        <v>886</v>
      </c>
    </row>
    <row r="129" customFormat="false" ht="15" hidden="false" customHeight="false" outlineLevel="0" collapsed="false">
      <c r="A129" s="362" t="str">
        <f aca="false">IF('Sub-Cpt Record'!B129="",IF(OR('Sub-Cpt Record'!A129=0,'Sub-Cpt Record'!A129=""),"",'Sub-Cpt Record'!A129),CONCATENATE('Sub-Cpt Record'!A129&amp;'Sub-Cpt Record'!B129))</f>
        <v/>
      </c>
      <c r="B129" s="362" t="n">
        <f aca="false">IF($A129="",1,COUNTIFS($A$11:$A$1000, $A129))</f>
        <v>1</v>
      </c>
      <c r="C129" s="363" t="str">
        <f aca="false">IF('Sub-Cpt Record'!E129 = "","",'Sub-Cpt Record'!E129&amp;"  ")</f>
        <v/>
      </c>
      <c r="D129" s="362" t="str">
        <f aca="false">IF('Sub-Cpt Record'!F129 = "","",'Sub-Cpt Record'!F129&amp;"  ")</f>
        <v/>
      </c>
      <c r="E129" s="362" t="str">
        <f aca="false">IF('Sub-Cpt Record'!G129 = "","",'Sub-Cpt Record'!G129&amp;"  ")</f>
        <v/>
      </c>
      <c r="F129" s="362" t="str">
        <f aca="false">IF('Sub-Cpt Record'!H129 = "","",'Sub-Cpt Record'!H129&amp;"  ")</f>
        <v/>
      </c>
      <c r="G129" s="362" t="str">
        <f aca="false">IF('Sub-Cpt Record'!I129 = "","",'Sub-Cpt Record'!I129&amp;"  ")</f>
        <v/>
      </c>
      <c r="H129" s="362" t="str">
        <f aca="false">IF('Sub-Cpt Record'!J129 = "","",'Sub-Cpt Record'!J129&amp;"  ")</f>
        <v/>
      </c>
      <c r="I129" s="364" t="str">
        <f aca="false">CONCATENATE(C129&amp;D129&amp;E129&amp;F129&amp;G129&amp;H129)</f>
        <v/>
      </c>
      <c r="J129" s="362" t="n">
        <f aca="false">IF(A129&lt;&gt;"",'Sub-Cpt Record'!C129/CODE!B129,0)</f>
        <v>0</v>
      </c>
      <c r="L129" s="365" t="str">
        <f aca="false">IF(A129="",IF(L130=1,1,""),1)</f>
        <v/>
      </c>
      <c r="N129" s="366" t="n">
        <f aca="false">COUNTIFS('Felling&amp;Restocking'!$A$11:$A$1000, 'Felling&amp;Restocking'!$A129, 'Felling&amp;Restocking'!$B$11:$B$1000, 'Felling&amp;Restocking'!$B129, 'Felling&amp;Restocking'!$H$11:$H$1000, 'Felling&amp;Restocking'!$H129)</f>
        <v>0</v>
      </c>
      <c r="O129" s="366" t="n">
        <f aca="false">IF(OR('Felling&amp;Restocking'!H129=0,'Felling&amp;Restocking'!H129=""),0,1)</f>
        <v>0</v>
      </c>
      <c r="P129" s="367" t="n">
        <f aca="false">SUM('Felling&amp;Restocking'!O129+'Felling&amp;Restocking'!P129)</f>
        <v>0</v>
      </c>
      <c r="S129" s="369" t="n">
        <f aca="false">IF(AND(O129&lt;&gt;0,P129&lt;&gt;0,'Felling&amp;Restocking'!G129&lt;&gt;0,AA129="",AC129=""),1,0)</f>
        <v>0</v>
      </c>
      <c r="T129" s="370" t="str">
        <f aca="false">IF(OR('Felling&amp;Restocking'!G129=0,'Felling&amp;Restocking'!G129=""),"",SUM('Felling&amp;Restocking'!O129/P129)*'Felling&amp;Restocking'!G129)</f>
        <v/>
      </c>
      <c r="U129" s="370" t="str">
        <f aca="false">IF(OR('Felling&amp;Restocking'!G129=0,'Felling&amp;Restocking'!G129=""),"",SUM('Felling&amp;Restocking'!P129/P129)*'Felling&amp;Restocking'!G129)</f>
        <v/>
      </c>
      <c r="V129" s="371" t="n">
        <f aca="false">IF(CONCATENATE('Felling&amp;Restocking'!U129&amp;'Felling&amp;Restocking'!W129&amp;'Felling&amp;Restocking'!Y129&amp;'Felling&amp;Restocking'!AA129&amp;'Felling&amp;Restocking'!AC129)="",0,1)</f>
        <v>0</v>
      </c>
      <c r="W129" s="372" t="n">
        <f aca="false">IF(OR(OR(TRIM('Felling&amp;Restocking'!H129)="T",TRIM('Felling&amp;Restocking'!H129)="DF",TRIM('Felling&amp;Restocking'!H129)="OS"),O129=0),0,1)</f>
        <v>0</v>
      </c>
      <c r="X129" s="372" t="n">
        <f aca="false">IF(OR('Felling&amp;Restocking'!$S129="",OR('Felling&amp;Restocking'!$S129=0,'Felling&amp;Restocking'!$S129="N/A")),0,1)</f>
        <v>0</v>
      </c>
      <c r="Y129" s="362" t="str">
        <f aca="false">IF(W129=1,T129,"")</f>
        <v/>
      </c>
      <c r="Z129" s="362" t="str">
        <f aca="false">IF(W129=1,U129,"")</f>
        <v/>
      </c>
      <c r="AA129" s="363" t="str">
        <f aca="false">CONCATENATE(IF(AND(AG129="B",AF129&lt;&gt;""),AF129,""),IF(AND(AI129="B",AH129&lt;&gt;""),AH129,""),IF(AND(AK129="B",AJ129&lt;&gt;""),AJ129,""),IF(AND(AM129="B",AL129&lt;&gt;""),AL129,""),IF(AND(AO129="B",AN129&lt;&gt;""),AN129,""),IF(AND(AQ129="B",AP129&lt;&gt;""),AP129,""))</f>
        <v/>
      </c>
      <c r="AC129" s="362" t="str">
        <f aca="false">CONCATENATE(IF(AND(AG129="C",AF129&lt;&gt;""),AF129,""),IF(AND(AI129="C",AH129&lt;&gt;""),AH129,""),IF(AND(AK129="C",AJ129&lt;&gt;""),AJ129,""),IF(AND(AM129="C",AL129&lt;&gt;""),AL129,""),IF(AND(AO129="C",AN129&lt;&gt;""),AN129,""),IF(AND(AQ129="C",AP129&lt;&gt;""),AP129,""))</f>
        <v/>
      </c>
      <c r="AE129" s="362" t="str">
        <f aca="false">CONCATENATE(IF(AS129="","",AS129),IF(AU129="","",AU129),IF(AW129="","",AW129),IF(AY129="","",AY129),IF(BA129="","",BA129),IF(BC129="","",BC129))</f>
        <v>1</v>
      </c>
      <c r="AF129" s="362" t="str">
        <f aca="false">IF('Felling&amp;Restocking'!I129="","",IFERROR(VLOOKUP( 'Felling&amp;Restocking'!I129,SpeciesList[],2,0),"," &amp; 'Felling&amp;Restocking'!I129))</f>
        <v/>
      </c>
      <c r="AG129" s="362" t="str">
        <f aca="false">IF('Felling&amp;Restocking'!I129="","",VLOOKUP( 'Felling&amp;Restocking'!I129,SpeciesList[],4,0))</f>
        <v/>
      </c>
      <c r="AH129" s="362" t="str">
        <f aca="false">IF('Felling&amp;Restocking'!J129="","",IFERROR("," &amp; VLOOKUP( 'Felling&amp;Restocking'!J129,SpeciesList[],2,0),"," &amp; 'Felling&amp;Restocking'!J129))</f>
        <v/>
      </c>
      <c r="AI129" s="362" t="str">
        <f aca="false">IF('Felling&amp;Restocking'!J129="","",VLOOKUP( 'Felling&amp;Restocking'!J129,SpeciesList[],4,0))</f>
        <v/>
      </c>
      <c r="AJ129" s="362" t="str">
        <f aca="false">IF('Felling&amp;Restocking'!K129="","",IFERROR("," &amp; VLOOKUP( 'Felling&amp;Restocking'!K129,SpeciesList[],2,0),"," &amp; 'Felling&amp;Restocking'!K129))</f>
        <v/>
      </c>
      <c r="AK129" s="362" t="str">
        <f aca="false">IF('Felling&amp;Restocking'!K129="","",VLOOKUP( 'Felling&amp;Restocking'!K129,SpeciesList[],4,0))</f>
        <v/>
      </c>
      <c r="AL129" s="362" t="str">
        <f aca="false">IF('Felling&amp;Restocking'!L129="","",IFERROR("," &amp; VLOOKUP( 'Felling&amp;Restocking'!L129,SpeciesList[],2,0),"," &amp; 'Felling&amp;Restocking'!L129))</f>
        <v/>
      </c>
      <c r="AM129" s="362" t="str">
        <f aca="false">IF('Felling&amp;Restocking'!L129="","",VLOOKUP( 'Felling&amp;Restocking'!L129,SpeciesList[],4,0))</f>
        <v/>
      </c>
      <c r="AN129" s="362" t="str">
        <f aca="false">IF('Felling&amp;Restocking'!M129="","",IFERROR("," &amp; VLOOKUP( 'Felling&amp;Restocking'!M129,SpeciesList[],2,0),"," &amp; 'Felling&amp;Restocking'!M129))</f>
        <v/>
      </c>
      <c r="AO129" s="362" t="str">
        <f aca="false">IF('Felling&amp;Restocking'!M129="","",VLOOKUP( 'Felling&amp;Restocking'!M129,SpeciesList[],4,0))</f>
        <v/>
      </c>
      <c r="AP129" s="362" t="str">
        <f aca="false">IF('Felling&amp;Restocking'!N129="","",IFERROR("," &amp; VLOOKUP( 'Felling&amp;Restocking'!N129,SpeciesList[],2,0),"," &amp; 'Felling&amp;Restocking'!N129))</f>
        <v/>
      </c>
      <c r="AQ129" s="362" t="str">
        <f aca="false">IF('Felling&amp;Restocking'!N129="","",VLOOKUP( 'Felling&amp;Restocking'!N129,SpeciesList[],4,0))</f>
        <v/>
      </c>
      <c r="AT129" s="362" t="str">
        <f aca="false">IF('Sub-Cpt Record'!A129&lt;&gt;"",CONCATENATE('Sub-Cpt Record'!A129,'Sub-Cpt Record'!B129,'Sub-Cpt Record'!C129),"")</f>
        <v/>
      </c>
      <c r="AU129" s="362" t="n">
        <f aca="false">IF($AT129="",1,COUNTIFS($AT$11:$AT$1000, $AT129))</f>
        <v>1</v>
      </c>
      <c r="AV129" s="362" t="n">
        <f aca="false">IF(AT129&lt;&gt;"",'Sub-Cpt Record'!C129/CODE!AU129,0)</f>
        <v>0</v>
      </c>
      <c r="BM129" s="362" t="s">
        <v>887</v>
      </c>
    </row>
    <row r="130" customFormat="false" ht="15" hidden="false" customHeight="false" outlineLevel="0" collapsed="false">
      <c r="A130" s="362" t="str">
        <f aca="false">IF('Sub-Cpt Record'!B130="",IF(OR('Sub-Cpt Record'!A130=0,'Sub-Cpt Record'!A130=""),"",'Sub-Cpt Record'!A130),CONCATENATE('Sub-Cpt Record'!A130&amp;'Sub-Cpt Record'!B130))</f>
        <v/>
      </c>
      <c r="B130" s="362" t="n">
        <f aca="false">IF($A130="",1,COUNTIFS($A$11:$A$1000, $A130))</f>
        <v>1</v>
      </c>
      <c r="C130" s="363" t="str">
        <f aca="false">IF('Sub-Cpt Record'!E130 = "","",'Sub-Cpt Record'!E130&amp;"  ")</f>
        <v/>
      </c>
      <c r="D130" s="362" t="str">
        <f aca="false">IF('Sub-Cpt Record'!F130 = "","",'Sub-Cpt Record'!F130&amp;"  ")</f>
        <v/>
      </c>
      <c r="E130" s="362" t="str">
        <f aca="false">IF('Sub-Cpt Record'!G130 = "","",'Sub-Cpt Record'!G130&amp;"  ")</f>
        <v/>
      </c>
      <c r="F130" s="362" t="str">
        <f aca="false">IF('Sub-Cpt Record'!H130 = "","",'Sub-Cpt Record'!H130&amp;"  ")</f>
        <v/>
      </c>
      <c r="G130" s="362" t="str">
        <f aca="false">IF('Sub-Cpt Record'!I130 = "","",'Sub-Cpt Record'!I130&amp;"  ")</f>
        <v/>
      </c>
      <c r="H130" s="362" t="str">
        <f aca="false">IF('Sub-Cpt Record'!J130 = "","",'Sub-Cpt Record'!J130&amp;"  ")</f>
        <v/>
      </c>
      <c r="I130" s="364" t="str">
        <f aca="false">CONCATENATE(C130&amp;D130&amp;E130&amp;F130&amp;G130&amp;H130)</f>
        <v/>
      </c>
      <c r="J130" s="362" t="n">
        <f aca="false">IF(A130&lt;&gt;"",'Sub-Cpt Record'!C130/CODE!B130,0)</f>
        <v>0</v>
      </c>
      <c r="L130" s="365" t="str">
        <f aca="false">IF(A130="",IF(L131=1,1,""),1)</f>
        <v/>
      </c>
      <c r="N130" s="366" t="n">
        <f aca="false">COUNTIFS('Felling&amp;Restocking'!$A$11:$A$1000, 'Felling&amp;Restocking'!$A130, 'Felling&amp;Restocking'!$B$11:$B$1000, 'Felling&amp;Restocking'!$B130, 'Felling&amp;Restocking'!$H$11:$H$1000, 'Felling&amp;Restocking'!$H130)</f>
        <v>0</v>
      </c>
      <c r="O130" s="366" t="n">
        <f aca="false">IF(OR('Felling&amp;Restocking'!H130=0,'Felling&amp;Restocking'!H130=""),0,1)</f>
        <v>0</v>
      </c>
      <c r="P130" s="367" t="n">
        <f aca="false">SUM('Felling&amp;Restocking'!O130+'Felling&amp;Restocking'!P130)</f>
        <v>0</v>
      </c>
      <c r="S130" s="369" t="n">
        <f aca="false">IF(AND(O130&lt;&gt;0,P130&lt;&gt;0,'Felling&amp;Restocking'!G130&lt;&gt;0,AA130="",AC130=""),1,0)</f>
        <v>0</v>
      </c>
      <c r="T130" s="370" t="str">
        <f aca="false">IF(OR('Felling&amp;Restocking'!G130=0,'Felling&amp;Restocking'!G130=""),"",SUM('Felling&amp;Restocking'!O130/P130)*'Felling&amp;Restocking'!G130)</f>
        <v/>
      </c>
      <c r="U130" s="370" t="str">
        <f aca="false">IF(OR('Felling&amp;Restocking'!G130=0,'Felling&amp;Restocking'!G130=""),"",SUM('Felling&amp;Restocking'!P130/P130)*'Felling&amp;Restocking'!G130)</f>
        <v/>
      </c>
      <c r="V130" s="371" t="n">
        <f aca="false">IF(CONCATENATE('Felling&amp;Restocking'!U130&amp;'Felling&amp;Restocking'!W130&amp;'Felling&amp;Restocking'!Y130&amp;'Felling&amp;Restocking'!AA130&amp;'Felling&amp;Restocking'!AC130)="",0,1)</f>
        <v>0</v>
      </c>
      <c r="W130" s="372" t="n">
        <f aca="false">IF(OR(OR(TRIM('Felling&amp;Restocking'!H130)="T",TRIM('Felling&amp;Restocking'!H130)="DF",TRIM('Felling&amp;Restocking'!H130)="OS"),O130=0),0,1)</f>
        <v>0</v>
      </c>
      <c r="X130" s="372" t="n">
        <f aca="false">IF(OR('Felling&amp;Restocking'!$S130="",OR('Felling&amp;Restocking'!$S130=0,'Felling&amp;Restocking'!$S130="N/A")),0,1)</f>
        <v>0</v>
      </c>
      <c r="Y130" s="362" t="str">
        <f aca="false">IF(W130=1,T130,"")</f>
        <v/>
      </c>
      <c r="Z130" s="362" t="str">
        <f aca="false">IF(W130=1,U130,"")</f>
        <v/>
      </c>
      <c r="AA130" s="363" t="str">
        <f aca="false">CONCATENATE(IF(AND(AG130="B",AF130&lt;&gt;""),AF130,""),IF(AND(AI130="B",AH130&lt;&gt;""),AH130,""),IF(AND(AK130="B",AJ130&lt;&gt;""),AJ130,""),IF(AND(AM130="B",AL130&lt;&gt;""),AL130,""),IF(AND(AO130="B",AN130&lt;&gt;""),AN130,""),IF(AND(AQ130="B",AP130&lt;&gt;""),AP130,""))</f>
        <v/>
      </c>
      <c r="AC130" s="362" t="str">
        <f aca="false">CONCATENATE(IF(AND(AG130="C",AF130&lt;&gt;""),AF130,""),IF(AND(AI130="C",AH130&lt;&gt;""),AH130,""),IF(AND(AK130="C",AJ130&lt;&gt;""),AJ130,""),IF(AND(AM130="C",AL130&lt;&gt;""),AL130,""),IF(AND(AO130="C",AN130&lt;&gt;""),AN130,""),IF(AND(AQ130="C",AP130&lt;&gt;""),AP130,""))</f>
        <v/>
      </c>
      <c r="AE130" s="362" t="str">
        <f aca="false">CONCATENATE(IF(AS130="","",AS130),IF(AU130="","",AU130),IF(AW130="","",AW130),IF(AY130="","",AY130),IF(BA130="","",BA130),IF(BC130="","",BC130))</f>
        <v>1</v>
      </c>
      <c r="AF130" s="362" t="str">
        <f aca="false">IF('Felling&amp;Restocking'!I130="","",IFERROR(VLOOKUP( 'Felling&amp;Restocking'!I130,SpeciesList[],2,0),"," &amp; 'Felling&amp;Restocking'!I130))</f>
        <v/>
      </c>
      <c r="AG130" s="362" t="str">
        <f aca="false">IF('Felling&amp;Restocking'!I130="","",VLOOKUP( 'Felling&amp;Restocking'!I130,SpeciesList[],4,0))</f>
        <v/>
      </c>
      <c r="AH130" s="362" t="str">
        <f aca="false">IF('Felling&amp;Restocking'!J130="","",IFERROR("," &amp; VLOOKUP( 'Felling&amp;Restocking'!J130,SpeciesList[],2,0),"," &amp; 'Felling&amp;Restocking'!J130))</f>
        <v/>
      </c>
      <c r="AI130" s="362" t="str">
        <f aca="false">IF('Felling&amp;Restocking'!J130="","",VLOOKUP( 'Felling&amp;Restocking'!J130,SpeciesList[],4,0))</f>
        <v/>
      </c>
      <c r="AJ130" s="362" t="str">
        <f aca="false">IF('Felling&amp;Restocking'!K130="","",IFERROR("," &amp; VLOOKUP( 'Felling&amp;Restocking'!K130,SpeciesList[],2,0),"," &amp; 'Felling&amp;Restocking'!K130))</f>
        <v/>
      </c>
      <c r="AK130" s="362" t="str">
        <f aca="false">IF('Felling&amp;Restocking'!K130="","",VLOOKUP( 'Felling&amp;Restocking'!K130,SpeciesList[],4,0))</f>
        <v/>
      </c>
      <c r="AL130" s="362" t="str">
        <f aca="false">IF('Felling&amp;Restocking'!L130="","",IFERROR("," &amp; VLOOKUP( 'Felling&amp;Restocking'!L130,SpeciesList[],2,0),"," &amp; 'Felling&amp;Restocking'!L130))</f>
        <v/>
      </c>
      <c r="AM130" s="362" t="str">
        <f aca="false">IF('Felling&amp;Restocking'!L130="","",VLOOKUP( 'Felling&amp;Restocking'!L130,SpeciesList[],4,0))</f>
        <v/>
      </c>
      <c r="AN130" s="362" t="str">
        <f aca="false">IF('Felling&amp;Restocking'!M130="","",IFERROR("," &amp; VLOOKUP( 'Felling&amp;Restocking'!M130,SpeciesList[],2,0),"," &amp; 'Felling&amp;Restocking'!M130))</f>
        <v/>
      </c>
      <c r="AO130" s="362" t="str">
        <f aca="false">IF('Felling&amp;Restocking'!M130="","",VLOOKUP( 'Felling&amp;Restocking'!M130,SpeciesList[],4,0))</f>
        <v/>
      </c>
      <c r="AP130" s="362" t="str">
        <f aca="false">IF('Felling&amp;Restocking'!N130="","",IFERROR("," &amp; VLOOKUP( 'Felling&amp;Restocking'!N130,SpeciesList[],2,0),"," &amp; 'Felling&amp;Restocking'!N130))</f>
        <v/>
      </c>
      <c r="AQ130" s="362" t="str">
        <f aca="false">IF('Felling&amp;Restocking'!N130="","",VLOOKUP( 'Felling&amp;Restocking'!N130,SpeciesList[],4,0))</f>
        <v/>
      </c>
      <c r="AT130" s="362" t="str">
        <f aca="false">IF('Sub-Cpt Record'!A130&lt;&gt;"",CONCATENATE('Sub-Cpt Record'!A130,'Sub-Cpt Record'!B130,'Sub-Cpt Record'!C130),"")</f>
        <v/>
      </c>
      <c r="AU130" s="362" t="n">
        <f aca="false">IF($AT130="",1,COUNTIFS($AT$11:$AT$1000, $AT130))</f>
        <v>1</v>
      </c>
      <c r="AV130" s="362" t="n">
        <f aca="false">IF(AT130&lt;&gt;"",'Sub-Cpt Record'!C130/CODE!AU130,0)</f>
        <v>0</v>
      </c>
      <c r="BM130" s="362" t="s">
        <v>888</v>
      </c>
    </row>
    <row r="131" customFormat="false" ht="15" hidden="false" customHeight="false" outlineLevel="0" collapsed="false">
      <c r="A131" s="362" t="str">
        <f aca="false">IF('Sub-Cpt Record'!B131="",IF(OR('Sub-Cpt Record'!A131=0,'Sub-Cpt Record'!A131=""),"",'Sub-Cpt Record'!A131),CONCATENATE('Sub-Cpt Record'!A131&amp;'Sub-Cpt Record'!B131))</f>
        <v/>
      </c>
      <c r="B131" s="362" t="n">
        <f aca="false">IF($A131="",1,COUNTIFS($A$11:$A$1000, $A131))</f>
        <v>1</v>
      </c>
      <c r="C131" s="363" t="str">
        <f aca="false">IF('Sub-Cpt Record'!E131 = "","",'Sub-Cpt Record'!E131&amp;"  ")</f>
        <v/>
      </c>
      <c r="D131" s="362" t="str">
        <f aca="false">IF('Sub-Cpt Record'!F131 = "","",'Sub-Cpt Record'!F131&amp;"  ")</f>
        <v/>
      </c>
      <c r="E131" s="362" t="str">
        <f aca="false">IF('Sub-Cpt Record'!G131 = "","",'Sub-Cpt Record'!G131&amp;"  ")</f>
        <v/>
      </c>
      <c r="F131" s="362" t="str">
        <f aca="false">IF('Sub-Cpt Record'!H131 = "","",'Sub-Cpt Record'!H131&amp;"  ")</f>
        <v/>
      </c>
      <c r="G131" s="362" t="str">
        <f aca="false">IF('Sub-Cpt Record'!I131 = "","",'Sub-Cpt Record'!I131&amp;"  ")</f>
        <v/>
      </c>
      <c r="H131" s="362" t="str">
        <f aca="false">IF('Sub-Cpt Record'!J131 = "","",'Sub-Cpt Record'!J131&amp;"  ")</f>
        <v/>
      </c>
      <c r="I131" s="364" t="str">
        <f aca="false">CONCATENATE(C131&amp;D131&amp;E131&amp;F131&amp;G131&amp;H131)</f>
        <v/>
      </c>
      <c r="J131" s="362" t="n">
        <f aca="false">IF(A131&lt;&gt;"",'Sub-Cpt Record'!C131/CODE!B131,0)</f>
        <v>0</v>
      </c>
      <c r="L131" s="365" t="str">
        <f aca="false">IF(A131="",IF(L132=1,1,""),1)</f>
        <v/>
      </c>
      <c r="N131" s="366" t="n">
        <f aca="false">COUNTIFS('Felling&amp;Restocking'!$A$11:$A$1000, 'Felling&amp;Restocking'!$A131, 'Felling&amp;Restocking'!$B$11:$B$1000, 'Felling&amp;Restocking'!$B131, 'Felling&amp;Restocking'!$H$11:$H$1000, 'Felling&amp;Restocking'!$H131)</f>
        <v>0</v>
      </c>
      <c r="O131" s="366" t="n">
        <f aca="false">IF(OR('Felling&amp;Restocking'!H131=0,'Felling&amp;Restocking'!H131=""),0,1)</f>
        <v>0</v>
      </c>
      <c r="P131" s="367" t="n">
        <f aca="false">SUM('Felling&amp;Restocking'!O131+'Felling&amp;Restocking'!P131)</f>
        <v>0</v>
      </c>
      <c r="S131" s="369" t="n">
        <f aca="false">IF(AND(O131&lt;&gt;0,P131&lt;&gt;0,'Felling&amp;Restocking'!G131&lt;&gt;0,AA131="",AC131=""),1,0)</f>
        <v>0</v>
      </c>
      <c r="T131" s="370" t="str">
        <f aca="false">IF(OR('Felling&amp;Restocking'!G131=0,'Felling&amp;Restocking'!G131=""),"",SUM('Felling&amp;Restocking'!O131/P131)*'Felling&amp;Restocking'!G131)</f>
        <v/>
      </c>
      <c r="U131" s="370" t="str">
        <f aca="false">IF(OR('Felling&amp;Restocking'!G131=0,'Felling&amp;Restocking'!G131=""),"",SUM('Felling&amp;Restocking'!P131/P131)*'Felling&amp;Restocking'!G131)</f>
        <v/>
      </c>
      <c r="V131" s="371" t="n">
        <f aca="false">IF(CONCATENATE('Felling&amp;Restocking'!U131&amp;'Felling&amp;Restocking'!W131&amp;'Felling&amp;Restocking'!Y131&amp;'Felling&amp;Restocking'!AA131&amp;'Felling&amp;Restocking'!AC131)="",0,1)</f>
        <v>0</v>
      </c>
      <c r="W131" s="372" t="n">
        <f aca="false">IF(OR(OR(TRIM('Felling&amp;Restocking'!H131)="T",TRIM('Felling&amp;Restocking'!H131)="DF",TRIM('Felling&amp;Restocking'!H131)="OS"),O131=0),0,1)</f>
        <v>0</v>
      </c>
      <c r="X131" s="372" t="n">
        <f aca="false">IF(OR('Felling&amp;Restocking'!$S131="",OR('Felling&amp;Restocking'!$S131=0,'Felling&amp;Restocking'!$S131="N/A")),0,1)</f>
        <v>0</v>
      </c>
      <c r="Y131" s="362" t="str">
        <f aca="false">IF(W131=1,T131,"")</f>
        <v/>
      </c>
      <c r="Z131" s="362" t="str">
        <f aca="false">IF(W131=1,U131,"")</f>
        <v/>
      </c>
      <c r="AA131" s="363" t="str">
        <f aca="false">CONCATENATE(IF(AND(AG131="B",AF131&lt;&gt;""),AF131,""),IF(AND(AI131="B",AH131&lt;&gt;""),AH131,""),IF(AND(AK131="B",AJ131&lt;&gt;""),AJ131,""),IF(AND(AM131="B",AL131&lt;&gt;""),AL131,""),IF(AND(AO131="B",AN131&lt;&gt;""),AN131,""),IF(AND(AQ131="B",AP131&lt;&gt;""),AP131,""))</f>
        <v/>
      </c>
      <c r="AC131" s="362" t="str">
        <f aca="false">CONCATENATE(IF(AND(AG131="C",AF131&lt;&gt;""),AF131,""),IF(AND(AI131="C",AH131&lt;&gt;""),AH131,""),IF(AND(AK131="C",AJ131&lt;&gt;""),AJ131,""),IF(AND(AM131="C",AL131&lt;&gt;""),AL131,""),IF(AND(AO131="C",AN131&lt;&gt;""),AN131,""),IF(AND(AQ131="C",AP131&lt;&gt;""),AP131,""))</f>
        <v/>
      </c>
      <c r="AE131" s="362" t="str">
        <f aca="false">CONCATENATE(IF(AS131="","",AS131),IF(AU131="","",AU131),IF(AW131="","",AW131),IF(AY131="","",AY131),IF(BA131="","",BA131),IF(BC131="","",BC131))</f>
        <v>1</v>
      </c>
      <c r="AF131" s="362" t="str">
        <f aca="false">IF('Felling&amp;Restocking'!I131="","",IFERROR(VLOOKUP( 'Felling&amp;Restocking'!I131,SpeciesList[],2,0),"," &amp; 'Felling&amp;Restocking'!I131))</f>
        <v/>
      </c>
      <c r="AG131" s="362" t="str">
        <f aca="false">IF('Felling&amp;Restocking'!I131="","",VLOOKUP( 'Felling&amp;Restocking'!I131,SpeciesList[],4,0))</f>
        <v/>
      </c>
      <c r="AH131" s="362" t="str">
        <f aca="false">IF('Felling&amp;Restocking'!J131="","",IFERROR("," &amp; VLOOKUP( 'Felling&amp;Restocking'!J131,SpeciesList[],2,0),"," &amp; 'Felling&amp;Restocking'!J131))</f>
        <v/>
      </c>
      <c r="AI131" s="362" t="str">
        <f aca="false">IF('Felling&amp;Restocking'!J131="","",VLOOKUP( 'Felling&amp;Restocking'!J131,SpeciesList[],4,0))</f>
        <v/>
      </c>
      <c r="AJ131" s="362" t="str">
        <f aca="false">IF('Felling&amp;Restocking'!K131="","",IFERROR("," &amp; VLOOKUP( 'Felling&amp;Restocking'!K131,SpeciesList[],2,0),"," &amp; 'Felling&amp;Restocking'!K131))</f>
        <v/>
      </c>
      <c r="AK131" s="362" t="str">
        <f aca="false">IF('Felling&amp;Restocking'!K131="","",VLOOKUP( 'Felling&amp;Restocking'!K131,SpeciesList[],4,0))</f>
        <v/>
      </c>
      <c r="AL131" s="362" t="str">
        <f aca="false">IF('Felling&amp;Restocking'!L131="","",IFERROR("," &amp; VLOOKUP( 'Felling&amp;Restocking'!L131,SpeciesList[],2,0),"," &amp; 'Felling&amp;Restocking'!L131))</f>
        <v/>
      </c>
      <c r="AM131" s="362" t="str">
        <f aca="false">IF('Felling&amp;Restocking'!L131="","",VLOOKUP( 'Felling&amp;Restocking'!L131,SpeciesList[],4,0))</f>
        <v/>
      </c>
      <c r="AN131" s="362" t="str">
        <f aca="false">IF('Felling&amp;Restocking'!M131="","",IFERROR("," &amp; VLOOKUP( 'Felling&amp;Restocking'!M131,SpeciesList[],2,0),"," &amp; 'Felling&amp;Restocking'!M131))</f>
        <v/>
      </c>
      <c r="AO131" s="362" t="str">
        <f aca="false">IF('Felling&amp;Restocking'!M131="","",VLOOKUP( 'Felling&amp;Restocking'!M131,SpeciesList[],4,0))</f>
        <v/>
      </c>
      <c r="AP131" s="362" t="str">
        <f aca="false">IF('Felling&amp;Restocking'!N131="","",IFERROR("," &amp; VLOOKUP( 'Felling&amp;Restocking'!N131,SpeciesList[],2,0),"," &amp; 'Felling&amp;Restocking'!N131))</f>
        <v/>
      </c>
      <c r="AQ131" s="362" t="str">
        <f aca="false">IF('Felling&amp;Restocking'!N131="","",VLOOKUP( 'Felling&amp;Restocking'!N131,SpeciesList[],4,0))</f>
        <v/>
      </c>
      <c r="AT131" s="362" t="str">
        <f aca="false">IF('Sub-Cpt Record'!A131&lt;&gt;"",CONCATENATE('Sub-Cpt Record'!A131,'Sub-Cpt Record'!B131,'Sub-Cpt Record'!C131),"")</f>
        <v/>
      </c>
      <c r="AU131" s="362" t="n">
        <f aca="false">IF($AT131="",1,COUNTIFS($AT$11:$AT$1000, $AT131))</f>
        <v>1</v>
      </c>
      <c r="AV131" s="362" t="n">
        <f aca="false">IF(AT131&lt;&gt;"",'Sub-Cpt Record'!C131/CODE!AU131,0)</f>
        <v>0</v>
      </c>
      <c r="BM131" s="362" t="s">
        <v>889</v>
      </c>
    </row>
    <row r="132" customFormat="false" ht="15" hidden="false" customHeight="false" outlineLevel="0" collapsed="false">
      <c r="A132" s="362" t="str">
        <f aca="false">IF('Sub-Cpt Record'!B132="",IF(OR('Sub-Cpt Record'!A132=0,'Sub-Cpt Record'!A132=""),"",'Sub-Cpt Record'!A132),CONCATENATE('Sub-Cpt Record'!A132&amp;'Sub-Cpt Record'!B132))</f>
        <v/>
      </c>
      <c r="B132" s="362" t="n">
        <f aca="false">IF($A132="",1,COUNTIFS($A$11:$A$1000, $A132))</f>
        <v>1</v>
      </c>
      <c r="C132" s="363" t="str">
        <f aca="false">IF('Sub-Cpt Record'!E132 = "","",'Sub-Cpt Record'!E132&amp;"  ")</f>
        <v/>
      </c>
      <c r="D132" s="362" t="str">
        <f aca="false">IF('Sub-Cpt Record'!F132 = "","",'Sub-Cpt Record'!F132&amp;"  ")</f>
        <v/>
      </c>
      <c r="E132" s="362" t="str">
        <f aca="false">IF('Sub-Cpt Record'!G132 = "","",'Sub-Cpt Record'!G132&amp;"  ")</f>
        <v/>
      </c>
      <c r="F132" s="362" t="str">
        <f aca="false">IF('Sub-Cpt Record'!H132 = "","",'Sub-Cpt Record'!H132&amp;"  ")</f>
        <v/>
      </c>
      <c r="G132" s="362" t="str">
        <f aca="false">IF('Sub-Cpt Record'!I132 = "","",'Sub-Cpt Record'!I132&amp;"  ")</f>
        <v/>
      </c>
      <c r="H132" s="362" t="str">
        <f aca="false">IF('Sub-Cpt Record'!J132 = "","",'Sub-Cpt Record'!J132&amp;"  ")</f>
        <v/>
      </c>
      <c r="I132" s="364" t="str">
        <f aca="false">CONCATENATE(C132&amp;D132&amp;E132&amp;F132&amp;G132&amp;H132)</f>
        <v/>
      </c>
      <c r="J132" s="362" t="n">
        <f aca="false">IF(A132&lt;&gt;"",'Sub-Cpt Record'!C132/CODE!B132,0)</f>
        <v>0</v>
      </c>
      <c r="L132" s="365" t="str">
        <f aca="false">IF(A132="",IF(L133=1,1,""),1)</f>
        <v/>
      </c>
      <c r="N132" s="366" t="n">
        <f aca="false">COUNTIFS('Felling&amp;Restocking'!$A$11:$A$1000, 'Felling&amp;Restocking'!$A132, 'Felling&amp;Restocking'!$B$11:$B$1000, 'Felling&amp;Restocking'!$B132, 'Felling&amp;Restocking'!$H$11:$H$1000, 'Felling&amp;Restocking'!$H132)</f>
        <v>0</v>
      </c>
      <c r="O132" s="366" t="n">
        <f aca="false">IF(OR('Felling&amp;Restocking'!H132=0,'Felling&amp;Restocking'!H132=""),0,1)</f>
        <v>0</v>
      </c>
      <c r="P132" s="367" t="n">
        <f aca="false">SUM('Felling&amp;Restocking'!O132+'Felling&amp;Restocking'!P132)</f>
        <v>0</v>
      </c>
      <c r="S132" s="369" t="n">
        <f aca="false">IF(AND(O132&lt;&gt;0,P132&lt;&gt;0,'Felling&amp;Restocking'!G132&lt;&gt;0,AA132="",AC132=""),1,0)</f>
        <v>0</v>
      </c>
      <c r="T132" s="370" t="str">
        <f aca="false">IF(OR('Felling&amp;Restocking'!G132=0,'Felling&amp;Restocking'!G132=""),"",SUM('Felling&amp;Restocking'!O132/P132)*'Felling&amp;Restocking'!G132)</f>
        <v/>
      </c>
      <c r="U132" s="370" t="str">
        <f aca="false">IF(OR('Felling&amp;Restocking'!G132=0,'Felling&amp;Restocking'!G132=""),"",SUM('Felling&amp;Restocking'!P132/P132)*'Felling&amp;Restocking'!G132)</f>
        <v/>
      </c>
      <c r="V132" s="371" t="n">
        <f aca="false">IF(CONCATENATE('Felling&amp;Restocking'!U132&amp;'Felling&amp;Restocking'!W132&amp;'Felling&amp;Restocking'!Y132&amp;'Felling&amp;Restocking'!AA132&amp;'Felling&amp;Restocking'!AC132)="",0,1)</f>
        <v>0</v>
      </c>
      <c r="W132" s="372" t="n">
        <f aca="false">IF(OR(OR(TRIM('Felling&amp;Restocking'!H132)="T",TRIM('Felling&amp;Restocking'!H132)="DF",TRIM('Felling&amp;Restocking'!H132)="OS"),O132=0),0,1)</f>
        <v>0</v>
      </c>
      <c r="X132" s="372" t="n">
        <f aca="false">IF(OR('Felling&amp;Restocking'!$S132="",OR('Felling&amp;Restocking'!$S132=0,'Felling&amp;Restocking'!$S132="N/A")),0,1)</f>
        <v>0</v>
      </c>
      <c r="Y132" s="362" t="str">
        <f aca="false">IF(W132=1,T132,"")</f>
        <v/>
      </c>
      <c r="Z132" s="362" t="str">
        <f aca="false">IF(W132=1,U132,"")</f>
        <v/>
      </c>
      <c r="AA132" s="363" t="str">
        <f aca="false">CONCATENATE(IF(AND(AG132="B",AF132&lt;&gt;""),AF132,""),IF(AND(AI132="B",AH132&lt;&gt;""),AH132,""),IF(AND(AK132="B",AJ132&lt;&gt;""),AJ132,""),IF(AND(AM132="B",AL132&lt;&gt;""),AL132,""),IF(AND(AO132="B",AN132&lt;&gt;""),AN132,""),IF(AND(AQ132="B",AP132&lt;&gt;""),AP132,""))</f>
        <v/>
      </c>
      <c r="AC132" s="362" t="str">
        <f aca="false">CONCATENATE(IF(AND(AG132="C",AF132&lt;&gt;""),AF132,""),IF(AND(AI132="C",AH132&lt;&gt;""),AH132,""),IF(AND(AK132="C",AJ132&lt;&gt;""),AJ132,""),IF(AND(AM132="C",AL132&lt;&gt;""),AL132,""),IF(AND(AO132="C",AN132&lt;&gt;""),AN132,""),IF(AND(AQ132="C",AP132&lt;&gt;""),AP132,""))</f>
        <v/>
      </c>
      <c r="AE132" s="362" t="str">
        <f aca="false">CONCATENATE(IF(AS132="","",AS132),IF(AU132="","",AU132),IF(AW132="","",AW132),IF(AY132="","",AY132),IF(BA132="","",BA132),IF(BC132="","",BC132))</f>
        <v>1</v>
      </c>
      <c r="AF132" s="362" t="str">
        <f aca="false">IF('Felling&amp;Restocking'!I132="","",IFERROR(VLOOKUP( 'Felling&amp;Restocking'!I132,SpeciesList[],2,0),"," &amp; 'Felling&amp;Restocking'!I132))</f>
        <v/>
      </c>
      <c r="AG132" s="362" t="str">
        <f aca="false">IF('Felling&amp;Restocking'!I132="","",VLOOKUP( 'Felling&amp;Restocking'!I132,SpeciesList[],4,0))</f>
        <v/>
      </c>
      <c r="AH132" s="362" t="str">
        <f aca="false">IF('Felling&amp;Restocking'!J132="","",IFERROR("," &amp; VLOOKUP( 'Felling&amp;Restocking'!J132,SpeciesList[],2,0),"," &amp; 'Felling&amp;Restocking'!J132))</f>
        <v/>
      </c>
      <c r="AI132" s="362" t="str">
        <f aca="false">IF('Felling&amp;Restocking'!J132="","",VLOOKUP( 'Felling&amp;Restocking'!J132,SpeciesList[],4,0))</f>
        <v/>
      </c>
      <c r="AJ132" s="362" t="str">
        <f aca="false">IF('Felling&amp;Restocking'!K132="","",IFERROR("," &amp; VLOOKUP( 'Felling&amp;Restocking'!K132,SpeciesList[],2,0),"," &amp; 'Felling&amp;Restocking'!K132))</f>
        <v/>
      </c>
      <c r="AK132" s="362" t="str">
        <f aca="false">IF('Felling&amp;Restocking'!K132="","",VLOOKUP( 'Felling&amp;Restocking'!K132,SpeciesList[],4,0))</f>
        <v/>
      </c>
      <c r="AL132" s="362" t="str">
        <f aca="false">IF('Felling&amp;Restocking'!L132="","",IFERROR("," &amp; VLOOKUP( 'Felling&amp;Restocking'!L132,SpeciesList[],2,0),"," &amp; 'Felling&amp;Restocking'!L132))</f>
        <v/>
      </c>
      <c r="AM132" s="362" t="str">
        <f aca="false">IF('Felling&amp;Restocking'!L132="","",VLOOKUP( 'Felling&amp;Restocking'!L132,SpeciesList[],4,0))</f>
        <v/>
      </c>
      <c r="AN132" s="362" t="str">
        <f aca="false">IF('Felling&amp;Restocking'!M132="","",IFERROR("," &amp; VLOOKUP( 'Felling&amp;Restocking'!M132,SpeciesList[],2,0),"," &amp; 'Felling&amp;Restocking'!M132))</f>
        <v/>
      </c>
      <c r="AO132" s="362" t="str">
        <f aca="false">IF('Felling&amp;Restocking'!M132="","",VLOOKUP( 'Felling&amp;Restocking'!M132,SpeciesList[],4,0))</f>
        <v/>
      </c>
      <c r="AP132" s="362" t="str">
        <f aca="false">IF('Felling&amp;Restocking'!N132="","",IFERROR("," &amp; VLOOKUP( 'Felling&amp;Restocking'!N132,SpeciesList[],2,0),"," &amp; 'Felling&amp;Restocking'!N132))</f>
        <v/>
      </c>
      <c r="AQ132" s="362" t="str">
        <f aca="false">IF('Felling&amp;Restocking'!N132="","",VLOOKUP( 'Felling&amp;Restocking'!N132,SpeciesList[],4,0))</f>
        <v/>
      </c>
      <c r="AT132" s="362" t="str">
        <f aca="false">IF('Sub-Cpt Record'!A132&lt;&gt;"",CONCATENATE('Sub-Cpt Record'!A132,'Sub-Cpt Record'!B132,'Sub-Cpt Record'!C132),"")</f>
        <v/>
      </c>
      <c r="AU132" s="362" t="n">
        <f aca="false">IF($AT132="",1,COUNTIFS($AT$11:$AT$1000, $AT132))</f>
        <v>1</v>
      </c>
      <c r="AV132" s="362" t="n">
        <f aca="false">IF(AT132&lt;&gt;"",'Sub-Cpt Record'!C132/CODE!AU132,0)</f>
        <v>0</v>
      </c>
      <c r="BM132" s="362" t="s">
        <v>890</v>
      </c>
    </row>
    <row r="133" customFormat="false" ht="15" hidden="false" customHeight="false" outlineLevel="0" collapsed="false">
      <c r="A133" s="362" t="str">
        <f aca="false">IF('Sub-Cpt Record'!B133="",IF(OR('Sub-Cpt Record'!A133=0,'Sub-Cpt Record'!A133=""),"",'Sub-Cpt Record'!A133),CONCATENATE('Sub-Cpt Record'!A133&amp;'Sub-Cpt Record'!B133))</f>
        <v/>
      </c>
      <c r="B133" s="362" t="n">
        <f aca="false">IF($A133="",1,COUNTIFS($A$11:$A$1000, $A133))</f>
        <v>1</v>
      </c>
      <c r="C133" s="363" t="str">
        <f aca="false">IF('Sub-Cpt Record'!E133 = "","",'Sub-Cpt Record'!E133&amp;"  ")</f>
        <v/>
      </c>
      <c r="D133" s="362" t="str">
        <f aca="false">IF('Sub-Cpt Record'!F133 = "","",'Sub-Cpt Record'!F133&amp;"  ")</f>
        <v/>
      </c>
      <c r="E133" s="362" t="str">
        <f aca="false">IF('Sub-Cpt Record'!G133 = "","",'Sub-Cpt Record'!G133&amp;"  ")</f>
        <v/>
      </c>
      <c r="F133" s="362" t="str">
        <f aca="false">IF('Sub-Cpt Record'!H133 = "","",'Sub-Cpt Record'!H133&amp;"  ")</f>
        <v/>
      </c>
      <c r="G133" s="362" t="str">
        <f aca="false">IF('Sub-Cpt Record'!I133 = "","",'Sub-Cpt Record'!I133&amp;"  ")</f>
        <v/>
      </c>
      <c r="H133" s="362" t="str">
        <f aca="false">IF('Sub-Cpt Record'!J133 = "","",'Sub-Cpt Record'!J133&amp;"  ")</f>
        <v/>
      </c>
      <c r="I133" s="364" t="str">
        <f aca="false">CONCATENATE(C133&amp;D133&amp;E133&amp;F133&amp;G133&amp;H133)</f>
        <v/>
      </c>
      <c r="J133" s="362" t="n">
        <f aca="false">IF(A133&lt;&gt;"",'Sub-Cpt Record'!C133/CODE!B133,0)</f>
        <v>0</v>
      </c>
      <c r="L133" s="365" t="str">
        <f aca="false">IF(A133="",IF(L134=1,1,""),1)</f>
        <v/>
      </c>
      <c r="N133" s="366" t="n">
        <f aca="false">COUNTIFS('Felling&amp;Restocking'!$A$11:$A$1000, 'Felling&amp;Restocking'!$A133, 'Felling&amp;Restocking'!$B$11:$B$1000, 'Felling&amp;Restocking'!$B133, 'Felling&amp;Restocking'!$H$11:$H$1000, 'Felling&amp;Restocking'!$H133)</f>
        <v>0</v>
      </c>
      <c r="O133" s="366" t="n">
        <f aca="false">IF(OR('Felling&amp;Restocking'!H133=0,'Felling&amp;Restocking'!H133=""),0,1)</f>
        <v>0</v>
      </c>
      <c r="P133" s="367" t="n">
        <f aca="false">SUM('Felling&amp;Restocking'!O133+'Felling&amp;Restocking'!P133)</f>
        <v>0</v>
      </c>
      <c r="S133" s="369" t="n">
        <f aca="false">IF(AND(O133&lt;&gt;0,P133&lt;&gt;0,'Felling&amp;Restocking'!G133&lt;&gt;0,AA133="",AC133=""),1,0)</f>
        <v>0</v>
      </c>
      <c r="T133" s="370" t="str">
        <f aca="false">IF(OR('Felling&amp;Restocking'!G133=0,'Felling&amp;Restocking'!G133=""),"",SUM('Felling&amp;Restocking'!O133/P133)*'Felling&amp;Restocking'!G133)</f>
        <v/>
      </c>
      <c r="U133" s="370" t="str">
        <f aca="false">IF(OR('Felling&amp;Restocking'!G133=0,'Felling&amp;Restocking'!G133=""),"",SUM('Felling&amp;Restocking'!P133/P133)*'Felling&amp;Restocking'!G133)</f>
        <v/>
      </c>
      <c r="V133" s="371" t="n">
        <f aca="false">IF(CONCATENATE('Felling&amp;Restocking'!U133&amp;'Felling&amp;Restocking'!W133&amp;'Felling&amp;Restocking'!Y133&amp;'Felling&amp;Restocking'!AA133&amp;'Felling&amp;Restocking'!AC133)="",0,1)</f>
        <v>0</v>
      </c>
      <c r="W133" s="372" t="n">
        <f aca="false">IF(OR(OR(TRIM('Felling&amp;Restocking'!H133)="T",TRIM('Felling&amp;Restocking'!H133)="DF",TRIM('Felling&amp;Restocking'!H133)="OS"),O133=0),0,1)</f>
        <v>0</v>
      </c>
      <c r="X133" s="372" t="n">
        <f aca="false">IF(OR('Felling&amp;Restocking'!$S133="",OR('Felling&amp;Restocking'!$S133=0,'Felling&amp;Restocking'!$S133="N/A")),0,1)</f>
        <v>0</v>
      </c>
      <c r="Y133" s="362" t="str">
        <f aca="false">IF(W133=1,T133,"")</f>
        <v/>
      </c>
      <c r="Z133" s="362" t="str">
        <f aca="false">IF(W133=1,U133,"")</f>
        <v/>
      </c>
      <c r="AA133" s="363" t="str">
        <f aca="false">CONCATENATE(IF(AND(AG133="B",AF133&lt;&gt;""),AF133,""),IF(AND(AI133="B",AH133&lt;&gt;""),AH133,""),IF(AND(AK133="B",AJ133&lt;&gt;""),AJ133,""),IF(AND(AM133="B",AL133&lt;&gt;""),AL133,""),IF(AND(AO133="B",AN133&lt;&gt;""),AN133,""),IF(AND(AQ133="B",AP133&lt;&gt;""),AP133,""))</f>
        <v/>
      </c>
      <c r="AC133" s="362" t="str">
        <f aca="false">CONCATENATE(IF(AND(AG133="C",AF133&lt;&gt;""),AF133,""),IF(AND(AI133="C",AH133&lt;&gt;""),AH133,""),IF(AND(AK133="C",AJ133&lt;&gt;""),AJ133,""),IF(AND(AM133="C",AL133&lt;&gt;""),AL133,""),IF(AND(AO133="C",AN133&lt;&gt;""),AN133,""),IF(AND(AQ133="C",AP133&lt;&gt;""),AP133,""))</f>
        <v/>
      </c>
      <c r="AE133" s="362" t="str">
        <f aca="false">CONCATENATE(IF(AS133="","",AS133),IF(AU133="","",AU133),IF(AW133="","",AW133),IF(AY133="","",AY133),IF(BA133="","",BA133),IF(BC133="","",BC133))</f>
        <v>1</v>
      </c>
      <c r="AF133" s="362" t="str">
        <f aca="false">IF('Felling&amp;Restocking'!I133="","",IFERROR(VLOOKUP( 'Felling&amp;Restocking'!I133,SpeciesList[],2,0),"," &amp; 'Felling&amp;Restocking'!I133))</f>
        <v/>
      </c>
      <c r="AG133" s="362" t="str">
        <f aca="false">IF('Felling&amp;Restocking'!I133="","",VLOOKUP( 'Felling&amp;Restocking'!I133,SpeciesList[],4,0))</f>
        <v/>
      </c>
      <c r="AH133" s="362" t="str">
        <f aca="false">IF('Felling&amp;Restocking'!J133="","",IFERROR("," &amp; VLOOKUP( 'Felling&amp;Restocking'!J133,SpeciesList[],2,0),"," &amp; 'Felling&amp;Restocking'!J133))</f>
        <v/>
      </c>
      <c r="AI133" s="362" t="str">
        <f aca="false">IF('Felling&amp;Restocking'!J133="","",VLOOKUP( 'Felling&amp;Restocking'!J133,SpeciesList[],4,0))</f>
        <v/>
      </c>
      <c r="AJ133" s="362" t="str">
        <f aca="false">IF('Felling&amp;Restocking'!K133="","",IFERROR("," &amp; VLOOKUP( 'Felling&amp;Restocking'!K133,SpeciesList[],2,0),"," &amp; 'Felling&amp;Restocking'!K133))</f>
        <v/>
      </c>
      <c r="AK133" s="362" t="str">
        <f aca="false">IF('Felling&amp;Restocking'!K133="","",VLOOKUP( 'Felling&amp;Restocking'!K133,SpeciesList[],4,0))</f>
        <v/>
      </c>
      <c r="AL133" s="362" t="str">
        <f aca="false">IF('Felling&amp;Restocking'!L133="","",IFERROR("," &amp; VLOOKUP( 'Felling&amp;Restocking'!L133,SpeciesList[],2,0),"," &amp; 'Felling&amp;Restocking'!L133))</f>
        <v/>
      </c>
      <c r="AM133" s="362" t="str">
        <f aca="false">IF('Felling&amp;Restocking'!L133="","",VLOOKUP( 'Felling&amp;Restocking'!L133,SpeciesList[],4,0))</f>
        <v/>
      </c>
      <c r="AN133" s="362" t="str">
        <f aca="false">IF('Felling&amp;Restocking'!M133="","",IFERROR("," &amp; VLOOKUP( 'Felling&amp;Restocking'!M133,SpeciesList[],2,0),"," &amp; 'Felling&amp;Restocking'!M133))</f>
        <v/>
      </c>
      <c r="AO133" s="362" t="str">
        <f aca="false">IF('Felling&amp;Restocking'!M133="","",VLOOKUP( 'Felling&amp;Restocking'!M133,SpeciesList[],4,0))</f>
        <v/>
      </c>
      <c r="AP133" s="362" t="str">
        <f aca="false">IF('Felling&amp;Restocking'!N133="","",IFERROR("," &amp; VLOOKUP( 'Felling&amp;Restocking'!N133,SpeciesList[],2,0),"," &amp; 'Felling&amp;Restocking'!N133))</f>
        <v/>
      </c>
      <c r="AQ133" s="362" t="str">
        <f aca="false">IF('Felling&amp;Restocking'!N133="","",VLOOKUP( 'Felling&amp;Restocking'!N133,SpeciesList[],4,0))</f>
        <v/>
      </c>
      <c r="AT133" s="362" t="str">
        <f aca="false">IF('Sub-Cpt Record'!A133&lt;&gt;"",CONCATENATE('Sub-Cpt Record'!A133,'Sub-Cpt Record'!B133,'Sub-Cpt Record'!C133),"")</f>
        <v/>
      </c>
      <c r="AU133" s="362" t="n">
        <f aca="false">IF($AT133="",1,COUNTIFS($AT$11:$AT$1000, $AT133))</f>
        <v>1</v>
      </c>
      <c r="AV133" s="362" t="n">
        <f aca="false">IF(AT133&lt;&gt;"",'Sub-Cpt Record'!C133/CODE!AU133,0)</f>
        <v>0</v>
      </c>
      <c r="BM133" s="362" t="s">
        <v>891</v>
      </c>
    </row>
    <row r="134" customFormat="false" ht="15" hidden="false" customHeight="false" outlineLevel="0" collapsed="false">
      <c r="A134" s="362" t="str">
        <f aca="false">IF('Sub-Cpt Record'!B134="",IF(OR('Sub-Cpt Record'!A134=0,'Sub-Cpt Record'!A134=""),"",'Sub-Cpt Record'!A134),CONCATENATE('Sub-Cpt Record'!A134&amp;'Sub-Cpt Record'!B134))</f>
        <v/>
      </c>
      <c r="B134" s="362" t="n">
        <f aca="false">IF($A134="",1,COUNTIFS($A$11:$A$1000, $A134))</f>
        <v>1</v>
      </c>
      <c r="C134" s="363" t="str">
        <f aca="false">IF('Sub-Cpt Record'!E134 = "","",'Sub-Cpt Record'!E134&amp;"  ")</f>
        <v/>
      </c>
      <c r="D134" s="362" t="str">
        <f aca="false">IF('Sub-Cpt Record'!F134 = "","",'Sub-Cpt Record'!F134&amp;"  ")</f>
        <v/>
      </c>
      <c r="E134" s="362" t="str">
        <f aca="false">IF('Sub-Cpt Record'!G134 = "","",'Sub-Cpt Record'!G134&amp;"  ")</f>
        <v/>
      </c>
      <c r="F134" s="362" t="str">
        <f aca="false">IF('Sub-Cpt Record'!H134 = "","",'Sub-Cpt Record'!H134&amp;"  ")</f>
        <v/>
      </c>
      <c r="G134" s="362" t="str">
        <f aca="false">IF('Sub-Cpt Record'!I134 = "","",'Sub-Cpt Record'!I134&amp;"  ")</f>
        <v/>
      </c>
      <c r="H134" s="362" t="str">
        <f aca="false">IF('Sub-Cpt Record'!J134 = "","",'Sub-Cpt Record'!J134&amp;"  ")</f>
        <v/>
      </c>
      <c r="I134" s="364" t="str">
        <f aca="false">CONCATENATE(C134&amp;D134&amp;E134&amp;F134&amp;G134&amp;H134)</f>
        <v/>
      </c>
      <c r="J134" s="362" t="n">
        <f aca="false">IF(A134&lt;&gt;"",'Sub-Cpt Record'!C134/CODE!B134,0)</f>
        <v>0</v>
      </c>
      <c r="L134" s="365" t="str">
        <f aca="false">IF(A134="",IF(L135=1,1,""),1)</f>
        <v/>
      </c>
      <c r="N134" s="366" t="n">
        <f aca="false">COUNTIFS('Felling&amp;Restocking'!$A$11:$A$1000, 'Felling&amp;Restocking'!$A134, 'Felling&amp;Restocking'!$B$11:$B$1000, 'Felling&amp;Restocking'!$B134, 'Felling&amp;Restocking'!$H$11:$H$1000, 'Felling&amp;Restocking'!$H134)</f>
        <v>0</v>
      </c>
      <c r="O134" s="366" t="n">
        <f aca="false">IF(OR('Felling&amp;Restocking'!H134=0,'Felling&amp;Restocking'!H134=""),0,1)</f>
        <v>0</v>
      </c>
      <c r="P134" s="367" t="n">
        <f aca="false">SUM('Felling&amp;Restocking'!O134+'Felling&amp;Restocking'!P134)</f>
        <v>0</v>
      </c>
      <c r="S134" s="369" t="n">
        <f aca="false">IF(AND(O134&lt;&gt;0,P134&lt;&gt;0,'Felling&amp;Restocking'!G134&lt;&gt;0,AA134="",AC134=""),1,0)</f>
        <v>0</v>
      </c>
      <c r="T134" s="370" t="str">
        <f aca="false">IF(OR('Felling&amp;Restocking'!G134=0,'Felling&amp;Restocking'!G134=""),"",SUM('Felling&amp;Restocking'!O134/P134)*'Felling&amp;Restocking'!G134)</f>
        <v/>
      </c>
      <c r="U134" s="370" t="str">
        <f aca="false">IF(OR('Felling&amp;Restocking'!G134=0,'Felling&amp;Restocking'!G134=""),"",SUM('Felling&amp;Restocking'!P134/P134)*'Felling&amp;Restocking'!G134)</f>
        <v/>
      </c>
      <c r="V134" s="371" t="n">
        <f aca="false">IF(CONCATENATE('Felling&amp;Restocking'!U134&amp;'Felling&amp;Restocking'!W134&amp;'Felling&amp;Restocking'!Y134&amp;'Felling&amp;Restocking'!AA134&amp;'Felling&amp;Restocking'!AC134)="",0,1)</f>
        <v>0</v>
      </c>
      <c r="W134" s="372" t="n">
        <f aca="false">IF(OR(OR(TRIM('Felling&amp;Restocking'!H134)="T",TRIM('Felling&amp;Restocking'!H134)="DF",TRIM('Felling&amp;Restocking'!H134)="OS"),O134=0),0,1)</f>
        <v>0</v>
      </c>
      <c r="X134" s="372" t="n">
        <f aca="false">IF(OR('Felling&amp;Restocking'!$S134="",OR('Felling&amp;Restocking'!$S134=0,'Felling&amp;Restocking'!$S134="N/A")),0,1)</f>
        <v>0</v>
      </c>
      <c r="Y134" s="362" t="str">
        <f aca="false">IF(W134=1,T134,"")</f>
        <v/>
      </c>
      <c r="Z134" s="362" t="str">
        <f aca="false">IF(W134=1,U134,"")</f>
        <v/>
      </c>
      <c r="AA134" s="363" t="str">
        <f aca="false">CONCATENATE(IF(AND(AG134="B",AF134&lt;&gt;""),AF134,""),IF(AND(AI134="B",AH134&lt;&gt;""),AH134,""),IF(AND(AK134="B",AJ134&lt;&gt;""),AJ134,""),IF(AND(AM134="B",AL134&lt;&gt;""),AL134,""),IF(AND(AO134="B",AN134&lt;&gt;""),AN134,""),IF(AND(AQ134="B",AP134&lt;&gt;""),AP134,""))</f>
        <v/>
      </c>
      <c r="AC134" s="362" t="str">
        <f aca="false">CONCATENATE(IF(AND(AG134="C",AF134&lt;&gt;""),AF134,""),IF(AND(AI134="C",AH134&lt;&gt;""),AH134,""),IF(AND(AK134="C",AJ134&lt;&gt;""),AJ134,""),IF(AND(AM134="C",AL134&lt;&gt;""),AL134,""),IF(AND(AO134="C",AN134&lt;&gt;""),AN134,""),IF(AND(AQ134="C",AP134&lt;&gt;""),AP134,""))</f>
        <v/>
      </c>
      <c r="AE134" s="362" t="str">
        <f aca="false">CONCATENATE(IF(AS134="","",AS134),IF(AU134="","",AU134),IF(AW134="","",AW134),IF(AY134="","",AY134),IF(BA134="","",BA134),IF(BC134="","",BC134))</f>
        <v>1</v>
      </c>
      <c r="AF134" s="362" t="str">
        <f aca="false">IF('Felling&amp;Restocking'!I134="","",IFERROR(VLOOKUP( 'Felling&amp;Restocking'!I134,SpeciesList[],2,0),"," &amp; 'Felling&amp;Restocking'!I134))</f>
        <v/>
      </c>
      <c r="AG134" s="362" t="str">
        <f aca="false">IF('Felling&amp;Restocking'!I134="","",VLOOKUP( 'Felling&amp;Restocking'!I134,SpeciesList[],4,0))</f>
        <v/>
      </c>
      <c r="AH134" s="362" t="str">
        <f aca="false">IF('Felling&amp;Restocking'!J134="","",IFERROR("," &amp; VLOOKUP( 'Felling&amp;Restocking'!J134,SpeciesList[],2,0),"," &amp; 'Felling&amp;Restocking'!J134))</f>
        <v/>
      </c>
      <c r="AI134" s="362" t="str">
        <f aca="false">IF('Felling&amp;Restocking'!J134="","",VLOOKUP( 'Felling&amp;Restocking'!J134,SpeciesList[],4,0))</f>
        <v/>
      </c>
      <c r="AJ134" s="362" t="str">
        <f aca="false">IF('Felling&amp;Restocking'!K134="","",IFERROR("," &amp; VLOOKUP( 'Felling&amp;Restocking'!K134,SpeciesList[],2,0),"," &amp; 'Felling&amp;Restocking'!K134))</f>
        <v/>
      </c>
      <c r="AK134" s="362" t="str">
        <f aca="false">IF('Felling&amp;Restocking'!K134="","",VLOOKUP( 'Felling&amp;Restocking'!K134,SpeciesList[],4,0))</f>
        <v/>
      </c>
      <c r="AL134" s="362" t="str">
        <f aca="false">IF('Felling&amp;Restocking'!L134="","",IFERROR("," &amp; VLOOKUP( 'Felling&amp;Restocking'!L134,SpeciesList[],2,0),"," &amp; 'Felling&amp;Restocking'!L134))</f>
        <v/>
      </c>
      <c r="AM134" s="362" t="str">
        <f aca="false">IF('Felling&amp;Restocking'!L134="","",VLOOKUP( 'Felling&amp;Restocking'!L134,SpeciesList[],4,0))</f>
        <v/>
      </c>
      <c r="AN134" s="362" t="str">
        <f aca="false">IF('Felling&amp;Restocking'!M134="","",IFERROR("," &amp; VLOOKUP( 'Felling&amp;Restocking'!M134,SpeciesList[],2,0),"," &amp; 'Felling&amp;Restocking'!M134))</f>
        <v/>
      </c>
      <c r="AO134" s="362" t="str">
        <f aca="false">IF('Felling&amp;Restocking'!M134="","",VLOOKUP( 'Felling&amp;Restocking'!M134,SpeciesList[],4,0))</f>
        <v/>
      </c>
      <c r="AP134" s="362" t="str">
        <f aca="false">IF('Felling&amp;Restocking'!N134="","",IFERROR("," &amp; VLOOKUP( 'Felling&amp;Restocking'!N134,SpeciesList[],2,0),"," &amp; 'Felling&amp;Restocking'!N134))</f>
        <v/>
      </c>
      <c r="AQ134" s="362" t="str">
        <f aca="false">IF('Felling&amp;Restocking'!N134="","",VLOOKUP( 'Felling&amp;Restocking'!N134,SpeciesList[],4,0))</f>
        <v/>
      </c>
      <c r="AT134" s="362" t="str">
        <f aca="false">IF('Sub-Cpt Record'!A134&lt;&gt;"",CONCATENATE('Sub-Cpt Record'!A134,'Sub-Cpt Record'!B134,'Sub-Cpt Record'!C134),"")</f>
        <v/>
      </c>
      <c r="AU134" s="362" t="n">
        <f aca="false">IF($AT134="",1,COUNTIFS($AT$11:$AT$1000, $AT134))</f>
        <v>1</v>
      </c>
      <c r="AV134" s="362" t="n">
        <f aca="false">IF(AT134&lt;&gt;"",'Sub-Cpt Record'!C134/CODE!AU134,0)</f>
        <v>0</v>
      </c>
      <c r="BM134" s="362" t="s">
        <v>892</v>
      </c>
    </row>
    <row r="135" customFormat="false" ht="15" hidden="false" customHeight="false" outlineLevel="0" collapsed="false">
      <c r="A135" s="362" t="str">
        <f aca="false">IF('Sub-Cpt Record'!B135="",IF(OR('Sub-Cpt Record'!A135=0,'Sub-Cpt Record'!A135=""),"",'Sub-Cpt Record'!A135),CONCATENATE('Sub-Cpt Record'!A135&amp;'Sub-Cpt Record'!B135))</f>
        <v/>
      </c>
      <c r="B135" s="362" t="n">
        <f aca="false">IF($A135="",1,COUNTIFS($A$11:$A$1000, $A135))</f>
        <v>1</v>
      </c>
      <c r="C135" s="363" t="str">
        <f aca="false">IF('Sub-Cpt Record'!E135 = "","",'Sub-Cpt Record'!E135&amp;"  ")</f>
        <v/>
      </c>
      <c r="D135" s="362" t="str">
        <f aca="false">IF('Sub-Cpt Record'!F135 = "","",'Sub-Cpt Record'!F135&amp;"  ")</f>
        <v/>
      </c>
      <c r="E135" s="362" t="str">
        <f aca="false">IF('Sub-Cpt Record'!G135 = "","",'Sub-Cpt Record'!G135&amp;"  ")</f>
        <v/>
      </c>
      <c r="F135" s="362" t="str">
        <f aca="false">IF('Sub-Cpt Record'!H135 = "","",'Sub-Cpt Record'!H135&amp;"  ")</f>
        <v/>
      </c>
      <c r="G135" s="362" t="str">
        <f aca="false">IF('Sub-Cpt Record'!I135 = "","",'Sub-Cpt Record'!I135&amp;"  ")</f>
        <v/>
      </c>
      <c r="H135" s="362" t="str">
        <f aca="false">IF('Sub-Cpt Record'!J135 = "","",'Sub-Cpt Record'!J135&amp;"  ")</f>
        <v/>
      </c>
      <c r="I135" s="364" t="str">
        <f aca="false">CONCATENATE(C135&amp;D135&amp;E135&amp;F135&amp;G135&amp;H135)</f>
        <v/>
      </c>
      <c r="J135" s="362" t="n">
        <f aca="false">IF(A135&lt;&gt;"",'Sub-Cpt Record'!C135/CODE!B135,0)</f>
        <v>0</v>
      </c>
      <c r="L135" s="365" t="str">
        <f aca="false">IF(A135="",IF(L136=1,1,""),1)</f>
        <v/>
      </c>
      <c r="N135" s="366" t="n">
        <f aca="false">COUNTIFS('Felling&amp;Restocking'!$A$11:$A$1000, 'Felling&amp;Restocking'!$A135, 'Felling&amp;Restocking'!$B$11:$B$1000, 'Felling&amp;Restocking'!$B135, 'Felling&amp;Restocking'!$H$11:$H$1000, 'Felling&amp;Restocking'!$H135)</f>
        <v>0</v>
      </c>
      <c r="O135" s="366" t="n">
        <f aca="false">IF(OR('Felling&amp;Restocking'!H135=0,'Felling&amp;Restocking'!H135=""),0,1)</f>
        <v>0</v>
      </c>
      <c r="P135" s="367" t="n">
        <f aca="false">SUM('Felling&amp;Restocking'!O135+'Felling&amp;Restocking'!P135)</f>
        <v>0</v>
      </c>
      <c r="S135" s="369" t="n">
        <f aca="false">IF(AND(O135&lt;&gt;0,P135&lt;&gt;0,'Felling&amp;Restocking'!G135&lt;&gt;0,AA135="",AC135=""),1,0)</f>
        <v>0</v>
      </c>
      <c r="T135" s="370" t="str">
        <f aca="false">IF(OR('Felling&amp;Restocking'!G135=0,'Felling&amp;Restocking'!G135=""),"",SUM('Felling&amp;Restocking'!O135/P135)*'Felling&amp;Restocking'!G135)</f>
        <v/>
      </c>
      <c r="U135" s="370" t="str">
        <f aca="false">IF(OR('Felling&amp;Restocking'!G135=0,'Felling&amp;Restocking'!G135=""),"",SUM('Felling&amp;Restocking'!P135/P135)*'Felling&amp;Restocking'!G135)</f>
        <v/>
      </c>
      <c r="V135" s="371" t="n">
        <f aca="false">IF(CONCATENATE('Felling&amp;Restocking'!U135&amp;'Felling&amp;Restocking'!W135&amp;'Felling&amp;Restocking'!Y135&amp;'Felling&amp;Restocking'!AA135&amp;'Felling&amp;Restocking'!AC135)="",0,1)</f>
        <v>0</v>
      </c>
      <c r="W135" s="372" t="n">
        <f aca="false">IF(OR(OR(TRIM('Felling&amp;Restocking'!H135)="T",TRIM('Felling&amp;Restocking'!H135)="DF",TRIM('Felling&amp;Restocking'!H135)="OS"),O135=0),0,1)</f>
        <v>0</v>
      </c>
      <c r="X135" s="372" t="n">
        <f aca="false">IF(OR('Felling&amp;Restocking'!$S135="",OR('Felling&amp;Restocking'!$S135=0,'Felling&amp;Restocking'!$S135="N/A")),0,1)</f>
        <v>0</v>
      </c>
      <c r="Y135" s="362" t="str">
        <f aca="false">IF(W135=1,T135,"")</f>
        <v/>
      </c>
      <c r="Z135" s="362" t="str">
        <f aca="false">IF(W135=1,U135,"")</f>
        <v/>
      </c>
      <c r="AA135" s="363" t="str">
        <f aca="false">CONCATENATE(IF(AND(AG135="B",AF135&lt;&gt;""),AF135,""),IF(AND(AI135="B",AH135&lt;&gt;""),AH135,""),IF(AND(AK135="B",AJ135&lt;&gt;""),AJ135,""),IF(AND(AM135="B",AL135&lt;&gt;""),AL135,""),IF(AND(AO135="B",AN135&lt;&gt;""),AN135,""),IF(AND(AQ135="B",AP135&lt;&gt;""),AP135,""))</f>
        <v/>
      </c>
      <c r="AC135" s="362" t="str">
        <f aca="false">CONCATENATE(IF(AND(AG135="C",AF135&lt;&gt;""),AF135,""),IF(AND(AI135="C",AH135&lt;&gt;""),AH135,""),IF(AND(AK135="C",AJ135&lt;&gt;""),AJ135,""),IF(AND(AM135="C",AL135&lt;&gt;""),AL135,""),IF(AND(AO135="C",AN135&lt;&gt;""),AN135,""),IF(AND(AQ135="C",AP135&lt;&gt;""),AP135,""))</f>
        <v/>
      </c>
      <c r="AE135" s="362" t="str">
        <f aca="false">CONCATENATE(IF(AS135="","",AS135),IF(AU135="","",AU135),IF(AW135="","",AW135),IF(AY135="","",AY135),IF(BA135="","",BA135),IF(BC135="","",BC135))</f>
        <v>1</v>
      </c>
      <c r="AF135" s="362" t="str">
        <f aca="false">IF('Felling&amp;Restocking'!I135="","",IFERROR(VLOOKUP( 'Felling&amp;Restocking'!I135,SpeciesList[],2,0),"," &amp; 'Felling&amp;Restocking'!I135))</f>
        <v/>
      </c>
      <c r="AG135" s="362" t="str">
        <f aca="false">IF('Felling&amp;Restocking'!I135="","",VLOOKUP( 'Felling&amp;Restocking'!I135,SpeciesList[],4,0))</f>
        <v/>
      </c>
      <c r="AH135" s="362" t="str">
        <f aca="false">IF('Felling&amp;Restocking'!J135="","",IFERROR("," &amp; VLOOKUP( 'Felling&amp;Restocking'!J135,SpeciesList[],2,0),"," &amp; 'Felling&amp;Restocking'!J135))</f>
        <v/>
      </c>
      <c r="AI135" s="362" t="str">
        <f aca="false">IF('Felling&amp;Restocking'!J135="","",VLOOKUP( 'Felling&amp;Restocking'!J135,SpeciesList[],4,0))</f>
        <v/>
      </c>
      <c r="AJ135" s="362" t="str">
        <f aca="false">IF('Felling&amp;Restocking'!K135="","",IFERROR("," &amp; VLOOKUP( 'Felling&amp;Restocking'!K135,SpeciesList[],2,0),"," &amp; 'Felling&amp;Restocking'!K135))</f>
        <v/>
      </c>
      <c r="AK135" s="362" t="str">
        <f aca="false">IF('Felling&amp;Restocking'!K135="","",VLOOKUP( 'Felling&amp;Restocking'!K135,SpeciesList[],4,0))</f>
        <v/>
      </c>
      <c r="AL135" s="362" t="str">
        <f aca="false">IF('Felling&amp;Restocking'!L135="","",IFERROR("," &amp; VLOOKUP( 'Felling&amp;Restocking'!L135,SpeciesList[],2,0),"," &amp; 'Felling&amp;Restocking'!L135))</f>
        <v/>
      </c>
      <c r="AM135" s="362" t="str">
        <f aca="false">IF('Felling&amp;Restocking'!L135="","",VLOOKUP( 'Felling&amp;Restocking'!L135,SpeciesList[],4,0))</f>
        <v/>
      </c>
      <c r="AN135" s="362" t="str">
        <f aca="false">IF('Felling&amp;Restocking'!M135="","",IFERROR("," &amp; VLOOKUP( 'Felling&amp;Restocking'!M135,SpeciesList[],2,0),"," &amp; 'Felling&amp;Restocking'!M135))</f>
        <v/>
      </c>
      <c r="AO135" s="362" t="str">
        <f aca="false">IF('Felling&amp;Restocking'!M135="","",VLOOKUP( 'Felling&amp;Restocking'!M135,SpeciesList[],4,0))</f>
        <v/>
      </c>
      <c r="AP135" s="362" t="str">
        <f aca="false">IF('Felling&amp;Restocking'!N135="","",IFERROR("," &amp; VLOOKUP( 'Felling&amp;Restocking'!N135,SpeciesList[],2,0),"," &amp; 'Felling&amp;Restocking'!N135))</f>
        <v/>
      </c>
      <c r="AQ135" s="362" t="str">
        <f aca="false">IF('Felling&amp;Restocking'!N135="","",VLOOKUP( 'Felling&amp;Restocking'!N135,SpeciesList[],4,0))</f>
        <v/>
      </c>
      <c r="AT135" s="362" t="str">
        <f aca="false">IF('Sub-Cpt Record'!A135&lt;&gt;"",CONCATENATE('Sub-Cpt Record'!A135,'Sub-Cpt Record'!B135,'Sub-Cpt Record'!C135),"")</f>
        <v/>
      </c>
      <c r="AU135" s="362" t="n">
        <f aca="false">IF($AT135="",1,COUNTIFS($AT$11:$AT$1000, $AT135))</f>
        <v>1</v>
      </c>
      <c r="AV135" s="362" t="n">
        <f aca="false">IF(AT135&lt;&gt;"",'Sub-Cpt Record'!C135/CODE!AU135,0)</f>
        <v>0</v>
      </c>
      <c r="BM135" s="362" t="s">
        <v>893</v>
      </c>
    </row>
    <row r="136" customFormat="false" ht="15" hidden="false" customHeight="false" outlineLevel="0" collapsed="false">
      <c r="A136" s="362" t="str">
        <f aca="false">IF('Sub-Cpt Record'!B136="",IF(OR('Sub-Cpt Record'!A136=0,'Sub-Cpt Record'!A136=""),"",'Sub-Cpt Record'!A136),CONCATENATE('Sub-Cpt Record'!A136&amp;'Sub-Cpt Record'!B136))</f>
        <v/>
      </c>
      <c r="B136" s="362" t="n">
        <f aca="false">IF($A136="",1,COUNTIFS($A$11:$A$1000, $A136))</f>
        <v>1</v>
      </c>
      <c r="C136" s="363" t="str">
        <f aca="false">IF('Sub-Cpt Record'!E136 = "","",'Sub-Cpt Record'!E136&amp;"  ")</f>
        <v/>
      </c>
      <c r="D136" s="362" t="str">
        <f aca="false">IF('Sub-Cpt Record'!F136 = "","",'Sub-Cpt Record'!F136&amp;"  ")</f>
        <v/>
      </c>
      <c r="E136" s="362" t="str">
        <f aca="false">IF('Sub-Cpt Record'!G136 = "","",'Sub-Cpt Record'!G136&amp;"  ")</f>
        <v/>
      </c>
      <c r="F136" s="362" t="str">
        <f aca="false">IF('Sub-Cpt Record'!H136 = "","",'Sub-Cpt Record'!H136&amp;"  ")</f>
        <v/>
      </c>
      <c r="G136" s="362" t="str">
        <f aca="false">IF('Sub-Cpt Record'!I136 = "","",'Sub-Cpt Record'!I136&amp;"  ")</f>
        <v/>
      </c>
      <c r="H136" s="362" t="str">
        <f aca="false">IF('Sub-Cpt Record'!J136 = "","",'Sub-Cpt Record'!J136&amp;"  ")</f>
        <v/>
      </c>
      <c r="I136" s="364" t="str">
        <f aca="false">CONCATENATE(C136&amp;D136&amp;E136&amp;F136&amp;G136&amp;H136)</f>
        <v/>
      </c>
      <c r="J136" s="362" t="n">
        <f aca="false">IF(A136&lt;&gt;"",'Sub-Cpt Record'!C136/CODE!B136,0)</f>
        <v>0</v>
      </c>
      <c r="L136" s="365" t="str">
        <f aca="false">IF(A136="",IF(L137=1,1,""),1)</f>
        <v/>
      </c>
      <c r="N136" s="366" t="n">
        <f aca="false">COUNTIFS('Felling&amp;Restocking'!$A$11:$A$1000, 'Felling&amp;Restocking'!$A136, 'Felling&amp;Restocking'!$B$11:$B$1000, 'Felling&amp;Restocking'!$B136, 'Felling&amp;Restocking'!$H$11:$H$1000, 'Felling&amp;Restocking'!$H136)</f>
        <v>0</v>
      </c>
      <c r="O136" s="366" t="n">
        <f aca="false">IF(OR('Felling&amp;Restocking'!H136=0,'Felling&amp;Restocking'!H136=""),0,1)</f>
        <v>0</v>
      </c>
      <c r="P136" s="367" t="n">
        <f aca="false">SUM('Felling&amp;Restocking'!O136+'Felling&amp;Restocking'!P136)</f>
        <v>0</v>
      </c>
      <c r="S136" s="369" t="n">
        <f aca="false">IF(AND(O136&lt;&gt;0,P136&lt;&gt;0,'Felling&amp;Restocking'!G136&lt;&gt;0,AA136="",AC136=""),1,0)</f>
        <v>0</v>
      </c>
      <c r="T136" s="370" t="str">
        <f aca="false">IF(OR('Felling&amp;Restocking'!G136=0,'Felling&amp;Restocking'!G136=""),"",SUM('Felling&amp;Restocking'!O136/P136)*'Felling&amp;Restocking'!G136)</f>
        <v/>
      </c>
      <c r="U136" s="370" t="str">
        <f aca="false">IF(OR('Felling&amp;Restocking'!G136=0,'Felling&amp;Restocking'!G136=""),"",SUM('Felling&amp;Restocking'!P136/P136)*'Felling&amp;Restocking'!G136)</f>
        <v/>
      </c>
      <c r="V136" s="371" t="n">
        <f aca="false">IF(CONCATENATE('Felling&amp;Restocking'!U136&amp;'Felling&amp;Restocking'!W136&amp;'Felling&amp;Restocking'!Y136&amp;'Felling&amp;Restocking'!AA136&amp;'Felling&amp;Restocking'!AC136)="",0,1)</f>
        <v>0</v>
      </c>
      <c r="W136" s="372" t="n">
        <f aca="false">IF(OR(OR(TRIM('Felling&amp;Restocking'!H136)="T",TRIM('Felling&amp;Restocking'!H136)="DF",TRIM('Felling&amp;Restocking'!H136)="OS"),O136=0),0,1)</f>
        <v>0</v>
      </c>
      <c r="X136" s="372" t="n">
        <f aca="false">IF(OR('Felling&amp;Restocking'!$S136="",OR('Felling&amp;Restocking'!$S136=0,'Felling&amp;Restocking'!$S136="N/A")),0,1)</f>
        <v>0</v>
      </c>
      <c r="Y136" s="362" t="str">
        <f aca="false">IF(W136=1,T136,"")</f>
        <v/>
      </c>
      <c r="Z136" s="362" t="str">
        <f aca="false">IF(W136=1,U136,"")</f>
        <v/>
      </c>
      <c r="AA136" s="363" t="str">
        <f aca="false">CONCATENATE(IF(AND(AG136="B",AF136&lt;&gt;""),AF136,""),IF(AND(AI136="B",AH136&lt;&gt;""),AH136,""),IF(AND(AK136="B",AJ136&lt;&gt;""),AJ136,""),IF(AND(AM136="B",AL136&lt;&gt;""),AL136,""),IF(AND(AO136="B",AN136&lt;&gt;""),AN136,""),IF(AND(AQ136="B",AP136&lt;&gt;""),AP136,""))</f>
        <v/>
      </c>
      <c r="AC136" s="362" t="str">
        <f aca="false">CONCATENATE(IF(AND(AG136="C",AF136&lt;&gt;""),AF136,""),IF(AND(AI136="C",AH136&lt;&gt;""),AH136,""),IF(AND(AK136="C",AJ136&lt;&gt;""),AJ136,""),IF(AND(AM136="C",AL136&lt;&gt;""),AL136,""),IF(AND(AO136="C",AN136&lt;&gt;""),AN136,""),IF(AND(AQ136="C",AP136&lt;&gt;""),AP136,""))</f>
        <v/>
      </c>
      <c r="AE136" s="362" t="str">
        <f aca="false">CONCATENATE(IF(AS136="","",AS136),IF(AU136="","",AU136),IF(AW136="","",AW136),IF(AY136="","",AY136),IF(BA136="","",BA136),IF(BC136="","",BC136))</f>
        <v>1</v>
      </c>
      <c r="AF136" s="362" t="str">
        <f aca="false">IF('Felling&amp;Restocking'!I136="","",IFERROR(VLOOKUP( 'Felling&amp;Restocking'!I136,SpeciesList[],2,0),"," &amp; 'Felling&amp;Restocking'!I136))</f>
        <v/>
      </c>
      <c r="AG136" s="362" t="str">
        <f aca="false">IF('Felling&amp;Restocking'!I136="","",VLOOKUP( 'Felling&amp;Restocking'!I136,SpeciesList[],4,0))</f>
        <v/>
      </c>
      <c r="AH136" s="362" t="str">
        <f aca="false">IF('Felling&amp;Restocking'!J136="","",IFERROR("," &amp; VLOOKUP( 'Felling&amp;Restocking'!J136,SpeciesList[],2,0),"," &amp; 'Felling&amp;Restocking'!J136))</f>
        <v/>
      </c>
      <c r="AI136" s="362" t="str">
        <f aca="false">IF('Felling&amp;Restocking'!J136="","",VLOOKUP( 'Felling&amp;Restocking'!J136,SpeciesList[],4,0))</f>
        <v/>
      </c>
      <c r="AJ136" s="362" t="str">
        <f aca="false">IF('Felling&amp;Restocking'!K136="","",IFERROR("," &amp; VLOOKUP( 'Felling&amp;Restocking'!K136,SpeciesList[],2,0),"," &amp; 'Felling&amp;Restocking'!K136))</f>
        <v/>
      </c>
      <c r="AK136" s="362" t="str">
        <f aca="false">IF('Felling&amp;Restocking'!K136="","",VLOOKUP( 'Felling&amp;Restocking'!K136,SpeciesList[],4,0))</f>
        <v/>
      </c>
      <c r="AL136" s="362" t="str">
        <f aca="false">IF('Felling&amp;Restocking'!L136="","",IFERROR("," &amp; VLOOKUP( 'Felling&amp;Restocking'!L136,SpeciesList[],2,0),"," &amp; 'Felling&amp;Restocking'!L136))</f>
        <v/>
      </c>
      <c r="AM136" s="362" t="str">
        <f aca="false">IF('Felling&amp;Restocking'!L136="","",VLOOKUP( 'Felling&amp;Restocking'!L136,SpeciesList[],4,0))</f>
        <v/>
      </c>
      <c r="AN136" s="362" t="str">
        <f aca="false">IF('Felling&amp;Restocking'!M136="","",IFERROR("," &amp; VLOOKUP( 'Felling&amp;Restocking'!M136,SpeciesList[],2,0),"," &amp; 'Felling&amp;Restocking'!M136))</f>
        <v/>
      </c>
      <c r="AO136" s="362" t="str">
        <f aca="false">IF('Felling&amp;Restocking'!M136="","",VLOOKUP( 'Felling&amp;Restocking'!M136,SpeciesList[],4,0))</f>
        <v/>
      </c>
      <c r="AP136" s="362" t="str">
        <f aca="false">IF('Felling&amp;Restocking'!N136="","",IFERROR("," &amp; VLOOKUP( 'Felling&amp;Restocking'!N136,SpeciesList[],2,0),"," &amp; 'Felling&amp;Restocking'!N136))</f>
        <v/>
      </c>
      <c r="AQ136" s="362" t="str">
        <f aca="false">IF('Felling&amp;Restocking'!N136="","",VLOOKUP( 'Felling&amp;Restocking'!N136,SpeciesList[],4,0))</f>
        <v/>
      </c>
      <c r="AT136" s="362" t="str">
        <f aca="false">IF('Sub-Cpt Record'!A136&lt;&gt;"",CONCATENATE('Sub-Cpt Record'!A136,'Sub-Cpt Record'!B136,'Sub-Cpt Record'!C136),"")</f>
        <v/>
      </c>
      <c r="AU136" s="362" t="n">
        <f aca="false">IF($AT136="",1,COUNTIFS($AT$11:$AT$1000, $AT136))</f>
        <v>1</v>
      </c>
      <c r="AV136" s="362" t="n">
        <f aca="false">IF(AT136&lt;&gt;"",'Sub-Cpt Record'!C136/CODE!AU136,0)</f>
        <v>0</v>
      </c>
      <c r="BM136" s="362" t="s">
        <v>894</v>
      </c>
    </row>
    <row r="137" customFormat="false" ht="15" hidden="false" customHeight="false" outlineLevel="0" collapsed="false">
      <c r="A137" s="362" t="str">
        <f aca="false">IF('Sub-Cpt Record'!B137="",IF(OR('Sub-Cpt Record'!A137=0,'Sub-Cpt Record'!A137=""),"",'Sub-Cpt Record'!A137),CONCATENATE('Sub-Cpt Record'!A137&amp;'Sub-Cpt Record'!B137))</f>
        <v/>
      </c>
      <c r="B137" s="362" t="n">
        <f aca="false">IF($A137="",1,COUNTIFS($A$11:$A$1000, $A137))</f>
        <v>1</v>
      </c>
      <c r="C137" s="363" t="str">
        <f aca="false">IF('Sub-Cpt Record'!E137 = "","",'Sub-Cpt Record'!E137&amp;"  ")</f>
        <v/>
      </c>
      <c r="D137" s="362" t="str">
        <f aca="false">IF('Sub-Cpt Record'!F137 = "","",'Sub-Cpt Record'!F137&amp;"  ")</f>
        <v/>
      </c>
      <c r="E137" s="362" t="str">
        <f aca="false">IF('Sub-Cpt Record'!G137 = "","",'Sub-Cpt Record'!G137&amp;"  ")</f>
        <v/>
      </c>
      <c r="F137" s="362" t="str">
        <f aca="false">IF('Sub-Cpt Record'!H137 = "","",'Sub-Cpt Record'!H137&amp;"  ")</f>
        <v/>
      </c>
      <c r="G137" s="362" t="str">
        <f aca="false">IF('Sub-Cpt Record'!I137 = "","",'Sub-Cpt Record'!I137&amp;"  ")</f>
        <v/>
      </c>
      <c r="H137" s="362" t="str">
        <f aca="false">IF('Sub-Cpt Record'!J137 = "","",'Sub-Cpt Record'!J137&amp;"  ")</f>
        <v/>
      </c>
      <c r="I137" s="364" t="str">
        <f aca="false">CONCATENATE(C137&amp;D137&amp;E137&amp;F137&amp;G137&amp;H137)</f>
        <v/>
      </c>
      <c r="J137" s="362" t="n">
        <f aca="false">IF(A137&lt;&gt;"",'Sub-Cpt Record'!C137/CODE!B137,0)</f>
        <v>0</v>
      </c>
      <c r="L137" s="365" t="str">
        <f aca="false">IF(A137="",IF(L138=1,1,""),1)</f>
        <v/>
      </c>
      <c r="N137" s="366" t="n">
        <f aca="false">COUNTIFS('Felling&amp;Restocking'!$A$11:$A$1000, 'Felling&amp;Restocking'!$A137, 'Felling&amp;Restocking'!$B$11:$B$1000, 'Felling&amp;Restocking'!$B137, 'Felling&amp;Restocking'!$H$11:$H$1000, 'Felling&amp;Restocking'!$H137)</f>
        <v>0</v>
      </c>
      <c r="O137" s="366" t="n">
        <f aca="false">IF(OR('Felling&amp;Restocking'!H137=0,'Felling&amp;Restocking'!H137=""),0,1)</f>
        <v>0</v>
      </c>
      <c r="P137" s="367" t="n">
        <f aca="false">SUM('Felling&amp;Restocking'!O137+'Felling&amp;Restocking'!P137)</f>
        <v>0</v>
      </c>
      <c r="S137" s="369" t="n">
        <f aca="false">IF(AND(O137&lt;&gt;0,P137&lt;&gt;0,'Felling&amp;Restocking'!G137&lt;&gt;0,AA137="",AC137=""),1,0)</f>
        <v>0</v>
      </c>
      <c r="T137" s="370" t="str">
        <f aca="false">IF(OR('Felling&amp;Restocking'!G137=0,'Felling&amp;Restocking'!G137=""),"",SUM('Felling&amp;Restocking'!O137/P137)*'Felling&amp;Restocking'!G137)</f>
        <v/>
      </c>
      <c r="U137" s="370" t="str">
        <f aca="false">IF(OR('Felling&amp;Restocking'!G137=0,'Felling&amp;Restocking'!G137=""),"",SUM('Felling&amp;Restocking'!P137/P137)*'Felling&amp;Restocking'!G137)</f>
        <v/>
      </c>
      <c r="V137" s="371" t="n">
        <f aca="false">IF(CONCATENATE('Felling&amp;Restocking'!U137&amp;'Felling&amp;Restocking'!W137&amp;'Felling&amp;Restocking'!Y137&amp;'Felling&amp;Restocking'!AA137&amp;'Felling&amp;Restocking'!AC137)="",0,1)</f>
        <v>0</v>
      </c>
      <c r="W137" s="372" t="n">
        <f aca="false">IF(OR(OR(TRIM('Felling&amp;Restocking'!H137)="T",TRIM('Felling&amp;Restocking'!H137)="DF",TRIM('Felling&amp;Restocking'!H137)="OS"),O137=0),0,1)</f>
        <v>0</v>
      </c>
      <c r="X137" s="372" t="n">
        <f aca="false">IF(OR('Felling&amp;Restocking'!$S137="",OR('Felling&amp;Restocking'!$S137=0,'Felling&amp;Restocking'!$S137="N/A")),0,1)</f>
        <v>0</v>
      </c>
      <c r="Y137" s="362" t="str">
        <f aca="false">IF(W137=1,T137,"")</f>
        <v/>
      </c>
      <c r="Z137" s="362" t="str">
        <f aca="false">IF(W137=1,U137,"")</f>
        <v/>
      </c>
      <c r="AA137" s="363" t="str">
        <f aca="false">CONCATENATE(IF(AND(AG137="B",AF137&lt;&gt;""),AF137,""),IF(AND(AI137="B",AH137&lt;&gt;""),AH137,""),IF(AND(AK137="B",AJ137&lt;&gt;""),AJ137,""),IF(AND(AM137="B",AL137&lt;&gt;""),AL137,""),IF(AND(AO137="B",AN137&lt;&gt;""),AN137,""),IF(AND(AQ137="B",AP137&lt;&gt;""),AP137,""))</f>
        <v/>
      </c>
      <c r="AC137" s="362" t="str">
        <f aca="false">CONCATENATE(IF(AND(AG137="C",AF137&lt;&gt;""),AF137,""),IF(AND(AI137="C",AH137&lt;&gt;""),AH137,""),IF(AND(AK137="C",AJ137&lt;&gt;""),AJ137,""),IF(AND(AM137="C",AL137&lt;&gt;""),AL137,""),IF(AND(AO137="C",AN137&lt;&gt;""),AN137,""),IF(AND(AQ137="C",AP137&lt;&gt;""),AP137,""))</f>
        <v/>
      </c>
      <c r="AE137" s="362" t="str">
        <f aca="false">CONCATENATE(IF(AS137="","",AS137),IF(AU137="","",AU137),IF(AW137="","",AW137),IF(AY137="","",AY137),IF(BA137="","",BA137),IF(BC137="","",BC137))</f>
        <v>1</v>
      </c>
      <c r="AF137" s="362" t="str">
        <f aca="false">IF('Felling&amp;Restocking'!I137="","",IFERROR(VLOOKUP( 'Felling&amp;Restocking'!I137,SpeciesList[],2,0),"," &amp; 'Felling&amp;Restocking'!I137))</f>
        <v/>
      </c>
      <c r="AG137" s="362" t="str">
        <f aca="false">IF('Felling&amp;Restocking'!I137="","",VLOOKUP( 'Felling&amp;Restocking'!I137,SpeciesList[],4,0))</f>
        <v/>
      </c>
      <c r="AH137" s="362" t="str">
        <f aca="false">IF('Felling&amp;Restocking'!J137="","",IFERROR("," &amp; VLOOKUP( 'Felling&amp;Restocking'!J137,SpeciesList[],2,0),"," &amp; 'Felling&amp;Restocking'!J137))</f>
        <v/>
      </c>
      <c r="AI137" s="362" t="str">
        <f aca="false">IF('Felling&amp;Restocking'!J137="","",VLOOKUP( 'Felling&amp;Restocking'!J137,SpeciesList[],4,0))</f>
        <v/>
      </c>
      <c r="AJ137" s="362" t="str">
        <f aca="false">IF('Felling&amp;Restocking'!K137="","",IFERROR("," &amp; VLOOKUP( 'Felling&amp;Restocking'!K137,SpeciesList[],2,0),"," &amp; 'Felling&amp;Restocking'!K137))</f>
        <v/>
      </c>
      <c r="AK137" s="362" t="str">
        <f aca="false">IF('Felling&amp;Restocking'!K137="","",VLOOKUP( 'Felling&amp;Restocking'!K137,SpeciesList[],4,0))</f>
        <v/>
      </c>
      <c r="AL137" s="362" t="str">
        <f aca="false">IF('Felling&amp;Restocking'!L137="","",IFERROR("," &amp; VLOOKUP( 'Felling&amp;Restocking'!L137,SpeciesList[],2,0),"," &amp; 'Felling&amp;Restocking'!L137))</f>
        <v/>
      </c>
      <c r="AM137" s="362" t="str">
        <f aca="false">IF('Felling&amp;Restocking'!L137="","",VLOOKUP( 'Felling&amp;Restocking'!L137,SpeciesList[],4,0))</f>
        <v/>
      </c>
      <c r="AN137" s="362" t="str">
        <f aca="false">IF('Felling&amp;Restocking'!M137="","",IFERROR("," &amp; VLOOKUP( 'Felling&amp;Restocking'!M137,SpeciesList[],2,0),"," &amp; 'Felling&amp;Restocking'!M137))</f>
        <v/>
      </c>
      <c r="AO137" s="362" t="str">
        <f aca="false">IF('Felling&amp;Restocking'!M137="","",VLOOKUP( 'Felling&amp;Restocking'!M137,SpeciesList[],4,0))</f>
        <v/>
      </c>
      <c r="AP137" s="362" t="str">
        <f aca="false">IF('Felling&amp;Restocking'!N137="","",IFERROR("," &amp; VLOOKUP( 'Felling&amp;Restocking'!N137,SpeciesList[],2,0),"," &amp; 'Felling&amp;Restocking'!N137))</f>
        <v/>
      </c>
      <c r="AQ137" s="362" t="str">
        <f aca="false">IF('Felling&amp;Restocking'!N137="","",VLOOKUP( 'Felling&amp;Restocking'!N137,SpeciesList[],4,0))</f>
        <v/>
      </c>
      <c r="AT137" s="362" t="str">
        <f aca="false">IF('Sub-Cpt Record'!A137&lt;&gt;"",CONCATENATE('Sub-Cpt Record'!A137,'Sub-Cpt Record'!B137,'Sub-Cpt Record'!C137),"")</f>
        <v/>
      </c>
      <c r="AU137" s="362" t="n">
        <f aca="false">IF($AT137="",1,COUNTIFS($AT$11:$AT$1000, $AT137))</f>
        <v>1</v>
      </c>
      <c r="AV137" s="362" t="n">
        <f aca="false">IF(AT137&lt;&gt;"",'Sub-Cpt Record'!C137/CODE!AU137,0)</f>
        <v>0</v>
      </c>
      <c r="BM137" s="362" t="s">
        <v>895</v>
      </c>
    </row>
    <row r="138" customFormat="false" ht="15" hidden="false" customHeight="false" outlineLevel="0" collapsed="false">
      <c r="A138" s="362" t="str">
        <f aca="false">IF('Sub-Cpt Record'!B138="",IF(OR('Sub-Cpt Record'!A138=0,'Sub-Cpt Record'!A138=""),"",'Sub-Cpt Record'!A138),CONCATENATE('Sub-Cpt Record'!A138&amp;'Sub-Cpt Record'!B138))</f>
        <v/>
      </c>
      <c r="B138" s="362" t="n">
        <f aca="false">IF($A138="",1,COUNTIFS($A$11:$A$1000, $A138))</f>
        <v>1</v>
      </c>
      <c r="C138" s="363" t="str">
        <f aca="false">IF('Sub-Cpt Record'!E138 = "","",'Sub-Cpt Record'!E138&amp;"  ")</f>
        <v/>
      </c>
      <c r="D138" s="362" t="str">
        <f aca="false">IF('Sub-Cpt Record'!F138 = "","",'Sub-Cpt Record'!F138&amp;"  ")</f>
        <v/>
      </c>
      <c r="E138" s="362" t="str">
        <f aca="false">IF('Sub-Cpt Record'!G138 = "","",'Sub-Cpt Record'!G138&amp;"  ")</f>
        <v/>
      </c>
      <c r="F138" s="362" t="str">
        <f aca="false">IF('Sub-Cpt Record'!H138 = "","",'Sub-Cpt Record'!H138&amp;"  ")</f>
        <v/>
      </c>
      <c r="G138" s="362" t="str">
        <f aca="false">IF('Sub-Cpt Record'!I138 = "","",'Sub-Cpt Record'!I138&amp;"  ")</f>
        <v/>
      </c>
      <c r="H138" s="362" t="str">
        <f aca="false">IF('Sub-Cpt Record'!J138 = "","",'Sub-Cpt Record'!J138&amp;"  ")</f>
        <v/>
      </c>
      <c r="I138" s="364" t="str">
        <f aca="false">CONCATENATE(C138&amp;D138&amp;E138&amp;F138&amp;G138&amp;H138)</f>
        <v/>
      </c>
      <c r="J138" s="362" t="n">
        <f aca="false">IF(A138&lt;&gt;"",'Sub-Cpt Record'!C138/CODE!B138,0)</f>
        <v>0</v>
      </c>
      <c r="L138" s="365" t="str">
        <f aca="false">IF(A138="",IF(L139=1,1,""),1)</f>
        <v/>
      </c>
      <c r="N138" s="366" t="n">
        <f aca="false">COUNTIFS('Felling&amp;Restocking'!$A$11:$A$1000, 'Felling&amp;Restocking'!$A138, 'Felling&amp;Restocking'!$B$11:$B$1000, 'Felling&amp;Restocking'!$B138, 'Felling&amp;Restocking'!$H$11:$H$1000, 'Felling&amp;Restocking'!$H138)</f>
        <v>0</v>
      </c>
      <c r="O138" s="366" t="n">
        <f aca="false">IF(OR('Felling&amp;Restocking'!H138=0,'Felling&amp;Restocking'!H138=""),0,1)</f>
        <v>0</v>
      </c>
      <c r="P138" s="367" t="n">
        <f aca="false">SUM('Felling&amp;Restocking'!O138+'Felling&amp;Restocking'!P138)</f>
        <v>0</v>
      </c>
      <c r="S138" s="369" t="n">
        <f aca="false">IF(AND(O138&lt;&gt;0,P138&lt;&gt;0,'Felling&amp;Restocking'!G138&lt;&gt;0,AA138="",AC138=""),1,0)</f>
        <v>0</v>
      </c>
      <c r="T138" s="370" t="str">
        <f aca="false">IF(OR('Felling&amp;Restocking'!G138=0,'Felling&amp;Restocking'!G138=""),"",SUM('Felling&amp;Restocking'!O138/P138)*'Felling&amp;Restocking'!G138)</f>
        <v/>
      </c>
      <c r="U138" s="370" t="str">
        <f aca="false">IF(OR('Felling&amp;Restocking'!G138=0,'Felling&amp;Restocking'!G138=""),"",SUM('Felling&amp;Restocking'!P138/P138)*'Felling&amp;Restocking'!G138)</f>
        <v/>
      </c>
      <c r="V138" s="371" t="n">
        <f aca="false">IF(CONCATENATE('Felling&amp;Restocking'!U138&amp;'Felling&amp;Restocking'!W138&amp;'Felling&amp;Restocking'!Y138&amp;'Felling&amp;Restocking'!AA138&amp;'Felling&amp;Restocking'!AC138)="",0,1)</f>
        <v>0</v>
      </c>
      <c r="W138" s="372" t="n">
        <f aca="false">IF(OR(OR(TRIM('Felling&amp;Restocking'!H138)="T",TRIM('Felling&amp;Restocking'!H138)="DF",TRIM('Felling&amp;Restocking'!H138)="OS"),O138=0),0,1)</f>
        <v>0</v>
      </c>
      <c r="X138" s="372" t="n">
        <f aca="false">IF(OR('Felling&amp;Restocking'!$S138="",OR('Felling&amp;Restocking'!$S138=0,'Felling&amp;Restocking'!$S138="N/A")),0,1)</f>
        <v>0</v>
      </c>
      <c r="Y138" s="362" t="str">
        <f aca="false">IF(W138=1,T138,"")</f>
        <v/>
      </c>
      <c r="Z138" s="362" t="str">
        <f aca="false">IF(W138=1,U138,"")</f>
        <v/>
      </c>
      <c r="AA138" s="363" t="str">
        <f aca="false">CONCATENATE(IF(AND(AG138="B",AF138&lt;&gt;""),AF138,""),IF(AND(AI138="B",AH138&lt;&gt;""),AH138,""),IF(AND(AK138="B",AJ138&lt;&gt;""),AJ138,""),IF(AND(AM138="B",AL138&lt;&gt;""),AL138,""),IF(AND(AO138="B",AN138&lt;&gt;""),AN138,""),IF(AND(AQ138="B",AP138&lt;&gt;""),AP138,""))</f>
        <v/>
      </c>
      <c r="AC138" s="362" t="str">
        <f aca="false">CONCATENATE(IF(AND(AG138="C",AF138&lt;&gt;""),AF138,""),IF(AND(AI138="C",AH138&lt;&gt;""),AH138,""),IF(AND(AK138="C",AJ138&lt;&gt;""),AJ138,""),IF(AND(AM138="C",AL138&lt;&gt;""),AL138,""),IF(AND(AO138="C",AN138&lt;&gt;""),AN138,""),IF(AND(AQ138="C",AP138&lt;&gt;""),AP138,""))</f>
        <v/>
      </c>
      <c r="AE138" s="362" t="str">
        <f aca="false">CONCATENATE(IF(AS138="","",AS138),IF(AU138="","",AU138),IF(AW138="","",AW138),IF(AY138="","",AY138),IF(BA138="","",BA138),IF(BC138="","",BC138))</f>
        <v>1</v>
      </c>
      <c r="AF138" s="362" t="str">
        <f aca="false">IF('Felling&amp;Restocking'!I138="","",IFERROR(VLOOKUP( 'Felling&amp;Restocking'!I138,SpeciesList[],2,0),"," &amp; 'Felling&amp;Restocking'!I138))</f>
        <v/>
      </c>
      <c r="AG138" s="362" t="str">
        <f aca="false">IF('Felling&amp;Restocking'!I138="","",VLOOKUP( 'Felling&amp;Restocking'!I138,SpeciesList[],4,0))</f>
        <v/>
      </c>
      <c r="AH138" s="362" t="str">
        <f aca="false">IF('Felling&amp;Restocking'!J138="","",IFERROR("," &amp; VLOOKUP( 'Felling&amp;Restocking'!J138,SpeciesList[],2,0),"," &amp; 'Felling&amp;Restocking'!J138))</f>
        <v/>
      </c>
      <c r="AI138" s="362" t="str">
        <f aca="false">IF('Felling&amp;Restocking'!J138="","",VLOOKUP( 'Felling&amp;Restocking'!J138,SpeciesList[],4,0))</f>
        <v/>
      </c>
      <c r="AJ138" s="362" t="str">
        <f aca="false">IF('Felling&amp;Restocking'!K138="","",IFERROR("," &amp; VLOOKUP( 'Felling&amp;Restocking'!K138,SpeciesList[],2,0),"," &amp; 'Felling&amp;Restocking'!K138))</f>
        <v/>
      </c>
      <c r="AK138" s="362" t="str">
        <f aca="false">IF('Felling&amp;Restocking'!K138="","",VLOOKUP( 'Felling&amp;Restocking'!K138,SpeciesList[],4,0))</f>
        <v/>
      </c>
      <c r="AL138" s="362" t="str">
        <f aca="false">IF('Felling&amp;Restocking'!L138="","",IFERROR("," &amp; VLOOKUP( 'Felling&amp;Restocking'!L138,SpeciesList[],2,0),"," &amp; 'Felling&amp;Restocking'!L138))</f>
        <v/>
      </c>
      <c r="AM138" s="362" t="str">
        <f aca="false">IF('Felling&amp;Restocking'!L138="","",VLOOKUP( 'Felling&amp;Restocking'!L138,SpeciesList[],4,0))</f>
        <v/>
      </c>
      <c r="AN138" s="362" t="str">
        <f aca="false">IF('Felling&amp;Restocking'!M138="","",IFERROR("," &amp; VLOOKUP( 'Felling&amp;Restocking'!M138,SpeciesList[],2,0),"," &amp; 'Felling&amp;Restocking'!M138))</f>
        <v/>
      </c>
      <c r="AO138" s="362" t="str">
        <f aca="false">IF('Felling&amp;Restocking'!M138="","",VLOOKUP( 'Felling&amp;Restocking'!M138,SpeciesList[],4,0))</f>
        <v/>
      </c>
      <c r="AP138" s="362" t="str">
        <f aca="false">IF('Felling&amp;Restocking'!N138="","",IFERROR("," &amp; VLOOKUP( 'Felling&amp;Restocking'!N138,SpeciesList[],2,0),"," &amp; 'Felling&amp;Restocking'!N138))</f>
        <v/>
      </c>
      <c r="AQ138" s="362" t="str">
        <f aca="false">IF('Felling&amp;Restocking'!N138="","",VLOOKUP( 'Felling&amp;Restocking'!N138,SpeciesList[],4,0))</f>
        <v/>
      </c>
      <c r="AT138" s="362" t="str">
        <f aca="false">IF('Sub-Cpt Record'!A138&lt;&gt;"",CONCATENATE('Sub-Cpt Record'!A138,'Sub-Cpt Record'!B138,'Sub-Cpt Record'!C138),"")</f>
        <v/>
      </c>
      <c r="AU138" s="362" t="n">
        <f aca="false">IF($AT138="",1,COUNTIFS($AT$11:$AT$1000, $AT138))</f>
        <v>1</v>
      </c>
      <c r="AV138" s="362" t="n">
        <f aca="false">IF(AT138&lt;&gt;"",'Sub-Cpt Record'!C138/CODE!AU138,0)</f>
        <v>0</v>
      </c>
      <c r="BM138" s="362" t="s">
        <v>896</v>
      </c>
    </row>
    <row r="139" customFormat="false" ht="15" hidden="false" customHeight="false" outlineLevel="0" collapsed="false">
      <c r="A139" s="362" t="str">
        <f aca="false">IF('Sub-Cpt Record'!B139="",IF(OR('Sub-Cpt Record'!A139=0,'Sub-Cpt Record'!A139=""),"",'Sub-Cpt Record'!A139),CONCATENATE('Sub-Cpt Record'!A139&amp;'Sub-Cpt Record'!B139))</f>
        <v/>
      </c>
      <c r="B139" s="362" t="n">
        <f aca="false">IF($A139="",1,COUNTIFS($A$11:$A$1000, $A139))</f>
        <v>1</v>
      </c>
      <c r="C139" s="363" t="str">
        <f aca="false">IF('Sub-Cpt Record'!E139 = "","",'Sub-Cpt Record'!E139&amp;"  ")</f>
        <v/>
      </c>
      <c r="D139" s="362" t="str">
        <f aca="false">IF('Sub-Cpt Record'!F139 = "","",'Sub-Cpt Record'!F139&amp;"  ")</f>
        <v/>
      </c>
      <c r="E139" s="362" t="str">
        <f aca="false">IF('Sub-Cpt Record'!G139 = "","",'Sub-Cpt Record'!G139&amp;"  ")</f>
        <v/>
      </c>
      <c r="F139" s="362" t="str">
        <f aca="false">IF('Sub-Cpt Record'!H139 = "","",'Sub-Cpt Record'!H139&amp;"  ")</f>
        <v/>
      </c>
      <c r="G139" s="362" t="str">
        <f aca="false">IF('Sub-Cpt Record'!I139 = "","",'Sub-Cpt Record'!I139&amp;"  ")</f>
        <v/>
      </c>
      <c r="H139" s="362" t="str">
        <f aca="false">IF('Sub-Cpt Record'!J139 = "","",'Sub-Cpt Record'!J139&amp;"  ")</f>
        <v/>
      </c>
      <c r="I139" s="364" t="str">
        <f aca="false">CONCATENATE(C139&amp;D139&amp;E139&amp;F139&amp;G139&amp;H139)</f>
        <v/>
      </c>
      <c r="J139" s="362" t="n">
        <f aca="false">IF(A139&lt;&gt;"",'Sub-Cpt Record'!C139/CODE!B139,0)</f>
        <v>0</v>
      </c>
      <c r="L139" s="365" t="str">
        <f aca="false">IF(A139="",IF(L140=1,1,""),1)</f>
        <v/>
      </c>
      <c r="N139" s="366" t="n">
        <f aca="false">COUNTIFS('Felling&amp;Restocking'!$A$11:$A$1000, 'Felling&amp;Restocking'!$A139, 'Felling&amp;Restocking'!$B$11:$B$1000, 'Felling&amp;Restocking'!$B139, 'Felling&amp;Restocking'!$H$11:$H$1000, 'Felling&amp;Restocking'!$H139)</f>
        <v>0</v>
      </c>
      <c r="O139" s="366" t="n">
        <f aca="false">IF(OR('Felling&amp;Restocking'!H139=0,'Felling&amp;Restocking'!H139=""),0,1)</f>
        <v>0</v>
      </c>
      <c r="P139" s="367" t="n">
        <f aca="false">SUM('Felling&amp;Restocking'!O139+'Felling&amp;Restocking'!P139)</f>
        <v>0</v>
      </c>
      <c r="S139" s="369" t="n">
        <f aca="false">IF(AND(O139&lt;&gt;0,P139&lt;&gt;0,'Felling&amp;Restocking'!G139&lt;&gt;0,AA139="",AC139=""),1,0)</f>
        <v>0</v>
      </c>
      <c r="T139" s="370" t="str">
        <f aca="false">IF(OR('Felling&amp;Restocking'!G139=0,'Felling&amp;Restocking'!G139=""),"",SUM('Felling&amp;Restocking'!O139/P139)*'Felling&amp;Restocking'!G139)</f>
        <v/>
      </c>
      <c r="U139" s="370" t="str">
        <f aca="false">IF(OR('Felling&amp;Restocking'!G139=0,'Felling&amp;Restocking'!G139=""),"",SUM('Felling&amp;Restocking'!P139/P139)*'Felling&amp;Restocking'!G139)</f>
        <v/>
      </c>
      <c r="V139" s="371" t="n">
        <f aca="false">IF(CONCATENATE('Felling&amp;Restocking'!U139&amp;'Felling&amp;Restocking'!W139&amp;'Felling&amp;Restocking'!Y139&amp;'Felling&amp;Restocking'!AA139&amp;'Felling&amp;Restocking'!AC139)="",0,1)</f>
        <v>0</v>
      </c>
      <c r="W139" s="372" t="n">
        <f aca="false">IF(OR(OR(TRIM('Felling&amp;Restocking'!H139)="T",TRIM('Felling&amp;Restocking'!H139)="DF",TRIM('Felling&amp;Restocking'!H139)="OS"),O139=0),0,1)</f>
        <v>0</v>
      </c>
      <c r="X139" s="372" t="n">
        <f aca="false">IF(OR('Felling&amp;Restocking'!$S139="",OR('Felling&amp;Restocking'!$S139=0,'Felling&amp;Restocking'!$S139="N/A")),0,1)</f>
        <v>0</v>
      </c>
      <c r="Y139" s="362" t="str">
        <f aca="false">IF(W139=1,T139,"")</f>
        <v/>
      </c>
      <c r="Z139" s="362" t="str">
        <f aca="false">IF(W139=1,U139,"")</f>
        <v/>
      </c>
      <c r="AA139" s="363" t="str">
        <f aca="false">CONCATENATE(IF(AND(AG139="B",AF139&lt;&gt;""),AF139,""),IF(AND(AI139="B",AH139&lt;&gt;""),AH139,""),IF(AND(AK139="B",AJ139&lt;&gt;""),AJ139,""),IF(AND(AM139="B",AL139&lt;&gt;""),AL139,""),IF(AND(AO139="B",AN139&lt;&gt;""),AN139,""),IF(AND(AQ139="B",AP139&lt;&gt;""),AP139,""))</f>
        <v/>
      </c>
      <c r="AC139" s="362" t="str">
        <f aca="false">CONCATENATE(IF(AND(AG139="C",AF139&lt;&gt;""),AF139,""),IF(AND(AI139="C",AH139&lt;&gt;""),AH139,""),IF(AND(AK139="C",AJ139&lt;&gt;""),AJ139,""),IF(AND(AM139="C",AL139&lt;&gt;""),AL139,""),IF(AND(AO139="C",AN139&lt;&gt;""),AN139,""),IF(AND(AQ139="C",AP139&lt;&gt;""),AP139,""))</f>
        <v/>
      </c>
      <c r="AE139" s="362" t="str">
        <f aca="false">CONCATENATE(IF(AS139="","",AS139),IF(AU139="","",AU139),IF(AW139="","",AW139),IF(AY139="","",AY139),IF(BA139="","",BA139),IF(BC139="","",BC139))</f>
        <v>1</v>
      </c>
      <c r="AF139" s="362" t="str">
        <f aca="false">IF('Felling&amp;Restocking'!I139="","",IFERROR(VLOOKUP( 'Felling&amp;Restocking'!I139,SpeciesList[],2,0),"," &amp; 'Felling&amp;Restocking'!I139))</f>
        <v/>
      </c>
      <c r="AG139" s="362" t="str">
        <f aca="false">IF('Felling&amp;Restocking'!I139="","",VLOOKUP( 'Felling&amp;Restocking'!I139,SpeciesList[],4,0))</f>
        <v/>
      </c>
      <c r="AH139" s="362" t="str">
        <f aca="false">IF('Felling&amp;Restocking'!J139="","",IFERROR("," &amp; VLOOKUP( 'Felling&amp;Restocking'!J139,SpeciesList[],2,0),"," &amp; 'Felling&amp;Restocking'!J139))</f>
        <v/>
      </c>
      <c r="AI139" s="362" t="str">
        <f aca="false">IF('Felling&amp;Restocking'!J139="","",VLOOKUP( 'Felling&amp;Restocking'!J139,SpeciesList[],4,0))</f>
        <v/>
      </c>
      <c r="AJ139" s="362" t="str">
        <f aca="false">IF('Felling&amp;Restocking'!K139="","",IFERROR("," &amp; VLOOKUP( 'Felling&amp;Restocking'!K139,SpeciesList[],2,0),"," &amp; 'Felling&amp;Restocking'!K139))</f>
        <v/>
      </c>
      <c r="AK139" s="362" t="str">
        <f aca="false">IF('Felling&amp;Restocking'!K139="","",VLOOKUP( 'Felling&amp;Restocking'!K139,SpeciesList[],4,0))</f>
        <v/>
      </c>
      <c r="AL139" s="362" t="str">
        <f aca="false">IF('Felling&amp;Restocking'!L139="","",IFERROR("," &amp; VLOOKUP( 'Felling&amp;Restocking'!L139,SpeciesList[],2,0),"," &amp; 'Felling&amp;Restocking'!L139))</f>
        <v/>
      </c>
      <c r="AM139" s="362" t="str">
        <f aca="false">IF('Felling&amp;Restocking'!L139="","",VLOOKUP( 'Felling&amp;Restocking'!L139,SpeciesList[],4,0))</f>
        <v/>
      </c>
      <c r="AN139" s="362" t="str">
        <f aca="false">IF('Felling&amp;Restocking'!M139="","",IFERROR("," &amp; VLOOKUP( 'Felling&amp;Restocking'!M139,SpeciesList[],2,0),"," &amp; 'Felling&amp;Restocking'!M139))</f>
        <v/>
      </c>
      <c r="AO139" s="362" t="str">
        <f aca="false">IF('Felling&amp;Restocking'!M139="","",VLOOKUP( 'Felling&amp;Restocking'!M139,SpeciesList[],4,0))</f>
        <v/>
      </c>
      <c r="AP139" s="362" t="str">
        <f aca="false">IF('Felling&amp;Restocking'!N139="","",IFERROR("," &amp; VLOOKUP( 'Felling&amp;Restocking'!N139,SpeciesList[],2,0),"," &amp; 'Felling&amp;Restocking'!N139))</f>
        <v/>
      </c>
      <c r="AQ139" s="362" t="str">
        <f aca="false">IF('Felling&amp;Restocking'!N139="","",VLOOKUP( 'Felling&amp;Restocking'!N139,SpeciesList[],4,0))</f>
        <v/>
      </c>
      <c r="AT139" s="362" t="str">
        <f aca="false">IF('Sub-Cpt Record'!A139&lt;&gt;"",CONCATENATE('Sub-Cpt Record'!A139,'Sub-Cpt Record'!B139,'Sub-Cpt Record'!C139),"")</f>
        <v/>
      </c>
      <c r="AU139" s="362" t="n">
        <f aca="false">IF($AT139="",1,COUNTIFS($AT$11:$AT$1000, $AT139))</f>
        <v>1</v>
      </c>
      <c r="AV139" s="362" t="n">
        <f aca="false">IF(AT139&lt;&gt;"",'Sub-Cpt Record'!C139/CODE!AU139,0)</f>
        <v>0</v>
      </c>
      <c r="BM139" s="362" t="s">
        <v>897</v>
      </c>
    </row>
    <row r="140" customFormat="false" ht="15" hidden="false" customHeight="false" outlineLevel="0" collapsed="false">
      <c r="A140" s="362" t="str">
        <f aca="false">IF('Sub-Cpt Record'!B140="",IF(OR('Sub-Cpt Record'!A140=0,'Sub-Cpt Record'!A140=""),"",'Sub-Cpt Record'!A140),CONCATENATE('Sub-Cpt Record'!A140&amp;'Sub-Cpt Record'!B140))</f>
        <v/>
      </c>
      <c r="B140" s="362" t="n">
        <f aca="false">IF($A140="",1,COUNTIFS($A$11:$A$1000, $A140))</f>
        <v>1</v>
      </c>
      <c r="C140" s="363" t="str">
        <f aca="false">IF('Sub-Cpt Record'!E140 = "","",'Sub-Cpt Record'!E140&amp;"  ")</f>
        <v/>
      </c>
      <c r="D140" s="362" t="str">
        <f aca="false">IF('Sub-Cpt Record'!F140 = "","",'Sub-Cpt Record'!F140&amp;"  ")</f>
        <v/>
      </c>
      <c r="E140" s="362" t="str">
        <f aca="false">IF('Sub-Cpt Record'!G140 = "","",'Sub-Cpt Record'!G140&amp;"  ")</f>
        <v/>
      </c>
      <c r="F140" s="362" t="str">
        <f aca="false">IF('Sub-Cpt Record'!H140 = "","",'Sub-Cpt Record'!H140&amp;"  ")</f>
        <v/>
      </c>
      <c r="G140" s="362" t="str">
        <f aca="false">IF('Sub-Cpt Record'!I140 = "","",'Sub-Cpt Record'!I140&amp;"  ")</f>
        <v/>
      </c>
      <c r="H140" s="362" t="str">
        <f aca="false">IF('Sub-Cpt Record'!J140 = "","",'Sub-Cpt Record'!J140&amp;"  ")</f>
        <v/>
      </c>
      <c r="I140" s="364" t="str">
        <f aca="false">CONCATENATE(C140&amp;D140&amp;E140&amp;F140&amp;G140&amp;H140)</f>
        <v/>
      </c>
      <c r="J140" s="362" t="n">
        <f aca="false">IF(A140&lt;&gt;"",'Sub-Cpt Record'!C140/CODE!B140,0)</f>
        <v>0</v>
      </c>
      <c r="L140" s="365" t="str">
        <f aca="false">IF(A140="",IF(L141=1,1,""),1)</f>
        <v/>
      </c>
      <c r="N140" s="366" t="n">
        <f aca="false">COUNTIFS('Felling&amp;Restocking'!$A$11:$A$1000, 'Felling&amp;Restocking'!$A140, 'Felling&amp;Restocking'!$B$11:$B$1000, 'Felling&amp;Restocking'!$B140, 'Felling&amp;Restocking'!$H$11:$H$1000, 'Felling&amp;Restocking'!$H140)</f>
        <v>0</v>
      </c>
      <c r="O140" s="366" t="n">
        <f aca="false">IF(OR('Felling&amp;Restocking'!H140=0,'Felling&amp;Restocking'!H140=""),0,1)</f>
        <v>0</v>
      </c>
      <c r="P140" s="367" t="n">
        <f aca="false">SUM('Felling&amp;Restocking'!O140+'Felling&amp;Restocking'!P140)</f>
        <v>0</v>
      </c>
      <c r="S140" s="369" t="n">
        <f aca="false">IF(AND(O140&lt;&gt;0,P140&lt;&gt;0,'Felling&amp;Restocking'!G140&lt;&gt;0,AA140="",AC140=""),1,0)</f>
        <v>0</v>
      </c>
      <c r="T140" s="370" t="str">
        <f aca="false">IF(OR('Felling&amp;Restocking'!G140=0,'Felling&amp;Restocking'!G140=""),"",SUM('Felling&amp;Restocking'!O140/P140)*'Felling&amp;Restocking'!G140)</f>
        <v/>
      </c>
      <c r="U140" s="370" t="str">
        <f aca="false">IF(OR('Felling&amp;Restocking'!G140=0,'Felling&amp;Restocking'!G140=""),"",SUM('Felling&amp;Restocking'!P140/P140)*'Felling&amp;Restocking'!G140)</f>
        <v/>
      </c>
      <c r="V140" s="371" t="n">
        <f aca="false">IF(CONCATENATE('Felling&amp;Restocking'!U140&amp;'Felling&amp;Restocking'!W140&amp;'Felling&amp;Restocking'!Y140&amp;'Felling&amp;Restocking'!AA140&amp;'Felling&amp;Restocking'!AC140)="",0,1)</f>
        <v>0</v>
      </c>
      <c r="W140" s="372" t="n">
        <f aca="false">IF(OR(OR(TRIM('Felling&amp;Restocking'!H140)="T",TRIM('Felling&amp;Restocking'!H140)="DF",TRIM('Felling&amp;Restocking'!H140)="OS"),O140=0),0,1)</f>
        <v>0</v>
      </c>
      <c r="X140" s="372" t="n">
        <f aca="false">IF(OR('Felling&amp;Restocking'!$S140="",OR('Felling&amp;Restocking'!$S140=0,'Felling&amp;Restocking'!$S140="N/A")),0,1)</f>
        <v>0</v>
      </c>
      <c r="Y140" s="362" t="str">
        <f aca="false">IF(W140=1,T140,"")</f>
        <v/>
      </c>
      <c r="Z140" s="362" t="str">
        <f aca="false">IF(W140=1,U140,"")</f>
        <v/>
      </c>
      <c r="AA140" s="363" t="str">
        <f aca="false">CONCATENATE(IF(AND(AG140="B",AF140&lt;&gt;""),AF140,""),IF(AND(AI140="B",AH140&lt;&gt;""),AH140,""),IF(AND(AK140="B",AJ140&lt;&gt;""),AJ140,""),IF(AND(AM140="B",AL140&lt;&gt;""),AL140,""),IF(AND(AO140="B",AN140&lt;&gt;""),AN140,""),IF(AND(AQ140="B",AP140&lt;&gt;""),AP140,""))</f>
        <v/>
      </c>
      <c r="AC140" s="362" t="str">
        <f aca="false">CONCATENATE(IF(AND(AG140="C",AF140&lt;&gt;""),AF140,""),IF(AND(AI140="C",AH140&lt;&gt;""),AH140,""),IF(AND(AK140="C",AJ140&lt;&gt;""),AJ140,""),IF(AND(AM140="C",AL140&lt;&gt;""),AL140,""),IF(AND(AO140="C",AN140&lt;&gt;""),AN140,""),IF(AND(AQ140="C",AP140&lt;&gt;""),AP140,""))</f>
        <v/>
      </c>
      <c r="AE140" s="362" t="str">
        <f aca="false">CONCATENATE(IF(AS140="","",AS140),IF(AU140="","",AU140),IF(AW140="","",AW140),IF(AY140="","",AY140),IF(BA140="","",BA140),IF(BC140="","",BC140))</f>
        <v>1</v>
      </c>
      <c r="AF140" s="362" t="str">
        <f aca="false">IF('Felling&amp;Restocking'!I140="","",IFERROR(VLOOKUP( 'Felling&amp;Restocking'!I140,SpeciesList[],2,0),"," &amp; 'Felling&amp;Restocking'!I140))</f>
        <v/>
      </c>
      <c r="AG140" s="362" t="str">
        <f aca="false">IF('Felling&amp;Restocking'!I140="","",VLOOKUP( 'Felling&amp;Restocking'!I140,SpeciesList[],4,0))</f>
        <v/>
      </c>
      <c r="AH140" s="362" t="str">
        <f aca="false">IF('Felling&amp;Restocking'!J140="","",IFERROR("," &amp; VLOOKUP( 'Felling&amp;Restocking'!J140,SpeciesList[],2,0),"," &amp; 'Felling&amp;Restocking'!J140))</f>
        <v/>
      </c>
      <c r="AI140" s="362" t="str">
        <f aca="false">IF('Felling&amp;Restocking'!J140="","",VLOOKUP( 'Felling&amp;Restocking'!J140,SpeciesList[],4,0))</f>
        <v/>
      </c>
      <c r="AJ140" s="362" t="str">
        <f aca="false">IF('Felling&amp;Restocking'!K140="","",IFERROR("," &amp; VLOOKUP( 'Felling&amp;Restocking'!K140,SpeciesList[],2,0),"," &amp; 'Felling&amp;Restocking'!K140))</f>
        <v/>
      </c>
      <c r="AK140" s="362" t="str">
        <f aca="false">IF('Felling&amp;Restocking'!K140="","",VLOOKUP( 'Felling&amp;Restocking'!K140,SpeciesList[],4,0))</f>
        <v/>
      </c>
      <c r="AL140" s="362" t="str">
        <f aca="false">IF('Felling&amp;Restocking'!L140="","",IFERROR("," &amp; VLOOKUP( 'Felling&amp;Restocking'!L140,SpeciesList[],2,0),"," &amp; 'Felling&amp;Restocking'!L140))</f>
        <v/>
      </c>
      <c r="AM140" s="362" t="str">
        <f aca="false">IF('Felling&amp;Restocking'!L140="","",VLOOKUP( 'Felling&amp;Restocking'!L140,SpeciesList[],4,0))</f>
        <v/>
      </c>
      <c r="AN140" s="362" t="str">
        <f aca="false">IF('Felling&amp;Restocking'!M140="","",IFERROR("," &amp; VLOOKUP( 'Felling&amp;Restocking'!M140,SpeciesList[],2,0),"," &amp; 'Felling&amp;Restocking'!M140))</f>
        <v/>
      </c>
      <c r="AO140" s="362" t="str">
        <f aca="false">IF('Felling&amp;Restocking'!M140="","",VLOOKUP( 'Felling&amp;Restocking'!M140,SpeciesList[],4,0))</f>
        <v/>
      </c>
      <c r="AP140" s="362" t="str">
        <f aca="false">IF('Felling&amp;Restocking'!N140="","",IFERROR("," &amp; VLOOKUP( 'Felling&amp;Restocking'!N140,SpeciesList[],2,0),"," &amp; 'Felling&amp;Restocking'!N140))</f>
        <v/>
      </c>
      <c r="AQ140" s="362" t="str">
        <f aca="false">IF('Felling&amp;Restocking'!N140="","",VLOOKUP( 'Felling&amp;Restocking'!N140,SpeciesList[],4,0))</f>
        <v/>
      </c>
      <c r="AT140" s="362" t="str">
        <f aca="false">IF('Sub-Cpt Record'!A140&lt;&gt;"",CONCATENATE('Sub-Cpt Record'!A140,'Sub-Cpt Record'!B140,'Sub-Cpt Record'!C140),"")</f>
        <v/>
      </c>
      <c r="AU140" s="362" t="n">
        <f aca="false">IF($AT140="",1,COUNTIFS($AT$11:$AT$1000, $AT140))</f>
        <v>1</v>
      </c>
      <c r="AV140" s="362" t="n">
        <f aca="false">IF(AT140&lt;&gt;"",'Sub-Cpt Record'!C140/CODE!AU140,0)</f>
        <v>0</v>
      </c>
      <c r="BM140" s="362" t="s">
        <v>898</v>
      </c>
    </row>
    <row r="141" customFormat="false" ht="15" hidden="false" customHeight="false" outlineLevel="0" collapsed="false">
      <c r="A141" s="362" t="str">
        <f aca="false">IF('Sub-Cpt Record'!B141="",IF(OR('Sub-Cpt Record'!A141=0,'Sub-Cpt Record'!A141=""),"",'Sub-Cpt Record'!A141),CONCATENATE('Sub-Cpt Record'!A141&amp;'Sub-Cpt Record'!B141))</f>
        <v/>
      </c>
      <c r="B141" s="362" t="n">
        <f aca="false">IF($A141="",1,COUNTIFS($A$11:$A$1000, $A141))</f>
        <v>1</v>
      </c>
      <c r="C141" s="363" t="str">
        <f aca="false">IF('Sub-Cpt Record'!E141 = "","",'Sub-Cpt Record'!E141&amp;"  ")</f>
        <v/>
      </c>
      <c r="D141" s="362" t="str">
        <f aca="false">IF('Sub-Cpt Record'!F141 = "","",'Sub-Cpt Record'!F141&amp;"  ")</f>
        <v/>
      </c>
      <c r="E141" s="362" t="str">
        <f aca="false">IF('Sub-Cpt Record'!G141 = "","",'Sub-Cpt Record'!G141&amp;"  ")</f>
        <v/>
      </c>
      <c r="F141" s="362" t="str">
        <f aca="false">IF('Sub-Cpt Record'!H141 = "","",'Sub-Cpt Record'!H141&amp;"  ")</f>
        <v/>
      </c>
      <c r="G141" s="362" t="str">
        <f aca="false">IF('Sub-Cpt Record'!I141 = "","",'Sub-Cpt Record'!I141&amp;"  ")</f>
        <v/>
      </c>
      <c r="H141" s="362" t="str">
        <f aca="false">IF('Sub-Cpt Record'!J141 = "","",'Sub-Cpt Record'!J141&amp;"  ")</f>
        <v/>
      </c>
      <c r="I141" s="364" t="str">
        <f aca="false">CONCATENATE(C141&amp;D141&amp;E141&amp;F141&amp;G141&amp;H141)</f>
        <v/>
      </c>
      <c r="J141" s="362" t="n">
        <f aca="false">IF(A141&lt;&gt;"",'Sub-Cpt Record'!C141/CODE!B141,0)</f>
        <v>0</v>
      </c>
      <c r="L141" s="365" t="str">
        <f aca="false">IF(A141="",IF(L142=1,1,""),1)</f>
        <v/>
      </c>
      <c r="N141" s="366" t="n">
        <f aca="false">COUNTIFS('Felling&amp;Restocking'!$A$11:$A$1000, 'Felling&amp;Restocking'!$A141, 'Felling&amp;Restocking'!$B$11:$B$1000, 'Felling&amp;Restocking'!$B141, 'Felling&amp;Restocking'!$H$11:$H$1000, 'Felling&amp;Restocking'!$H141)</f>
        <v>0</v>
      </c>
      <c r="O141" s="366" t="n">
        <f aca="false">IF(OR('Felling&amp;Restocking'!H141=0,'Felling&amp;Restocking'!H141=""),0,1)</f>
        <v>0</v>
      </c>
      <c r="P141" s="367" t="n">
        <f aca="false">SUM('Felling&amp;Restocking'!O141+'Felling&amp;Restocking'!P141)</f>
        <v>0</v>
      </c>
      <c r="S141" s="369" t="n">
        <f aca="false">IF(AND(O141&lt;&gt;0,P141&lt;&gt;0,'Felling&amp;Restocking'!G141&lt;&gt;0,AA141="",AC141=""),1,0)</f>
        <v>0</v>
      </c>
      <c r="T141" s="370" t="str">
        <f aca="false">IF(OR('Felling&amp;Restocking'!G141=0,'Felling&amp;Restocking'!G141=""),"",SUM('Felling&amp;Restocking'!O141/P141)*'Felling&amp;Restocking'!G141)</f>
        <v/>
      </c>
      <c r="U141" s="370" t="str">
        <f aca="false">IF(OR('Felling&amp;Restocking'!G141=0,'Felling&amp;Restocking'!G141=""),"",SUM('Felling&amp;Restocking'!P141/P141)*'Felling&amp;Restocking'!G141)</f>
        <v/>
      </c>
      <c r="V141" s="371" t="n">
        <f aca="false">IF(CONCATENATE('Felling&amp;Restocking'!U141&amp;'Felling&amp;Restocking'!W141&amp;'Felling&amp;Restocking'!Y141&amp;'Felling&amp;Restocking'!AA141&amp;'Felling&amp;Restocking'!AC141)="",0,1)</f>
        <v>0</v>
      </c>
      <c r="W141" s="372" t="n">
        <f aca="false">IF(OR(OR(TRIM('Felling&amp;Restocking'!H141)="T",TRIM('Felling&amp;Restocking'!H141)="DF",TRIM('Felling&amp;Restocking'!H141)="OS"),O141=0),0,1)</f>
        <v>0</v>
      </c>
      <c r="X141" s="372" t="n">
        <f aca="false">IF(OR('Felling&amp;Restocking'!$S141="",OR('Felling&amp;Restocking'!$S141=0,'Felling&amp;Restocking'!$S141="N/A")),0,1)</f>
        <v>0</v>
      </c>
      <c r="Y141" s="362" t="str">
        <f aca="false">IF(W141=1,T141,"")</f>
        <v/>
      </c>
      <c r="Z141" s="362" t="str">
        <f aca="false">IF(W141=1,U141,"")</f>
        <v/>
      </c>
      <c r="AA141" s="363" t="str">
        <f aca="false">CONCATENATE(IF(AND(AG141="B",AF141&lt;&gt;""),AF141,""),IF(AND(AI141="B",AH141&lt;&gt;""),AH141,""),IF(AND(AK141="B",AJ141&lt;&gt;""),AJ141,""),IF(AND(AM141="B",AL141&lt;&gt;""),AL141,""),IF(AND(AO141="B",AN141&lt;&gt;""),AN141,""),IF(AND(AQ141="B",AP141&lt;&gt;""),AP141,""))</f>
        <v/>
      </c>
      <c r="AC141" s="362" t="str">
        <f aca="false">CONCATENATE(IF(AND(AG141="C",AF141&lt;&gt;""),AF141,""),IF(AND(AI141="C",AH141&lt;&gt;""),AH141,""),IF(AND(AK141="C",AJ141&lt;&gt;""),AJ141,""),IF(AND(AM141="C",AL141&lt;&gt;""),AL141,""),IF(AND(AO141="C",AN141&lt;&gt;""),AN141,""),IF(AND(AQ141="C",AP141&lt;&gt;""),AP141,""))</f>
        <v/>
      </c>
      <c r="AE141" s="362" t="str">
        <f aca="false">CONCATENATE(IF(AS141="","",AS141),IF(AU141="","",AU141),IF(AW141="","",AW141),IF(AY141="","",AY141),IF(BA141="","",BA141),IF(BC141="","",BC141))</f>
        <v>1</v>
      </c>
      <c r="AF141" s="362" t="str">
        <f aca="false">IF('Felling&amp;Restocking'!I141="","",IFERROR(VLOOKUP( 'Felling&amp;Restocking'!I141,SpeciesList[],2,0),"," &amp; 'Felling&amp;Restocking'!I141))</f>
        <v/>
      </c>
      <c r="AG141" s="362" t="str">
        <f aca="false">IF('Felling&amp;Restocking'!I141="","",VLOOKUP( 'Felling&amp;Restocking'!I141,SpeciesList[],4,0))</f>
        <v/>
      </c>
      <c r="AH141" s="362" t="str">
        <f aca="false">IF('Felling&amp;Restocking'!J141="","",IFERROR("," &amp; VLOOKUP( 'Felling&amp;Restocking'!J141,SpeciesList[],2,0),"," &amp; 'Felling&amp;Restocking'!J141))</f>
        <v/>
      </c>
      <c r="AI141" s="362" t="str">
        <f aca="false">IF('Felling&amp;Restocking'!J141="","",VLOOKUP( 'Felling&amp;Restocking'!J141,SpeciesList[],4,0))</f>
        <v/>
      </c>
      <c r="AJ141" s="362" t="str">
        <f aca="false">IF('Felling&amp;Restocking'!K141="","",IFERROR("," &amp; VLOOKUP( 'Felling&amp;Restocking'!K141,SpeciesList[],2,0),"," &amp; 'Felling&amp;Restocking'!K141))</f>
        <v/>
      </c>
      <c r="AK141" s="362" t="str">
        <f aca="false">IF('Felling&amp;Restocking'!K141="","",VLOOKUP( 'Felling&amp;Restocking'!K141,SpeciesList[],4,0))</f>
        <v/>
      </c>
      <c r="AL141" s="362" t="str">
        <f aca="false">IF('Felling&amp;Restocking'!L141="","",IFERROR("," &amp; VLOOKUP( 'Felling&amp;Restocking'!L141,SpeciesList[],2,0),"," &amp; 'Felling&amp;Restocking'!L141))</f>
        <v/>
      </c>
      <c r="AM141" s="362" t="str">
        <f aca="false">IF('Felling&amp;Restocking'!L141="","",VLOOKUP( 'Felling&amp;Restocking'!L141,SpeciesList[],4,0))</f>
        <v/>
      </c>
      <c r="AN141" s="362" t="str">
        <f aca="false">IF('Felling&amp;Restocking'!M141="","",IFERROR("," &amp; VLOOKUP( 'Felling&amp;Restocking'!M141,SpeciesList[],2,0),"," &amp; 'Felling&amp;Restocking'!M141))</f>
        <v/>
      </c>
      <c r="AO141" s="362" t="str">
        <f aca="false">IF('Felling&amp;Restocking'!M141="","",VLOOKUP( 'Felling&amp;Restocking'!M141,SpeciesList[],4,0))</f>
        <v/>
      </c>
      <c r="AP141" s="362" t="str">
        <f aca="false">IF('Felling&amp;Restocking'!N141="","",IFERROR("," &amp; VLOOKUP( 'Felling&amp;Restocking'!N141,SpeciesList[],2,0),"," &amp; 'Felling&amp;Restocking'!N141))</f>
        <v/>
      </c>
      <c r="AQ141" s="362" t="str">
        <f aca="false">IF('Felling&amp;Restocking'!N141="","",VLOOKUP( 'Felling&amp;Restocking'!N141,SpeciesList[],4,0))</f>
        <v/>
      </c>
      <c r="AT141" s="362" t="str">
        <f aca="false">IF('Sub-Cpt Record'!A141&lt;&gt;"",CONCATENATE('Sub-Cpt Record'!A141,'Sub-Cpt Record'!B141,'Sub-Cpt Record'!C141),"")</f>
        <v/>
      </c>
      <c r="AU141" s="362" t="n">
        <f aca="false">IF($AT141="",1,COUNTIFS($AT$11:$AT$1000, $AT141))</f>
        <v>1</v>
      </c>
      <c r="AV141" s="362" t="n">
        <f aca="false">IF(AT141&lt;&gt;"",'Sub-Cpt Record'!C141/CODE!AU141,0)</f>
        <v>0</v>
      </c>
      <c r="BM141" s="362" t="s">
        <v>899</v>
      </c>
    </row>
    <row r="142" customFormat="false" ht="15" hidden="false" customHeight="false" outlineLevel="0" collapsed="false">
      <c r="A142" s="362" t="str">
        <f aca="false">IF('Sub-Cpt Record'!B142="",IF(OR('Sub-Cpt Record'!A142=0,'Sub-Cpt Record'!A142=""),"",'Sub-Cpt Record'!A142),CONCATENATE('Sub-Cpt Record'!A142&amp;'Sub-Cpt Record'!B142))</f>
        <v/>
      </c>
      <c r="B142" s="362" t="n">
        <f aca="false">IF($A142="",1,COUNTIFS($A$11:$A$1000, $A142))</f>
        <v>1</v>
      </c>
      <c r="C142" s="363" t="str">
        <f aca="false">IF('Sub-Cpt Record'!E142 = "","",'Sub-Cpt Record'!E142&amp;"  ")</f>
        <v/>
      </c>
      <c r="D142" s="362" t="str">
        <f aca="false">IF('Sub-Cpt Record'!F142 = "","",'Sub-Cpt Record'!F142&amp;"  ")</f>
        <v/>
      </c>
      <c r="E142" s="362" t="str">
        <f aca="false">IF('Sub-Cpt Record'!G142 = "","",'Sub-Cpt Record'!G142&amp;"  ")</f>
        <v/>
      </c>
      <c r="F142" s="362" t="str">
        <f aca="false">IF('Sub-Cpt Record'!H142 = "","",'Sub-Cpt Record'!H142&amp;"  ")</f>
        <v/>
      </c>
      <c r="G142" s="362" t="str">
        <f aca="false">IF('Sub-Cpt Record'!I142 = "","",'Sub-Cpt Record'!I142&amp;"  ")</f>
        <v/>
      </c>
      <c r="H142" s="362" t="str">
        <f aca="false">IF('Sub-Cpt Record'!J142 = "","",'Sub-Cpt Record'!J142&amp;"  ")</f>
        <v/>
      </c>
      <c r="I142" s="364" t="str">
        <f aca="false">CONCATENATE(C142&amp;D142&amp;E142&amp;F142&amp;G142&amp;H142)</f>
        <v/>
      </c>
      <c r="J142" s="362" t="n">
        <f aca="false">IF(A142&lt;&gt;"",'Sub-Cpt Record'!C142/CODE!B142,0)</f>
        <v>0</v>
      </c>
      <c r="L142" s="365" t="str">
        <f aca="false">IF(A142="",IF(L143=1,1,""),1)</f>
        <v/>
      </c>
      <c r="N142" s="366" t="n">
        <f aca="false">COUNTIFS('Felling&amp;Restocking'!$A$11:$A$1000, 'Felling&amp;Restocking'!$A142, 'Felling&amp;Restocking'!$B$11:$B$1000, 'Felling&amp;Restocking'!$B142, 'Felling&amp;Restocking'!$H$11:$H$1000, 'Felling&amp;Restocking'!$H142)</f>
        <v>0</v>
      </c>
      <c r="O142" s="366" t="n">
        <f aca="false">IF(OR('Felling&amp;Restocking'!H142=0,'Felling&amp;Restocking'!H142=""),0,1)</f>
        <v>0</v>
      </c>
      <c r="P142" s="367" t="n">
        <f aca="false">SUM('Felling&amp;Restocking'!O142+'Felling&amp;Restocking'!P142)</f>
        <v>0</v>
      </c>
      <c r="S142" s="369" t="n">
        <f aca="false">IF(AND(O142&lt;&gt;0,P142&lt;&gt;0,'Felling&amp;Restocking'!G142&lt;&gt;0,AA142="",AC142=""),1,0)</f>
        <v>0</v>
      </c>
      <c r="T142" s="370" t="str">
        <f aca="false">IF(OR('Felling&amp;Restocking'!G142=0,'Felling&amp;Restocking'!G142=""),"",SUM('Felling&amp;Restocking'!O142/P142)*'Felling&amp;Restocking'!G142)</f>
        <v/>
      </c>
      <c r="U142" s="370" t="str">
        <f aca="false">IF(OR('Felling&amp;Restocking'!G142=0,'Felling&amp;Restocking'!G142=""),"",SUM('Felling&amp;Restocking'!P142/P142)*'Felling&amp;Restocking'!G142)</f>
        <v/>
      </c>
      <c r="V142" s="371" t="n">
        <f aca="false">IF(CONCATENATE('Felling&amp;Restocking'!U142&amp;'Felling&amp;Restocking'!W142&amp;'Felling&amp;Restocking'!Y142&amp;'Felling&amp;Restocking'!AA142&amp;'Felling&amp;Restocking'!AC142)="",0,1)</f>
        <v>0</v>
      </c>
      <c r="W142" s="372" t="n">
        <f aca="false">IF(OR(OR(TRIM('Felling&amp;Restocking'!H142)="T",TRIM('Felling&amp;Restocking'!H142)="DF",TRIM('Felling&amp;Restocking'!H142)="OS"),O142=0),0,1)</f>
        <v>0</v>
      </c>
      <c r="X142" s="372" t="n">
        <f aca="false">IF(OR('Felling&amp;Restocking'!$S142="",OR('Felling&amp;Restocking'!$S142=0,'Felling&amp;Restocking'!$S142="N/A")),0,1)</f>
        <v>0</v>
      </c>
      <c r="Y142" s="362" t="str">
        <f aca="false">IF(W142=1,T142,"")</f>
        <v/>
      </c>
      <c r="Z142" s="362" t="str">
        <f aca="false">IF(W142=1,U142,"")</f>
        <v/>
      </c>
      <c r="AA142" s="363" t="str">
        <f aca="false">CONCATENATE(IF(AND(AG142="B",AF142&lt;&gt;""),AF142,""),IF(AND(AI142="B",AH142&lt;&gt;""),AH142,""),IF(AND(AK142="B",AJ142&lt;&gt;""),AJ142,""),IF(AND(AM142="B",AL142&lt;&gt;""),AL142,""),IF(AND(AO142="B",AN142&lt;&gt;""),AN142,""),IF(AND(AQ142="B",AP142&lt;&gt;""),AP142,""))</f>
        <v/>
      </c>
      <c r="AC142" s="362" t="str">
        <f aca="false">CONCATENATE(IF(AND(AG142="C",AF142&lt;&gt;""),AF142,""),IF(AND(AI142="C",AH142&lt;&gt;""),AH142,""),IF(AND(AK142="C",AJ142&lt;&gt;""),AJ142,""),IF(AND(AM142="C",AL142&lt;&gt;""),AL142,""),IF(AND(AO142="C",AN142&lt;&gt;""),AN142,""),IF(AND(AQ142="C",AP142&lt;&gt;""),AP142,""))</f>
        <v/>
      </c>
      <c r="AE142" s="362" t="str">
        <f aca="false">CONCATENATE(IF(AS142="","",AS142),IF(AU142="","",AU142),IF(AW142="","",AW142),IF(AY142="","",AY142),IF(BA142="","",BA142),IF(BC142="","",BC142))</f>
        <v>1</v>
      </c>
      <c r="AF142" s="362" t="str">
        <f aca="false">IF('Felling&amp;Restocking'!I142="","",IFERROR(VLOOKUP( 'Felling&amp;Restocking'!I142,SpeciesList[],2,0),"," &amp; 'Felling&amp;Restocking'!I142))</f>
        <v/>
      </c>
      <c r="AG142" s="362" t="str">
        <f aca="false">IF('Felling&amp;Restocking'!I142="","",VLOOKUP( 'Felling&amp;Restocking'!I142,SpeciesList[],4,0))</f>
        <v/>
      </c>
      <c r="AH142" s="362" t="str">
        <f aca="false">IF('Felling&amp;Restocking'!J142="","",IFERROR("," &amp; VLOOKUP( 'Felling&amp;Restocking'!J142,SpeciesList[],2,0),"," &amp; 'Felling&amp;Restocking'!J142))</f>
        <v/>
      </c>
      <c r="AI142" s="362" t="str">
        <f aca="false">IF('Felling&amp;Restocking'!J142="","",VLOOKUP( 'Felling&amp;Restocking'!J142,SpeciesList[],4,0))</f>
        <v/>
      </c>
      <c r="AJ142" s="362" t="str">
        <f aca="false">IF('Felling&amp;Restocking'!K142="","",IFERROR("," &amp; VLOOKUP( 'Felling&amp;Restocking'!K142,SpeciesList[],2,0),"," &amp; 'Felling&amp;Restocking'!K142))</f>
        <v/>
      </c>
      <c r="AK142" s="362" t="str">
        <f aca="false">IF('Felling&amp;Restocking'!K142="","",VLOOKUP( 'Felling&amp;Restocking'!K142,SpeciesList[],4,0))</f>
        <v/>
      </c>
      <c r="AL142" s="362" t="str">
        <f aca="false">IF('Felling&amp;Restocking'!L142="","",IFERROR("," &amp; VLOOKUP( 'Felling&amp;Restocking'!L142,SpeciesList[],2,0),"," &amp; 'Felling&amp;Restocking'!L142))</f>
        <v/>
      </c>
      <c r="AM142" s="362" t="str">
        <f aca="false">IF('Felling&amp;Restocking'!L142="","",VLOOKUP( 'Felling&amp;Restocking'!L142,SpeciesList[],4,0))</f>
        <v/>
      </c>
      <c r="AN142" s="362" t="str">
        <f aca="false">IF('Felling&amp;Restocking'!M142="","",IFERROR("," &amp; VLOOKUP( 'Felling&amp;Restocking'!M142,SpeciesList[],2,0),"," &amp; 'Felling&amp;Restocking'!M142))</f>
        <v/>
      </c>
      <c r="AO142" s="362" t="str">
        <f aca="false">IF('Felling&amp;Restocking'!M142="","",VLOOKUP( 'Felling&amp;Restocking'!M142,SpeciesList[],4,0))</f>
        <v/>
      </c>
      <c r="AP142" s="362" t="str">
        <f aca="false">IF('Felling&amp;Restocking'!N142="","",IFERROR("," &amp; VLOOKUP( 'Felling&amp;Restocking'!N142,SpeciesList[],2,0),"," &amp; 'Felling&amp;Restocking'!N142))</f>
        <v/>
      </c>
      <c r="AQ142" s="362" t="str">
        <f aca="false">IF('Felling&amp;Restocking'!N142="","",VLOOKUP( 'Felling&amp;Restocking'!N142,SpeciesList[],4,0))</f>
        <v/>
      </c>
      <c r="AT142" s="362" t="str">
        <f aca="false">IF('Sub-Cpt Record'!A142&lt;&gt;"",CONCATENATE('Sub-Cpt Record'!A142,'Sub-Cpt Record'!B142,'Sub-Cpt Record'!C142),"")</f>
        <v/>
      </c>
      <c r="AU142" s="362" t="n">
        <f aca="false">IF($AT142="",1,COUNTIFS($AT$11:$AT$1000, $AT142))</f>
        <v>1</v>
      </c>
      <c r="AV142" s="362" t="n">
        <f aca="false">IF(AT142&lt;&gt;"",'Sub-Cpt Record'!C142/CODE!AU142,0)</f>
        <v>0</v>
      </c>
      <c r="BM142" s="362" t="s">
        <v>900</v>
      </c>
    </row>
    <row r="143" customFormat="false" ht="15" hidden="false" customHeight="false" outlineLevel="0" collapsed="false">
      <c r="A143" s="362" t="str">
        <f aca="false">IF('Sub-Cpt Record'!B143="",IF(OR('Sub-Cpt Record'!A143=0,'Sub-Cpt Record'!A143=""),"",'Sub-Cpt Record'!A143),CONCATENATE('Sub-Cpt Record'!A143&amp;'Sub-Cpt Record'!B143))</f>
        <v/>
      </c>
      <c r="B143" s="362" t="n">
        <f aca="false">IF($A143="",1,COUNTIFS($A$11:$A$1000, $A143))</f>
        <v>1</v>
      </c>
      <c r="C143" s="363" t="str">
        <f aca="false">IF('Sub-Cpt Record'!E143 = "","",'Sub-Cpt Record'!E143&amp;"  ")</f>
        <v/>
      </c>
      <c r="D143" s="362" t="str">
        <f aca="false">IF('Sub-Cpt Record'!F143 = "","",'Sub-Cpt Record'!F143&amp;"  ")</f>
        <v/>
      </c>
      <c r="E143" s="362" t="str">
        <f aca="false">IF('Sub-Cpt Record'!G143 = "","",'Sub-Cpt Record'!G143&amp;"  ")</f>
        <v/>
      </c>
      <c r="F143" s="362" t="str">
        <f aca="false">IF('Sub-Cpt Record'!H143 = "","",'Sub-Cpt Record'!H143&amp;"  ")</f>
        <v/>
      </c>
      <c r="G143" s="362" t="str">
        <f aca="false">IF('Sub-Cpt Record'!I143 = "","",'Sub-Cpt Record'!I143&amp;"  ")</f>
        <v/>
      </c>
      <c r="H143" s="362" t="str">
        <f aca="false">IF('Sub-Cpt Record'!J143 = "","",'Sub-Cpt Record'!J143&amp;"  ")</f>
        <v/>
      </c>
      <c r="I143" s="364" t="str">
        <f aca="false">CONCATENATE(C143&amp;D143&amp;E143&amp;F143&amp;G143&amp;H143)</f>
        <v/>
      </c>
      <c r="J143" s="362" t="n">
        <f aca="false">IF(A143&lt;&gt;"",'Sub-Cpt Record'!C143/CODE!B143,0)</f>
        <v>0</v>
      </c>
      <c r="L143" s="365" t="str">
        <f aca="false">IF(A143="",IF(L144=1,1,""),1)</f>
        <v/>
      </c>
      <c r="N143" s="366" t="n">
        <f aca="false">COUNTIFS('Felling&amp;Restocking'!$A$11:$A$1000, 'Felling&amp;Restocking'!$A143, 'Felling&amp;Restocking'!$B$11:$B$1000, 'Felling&amp;Restocking'!$B143, 'Felling&amp;Restocking'!$H$11:$H$1000, 'Felling&amp;Restocking'!$H143)</f>
        <v>0</v>
      </c>
      <c r="O143" s="366" t="n">
        <f aca="false">IF(OR('Felling&amp;Restocking'!H143=0,'Felling&amp;Restocking'!H143=""),0,1)</f>
        <v>0</v>
      </c>
      <c r="P143" s="367" t="n">
        <f aca="false">SUM('Felling&amp;Restocking'!O143+'Felling&amp;Restocking'!P143)</f>
        <v>0</v>
      </c>
      <c r="S143" s="369" t="n">
        <f aca="false">IF(AND(O143&lt;&gt;0,P143&lt;&gt;0,'Felling&amp;Restocking'!G143&lt;&gt;0,AA143="",AC143=""),1,0)</f>
        <v>0</v>
      </c>
      <c r="T143" s="370" t="str">
        <f aca="false">IF(OR('Felling&amp;Restocking'!G143=0,'Felling&amp;Restocking'!G143=""),"",SUM('Felling&amp;Restocking'!O143/P143)*'Felling&amp;Restocking'!G143)</f>
        <v/>
      </c>
      <c r="U143" s="370" t="str">
        <f aca="false">IF(OR('Felling&amp;Restocking'!G143=0,'Felling&amp;Restocking'!G143=""),"",SUM('Felling&amp;Restocking'!P143/P143)*'Felling&amp;Restocking'!G143)</f>
        <v/>
      </c>
      <c r="V143" s="371" t="n">
        <f aca="false">IF(CONCATENATE('Felling&amp;Restocking'!U143&amp;'Felling&amp;Restocking'!W143&amp;'Felling&amp;Restocking'!Y143&amp;'Felling&amp;Restocking'!AA143&amp;'Felling&amp;Restocking'!AC143)="",0,1)</f>
        <v>0</v>
      </c>
      <c r="W143" s="372" t="n">
        <f aca="false">IF(OR(OR(TRIM('Felling&amp;Restocking'!H143)="T",TRIM('Felling&amp;Restocking'!H143)="DF",TRIM('Felling&amp;Restocking'!H143)="OS"),O143=0),0,1)</f>
        <v>0</v>
      </c>
      <c r="X143" s="372" t="n">
        <f aca="false">IF(OR('Felling&amp;Restocking'!$S143="",OR('Felling&amp;Restocking'!$S143=0,'Felling&amp;Restocking'!$S143="N/A")),0,1)</f>
        <v>0</v>
      </c>
      <c r="Y143" s="362" t="str">
        <f aca="false">IF(W143=1,T143,"")</f>
        <v/>
      </c>
      <c r="Z143" s="362" t="str">
        <f aca="false">IF(W143=1,U143,"")</f>
        <v/>
      </c>
      <c r="AA143" s="363" t="str">
        <f aca="false">CONCATENATE(IF(AND(AG143="B",AF143&lt;&gt;""),AF143,""),IF(AND(AI143="B",AH143&lt;&gt;""),AH143,""),IF(AND(AK143="B",AJ143&lt;&gt;""),AJ143,""),IF(AND(AM143="B",AL143&lt;&gt;""),AL143,""),IF(AND(AO143="B",AN143&lt;&gt;""),AN143,""),IF(AND(AQ143="B",AP143&lt;&gt;""),AP143,""))</f>
        <v/>
      </c>
      <c r="AC143" s="362" t="str">
        <f aca="false">CONCATENATE(IF(AND(AG143="C",AF143&lt;&gt;""),AF143,""),IF(AND(AI143="C",AH143&lt;&gt;""),AH143,""),IF(AND(AK143="C",AJ143&lt;&gt;""),AJ143,""),IF(AND(AM143="C",AL143&lt;&gt;""),AL143,""),IF(AND(AO143="C",AN143&lt;&gt;""),AN143,""),IF(AND(AQ143="C",AP143&lt;&gt;""),AP143,""))</f>
        <v/>
      </c>
      <c r="AE143" s="362" t="str">
        <f aca="false">CONCATENATE(IF(AS143="","",AS143),IF(AU143="","",AU143),IF(AW143="","",AW143),IF(AY143="","",AY143),IF(BA143="","",BA143),IF(BC143="","",BC143))</f>
        <v>1</v>
      </c>
      <c r="AF143" s="362" t="str">
        <f aca="false">IF('Felling&amp;Restocking'!I143="","",IFERROR(VLOOKUP( 'Felling&amp;Restocking'!I143,SpeciesList[],2,0),"," &amp; 'Felling&amp;Restocking'!I143))</f>
        <v/>
      </c>
      <c r="AG143" s="362" t="str">
        <f aca="false">IF('Felling&amp;Restocking'!I143="","",VLOOKUP( 'Felling&amp;Restocking'!I143,SpeciesList[],4,0))</f>
        <v/>
      </c>
      <c r="AH143" s="362" t="str">
        <f aca="false">IF('Felling&amp;Restocking'!J143="","",IFERROR("," &amp; VLOOKUP( 'Felling&amp;Restocking'!J143,SpeciesList[],2,0),"," &amp; 'Felling&amp;Restocking'!J143))</f>
        <v/>
      </c>
      <c r="AI143" s="362" t="str">
        <f aca="false">IF('Felling&amp;Restocking'!J143="","",VLOOKUP( 'Felling&amp;Restocking'!J143,SpeciesList[],4,0))</f>
        <v/>
      </c>
      <c r="AJ143" s="362" t="str">
        <f aca="false">IF('Felling&amp;Restocking'!K143="","",IFERROR("," &amp; VLOOKUP( 'Felling&amp;Restocking'!K143,SpeciesList[],2,0),"," &amp; 'Felling&amp;Restocking'!K143))</f>
        <v/>
      </c>
      <c r="AK143" s="362" t="str">
        <f aca="false">IF('Felling&amp;Restocking'!K143="","",VLOOKUP( 'Felling&amp;Restocking'!K143,SpeciesList[],4,0))</f>
        <v/>
      </c>
      <c r="AL143" s="362" t="str">
        <f aca="false">IF('Felling&amp;Restocking'!L143="","",IFERROR("," &amp; VLOOKUP( 'Felling&amp;Restocking'!L143,SpeciesList[],2,0),"," &amp; 'Felling&amp;Restocking'!L143))</f>
        <v/>
      </c>
      <c r="AM143" s="362" t="str">
        <f aca="false">IF('Felling&amp;Restocking'!L143="","",VLOOKUP( 'Felling&amp;Restocking'!L143,SpeciesList[],4,0))</f>
        <v/>
      </c>
      <c r="AN143" s="362" t="str">
        <f aca="false">IF('Felling&amp;Restocking'!M143="","",IFERROR("," &amp; VLOOKUP( 'Felling&amp;Restocking'!M143,SpeciesList[],2,0),"," &amp; 'Felling&amp;Restocking'!M143))</f>
        <v/>
      </c>
      <c r="AO143" s="362" t="str">
        <f aca="false">IF('Felling&amp;Restocking'!M143="","",VLOOKUP( 'Felling&amp;Restocking'!M143,SpeciesList[],4,0))</f>
        <v/>
      </c>
      <c r="AP143" s="362" t="str">
        <f aca="false">IF('Felling&amp;Restocking'!N143="","",IFERROR("," &amp; VLOOKUP( 'Felling&amp;Restocking'!N143,SpeciesList[],2,0),"," &amp; 'Felling&amp;Restocking'!N143))</f>
        <v/>
      </c>
      <c r="AQ143" s="362" t="str">
        <f aca="false">IF('Felling&amp;Restocking'!N143="","",VLOOKUP( 'Felling&amp;Restocking'!N143,SpeciesList[],4,0))</f>
        <v/>
      </c>
      <c r="AT143" s="362" t="str">
        <f aca="false">IF('Sub-Cpt Record'!A143&lt;&gt;"",CONCATENATE('Sub-Cpt Record'!A143,'Sub-Cpt Record'!B143,'Sub-Cpt Record'!C143),"")</f>
        <v/>
      </c>
      <c r="AU143" s="362" t="n">
        <f aca="false">IF($AT143="",1,COUNTIFS($AT$11:$AT$1000, $AT143))</f>
        <v>1</v>
      </c>
      <c r="AV143" s="362" t="n">
        <f aca="false">IF(AT143&lt;&gt;"",'Sub-Cpt Record'!C143/CODE!AU143,0)</f>
        <v>0</v>
      </c>
      <c r="BM143" s="362" t="s">
        <v>901</v>
      </c>
    </row>
    <row r="144" customFormat="false" ht="15" hidden="false" customHeight="false" outlineLevel="0" collapsed="false">
      <c r="A144" s="362" t="str">
        <f aca="false">IF('Sub-Cpt Record'!B144="",IF(OR('Sub-Cpt Record'!A144=0,'Sub-Cpt Record'!A144=""),"",'Sub-Cpt Record'!A144),CONCATENATE('Sub-Cpt Record'!A144&amp;'Sub-Cpt Record'!B144))</f>
        <v/>
      </c>
      <c r="B144" s="362" t="n">
        <f aca="false">IF($A144="",1,COUNTIFS($A$11:$A$1000, $A144))</f>
        <v>1</v>
      </c>
      <c r="C144" s="363" t="str">
        <f aca="false">IF('Sub-Cpt Record'!E144 = "","",'Sub-Cpt Record'!E144&amp;"  ")</f>
        <v/>
      </c>
      <c r="D144" s="362" t="str">
        <f aca="false">IF('Sub-Cpt Record'!F144 = "","",'Sub-Cpt Record'!F144&amp;"  ")</f>
        <v/>
      </c>
      <c r="E144" s="362" t="str">
        <f aca="false">IF('Sub-Cpt Record'!G144 = "","",'Sub-Cpt Record'!G144&amp;"  ")</f>
        <v/>
      </c>
      <c r="F144" s="362" t="str">
        <f aca="false">IF('Sub-Cpt Record'!H144 = "","",'Sub-Cpt Record'!H144&amp;"  ")</f>
        <v/>
      </c>
      <c r="G144" s="362" t="str">
        <f aca="false">IF('Sub-Cpt Record'!I144 = "","",'Sub-Cpt Record'!I144&amp;"  ")</f>
        <v/>
      </c>
      <c r="H144" s="362" t="str">
        <f aca="false">IF('Sub-Cpt Record'!J144 = "","",'Sub-Cpt Record'!J144&amp;"  ")</f>
        <v/>
      </c>
      <c r="I144" s="364" t="str">
        <f aca="false">CONCATENATE(C144&amp;D144&amp;E144&amp;F144&amp;G144&amp;H144)</f>
        <v/>
      </c>
      <c r="J144" s="362" t="n">
        <f aca="false">IF(A144&lt;&gt;"",'Sub-Cpt Record'!C144/CODE!B144,0)</f>
        <v>0</v>
      </c>
      <c r="L144" s="365" t="str">
        <f aca="false">IF(A144="",IF(L145=1,1,""),1)</f>
        <v/>
      </c>
      <c r="N144" s="366" t="n">
        <f aca="false">COUNTIFS('Felling&amp;Restocking'!$A$11:$A$1000, 'Felling&amp;Restocking'!$A144, 'Felling&amp;Restocking'!$B$11:$B$1000, 'Felling&amp;Restocking'!$B144, 'Felling&amp;Restocking'!$H$11:$H$1000, 'Felling&amp;Restocking'!$H144)</f>
        <v>0</v>
      </c>
      <c r="O144" s="366" t="n">
        <f aca="false">IF(OR('Felling&amp;Restocking'!H144=0,'Felling&amp;Restocking'!H144=""),0,1)</f>
        <v>0</v>
      </c>
      <c r="P144" s="367" t="n">
        <f aca="false">SUM('Felling&amp;Restocking'!O144+'Felling&amp;Restocking'!P144)</f>
        <v>0</v>
      </c>
      <c r="S144" s="369" t="n">
        <f aca="false">IF(AND(O144&lt;&gt;0,P144&lt;&gt;0,'Felling&amp;Restocking'!G144&lt;&gt;0,AA144="",AC144=""),1,0)</f>
        <v>0</v>
      </c>
      <c r="T144" s="370" t="str">
        <f aca="false">IF(OR('Felling&amp;Restocking'!G144=0,'Felling&amp;Restocking'!G144=""),"",SUM('Felling&amp;Restocking'!O144/P144)*'Felling&amp;Restocking'!G144)</f>
        <v/>
      </c>
      <c r="U144" s="370" t="str">
        <f aca="false">IF(OR('Felling&amp;Restocking'!G144=0,'Felling&amp;Restocking'!G144=""),"",SUM('Felling&amp;Restocking'!P144/P144)*'Felling&amp;Restocking'!G144)</f>
        <v/>
      </c>
      <c r="V144" s="371" t="n">
        <f aca="false">IF(CONCATENATE('Felling&amp;Restocking'!U144&amp;'Felling&amp;Restocking'!W144&amp;'Felling&amp;Restocking'!Y144&amp;'Felling&amp;Restocking'!AA144&amp;'Felling&amp;Restocking'!AC144)="",0,1)</f>
        <v>0</v>
      </c>
      <c r="W144" s="372" t="n">
        <f aca="false">IF(OR(OR(TRIM('Felling&amp;Restocking'!H144)="T",TRIM('Felling&amp;Restocking'!H144)="DF",TRIM('Felling&amp;Restocking'!H144)="OS"),O144=0),0,1)</f>
        <v>0</v>
      </c>
      <c r="X144" s="372" t="n">
        <f aca="false">IF(OR('Felling&amp;Restocking'!$S144="",OR('Felling&amp;Restocking'!$S144=0,'Felling&amp;Restocking'!$S144="N/A")),0,1)</f>
        <v>0</v>
      </c>
      <c r="Y144" s="362" t="str">
        <f aca="false">IF(W144=1,T144,"")</f>
        <v/>
      </c>
      <c r="Z144" s="362" t="str">
        <f aca="false">IF(W144=1,U144,"")</f>
        <v/>
      </c>
      <c r="AA144" s="363" t="str">
        <f aca="false">CONCATENATE(IF(AND(AG144="B",AF144&lt;&gt;""),AF144,""),IF(AND(AI144="B",AH144&lt;&gt;""),AH144,""),IF(AND(AK144="B",AJ144&lt;&gt;""),AJ144,""),IF(AND(AM144="B",AL144&lt;&gt;""),AL144,""),IF(AND(AO144="B",AN144&lt;&gt;""),AN144,""),IF(AND(AQ144="B",AP144&lt;&gt;""),AP144,""))</f>
        <v/>
      </c>
      <c r="AC144" s="362" t="str">
        <f aca="false">CONCATENATE(IF(AND(AG144="C",AF144&lt;&gt;""),AF144,""),IF(AND(AI144="C",AH144&lt;&gt;""),AH144,""),IF(AND(AK144="C",AJ144&lt;&gt;""),AJ144,""),IF(AND(AM144="C",AL144&lt;&gt;""),AL144,""),IF(AND(AO144="C",AN144&lt;&gt;""),AN144,""),IF(AND(AQ144="C",AP144&lt;&gt;""),AP144,""))</f>
        <v/>
      </c>
      <c r="AE144" s="362" t="str">
        <f aca="false">CONCATENATE(IF(AS144="","",AS144),IF(AU144="","",AU144),IF(AW144="","",AW144),IF(AY144="","",AY144),IF(BA144="","",BA144),IF(BC144="","",BC144))</f>
        <v>1</v>
      </c>
      <c r="AF144" s="362" t="str">
        <f aca="false">IF('Felling&amp;Restocking'!I144="","",IFERROR(VLOOKUP( 'Felling&amp;Restocking'!I144,SpeciesList[],2,0),"," &amp; 'Felling&amp;Restocking'!I144))</f>
        <v/>
      </c>
      <c r="AG144" s="362" t="str">
        <f aca="false">IF('Felling&amp;Restocking'!I144="","",VLOOKUP( 'Felling&amp;Restocking'!I144,SpeciesList[],4,0))</f>
        <v/>
      </c>
      <c r="AH144" s="362" t="str">
        <f aca="false">IF('Felling&amp;Restocking'!J144="","",IFERROR("," &amp; VLOOKUP( 'Felling&amp;Restocking'!J144,SpeciesList[],2,0),"," &amp; 'Felling&amp;Restocking'!J144))</f>
        <v/>
      </c>
      <c r="AI144" s="362" t="str">
        <f aca="false">IF('Felling&amp;Restocking'!J144="","",VLOOKUP( 'Felling&amp;Restocking'!J144,SpeciesList[],4,0))</f>
        <v/>
      </c>
      <c r="AJ144" s="362" t="str">
        <f aca="false">IF('Felling&amp;Restocking'!K144="","",IFERROR("," &amp; VLOOKUP( 'Felling&amp;Restocking'!K144,SpeciesList[],2,0),"," &amp; 'Felling&amp;Restocking'!K144))</f>
        <v/>
      </c>
      <c r="AK144" s="362" t="str">
        <f aca="false">IF('Felling&amp;Restocking'!K144="","",VLOOKUP( 'Felling&amp;Restocking'!K144,SpeciesList[],4,0))</f>
        <v/>
      </c>
      <c r="AL144" s="362" t="str">
        <f aca="false">IF('Felling&amp;Restocking'!L144="","",IFERROR("," &amp; VLOOKUP( 'Felling&amp;Restocking'!L144,SpeciesList[],2,0),"," &amp; 'Felling&amp;Restocking'!L144))</f>
        <v/>
      </c>
      <c r="AM144" s="362" t="str">
        <f aca="false">IF('Felling&amp;Restocking'!L144="","",VLOOKUP( 'Felling&amp;Restocking'!L144,SpeciesList[],4,0))</f>
        <v/>
      </c>
      <c r="AN144" s="362" t="str">
        <f aca="false">IF('Felling&amp;Restocking'!M144="","",IFERROR("," &amp; VLOOKUP( 'Felling&amp;Restocking'!M144,SpeciesList[],2,0),"," &amp; 'Felling&amp;Restocking'!M144))</f>
        <v/>
      </c>
      <c r="AO144" s="362" t="str">
        <f aca="false">IF('Felling&amp;Restocking'!M144="","",VLOOKUP( 'Felling&amp;Restocking'!M144,SpeciesList[],4,0))</f>
        <v/>
      </c>
      <c r="AP144" s="362" t="str">
        <f aca="false">IF('Felling&amp;Restocking'!N144="","",IFERROR("," &amp; VLOOKUP( 'Felling&amp;Restocking'!N144,SpeciesList[],2,0),"," &amp; 'Felling&amp;Restocking'!N144))</f>
        <v/>
      </c>
      <c r="AQ144" s="362" t="str">
        <f aca="false">IF('Felling&amp;Restocking'!N144="","",VLOOKUP( 'Felling&amp;Restocking'!N144,SpeciesList[],4,0))</f>
        <v/>
      </c>
      <c r="AT144" s="362" t="str">
        <f aca="false">IF('Sub-Cpt Record'!A144&lt;&gt;"",CONCATENATE('Sub-Cpt Record'!A144,'Sub-Cpt Record'!B144,'Sub-Cpt Record'!C144),"")</f>
        <v/>
      </c>
      <c r="AU144" s="362" t="n">
        <f aca="false">IF($AT144="",1,COUNTIFS($AT$11:$AT$1000, $AT144))</f>
        <v>1</v>
      </c>
      <c r="AV144" s="362" t="n">
        <f aca="false">IF(AT144&lt;&gt;"",'Sub-Cpt Record'!C144/CODE!AU144,0)</f>
        <v>0</v>
      </c>
    </row>
    <row r="145" customFormat="false" ht="15" hidden="false" customHeight="false" outlineLevel="0" collapsed="false">
      <c r="A145" s="362" t="str">
        <f aca="false">IF('Sub-Cpt Record'!B145="",IF(OR('Sub-Cpt Record'!A145=0,'Sub-Cpt Record'!A145=""),"",'Sub-Cpt Record'!A145),CONCATENATE('Sub-Cpt Record'!A145&amp;'Sub-Cpt Record'!B145))</f>
        <v/>
      </c>
      <c r="B145" s="362" t="n">
        <f aca="false">IF($A145="",1,COUNTIFS($A$11:$A$1000, $A145))</f>
        <v>1</v>
      </c>
      <c r="C145" s="363" t="str">
        <f aca="false">IF('Sub-Cpt Record'!E145 = "","",'Sub-Cpt Record'!E145&amp;"  ")</f>
        <v/>
      </c>
      <c r="D145" s="362" t="str">
        <f aca="false">IF('Sub-Cpt Record'!F145 = "","",'Sub-Cpt Record'!F145&amp;"  ")</f>
        <v/>
      </c>
      <c r="E145" s="362" t="str">
        <f aca="false">IF('Sub-Cpt Record'!G145 = "","",'Sub-Cpt Record'!G145&amp;"  ")</f>
        <v/>
      </c>
      <c r="F145" s="362" t="str">
        <f aca="false">IF('Sub-Cpt Record'!H145 = "","",'Sub-Cpt Record'!H145&amp;"  ")</f>
        <v/>
      </c>
      <c r="G145" s="362" t="str">
        <f aca="false">IF('Sub-Cpt Record'!I145 = "","",'Sub-Cpt Record'!I145&amp;"  ")</f>
        <v/>
      </c>
      <c r="H145" s="362" t="str">
        <f aca="false">IF('Sub-Cpt Record'!J145 = "","",'Sub-Cpt Record'!J145&amp;"  ")</f>
        <v/>
      </c>
      <c r="I145" s="364" t="str">
        <f aca="false">CONCATENATE(C145&amp;D145&amp;E145&amp;F145&amp;G145&amp;H145)</f>
        <v/>
      </c>
      <c r="J145" s="362" t="n">
        <f aca="false">IF(A145&lt;&gt;"",'Sub-Cpt Record'!C145/CODE!B145,0)</f>
        <v>0</v>
      </c>
      <c r="L145" s="365" t="str">
        <f aca="false">IF(A145="",IF(L146=1,1,""),1)</f>
        <v/>
      </c>
      <c r="N145" s="366" t="n">
        <f aca="false">COUNTIFS('Felling&amp;Restocking'!$A$11:$A$1000, 'Felling&amp;Restocking'!$A145, 'Felling&amp;Restocking'!$B$11:$B$1000, 'Felling&amp;Restocking'!$B145, 'Felling&amp;Restocking'!$H$11:$H$1000, 'Felling&amp;Restocking'!$H145)</f>
        <v>0</v>
      </c>
      <c r="O145" s="366" t="n">
        <f aca="false">IF(OR('Felling&amp;Restocking'!H145=0,'Felling&amp;Restocking'!H145=""),0,1)</f>
        <v>0</v>
      </c>
      <c r="P145" s="367" t="n">
        <f aca="false">SUM('Felling&amp;Restocking'!O145+'Felling&amp;Restocking'!P145)</f>
        <v>0</v>
      </c>
      <c r="S145" s="369" t="n">
        <f aca="false">IF(AND(O145&lt;&gt;0,P145&lt;&gt;0,'Felling&amp;Restocking'!G145&lt;&gt;0,AA145="",AC145=""),1,0)</f>
        <v>0</v>
      </c>
      <c r="T145" s="370" t="str">
        <f aca="false">IF(OR('Felling&amp;Restocking'!G145=0,'Felling&amp;Restocking'!G145=""),"",SUM('Felling&amp;Restocking'!O145/P145)*'Felling&amp;Restocking'!G145)</f>
        <v/>
      </c>
      <c r="U145" s="370" t="str">
        <f aca="false">IF(OR('Felling&amp;Restocking'!G145=0,'Felling&amp;Restocking'!G145=""),"",SUM('Felling&amp;Restocking'!P145/P145)*'Felling&amp;Restocking'!G145)</f>
        <v/>
      </c>
      <c r="V145" s="371" t="n">
        <f aca="false">IF(CONCATENATE('Felling&amp;Restocking'!U145&amp;'Felling&amp;Restocking'!W145&amp;'Felling&amp;Restocking'!Y145&amp;'Felling&amp;Restocking'!AA145&amp;'Felling&amp;Restocking'!AC145)="",0,1)</f>
        <v>0</v>
      </c>
      <c r="W145" s="372" t="n">
        <f aca="false">IF(OR(OR(TRIM('Felling&amp;Restocking'!H145)="T",TRIM('Felling&amp;Restocking'!H145)="DF",TRIM('Felling&amp;Restocking'!H145)="OS"),O145=0),0,1)</f>
        <v>0</v>
      </c>
      <c r="X145" s="372" t="n">
        <f aca="false">IF(OR('Felling&amp;Restocking'!$S145="",OR('Felling&amp;Restocking'!$S145=0,'Felling&amp;Restocking'!$S145="N/A")),0,1)</f>
        <v>0</v>
      </c>
      <c r="Y145" s="362" t="str">
        <f aca="false">IF(W145=1,T145,"")</f>
        <v/>
      </c>
      <c r="Z145" s="362" t="str">
        <f aca="false">IF(W145=1,U145,"")</f>
        <v/>
      </c>
      <c r="AA145" s="363" t="str">
        <f aca="false">CONCATENATE(IF(AND(AG145="B",AF145&lt;&gt;""),AF145,""),IF(AND(AI145="B",AH145&lt;&gt;""),AH145,""),IF(AND(AK145="B",AJ145&lt;&gt;""),AJ145,""),IF(AND(AM145="B",AL145&lt;&gt;""),AL145,""),IF(AND(AO145="B",AN145&lt;&gt;""),AN145,""),IF(AND(AQ145="B",AP145&lt;&gt;""),AP145,""))</f>
        <v/>
      </c>
      <c r="AC145" s="362" t="str">
        <f aca="false">CONCATENATE(IF(AND(AG145="C",AF145&lt;&gt;""),AF145,""),IF(AND(AI145="C",AH145&lt;&gt;""),AH145,""),IF(AND(AK145="C",AJ145&lt;&gt;""),AJ145,""),IF(AND(AM145="C",AL145&lt;&gt;""),AL145,""),IF(AND(AO145="C",AN145&lt;&gt;""),AN145,""),IF(AND(AQ145="C",AP145&lt;&gt;""),AP145,""))</f>
        <v/>
      </c>
      <c r="AE145" s="362" t="str">
        <f aca="false">CONCATENATE(IF(AS145="","",AS145),IF(AU145="","",AU145),IF(AW145="","",AW145),IF(AY145="","",AY145),IF(BA145="","",BA145),IF(BC145="","",BC145))</f>
        <v>1</v>
      </c>
      <c r="AF145" s="362" t="str">
        <f aca="false">IF('Felling&amp;Restocking'!I145="","",IFERROR(VLOOKUP( 'Felling&amp;Restocking'!I145,SpeciesList[],2,0),"," &amp; 'Felling&amp;Restocking'!I145))</f>
        <v/>
      </c>
      <c r="AG145" s="362" t="str">
        <f aca="false">IF('Felling&amp;Restocking'!I145="","",VLOOKUP( 'Felling&amp;Restocking'!I145,SpeciesList[],4,0))</f>
        <v/>
      </c>
      <c r="AH145" s="362" t="str">
        <f aca="false">IF('Felling&amp;Restocking'!J145="","",IFERROR("," &amp; VLOOKUP( 'Felling&amp;Restocking'!J145,SpeciesList[],2,0),"," &amp; 'Felling&amp;Restocking'!J145))</f>
        <v/>
      </c>
      <c r="AI145" s="362" t="str">
        <f aca="false">IF('Felling&amp;Restocking'!J145="","",VLOOKUP( 'Felling&amp;Restocking'!J145,SpeciesList[],4,0))</f>
        <v/>
      </c>
      <c r="AJ145" s="362" t="str">
        <f aca="false">IF('Felling&amp;Restocking'!K145="","",IFERROR("," &amp; VLOOKUP( 'Felling&amp;Restocking'!K145,SpeciesList[],2,0),"," &amp; 'Felling&amp;Restocking'!K145))</f>
        <v/>
      </c>
      <c r="AK145" s="362" t="str">
        <f aca="false">IF('Felling&amp;Restocking'!K145="","",VLOOKUP( 'Felling&amp;Restocking'!K145,SpeciesList[],4,0))</f>
        <v/>
      </c>
      <c r="AL145" s="362" t="str">
        <f aca="false">IF('Felling&amp;Restocking'!L145="","",IFERROR("," &amp; VLOOKUP( 'Felling&amp;Restocking'!L145,SpeciesList[],2,0),"," &amp; 'Felling&amp;Restocking'!L145))</f>
        <v/>
      </c>
      <c r="AM145" s="362" t="str">
        <f aca="false">IF('Felling&amp;Restocking'!L145="","",VLOOKUP( 'Felling&amp;Restocking'!L145,SpeciesList[],4,0))</f>
        <v/>
      </c>
      <c r="AN145" s="362" t="str">
        <f aca="false">IF('Felling&amp;Restocking'!M145="","",IFERROR("," &amp; VLOOKUP( 'Felling&amp;Restocking'!M145,SpeciesList[],2,0),"," &amp; 'Felling&amp;Restocking'!M145))</f>
        <v/>
      </c>
      <c r="AO145" s="362" t="str">
        <f aca="false">IF('Felling&amp;Restocking'!M145="","",VLOOKUP( 'Felling&amp;Restocking'!M145,SpeciesList[],4,0))</f>
        <v/>
      </c>
      <c r="AP145" s="362" t="str">
        <f aca="false">IF('Felling&amp;Restocking'!N145="","",IFERROR("," &amp; VLOOKUP( 'Felling&amp;Restocking'!N145,SpeciesList[],2,0),"," &amp; 'Felling&amp;Restocking'!N145))</f>
        <v/>
      </c>
      <c r="AQ145" s="362" t="str">
        <f aca="false">IF('Felling&amp;Restocking'!N145="","",VLOOKUP( 'Felling&amp;Restocking'!N145,SpeciesList[],4,0))</f>
        <v/>
      </c>
      <c r="AT145" s="362" t="str">
        <f aca="false">IF('Sub-Cpt Record'!A145&lt;&gt;"",CONCATENATE('Sub-Cpt Record'!A145,'Sub-Cpt Record'!B145,'Sub-Cpt Record'!C145),"")</f>
        <v/>
      </c>
      <c r="AU145" s="362" t="n">
        <f aca="false">IF($AT145="",1,COUNTIFS($AT$11:$AT$1000, $AT145))</f>
        <v>1</v>
      </c>
      <c r="AV145" s="362" t="n">
        <f aca="false">IF(AT145&lt;&gt;"",'Sub-Cpt Record'!C145/CODE!AU145,0)</f>
        <v>0</v>
      </c>
    </row>
    <row r="146" customFormat="false" ht="15" hidden="false" customHeight="false" outlineLevel="0" collapsed="false">
      <c r="A146" s="362" t="str">
        <f aca="false">IF('Sub-Cpt Record'!B146="",IF(OR('Sub-Cpt Record'!A146=0,'Sub-Cpt Record'!A146=""),"",'Sub-Cpt Record'!A146),CONCATENATE('Sub-Cpt Record'!A146&amp;'Sub-Cpt Record'!B146))</f>
        <v/>
      </c>
      <c r="B146" s="362" t="n">
        <f aca="false">IF($A146="",1,COUNTIFS($A$11:$A$1000, $A146))</f>
        <v>1</v>
      </c>
      <c r="C146" s="363" t="str">
        <f aca="false">IF('Sub-Cpt Record'!E146 = "","",'Sub-Cpt Record'!E146&amp;"  ")</f>
        <v/>
      </c>
      <c r="D146" s="362" t="str">
        <f aca="false">IF('Sub-Cpt Record'!F146 = "","",'Sub-Cpt Record'!F146&amp;"  ")</f>
        <v/>
      </c>
      <c r="E146" s="362" t="str">
        <f aca="false">IF('Sub-Cpt Record'!G146 = "","",'Sub-Cpt Record'!G146&amp;"  ")</f>
        <v/>
      </c>
      <c r="F146" s="362" t="str">
        <f aca="false">IF('Sub-Cpt Record'!H146 = "","",'Sub-Cpt Record'!H146&amp;"  ")</f>
        <v/>
      </c>
      <c r="G146" s="362" t="str">
        <f aca="false">IF('Sub-Cpt Record'!I146 = "","",'Sub-Cpt Record'!I146&amp;"  ")</f>
        <v/>
      </c>
      <c r="H146" s="362" t="str">
        <f aca="false">IF('Sub-Cpt Record'!J146 = "","",'Sub-Cpt Record'!J146&amp;"  ")</f>
        <v/>
      </c>
      <c r="I146" s="364" t="str">
        <f aca="false">CONCATENATE(C146&amp;D146&amp;E146&amp;F146&amp;G146&amp;H146)</f>
        <v/>
      </c>
      <c r="J146" s="362" t="n">
        <f aca="false">IF(A146&lt;&gt;"",'Sub-Cpt Record'!C146/CODE!B146,0)</f>
        <v>0</v>
      </c>
      <c r="L146" s="365" t="str">
        <f aca="false">IF(A146="",IF(L147=1,1,""),1)</f>
        <v/>
      </c>
      <c r="N146" s="366" t="n">
        <f aca="false">COUNTIFS('Felling&amp;Restocking'!$A$11:$A$1000, 'Felling&amp;Restocking'!$A146, 'Felling&amp;Restocking'!$B$11:$B$1000, 'Felling&amp;Restocking'!$B146, 'Felling&amp;Restocking'!$H$11:$H$1000, 'Felling&amp;Restocking'!$H146)</f>
        <v>0</v>
      </c>
      <c r="O146" s="366" t="n">
        <f aca="false">IF(OR('Felling&amp;Restocking'!H146=0,'Felling&amp;Restocking'!H146=""),0,1)</f>
        <v>0</v>
      </c>
      <c r="P146" s="367" t="n">
        <f aca="false">SUM('Felling&amp;Restocking'!O146+'Felling&amp;Restocking'!P146)</f>
        <v>0</v>
      </c>
      <c r="S146" s="369" t="n">
        <f aca="false">IF(AND(O146&lt;&gt;0,P146&lt;&gt;0,'Felling&amp;Restocking'!G146&lt;&gt;0,AA146="",AC146=""),1,0)</f>
        <v>0</v>
      </c>
      <c r="T146" s="370" t="str">
        <f aca="false">IF(OR('Felling&amp;Restocking'!G146=0,'Felling&amp;Restocking'!G146=""),"",SUM('Felling&amp;Restocking'!O146/P146)*'Felling&amp;Restocking'!G146)</f>
        <v/>
      </c>
      <c r="U146" s="370" t="str">
        <f aca="false">IF(OR('Felling&amp;Restocking'!G146=0,'Felling&amp;Restocking'!G146=""),"",SUM('Felling&amp;Restocking'!P146/P146)*'Felling&amp;Restocking'!G146)</f>
        <v/>
      </c>
      <c r="V146" s="371" t="n">
        <f aca="false">IF(CONCATENATE('Felling&amp;Restocking'!U146&amp;'Felling&amp;Restocking'!W146&amp;'Felling&amp;Restocking'!Y146&amp;'Felling&amp;Restocking'!AA146&amp;'Felling&amp;Restocking'!AC146)="",0,1)</f>
        <v>0</v>
      </c>
      <c r="W146" s="372" t="n">
        <f aca="false">IF(OR(OR(TRIM('Felling&amp;Restocking'!H146)="T",TRIM('Felling&amp;Restocking'!H146)="DF",TRIM('Felling&amp;Restocking'!H146)="OS"),O146=0),0,1)</f>
        <v>0</v>
      </c>
      <c r="X146" s="372" t="n">
        <f aca="false">IF(OR('Felling&amp;Restocking'!$S146="",OR('Felling&amp;Restocking'!$S146=0,'Felling&amp;Restocking'!$S146="N/A")),0,1)</f>
        <v>0</v>
      </c>
      <c r="Y146" s="362" t="str">
        <f aca="false">IF(W146=1,T146,"")</f>
        <v/>
      </c>
      <c r="Z146" s="362" t="str">
        <f aca="false">IF(W146=1,U146,"")</f>
        <v/>
      </c>
      <c r="AA146" s="363" t="str">
        <f aca="false">CONCATENATE(IF(AND(AG146="B",AF146&lt;&gt;""),AF146,""),IF(AND(AI146="B",AH146&lt;&gt;""),AH146,""),IF(AND(AK146="B",AJ146&lt;&gt;""),AJ146,""),IF(AND(AM146="B",AL146&lt;&gt;""),AL146,""),IF(AND(AO146="B",AN146&lt;&gt;""),AN146,""),IF(AND(AQ146="B",AP146&lt;&gt;""),AP146,""))</f>
        <v/>
      </c>
      <c r="AC146" s="362" t="str">
        <f aca="false">CONCATENATE(IF(AND(AG146="C",AF146&lt;&gt;""),AF146,""),IF(AND(AI146="C",AH146&lt;&gt;""),AH146,""),IF(AND(AK146="C",AJ146&lt;&gt;""),AJ146,""),IF(AND(AM146="C",AL146&lt;&gt;""),AL146,""),IF(AND(AO146="C",AN146&lt;&gt;""),AN146,""),IF(AND(AQ146="C",AP146&lt;&gt;""),AP146,""))</f>
        <v/>
      </c>
      <c r="AE146" s="362" t="str">
        <f aca="false">CONCATENATE(IF(AS146="","",AS146),IF(AU146="","",AU146),IF(AW146="","",AW146),IF(AY146="","",AY146),IF(BA146="","",BA146),IF(BC146="","",BC146))</f>
        <v>1</v>
      </c>
      <c r="AF146" s="362" t="str">
        <f aca="false">IF('Felling&amp;Restocking'!I146="","",IFERROR(VLOOKUP( 'Felling&amp;Restocking'!I146,SpeciesList[],2,0),"," &amp; 'Felling&amp;Restocking'!I146))</f>
        <v/>
      </c>
      <c r="AG146" s="362" t="str">
        <f aca="false">IF('Felling&amp;Restocking'!I146="","",VLOOKUP( 'Felling&amp;Restocking'!I146,SpeciesList[],4,0))</f>
        <v/>
      </c>
      <c r="AH146" s="362" t="str">
        <f aca="false">IF('Felling&amp;Restocking'!J146="","",IFERROR("," &amp; VLOOKUP( 'Felling&amp;Restocking'!J146,SpeciesList[],2,0),"," &amp; 'Felling&amp;Restocking'!J146))</f>
        <v/>
      </c>
      <c r="AI146" s="362" t="str">
        <f aca="false">IF('Felling&amp;Restocking'!J146="","",VLOOKUP( 'Felling&amp;Restocking'!J146,SpeciesList[],4,0))</f>
        <v/>
      </c>
      <c r="AJ146" s="362" t="str">
        <f aca="false">IF('Felling&amp;Restocking'!K146="","",IFERROR("," &amp; VLOOKUP( 'Felling&amp;Restocking'!K146,SpeciesList[],2,0),"," &amp; 'Felling&amp;Restocking'!K146))</f>
        <v/>
      </c>
      <c r="AK146" s="362" t="str">
        <f aca="false">IF('Felling&amp;Restocking'!K146="","",VLOOKUP( 'Felling&amp;Restocking'!K146,SpeciesList[],4,0))</f>
        <v/>
      </c>
      <c r="AL146" s="362" t="str">
        <f aca="false">IF('Felling&amp;Restocking'!L146="","",IFERROR("," &amp; VLOOKUP( 'Felling&amp;Restocking'!L146,SpeciesList[],2,0),"," &amp; 'Felling&amp;Restocking'!L146))</f>
        <v/>
      </c>
      <c r="AM146" s="362" t="str">
        <f aca="false">IF('Felling&amp;Restocking'!L146="","",VLOOKUP( 'Felling&amp;Restocking'!L146,SpeciesList[],4,0))</f>
        <v/>
      </c>
      <c r="AN146" s="362" t="str">
        <f aca="false">IF('Felling&amp;Restocking'!M146="","",IFERROR("," &amp; VLOOKUP( 'Felling&amp;Restocking'!M146,SpeciesList[],2,0),"," &amp; 'Felling&amp;Restocking'!M146))</f>
        <v/>
      </c>
      <c r="AO146" s="362" t="str">
        <f aca="false">IF('Felling&amp;Restocking'!M146="","",VLOOKUP( 'Felling&amp;Restocking'!M146,SpeciesList[],4,0))</f>
        <v/>
      </c>
      <c r="AP146" s="362" t="str">
        <f aca="false">IF('Felling&amp;Restocking'!N146="","",IFERROR("," &amp; VLOOKUP( 'Felling&amp;Restocking'!N146,SpeciesList[],2,0),"," &amp; 'Felling&amp;Restocking'!N146))</f>
        <v/>
      </c>
      <c r="AQ146" s="362" t="str">
        <f aca="false">IF('Felling&amp;Restocking'!N146="","",VLOOKUP( 'Felling&amp;Restocking'!N146,SpeciesList[],4,0))</f>
        <v/>
      </c>
      <c r="AT146" s="362" t="str">
        <f aca="false">IF('Sub-Cpt Record'!A146&lt;&gt;"",CONCATENATE('Sub-Cpt Record'!A146,'Sub-Cpt Record'!B146,'Sub-Cpt Record'!C146),"")</f>
        <v/>
      </c>
      <c r="AU146" s="362" t="n">
        <f aca="false">IF($AT146="",1,COUNTIFS($AT$11:$AT$1000, $AT146))</f>
        <v>1</v>
      </c>
      <c r="AV146" s="362" t="n">
        <f aca="false">IF(AT146&lt;&gt;"",'Sub-Cpt Record'!C146/CODE!AU146,0)</f>
        <v>0</v>
      </c>
    </row>
    <row r="147" customFormat="false" ht="15" hidden="false" customHeight="false" outlineLevel="0" collapsed="false">
      <c r="A147" s="362" t="str">
        <f aca="false">IF('Sub-Cpt Record'!B147="",IF(OR('Sub-Cpt Record'!A147=0,'Sub-Cpt Record'!A147=""),"",'Sub-Cpt Record'!A147),CONCATENATE('Sub-Cpt Record'!A147&amp;'Sub-Cpt Record'!B147))</f>
        <v/>
      </c>
      <c r="B147" s="362" t="n">
        <f aca="false">IF($A147="",1,COUNTIFS($A$11:$A$1000, $A147))</f>
        <v>1</v>
      </c>
      <c r="C147" s="363" t="str">
        <f aca="false">IF('Sub-Cpt Record'!E147 = "","",'Sub-Cpt Record'!E147&amp;"  ")</f>
        <v/>
      </c>
      <c r="D147" s="362" t="str">
        <f aca="false">IF('Sub-Cpt Record'!F147 = "","",'Sub-Cpt Record'!F147&amp;"  ")</f>
        <v/>
      </c>
      <c r="E147" s="362" t="str">
        <f aca="false">IF('Sub-Cpt Record'!G147 = "","",'Sub-Cpt Record'!G147&amp;"  ")</f>
        <v/>
      </c>
      <c r="F147" s="362" t="str">
        <f aca="false">IF('Sub-Cpt Record'!H147 = "","",'Sub-Cpt Record'!H147&amp;"  ")</f>
        <v/>
      </c>
      <c r="G147" s="362" t="str">
        <f aca="false">IF('Sub-Cpt Record'!I147 = "","",'Sub-Cpt Record'!I147&amp;"  ")</f>
        <v/>
      </c>
      <c r="H147" s="362" t="str">
        <f aca="false">IF('Sub-Cpt Record'!J147 = "","",'Sub-Cpt Record'!J147&amp;"  ")</f>
        <v/>
      </c>
      <c r="I147" s="364" t="str">
        <f aca="false">CONCATENATE(C147&amp;D147&amp;E147&amp;F147&amp;G147&amp;H147)</f>
        <v/>
      </c>
      <c r="J147" s="362" t="n">
        <f aca="false">IF(A147&lt;&gt;"",'Sub-Cpt Record'!C147/CODE!B147,0)</f>
        <v>0</v>
      </c>
      <c r="L147" s="365" t="str">
        <f aca="false">IF(A147="",IF(L148=1,1,""),1)</f>
        <v/>
      </c>
      <c r="N147" s="366" t="n">
        <f aca="false">COUNTIFS('Felling&amp;Restocking'!$A$11:$A$1000, 'Felling&amp;Restocking'!$A147, 'Felling&amp;Restocking'!$B$11:$B$1000, 'Felling&amp;Restocking'!$B147, 'Felling&amp;Restocking'!$H$11:$H$1000, 'Felling&amp;Restocking'!$H147)</f>
        <v>0</v>
      </c>
      <c r="O147" s="366" t="n">
        <f aca="false">IF(OR('Felling&amp;Restocking'!H147=0,'Felling&amp;Restocking'!H147=""),0,1)</f>
        <v>0</v>
      </c>
      <c r="P147" s="367" t="n">
        <f aca="false">SUM('Felling&amp;Restocking'!O147+'Felling&amp;Restocking'!P147)</f>
        <v>0</v>
      </c>
      <c r="S147" s="369" t="n">
        <f aca="false">IF(AND(O147&lt;&gt;0,P147&lt;&gt;0,'Felling&amp;Restocking'!G147&lt;&gt;0,AA147="",AC147=""),1,0)</f>
        <v>0</v>
      </c>
      <c r="T147" s="370" t="str">
        <f aca="false">IF(OR('Felling&amp;Restocking'!G147=0,'Felling&amp;Restocking'!G147=""),"",SUM('Felling&amp;Restocking'!O147/P147)*'Felling&amp;Restocking'!G147)</f>
        <v/>
      </c>
      <c r="U147" s="370" t="str">
        <f aca="false">IF(OR('Felling&amp;Restocking'!G147=0,'Felling&amp;Restocking'!G147=""),"",SUM('Felling&amp;Restocking'!P147/P147)*'Felling&amp;Restocking'!G147)</f>
        <v/>
      </c>
      <c r="V147" s="371" t="n">
        <f aca="false">IF(CONCATENATE('Felling&amp;Restocking'!U147&amp;'Felling&amp;Restocking'!W147&amp;'Felling&amp;Restocking'!Y147&amp;'Felling&amp;Restocking'!AA147&amp;'Felling&amp;Restocking'!AC147)="",0,1)</f>
        <v>0</v>
      </c>
      <c r="W147" s="372" t="n">
        <f aca="false">IF(OR(OR(TRIM('Felling&amp;Restocking'!H147)="T",TRIM('Felling&amp;Restocking'!H147)="DF",TRIM('Felling&amp;Restocking'!H147)="OS"),O147=0),0,1)</f>
        <v>0</v>
      </c>
      <c r="X147" s="372" t="n">
        <f aca="false">IF(OR('Felling&amp;Restocking'!$S147="",OR('Felling&amp;Restocking'!$S147=0,'Felling&amp;Restocking'!$S147="N/A")),0,1)</f>
        <v>0</v>
      </c>
      <c r="Y147" s="362" t="str">
        <f aca="false">IF(W147=1,T147,"")</f>
        <v/>
      </c>
      <c r="Z147" s="362" t="str">
        <f aca="false">IF(W147=1,U147,"")</f>
        <v/>
      </c>
      <c r="AA147" s="363" t="str">
        <f aca="false">CONCATENATE(IF(AND(AG147="B",AF147&lt;&gt;""),AF147,""),IF(AND(AI147="B",AH147&lt;&gt;""),AH147,""),IF(AND(AK147="B",AJ147&lt;&gt;""),AJ147,""),IF(AND(AM147="B",AL147&lt;&gt;""),AL147,""),IF(AND(AO147="B",AN147&lt;&gt;""),AN147,""),IF(AND(AQ147="B",AP147&lt;&gt;""),AP147,""))</f>
        <v/>
      </c>
      <c r="AC147" s="362" t="str">
        <f aca="false">CONCATENATE(IF(AND(AG147="C",AF147&lt;&gt;""),AF147,""),IF(AND(AI147="C",AH147&lt;&gt;""),AH147,""),IF(AND(AK147="C",AJ147&lt;&gt;""),AJ147,""),IF(AND(AM147="C",AL147&lt;&gt;""),AL147,""),IF(AND(AO147="C",AN147&lt;&gt;""),AN147,""),IF(AND(AQ147="C",AP147&lt;&gt;""),AP147,""))</f>
        <v/>
      </c>
      <c r="AE147" s="362" t="str">
        <f aca="false">CONCATENATE(IF(AS147="","",AS147),IF(AU147="","",AU147),IF(AW147="","",AW147),IF(AY147="","",AY147),IF(BA147="","",BA147),IF(BC147="","",BC147))</f>
        <v>1</v>
      </c>
      <c r="AF147" s="362" t="str">
        <f aca="false">IF('Felling&amp;Restocking'!I147="","",IFERROR(VLOOKUP( 'Felling&amp;Restocking'!I147,SpeciesList[],2,0),"," &amp; 'Felling&amp;Restocking'!I147))</f>
        <v/>
      </c>
      <c r="AG147" s="362" t="str">
        <f aca="false">IF('Felling&amp;Restocking'!I147="","",VLOOKUP( 'Felling&amp;Restocking'!I147,SpeciesList[],4,0))</f>
        <v/>
      </c>
      <c r="AH147" s="362" t="str">
        <f aca="false">IF('Felling&amp;Restocking'!J147="","",IFERROR("," &amp; VLOOKUP( 'Felling&amp;Restocking'!J147,SpeciesList[],2,0),"," &amp; 'Felling&amp;Restocking'!J147))</f>
        <v/>
      </c>
      <c r="AI147" s="362" t="str">
        <f aca="false">IF('Felling&amp;Restocking'!J147="","",VLOOKUP( 'Felling&amp;Restocking'!J147,SpeciesList[],4,0))</f>
        <v/>
      </c>
      <c r="AJ147" s="362" t="str">
        <f aca="false">IF('Felling&amp;Restocking'!K147="","",IFERROR("," &amp; VLOOKUP( 'Felling&amp;Restocking'!K147,SpeciesList[],2,0),"," &amp; 'Felling&amp;Restocking'!K147))</f>
        <v/>
      </c>
      <c r="AK147" s="362" t="str">
        <f aca="false">IF('Felling&amp;Restocking'!K147="","",VLOOKUP( 'Felling&amp;Restocking'!K147,SpeciesList[],4,0))</f>
        <v/>
      </c>
      <c r="AL147" s="362" t="str">
        <f aca="false">IF('Felling&amp;Restocking'!L147="","",IFERROR("," &amp; VLOOKUP( 'Felling&amp;Restocking'!L147,SpeciesList[],2,0),"," &amp; 'Felling&amp;Restocking'!L147))</f>
        <v/>
      </c>
      <c r="AM147" s="362" t="str">
        <f aca="false">IF('Felling&amp;Restocking'!L147="","",VLOOKUP( 'Felling&amp;Restocking'!L147,SpeciesList[],4,0))</f>
        <v/>
      </c>
      <c r="AN147" s="362" t="str">
        <f aca="false">IF('Felling&amp;Restocking'!M147="","",IFERROR("," &amp; VLOOKUP( 'Felling&amp;Restocking'!M147,SpeciesList[],2,0),"," &amp; 'Felling&amp;Restocking'!M147))</f>
        <v/>
      </c>
      <c r="AO147" s="362" t="str">
        <f aca="false">IF('Felling&amp;Restocking'!M147="","",VLOOKUP( 'Felling&amp;Restocking'!M147,SpeciesList[],4,0))</f>
        <v/>
      </c>
      <c r="AP147" s="362" t="str">
        <f aca="false">IF('Felling&amp;Restocking'!N147="","",IFERROR("," &amp; VLOOKUP( 'Felling&amp;Restocking'!N147,SpeciesList[],2,0),"," &amp; 'Felling&amp;Restocking'!N147))</f>
        <v/>
      </c>
      <c r="AQ147" s="362" t="str">
        <f aca="false">IF('Felling&amp;Restocking'!N147="","",VLOOKUP( 'Felling&amp;Restocking'!N147,SpeciesList[],4,0))</f>
        <v/>
      </c>
      <c r="AT147" s="362" t="str">
        <f aca="false">IF('Sub-Cpt Record'!A147&lt;&gt;"",CONCATENATE('Sub-Cpt Record'!A147,'Sub-Cpt Record'!B147,'Sub-Cpt Record'!C147),"")</f>
        <v/>
      </c>
      <c r="AU147" s="362" t="n">
        <f aca="false">IF($AT147="",1,COUNTIFS($AT$11:$AT$1000, $AT147))</f>
        <v>1</v>
      </c>
      <c r="AV147" s="362" t="n">
        <f aca="false">IF(AT147&lt;&gt;"",'Sub-Cpt Record'!C147/CODE!AU147,0)</f>
        <v>0</v>
      </c>
    </row>
    <row r="148" customFormat="false" ht="15" hidden="false" customHeight="false" outlineLevel="0" collapsed="false">
      <c r="A148" s="362" t="str">
        <f aca="false">IF('Sub-Cpt Record'!B148="",IF(OR('Sub-Cpt Record'!A148=0,'Sub-Cpt Record'!A148=""),"",'Sub-Cpt Record'!A148),CONCATENATE('Sub-Cpt Record'!A148&amp;'Sub-Cpt Record'!B148))</f>
        <v/>
      </c>
      <c r="B148" s="362" t="n">
        <f aca="false">IF($A148="",1,COUNTIFS($A$11:$A$1000, $A148))</f>
        <v>1</v>
      </c>
      <c r="C148" s="363" t="str">
        <f aca="false">IF('Sub-Cpt Record'!E148 = "","",'Sub-Cpt Record'!E148&amp;"  ")</f>
        <v/>
      </c>
      <c r="D148" s="362" t="str">
        <f aca="false">IF('Sub-Cpt Record'!F148 = "","",'Sub-Cpt Record'!F148&amp;"  ")</f>
        <v/>
      </c>
      <c r="E148" s="362" t="str">
        <f aca="false">IF('Sub-Cpt Record'!G148 = "","",'Sub-Cpt Record'!G148&amp;"  ")</f>
        <v/>
      </c>
      <c r="F148" s="362" t="str">
        <f aca="false">IF('Sub-Cpt Record'!H148 = "","",'Sub-Cpt Record'!H148&amp;"  ")</f>
        <v/>
      </c>
      <c r="G148" s="362" t="str">
        <f aca="false">IF('Sub-Cpt Record'!I148 = "","",'Sub-Cpt Record'!I148&amp;"  ")</f>
        <v/>
      </c>
      <c r="H148" s="362" t="str">
        <f aca="false">IF('Sub-Cpt Record'!J148 = "","",'Sub-Cpt Record'!J148&amp;"  ")</f>
        <v/>
      </c>
      <c r="I148" s="364" t="str">
        <f aca="false">CONCATENATE(C148&amp;D148&amp;E148&amp;F148&amp;G148&amp;H148)</f>
        <v/>
      </c>
      <c r="J148" s="362" t="n">
        <f aca="false">IF(A148&lt;&gt;"",'Sub-Cpt Record'!C148/CODE!B148,0)</f>
        <v>0</v>
      </c>
      <c r="L148" s="365" t="str">
        <f aca="false">IF(A148="",IF(L149=1,1,""),1)</f>
        <v/>
      </c>
      <c r="N148" s="366" t="n">
        <f aca="false">COUNTIFS('Felling&amp;Restocking'!$A$11:$A$1000, 'Felling&amp;Restocking'!$A148, 'Felling&amp;Restocking'!$B$11:$B$1000, 'Felling&amp;Restocking'!$B148, 'Felling&amp;Restocking'!$H$11:$H$1000, 'Felling&amp;Restocking'!$H148)</f>
        <v>0</v>
      </c>
      <c r="O148" s="366" t="n">
        <f aca="false">IF(OR('Felling&amp;Restocking'!H148=0,'Felling&amp;Restocking'!H148=""),0,1)</f>
        <v>0</v>
      </c>
      <c r="P148" s="367" t="n">
        <f aca="false">SUM('Felling&amp;Restocking'!O148+'Felling&amp;Restocking'!P148)</f>
        <v>0</v>
      </c>
      <c r="S148" s="369" t="n">
        <f aca="false">IF(AND(O148&lt;&gt;0,P148&lt;&gt;0,'Felling&amp;Restocking'!G148&lt;&gt;0,AA148="",AC148=""),1,0)</f>
        <v>0</v>
      </c>
      <c r="T148" s="370" t="str">
        <f aca="false">IF(OR('Felling&amp;Restocking'!G148=0,'Felling&amp;Restocking'!G148=""),"",SUM('Felling&amp;Restocking'!O148/P148)*'Felling&amp;Restocking'!G148)</f>
        <v/>
      </c>
      <c r="U148" s="370" t="str">
        <f aca="false">IF(OR('Felling&amp;Restocking'!G148=0,'Felling&amp;Restocking'!G148=""),"",SUM('Felling&amp;Restocking'!P148/P148)*'Felling&amp;Restocking'!G148)</f>
        <v/>
      </c>
      <c r="V148" s="371" t="n">
        <f aca="false">IF(CONCATENATE('Felling&amp;Restocking'!U148&amp;'Felling&amp;Restocking'!W148&amp;'Felling&amp;Restocking'!Y148&amp;'Felling&amp;Restocking'!AA148&amp;'Felling&amp;Restocking'!AC148)="",0,1)</f>
        <v>0</v>
      </c>
      <c r="W148" s="372" t="n">
        <f aca="false">IF(OR(OR(TRIM('Felling&amp;Restocking'!H148)="T",TRIM('Felling&amp;Restocking'!H148)="DF",TRIM('Felling&amp;Restocking'!H148)="OS"),O148=0),0,1)</f>
        <v>0</v>
      </c>
      <c r="X148" s="372" t="n">
        <f aca="false">IF(OR('Felling&amp;Restocking'!$S148="",OR('Felling&amp;Restocking'!$S148=0,'Felling&amp;Restocking'!$S148="N/A")),0,1)</f>
        <v>0</v>
      </c>
      <c r="Y148" s="362" t="str">
        <f aca="false">IF(W148=1,T148,"")</f>
        <v/>
      </c>
      <c r="Z148" s="362" t="str">
        <f aca="false">IF(W148=1,U148,"")</f>
        <v/>
      </c>
      <c r="AA148" s="363" t="str">
        <f aca="false">CONCATENATE(IF(AND(AG148="B",AF148&lt;&gt;""),AF148,""),IF(AND(AI148="B",AH148&lt;&gt;""),AH148,""),IF(AND(AK148="B",AJ148&lt;&gt;""),AJ148,""),IF(AND(AM148="B",AL148&lt;&gt;""),AL148,""),IF(AND(AO148="B",AN148&lt;&gt;""),AN148,""),IF(AND(AQ148="B",AP148&lt;&gt;""),AP148,""))</f>
        <v/>
      </c>
      <c r="AC148" s="362" t="str">
        <f aca="false">CONCATENATE(IF(AND(AG148="C",AF148&lt;&gt;""),AF148,""),IF(AND(AI148="C",AH148&lt;&gt;""),AH148,""),IF(AND(AK148="C",AJ148&lt;&gt;""),AJ148,""),IF(AND(AM148="C",AL148&lt;&gt;""),AL148,""),IF(AND(AO148="C",AN148&lt;&gt;""),AN148,""),IF(AND(AQ148="C",AP148&lt;&gt;""),AP148,""))</f>
        <v/>
      </c>
      <c r="AE148" s="362" t="str">
        <f aca="false">CONCATENATE(IF(AS148="","",AS148),IF(AU148="","",AU148),IF(AW148="","",AW148),IF(AY148="","",AY148),IF(BA148="","",BA148),IF(BC148="","",BC148))</f>
        <v>1</v>
      </c>
      <c r="AF148" s="362" t="str">
        <f aca="false">IF('Felling&amp;Restocking'!I148="","",IFERROR(VLOOKUP( 'Felling&amp;Restocking'!I148,SpeciesList[],2,0),"," &amp; 'Felling&amp;Restocking'!I148))</f>
        <v/>
      </c>
      <c r="AG148" s="362" t="str">
        <f aca="false">IF('Felling&amp;Restocking'!I148="","",VLOOKUP( 'Felling&amp;Restocking'!I148,SpeciesList[],4,0))</f>
        <v/>
      </c>
      <c r="AH148" s="362" t="str">
        <f aca="false">IF('Felling&amp;Restocking'!J148="","",IFERROR("," &amp; VLOOKUP( 'Felling&amp;Restocking'!J148,SpeciesList[],2,0),"," &amp; 'Felling&amp;Restocking'!J148))</f>
        <v/>
      </c>
      <c r="AI148" s="362" t="str">
        <f aca="false">IF('Felling&amp;Restocking'!J148="","",VLOOKUP( 'Felling&amp;Restocking'!J148,SpeciesList[],4,0))</f>
        <v/>
      </c>
      <c r="AJ148" s="362" t="str">
        <f aca="false">IF('Felling&amp;Restocking'!K148="","",IFERROR("," &amp; VLOOKUP( 'Felling&amp;Restocking'!K148,SpeciesList[],2,0),"," &amp; 'Felling&amp;Restocking'!K148))</f>
        <v/>
      </c>
      <c r="AK148" s="362" t="str">
        <f aca="false">IF('Felling&amp;Restocking'!K148="","",VLOOKUP( 'Felling&amp;Restocking'!K148,SpeciesList[],4,0))</f>
        <v/>
      </c>
      <c r="AL148" s="362" t="str">
        <f aca="false">IF('Felling&amp;Restocking'!L148="","",IFERROR("," &amp; VLOOKUP( 'Felling&amp;Restocking'!L148,SpeciesList[],2,0),"," &amp; 'Felling&amp;Restocking'!L148))</f>
        <v/>
      </c>
      <c r="AM148" s="362" t="str">
        <f aca="false">IF('Felling&amp;Restocking'!L148="","",VLOOKUP( 'Felling&amp;Restocking'!L148,SpeciesList[],4,0))</f>
        <v/>
      </c>
      <c r="AN148" s="362" t="str">
        <f aca="false">IF('Felling&amp;Restocking'!M148="","",IFERROR("," &amp; VLOOKUP( 'Felling&amp;Restocking'!M148,SpeciesList[],2,0),"," &amp; 'Felling&amp;Restocking'!M148))</f>
        <v/>
      </c>
      <c r="AO148" s="362" t="str">
        <f aca="false">IF('Felling&amp;Restocking'!M148="","",VLOOKUP( 'Felling&amp;Restocking'!M148,SpeciesList[],4,0))</f>
        <v/>
      </c>
      <c r="AP148" s="362" t="str">
        <f aca="false">IF('Felling&amp;Restocking'!N148="","",IFERROR("," &amp; VLOOKUP( 'Felling&amp;Restocking'!N148,SpeciesList[],2,0),"," &amp; 'Felling&amp;Restocking'!N148))</f>
        <v/>
      </c>
      <c r="AQ148" s="362" t="str">
        <f aca="false">IF('Felling&amp;Restocking'!N148="","",VLOOKUP( 'Felling&amp;Restocking'!N148,SpeciesList[],4,0))</f>
        <v/>
      </c>
      <c r="AT148" s="362" t="str">
        <f aca="false">IF('Sub-Cpt Record'!A148&lt;&gt;"",CONCATENATE('Sub-Cpt Record'!A148,'Sub-Cpt Record'!B148,'Sub-Cpt Record'!C148),"")</f>
        <v/>
      </c>
      <c r="AU148" s="362" t="n">
        <f aca="false">IF($AT148="",1,COUNTIFS($AT$11:$AT$1000, $AT148))</f>
        <v>1</v>
      </c>
      <c r="AV148" s="362" t="n">
        <f aca="false">IF(AT148&lt;&gt;"",'Sub-Cpt Record'!C148/CODE!AU148,0)</f>
        <v>0</v>
      </c>
    </row>
    <row r="149" customFormat="false" ht="15" hidden="false" customHeight="false" outlineLevel="0" collapsed="false">
      <c r="A149" s="362" t="str">
        <f aca="false">IF('Sub-Cpt Record'!B149="",IF(OR('Sub-Cpt Record'!A149=0,'Sub-Cpt Record'!A149=""),"",'Sub-Cpt Record'!A149),CONCATENATE('Sub-Cpt Record'!A149&amp;'Sub-Cpt Record'!B149))</f>
        <v/>
      </c>
      <c r="B149" s="362" t="n">
        <f aca="false">IF($A149="",1,COUNTIFS($A$11:$A$1000, $A149))</f>
        <v>1</v>
      </c>
      <c r="C149" s="363" t="str">
        <f aca="false">IF('Sub-Cpt Record'!E149 = "","",'Sub-Cpt Record'!E149&amp;"  ")</f>
        <v/>
      </c>
      <c r="D149" s="362" t="str">
        <f aca="false">IF('Sub-Cpt Record'!F149 = "","",'Sub-Cpt Record'!F149&amp;"  ")</f>
        <v/>
      </c>
      <c r="E149" s="362" t="str">
        <f aca="false">IF('Sub-Cpt Record'!G149 = "","",'Sub-Cpt Record'!G149&amp;"  ")</f>
        <v/>
      </c>
      <c r="F149" s="362" t="str">
        <f aca="false">IF('Sub-Cpt Record'!H149 = "","",'Sub-Cpt Record'!H149&amp;"  ")</f>
        <v/>
      </c>
      <c r="G149" s="362" t="str">
        <f aca="false">IF('Sub-Cpt Record'!I149 = "","",'Sub-Cpt Record'!I149&amp;"  ")</f>
        <v/>
      </c>
      <c r="H149" s="362" t="str">
        <f aca="false">IF('Sub-Cpt Record'!J149 = "","",'Sub-Cpt Record'!J149&amp;"  ")</f>
        <v/>
      </c>
      <c r="I149" s="364" t="str">
        <f aca="false">CONCATENATE(C149&amp;D149&amp;E149&amp;F149&amp;G149&amp;H149)</f>
        <v/>
      </c>
      <c r="J149" s="362" t="n">
        <f aca="false">IF(A149&lt;&gt;"",'Sub-Cpt Record'!C149/CODE!B149,0)</f>
        <v>0</v>
      </c>
      <c r="L149" s="365" t="str">
        <f aca="false">IF(A149="",IF(L150=1,1,""),1)</f>
        <v/>
      </c>
      <c r="N149" s="366" t="n">
        <f aca="false">COUNTIFS('Felling&amp;Restocking'!$A$11:$A$1000, 'Felling&amp;Restocking'!$A149, 'Felling&amp;Restocking'!$B$11:$B$1000, 'Felling&amp;Restocking'!$B149, 'Felling&amp;Restocking'!$H$11:$H$1000, 'Felling&amp;Restocking'!$H149)</f>
        <v>0</v>
      </c>
      <c r="O149" s="366" t="n">
        <f aca="false">IF(OR('Felling&amp;Restocking'!H149=0,'Felling&amp;Restocking'!H149=""),0,1)</f>
        <v>0</v>
      </c>
      <c r="P149" s="367" t="n">
        <f aca="false">SUM('Felling&amp;Restocking'!O149+'Felling&amp;Restocking'!P149)</f>
        <v>0</v>
      </c>
      <c r="S149" s="369" t="n">
        <f aca="false">IF(AND(O149&lt;&gt;0,P149&lt;&gt;0,'Felling&amp;Restocking'!G149&lt;&gt;0,AA149="",AC149=""),1,0)</f>
        <v>0</v>
      </c>
      <c r="T149" s="370" t="str">
        <f aca="false">IF(OR('Felling&amp;Restocking'!G149=0,'Felling&amp;Restocking'!G149=""),"",SUM('Felling&amp;Restocking'!O149/P149)*'Felling&amp;Restocking'!G149)</f>
        <v/>
      </c>
      <c r="U149" s="370" t="str">
        <f aca="false">IF(OR('Felling&amp;Restocking'!G149=0,'Felling&amp;Restocking'!G149=""),"",SUM('Felling&amp;Restocking'!P149/P149)*'Felling&amp;Restocking'!G149)</f>
        <v/>
      </c>
      <c r="V149" s="371" t="n">
        <f aca="false">IF(CONCATENATE('Felling&amp;Restocking'!U149&amp;'Felling&amp;Restocking'!W149&amp;'Felling&amp;Restocking'!Y149&amp;'Felling&amp;Restocking'!AA149&amp;'Felling&amp;Restocking'!AC149)="",0,1)</f>
        <v>0</v>
      </c>
      <c r="W149" s="372" t="n">
        <f aca="false">IF(OR(OR(TRIM('Felling&amp;Restocking'!H149)="T",TRIM('Felling&amp;Restocking'!H149)="DF",TRIM('Felling&amp;Restocking'!H149)="OS"),O149=0),0,1)</f>
        <v>0</v>
      </c>
      <c r="X149" s="372" t="n">
        <f aca="false">IF(OR('Felling&amp;Restocking'!$S149="",OR('Felling&amp;Restocking'!$S149=0,'Felling&amp;Restocking'!$S149="N/A")),0,1)</f>
        <v>0</v>
      </c>
      <c r="Y149" s="362" t="str">
        <f aca="false">IF(W149=1,T149,"")</f>
        <v/>
      </c>
      <c r="Z149" s="362" t="str">
        <f aca="false">IF(W149=1,U149,"")</f>
        <v/>
      </c>
      <c r="AA149" s="363" t="str">
        <f aca="false">CONCATENATE(IF(AND(AG149="B",AF149&lt;&gt;""),AF149,""),IF(AND(AI149="B",AH149&lt;&gt;""),AH149,""),IF(AND(AK149="B",AJ149&lt;&gt;""),AJ149,""),IF(AND(AM149="B",AL149&lt;&gt;""),AL149,""),IF(AND(AO149="B",AN149&lt;&gt;""),AN149,""),IF(AND(AQ149="B",AP149&lt;&gt;""),AP149,""))</f>
        <v/>
      </c>
      <c r="AC149" s="362" t="str">
        <f aca="false">CONCATENATE(IF(AND(AG149="C",AF149&lt;&gt;""),AF149,""),IF(AND(AI149="C",AH149&lt;&gt;""),AH149,""),IF(AND(AK149="C",AJ149&lt;&gt;""),AJ149,""),IF(AND(AM149="C",AL149&lt;&gt;""),AL149,""),IF(AND(AO149="C",AN149&lt;&gt;""),AN149,""),IF(AND(AQ149="C",AP149&lt;&gt;""),AP149,""))</f>
        <v/>
      </c>
      <c r="AE149" s="362" t="str">
        <f aca="false">CONCATENATE(IF(AS149="","",AS149),IF(AU149="","",AU149),IF(AW149="","",AW149),IF(AY149="","",AY149),IF(BA149="","",BA149),IF(BC149="","",BC149))</f>
        <v>1</v>
      </c>
      <c r="AF149" s="362" t="str">
        <f aca="false">IF('Felling&amp;Restocking'!I149="","",IFERROR(VLOOKUP( 'Felling&amp;Restocking'!I149,SpeciesList[],2,0),"," &amp; 'Felling&amp;Restocking'!I149))</f>
        <v/>
      </c>
      <c r="AG149" s="362" t="str">
        <f aca="false">IF('Felling&amp;Restocking'!I149="","",VLOOKUP( 'Felling&amp;Restocking'!I149,SpeciesList[],4,0))</f>
        <v/>
      </c>
      <c r="AH149" s="362" t="str">
        <f aca="false">IF('Felling&amp;Restocking'!J149="","",IFERROR("," &amp; VLOOKUP( 'Felling&amp;Restocking'!J149,SpeciesList[],2,0),"," &amp; 'Felling&amp;Restocking'!J149))</f>
        <v/>
      </c>
      <c r="AI149" s="362" t="str">
        <f aca="false">IF('Felling&amp;Restocking'!J149="","",VLOOKUP( 'Felling&amp;Restocking'!J149,SpeciesList[],4,0))</f>
        <v/>
      </c>
      <c r="AJ149" s="362" t="str">
        <f aca="false">IF('Felling&amp;Restocking'!K149="","",IFERROR("," &amp; VLOOKUP( 'Felling&amp;Restocking'!K149,SpeciesList[],2,0),"," &amp; 'Felling&amp;Restocking'!K149))</f>
        <v/>
      </c>
      <c r="AK149" s="362" t="str">
        <f aca="false">IF('Felling&amp;Restocking'!K149="","",VLOOKUP( 'Felling&amp;Restocking'!K149,SpeciesList[],4,0))</f>
        <v/>
      </c>
      <c r="AL149" s="362" t="str">
        <f aca="false">IF('Felling&amp;Restocking'!L149="","",IFERROR("," &amp; VLOOKUP( 'Felling&amp;Restocking'!L149,SpeciesList[],2,0),"," &amp; 'Felling&amp;Restocking'!L149))</f>
        <v/>
      </c>
      <c r="AM149" s="362" t="str">
        <f aca="false">IF('Felling&amp;Restocking'!L149="","",VLOOKUP( 'Felling&amp;Restocking'!L149,SpeciesList[],4,0))</f>
        <v/>
      </c>
      <c r="AN149" s="362" t="str">
        <f aca="false">IF('Felling&amp;Restocking'!M149="","",IFERROR("," &amp; VLOOKUP( 'Felling&amp;Restocking'!M149,SpeciesList[],2,0),"," &amp; 'Felling&amp;Restocking'!M149))</f>
        <v/>
      </c>
      <c r="AO149" s="362" t="str">
        <f aca="false">IF('Felling&amp;Restocking'!M149="","",VLOOKUP( 'Felling&amp;Restocking'!M149,SpeciesList[],4,0))</f>
        <v/>
      </c>
      <c r="AP149" s="362" t="str">
        <f aca="false">IF('Felling&amp;Restocking'!N149="","",IFERROR("," &amp; VLOOKUP( 'Felling&amp;Restocking'!N149,SpeciesList[],2,0),"," &amp; 'Felling&amp;Restocking'!N149))</f>
        <v/>
      </c>
      <c r="AQ149" s="362" t="str">
        <f aca="false">IF('Felling&amp;Restocking'!N149="","",VLOOKUP( 'Felling&amp;Restocking'!N149,SpeciesList[],4,0))</f>
        <v/>
      </c>
      <c r="AT149" s="362" t="str">
        <f aca="false">IF('Sub-Cpt Record'!A149&lt;&gt;"",CONCATENATE('Sub-Cpt Record'!A149,'Sub-Cpt Record'!B149,'Sub-Cpt Record'!C149),"")</f>
        <v/>
      </c>
      <c r="AU149" s="362" t="n">
        <f aca="false">IF($AT149="",1,COUNTIFS($AT$11:$AT$1000, $AT149))</f>
        <v>1</v>
      </c>
      <c r="AV149" s="362" t="n">
        <f aca="false">IF(AT149&lt;&gt;"",'Sub-Cpt Record'!C149/CODE!AU149,0)</f>
        <v>0</v>
      </c>
    </row>
    <row r="150" customFormat="false" ht="15" hidden="false" customHeight="false" outlineLevel="0" collapsed="false">
      <c r="A150" s="362" t="str">
        <f aca="false">IF('Sub-Cpt Record'!B150="",IF(OR('Sub-Cpt Record'!A150=0,'Sub-Cpt Record'!A150=""),"",'Sub-Cpt Record'!A150),CONCATENATE('Sub-Cpt Record'!A150&amp;'Sub-Cpt Record'!B150))</f>
        <v/>
      </c>
      <c r="B150" s="362" t="n">
        <f aca="false">IF($A150="",1,COUNTIFS($A$11:$A$1000, $A150))</f>
        <v>1</v>
      </c>
      <c r="C150" s="363" t="str">
        <f aca="false">IF('Sub-Cpt Record'!E150 = "","",'Sub-Cpt Record'!E150&amp;"  ")</f>
        <v/>
      </c>
      <c r="D150" s="362" t="str">
        <f aca="false">IF('Sub-Cpt Record'!F150 = "","",'Sub-Cpt Record'!F150&amp;"  ")</f>
        <v/>
      </c>
      <c r="E150" s="362" t="str">
        <f aca="false">IF('Sub-Cpt Record'!G150 = "","",'Sub-Cpt Record'!G150&amp;"  ")</f>
        <v/>
      </c>
      <c r="F150" s="362" t="str">
        <f aca="false">IF('Sub-Cpt Record'!H150 = "","",'Sub-Cpt Record'!H150&amp;"  ")</f>
        <v/>
      </c>
      <c r="G150" s="362" t="str">
        <f aca="false">IF('Sub-Cpt Record'!I150 = "","",'Sub-Cpt Record'!I150&amp;"  ")</f>
        <v/>
      </c>
      <c r="H150" s="362" t="str">
        <f aca="false">IF('Sub-Cpt Record'!J150 = "","",'Sub-Cpt Record'!J150&amp;"  ")</f>
        <v/>
      </c>
      <c r="I150" s="364" t="str">
        <f aca="false">CONCATENATE(C150&amp;D150&amp;E150&amp;F150&amp;G150&amp;H150)</f>
        <v/>
      </c>
      <c r="J150" s="362" t="n">
        <f aca="false">IF(A150&lt;&gt;"",'Sub-Cpt Record'!C150/CODE!B150,0)</f>
        <v>0</v>
      </c>
      <c r="L150" s="365" t="str">
        <f aca="false">IF(A150="",IF(L151=1,1,""),1)</f>
        <v/>
      </c>
      <c r="N150" s="366" t="n">
        <f aca="false">COUNTIFS('Felling&amp;Restocking'!$A$11:$A$1000, 'Felling&amp;Restocking'!$A150, 'Felling&amp;Restocking'!$B$11:$B$1000, 'Felling&amp;Restocking'!$B150, 'Felling&amp;Restocking'!$H$11:$H$1000, 'Felling&amp;Restocking'!$H150)</f>
        <v>0</v>
      </c>
      <c r="O150" s="366" t="n">
        <f aca="false">IF(OR('Felling&amp;Restocking'!H150=0,'Felling&amp;Restocking'!H150=""),0,1)</f>
        <v>0</v>
      </c>
      <c r="P150" s="367" t="n">
        <f aca="false">SUM('Felling&amp;Restocking'!O150+'Felling&amp;Restocking'!P150)</f>
        <v>0</v>
      </c>
      <c r="S150" s="369" t="n">
        <f aca="false">IF(AND(O150&lt;&gt;0,P150&lt;&gt;0,'Felling&amp;Restocking'!G150&lt;&gt;0,AA150="",AC150=""),1,0)</f>
        <v>0</v>
      </c>
      <c r="T150" s="370" t="str">
        <f aca="false">IF(OR('Felling&amp;Restocking'!G150=0,'Felling&amp;Restocking'!G150=""),"",SUM('Felling&amp;Restocking'!O150/P150)*'Felling&amp;Restocking'!G150)</f>
        <v/>
      </c>
      <c r="U150" s="370" t="str">
        <f aca="false">IF(OR('Felling&amp;Restocking'!G150=0,'Felling&amp;Restocking'!G150=""),"",SUM('Felling&amp;Restocking'!P150/P150)*'Felling&amp;Restocking'!G150)</f>
        <v/>
      </c>
      <c r="V150" s="371" t="n">
        <f aca="false">IF(CONCATENATE('Felling&amp;Restocking'!U150&amp;'Felling&amp;Restocking'!W150&amp;'Felling&amp;Restocking'!Y150&amp;'Felling&amp;Restocking'!AA150&amp;'Felling&amp;Restocking'!AC150)="",0,1)</f>
        <v>0</v>
      </c>
      <c r="W150" s="372" t="n">
        <f aca="false">IF(OR(OR(TRIM('Felling&amp;Restocking'!H150)="T",TRIM('Felling&amp;Restocking'!H150)="DF",TRIM('Felling&amp;Restocking'!H150)="OS"),O150=0),0,1)</f>
        <v>0</v>
      </c>
      <c r="X150" s="372" t="n">
        <f aca="false">IF(OR('Felling&amp;Restocking'!$S150="",OR('Felling&amp;Restocking'!$S150=0,'Felling&amp;Restocking'!$S150="N/A")),0,1)</f>
        <v>0</v>
      </c>
      <c r="Y150" s="362" t="str">
        <f aca="false">IF(W150=1,T150,"")</f>
        <v/>
      </c>
      <c r="Z150" s="362" t="str">
        <f aca="false">IF(W150=1,U150,"")</f>
        <v/>
      </c>
      <c r="AA150" s="363" t="str">
        <f aca="false">CONCATENATE(IF(AND(AG150="B",AF150&lt;&gt;""),AF150,""),IF(AND(AI150="B",AH150&lt;&gt;""),AH150,""),IF(AND(AK150="B",AJ150&lt;&gt;""),AJ150,""),IF(AND(AM150="B",AL150&lt;&gt;""),AL150,""),IF(AND(AO150="B",AN150&lt;&gt;""),AN150,""),IF(AND(AQ150="B",AP150&lt;&gt;""),AP150,""))</f>
        <v/>
      </c>
      <c r="AC150" s="362" t="str">
        <f aca="false">CONCATENATE(IF(AND(AG150="C",AF150&lt;&gt;""),AF150,""),IF(AND(AI150="C",AH150&lt;&gt;""),AH150,""),IF(AND(AK150="C",AJ150&lt;&gt;""),AJ150,""),IF(AND(AM150="C",AL150&lt;&gt;""),AL150,""),IF(AND(AO150="C",AN150&lt;&gt;""),AN150,""),IF(AND(AQ150="C",AP150&lt;&gt;""),AP150,""))</f>
        <v/>
      </c>
      <c r="AE150" s="362" t="str">
        <f aca="false">CONCATENATE(IF(AS150="","",AS150),IF(AU150="","",AU150),IF(AW150="","",AW150),IF(AY150="","",AY150),IF(BA150="","",BA150),IF(BC150="","",BC150))</f>
        <v>1</v>
      </c>
      <c r="AF150" s="362" t="str">
        <f aca="false">IF('Felling&amp;Restocking'!I150="","",IFERROR(VLOOKUP( 'Felling&amp;Restocking'!I150,SpeciesList[],2,0),"," &amp; 'Felling&amp;Restocking'!I150))</f>
        <v/>
      </c>
      <c r="AG150" s="362" t="str">
        <f aca="false">IF('Felling&amp;Restocking'!I150="","",VLOOKUP( 'Felling&amp;Restocking'!I150,SpeciesList[],4,0))</f>
        <v/>
      </c>
      <c r="AH150" s="362" t="str">
        <f aca="false">IF('Felling&amp;Restocking'!J150="","",IFERROR("," &amp; VLOOKUP( 'Felling&amp;Restocking'!J150,SpeciesList[],2,0),"," &amp; 'Felling&amp;Restocking'!J150))</f>
        <v/>
      </c>
      <c r="AI150" s="362" t="str">
        <f aca="false">IF('Felling&amp;Restocking'!J150="","",VLOOKUP( 'Felling&amp;Restocking'!J150,SpeciesList[],4,0))</f>
        <v/>
      </c>
      <c r="AJ150" s="362" t="str">
        <f aca="false">IF('Felling&amp;Restocking'!K150="","",IFERROR("," &amp; VLOOKUP( 'Felling&amp;Restocking'!K150,SpeciesList[],2,0),"," &amp; 'Felling&amp;Restocking'!K150))</f>
        <v/>
      </c>
      <c r="AK150" s="362" t="str">
        <f aca="false">IF('Felling&amp;Restocking'!K150="","",VLOOKUP( 'Felling&amp;Restocking'!K150,SpeciesList[],4,0))</f>
        <v/>
      </c>
      <c r="AL150" s="362" t="str">
        <f aca="false">IF('Felling&amp;Restocking'!L150="","",IFERROR("," &amp; VLOOKUP( 'Felling&amp;Restocking'!L150,SpeciesList[],2,0),"," &amp; 'Felling&amp;Restocking'!L150))</f>
        <v/>
      </c>
      <c r="AM150" s="362" t="str">
        <f aca="false">IF('Felling&amp;Restocking'!L150="","",VLOOKUP( 'Felling&amp;Restocking'!L150,SpeciesList[],4,0))</f>
        <v/>
      </c>
      <c r="AN150" s="362" t="str">
        <f aca="false">IF('Felling&amp;Restocking'!M150="","",IFERROR("," &amp; VLOOKUP( 'Felling&amp;Restocking'!M150,SpeciesList[],2,0),"," &amp; 'Felling&amp;Restocking'!M150))</f>
        <v/>
      </c>
      <c r="AO150" s="362" t="str">
        <f aca="false">IF('Felling&amp;Restocking'!M150="","",VLOOKUP( 'Felling&amp;Restocking'!M150,SpeciesList[],4,0))</f>
        <v/>
      </c>
      <c r="AP150" s="362" t="str">
        <f aca="false">IF('Felling&amp;Restocking'!N150="","",IFERROR("," &amp; VLOOKUP( 'Felling&amp;Restocking'!N150,SpeciesList[],2,0),"," &amp; 'Felling&amp;Restocking'!N150))</f>
        <v/>
      </c>
      <c r="AQ150" s="362" t="str">
        <f aca="false">IF('Felling&amp;Restocking'!N150="","",VLOOKUP( 'Felling&amp;Restocking'!N150,SpeciesList[],4,0))</f>
        <v/>
      </c>
      <c r="AT150" s="362" t="str">
        <f aca="false">IF('Sub-Cpt Record'!A150&lt;&gt;"",CONCATENATE('Sub-Cpt Record'!A150,'Sub-Cpt Record'!B150,'Sub-Cpt Record'!C150),"")</f>
        <v/>
      </c>
      <c r="AU150" s="362" t="n">
        <f aca="false">IF($AT150="",1,COUNTIFS($AT$11:$AT$1000, $AT150))</f>
        <v>1</v>
      </c>
      <c r="AV150" s="362" t="n">
        <f aca="false">IF(AT150&lt;&gt;"",'Sub-Cpt Record'!C150/CODE!AU150,0)</f>
        <v>0</v>
      </c>
    </row>
    <row r="151" customFormat="false" ht="15" hidden="false" customHeight="false" outlineLevel="0" collapsed="false">
      <c r="A151" s="362" t="str">
        <f aca="false">IF('Sub-Cpt Record'!B151="",IF(OR('Sub-Cpt Record'!A151=0,'Sub-Cpt Record'!A151=""),"",'Sub-Cpt Record'!A151),CONCATENATE('Sub-Cpt Record'!A151&amp;'Sub-Cpt Record'!B151))</f>
        <v/>
      </c>
      <c r="B151" s="362" t="n">
        <f aca="false">IF($A151="",1,COUNTIFS($A$11:$A$1000, $A151))</f>
        <v>1</v>
      </c>
      <c r="C151" s="363" t="str">
        <f aca="false">IF('Sub-Cpt Record'!E151 = "","",'Sub-Cpt Record'!E151&amp;"  ")</f>
        <v/>
      </c>
      <c r="D151" s="362" t="str">
        <f aca="false">IF('Sub-Cpt Record'!F151 = "","",'Sub-Cpt Record'!F151&amp;"  ")</f>
        <v/>
      </c>
      <c r="E151" s="362" t="str">
        <f aca="false">IF('Sub-Cpt Record'!G151 = "","",'Sub-Cpt Record'!G151&amp;"  ")</f>
        <v/>
      </c>
      <c r="F151" s="362" t="str">
        <f aca="false">IF('Sub-Cpt Record'!H151 = "","",'Sub-Cpt Record'!H151&amp;"  ")</f>
        <v/>
      </c>
      <c r="G151" s="362" t="str">
        <f aca="false">IF('Sub-Cpt Record'!I151 = "","",'Sub-Cpt Record'!I151&amp;"  ")</f>
        <v/>
      </c>
      <c r="H151" s="362" t="str">
        <f aca="false">IF('Sub-Cpt Record'!J151 = "","",'Sub-Cpt Record'!J151&amp;"  ")</f>
        <v/>
      </c>
      <c r="I151" s="364" t="str">
        <f aca="false">CONCATENATE(C151&amp;D151&amp;E151&amp;F151&amp;G151&amp;H151)</f>
        <v/>
      </c>
      <c r="J151" s="362" t="n">
        <f aca="false">IF(A151&lt;&gt;"",'Sub-Cpt Record'!C151/CODE!B151,0)</f>
        <v>0</v>
      </c>
      <c r="L151" s="365" t="str">
        <f aca="false">IF(A151="",IF(L152=1,1,""),1)</f>
        <v/>
      </c>
      <c r="N151" s="366" t="n">
        <f aca="false">COUNTIFS('Felling&amp;Restocking'!$A$11:$A$1000, 'Felling&amp;Restocking'!$A151, 'Felling&amp;Restocking'!$B$11:$B$1000, 'Felling&amp;Restocking'!$B151, 'Felling&amp;Restocking'!$H$11:$H$1000, 'Felling&amp;Restocking'!$H151)</f>
        <v>0</v>
      </c>
      <c r="O151" s="366" t="n">
        <f aca="false">IF(OR('Felling&amp;Restocking'!H151=0,'Felling&amp;Restocking'!H151=""),0,1)</f>
        <v>0</v>
      </c>
      <c r="P151" s="367" t="n">
        <f aca="false">SUM('Felling&amp;Restocking'!O151+'Felling&amp;Restocking'!P151)</f>
        <v>0</v>
      </c>
      <c r="S151" s="369" t="n">
        <f aca="false">IF(AND(O151&lt;&gt;0,P151&lt;&gt;0,'Felling&amp;Restocking'!G151&lt;&gt;0,AA151="",AC151=""),1,0)</f>
        <v>0</v>
      </c>
      <c r="T151" s="370" t="str">
        <f aca="false">IF(OR('Felling&amp;Restocking'!G151=0,'Felling&amp;Restocking'!G151=""),"",SUM('Felling&amp;Restocking'!O151/P151)*'Felling&amp;Restocking'!G151)</f>
        <v/>
      </c>
      <c r="U151" s="370" t="str">
        <f aca="false">IF(OR('Felling&amp;Restocking'!G151=0,'Felling&amp;Restocking'!G151=""),"",SUM('Felling&amp;Restocking'!P151/P151)*'Felling&amp;Restocking'!G151)</f>
        <v/>
      </c>
      <c r="V151" s="371" t="n">
        <f aca="false">IF(CONCATENATE('Felling&amp;Restocking'!U151&amp;'Felling&amp;Restocking'!W151&amp;'Felling&amp;Restocking'!Y151&amp;'Felling&amp;Restocking'!AA151&amp;'Felling&amp;Restocking'!AC151)="",0,1)</f>
        <v>0</v>
      </c>
      <c r="W151" s="372" t="n">
        <f aca="false">IF(OR(OR(TRIM('Felling&amp;Restocking'!H151)="T",TRIM('Felling&amp;Restocking'!H151)="DF",TRIM('Felling&amp;Restocking'!H151)="OS"),O151=0),0,1)</f>
        <v>0</v>
      </c>
      <c r="X151" s="372" t="n">
        <f aca="false">IF(OR('Felling&amp;Restocking'!$S151="",OR('Felling&amp;Restocking'!$S151=0,'Felling&amp;Restocking'!$S151="N/A")),0,1)</f>
        <v>0</v>
      </c>
      <c r="Y151" s="362" t="str">
        <f aca="false">IF(W151=1,T151,"")</f>
        <v/>
      </c>
      <c r="Z151" s="362" t="str">
        <f aca="false">IF(W151=1,U151,"")</f>
        <v/>
      </c>
      <c r="AA151" s="363" t="str">
        <f aca="false">CONCATENATE(IF(AND(AG151="B",AF151&lt;&gt;""),AF151,""),IF(AND(AI151="B",AH151&lt;&gt;""),AH151,""),IF(AND(AK151="B",AJ151&lt;&gt;""),AJ151,""),IF(AND(AM151="B",AL151&lt;&gt;""),AL151,""),IF(AND(AO151="B",AN151&lt;&gt;""),AN151,""),IF(AND(AQ151="B",AP151&lt;&gt;""),AP151,""))</f>
        <v/>
      </c>
      <c r="AC151" s="362" t="str">
        <f aca="false">CONCATENATE(IF(AND(AG151="C",AF151&lt;&gt;""),AF151,""),IF(AND(AI151="C",AH151&lt;&gt;""),AH151,""),IF(AND(AK151="C",AJ151&lt;&gt;""),AJ151,""),IF(AND(AM151="C",AL151&lt;&gt;""),AL151,""),IF(AND(AO151="C",AN151&lt;&gt;""),AN151,""),IF(AND(AQ151="C",AP151&lt;&gt;""),AP151,""))</f>
        <v/>
      </c>
      <c r="AE151" s="362" t="str">
        <f aca="false">CONCATENATE(IF(AS151="","",AS151),IF(AU151="","",AU151),IF(AW151="","",AW151),IF(AY151="","",AY151),IF(BA151="","",BA151),IF(BC151="","",BC151))</f>
        <v>1</v>
      </c>
      <c r="AF151" s="362" t="str">
        <f aca="false">IF('Felling&amp;Restocking'!I151="","",IFERROR(VLOOKUP( 'Felling&amp;Restocking'!I151,SpeciesList[],2,0),"," &amp; 'Felling&amp;Restocking'!I151))</f>
        <v/>
      </c>
      <c r="AG151" s="362" t="str">
        <f aca="false">IF('Felling&amp;Restocking'!I151="","",VLOOKUP( 'Felling&amp;Restocking'!I151,SpeciesList[],4,0))</f>
        <v/>
      </c>
      <c r="AH151" s="362" t="str">
        <f aca="false">IF('Felling&amp;Restocking'!J151="","",IFERROR("," &amp; VLOOKUP( 'Felling&amp;Restocking'!J151,SpeciesList[],2,0),"," &amp; 'Felling&amp;Restocking'!J151))</f>
        <v/>
      </c>
      <c r="AI151" s="362" t="str">
        <f aca="false">IF('Felling&amp;Restocking'!J151="","",VLOOKUP( 'Felling&amp;Restocking'!J151,SpeciesList[],4,0))</f>
        <v/>
      </c>
      <c r="AJ151" s="362" t="str">
        <f aca="false">IF('Felling&amp;Restocking'!K151="","",IFERROR("," &amp; VLOOKUP( 'Felling&amp;Restocking'!K151,SpeciesList[],2,0),"," &amp; 'Felling&amp;Restocking'!K151))</f>
        <v/>
      </c>
      <c r="AK151" s="362" t="str">
        <f aca="false">IF('Felling&amp;Restocking'!K151="","",VLOOKUP( 'Felling&amp;Restocking'!K151,SpeciesList[],4,0))</f>
        <v/>
      </c>
      <c r="AL151" s="362" t="str">
        <f aca="false">IF('Felling&amp;Restocking'!L151="","",IFERROR("," &amp; VLOOKUP( 'Felling&amp;Restocking'!L151,SpeciesList[],2,0),"," &amp; 'Felling&amp;Restocking'!L151))</f>
        <v/>
      </c>
      <c r="AM151" s="362" t="str">
        <f aca="false">IF('Felling&amp;Restocking'!L151="","",VLOOKUP( 'Felling&amp;Restocking'!L151,SpeciesList[],4,0))</f>
        <v/>
      </c>
      <c r="AN151" s="362" t="str">
        <f aca="false">IF('Felling&amp;Restocking'!M151="","",IFERROR("," &amp; VLOOKUP( 'Felling&amp;Restocking'!M151,SpeciesList[],2,0),"," &amp; 'Felling&amp;Restocking'!M151))</f>
        <v/>
      </c>
      <c r="AO151" s="362" t="str">
        <f aca="false">IF('Felling&amp;Restocking'!M151="","",VLOOKUP( 'Felling&amp;Restocking'!M151,SpeciesList[],4,0))</f>
        <v/>
      </c>
      <c r="AP151" s="362" t="str">
        <f aca="false">IF('Felling&amp;Restocking'!N151="","",IFERROR("," &amp; VLOOKUP( 'Felling&amp;Restocking'!N151,SpeciesList[],2,0),"," &amp; 'Felling&amp;Restocking'!N151))</f>
        <v/>
      </c>
      <c r="AQ151" s="362" t="str">
        <f aca="false">IF('Felling&amp;Restocking'!N151="","",VLOOKUP( 'Felling&amp;Restocking'!N151,SpeciesList[],4,0))</f>
        <v/>
      </c>
      <c r="AT151" s="362" t="str">
        <f aca="false">IF('Sub-Cpt Record'!A151&lt;&gt;"",CONCATENATE('Sub-Cpt Record'!A151,'Sub-Cpt Record'!B151,'Sub-Cpt Record'!C151),"")</f>
        <v/>
      </c>
      <c r="AU151" s="362" t="n">
        <f aca="false">IF($AT151="",1,COUNTIFS($AT$11:$AT$1000, $AT151))</f>
        <v>1</v>
      </c>
      <c r="AV151" s="362" t="n">
        <f aca="false">IF(AT151&lt;&gt;"",'Sub-Cpt Record'!C151/CODE!AU151,0)</f>
        <v>0</v>
      </c>
    </row>
    <row r="152" customFormat="false" ht="15" hidden="false" customHeight="false" outlineLevel="0" collapsed="false">
      <c r="A152" s="362" t="str">
        <f aca="false">IF('Sub-Cpt Record'!B152="",IF(OR('Sub-Cpt Record'!A152=0,'Sub-Cpt Record'!A152=""),"",'Sub-Cpt Record'!A152),CONCATENATE('Sub-Cpt Record'!A152&amp;'Sub-Cpt Record'!B152))</f>
        <v/>
      </c>
      <c r="B152" s="362" t="n">
        <f aca="false">IF($A152="",1,COUNTIFS($A$11:$A$1000, $A152))</f>
        <v>1</v>
      </c>
      <c r="C152" s="363" t="str">
        <f aca="false">IF('Sub-Cpt Record'!E152 = "","",'Sub-Cpt Record'!E152&amp;"  ")</f>
        <v/>
      </c>
      <c r="D152" s="362" t="str">
        <f aca="false">IF('Sub-Cpt Record'!F152 = "","",'Sub-Cpt Record'!F152&amp;"  ")</f>
        <v/>
      </c>
      <c r="E152" s="362" t="str">
        <f aca="false">IF('Sub-Cpt Record'!G152 = "","",'Sub-Cpt Record'!G152&amp;"  ")</f>
        <v/>
      </c>
      <c r="F152" s="362" t="str">
        <f aca="false">IF('Sub-Cpt Record'!H152 = "","",'Sub-Cpt Record'!H152&amp;"  ")</f>
        <v/>
      </c>
      <c r="G152" s="362" t="str">
        <f aca="false">IF('Sub-Cpt Record'!I152 = "","",'Sub-Cpt Record'!I152&amp;"  ")</f>
        <v/>
      </c>
      <c r="H152" s="362" t="str">
        <f aca="false">IF('Sub-Cpt Record'!J152 = "","",'Sub-Cpt Record'!J152&amp;"  ")</f>
        <v/>
      </c>
      <c r="I152" s="364" t="str">
        <f aca="false">CONCATENATE(C152&amp;D152&amp;E152&amp;F152&amp;G152&amp;H152)</f>
        <v/>
      </c>
      <c r="J152" s="362" t="n">
        <f aca="false">IF(A152&lt;&gt;"",'Sub-Cpt Record'!C152/CODE!B152,0)</f>
        <v>0</v>
      </c>
      <c r="L152" s="365" t="str">
        <f aca="false">IF(A152="",IF(L153=1,1,""),1)</f>
        <v/>
      </c>
      <c r="N152" s="366" t="n">
        <f aca="false">COUNTIFS('Felling&amp;Restocking'!$A$11:$A$1000, 'Felling&amp;Restocking'!$A152, 'Felling&amp;Restocking'!$B$11:$B$1000, 'Felling&amp;Restocking'!$B152, 'Felling&amp;Restocking'!$H$11:$H$1000, 'Felling&amp;Restocking'!$H152)</f>
        <v>0</v>
      </c>
      <c r="O152" s="366" t="n">
        <f aca="false">IF(OR('Felling&amp;Restocking'!H152=0,'Felling&amp;Restocking'!H152=""),0,1)</f>
        <v>0</v>
      </c>
      <c r="P152" s="367" t="n">
        <f aca="false">SUM('Felling&amp;Restocking'!O152+'Felling&amp;Restocking'!P152)</f>
        <v>0</v>
      </c>
      <c r="S152" s="369" t="n">
        <f aca="false">IF(AND(O152&lt;&gt;0,P152&lt;&gt;0,'Felling&amp;Restocking'!G152&lt;&gt;0,AA152="",AC152=""),1,0)</f>
        <v>0</v>
      </c>
      <c r="T152" s="370" t="str">
        <f aca="false">IF(OR('Felling&amp;Restocking'!G152=0,'Felling&amp;Restocking'!G152=""),"",SUM('Felling&amp;Restocking'!O152/P152)*'Felling&amp;Restocking'!G152)</f>
        <v/>
      </c>
      <c r="U152" s="370" t="str">
        <f aca="false">IF(OR('Felling&amp;Restocking'!G152=0,'Felling&amp;Restocking'!G152=""),"",SUM('Felling&amp;Restocking'!P152/P152)*'Felling&amp;Restocking'!G152)</f>
        <v/>
      </c>
      <c r="V152" s="371" t="n">
        <f aca="false">IF(CONCATENATE('Felling&amp;Restocking'!U152&amp;'Felling&amp;Restocking'!W152&amp;'Felling&amp;Restocking'!Y152&amp;'Felling&amp;Restocking'!AA152&amp;'Felling&amp;Restocking'!AC152)="",0,1)</f>
        <v>0</v>
      </c>
      <c r="W152" s="372" t="n">
        <f aca="false">IF(OR(OR(TRIM('Felling&amp;Restocking'!H152)="T",TRIM('Felling&amp;Restocking'!H152)="DF",TRIM('Felling&amp;Restocking'!H152)="OS"),O152=0),0,1)</f>
        <v>0</v>
      </c>
      <c r="X152" s="372" t="n">
        <f aca="false">IF(OR('Felling&amp;Restocking'!$S152="",OR('Felling&amp;Restocking'!$S152=0,'Felling&amp;Restocking'!$S152="N/A")),0,1)</f>
        <v>0</v>
      </c>
      <c r="Y152" s="362" t="str">
        <f aca="false">IF(W152=1,T152,"")</f>
        <v/>
      </c>
      <c r="Z152" s="362" t="str">
        <f aca="false">IF(W152=1,U152,"")</f>
        <v/>
      </c>
      <c r="AA152" s="363" t="str">
        <f aca="false">CONCATENATE(IF(AND(AG152="B",AF152&lt;&gt;""),AF152,""),IF(AND(AI152="B",AH152&lt;&gt;""),AH152,""),IF(AND(AK152="B",AJ152&lt;&gt;""),AJ152,""),IF(AND(AM152="B",AL152&lt;&gt;""),AL152,""),IF(AND(AO152="B",AN152&lt;&gt;""),AN152,""),IF(AND(AQ152="B",AP152&lt;&gt;""),AP152,""))</f>
        <v/>
      </c>
      <c r="AC152" s="362" t="str">
        <f aca="false">CONCATENATE(IF(AND(AG152="C",AF152&lt;&gt;""),AF152,""),IF(AND(AI152="C",AH152&lt;&gt;""),AH152,""),IF(AND(AK152="C",AJ152&lt;&gt;""),AJ152,""),IF(AND(AM152="C",AL152&lt;&gt;""),AL152,""),IF(AND(AO152="C",AN152&lt;&gt;""),AN152,""),IF(AND(AQ152="C",AP152&lt;&gt;""),AP152,""))</f>
        <v/>
      </c>
      <c r="AE152" s="362" t="str">
        <f aca="false">CONCATENATE(IF(AS152="","",AS152),IF(AU152="","",AU152),IF(AW152="","",AW152),IF(AY152="","",AY152),IF(BA152="","",BA152),IF(BC152="","",BC152))</f>
        <v>1</v>
      </c>
      <c r="AF152" s="362" t="str">
        <f aca="false">IF('Felling&amp;Restocking'!I152="","",IFERROR(VLOOKUP( 'Felling&amp;Restocking'!I152,SpeciesList[],2,0),"," &amp; 'Felling&amp;Restocking'!I152))</f>
        <v/>
      </c>
      <c r="AG152" s="362" t="str">
        <f aca="false">IF('Felling&amp;Restocking'!I152="","",VLOOKUP( 'Felling&amp;Restocking'!I152,SpeciesList[],4,0))</f>
        <v/>
      </c>
      <c r="AH152" s="362" t="str">
        <f aca="false">IF('Felling&amp;Restocking'!J152="","",IFERROR("," &amp; VLOOKUP( 'Felling&amp;Restocking'!J152,SpeciesList[],2,0),"," &amp; 'Felling&amp;Restocking'!J152))</f>
        <v/>
      </c>
      <c r="AI152" s="362" t="str">
        <f aca="false">IF('Felling&amp;Restocking'!J152="","",VLOOKUP( 'Felling&amp;Restocking'!J152,SpeciesList[],4,0))</f>
        <v/>
      </c>
      <c r="AJ152" s="362" t="str">
        <f aca="false">IF('Felling&amp;Restocking'!K152="","",IFERROR("," &amp; VLOOKUP( 'Felling&amp;Restocking'!K152,SpeciesList[],2,0),"," &amp; 'Felling&amp;Restocking'!K152))</f>
        <v/>
      </c>
      <c r="AK152" s="362" t="str">
        <f aca="false">IF('Felling&amp;Restocking'!K152="","",VLOOKUP( 'Felling&amp;Restocking'!K152,SpeciesList[],4,0))</f>
        <v/>
      </c>
      <c r="AL152" s="362" t="str">
        <f aca="false">IF('Felling&amp;Restocking'!L152="","",IFERROR("," &amp; VLOOKUP( 'Felling&amp;Restocking'!L152,SpeciesList[],2,0),"," &amp; 'Felling&amp;Restocking'!L152))</f>
        <v/>
      </c>
      <c r="AM152" s="362" t="str">
        <f aca="false">IF('Felling&amp;Restocking'!L152="","",VLOOKUP( 'Felling&amp;Restocking'!L152,SpeciesList[],4,0))</f>
        <v/>
      </c>
      <c r="AN152" s="362" t="str">
        <f aca="false">IF('Felling&amp;Restocking'!M152="","",IFERROR("," &amp; VLOOKUP( 'Felling&amp;Restocking'!M152,SpeciesList[],2,0),"," &amp; 'Felling&amp;Restocking'!M152))</f>
        <v/>
      </c>
      <c r="AO152" s="362" t="str">
        <f aca="false">IF('Felling&amp;Restocking'!M152="","",VLOOKUP( 'Felling&amp;Restocking'!M152,SpeciesList[],4,0))</f>
        <v/>
      </c>
      <c r="AP152" s="362" t="str">
        <f aca="false">IF('Felling&amp;Restocking'!N152="","",IFERROR("," &amp; VLOOKUP( 'Felling&amp;Restocking'!N152,SpeciesList[],2,0),"," &amp; 'Felling&amp;Restocking'!N152))</f>
        <v/>
      </c>
      <c r="AQ152" s="362" t="str">
        <f aca="false">IF('Felling&amp;Restocking'!N152="","",VLOOKUP( 'Felling&amp;Restocking'!N152,SpeciesList[],4,0))</f>
        <v/>
      </c>
      <c r="AT152" s="362" t="str">
        <f aca="false">IF('Sub-Cpt Record'!A152&lt;&gt;"",CONCATENATE('Sub-Cpt Record'!A152,'Sub-Cpt Record'!B152,'Sub-Cpt Record'!C152),"")</f>
        <v/>
      </c>
      <c r="AU152" s="362" t="n">
        <f aca="false">IF($AT152="",1,COUNTIFS($AT$11:$AT$1000, $AT152))</f>
        <v>1</v>
      </c>
      <c r="AV152" s="362" t="n">
        <f aca="false">IF(AT152&lt;&gt;"",'Sub-Cpt Record'!C152/CODE!AU152,0)</f>
        <v>0</v>
      </c>
    </row>
    <row r="153" customFormat="false" ht="15" hidden="false" customHeight="false" outlineLevel="0" collapsed="false">
      <c r="A153" s="362" t="str">
        <f aca="false">IF('Sub-Cpt Record'!B153="",IF(OR('Sub-Cpt Record'!A153=0,'Sub-Cpt Record'!A153=""),"",'Sub-Cpt Record'!A153),CONCATENATE('Sub-Cpt Record'!A153&amp;'Sub-Cpt Record'!B153))</f>
        <v/>
      </c>
      <c r="B153" s="362" t="n">
        <f aca="false">IF($A153="",1,COUNTIFS($A$11:$A$1000, $A153))</f>
        <v>1</v>
      </c>
      <c r="C153" s="363" t="str">
        <f aca="false">IF('Sub-Cpt Record'!E153 = "","",'Sub-Cpt Record'!E153&amp;"  ")</f>
        <v/>
      </c>
      <c r="D153" s="362" t="str">
        <f aca="false">IF('Sub-Cpt Record'!F153 = "","",'Sub-Cpt Record'!F153&amp;"  ")</f>
        <v/>
      </c>
      <c r="E153" s="362" t="str">
        <f aca="false">IF('Sub-Cpt Record'!G153 = "","",'Sub-Cpt Record'!G153&amp;"  ")</f>
        <v/>
      </c>
      <c r="F153" s="362" t="str">
        <f aca="false">IF('Sub-Cpt Record'!H153 = "","",'Sub-Cpt Record'!H153&amp;"  ")</f>
        <v/>
      </c>
      <c r="G153" s="362" t="str">
        <f aca="false">IF('Sub-Cpt Record'!I153 = "","",'Sub-Cpt Record'!I153&amp;"  ")</f>
        <v/>
      </c>
      <c r="H153" s="362" t="str">
        <f aca="false">IF('Sub-Cpt Record'!J153 = "","",'Sub-Cpt Record'!J153&amp;"  ")</f>
        <v/>
      </c>
      <c r="I153" s="364" t="str">
        <f aca="false">CONCATENATE(C153&amp;D153&amp;E153&amp;F153&amp;G153&amp;H153)</f>
        <v/>
      </c>
      <c r="J153" s="362" t="n">
        <f aca="false">IF(A153&lt;&gt;"",'Sub-Cpt Record'!C153/CODE!B153,0)</f>
        <v>0</v>
      </c>
      <c r="L153" s="365" t="str">
        <f aca="false">IF(A153="",IF(L154=1,1,""),1)</f>
        <v/>
      </c>
      <c r="N153" s="366" t="n">
        <f aca="false">COUNTIFS('Felling&amp;Restocking'!$A$11:$A$1000, 'Felling&amp;Restocking'!$A153, 'Felling&amp;Restocking'!$B$11:$B$1000, 'Felling&amp;Restocking'!$B153, 'Felling&amp;Restocking'!$H$11:$H$1000, 'Felling&amp;Restocking'!$H153)</f>
        <v>0</v>
      </c>
      <c r="O153" s="366" t="n">
        <f aca="false">IF(OR('Felling&amp;Restocking'!H153=0,'Felling&amp;Restocking'!H153=""),0,1)</f>
        <v>0</v>
      </c>
      <c r="P153" s="367" t="n">
        <f aca="false">SUM('Felling&amp;Restocking'!O153+'Felling&amp;Restocking'!P153)</f>
        <v>0</v>
      </c>
      <c r="S153" s="369" t="n">
        <f aca="false">IF(AND(O153&lt;&gt;0,P153&lt;&gt;0,'Felling&amp;Restocking'!G153&lt;&gt;0,AA153="",AC153=""),1,0)</f>
        <v>0</v>
      </c>
      <c r="T153" s="370" t="str">
        <f aca="false">IF(OR('Felling&amp;Restocking'!G153=0,'Felling&amp;Restocking'!G153=""),"",SUM('Felling&amp;Restocking'!O153/P153)*'Felling&amp;Restocking'!G153)</f>
        <v/>
      </c>
      <c r="U153" s="370" t="str">
        <f aca="false">IF(OR('Felling&amp;Restocking'!G153=0,'Felling&amp;Restocking'!G153=""),"",SUM('Felling&amp;Restocking'!P153/P153)*'Felling&amp;Restocking'!G153)</f>
        <v/>
      </c>
      <c r="V153" s="371" t="n">
        <f aca="false">IF(CONCATENATE('Felling&amp;Restocking'!U153&amp;'Felling&amp;Restocking'!W153&amp;'Felling&amp;Restocking'!Y153&amp;'Felling&amp;Restocking'!AA153&amp;'Felling&amp;Restocking'!AC153)="",0,1)</f>
        <v>0</v>
      </c>
      <c r="W153" s="372" t="n">
        <f aca="false">IF(OR(OR(TRIM('Felling&amp;Restocking'!H153)="T",TRIM('Felling&amp;Restocking'!H153)="DF",TRIM('Felling&amp;Restocking'!H153)="OS"),O153=0),0,1)</f>
        <v>0</v>
      </c>
      <c r="X153" s="372" t="n">
        <f aca="false">IF(OR('Felling&amp;Restocking'!$S153="",OR('Felling&amp;Restocking'!$S153=0,'Felling&amp;Restocking'!$S153="N/A")),0,1)</f>
        <v>0</v>
      </c>
      <c r="Y153" s="362" t="str">
        <f aca="false">IF(W153=1,T153,"")</f>
        <v/>
      </c>
      <c r="Z153" s="362" t="str">
        <f aca="false">IF(W153=1,U153,"")</f>
        <v/>
      </c>
      <c r="AA153" s="363" t="str">
        <f aca="false">CONCATENATE(IF(AND(AG153="B",AF153&lt;&gt;""),AF153,""),IF(AND(AI153="B",AH153&lt;&gt;""),AH153,""),IF(AND(AK153="B",AJ153&lt;&gt;""),AJ153,""),IF(AND(AM153="B",AL153&lt;&gt;""),AL153,""),IF(AND(AO153="B",AN153&lt;&gt;""),AN153,""),IF(AND(AQ153="B",AP153&lt;&gt;""),AP153,""))</f>
        <v/>
      </c>
      <c r="AC153" s="362" t="str">
        <f aca="false">CONCATENATE(IF(AND(AG153="C",AF153&lt;&gt;""),AF153,""),IF(AND(AI153="C",AH153&lt;&gt;""),AH153,""),IF(AND(AK153="C",AJ153&lt;&gt;""),AJ153,""),IF(AND(AM153="C",AL153&lt;&gt;""),AL153,""),IF(AND(AO153="C",AN153&lt;&gt;""),AN153,""),IF(AND(AQ153="C",AP153&lt;&gt;""),AP153,""))</f>
        <v/>
      </c>
      <c r="AE153" s="362" t="str">
        <f aca="false">CONCATENATE(IF(AS153="","",AS153),IF(AU153="","",AU153),IF(AW153="","",AW153),IF(AY153="","",AY153),IF(BA153="","",BA153),IF(BC153="","",BC153))</f>
        <v>1</v>
      </c>
      <c r="AF153" s="362" t="str">
        <f aca="false">IF('Felling&amp;Restocking'!I153="","",IFERROR(VLOOKUP( 'Felling&amp;Restocking'!I153,SpeciesList[],2,0),"," &amp; 'Felling&amp;Restocking'!I153))</f>
        <v/>
      </c>
      <c r="AG153" s="362" t="str">
        <f aca="false">IF('Felling&amp;Restocking'!I153="","",VLOOKUP( 'Felling&amp;Restocking'!I153,SpeciesList[],4,0))</f>
        <v/>
      </c>
      <c r="AH153" s="362" t="str">
        <f aca="false">IF('Felling&amp;Restocking'!J153="","",IFERROR("," &amp; VLOOKUP( 'Felling&amp;Restocking'!J153,SpeciesList[],2,0),"," &amp; 'Felling&amp;Restocking'!J153))</f>
        <v/>
      </c>
      <c r="AI153" s="362" t="str">
        <f aca="false">IF('Felling&amp;Restocking'!J153="","",VLOOKUP( 'Felling&amp;Restocking'!J153,SpeciesList[],4,0))</f>
        <v/>
      </c>
      <c r="AJ153" s="362" t="str">
        <f aca="false">IF('Felling&amp;Restocking'!K153="","",IFERROR("," &amp; VLOOKUP( 'Felling&amp;Restocking'!K153,SpeciesList[],2,0),"," &amp; 'Felling&amp;Restocking'!K153))</f>
        <v/>
      </c>
      <c r="AK153" s="362" t="str">
        <f aca="false">IF('Felling&amp;Restocking'!K153="","",VLOOKUP( 'Felling&amp;Restocking'!K153,SpeciesList[],4,0))</f>
        <v/>
      </c>
      <c r="AL153" s="362" t="str">
        <f aca="false">IF('Felling&amp;Restocking'!L153="","",IFERROR("," &amp; VLOOKUP( 'Felling&amp;Restocking'!L153,SpeciesList[],2,0),"," &amp; 'Felling&amp;Restocking'!L153))</f>
        <v/>
      </c>
      <c r="AM153" s="362" t="str">
        <f aca="false">IF('Felling&amp;Restocking'!L153="","",VLOOKUP( 'Felling&amp;Restocking'!L153,SpeciesList[],4,0))</f>
        <v/>
      </c>
      <c r="AN153" s="362" t="str">
        <f aca="false">IF('Felling&amp;Restocking'!M153="","",IFERROR("," &amp; VLOOKUP( 'Felling&amp;Restocking'!M153,SpeciesList[],2,0),"," &amp; 'Felling&amp;Restocking'!M153))</f>
        <v/>
      </c>
      <c r="AO153" s="362" t="str">
        <f aca="false">IF('Felling&amp;Restocking'!M153="","",VLOOKUP( 'Felling&amp;Restocking'!M153,SpeciesList[],4,0))</f>
        <v/>
      </c>
      <c r="AP153" s="362" t="str">
        <f aca="false">IF('Felling&amp;Restocking'!N153="","",IFERROR("," &amp; VLOOKUP( 'Felling&amp;Restocking'!N153,SpeciesList[],2,0),"," &amp; 'Felling&amp;Restocking'!N153))</f>
        <v/>
      </c>
      <c r="AQ153" s="362" t="str">
        <f aca="false">IF('Felling&amp;Restocking'!N153="","",VLOOKUP( 'Felling&amp;Restocking'!N153,SpeciesList[],4,0))</f>
        <v/>
      </c>
      <c r="AT153" s="362" t="str">
        <f aca="false">IF('Sub-Cpt Record'!A153&lt;&gt;"",CONCATENATE('Sub-Cpt Record'!A153,'Sub-Cpt Record'!B153,'Sub-Cpt Record'!C153),"")</f>
        <v/>
      </c>
      <c r="AU153" s="362" t="n">
        <f aca="false">IF($AT153="",1,COUNTIFS($AT$11:$AT$1000, $AT153))</f>
        <v>1</v>
      </c>
      <c r="AV153" s="362" t="n">
        <f aca="false">IF(AT153&lt;&gt;"",'Sub-Cpt Record'!C153/CODE!AU153,0)</f>
        <v>0</v>
      </c>
    </row>
    <row r="154" customFormat="false" ht="15" hidden="false" customHeight="false" outlineLevel="0" collapsed="false">
      <c r="A154" s="362" t="str">
        <f aca="false">IF('Sub-Cpt Record'!B154="",IF(OR('Sub-Cpt Record'!A154=0,'Sub-Cpt Record'!A154=""),"",'Sub-Cpt Record'!A154),CONCATENATE('Sub-Cpt Record'!A154&amp;'Sub-Cpt Record'!B154))</f>
        <v/>
      </c>
      <c r="B154" s="362" t="n">
        <f aca="false">IF($A154="",1,COUNTIFS($A$11:$A$1000, $A154))</f>
        <v>1</v>
      </c>
      <c r="C154" s="363" t="str">
        <f aca="false">IF('Sub-Cpt Record'!E154 = "","",'Sub-Cpt Record'!E154&amp;"  ")</f>
        <v/>
      </c>
      <c r="D154" s="362" t="str">
        <f aca="false">IF('Sub-Cpt Record'!F154 = "","",'Sub-Cpt Record'!F154&amp;"  ")</f>
        <v/>
      </c>
      <c r="E154" s="362" t="str">
        <f aca="false">IF('Sub-Cpt Record'!G154 = "","",'Sub-Cpt Record'!G154&amp;"  ")</f>
        <v/>
      </c>
      <c r="F154" s="362" t="str">
        <f aca="false">IF('Sub-Cpt Record'!H154 = "","",'Sub-Cpt Record'!H154&amp;"  ")</f>
        <v/>
      </c>
      <c r="G154" s="362" t="str">
        <f aca="false">IF('Sub-Cpt Record'!I154 = "","",'Sub-Cpt Record'!I154&amp;"  ")</f>
        <v/>
      </c>
      <c r="H154" s="362" t="str">
        <f aca="false">IF('Sub-Cpt Record'!J154 = "","",'Sub-Cpt Record'!J154&amp;"  ")</f>
        <v/>
      </c>
      <c r="I154" s="364" t="str">
        <f aca="false">CONCATENATE(C154&amp;D154&amp;E154&amp;F154&amp;G154&amp;H154)</f>
        <v/>
      </c>
      <c r="J154" s="362" t="n">
        <f aca="false">IF(A154&lt;&gt;"",'Sub-Cpt Record'!C154/CODE!B154,0)</f>
        <v>0</v>
      </c>
      <c r="L154" s="365" t="str">
        <f aca="false">IF(A154="",IF(L155=1,1,""),1)</f>
        <v/>
      </c>
      <c r="N154" s="366" t="n">
        <f aca="false">COUNTIFS('Felling&amp;Restocking'!$A$11:$A$1000, 'Felling&amp;Restocking'!$A154, 'Felling&amp;Restocking'!$B$11:$B$1000, 'Felling&amp;Restocking'!$B154, 'Felling&amp;Restocking'!$H$11:$H$1000, 'Felling&amp;Restocking'!$H154)</f>
        <v>0</v>
      </c>
      <c r="O154" s="366" t="n">
        <f aca="false">IF(OR('Felling&amp;Restocking'!H154=0,'Felling&amp;Restocking'!H154=""),0,1)</f>
        <v>0</v>
      </c>
      <c r="P154" s="367" t="n">
        <f aca="false">SUM('Felling&amp;Restocking'!O154+'Felling&amp;Restocking'!P154)</f>
        <v>0</v>
      </c>
      <c r="S154" s="369" t="n">
        <f aca="false">IF(AND(O154&lt;&gt;0,P154&lt;&gt;0,'Felling&amp;Restocking'!G154&lt;&gt;0,AA154="",AC154=""),1,0)</f>
        <v>0</v>
      </c>
      <c r="T154" s="370" t="str">
        <f aca="false">IF(OR('Felling&amp;Restocking'!G154=0,'Felling&amp;Restocking'!G154=""),"",SUM('Felling&amp;Restocking'!O154/P154)*'Felling&amp;Restocking'!G154)</f>
        <v/>
      </c>
      <c r="U154" s="370" t="str">
        <f aca="false">IF(OR('Felling&amp;Restocking'!G154=0,'Felling&amp;Restocking'!G154=""),"",SUM('Felling&amp;Restocking'!P154/P154)*'Felling&amp;Restocking'!G154)</f>
        <v/>
      </c>
      <c r="V154" s="371" t="n">
        <f aca="false">IF(CONCATENATE('Felling&amp;Restocking'!U154&amp;'Felling&amp;Restocking'!W154&amp;'Felling&amp;Restocking'!Y154&amp;'Felling&amp;Restocking'!AA154&amp;'Felling&amp;Restocking'!AC154)="",0,1)</f>
        <v>0</v>
      </c>
      <c r="W154" s="372" t="n">
        <f aca="false">IF(OR(OR(TRIM('Felling&amp;Restocking'!H154)="T",TRIM('Felling&amp;Restocking'!H154)="DF",TRIM('Felling&amp;Restocking'!H154)="OS"),O154=0),0,1)</f>
        <v>0</v>
      </c>
      <c r="X154" s="372" t="n">
        <f aca="false">IF(OR('Felling&amp;Restocking'!$S154="",OR('Felling&amp;Restocking'!$S154=0,'Felling&amp;Restocking'!$S154="N/A")),0,1)</f>
        <v>0</v>
      </c>
      <c r="Y154" s="362" t="str">
        <f aca="false">IF(W154=1,T154,"")</f>
        <v/>
      </c>
      <c r="Z154" s="362" t="str">
        <f aca="false">IF(W154=1,U154,"")</f>
        <v/>
      </c>
      <c r="AA154" s="363" t="str">
        <f aca="false">CONCATENATE(IF(AND(AG154="B",AF154&lt;&gt;""),AF154,""),IF(AND(AI154="B",AH154&lt;&gt;""),AH154,""),IF(AND(AK154="B",AJ154&lt;&gt;""),AJ154,""),IF(AND(AM154="B",AL154&lt;&gt;""),AL154,""),IF(AND(AO154="B",AN154&lt;&gt;""),AN154,""),IF(AND(AQ154="B",AP154&lt;&gt;""),AP154,""))</f>
        <v/>
      </c>
      <c r="AC154" s="362" t="str">
        <f aca="false">CONCATENATE(IF(AND(AG154="C",AF154&lt;&gt;""),AF154,""),IF(AND(AI154="C",AH154&lt;&gt;""),AH154,""),IF(AND(AK154="C",AJ154&lt;&gt;""),AJ154,""),IF(AND(AM154="C",AL154&lt;&gt;""),AL154,""),IF(AND(AO154="C",AN154&lt;&gt;""),AN154,""),IF(AND(AQ154="C",AP154&lt;&gt;""),AP154,""))</f>
        <v/>
      </c>
      <c r="AE154" s="362" t="str">
        <f aca="false">CONCATENATE(IF(AS154="","",AS154),IF(AU154="","",AU154),IF(AW154="","",AW154),IF(AY154="","",AY154),IF(BA154="","",BA154),IF(BC154="","",BC154))</f>
        <v>1</v>
      </c>
      <c r="AF154" s="362" t="str">
        <f aca="false">IF('Felling&amp;Restocking'!I154="","",IFERROR(VLOOKUP( 'Felling&amp;Restocking'!I154,SpeciesList[],2,0),"," &amp; 'Felling&amp;Restocking'!I154))</f>
        <v/>
      </c>
      <c r="AG154" s="362" t="str">
        <f aca="false">IF('Felling&amp;Restocking'!I154="","",VLOOKUP( 'Felling&amp;Restocking'!I154,SpeciesList[],4,0))</f>
        <v/>
      </c>
      <c r="AH154" s="362" t="str">
        <f aca="false">IF('Felling&amp;Restocking'!J154="","",IFERROR("," &amp; VLOOKUP( 'Felling&amp;Restocking'!J154,SpeciesList[],2,0),"," &amp; 'Felling&amp;Restocking'!J154))</f>
        <v/>
      </c>
      <c r="AI154" s="362" t="str">
        <f aca="false">IF('Felling&amp;Restocking'!J154="","",VLOOKUP( 'Felling&amp;Restocking'!J154,SpeciesList[],4,0))</f>
        <v/>
      </c>
      <c r="AJ154" s="362" t="str">
        <f aca="false">IF('Felling&amp;Restocking'!K154="","",IFERROR("," &amp; VLOOKUP( 'Felling&amp;Restocking'!K154,SpeciesList[],2,0),"," &amp; 'Felling&amp;Restocking'!K154))</f>
        <v/>
      </c>
      <c r="AK154" s="362" t="str">
        <f aca="false">IF('Felling&amp;Restocking'!K154="","",VLOOKUP( 'Felling&amp;Restocking'!K154,SpeciesList[],4,0))</f>
        <v/>
      </c>
      <c r="AL154" s="362" t="str">
        <f aca="false">IF('Felling&amp;Restocking'!L154="","",IFERROR("," &amp; VLOOKUP( 'Felling&amp;Restocking'!L154,SpeciesList[],2,0),"," &amp; 'Felling&amp;Restocking'!L154))</f>
        <v/>
      </c>
      <c r="AM154" s="362" t="str">
        <f aca="false">IF('Felling&amp;Restocking'!L154="","",VLOOKUP( 'Felling&amp;Restocking'!L154,SpeciesList[],4,0))</f>
        <v/>
      </c>
      <c r="AN154" s="362" t="str">
        <f aca="false">IF('Felling&amp;Restocking'!M154="","",IFERROR("," &amp; VLOOKUP( 'Felling&amp;Restocking'!M154,SpeciesList[],2,0),"," &amp; 'Felling&amp;Restocking'!M154))</f>
        <v/>
      </c>
      <c r="AO154" s="362" t="str">
        <f aca="false">IF('Felling&amp;Restocking'!M154="","",VLOOKUP( 'Felling&amp;Restocking'!M154,SpeciesList[],4,0))</f>
        <v/>
      </c>
      <c r="AP154" s="362" t="str">
        <f aca="false">IF('Felling&amp;Restocking'!N154="","",IFERROR("," &amp; VLOOKUP( 'Felling&amp;Restocking'!N154,SpeciesList[],2,0),"," &amp; 'Felling&amp;Restocking'!N154))</f>
        <v/>
      </c>
      <c r="AQ154" s="362" t="str">
        <f aca="false">IF('Felling&amp;Restocking'!N154="","",VLOOKUP( 'Felling&amp;Restocking'!N154,SpeciesList[],4,0))</f>
        <v/>
      </c>
      <c r="AT154" s="362" t="str">
        <f aca="false">IF('Sub-Cpt Record'!A154&lt;&gt;"",CONCATENATE('Sub-Cpt Record'!A154,'Sub-Cpt Record'!B154,'Sub-Cpt Record'!C154),"")</f>
        <v/>
      </c>
      <c r="AU154" s="362" t="n">
        <f aca="false">IF($AT154="",1,COUNTIFS($AT$11:$AT$1000, $AT154))</f>
        <v>1</v>
      </c>
      <c r="AV154" s="362" t="n">
        <f aca="false">IF(AT154&lt;&gt;"",'Sub-Cpt Record'!C154/CODE!AU154,0)</f>
        <v>0</v>
      </c>
    </row>
    <row r="155" customFormat="false" ht="15" hidden="false" customHeight="false" outlineLevel="0" collapsed="false">
      <c r="A155" s="362" t="str">
        <f aca="false">IF('Sub-Cpt Record'!B155="",IF(OR('Sub-Cpt Record'!A155=0,'Sub-Cpt Record'!A155=""),"",'Sub-Cpt Record'!A155),CONCATENATE('Sub-Cpt Record'!A155&amp;'Sub-Cpt Record'!B155))</f>
        <v/>
      </c>
      <c r="B155" s="362" t="n">
        <f aca="false">IF($A155="",1,COUNTIFS($A$11:$A$1000, $A155))</f>
        <v>1</v>
      </c>
      <c r="C155" s="363" t="str">
        <f aca="false">IF('Sub-Cpt Record'!E155 = "","",'Sub-Cpt Record'!E155&amp;"  ")</f>
        <v/>
      </c>
      <c r="D155" s="362" t="str">
        <f aca="false">IF('Sub-Cpt Record'!F155 = "","",'Sub-Cpt Record'!F155&amp;"  ")</f>
        <v/>
      </c>
      <c r="E155" s="362" t="str">
        <f aca="false">IF('Sub-Cpt Record'!G155 = "","",'Sub-Cpt Record'!G155&amp;"  ")</f>
        <v/>
      </c>
      <c r="F155" s="362" t="str">
        <f aca="false">IF('Sub-Cpt Record'!H155 = "","",'Sub-Cpt Record'!H155&amp;"  ")</f>
        <v/>
      </c>
      <c r="G155" s="362" t="str">
        <f aca="false">IF('Sub-Cpt Record'!I155 = "","",'Sub-Cpt Record'!I155&amp;"  ")</f>
        <v/>
      </c>
      <c r="H155" s="362" t="str">
        <f aca="false">IF('Sub-Cpt Record'!J155 = "","",'Sub-Cpt Record'!J155&amp;"  ")</f>
        <v/>
      </c>
      <c r="I155" s="364" t="str">
        <f aca="false">CONCATENATE(C155&amp;D155&amp;E155&amp;F155&amp;G155&amp;H155)</f>
        <v/>
      </c>
      <c r="J155" s="362" t="n">
        <f aca="false">IF(A155&lt;&gt;"",'Sub-Cpt Record'!C155/CODE!B155,0)</f>
        <v>0</v>
      </c>
      <c r="L155" s="365" t="str">
        <f aca="false">IF(A155="",IF(L156=1,1,""),1)</f>
        <v/>
      </c>
      <c r="N155" s="366" t="n">
        <f aca="false">COUNTIFS('Felling&amp;Restocking'!$A$11:$A$1000, 'Felling&amp;Restocking'!$A155, 'Felling&amp;Restocking'!$B$11:$B$1000, 'Felling&amp;Restocking'!$B155, 'Felling&amp;Restocking'!$H$11:$H$1000, 'Felling&amp;Restocking'!$H155)</f>
        <v>0</v>
      </c>
      <c r="O155" s="366" t="n">
        <f aca="false">IF(OR('Felling&amp;Restocking'!H155=0,'Felling&amp;Restocking'!H155=""),0,1)</f>
        <v>0</v>
      </c>
      <c r="P155" s="367" t="n">
        <f aca="false">SUM('Felling&amp;Restocking'!O155+'Felling&amp;Restocking'!P155)</f>
        <v>0</v>
      </c>
      <c r="S155" s="369" t="n">
        <f aca="false">IF(AND(O155&lt;&gt;0,P155&lt;&gt;0,'Felling&amp;Restocking'!G155&lt;&gt;0,AA155="",AC155=""),1,0)</f>
        <v>0</v>
      </c>
      <c r="T155" s="370" t="str">
        <f aca="false">IF(OR('Felling&amp;Restocking'!G155=0,'Felling&amp;Restocking'!G155=""),"",SUM('Felling&amp;Restocking'!O155/P155)*'Felling&amp;Restocking'!G155)</f>
        <v/>
      </c>
      <c r="U155" s="370" t="str">
        <f aca="false">IF(OR('Felling&amp;Restocking'!G155=0,'Felling&amp;Restocking'!G155=""),"",SUM('Felling&amp;Restocking'!P155/P155)*'Felling&amp;Restocking'!G155)</f>
        <v/>
      </c>
      <c r="V155" s="371" t="n">
        <f aca="false">IF(CONCATENATE('Felling&amp;Restocking'!U155&amp;'Felling&amp;Restocking'!W155&amp;'Felling&amp;Restocking'!Y155&amp;'Felling&amp;Restocking'!AA155&amp;'Felling&amp;Restocking'!AC155)="",0,1)</f>
        <v>0</v>
      </c>
      <c r="W155" s="372" t="n">
        <f aca="false">IF(OR(OR(TRIM('Felling&amp;Restocking'!H155)="T",TRIM('Felling&amp;Restocking'!H155)="DF",TRIM('Felling&amp;Restocking'!H155)="OS"),O155=0),0,1)</f>
        <v>0</v>
      </c>
      <c r="X155" s="372" t="n">
        <f aca="false">IF(OR('Felling&amp;Restocking'!$S155="",OR('Felling&amp;Restocking'!$S155=0,'Felling&amp;Restocking'!$S155="N/A")),0,1)</f>
        <v>0</v>
      </c>
      <c r="Y155" s="362" t="str">
        <f aca="false">IF(W155=1,T155,"")</f>
        <v/>
      </c>
      <c r="Z155" s="362" t="str">
        <f aca="false">IF(W155=1,U155,"")</f>
        <v/>
      </c>
      <c r="AA155" s="363" t="str">
        <f aca="false">CONCATENATE(IF(AND(AG155="B",AF155&lt;&gt;""),AF155,""),IF(AND(AI155="B",AH155&lt;&gt;""),AH155,""),IF(AND(AK155="B",AJ155&lt;&gt;""),AJ155,""),IF(AND(AM155="B",AL155&lt;&gt;""),AL155,""),IF(AND(AO155="B",AN155&lt;&gt;""),AN155,""),IF(AND(AQ155="B",AP155&lt;&gt;""),AP155,""))</f>
        <v/>
      </c>
      <c r="AC155" s="362" t="str">
        <f aca="false">CONCATENATE(IF(AND(AG155="C",AF155&lt;&gt;""),AF155,""),IF(AND(AI155="C",AH155&lt;&gt;""),AH155,""),IF(AND(AK155="C",AJ155&lt;&gt;""),AJ155,""),IF(AND(AM155="C",AL155&lt;&gt;""),AL155,""),IF(AND(AO155="C",AN155&lt;&gt;""),AN155,""),IF(AND(AQ155="C",AP155&lt;&gt;""),AP155,""))</f>
        <v/>
      </c>
      <c r="AE155" s="362" t="str">
        <f aca="false">CONCATENATE(IF(AS155="","",AS155),IF(AU155="","",AU155),IF(AW155="","",AW155),IF(AY155="","",AY155),IF(BA155="","",BA155),IF(BC155="","",BC155))</f>
        <v>1</v>
      </c>
      <c r="AF155" s="362" t="str">
        <f aca="false">IF('Felling&amp;Restocking'!I155="","",IFERROR(VLOOKUP( 'Felling&amp;Restocking'!I155,SpeciesList[],2,0),"," &amp; 'Felling&amp;Restocking'!I155))</f>
        <v/>
      </c>
      <c r="AG155" s="362" t="str">
        <f aca="false">IF('Felling&amp;Restocking'!I155="","",VLOOKUP( 'Felling&amp;Restocking'!I155,SpeciesList[],4,0))</f>
        <v/>
      </c>
      <c r="AH155" s="362" t="str">
        <f aca="false">IF('Felling&amp;Restocking'!J155="","",IFERROR("," &amp; VLOOKUP( 'Felling&amp;Restocking'!J155,SpeciesList[],2,0),"," &amp; 'Felling&amp;Restocking'!J155))</f>
        <v/>
      </c>
      <c r="AI155" s="362" t="str">
        <f aca="false">IF('Felling&amp;Restocking'!J155="","",VLOOKUP( 'Felling&amp;Restocking'!J155,SpeciesList[],4,0))</f>
        <v/>
      </c>
      <c r="AJ155" s="362" t="str">
        <f aca="false">IF('Felling&amp;Restocking'!K155="","",IFERROR("," &amp; VLOOKUP( 'Felling&amp;Restocking'!K155,SpeciesList[],2,0),"," &amp; 'Felling&amp;Restocking'!K155))</f>
        <v/>
      </c>
      <c r="AK155" s="362" t="str">
        <f aca="false">IF('Felling&amp;Restocking'!K155="","",VLOOKUP( 'Felling&amp;Restocking'!K155,SpeciesList[],4,0))</f>
        <v/>
      </c>
      <c r="AL155" s="362" t="str">
        <f aca="false">IF('Felling&amp;Restocking'!L155="","",IFERROR("," &amp; VLOOKUP( 'Felling&amp;Restocking'!L155,SpeciesList[],2,0),"," &amp; 'Felling&amp;Restocking'!L155))</f>
        <v/>
      </c>
      <c r="AM155" s="362" t="str">
        <f aca="false">IF('Felling&amp;Restocking'!L155="","",VLOOKUP( 'Felling&amp;Restocking'!L155,SpeciesList[],4,0))</f>
        <v/>
      </c>
      <c r="AN155" s="362" t="str">
        <f aca="false">IF('Felling&amp;Restocking'!M155="","",IFERROR("," &amp; VLOOKUP( 'Felling&amp;Restocking'!M155,SpeciesList[],2,0),"," &amp; 'Felling&amp;Restocking'!M155))</f>
        <v/>
      </c>
      <c r="AO155" s="362" t="str">
        <f aca="false">IF('Felling&amp;Restocking'!M155="","",VLOOKUP( 'Felling&amp;Restocking'!M155,SpeciesList[],4,0))</f>
        <v/>
      </c>
      <c r="AP155" s="362" t="str">
        <f aca="false">IF('Felling&amp;Restocking'!N155="","",IFERROR("," &amp; VLOOKUP( 'Felling&amp;Restocking'!N155,SpeciesList[],2,0),"," &amp; 'Felling&amp;Restocking'!N155))</f>
        <v/>
      </c>
      <c r="AQ155" s="362" t="str">
        <f aca="false">IF('Felling&amp;Restocking'!N155="","",VLOOKUP( 'Felling&amp;Restocking'!N155,SpeciesList[],4,0))</f>
        <v/>
      </c>
      <c r="AT155" s="362" t="str">
        <f aca="false">IF('Sub-Cpt Record'!A155&lt;&gt;"",CONCATENATE('Sub-Cpt Record'!A155,'Sub-Cpt Record'!B155,'Sub-Cpt Record'!C155),"")</f>
        <v/>
      </c>
      <c r="AU155" s="362" t="n">
        <f aca="false">IF($AT155="",1,COUNTIFS($AT$11:$AT$1000, $AT155))</f>
        <v>1</v>
      </c>
      <c r="AV155" s="362" t="n">
        <f aca="false">IF(AT155&lt;&gt;"",'Sub-Cpt Record'!C155/CODE!AU155,0)</f>
        <v>0</v>
      </c>
    </row>
    <row r="156" customFormat="false" ht="15" hidden="false" customHeight="false" outlineLevel="0" collapsed="false">
      <c r="A156" s="362" t="str">
        <f aca="false">IF('Sub-Cpt Record'!B156="",IF(OR('Sub-Cpt Record'!A156=0,'Sub-Cpt Record'!A156=""),"",'Sub-Cpt Record'!A156),CONCATENATE('Sub-Cpt Record'!A156&amp;'Sub-Cpt Record'!B156))</f>
        <v/>
      </c>
      <c r="B156" s="362" t="n">
        <f aca="false">IF($A156="",1,COUNTIFS($A$11:$A$1000, $A156))</f>
        <v>1</v>
      </c>
      <c r="C156" s="363" t="str">
        <f aca="false">IF('Sub-Cpt Record'!E156 = "","",'Sub-Cpt Record'!E156&amp;"  ")</f>
        <v/>
      </c>
      <c r="D156" s="362" t="str">
        <f aca="false">IF('Sub-Cpt Record'!F156 = "","",'Sub-Cpt Record'!F156&amp;"  ")</f>
        <v/>
      </c>
      <c r="E156" s="362" t="str">
        <f aca="false">IF('Sub-Cpt Record'!G156 = "","",'Sub-Cpt Record'!G156&amp;"  ")</f>
        <v/>
      </c>
      <c r="F156" s="362" t="str">
        <f aca="false">IF('Sub-Cpt Record'!H156 = "","",'Sub-Cpt Record'!H156&amp;"  ")</f>
        <v/>
      </c>
      <c r="G156" s="362" t="str">
        <f aca="false">IF('Sub-Cpt Record'!I156 = "","",'Sub-Cpt Record'!I156&amp;"  ")</f>
        <v/>
      </c>
      <c r="H156" s="362" t="str">
        <f aca="false">IF('Sub-Cpt Record'!J156 = "","",'Sub-Cpt Record'!J156&amp;"  ")</f>
        <v/>
      </c>
      <c r="I156" s="364" t="str">
        <f aca="false">CONCATENATE(C156&amp;D156&amp;E156&amp;F156&amp;G156&amp;H156)</f>
        <v/>
      </c>
      <c r="J156" s="362" t="n">
        <f aca="false">IF(A156&lt;&gt;"",'Sub-Cpt Record'!C156/CODE!B156,0)</f>
        <v>0</v>
      </c>
      <c r="L156" s="365" t="str">
        <f aca="false">IF(A156="",IF(L157=1,1,""),1)</f>
        <v/>
      </c>
      <c r="N156" s="366" t="n">
        <f aca="false">COUNTIFS('Felling&amp;Restocking'!$A$11:$A$1000, 'Felling&amp;Restocking'!$A156, 'Felling&amp;Restocking'!$B$11:$B$1000, 'Felling&amp;Restocking'!$B156, 'Felling&amp;Restocking'!$H$11:$H$1000, 'Felling&amp;Restocking'!$H156)</f>
        <v>0</v>
      </c>
      <c r="O156" s="366" t="n">
        <f aca="false">IF(OR('Felling&amp;Restocking'!H156=0,'Felling&amp;Restocking'!H156=""),0,1)</f>
        <v>0</v>
      </c>
      <c r="P156" s="367" t="n">
        <f aca="false">SUM('Felling&amp;Restocking'!O156+'Felling&amp;Restocking'!P156)</f>
        <v>0</v>
      </c>
      <c r="S156" s="369" t="n">
        <f aca="false">IF(AND(O156&lt;&gt;0,P156&lt;&gt;0,'Felling&amp;Restocking'!G156&lt;&gt;0,AA156="",AC156=""),1,0)</f>
        <v>0</v>
      </c>
      <c r="T156" s="370" t="str">
        <f aca="false">IF(OR('Felling&amp;Restocking'!G156=0,'Felling&amp;Restocking'!G156=""),"",SUM('Felling&amp;Restocking'!O156/P156)*'Felling&amp;Restocking'!G156)</f>
        <v/>
      </c>
      <c r="U156" s="370" t="str">
        <f aca="false">IF(OR('Felling&amp;Restocking'!G156=0,'Felling&amp;Restocking'!G156=""),"",SUM('Felling&amp;Restocking'!P156/P156)*'Felling&amp;Restocking'!G156)</f>
        <v/>
      </c>
      <c r="V156" s="371" t="n">
        <f aca="false">IF(CONCATENATE('Felling&amp;Restocking'!U156&amp;'Felling&amp;Restocking'!W156&amp;'Felling&amp;Restocking'!Y156&amp;'Felling&amp;Restocking'!AA156&amp;'Felling&amp;Restocking'!AC156)="",0,1)</f>
        <v>0</v>
      </c>
      <c r="W156" s="372" t="n">
        <f aca="false">IF(OR(OR(TRIM('Felling&amp;Restocking'!H156)="T",TRIM('Felling&amp;Restocking'!H156)="DF",TRIM('Felling&amp;Restocking'!H156)="OS"),O156=0),0,1)</f>
        <v>0</v>
      </c>
      <c r="X156" s="372" t="n">
        <f aca="false">IF(OR('Felling&amp;Restocking'!$S156="",OR('Felling&amp;Restocking'!$S156=0,'Felling&amp;Restocking'!$S156="N/A")),0,1)</f>
        <v>0</v>
      </c>
      <c r="Y156" s="362" t="str">
        <f aca="false">IF(W156=1,T156,"")</f>
        <v/>
      </c>
      <c r="Z156" s="362" t="str">
        <f aca="false">IF(W156=1,U156,"")</f>
        <v/>
      </c>
      <c r="AA156" s="363" t="str">
        <f aca="false">CONCATENATE(IF(AND(AG156="B",AF156&lt;&gt;""),AF156,""),IF(AND(AI156="B",AH156&lt;&gt;""),AH156,""),IF(AND(AK156="B",AJ156&lt;&gt;""),AJ156,""),IF(AND(AM156="B",AL156&lt;&gt;""),AL156,""),IF(AND(AO156="B",AN156&lt;&gt;""),AN156,""),IF(AND(AQ156="B",AP156&lt;&gt;""),AP156,""))</f>
        <v/>
      </c>
      <c r="AC156" s="362" t="str">
        <f aca="false">CONCATENATE(IF(AND(AG156="C",AF156&lt;&gt;""),AF156,""),IF(AND(AI156="C",AH156&lt;&gt;""),AH156,""),IF(AND(AK156="C",AJ156&lt;&gt;""),AJ156,""),IF(AND(AM156="C",AL156&lt;&gt;""),AL156,""),IF(AND(AO156="C",AN156&lt;&gt;""),AN156,""),IF(AND(AQ156="C",AP156&lt;&gt;""),AP156,""))</f>
        <v/>
      </c>
      <c r="AE156" s="362" t="str">
        <f aca="false">CONCATENATE(IF(AS156="","",AS156),IF(AU156="","",AU156),IF(AW156="","",AW156),IF(AY156="","",AY156),IF(BA156="","",BA156),IF(BC156="","",BC156))</f>
        <v>1</v>
      </c>
      <c r="AF156" s="362" t="str">
        <f aca="false">IF('Felling&amp;Restocking'!I156="","",IFERROR(VLOOKUP( 'Felling&amp;Restocking'!I156,SpeciesList[],2,0),"," &amp; 'Felling&amp;Restocking'!I156))</f>
        <v/>
      </c>
      <c r="AG156" s="362" t="str">
        <f aca="false">IF('Felling&amp;Restocking'!I156="","",VLOOKUP( 'Felling&amp;Restocking'!I156,SpeciesList[],4,0))</f>
        <v/>
      </c>
      <c r="AH156" s="362" t="str">
        <f aca="false">IF('Felling&amp;Restocking'!J156="","",IFERROR("," &amp; VLOOKUP( 'Felling&amp;Restocking'!J156,SpeciesList[],2,0),"," &amp; 'Felling&amp;Restocking'!J156))</f>
        <v/>
      </c>
      <c r="AI156" s="362" t="str">
        <f aca="false">IF('Felling&amp;Restocking'!J156="","",VLOOKUP( 'Felling&amp;Restocking'!J156,SpeciesList[],4,0))</f>
        <v/>
      </c>
      <c r="AJ156" s="362" t="str">
        <f aca="false">IF('Felling&amp;Restocking'!K156="","",IFERROR("," &amp; VLOOKUP( 'Felling&amp;Restocking'!K156,SpeciesList[],2,0),"," &amp; 'Felling&amp;Restocking'!K156))</f>
        <v/>
      </c>
      <c r="AK156" s="362" t="str">
        <f aca="false">IF('Felling&amp;Restocking'!K156="","",VLOOKUP( 'Felling&amp;Restocking'!K156,SpeciesList[],4,0))</f>
        <v/>
      </c>
      <c r="AL156" s="362" t="str">
        <f aca="false">IF('Felling&amp;Restocking'!L156="","",IFERROR("," &amp; VLOOKUP( 'Felling&amp;Restocking'!L156,SpeciesList[],2,0),"," &amp; 'Felling&amp;Restocking'!L156))</f>
        <v/>
      </c>
      <c r="AM156" s="362" t="str">
        <f aca="false">IF('Felling&amp;Restocking'!L156="","",VLOOKUP( 'Felling&amp;Restocking'!L156,SpeciesList[],4,0))</f>
        <v/>
      </c>
      <c r="AN156" s="362" t="str">
        <f aca="false">IF('Felling&amp;Restocking'!M156="","",IFERROR("," &amp; VLOOKUP( 'Felling&amp;Restocking'!M156,SpeciesList[],2,0),"," &amp; 'Felling&amp;Restocking'!M156))</f>
        <v/>
      </c>
      <c r="AO156" s="362" t="str">
        <f aca="false">IF('Felling&amp;Restocking'!M156="","",VLOOKUP( 'Felling&amp;Restocking'!M156,SpeciesList[],4,0))</f>
        <v/>
      </c>
      <c r="AP156" s="362" t="str">
        <f aca="false">IF('Felling&amp;Restocking'!N156="","",IFERROR("," &amp; VLOOKUP( 'Felling&amp;Restocking'!N156,SpeciesList[],2,0),"," &amp; 'Felling&amp;Restocking'!N156))</f>
        <v/>
      </c>
      <c r="AQ156" s="362" t="str">
        <f aca="false">IF('Felling&amp;Restocking'!N156="","",VLOOKUP( 'Felling&amp;Restocking'!N156,SpeciesList[],4,0))</f>
        <v/>
      </c>
      <c r="AT156" s="362" t="str">
        <f aca="false">IF('Sub-Cpt Record'!A156&lt;&gt;"",CONCATENATE('Sub-Cpt Record'!A156,'Sub-Cpt Record'!B156,'Sub-Cpt Record'!C156),"")</f>
        <v/>
      </c>
      <c r="AU156" s="362" t="n">
        <f aca="false">IF($AT156="",1,COUNTIFS($AT$11:$AT$1000, $AT156))</f>
        <v>1</v>
      </c>
      <c r="AV156" s="362" t="n">
        <f aca="false">IF(AT156&lt;&gt;"",'Sub-Cpt Record'!C156/CODE!AU156,0)</f>
        <v>0</v>
      </c>
    </row>
    <row r="157" customFormat="false" ht="15" hidden="false" customHeight="false" outlineLevel="0" collapsed="false">
      <c r="A157" s="362" t="str">
        <f aca="false">IF('Sub-Cpt Record'!B157="",IF(OR('Sub-Cpt Record'!A157=0,'Sub-Cpt Record'!A157=""),"",'Sub-Cpt Record'!A157),CONCATENATE('Sub-Cpt Record'!A157&amp;'Sub-Cpt Record'!B157))</f>
        <v/>
      </c>
      <c r="B157" s="362" t="n">
        <f aca="false">IF($A157="",1,COUNTIFS($A$11:$A$1000, $A157))</f>
        <v>1</v>
      </c>
      <c r="C157" s="363" t="str">
        <f aca="false">IF('Sub-Cpt Record'!E157 = "","",'Sub-Cpt Record'!E157&amp;"  ")</f>
        <v/>
      </c>
      <c r="D157" s="362" t="str">
        <f aca="false">IF('Sub-Cpt Record'!F157 = "","",'Sub-Cpt Record'!F157&amp;"  ")</f>
        <v/>
      </c>
      <c r="E157" s="362" t="str">
        <f aca="false">IF('Sub-Cpt Record'!G157 = "","",'Sub-Cpt Record'!G157&amp;"  ")</f>
        <v/>
      </c>
      <c r="F157" s="362" t="str">
        <f aca="false">IF('Sub-Cpt Record'!H157 = "","",'Sub-Cpt Record'!H157&amp;"  ")</f>
        <v/>
      </c>
      <c r="G157" s="362" t="str">
        <f aca="false">IF('Sub-Cpt Record'!I157 = "","",'Sub-Cpt Record'!I157&amp;"  ")</f>
        <v/>
      </c>
      <c r="H157" s="362" t="str">
        <f aca="false">IF('Sub-Cpt Record'!J157 = "","",'Sub-Cpt Record'!J157&amp;"  ")</f>
        <v/>
      </c>
      <c r="I157" s="364" t="str">
        <f aca="false">CONCATENATE(C157&amp;D157&amp;E157&amp;F157&amp;G157&amp;H157)</f>
        <v/>
      </c>
      <c r="J157" s="362" t="n">
        <f aca="false">IF(A157&lt;&gt;"",'Sub-Cpt Record'!C157/CODE!B157,0)</f>
        <v>0</v>
      </c>
      <c r="L157" s="365" t="str">
        <f aca="false">IF(A157="",IF(L158=1,1,""),1)</f>
        <v/>
      </c>
      <c r="N157" s="366" t="n">
        <f aca="false">COUNTIFS('Felling&amp;Restocking'!$A$11:$A$1000, 'Felling&amp;Restocking'!$A157, 'Felling&amp;Restocking'!$B$11:$B$1000, 'Felling&amp;Restocking'!$B157, 'Felling&amp;Restocking'!$H$11:$H$1000, 'Felling&amp;Restocking'!$H157)</f>
        <v>0</v>
      </c>
      <c r="O157" s="366" t="n">
        <f aca="false">IF(OR('Felling&amp;Restocking'!H157=0,'Felling&amp;Restocking'!H157=""),0,1)</f>
        <v>0</v>
      </c>
      <c r="P157" s="367" t="n">
        <f aca="false">SUM('Felling&amp;Restocking'!O157+'Felling&amp;Restocking'!P157)</f>
        <v>0</v>
      </c>
      <c r="S157" s="369" t="n">
        <f aca="false">IF(AND(O157&lt;&gt;0,P157&lt;&gt;0,'Felling&amp;Restocking'!G157&lt;&gt;0,AA157="",AC157=""),1,0)</f>
        <v>0</v>
      </c>
      <c r="T157" s="370" t="str">
        <f aca="false">IF(OR('Felling&amp;Restocking'!G157=0,'Felling&amp;Restocking'!G157=""),"",SUM('Felling&amp;Restocking'!O157/P157)*'Felling&amp;Restocking'!G157)</f>
        <v/>
      </c>
      <c r="U157" s="370" t="str">
        <f aca="false">IF(OR('Felling&amp;Restocking'!G157=0,'Felling&amp;Restocking'!G157=""),"",SUM('Felling&amp;Restocking'!P157/P157)*'Felling&amp;Restocking'!G157)</f>
        <v/>
      </c>
      <c r="V157" s="371" t="n">
        <f aca="false">IF(CONCATENATE('Felling&amp;Restocking'!U157&amp;'Felling&amp;Restocking'!W157&amp;'Felling&amp;Restocking'!Y157&amp;'Felling&amp;Restocking'!AA157&amp;'Felling&amp;Restocking'!AC157)="",0,1)</f>
        <v>0</v>
      </c>
      <c r="W157" s="372" t="n">
        <f aca="false">IF(OR(OR(TRIM('Felling&amp;Restocking'!H157)="T",TRIM('Felling&amp;Restocking'!H157)="DF",TRIM('Felling&amp;Restocking'!H157)="OS"),O157=0),0,1)</f>
        <v>0</v>
      </c>
      <c r="X157" s="372" t="n">
        <f aca="false">IF(OR('Felling&amp;Restocking'!$S157="",OR('Felling&amp;Restocking'!$S157=0,'Felling&amp;Restocking'!$S157="N/A")),0,1)</f>
        <v>0</v>
      </c>
      <c r="Y157" s="362" t="str">
        <f aca="false">IF(W157=1,T157,"")</f>
        <v/>
      </c>
      <c r="Z157" s="362" t="str">
        <f aca="false">IF(W157=1,U157,"")</f>
        <v/>
      </c>
      <c r="AA157" s="363" t="str">
        <f aca="false">CONCATENATE(IF(AND(AG157="B",AF157&lt;&gt;""),AF157,""),IF(AND(AI157="B",AH157&lt;&gt;""),AH157,""),IF(AND(AK157="B",AJ157&lt;&gt;""),AJ157,""),IF(AND(AM157="B",AL157&lt;&gt;""),AL157,""),IF(AND(AO157="B",AN157&lt;&gt;""),AN157,""),IF(AND(AQ157="B",AP157&lt;&gt;""),AP157,""))</f>
        <v/>
      </c>
      <c r="AC157" s="362" t="str">
        <f aca="false">CONCATENATE(IF(AND(AG157="C",AF157&lt;&gt;""),AF157,""),IF(AND(AI157="C",AH157&lt;&gt;""),AH157,""),IF(AND(AK157="C",AJ157&lt;&gt;""),AJ157,""),IF(AND(AM157="C",AL157&lt;&gt;""),AL157,""),IF(AND(AO157="C",AN157&lt;&gt;""),AN157,""),IF(AND(AQ157="C",AP157&lt;&gt;""),AP157,""))</f>
        <v/>
      </c>
      <c r="AE157" s="362" t="str">
        <f aca="false">CONCATENATE(IF(AS157="","",AS157),IF(AU157="","",AU157),IF(AW157="","",AW157),IF(AY157="","",AY157),IF(BA157="","",BA157),IF(BC157="","",BC157))</f>
        <v>1</v>
      </c>
      <c r="AF157" s="362" t="str">
        <f aca="false">IF('Felling&amp;Restocking'!I157="","",IFERROR(VLOOKUP( 'Felling&amp;Restocking'!I157,SpeciesList[],2,0),"," &amp; 'Felling&amp;Restocking'!I157))</f>
        <v/>
      </c>
      <c r="AG157" s="362" t="str">
        <f aca="false">IF('Felling&amp;Restocking'!I157="","",VLOOKUP( 'Felling&amp;Restocking'!I157,SpeciesList[],4,0))</f>
        <v/>
      </c>
      <c r="AH157" s="362" t="str">
        <f aca="false">IF('Felling&amp;Restocking'!J157="","",IFERROR("," &amp; VLOOKUP( 'Felling&amp;Restocking'!J157,SpeciesList[],2,0),"," &amp; 'Felling&amp;Restocking'!J157))</f>
        <v/>
      </c>
      <c r="AI157" s="362" t="str">
        <f aca="false">IF('Felling&amp;Restocking'!J157="","",VLOOKUP( 'Felling&amp;Restocking'!J157,SpeciesList[],4,0))</f>
        <v/>
      </c>
      <c r="AJ157" s="362" t="str">
        <f aca="false">IF('Felling&amp;Restocking'!K157="","",IFERROR("," &amp; VLOOKUP( 'Felling&amp;Restocking'!K157,SpeciesList[],2,0),"," &amp; 'Felling&amp;Restocking'!K157))</f>
        <v/>
      </c>
      <c r="AK157" s="362" t="str">
        <f aca="false">IF('Felling&amp;Restocking'!K157="","",VLOOKUP( 'Felling&amp;Restocking'!K157,SpeciesList[],4,0))</f>
        <v/>
      </c>
      <c r="AL157" s="362" t="str">
        <f aca="false">IF('Felling&amp;Restocking'!L157="","",IFERROR("," &amp; VLOOKUP( 'Felling&amp;Restocking'!L157,SpeciesList[],2,0),"," &amp; 'Felling&amp;Restocking'!L157))</f>
        <v/>
      </c>
      <c r="AM157" s="362" t="str">
        <f aca="false">IF('Felling&amp;Restocking'!L157="","",VLOOKUP( 'Felling&amp;Restocking'!L157,SpeciesList[],4,0))</f>
        <v/>
      </c>
      <c r="AN157" s="362" t="str">
        <f aca="false">IF('Felling&amp;Restocking'!M157="","",IFERROR("," &amp; VLOOKUP( 'Felling&amp;Restocking'!M157,SpeciesList[],2,0),"," &amp; 'Felling&amp;Restocking'!M157))</f>
        <v/>
      </c>
      <c r="AO157" s="362" t="str">
        <f aca="false">IF('Felling&amp;Restocking'!M157="","",VLOOKUP( 'Felling&amp;Restocking'!M157,SpeciesList[],4,0))</f>
        <v/>
      </c>
      <c r="AP157" s="362" t="str">
        <f aca="false">IF('Felling&amp;Restocking'!N157="","",IFERROR("," &amp; VLOOKUP( 'Felling&amp;Restocking'!N157,SpeciesList[],2,0),"," &amp; 'Felling&amp;Restocking'!N157))</f>
        <v/>
      </c>
      <c r="AQ157" s="362" t="str">
        <f aca="false">IF('Felling&amp;Restocking'!N157="","",VLOOKUP( 'Felling&amp;Restocking'!N157,SpeciesList[],4,0))</f>
        <v/>
      </c>
      <c r="AT157" s="362" t="str">
        <f aca="false">IF('Sub-Cpt Record'!A157&lt;&gt;"",CONCATENATE('Sub-Cpt Record'!A157,'Sub-Cpt Record'!B157,'Sub-Cpt Record'!C157),"")</f>
        <v/>
      </c>
      <c r="AU157" s="362" t="n">
        <f aca="false">IF($AT157="",1,COUNTIFS($AT$11:$AT$1000, $AT157))</f>
        <v>1</v>
      </c>
      <c r="AV157" s="362" t="n">
        <f aca="false">IF(AT157&lt;&gt;"",'Sub-Cpt Record'!C157/CODE!AU157,0)</f>
        <v>0</v>
      </c>
    </row>
    <row r="158" customFormat="false" ht="15" hidden="false" customHeight="false" outlineLevel="0" collapsed="false">
      <c r="A158" s="362" t="str">
        <f aca="false">IF('Sub-Cpt Record'!B158="",IF(OR('Sub-Cpt Record'!A158=0,'Sub-Cpt Record'!A158=""),"",'Sub-Cpt Record'!A158),CONCATENATE('Sub-Cpt Record'!A158&amp;'Sub-Cpt Record'!B158))</f>
        <v/>
      </c>
      <c r="B158" s="362" t="n">
        <f aca="false">IF($A158="",1,COUNTIFS($A$11:$A$1000, $A158))</f>
        <v>1</v>
      </c>
      <c r="C158" s="363" t="str">
        <f aca="false">IF('Sub-Cpt Record'!E158 = "","",'Sub-Cpt Record'!E158&amp;"  ")</f>
        <v/>
      </c>
      <c r="D158" s="362" t="str">
        <f aca="false">IF('Sub-Cpt Record'!F158 = "","",'Sub-Cpt Record'!F158&amp;"  ")</f>
        <v/>
      </c>
      <c r="E158" s="362" t="str">
        <f aca="false">IF('Sub-Cpt Record'!G158 = "","",'Sub-Cpt Record'!G158&amp;"  ")</f>
        <v/>
      </c>
      <c r="F158" s="362" t="str">
        <f aca="false">IF('Sub-Cpt Record'!H158 = "","",'Sub-Cpt Record'!H158&amp;"  ")</f>
        <v/>
      </c>
      <c r="G158" s="362" t="str">
        <f aca="false">IF('Sub-Cpt Record'!I158 = "","",'Sub-Cpt Record'!I158&amp;"  ")</f>
        <v/>
      </c>
      <c r="H158" s="362" t="str">
        <f aca="false">IF('Sub-Cpt Record'!J158 = "","",'Sub-Cpt Record'!J158&amp;"  ")</f>
        <v/>
      </c>
      <c r="I158" s="364" t="str">
        <f aca="false">CONCATENATE(C158&amp;D158&amp;E158&amp;F158&amp;G158&amp;H158)</f>
        <v/>
      </c>
      <c r="J158" s="362" t="n">
        <f aca="false">IF(A158&lt;&gt;"",'Sub-Cpt Record'!C158/CODE!B158,0)</f>
        <v>0</v>
      </c>
      <c r="L158" s="365" t="str">
        <f aca="false">IF(A158="",IF(L159=1,1,""),1)</f>
        <v/>
      </c>
      <c r="N158" s="366" t="n">
        <f aca="false">COUNTIFS('Felling&amp;Restocking'!$A$11:$A$1000, 'Felling&amp;Restocking'!$A158, 'Felling&amp;Restocking'!$B$11:$B$1000, 'Felling&amp;Restocking'!$B158, 'Felling&amp;Restocking'!$H$11:$H$1000, 'Felling&amp;Restocking'!$H158)</f>
        <v>0</v>
      </c>
      <c r="O158" s="366" t="n">
        <f aca="false">IF(OR('Felling&amp;Restocking'!H158=0,'Felling&amp;Restocking'!H158=""),0,1)</f>
        <v>0</v>
      </c>
      <c r="P158" s="367" t="n">
        <f aca="false">SUM('Felling&amp;Restocking'!O158+'Felling&amp;Restocking'!P158)</f>
        <v>0</v>
      </c>
      <c r="S158" s="369" t="n">
        <f aca="false">IF(AND(O158&lt;&gt;0,P158&lt;&gt;0,'Felling&amp;Restocking'!G158&lt;&gt;0,AA158="",AC158=""),1,0)</f>
        <v>0</v>
      </c>
      <c r="T158" s="370" t="str">
        <f aca="false">IF(OR('Felling&amp;Restocking'!G158=0,'Felling&amp;Restocking'!G158=""),"",SUM('Felling&amp;Restocking'!O158/P158)*'Felling&amp;Restocking'!G158)</f>
        <v/>
      </c>
      <c r="U158" s="370" t="str">
        <f aca="false">IF(OR('Felling&amp;Restocking'!G158=0,'Felling&amp;Restocking'!G158=""),"",SUM('Felling&amp;Restocking'!P158/P158)*'Felling&amp;Restocking'!G158)</f>
        <v/>
      </c>
      <c r="V158" s="371" t="n">
        <f aca="false">IF(CONCATENATE('Felling&amp;Restocking'!U158&amp;'Felling&amp;Restocking'!W158&amp;'Felling&amp;Restocking'!Y158&amp;'Felling&amp;Restocking'!AA158&amp;'Felling&amp;Restocking'!AC158)="",0,1)</f>
        <v>0</v>
      </c>
      <c r="W158" s="372" t="n">
        <f aca="false">IF(OR(OR(TRIM('Felling&amp;Restocking'!H158)="T",TRIM('Felling&amp;Restocking'!H158)="DF",TRIM('Felling&amp;Restocking'!H158)="OS"),O158=0),0,1)</f>
        <v>0</v>
      </c>
      <c r="X158" s="372" t="n">
        <f aca="false">IF(OR('Felling&amp;Restocking'!$S158="",OR('Felling&amp;Restocking'!$S158=0,'Felling&amp;Restocking'!$S158="N/A")),0,1)</f>
        <v>0</v>
      </c>
      <c r="Y158" s="362" t="str">
        <f aca="false">IF(W158=1,T158,"")</f>
        <v/>
      </c>
      <c r="Z158" s="362" t="str">
        <f aca="false">IF(W158=1,U158,"")</f>
        <v/>
      </c>
      <c r="AA158" s="363" t="str">
        <f aca="false">CONCATENATE(IF(AND(AG158="B",AF158&lt;&gt;""),AF158,""),IF(AND(AI158="B",AH158&lt;&gt;""),AH158,""),IF(AND(AK158="B",AJ158&lt;&gt;""),AJ158,""),IF(AND(AM158="B",AL158&lt;&gt;""),AL158,""),IF(AND(AO158="B",AN158&lt;&gt;""),AN158,""),IF(AND(AQ158="B",AP158&lt;&gt;""),AP158,""))</f>
        <v/>
      </c>
      <c r="AC158" s="362" t="str">
        <f aca="false">CONCATENATE(IF(AND(AG158="C",AF158&lt;&gt;""),AF158,""),IF(AND(AI158="C",AH158&lt;&gt;""),AH158,""),IF(AND(AK158="C",AJ158&lt;&gt;""),AJ158,""),IF(AND(AM158="C",AL158&lt;&gt;""),AL158,""),IF(AND(AO158="C",AN158&lt;&gt;""),AN158,""),IF(AND(AQ158="C",AP158&lt;&gt;""),AP158,""))</f>
        <v/>
      </c>
      <c r="AE158" s="362" t="str">
        <f aca="false">CONCATENATE(IF(AS158="","",AS158),IF(AU158="","",AU158),IF(AW158="","",AW158),IF(AY158="","",AY158),IF(BA158="","",BA158),IF(BC158="","",BC158))</f>
        <v>1</v>
      </c>
      <c r="AF158" s="362" t="str">
        <f aca="false">IF('Felling&amp;Restocking'!I158="","",IFERROR(VLOOKUP( 'Felling&amp;Restocking'!I158,SpeciesList[],2,0),"," &amp; 'Felling&amp;Restocking'!I158))</f>
        <v/>
      </c>
      <c r="AG158" s="362" t="str">
        <f aca="false">IF('Felling&amp;Restocking'!I158="","",VLOOKUP( 'Felling&amp;Restocking'!I158,SpeciesList[],4,0))</f>
        <v/>
      </c>
      <c r="AH158" s="362" t="str">
        <f aca="false">IF('Felling&amp;Restocking'!J158="","",IFERROR("," &amp; VLOOKUP( 'Felling&amp;Restocking'!J158,SpeciesList[],2,0),"," &amp; 'Felling&amp;Restocking'!J158))</f>
        <v/>
      </c>
      <c r="AI158" s="362" t="str">
        <f aca="false">IF('Felling&amp;Restocking'!J158="","",VLOOKUP( 'Felling&amp;Restocking'!J158,SpeciesList[],4,0))</f>
        <v/>
      </c>
      <c r="AJ158" s="362" t="str">
        <f aca="false">IF('Felling&amp;Restocking'!K158="","",IFERROR("," &amp; VLOOKUP( 'Felling&amp;Restocking'!K158,SpeciesList[],2,0),"," &amp; 'Felling&amp;Restocking'!K158))</f>
        <v/>
      </c>
      <c r="AK158" s="362" t="str">
        <f aca="false">IF('Felling&amp;Restocking'!K158="","",VLOOKUP( 'Felling&amp;Restocking'!K158,SpeciesList[],4,0))</f>
        <v/>
      </c>
      <c r="AL158" s="362" t="str">
        <f aca="false">IF('Felling&amp;Restocking'!L158="","",IFERROR("," &amp; VLOOKUP( 'Felling&amp;Restocking'!L158,SpeciesList[],2,0),"," &amp; 'Felling&amp;Restocking'!L158))</f>
        <v/>
      </c>
      <c r="AM158" s="362" t="str">
        <f aca="false">IF('Felling&amp;Restocking'!L158="","",VLOOKUP( 'Felling&amp;Restocking'!L158,SpeciesList[],4,0))</f>
        <v/>
      </c>
      <c r="AN158" s="362" t="str">
        <f aca="false">IF('Felling&amp;Restocking'!M158="","",IFERROR("," &amp; VLOOKUP( 'Felling&amp;Restocking'!M158,SpeciesList[],2,0),"," &amp; 'Felling&amp;Restocking'!M158))</f>
        <v/>
      </c>
      <c r="AO158" s="362" t="str">
        <f aca="false">IF('Felling&amp;Restocking'!M158="","",VLOOKUP( 'Felling&amp;Restocking'!M158,SpeciesList[],4,0))</f>
        <v/>
      </c>
      <c r="AP158" s="362" t="str">
        <f aca="false">IF('Felling&amp;Restocking'!N158="","",IFERROR("," &amp; VLOOKUP( 'Felling&amp;Restocking'!N158,SpeciesList[],2,0),"," &amp; 'Felling&amp;Restocking'!N158))</f>
        <v/>
      </c>
      <c r="AQ158" s="362" t="str">
        <f aca="false">IF('Felling&amp;Restocking'!N158="","",VLOOKUP( 'Felling&amp;Restocking'!N158,SpeciesList[],4,0))</f>
        <v/>
      </c>
      <c r="AT158" s="362" t="str">
        <f aca="false">IF('Sub-Cpt Record'!A158&lt;&gt;"",CONCATENATE('Sub-Cpt Record'!A158,'Sub-Cpt Record'!B158,'Sub-Cpt Record'!C158),"")</f>
        <v/>
      </c>
      <c r="AU158" s="362" t="n">
        <f aca="false">IF($AT158="",1,COUNTIFS($AT$11:$AT$1000, $AT158))</f>
        <v>1</v>
      </c>
      <c r="AV158" s="362" t="n">
        <f aca="false">IF(AT158&lt;&gt;"",'Sub-Cpt Record'!C158/CODE!AU158,0)</f>
        <v>0</v>
      </c>
    </row>
    <row r="159" customFormat="false" ht="15" hidden="false" customHeight="false" outlineLevel="0" collapsed="false">
      <c r="A159" s="362" t="str">
        <f aca="false">IF('Sub-Cpt Record'!B159="",IF(OR('Sub-Cpt Record'!A159=0,'Sub-Cpt Record'!A159=""),"",'Sub-Cpt Record'!A159),CONCATENATE('Sub-Cpt Record'!A159&amp;'Sub-Cpt Record'!B159))</f>
        <v/>
      </c>
      <c r="B159" s="362" t="n">
        <f aca="false">IF($A159="",1,COUNTIFS($A$11:$A$1000, $A159))</f>
        <v>1</v>
      </c>
      <c r="C159" s="363" t="str">
        <f aca="false">IF('Sub-Cpt Record'!E159 = "","",'Sub-Cpt Record'!E159&amp;"  ")</f>
        <v/>
      </c>
      <c r="D159" s="362" t="str">
        <f aca="false">IF('Sub-Cpt Record'!F159 = "","",'Sub-Cpt Record'!F159&amp;"  ")</f>
        <v/>
      </c>
      <c r="E159" s="362" t="str">
        <f aca="false">IF('Sub-Cpt Record'!G159 = "","",'Sub-Cpt Record'!G159&amp;"  ")</f>
        <v/>
      </c>
      <c r="F159" s="362" t="str">
        <f aca="false">IF('Sub-Cpt Record'!H159 = "","",'Sub-Cpt Record'!H159&amp;"  ")</f>
        <v/>
      </c>
      <c r="G159" s="362" t="str">
        <f aca="false">IF('Sub-Cpt Record'!I159 = "","",'Sub-Cpt Record'!I159&amp;"  ")</f>
        <v/>
      </c>
      <c r="H159" s="362" t="str">
        <f aca="false">IF('Sub-Cpt Record'!J159 = "","",'Sub-Cpt Record'!J159&amp;"  ")</f>
        <v/>
      </c>
      <c r="I159" s="364" t="str">
        <f aca="false">CONCATENATE(C159&amp;D159&amp;E159&amp;F159&amp;G159&amp;H159)</f>
        <v/>
      </c>
      <c r="J159" s="362" t="n">
        <f aca="false">IF(A159&lt;&gt;"",'Sub-Cpt Record'!C159/CODE!B159,0)</f>
        <v>0</v>
      </c>
      <c r="L159" s="365" t="str">
        <f aca="false">IF(A159="",IF(L160=1,1,""),1)</f>
        <v/>
      </c>
      <c r="N159" s="366" t="n">
        <f aca="false">COUNTIFS('Felling&amp;Restocking'!$A$11:$A$1000, 'Felling&amp;Restocking'!$A159, 'Felling&amp;Restocking'!$B$11:$B$1000, 'Felling&amp;Restocking'!$B159, 'Felling&amp;Restocking'!$H$11:$H$1000, 'Felling&amp;Restocking'!$H159)</f>
        <v>0</v>
      </c>
      <c r="O159" s="366" t="n">
        <f aca="false">IF(OR('Felling&amp;Restocking'!H159=0,'Felling&amp;Restocking'!H159=""),0,1)</f>
        <v>0</v>
      </c>
      <c r="P159" s="367" t="n">
        <f aca="false">SUM('Felling&amp;Restocking'!O159+'Felling&amp;Restocking'!P159)</f>
        <v>0</v>
      </c>
      <c r="S159" s="369" t="n">
        <f aca="false">IF(AND(O159&lt;&gt;0,P159&lt;&gt;0,'Felling&amp;Restocking'!G159&lt;&gt;0,AA159="",AC159=""),1,0)</f>
        <v>0</v>
      </c>
      <c r="T159" s="370" t="str">
        <f aca="false">IF(OR('Felling&amp;Restocking'!G159=0,'Felling&amp;Restocking'!G159=""),"",SUM('Felling&amp;Restocking'!O159/P159)*'Felling&amp;Restocking'!G159)</f>
        <v/>
      </c>
      <c r="U159" s="370" t="str">
        <f aca="false">IF(OR('Felling&amp;Restocking'!G159=0,'Felling&amp;Restocking'!G159=""),"",SUM('Felling&amp;Restocking'!P159/P159)*'Felling&amp;Restocking'!G159)</f>
        <v/>
      </c>
      <c r="V159" s="371" t="n">
        <f aca="false">IF(CONCATENATE('Felling&amp;Restocking'!U159&amp;'Felling&amp;Restocking'!W159&amp;'Felling&amp;Restocking'!Y159&amp;'Felling&amp;Restocking'!AA159&amp;'Felling&amp;Restocking'!AC159)="",0,1)</f>
        <v>0</v>
      </c>
      <c r="W159" s="372" t="n">
        <f aca="false">IF(OR(OR(TRIM('Felling&amp;Restocking'!H159)="T",TRIM('Felling&amp;Restocking'!H159)="DF",TRIM('Felling&amp;Restocking'!H159)="OS"),O159=0),0,1)</f>
        <v>0</v>
      </c>
      <c r="X159" s="372" t="n">
        <f aca="false">IF(OR('Felling&amp;Restocking'!$S159="",OR('Felling&amp;Restocking'!$S159=0,'Felling&amp;Restocking'!$S159="N/A")),0,1)</f>
        <v>0</v>
      </c>
      <c r="Y159" s="362" t="str">
        <f aca="false">IF(W159=1,T159,"")</f>
        <v/>
      </c>
      <c r="Z159" s="362" t="str">
        <f aca="false">IF(W159=1,U159,"")</f>
        <v/>
      </c>
      <c r="AA159" s="363" t="str">
        <f aca="false">CONCATENATE(IF(AND(AG159="B",AF159&lt;&gt;""),AF159,""),IF(AND(AI159="B",AH159&lt;&gt;""),AH159,""),IF(AND(AK159="B",AJ159&lt;&gt;""),AJ159,""),IF(AND(AM159="B",AL159&lt;&gt;""),AL159,""),IF(AND(AO159="B",AN159&lt;&gt;""),AN159,""),IF(AND(AQ159="B",AP159&lt;&gt;""),AP159,""))</f>
        <v/>
      </c>
      <c r="AC159" s="362" t="str">
        <f aca="false">CONCATENATE(IF(AND(AG159="C",AF159&lt;&gt;""),AF159,""),IF(AND(AI159="C",AH159&lt;&gt;""),AH159,""),IF(AND(AK159="C",AJ159&lt;&gt;""),AJ159,""),IF(AND(AM159="C",AL159&lt;&gt;""),AL159,""),IF(AND(AO159="C",AN159&lt;&gt;""),AN159,""),IF(AND(AQ159="C",AP159&lt;&gt;""),AP159,""))</f>
        <v/>
      </c>
      <c r="AE159" s="362" t="str">
        <f aca="false">CONCATENATE(IF(AS159="","",AS159),IF(AU159="","",AU159),IF(AW159="","",AW159),IF(AY159="","",AY159),IF(BA159="","",BA159),IF(BC159="","",BC159))</f>
        <v>1</v>
      </c>
      <c r="AF159" s="362" t="str">
        <f aca="false">IF('Felling&amp;Restocking'!I159="","",IFERROR(VLOOKUP( 'Felling&amp;Restocking'!I159,SpeciesList[],2,0),"," &amp; 'Felling&amp;Restocking'!I159))</f>
        <v/>
      </c>
      <c r="AG159" s="362" t="str">
        <f aca="false">IF('Felling&amp;Restocking'!I159="","",VLOOKUP( 'Felling&amp;Restocking'!I159,SpeciesList[],4,0))</f>
        <v/>
      </c>
      <c r="AH159" s="362" t="str">
        <f aca="false">IF('Felling&amp;Restocking'!J159="","",IFERROR("," &amp; VLOOKUP( 'Felling&amp;Restocking'!J159,SpeciesList[],2,0),"," &amp; 'Felling&amp;Restocking'!J159))</f>
        <v/>
      </c>
      <c r="AI159" s="362" t="str">
        <f aca="false">IF('Felling&amp;Restocking'!J159="","",VLOOKUP( 'Felling&amp;Restocking'!J159,SpeciesList[],4,0))</f>
        <v/>
      </c>
      <c r="AJ159" s="362" t="str">
        <f aca="false">IF('Felling&amp;Restocking'!K159="","",IFERROR("," &amp; VLOOKUP( 'Felling&amp;Restocking'!K159,SpeciesList[],2,0),"," &amp; 'Felling&amp;Restocking'!K159))</f>
        <v/>
      </c>
      <c r="AK159" s="362" t="str">
        <f aca="false">IF('Felling&amp;Restocking'!K159="","",VLOOKUP( 'Felling&amp;Restocking'!K159,SpeciesList[],4,0))</f>
        <v/>
      </c>
      <c r="AL159" s="362" t="str">
        <f aca="false">IF('Felling&amp;Restocking'!L159="","",IFERROR("," &amp; VLOOKUP( 'Felling&amp;Restocking'!L159,SpeciesList[],2,0),"," &amp; 'Felling&amp;Restocking'!L159))</f>
        <v/>
      </c>
      <c r="AM159" s="362" t="str">
        <f aca="false">IF('Felling&amp;Restocking'!L159="","",VLOOKUP( 'Felling&amp;Restocking'!L159,SpeciesList[],4,0))</f>
        <v/>
      </c>
      <c r="AN159" s="362" t="str">
        <f aca="false">IF('Felling&amp;Restocking'!M159="","",IFERROR("," &amp; VLOOKUP( 'Felling&amp;Restocking'!M159,SpeciesList[],2,0),"," &amp; 'Felling&amp;Restocking'!M159))</f>
        <v/>
      </c>
      <c r="AO159" s="362" t="str">
        <f aca="false">IF('Felling&amp;Restocking'!M159="","",VLOOKUP( 'Felling&amp;Restocking'!M159,SpeciesList[],4,0))</f>
        <v/>
      </c>
      <c r="AP159" s="362" t="str">
        <f aca="false">IF('Felling&amp;Restocking'!N159="","",IFERROR("," &amp; VLOOKUP( 'Felling&amp;Restocking'!N159,SpeciesList[],2,0),"," &amp; 'Felling&amp;Restocking'!N159))</f>
        <v/>
      </c>
      <c r="AQ159" s="362" t="str">
        <f aca="false">IF('Felling&amp;Restocking'!N159="","",VLOOKUP( 'Felling&amp;Restocking'!N159,SpeciesList[],4,0))</f>
        <v/>
      </c>
      <c r="AT159" s="362" t="str">
        <f aca="false">IF('Sub-Cpt Record'!A159&lt;&gt;"",CONCATENATE('Sub-Cpt Record'!A159,'Sub-Cpt Record'!B159,'Sub-Cpt Record'!C159),"")</f>
        <v/>
      </c>
      <c r="AU159" s="362" t="n">
        <f aca="false">IF($AT159="",1,COUNTIFS($AT$11:$AT$1000, $AT159))</f>
        <v>1</v>
      </c>
      <c r="AV159" s="362" t="n">
        <f aca="false">IF(AT159&lt;&gt;"",'Sub-Cpt Record'!C159/CODE!AU159,0)</f>
        <v>0</v>
      </c>
    </row>
    <row r="160" customFormat="false" ht="15" hidden="false" customHeight="false" outlineLevel="0" collapsed="false">
      <c r="A160" s="362" t="str">
        <f aca="false">IF('Sub-Cpt Record'!B160="",IF(OR('Sub-Cpt Record'!A160=0,'Sub-Cpt Record'!A160=""),"",'Sub-Cpt Record'!A160),CONCATENATE('Sub-Cpt Record'!A160&amp;'Sub-Cpt Record'!B160))</f>
        <v/>
      </c>
      <c r="B160" s="362" t="n">
        <f aca="false">IF($A160="",1,COUNTIFS($A$11:$A$1000, $A160))</f>
        <v>1</v>
      </c>
      <c r="C160" s="363" t="str">
        <f aca="false">IF('Sub-Cpt Record'!E160 = "","",'Sub-Cpt Record'!E160&amp;"  ")</f>
        <v/>
      </c>
      <c r="D160" s="362" t="str">
        <f aca="false">IF('Sub-Cpt Record'!F160 = "","",'Sub-Cpt Record'!F160&amp;"  ")</f>
        <v/>
      </c>
      <c r="E160" s="362" t="str">
        <f aca="false">IF('Sub-Cpt Record'!G160 = "","",'Sub-Cpt Record'!G160&amp;"  ")</f>
        <v/>
      </c>
      <c r="F160" s="362" t="str">
        <f aca="false">IF('Sub-Cpt Record'!H160 = "","",'Sub-Cpt Record'!H160&amp;"  ")</f>
        <v/>
      </c>
      <c r="G160" s="362" t="str">
        <f aca="false">IF('Sub-Cpt Record'!I160 = "","",'Sub-Cpt Record'!I160&amp;"  ")</f>
        <v/>
      </c>
      <c r="H160" s="362" t="str">
        <f aca="false">IF('Sub-Cpt Record'!J160 = "","",'Sub-Cpt Record'!J160&amp;"  ")</f>
        <v/>
      </c>
      <c r="I160" s="364" t="str">
        <f aca="false">CONCATENATE(C160&amp;D160&amp;E160&amp;F160&amp;G160&amp;H160)</f>
        <v/>
      </c>
      <c r="J160" s="362" t="n">
        <f aca="false">IF(A160&lt;&gt;"",'Sub-Cpt Record'!C160/CODE!B160,0)</f>
        <v>0</v>
      </c>
      <c r="L160" s="365" t="str">
        <f aca="false">IF(A160="",IF(L161=1,1,""),1)</f>
        <v/>
      </c>
      <c r="N160" s="366" t="n">
        <f aca="false">COUNTIFS('Felling&amp;Restocking'!$A$11:$A$1000, 'Felling&amp;Restocking'!$A160, 'Felling&amp;Restocking'!$B$11:$B$1000, 'Felling&amp;Restocking'!$B160, 'Felling&amp;Restocking'!$H$11:$H$1000, 'Felling&amp;Restocking'!$H160)</f>
        <v>0</v>
      </c>
      <c r="O160" s="366" t="n">
        <f aca="false">IF(OR('Felling&amp;Restocking'!H160=0,'Felling&amp;Restocking'!H160=""),0,1)</f>
        <v>0</v>
      </c>
      <c r="P160" s="367" t="n">
        <f aca="false">SUM('Felling&amp;Restocking'!O160+'Felling&amp;Restocking'!P160)</f>
        <v>0</v>
      </c>
      <c r="S160" s="369" t="n">
        <f aca="false">IF(AND(O160&lt;&gt;0,P160&lt;&gt;0,'Felling&amp;Restocking'!G160&lt;&gt;0,AA160="",AC160=""),1,0)</f>
        <v>0</v>
      </c>
      <c r="T160" s="370" t="str">
        <f aca="false">IF(OR('Felling&amp;Restocking'!G160=0,'Felling&amp;Restocking'!G160=""),"",SUM('Felling&amp;Restocking'!O160/P160)*'Felling&amp;Restocking'!G160)</f>
        <v/>
      </c>
      <c r="U160" s="370" t="str">
        <f aca="false">IF(OR('Felling&amp;Restocking'!G160=0,'Felling&amp;Restocking'!G160=""),"",SUM('Felling&amp;Restocking'!P160/P160)*'Felling&amp;Restocking'!G160)</f>
        <v/>
      </c>
      <c r="V160" s="371" t="n">
        <f aca="false">IF(CONCATENATE('Felling&amp;Restocking'!U160&amp;'Felling&amp;Restocking'!W160&amp;'Felling&amp;Restocking'!Y160&amp;'Felling&amp;Restocking'!AA160&amp;'Felling&amp;Restocking'!AC160)="",0,1)</f>
        <v>0</v>
      </c>
      <c r="W160" s="372" t="n">
        <f aca="false">IF(OR(OR(TRIM('Felling&amp;Restocking'!H160)="T",TRIM('Felling&amp;Restocking'!H160)="DF",TRIM('Felling&amp;Restocking'!H160)="OS"),O160=0),0,1)</f>
        <v>0</v>
      </c>
      <c r="X160" s="372" t="n">
        <f aca="false">IF(OR('Felling&amp;Restocking'!$S160="",OR('Felling&amp;Restocking'!$S160=0,'Felling&amp;Restocking'!$S160="N/A")),0,1)</f>
        <v>0</v>
      </c>
      <c r="Y160" s="362" t="str">
        <f aca="false">IF(W160=1,T160,"")</f>
        <v/>
      </c>
      <c r="Z160" s="362" t="str">
        <f aca="false">IF(W160=1,U160,"")</f>
        <v/>
      </c>
      <c r="AA160" s="363" t="str">
        <f aca="false">CONCATENATE(IF(AND(AG160="B",AF160&lt;&gt;""),AF160,""),IF(AND(AI160="B",AH160&lt;&gt;""),AH160,""),IF(AND(AK160="B",AJ160&lt;&gt;""),AJ160,""),IF(AND(AM160="B",AL160&lt;&gt;""),AL160,""),IF(AND(AO160="B",AN160&lt;&gt;""),AN160,""),IF(AND(AQ160="B",AP160&lt;&gt;""),AP160,""))</f>
        <v/>
      </c>
      <c r="AC160" s="362" t="str">
        <f aca="false">CONCATENATE(IF(AND(AG160="C",AF160&lt;&gt;""),AF160,""),IF(AND(AI160="C",AH160&lt;&gt;""),AH160,""),IF(AND(AK160="C",AJ160&lt;&gt;""),AJ160,""),IF(AND(AM160="C",AL160&lt;&gt;""),AL160,""),IF(AND(AO160="C",AN160&lt;&gt;""),AN160,""),IF(AND(AQ160="C",AP160&lt;&gt;""),AP160,""))</f>
        <v/>
      </c>
      <c r="AE160" s="362" t="str">
        <f aca="false">CONCATENATE(IF(AS160="","",AS160),IF(AU160="","",AU160),IF(AW160="","",AW160),IF(AY160="","",AY160),IF(BA160="","",BA160),IF(BC160="","",BC160))</f>
        <v>1</v>
      </c>
      <c r="AF160" s="362" t="str">
        <f aca="false">IF('Felling&amp;Restocking'!I160="","",IFERROR(VLOOKUP( 'Felling&amp;Restocking'!I160,SpeciesList[],2,0),"," &amp; 'Felling&amp;Restocking'!I160))</f>
        <v/>
      </c>
      <c r="AG160" s="362" t="str">
        <f aca="false">IF('Felling&amp;Restocking'!I160="","",VLOOKUP( 'Felling&amp;Restocking'!I160,SpeciesList[],4,0))</f>
        <v/>
      </c>
      <c r="AH160" s="362" t="str">
        <f aca="false">IF('Felling&amp;Restocking'!J160="","",IFERROR("," &amp; VLOOKUP( 'Felling&amp;Restocking'!J160,SpeciesList[],2,0),"," &amp; 'Felling&amp;Restocking'!J160))</f>
        <v/>
      </c>
      <c r="AI160" s="362" t="str">
        <f aca="false">IF('Felling&amp;Restocking'!J160="","",VLOOKUP( 'Felling&amp;Restocking'!J160,SpeciesList[],4,0))</f>
        <v/>
      </c>
      <c r="AJ160" s="362" t="str">
        <f aca="false">IF('Felling&amp;Restocking'!K160="","",IFERROR("," &amp; VLOOKUP( 'Felling&amp;Restocking'!K160,SpeciesList[],2,0),"," &amp; 'Felling&amp;Restocking'!K160))</f>
        <v/>
      </c>
      <c r="AK160" s="362" t="str">
        <f aca="false">IF('Felling&amp;Restocking'!K160="","",VLOOKUP( 'Felling&amp;Restocking'!K160,SpeciesList[],4,0))</f>
        <v/>
      </c>
      <c r="AL160" s="362" t="str">
        <f aca="false">IF('Felling&amp;Restocking'!L160="","",IFERROR("," &amp; VLOOKUP( 'Felling&amp;Restocking'!L160,SpeciesList[],2,0),"," &amp; 'Felling&amp;Restocking'!L160))</f>
        <v/>
      </c>
      <c r="AM160" s="362" t="str">
        <f aca="false">IF('Felling&amp;Restocking'!L160="","",VLOOKUP( 'Felling&amp;Restocking'!L160,SpeciesList[],4,0))</f>
        <v/>
      </c>
      <c r="AN160" s="362" t="str">
        <f aca="false">IF('Felling&amp;Restocking'!M160="","",IFERROR("," &amp; VLOOKUP( 'Felling&amp;Restocking'!M160,SpeciesList[],2,0),"," &amp; 'Felling&amp;Restocking'!M160))</f>
        <v/>
      </c>
      <c r="AO160" s="362" t="str">
        <f aca="false">IF('Felling&amp;Restocking'!M160="","",VLOOKUP( 'Felling&amp;Restocking'!M160,SpeciesList[],4,0))</f>
        <v/>
      </c>
      <c r="AP160" s="362" t="str">
        <f aca="false">IF('Felling&amp;Restocking'!N160="","",IFERROR("," &amp; VLOOKUP( 'Felling&amp;Restocking'!N160,SpeciesList[],2,0),"," &amp; 'Felling&amp;Restocking'!N160))</f>
        <v/>
      </c>
      <c r="AQ160" s="362" t="str">
        <f aca="false">IF('Felling&amp;Restocking'!N160="","",VLOOKUP( 'Felling&amp;Restocking'!N160,SpeciesList[],4,0))</f>
        <v/>
      </c>
      <c r="AT160" s="362" t="str">
        <f aca="false">IF('Sub-Cpt Record'!A160&lt;&gt;"",CONCATENATE('Sub-Cpt Record'!A160,'Sub-Cpt Record'!B160,'Sub-Cpt Record'!C160),"")</f>
        <v/>
      </c>
      <c r="AU160" s="362" t="n">
        <f aca="false">IF($AT160="",1,COUNTIFS($AT$11:$AT$1000, $AT160))</f>
        <v>1</v>
      </c>
      <c r="AV160" s="362" t="n">
        <f aca="false">IF(AT160&lt;&gt;"",'Sub-Cpt Record'!C160/CODE!AU160,0)</f>
        <v>0</v>
      </c>
    </row>
    <row r="161" customFormat="false" ht="15" hidden="false" customHeight="false" outlineLevel="0" collapsed="false">
      <c r="A161" s="362" t="str">
        <f aca="false">IF('Sub-Cpt Record'!B161="",IF(OR('Sub-Cpt Record'!A161=0,'Sub-Cpt Record'!A161=""),"",'Sub-Cpt Record'!A161),CONCATENATE('Sub-Cpt Record'!A161&amp;'Sub-Cpt Record'!B161))</f>
        <v/>
      </c>
      <c r="B161" s="362" t="n">
        <f aca="false">IF($A161="",1,COUNTIFS($A$11:$A$1000, $A161))</f>
        <v>1</v>
      </c>
      <c r="C161" s="363" t="str">
        <f aca="false">IF('Sub-Cpt Record'!E161 = "","",'Sub-Cpt Record'!E161&amp;"  ")</f>
        <v/>
      </c>
      <c r="D161" s="362" t="str">
        <f aca="false">IF('Sub-Cpt Record'!F161 = "","",'Sub-Cpt Record'!F161&amp;"  ")</f>
        <v/>
      </c>
      <c r="E161" s="362" t="str">
        <f aca="false">IF('Sub-Cpt Record'!G161 = "","",'Sub-Cpt Record'!G161&amp;"  ")</f>
        <v/>
      </c>
      <c r="F161" s="362" t="str">
        <f aca="false">IF('Sub-Cpt Record'!H161 = "","",'Sub-Cpt Record'!H161&amp;"  ")</f>
        <v/>
      </c>
      <c r="G161" s="362" t="str">
        <f aca="false">IF('Sub-Cpt Record'!I161 = "","",'Sub-Cpt Record'!I161&amp;"  ")</f>
        <v/>
      </c>
      <c r="H161" s="362" t="str">
        <f aca="false">IF('Sub-Cpt Record'!J161 = "","",'Sub-Cpt Record'!J161&amp;"  ")</f>
        <v/>
      </c>
      <c r="I161" s="364" t="str">
        <f aca="false">CONCATENATE(C161&amp;D161&amp;E161&amp;F161&amp;G161&amp;H161)</f>
        <v/>
      </c>
      <c r="J161" s="362" t="n">
        <f aca="false">IF(A161&lt;&gt;"",'Sub-Cpt Record'!C161/CODE!B161,0)</f>
        <v>0</v>
      </c>
      <c r="L161" s="365" t="str">
        <f aca="false">IF(A161="",IF(L162=1,1,""),1)</f>
        <v/>
      </c>
      <c r="N161" s="366" t="n">
        <f aca="false">COUNTIFS('Felling&amp;Restocking'!$A$11:$A$1000, 'Felling&amp;Restocking'!$A161, 'Felling&amp;Restocking'!$B$11:$B$1000, 'Felling&amp;Restocking'!$B161, 'Felling&amp;Restocking'!$H$11:$H$1000, 'Felling&amp;Restocking'!$H161)</f>
        <v>0</v>
      </c>
      <c r="O161" s="366" t="n">
        <f aca="false">IF(OR('Felling&amp;Restocking'!H161=0,'Felling&amp;Restocking'!H161=""),0,1)</f>
        <v>0</v>
      </c>
      <c r="P161" s="367" t="n">
        <f aca="false">SUM('Felling&amp;Restocking'!O161+'Felling&amp;Restocking'!P161)</f>
        <v>0</v>
      </c>
      <c r="S161" s="369" t="n">
        <f aca="false">IF(AND(O161&lt;&gt;0,P161&lt;&gt;0,'Felling&amp;Restocking'!G161&lt;&gt;0,AA161="",AC161=""),1,0)</f>
        <v>0</v>
      </c>
      <c r="T161" s="370" t="str">
        <f aca="false">IF(OR('Felling&amp;Restocking'!G161=0,'Felling&amp;Restocking'!G161=""),"",SUM('Felling&amp;Restocking'!O161/P161)*'Felling&amp;Restocking'!G161)</f>
        <v/>
      </c>
      <c r="U161" s="370" t="str">
        <f aca="false">IF(OR('Felling&amp;Restocking'!G161=0,'Felling&amp;Restocking'!G161=""),"",SUM('Felling&amp;Restocking'!P161/P161)*'Felling&amp;Restocking'!G161)</f>
        <v/>
      </c>
      <c r="V161" s="371" t="n">
        <f aca="false">IF(CONCATENATE('Felling&amp;Restocking'!U161&amp;'Felling&amp;Restocking'!W161&amp;'Felling&amp;Restocking'!Y161&amp;'Felling&amp;Restocking'!AA161&amp;'Felling&amp;Restocking'!AC161)="",0,1)</f>
        <v>0</v>
      </c>
      <c r="W161" s="372" t="n">
        <f aca="false">IF(OR(OR(TRIM('Felling&amp;Restocking'!H161)="T",TRIM('Felling&amp;Restocking'!H161)="DF",TRIM('Felling&amp;Restocking'!H161)="OS"),O161=0),0,1)</f>
        <v>0</v>
      </c>
      <c r="X161" s="372" t="n">
        <f aca="false">IF(OR('Felling&amp;Restocking'!$S161="",OR('Felling&amp;Restocking'!$S161=0,'Felling&amp;Restocking'!$S161="N/A")),0,1)</f>
        <v>0</v>
      </c>
      <c r="Y161" s="362" t="str">
        <f aca="false">IF(W161=1,T161,"")</f>
        <v/>
      </c>
      <c r="Z161" s="362" t="str">
        <f aca="false">IF(W161=1,U161,"")</f>
        <v/>
      </c>
      <c r="AA161" s="363" t="str">
        <f aca="false">CONCATENATE(IF(AND(AG161="B",AF161&lt;&gt;""),AF161,""),IF(AND(AI161="B",AH161&lt;&gt;""),AH161,""),IF(AND(AK161="B",AJ161&lt;&gt;""),AJ161,""),IF(AND(AM161="B",AL161&lt;&gt;""),AL161,""),IF(AND(AO161="B",AN161&lt;&gt;""),AN161,""),IF(AND(AQ161="B",AP161&lt;&gt;""),AP161,""))</f>
        <v/>
      </c>
      <c r="AC161" s="362" t="str">
        <f aca="false">CONCATENATE(IF(AND(AG161="C",AF161&lt;&gt;""),AF161,""),IF(AND(AI161="C",AH161&lt;&gt;""),AH161,""),IF(AND(AK161="C",AJ161&lt;&gt;""),AJ161,""),IF(AND(AM161="C",AL161&lt;&gt;""),AL161,""),IF(AND(AO161="C",AN161&lt;&gt;""),AN161,""),IF(AND(AQ161="C",AP161&lt;&gt;""),AP161,""))</f>
        <v/>
      </c>
      <c r="AE161" s="362" t="str">
        <f aca="false">CONCATENATE(IF(AS161="","",AS161),IF(AU161="","",AU161),IF(AW161="","",AW161),IF(AY161="","",AY161),IF(BA161="","",BA161),IF(BC161="","",BC161))</f>
        <v>1</v>
      </c>
      <c r="AF161" s="362" t="str">
        <f aca="false">IF('Felling&amp;Restocking'!I161="","",IFERROR(VLOOKUP( 'Felling&amp;Restocking'!I161,SpeciesList[],2,0),"," &amp; 'Felling&amp;Restocking'!I161))</f>
        <v/>
      </c>
      <c r="AG161" s="362" t="str">
        <f aca="false">IF('Felling&amp;Restocking'!I161="","",VLOOKUP( 'Felling&amp;Restocking'!I161,SpeciesList[],4,0))</f>
        <v/>
      </c>
      <c r="AH161" s="362" t="str">
        <f aca="false">IF('Felling&amp;Restocking'!J161="","",IFERROR("," &amp; VLOOKUP( 'Felling&amp;Restocking'!J161,SpeciesList[],2,0),"," &amp; 'Felling&amp;Restocking'!J161))</f>
        <v/>
      </c>
      <c r="AI161" s="362" t="str">
        <f aca="false">IF('Felling&amp;Restocking'!J161="","",VLOOKUP( 'Felling&amp;Restocking'!J161,SpeciesList[],4,0))</f>
        <v/>
      </c>
      <c r="AJ161" s="362" t="str">
        <f aca="false">IF('Felling&amp;Restocking'!K161="","",IFERROR("," &amp; VLOOKUP( 'Felling&amp;Restocking'!K161,SpeciesList[],2,0),"," &amp; 'Felling&amp;Restocking'!K161))</f>
        <v/>
      </c>
      <c r="AK161" s="362" t="str">
        <f aca="false">IF('Felling&amp;Restocking'!K161="","",VLOOKUP( 'Felling&amp;Restocking'!K161,SpeciesList[],4,0))</f>
        <v/>
      </c>
      <c r="AL161" s="362" t="str">
        <f aca="false">IF('Felling&amp;Restocking'!L161="","",IFERROR("," &amp; VLOOKUP( 'Felling&amp;Restocking'!L161,SpeciesList[],2,0),"," &amp; 'Felling&amp;Restocking'!L161))</f>
        <v/>
      </c>
      <c r="AM161" s="362" t="str">
        <f aca="false">IF('Felling&amp;Restocking'!L161="","",VLOOKUP( 'Felling&amp;Restocking'!L161,SpeciesList[],4,0))</f>
        <v/>
      </c>
      <c r="AN161" s="362" t="str">
        <f aca="false">IF('Felling&amp;Restocking'!M161="","",IFERROR("," &amp; VLOOKUP( 'Felling&amp;Restocking'!M161,SpeciesList[],2,0),"," &amp; 'Felling&amp;Restocking'!M161))</f>
        <v/>
      </c>
      <c r="AO161" s="362" t="str">
        <f aca="false">IF('Felling&amp;Restocking'!M161="","",VLOOKUP( 'Felling&amp;Restocking'!M161,SpeciesList[],4,0))</f>
        <v/>
      </c>
      <c r="AP161" s="362" t="str">
        <f aca="false">IF('Felling&amp;Restocking'!N161="","",IFERROR("," &amp; VLOOKUP( 'Felling&amp;Restocking'!N161,SpeciesList[],2,0),"," &amp; 'Felling&amp;Restocking'!N161))</f>
        <v/>
      </c>
      <c r="AQ161" s="362" t="str">
        <f aca="false">IF('Felling&amp;Restocking'!N161="","",VLOOKUP( 'Felling&amp;Restocking'!N161,SpeciesList[],4,0))</f>
        <v/>
      </c>
      <c r="AT161" s="362" t="str">
        <f aca="false">IF('Sub-Cpt Record'!A161&lt;&gt;"",CONCATENATE('Sub-Cpt Record'!A161,'Sub-Cpt Record'!B161,'Sub-Cpt Record'!C161),"")</f>
        <v/>
      </c>
      <c r="AU161" s="362" t="n">
        <f aca="false">IF($AT161="",1,COUNTIFS($AT$11:$AT$1000, $AT161))</f>
        <v>1</v>
      </c>
      <c r="AV161" s="362" t="n">
        <f aca="false">IF(AT161&lt;&gt;"",'Sub-Cpt Record'!C161/CODE!AU161,0)</f>
        <v>0</v>
      </c>
    </row>
    <row r="162" customFormat="false" ht="15" hidden="false" customHeight="false" outlineLevel="0" collapsed="false">
      <c r="A162" s="362" t="str">
        <f aca="false">IF('Sub-Cpt Record'!B162="",IF(OR('Sub-Cpt Record'!A162=0,'Sub-Cpt Record'!A162=""),"",'Sub-Cpt Record'!A162),CONCATENATE('Sub-Cpt Record'!A162&amp;'Sub-Cpt Record'!B162))</f>
        <v/>
      </c>
      <c r="B162" s="362" t="n">
        <f aca="false">IF($A162="",1,COUNTIFS($A$11:$A$1000, $A162))</f>
        <v>1</v>
      </c>
      <c r="C162" s="363" t="str">
        <f aca="false">IF('Sub-Cpt Record'!E162 = "","",'Sub-Cpt Record'!E162&amp;"  ")</f>
        <v/>
      </c>
      <c r="D162" s="362" t="str">
        <f aca="false">IF('Sub-Cpt Record'!F162 = "","",'Sub-Cpt Record'!F162&amp;"  ")</f>
        <v/>
      </c>
      <c r="E162" s="362" t="str">
        <f aca="false">IF('Sub-Cpt Record'!G162 = "","",'Sub-Cpt Record'!G162&amp;"  ")</f>
        <v/>
      </c>
      <c r="F162" s="362" t="str">
        <f aca="false">IF('Sub-Cpt Record'!H162 = "","",'Sub-Cpt Record'!H162&amp;"  ")</f>
        <v/>
      </c>
      <c r="G162" s="362" t="str">
        <f aca="false">IF('Sub-Cpt Record'!I162 = "","",'Sub-Cpt Record'!I162&amp;"  ")</f>
        <v/>
      </c>
      <c r="H162" s="362" t="str">
        <f aca="false">IF('Sub-Cpt Record'!J162 = "","",'Sub-Cpt Record'!J162&amp;"  ")</f>
        <v/>
      </c>
      <c r="I162" s="364" t="str">
        <f aca="false">CONCATENATE(C162&amp;D162&amp;E162&amp;F162&amp;G162&amp;H162)</f>
        <v/>
      </c>
      <c r="J162" s="362" t="n">
        <f aca="false">IF(A162&lt;&gt;"",'Sub-Cpt Record'!C162/CODE!B162,0)</f>
        <v>0</v>
      </c>
      <c r="L162" s="365" t="str">
        <f aca="false">IF(A162="",IF(L163=1,1,""),1)</f>
        <v/>
      </c>
      <c r="N162" s="366" t="n">
        <f aca="false">COUNTIFS('Felling&amp;Restocking'!$A$11:$A$1000, 'Felling&amp;Restocking'!$A162, 'Felling&amp;Restocking'!$B$11:$B$1000, 'Felling&amp;Restocking'!$B162, 'Felling&amp;Restocking'!$H$11:$H$1000, 'Felling&amp;Restocking'!$H162)</f>
        <v>0</v>
      </c>
      <c r="O162" s="366" t="n">
        <f aca="false">IF(OR('Felling&amp;Restocking'!H162=0,'Felling&amp;Restocking'!H162=""),0,1)</f>
        <v>0</v>
      </c>
      <c r="P162" s="367" t="n">
        <f aca="false">SUM('Felling&amp;Restocking'!O162+'Felling&amp;Restocking'!P162)</f>
        <v>0</v>
      </c>
      <c r="S162" s="369" t="n">
        <f aca="false">IF(AND(O162&lt;&gt;0,P162&lt;&gt;0,'Felling&amp;Restocking'!G162&lt;&gt;0,AA162="",AC162=""),1,0)</f>
        <v>0</v>
      </c>
      <c r="T162" s="370" t="str">
        <f aca="false">IF(OR('Felling&amp;Restocking'!G162=0,'Felling&amp;Restocking'!G162=""),"",SUM('Felling&amp;Restocking'!O162/P162)*'Felling&amp;Restocking'!G162)</f>
        <v/>
      </c>
      <c r="U162" s="370" t="str">
        <f aca="false">IF(OR('Felling&amp;Restocking'!G162=0,'Felling&amp;Restocking'!G162=""),"",SUM('Felling&amp;Restocking'!P162/P162)*'Felling&amp;Restocking'!G162)</f>
        <v/>
      </c>
      <c r="V162" s="371" t="n">
        <f aca="false">IF(CONCATENATE('Felling&amp;Restocking'!U162&amp;'Felling&amp;Restocking'!W162&amp;'Felling&amp;Restocking'!Y162&amp;'Felling&amp;Restocking'!AA162&amp;'Felling&amp;Restocking'!AC162)="",0,1)</f>
        <v>0</v>
      </c>
      <c r="W162" s="372" t="n">
        <f aca="false">IF(OR(OR(TRIM('Felling&amp;Restocking'!H162)="T",TRIM('Felling&amp;Restocking'!H162)="DF",TRIM('Felling&amp;Restocking'!H162)="OS"),O162=0),0,1)</f>
        <v>0</v>
      </c>
      <c r="X162" s="372" t="n">
        <f aca="false">IF(OR('Felling&amp;Restocking'!$S162="",OR('Felling&amp;Restocking'!$S162=0,'Felling&amp;Restocking'!$S162="N/A")),0,1)</f>
        <v>0</v>
      </c>
      <c r="Y162" s="362" t="str">
        <f aca="false">IF(W162=1,T162,"")</f>
        <v/>
      </c>
      <c r="Z162" s="362" t="str">
        <f aca="false">IF(W162=1,U162,"")</f>
        <v/>
      </c>
      <c r="AA162" s="363" t="str">
        <f aca="false">CONCATENATE(IF(AND(AG162="B",AF162&lt;&gt;""),AF162,""),IF(AND(AI162="B",AH162&lt;&gt;""),AH162,""),IF(AND(AK162="B",AJ162&lt;&gt;""),AJ162,""),IF(AND(AM162="B",AL162&lt;&gt;""),AL162,""),IF(AND(AO162="B",AN162&lt;&gt;""),AN162,""),IF(AND(AQ162="B",AP162&lt;&gt;""),AP162,""))</f>
        <v/>
      </c>
      <c r="AC162" s="362" t="str">
        <f aca="false">CONCATENATE(IF(AND(AG162="C",AF162&lt;&gt;""),AF162,""),IF(AND(AI162="C",AH162&lt;&gt;""),AH162,""),IF(AND(AK162="C",AJ162&lt;&gt;""),AJ162,""),IF(AND(AM162="C",AL162&lt;&gt;""),AL162,""),IF(AND(AO162="C",AN162&lt;&gt;""),AN162,""),IF(AND(AQ162="C",AP162&lt;&gt;""),AP162,""))</f>
        <v/>
      </c>
      <c r="AE162" s="362" t="str">
        <f aca="false">CONCATENATE(IF(AS162="","",AS162),IF(AU162="","",AU162),IF(AW162="","",AW162),IF(AY162="","",AY162),IF(BA162="","",BA162),IF(BC162="","",BC162))</f>
        <v>1</v>
      </c>
      <c r="AF162" s="362" t="str">
        <f aca="false">IF('Felling&amp;Restocking'!I162="","",IFERROR(VLOOKUP( 'Felling&amp;Restocking'!I162,SpeciesList[],2,0),"," &amp; 'Felling&amp;Restocking'!I162))</f>
        <v/>
      </c>
      <c r="AG162" s="362" t="str">
        <f aca="false">IF('Felling&amp;Restocking'!I162="","",VLOOKUP( 'Felling&amp;Restocking'!I162,SpeciesList[],4,0))</f>
        <v/>
      </c>
      <c r="AH162" s="362" t="str">
        <f aca="false">IF('Felling&amp;Restocking'!J162="","",IFERROR("," &amp; VLOOKUP( 'Felling&amp;Restocking'!J162,SpeciesList[],2,0),"," &amp; 'Felling&amp;Restocking'!J162))</f>
        <v/>
      </c>
      <c r="AI162" s="362" t="str">
        <f aca="false">IF('Felling&amp;Restocking'!J162="","",VLOOKUP( 'Felling&amp;Restocking'!J162,SpeciesList[],4,0))</f>
        <v/>
      </c>
      <c r="AJ162" s="362" t="str">
        <f aca="false">IF('Felling&amp;Restocking'!K162="","",IFERROR("," &amp; VLOOKUP( 'Felling&amp;Restocking'!K162,SpeciesList[],2,0),"," &amp; 'Felling&amp;Restocking'!K162))</f>
        <v/>
      </c>
      <c r="AK162" s="362" t="str">
        <f aca="false">IF('Felling&amp;Restocking'!K162="","",VLOOKUP( 'Felling&amp;Restocking'!K162,SpeciesList[],4,0))</f>
        <v/>
      </c>
      <c r="AL162" s="362" t="str">
        <f aca="false">IF('Felling&amp;Restocking'!L162="","",IFERROR("," &amp; VLOOKUP( 'Felling&amp;Restocking'!L162,SpeciesList[],2,0),"," &amp; 'Felling&amp;Restocking'!L162))</f>
        <v/>
      </c>
      <c r="AM162" s="362" t="str">
        <f aca="false">IF('Felling&amp;Restocking'!L162="","",VLOOKUP( 'Felling&amp;Restocking'!L162,SpeciesList[],4,0))</f>
        <v/>
      </c>
      <c r="AN162" s="362" t="str">
        <f aca="false">IF('Felling&amp;Restocking'!M162="","",IFERROR("," &amp; VLOOKUP( 'Felling&amp;Restocking'!M162,SpeciesList[],2,0),"," &amp; 'Felling&amp;Restocking'!M162))</f>
        <v/>
      </c>
      <c r="AO162" s="362" t="str">
        <f aca="false">IF('Felling&amp;Restocking'!M162="","",VLOOKUP( 'Felling&amp;Restocking'!M162,SpeciesList[],4,0))</f>
        <v/>
      </c>
      <c r="AP162" s="362" t="str">
        <f aca="false">IF('Felling&amp;Restocking'!N162="","",IFERROR("," &amp; VLOOKUP( 'Felling&amp;Restocking'!N162,SpeciesList[],2,0),"," &amp; 'Felling&amp;Restocking'!N162))</f>
        <v/>
      </c>
      <c r="AQ162" s="362" t="str">
        <f aca="false">IF('Felling&amp;Restocking'!N162="","",VLOOKUP( 'Felling&amp;Restocking'!N162,SpeciesList[],4,0))</f>
        <v/>
      </c>
      <c r="AT162" s="362" t="str">
        <f aca="false">IF('Sub-Cpt Record'!A162&lt;&gt;"",CONCATENATE('Sub-Cpt Record'!A162,'Sub-Cpt Record'!B162,'Sub-Cpt Record'!C162),"")</f>
        <v/>
      </c>
      <c r="AU162" s="362" t="n">
        <f aca="false">IF($AT162="",1,COUNTIFS($AT$11:$AT$1000, $AT162))</f>
        <v>1</v>
      </c>
      <c r="AV162" s="362" t="n">
        <f aca="false">IF(AT162&lt;&gt;"",'Sub-Cpt Record'!C162/CODE!AU162,0)</f>
        <v>0</v>
      </c>
    </row>
    <row r="163" customFormat="false" ht="15" hidden="false" customHeight="false" outlineLevel="0" collapsed="false">
      <c r="A163" s="362" t="str">
        <f aca="false">IF('Sub-Cpt Record'!B163="",IF(OR('Sub-Cpt Record'!A163=0,'Sub-Cpt Record'!A163=""),"",'Sub-Cpt Record'!A163),CONCATENATE('Sub-Cpt Record'!A163&amp;'Sub-Cpt Record'!B163))</f>
        <v/>
      </c>
      <c r="B163" s="362" t="n">
        <f aca="false">IF($A163="",1,COUNTIFS($A$11:$A$1000, $A163))</f>
        <v>1</v>
      </c>
      <c r="C163" s="363" t="str">
        <f aca="false">IF('Sub-Cpt Record'!E163 = "","",'Sub-Cpt Record'!E163&amp;"  ")</f>
        <v/>
      </c>
      <c r="D163" s="362" t="str">
        <f aca="false">IF('Sub-Cpt Record'!F163 = "","",'Sub-Cpt Record'!F163&amp;"  ")</f>
        <v/>
      </c>
      <c r="E163" s="362" t="str">
        <f aca="false">IF('Sub-Cpt Record'!G163 = "","",'Sub-Cpt Record'!G163&amp;"  ")</f>
        <v/>
      </c>
      <c r="F163" s="362" t="str">
        <f aca="false">IF('Sub-Cpt Record'!H163 = "","",'Sub-Cpt Record'!H163&amp;"  ")</f>
        <v/>
      </c>
      <c r="G163" s="362" t="str">
        <f aca="false">IF('Sub-Cpt Record'!I163 = "","",'Sub-Cpt Record'!I163&amp;"  ")</f>
        <v/>
      </c>
      <c r="H163" s="362" t="str">
        <f aca="false">IF('Sub-Cpt Record'!J163 = "","",'Sub-Cpt Record'!J163&amp;"  ")</f>
        <v/>
      </c>
      <c r="I163" s="364" t="str">
        <f aca="false">CONCATENATE(C163&amp;D163&amp;E163&amp;F163&amp;G163&amp;H163)</f>
        <v/>
      </c>
      <c r="J163" s="362" t="n">
        <f aca="false">IF(A163&lt;&gt;"",'Sub-Cpt Record'!C163/CODE!B163,0)</f>
        <v>0</v>
      </c>
      <c r="L163" s="365" t="str">
        <f aca="false">IF(A163="",IF(L164=1,1,""),1)</f>
        <v/>
      </c>
      <c r="N163" s="366" t="n">
        <f aca="false">COUNTIFS('Felling&amp;Restocking'!$A$11:$A$1000, 'Felling&amp;Restocking'!$A163, 'Felling&amp;Restocking'!$B$11:$B$1000, 'Felling&amp;Restocking'!$B163, 'Felling&amp;Restocking'!$H$11:$H$1000, 'Felling&amp;Restocking'!$H163)</f>
        <v>0</v>
      </c>
      <c r="O163" s="366" t="n">
        <f aca="false">IF(OR('Felling&amp;Restocking'!H163=0,'Felling&amp;Restocking'!H163=""),0,1)</f>
        <v>0</v>
      </c>
      <c r="P163" s="367" t="n">
        <f aca="false">SUM('Felling&amp;Restocking'!O163+'Felling&amp;Restocking'!P163)</f>
        <v>0</v>
      </c>
      <c r="S163" s="369" t="n">
        <f aca="false">IF(AND(O163&lt;&gt;0,P163&lt;&gt;0,'Felling&amp;Restocking'!G163&lt;&gt;0,AA163="",AC163=""),1,0)</f>
        <v>0</v>
      </c>
      <c r="T163" s="370" t="str">
        <f aca="false">IF(OR('Felling&amp;Restocking'!G163=0,'Felling&amp;Restocking'!G163=""),"",SUM('Felling&amp;Restocking'!O163/P163)*'Felling&amp;Restocking'!G163)</f>
        <v/>
      </c>
      <c r="U163" s="370" t="str">
        <f aca="false">IF(OR('Felling&amp;Restocking'!G163=0,'Felling&amp;Restocking'!G163=""),"",SUM('Felling&amp;Restocking'!P163/P163)*'Felling&amp;Restocking'!G163)</f>
        <v/>
      </c>
      <c r="V163" s="371" t="n">
        <f aca="false">IF(CONCATENATE('Felling&amp;Restocking'!U163&amp;'Felling&amp;Restocking'!W163&amp;'Felling&amp;Restocking'!Y163&amp;'Felling&amp;Restocking'!AA163&amp;'Felling&amp;Restocking'!AC163)="",0,1)</f>
        <v>0</v>
      </c>
      <c r="W163" s="372" t="n">
        <f aca="false">IF(OR(OR(TRIM('Felling&amp;Restocking'!H163)="T",TRIM('Felling&amp;Restocking'!H163)="DF",TRIM('Felling&amp;Restocking'!H163)="OS"),O163=0),0,1)</f>
        <v>0</v>
      </c>
      <c r="X163" s="372" t="n">
        <f aca="false">IF(OR('Felling&amp;Restocking'!$S163="",OR('Felling&amp;Restocking'!$S163=0,'Felling&amp;Restocking'!$S163="N/A")),0,1)</f>
        <v>0</v>
      </c>
      <c r="Y163" s="362" t="str">
        <f aca="false">IF(W163=1,T163,"")</f>
        <v/>
      </c>
      <c r="Z163" s="362" t="str">
        <f aca="false">IF(W163=1,U163,"")</f>
        <v/>
      </c>
      <c r="AA163" s="363" t="str">
        <f aca="false">CONCATENATE(IF(AND(AG163="B",AF163&lt;&gt;""),AF163,""),IF(AND(AI163="B",AH163&lt;&gt;""),AH163,""),IF(AND(AK163="B",AJ163&lt;&gt;""),AJ163,""),IF(AND(AM163="B",AL163&lt;&gt;""),AL163,""),IF(AND(AO163="B",AN163&lt;&gt;""),AN163,""),IF(AND(AQ163="B",AP163&lt;&gt;""),AP163,""))</f>
        <v/>
      </c>
      <c r="AC163" s="362" t="str">
        <f aca="false">CONCATENATE(IF(AND(AG163="C",AF163&lt;&gt;""),AF163,""),IF(AND(AI163="C",AH163&lt;&gt;""),AH163,""),IF(AND(AK163="C",AJ163&lt;&gt;""),AJ163,""),IF(AND(AM163="C",AL163&lt;&gt;""),AL163,""),IF(AND(AO163="C",AN163&lt;&gt;""),AN163,""),IF(AND(AQ163="C",AP163&lt;&gt;""),AP163,""))</f>
        <v/>
      </c>
      <c r="AE163" s="362" t="str">
        <f aca="false">CONCATENATE(IF(AS163="","",AS163),IF(AU163="","",AU163),IF(AW163="","",AW163),IF(AY163="","",AY163),IF(BA163="","",BA163),IF(BC163="","",BC163))</f>
        <v>1</v>
      </c>
      <c r="AF163" s="362" t="str">
        <f aca="false">IF('Felling&amp;Restocking'!I163="","",IFERROR(VLOOKUP( 'Felling&amp;Restocking'!I163,SpeciesList[],2,0),"," &amp; 'Felling&amp;Restocking'!I163))</f>
        <v/>
      </c>
      <c r="AG163" s="362" t="str">
        <f aca="false">IF('Felling&amp;Restocking'!I163="","",VLOOKUP( 'Felling&amp;Restocking'!I163,SpeciesList[],4,0))</f>
        <v/>
      </c>
      <c r="AH163" s="362" t="str">
        <f aca="false">IF('Felling&amp;Restocking'!J163="","",IFERROR("," &amp; VLOOKUP( 'Felling&amp;Restocking'!J163,SpeciesList[],2,0),"," &amp; 'Felling&amp;Restocking'!J163))</f>
        <v/>
      </c>
      <c r="AI163" s="362" t="str">
        <f aca="false">IF('Felling&amp;Restocking'!J163="","",VLOOKUP( 'Felling&amp;Restocking'!J163,SpeciesList[],4,0))</f>
        <v/>
      </c>
      <c r="AJ163" s="362" t="str">
        <f aca="false">IF('Felling&amp;Restocking'!K163="","",IFERROR("," &amp; VLOOKUP( 'Felling&amp;Restocking'!K163,SpeciesList[],2,0),"," &amp; 'Felling&amp;Restocking'!K163))</f>
        <v/>
      </c>
      <c r="AK163" s="362" t="str">
        <f aca="false">IF('Felling&amp;Restocking'!K163="","",VLOOKUP( 'Felling&amp;Restocking'!K163,SpeciesList[],4,0))</f>
        <v/>
      </c>
      <c r="AL163" s="362" t="str">
        <f aca="false">IF('Felling&amp;Restocking'!L163="","",IFERROR("," &amp; VLOOKUP( 'Felling&amp;Restocking'!L163,SpeciesList[],2,0),"," &amp; 'Felling&amp;Restocking'!L163))</f>
        <v/>
      </c>
      <c r="AM163" s="362" t="str">
        <f aca="false">IF('Felling&amp;Restocking'!L163="","",VLOOKUP( 'Felling&amp;Restocking'!L163,SpeciesList[],4,0))</f>
        <v/>
      </c>
      <c r="AN163" s="362" t="str">
        <f aca="false">IF('Felling&amp;Restocking'!M163="","",IFERROR("," &amp; VLOOKUP( 'Felling&amp;Restocking'!M163,SpeciesList[],2,0),"," &amp; 'Felling&amp;Restocking'!M163))</f>
        <v/>
      </c>
      <c r="AO163" s="362" t="str">
        <f aca="false">IF('Felling&amp;Restocking'!M163="","",VLOOKUP( 'Felling&amp;Restocking'!M163,SpeciesList[],4,0))</f>
        <v/>
      </c>
      <c r="AP163" s="362" t="str">
        <f aca="false">IF('Felling&amp;Restocking'!N163="","",IFERROR("," &amp; VLOOKUP( 'Felling&amp;Restocking'!N163,SpeciesList[],2,0),"," &amp; 'Felling&amp;Restocking'!N163))</f>
        <v/>
      </c>
      <c r="AQ163" s="362" t="str">
        <f aca="false">IF('Felling&amp;Restocking'!N163="","",VLOOKUP( 'Felling&amp;Restocking'!N163,SpeciesList[],4,0))</f>
        <v/>
      </c>
      <c r="AT163" s="362" t="str">
        <f aca="false">IF('Sub-Cpt Record'!A163&lt;&gt;"",CONCATENATE('Sub-Cpt Record'!A163,'Sub-Cpt Record'!B163,'Sub-Cpt Record'!C163),"")</f>
        <v/>
      </c>
      <c r="AU163" s="362" t="n">
        <f aca="false">IF($AT163="",1,COUNTIFS($AT$11:$AT$1000, $AT163))</f>
        <v>1</v>
      </c>
      <c r="AV163" s="362" t="n">
        <f aca="false">IF(AT163&lt;&gt;"",'Sub-Cpt Record'!C163/CODE!AU163,0)</f>
        <v>0</v>
      </c>
    </row>
    <row r="164" customFormat="false" ht="15" hidden="false" customHeight="false" outlineLevel="0" collapsed="false">
      <c r="A164" s="362" t="str">
        <f aca="false">IF('Sub-Cpt Record'!B164="",IF(OR('Sub-Cpt Record'!A164=0,'Sub-Cpt Record'!A164=""),"",'Sub-Cpt Record'!A164),CONCATENATE('Sub-Cpt Record'!A164&amp;'Sub-Cpt Record'!B164))</f>
        <v/>
      </c>
      <c r="B164" s="362" t="n">
        <f aca="false">IF($A164="",1,COUNTIFS($A$11:$A$1000, $A164))</f>
        <v>1</v>
      </c>
      <c r="C164" s="363" t="str">
        <f aca="false">IF('Sub-Cpt Record'!E164 = "","",'Sub-Cpt Record'!E164&amp;"  ")</f>
        <v/>
      </c>
      <c r="D164" s="362" t="str">
        <f aca="false">IF('Sub-Cpt Record'!F164 = "","",'Sub-Cpt Record'!F164&amp;"  ")</f>
        <v/>
      </c>
      <c r="E164" s="362" t="str">
        <f aca="false">IF('Sub-Cpt Record'!G164 = "","",'Sub-Cpt Record'!G164&amp;"  ")</f>
        <v/>
      </c>
      <c r="F164" s="362" t="str">
        <f aca="false">IF('Sub-Cpt Record'!H164 = "","",'Sub-Cpt Record'!H164&amp;"  ")</f>
        <v/>
      </c>
      <c r="G164" s="362" t="str">
        <f aca="false">IF('Sub-Cpt Record'!I164 = "","",'Sub-Cpt Record'!I164&amp;"  ")</f>
        <v/>
      </c>
      <c r="H164" s="362" t="str">
        <f aca="false">IF('Sub-Cpt Record'!J164 = "","",'Sub-Cpt Record'!J164&amp;"  ")</f>
        <v/>
      </c>
      <c r="I164" s="364" t="str">
        <f aca="false">CONCATENATE(C164&amp;D164&amp;E164&amp;F164&amp;G164&amp;H164)</f>
        <v/>
      </c>
      <c r="J164" s="362" t="n">
        <f aca="false">IF(A164&lt;&gt;"",'Sub-Cpt Record'!C164/CODE!B164,0)</f>
        <v>0</v>
      </c>
      <c r="L164" s="365" t="str">
        <f aca="false">IF(A164="",IF(L165=1,1,""),1)</f>
        <v/>
      </c>
      <c r="N164" s="366" t="n">
        <f aca="false">COUNTIFS('Felling&amp;Restocking'!$A$11:$A$1000, 'Felling&amp;Restocking'!$A164, 'Felling&amp;Restocking'!$B$11:$B$1000, 'Felling&amp;Restocking'!$B164, 'Felling&amp;Restocking'!$H$11:$H$1000, 'Felling&amp;Restocking'!$H164)</f>
        <v>0</v>
      </c>
      <c r="O164" s="366" t="n">
        <f aca="false">IF(OR('Felling&amp;Restocking'!H164=0,'Felling&amp;Restocking'!H164=""),0,1)</f>
        <v>0</v>
      </c>
      <c r="P164" s="367" t="n">
        <f aca="false">SUM('Felling&amp;Restocking'!O164+'Felling&amp;Restocking'!P164)</f>
        <v>0</v>
      </c>
      <c r="S164" s="369" t="n">
        <f aca="false">IF(AND(O164&lt;&gt;0,P164&lt;&gt;0,'Felling&amp;Restocking'!G164&lt;&gt;0,AA164="",AC164=""),1,0)</f>
        <v>0</v>
      </c>
      <c r="T164" s="370" t="str">
        <f aca="false">IF(OR('Felling&amp;Restocking'!G164=0,'Felling&amp;Restocking'!G164=""),"",SUM('Felling&amp;Restocking'!O164/P164)*'Felling&amp;Restocking'!G164)</f>
        <v/>
      </c>
      <c r="U164" s="370" t="str">
        <f aca="false">IF(OR('Felling&amp;Restocking'!G164=0,'Felling&amp;Restocking'!G164=""),"",SUM('Felling&amp;Restocking'!P164/P164)*'Felling&amp;Restocking'!G164)</f>
        <v/>
      </c>
      <c r="V164" s="371" t="n">
        <f aca="false">IF(CONCATENATE('Felling&amp;Restocking'!U164&amp;'Felling&amp;Restocking'!W164&amp;'Felling&amp;Restocking'!Y164&amp;'Felling&amp;Restocking'!AA164&amp;'Felling&amp;Restocking'!AC164)="",0,1)</f>
        <v>0</v>
      </c>
      <c r="W164" s="372" t="n">
        <f aca="false">IF(OR(OR(TRIM('Felling&amp;Restocking'!H164)="T",TRIM('Felling&amp;Restocking'!H164)="DF",TRIM('Felling&amp;Restocking'!H164)="OS"),O164=0),0,1)</f>
        <v>0</v>
      </c>
      <c r="X164" s="372" t="n">
        <f aca="false">IF(OR('Felling&amp;Restocking'!$S164="",OR('Felling&amp;Restocking'!$S164=0,'Felling&amp;Restocking'!$S164="N/A")),0,1)</f>
        <v>0</v>
      </c>
      <c r="Y164" s="362" t="str">
        <f aca="false">IF(W164=1,T164,"")</f>
        <v/>
      </c>
      <c r="Z164" s="362" t="str">
        <f aca="false">IF(W164=1,U164,"")</f>
        <v/>
      </c>
      <c r="AA164" s="363" t="str">
        <f aca="false">CONCATENATE(IF(AND(AG164="B",AF164&lt;&gt;""),AF164,""),IF(AND(AI164="B",AH164&lt;&gt;""),AH164,""),IF(AND(AK164="B",AJ164&lt;&gt;""),AJ164,""),IF(AND(AM164="B",AL164&lt;&gt;""),AL164,""),IF(AND(AO164="B",AN164&lt;&gt;""),AN164,""),IF(AND(AQ164="B",AP164&lt;&gt;""),AP164,""))</f>
        <v/>
      </c>
      <c r="AC164" s="362" t="str">
        <f aca="false">CONCATENATE(IF(AND(AG164="C",AF164&lt;&gt;""),AF164,""),IF(AND(AI164="C",AH164&lt;&gt;""),AH164,""),IF(AND(AK164="C",AJ164&lt;&gt;""),AJ164,""),IF(AND(AM164="C",AL164&lt;&gt;""),AL164,""),IF(AND(AO164="C",AN164&lt;&gt;""),AN164,""),IF(AND(AQ164="C",AP164&lt;&gt;""),AP164,""))</f>
        <v/>
      </c>
      <c r="AE164" s="362" t="str">
        <f aca="false">CONCATENATE(IF(AS164="","",AS164),IF(AU164="","",AU164),IF(AW164="","",AW164),IF(AY164="","",AY164),IF(BA164="","",BA164),IF(BC164="","",BC164))</f>
        <v>1</v>
      </c>
      <c r="AF164" s="362" t="str">
        <f aca="false">IF('Felling&amp;Restocking'!I164="","",IFERROR(VLOOKUP( 'Felling&amp;Restocking'!I164,SpeciesList[],2,0),"," &amp; 'Felling&amp;Restocking'!I164))</f>
        <v/>
      </c>
      <c r="AG164" s="362" t="str">
        <f aca="false">IF('Felling&amp;Restocking'!I164="","",VLOOKUP( 'Felling&amp;Restocking'!I164,SpeciesList[],4,0))</f>
        <v/>
      </c>
      <c r="AH164" s="362" t="str">
        <f aca="false">IF('Felling&amp;Restocking'!J164="","",IFERROR("," &amp; VLOOKUP( 'Felling&amp;Restocking'!J164,SpeciesList[],2,0),"," &amp; 'Felling&amp;Restocking'!J164))</f>
        <v/>
      </c>
      <c r="AI164" s="362" t="str">
        <f aca="false">IF('Felling&amp;Restocking'!J164="","",VLOOKUP( 'Felling&amp;Restocking'!J164,SpeciesList[],4,0))</f>
        <v/>
      </c>
      <c r="AJ164" s="362" t="str">
        <f aca="false">IF('Felling&amp;Restocking'!K164="","",IFERROR("," &amp; VLOOKUP( 'Felling&amp;Restocking'!K164,SpeciesList[],2,0),"," &amp; 'Felling&amp;Restocking'!K164))</f>
        <v/>
      </c>
      <c r="AK164" s="362" t="str">
        <f aca="false">IF('Felling&amp;Restocking'!K164="","",VLOOKUP( 'Felling&amp;Restocking'!K164,SpeciesList[],4,0))</f>
        <v/>
      </c>
      <c r="AL164" s="362" t="str">
        <f aca="false">IF('Felling&amp;Restocking'!L164="","",IFERROR("," &amp; VLOOKUP( 'Felling&amp;Restocking'!L164,SpeciesList[],2,0),"," &amp; 'Felling&amp;Restocking'!L164))</f>
        <v/>
      </c>
      <c r="AM164" s="362" t="str">
        <f aca="false">IF('Felling&amp;Restocking'!L164="","",VLOOKUP( 'Felling&amp;Restocking'!L164,SpeciesList[],4,0))</f>
        <v/>
      </c>
      <c r="AN164" s="362" t="str">
        <f aca="false">IF('Felling&amp;Restocking'!M164="","",IFERROR("," &amp; VLOOKUP( 'Felling&amp;Restocking'!M164,SpeciesList[],2,0),"," &amp; 'Felling&amp;Restocking'!M164))</f>
        <v/>
      </c>
      <c r="AO164" s="362" t="str">
        <f aca="false">IF('Felling&amp;Restocking'!M164="","",VLOOKUP( 'Felling&amp;Restocking'!M164,SpeciesList[],4,0))</f>
        <v/>
      </c>
      <c r="AP164" s="362" t="str">
        <f aca="false">IF('Felling&amp;Restocking'!N164="","",IFERROR("," &amp; VLOOKUP( 'Felling&amp;Restocking'!N164,SpeciesList[],2,0),"," &amp; 'Felling&amp;Restocking'!N164))</f>
        <v/>
      </c>
      <c r="AQ164" s="362" t="str">
        <f aca="false">IF('Felling&amp;Restocking'!N164="","",VLOOKUP( 'Felling&amp;Restocking'!N164,SpeciesList[],4,0))</f>
        <v/>
      </c>
      <c r="AT164" s="362" t="str">
        <f aca="false">IF('Sub-Cpt Record'!A164&lt;&gt;"",CONCATENATE('Sub-Cpt Record'!A164,'Sub-Cpt Record'!B164,'Sub-Cpt Record'!C164),"")</f>
        <v/>
      </c>
      <c r="AU164" s="362" t="n">
        <f aca="false">IF($AT164="",1,COUNTIFS($AT$11:$AT$1000, $AT164))</f>
        <v>1</v>
      </c>
      <c r="AV164" s="362" t="n">
        <f aca="false">IF(AT164&lt;&gt;"",'Sub-Cpt Record'!C164/CODE!AU164,0)</f>
        <v>0</v>
      </c>
    </row>
    <row r="165" customFormat="false" ht="15" hidden="false" customHeight="false" outlineLevel="0" collapsed="false">
      <c r="A165" s="362" t="str">
        <f aca="false">IF('Sub-Cpt Record'!B165="",IF(OR('Sub-Cpt Record'!A165=0,'Sub-Cpt Record'!A165=""),"",'Sub-Cpt Record'!A165),CONCATENATE('Sub-Cpt Record'!A165&amp;'Sub-Cpt Record'!B165))</f>
        <v/>
      </c>
      <c r="B165" s="362" t="n">
        <f aca="false">IF($A165="",1,COUNTIFS($A$11:$A$1000, $A165))</f>
        <v>1</v>
      </c>
      <c r="C165" s="363" t="str">
        <f aca="false">IF('Sub-Cpt Record'!E165 = "","",'Sub-Cpt Record'!E165&amp;"  ")</f>
        <v/>
      </c>
      <c r="D165" s="362" t="str">
        <f aca="false">IF('Sub-Cpt Record'!F165 = "","",'Sub-Cpt Record'!F165&amp;"  ")</f>
        <v/>
      </c>
      <c r="E165" s="362" t="str">
        <f aca="false">IF('Sub-Cpt Record'!G165 = "","",'Sub-Cpt Record'!G165&amp;"  ")</f>
        <v/>
      </c>
      <c r="F165" s="362" t="str">
        <f aca="false">IF('Sub-Cpt Record'!H165 = "","",'Sub-Cpt Record'!H165&amp;"  ")</f>
        <v/>
      </c>
      <c r="G165" s="362" t="str">
        <f aca="false">IF('Sub-Cpt Record'!I165 = "","",'Sub-Cpt Record'!I165&amp;"  ")</f>
        <v/>
      </c>
      <c r="H165" s="362" t="str">
        <f aca="false">IF('Sub-Cpt Record'!J165 = "","",'Sub-Cpt Record'!J165&amp;"  ")</f>
        <v/>
      </c>
      <c r="I165" s="364" t="str">
        <f aca="false">CONCATENATE(C165&amp;D165&amp;E165&amp;F165&amp;G165&amp;H165)</f>
        <v/>
      </c>
      <c r="J165" s="362" t="n">
        <f aca="false">IF(A165&lt;&gt;"",'Sub-Cpt Record'!C165/CODE!B165,0)</f>
        <v>0</v>
      </c>
      <c r="L165" s="365" t="str">
        <f aca="false">IF(A165="",IF(L166=1,1,""),1)</f>
        <v/>
      </c>
      <c r="N165" s="366" t="n">
        <f aca="false">COUNTIFS('Felling&amp;Restocking'!$A$11:$A$1000, 'Felling&amp;Restocking'!$A165, 'Felling&amp;Restocking'!$B$11:$B$1000, 'Felling&amp;Restocking'!$B165, 'Felling&amp;Restocking'!$H$11:$H$1000, 'Felling&amp;Restocking'!$H165)</f>
        <v>0</v>
      </c>
      <c r="O165" s="366" t="n">
        <f aca="false">IF(OR('Felling&amp;Restocking'!H165=0,'Felling&amp;Restocking'!H165=""),0,1)</f>
        <v>0</v>
      </c>
      <c r="P165" s="367" t="n">
        <f aca="false">SUM('Felling&amp;Restocking'!O165+'Felling&amp;Restocking'!P165)</f>
        <v>0</v>
      </c>
      <c r="S165" s="369" t="n">
        <f aca="false">IF(AND(O165&lt;&gt;0,P165&lt;&gt;0,'Felling&amp;Restocking'!G165&lt;&gt;0,AA165="",AC165=""),1,0)</f>
        <v>0</v>
      </c>
      <c r="T165" s="370" t="str">
        <f aca="false">IF(OR('Felling&amp;Restocking'!G165=0,'Felling&amp;Restocking'!G165=""),"",SUM('Felling&amp;Restocking'!O165/P165)*'Felling&amp;Restocking'!G165)</f>
        <v/>
      </c>
      <c r="U165" s="370" t="str">
        <f aca="false">IF(OR('Felling&amp;Restocking'!G165=0,'Felling&amp;Restocking'!G165=""),"",SUM('Felling&amp;Restocking'!P165/P165)*'Felling&amp;Restocking'!G165)</f>
        <v/>
      </c>
      <c r="V165" s="371" t="n">
        <f aca="false">IF(CONCATENATE('Felling&amp;Restocking'!U165&amp;'Felling&amp;Restocking'!W165&amp;'Felling&amp;Restocking'!Y165&amp;'Felling&amp;Restocking'!AA165&amp;'Felling&amp;Restocking'!AC165)="",0,1)</f>
        <v>0</v>
      </c>
      <c r="W165" s="372" t="n">
        <f aca="false">IF(OR(OR(TRIM('Felling&amp;Restocking'!H165)="T",TRIM('Felling&amp;Restocking'!H165)="DF",TRIM('Felling&amp;Restocking'!H165)="OS"),O165=0),0,1)</f>
        <v>0</v>
      </c>
      <c r="X165" s="372" t="n">
        <f aca="false">IF(OR('Felling&amp;Restocking'!$S165="",OR('Felling&amp;Restocking'!$S165=0,'Felling&amp;Restocking'!$S165="N/A")),0,1)</f>
        <v>0</v>
      </c>
      <c r="Y165" s="362" t="str">
        <f aca="false">IF(W165=1,T165,"")</f>
        <v/>
      </c>
      <c r="Z165" s="362" t="str">
        <f aca="false">IF(W165=1,U165,"")</f>
        <v/>
      </c>
      <c r="AA165" s="363" t="str">
        <f aca="false">CONCATENATE(IF(AND(AG165="B",AF165&lt;&gt;""),AF165,""),IF(AND(AI165="B",AH165&lt;&gt;""),AH165,""),IF(AND(AK165="B",AJ165&lt;&gt;""),AJ165,""),IF(AND(AM165="B",AL165&lt;&gt;""),AL165,""),IF(AND(AO165="B",AN165&lt;&gt;""),AN165,""),IF(AND(AQ165="B",AP165&lt;&gt;""),AP165,""))</f>
        <v/>
      </c>
      <c r="AC165" s="362" t="str">
        <f aca="false">CONCATENATE(IF(AND(AG165="C",AF165&lt;&gt;""),AF165,""),IF(AND(AI165="C",AH165&lt;&gt;""),AH165,""),IF(AND(AK165="C",AJ165&lt;&gt;""),AJ165,""),IF(AND(AM165="C",AL165&lt;&gt;""),AL165,""),IF(AND(AO165="C",AN165&lt;&gt;""),AN165,""),IF(AND(AQ165="C",AP165&lt;&gt;""),AP165,""))</f>
        <v/>
      </c>
      <c r="AE165" s="362" t="str">
        <f aca="false">CONCATENATE(IF(AS165="","",AS165),IF(AU165="","",AU165),IF(AW165="","",AW165),IF(AY165="","",AY165),IF(BA165="","",BA165),IF(BC165="","",BC165))</f>
        <v>1</v>
      </c>
      <c r="AF165" s="362" t="str">
        <f aca="false">IF('Felling&amp;Restocking'!I165="","",IFERROR(VLOOKUP( 'Felling&amp;Restocking'!I165,SpeciesList[],2,0),"," &amp; 'Felling&amp;Restocking'!I165))</f>
        <v/>
      </c>
      <c r="AG165" s="362" t="str">
        <f aca="false">IF('Felling&amp;Restocking'!I165="","",VLOOKUP( 'Felling&amp;Restocking'!I165,SpeciesList[],4,0))</f>
        <v/>
      </c>
      <c r="AH165" s="362" t="str">
        <f aca="false">IF('Felling&amp;Restocking'!J165="","",IFERROR("," &amp; VLOOKUP( 'Felling&amp;Restocking'!J165,SpeciesList[],2,0),"," &amp; 'Felling&amp;Restocking'!J165))</f>
        <v/>
      </c>
      <c r="AI165" s="362" t="str">
        <f aca="false">IF('Felling&amp;Restocking'!J165="","",VLOOKUP( 'Felling&amp;Restocking'!J165,SpeciesList[],4,0))</f>
        <v/>
      </c>
      <c r="AJ165" s="362" t="str">
        <f aca="false">IF('Felling&amp;Restocking'!K165="","",IFERROR("," &amp; VLOOKUP( 'Felling&amp;Restocking'!K165,SpeciesList[],2,0),"," &amp; 'Felling&amp;Restocking'!K165))</f>
        <v/>
      </c>
      <c r="AK165" s="362" t="str">
        <f aca="false">IF('Felling&amp;Restocking'!K165="","",VLOOKUP( 'Felling&amp;Restocking'!K165,SpeciesList[],4,0))</f>
        <v/>
      </c>
      <c r="AL165" s="362" t="str">
        <f aca="false">IF('Felling&amp;Restocking'!L165="","",IFERROR("," &amp; VLOOKUP( 'Felling&amp;Restocking'!L165,SpeciesList[],2,0),"," &amp; 'Felling&amp;Restocking'!L165))</f>
        <v/>
      </c>
      <c r="AM165" s="362" t="str">
        <f aca="false">IF('Felling&amp;Restocking'!L165="","",VLOOKUP( 'Felling&amp;Restocking'!L165,SpeciesList[],4,0))</f>
        <v/>
      </c>
      <c r="AN165" s="362" t="str">
        <f aca="false">IF('Felling&amp;Restocking'!M165="","",IFERROR("," &amp; VLOOKUP( 'Felling&amp;Restocking'!M165,SpeciesList[],2,0),"," &amp; 'Felling&amp;Restocking'!M165))</f>
        <v/>
      </c>
      <c r="AO165" s="362" t="str">
        <f aca="false">IF('Felling&amp;Restocking'!M165="","",VLOOKUP( 'Felling&amp;Restocking'!M165,SpeciesList[],4,0))</f>
        <v/>
      </c>
      <c r="AP165" s="362" t="str">
        <f aca="false">IF('Felling&amp;Restocking'!N165="","",IFERROR("," &amp; VLOOKUP( 'Felling&amp;Restocking'!N165,SpeciesList[],2,0),"," &amp; 'Felling&amp;Restocking'!N165))</f>
        <v/>
      </c>
      <c r="AQ165" s="362" t="str">
        <f aca="false">IF('Felling&amp;Restocking'!N165="","",VLOOKUP( 'Felling&amp;Restocking'!N165,SpeciesList[],4,0))</f>
        <v/>
      </c>
      <c r="AT165" s="362" t="str">
        <f aca="false">IF('Sub-Cpt Record'!A165&lt;&gt;"",CONCATENATE('Sub-Cpt Record'!A165,'Sub-Cpt Record'!B165,'Sub-Cpt Record'!C165),"")</f>
        <v/>
      </c>
      <c r="AU165" s="362" t="n">
        <f aca="false">IF($AT165="",1,COUNTIFS($AT$11:$AT$1000, $AT165))</f>
        <v>1</v>
      </c>
      <c r="AV165" s="362" t="n">
        <f aca="false">IF(AT165&lt;&gt;"",'Sub-Cpt Record'!C165/CODE!AU165,0)</f>
        <v>0</v>
      </c>
    </row>
    <row r="166" customFormat="false" ht="15" hidden="false" customHeight="false" outlineLevel="0" collapsed="false">
      <c r="A166" s="362" t="str">
        <f aca="false">IF('Sub-Cpt Record'!B166="",IF(OR('Sub-Cpt Record'!A166=0,'Sub-Cpt Record'!A166=""),"",'Sub-Cpt Record'!A166),CONCATENATE('Sub-Cpt Record'!A166&amp;'Sub-Cpt Record'!B166))</f>
        <v/>
      </c>
      <c r="B166" s="362" t="n">
        <f aca="false">IF($A166="",1,COUNTIFS($A$11:$A$1000, $A166))</f>
        <v>1</v>
      </c>
      <c r="C166" s="363" t="str">
        <f aca="false">IF('Sub-Cpt Record'!E166 = "","",'Sub-Cpt Record'!E166&amp;"  ")</f>
        <v/>
      </c>
      <c r="D166" s="362" t="str">
        <f aca="false">IF('Sub-Cpt Record'!F166 = "","",'Sub-Cpt Record'!F166&amp;"  ")</f>
        <v/>
      </c>
      <c r="E166" s="362" t="str">
        <f aca="false">IF('Sub-Cpt Record'!G166 = "","",'Sub-Cpt Record'!G166&amp;"  ")</f>
        <v/>
      </c>
      <c r="F166" s="362" t="str">
        <f aca="false">IF('Sub-Cpt Record'!H166 = "","",'Sub-Cpt Record'!H166&amp;"  ")</f>
        <v/>
      </c>
      <c r="G166" s="362" t="str">
        <f aca="false">IF('Sub-Cpt Record'!I166 = "","",'Sub-Cpt Record'!I166&amp;"  ")</f>
        <v/>
      </c>
      <c r="H166" s="362" t="str">
        <f aca="false">IF('Sub-Cpt Record'!J166 = "","",'Sub-Cpt Record'!J166&amp;"  ")</f>
        <v/>
      </c>
      <c r="I166" s="364" t="str">
        <f aca="false">CONCATENATE(C166&amp;D166&amp;E166&amp;F166&amp;G166&amp;H166)</f>
        <v/>
      </c>
      <c r="J166" s="362" t="n">
        <f aca="false">IF(A166&lt;&gt;"",'Sub-Cpt Record'!C166/CODE!B166,0)</f>
        <v>0</v>
      </c>
      <c r="L166" s="365" t="str">
        <f aca="false">IF(A166="",IF(L167=1,1,""),1)</f>
        <v/>
      </c>
      <c r="N166" s="366" t="n">
        <f aca="false">COUNTIFS('Felling&amp;Restocking'!$A$11:$A$1000, 'Felling&amp;Restocking'!$A166, 'Felling&amp;Restocking'!$B$11:$B$1000, 'Felling&amp;Restocking'!$B166, 'Felling&amp;Restocking'!$H$11:$H$1000, 'Felling&amp;Restocking'!$H166)</f>
        <v>0</v>
      </c>
      <c r="O166" s="366" t="n">
        <f aca="false">IF(OR('Felling&amp;Restocking'!H166=0,'Felling&amp;Restocking'!H166=""),0,1)</f>
        <v>0</v>
      </c>
      <c r="P166" s="367" t="n">
        <f aca="false">SUM('Felling&amp;Restocking'!O166+'Felling&amp;Restocking'!P166)</f>
        <v>0</v>
      </c>
      <c r="S166" s="369" t="n">
        <f aca="false">IF(AND(O166&lt;&gt;0,P166&lt;&gt;0,'Felling&amp;Restocking'!G166&lt;&gt;0,AA166="",AC166=""),1,0)</f>
        <v>0</v>
      </c>
      <c r="T166" s="370" t="str">
        <f aca="false">IF(OR('Felling&amp;Restocking'!G166=0,'Felling&amp;Restocking'!G166=""),"",SUM('Felling&amp;Restocking'!O166/P166)*'Felling&amp;Restocking'!G166)</f>
        <v/>
      </c>
      <c r="U166" s="370" t="str">
        <f aca="false">IF(OR('Felling&amp;Restocking'!G166=0,'Felling&amp;Restocking'!G166=""),"",SUM('Felling&amp;Restocking'!P166/P166)*'Felling&amp;Restocking'!G166)</f>
        <v/>
      </c>
      <c r="V166" s="371" t="n">
        <f aca="false">IF(CONCATENATE('Felling&amp;Restocking'!U166&amp;'Felling&amp;Restocking'!W166&amp;'Felling&amp;Restocking'!Y166&amp;'Felling&amp;Restocking'!AA166&amp;'Felling&amp;Restocking'!AC166)="",0,1)</f>
        <v>0</v>
      </c>
      <c r="W166" s="372" t="n">
        <f aca="false">IF(OR(OR(TRIM('Felling&amp;Restocking'!H166)="T",TRIM('Felling&amp;Restocking'!H166)="DF",TRIM('Felling&amp;Restocking'!H166)="OS"),O166=0),0,1)</f>
        <v>0</v>
      </c>
      <c r="X166" s="372" t="n">
        <f aca="false">IF(OR('Felling&amp;Restocking'!$S166="",OR('Felling&amp;Restocking'!$S166=0,'Felling&amp;Restocking'!$S166="N/A")),0,1)</f>
        <v>0</v>
      </c>
      <c r="Y166" s="362" t="str">
        <f aca="false">IF(W166=1,T166,"")</f>
        <v/>
      </c>
      <c r="Z166" s="362" t="str">
        <f aca="false">IF(W166=1,U166,"")</f>
        <v/>
      </c>
      <c r="AA166" s="363" t="str">
        <f aca="false">CONCATENATE(IF(AND(AG166="B",AF166&lt;&gt;""),AF166,""),IF(AND(AI166="B",AH166&lt;&gt;""),AH166,""),IF(AND(AK166="B",AJ166&lt;&gt;""),AJ166,""),IF(AND(AM166="B",AL166&lt;&gt;""),AL166,""),IF(AND(AO166="B",AN166&lt;&gt;""),AN166,""),IF(AND(AQ166="B",AP166&lt;&gt;""),AP166,""))</f>
        <v/>
      </c>
      <c r="AC166" s="362" t="str">
        <f aca="false">CONCATENATE(IF(AND(AG166="C",AF166&lt;&gt;""),AF166,""),IF(AND(AI166="C",AH166&lt;&gt;""),AH166,""),IF(AND(AK166="C",AJ166&lt;&gt;""),AJ166,""),IF(AND(AM166="C",AL166&lt;&gt;""),AL166,""),IF(AND(AO166="C",AN166&lt;&gt;""),AN166,""),IF(AND(AQ166="C",AP166&lt;&gt;""),AP166,""))</f>
        <v/>
      </c>
      <c r="AE166" s="362" t="str">
        <f aca="false">CONCATENATE(IF(AS166="","",AS166),IF(AU166="","",AU166),IF(AW166="","",AW166),IF(AY166="","",AY166),IF(BA166="","",BA166),IF(BC166="","",BC166))</f>
        <v>1</v>
      </c>
      <c r="AF166" s="362" t="str">
        <f aca="false">IF('Felling&amp;Restocking'!I166="","",IFERROR(VLOOKUP( 'Felling&amp;Restocking'!I166,SpeciesList[],2,0),"," &amp; 'Felling&amp;Restocking'!I166))</f>
        <v/>
      </c>
      <c r="AG166" s="362" t="str">
        <f aca="false">IF('Felling&amp;Restocking'!I166="","",VLOOKUP( 'Felling&amp;Restocking'!I166,SpeciesList[],4,0))</f>
        <v/>
      </c>
      <c r="AH166" s="362" t="str">
        <f aca="false">IF('Felling&amp;Restocking'!J166="","",IFERROR("," &amp; VLOOKUP( 'Felling&amp;Restocking'!J166,SpeciesList[],2,0),"," &amp; 'Felling&amp;Restocking'!J166))</f>
        <v/>
      </c>
      <c r="AI166" s="362" t="str">
        <f aca="false">IF('Felling&amp;Restocking'!J166="","",VLOOKUP( 'Felling&amp;Restocking'!J166,SpeciesList[],4,0))</f>
        <v/>
      </c>
      <c r="AJ166" s="362" t="str">
        <f aca="false">IF('Felling&amp;Restocking'!K166="","",IFERROR("," &amp; VLOOKUP( 'Felling&amp;Restocking'!K166,SpeciesList[],2,0),"," &amp; 'Felling&amp;Restocking'!K166))</f>
        <v/>
      </c>
      <c r="AK166" s="362" t="str">
        <f aca="false">IF('Felling&amp;Restocking'!K166="","",VLOOKUP( 'Felling&amp;Restocking'!K166,SpeciesList[],4,0))</f>
        <v/>
      </c>
      <c r="AL166" s="362" t="str">
        <f aca="false">IF('Felling&amp;Restocking'!L166="","",IFERROR("," &amp; VLOOKUP( 'Felling&amp;Restocking'!L166,SpeciesList[],2,0),"," &amp; 'Felling&amp;Restocking'!L166))</f>
        <v/>
      </c>
      <c r="AM166" s="362" t="str">
        <f aca="false">IF('Felling&amp;Restocking'!L166="","",VLOOKUP( 'Felling&amp;Restocking'!L166,SpeciesList[],4,0))</f>
        <v/>
      </c>
      <c r="AN166" s="362" t="str">
        <f aca="false">IF('Felling&amp;Restocking'!M166="","",IFERROR("," &amp; VLOOKUP( 'Felling&amp;Restocking'!M166,SpeciesList[],2,0),"," &amp; 'Felling&amp;Restocking'!M166))</f>
        <v/>
      </c>
      <c r="AO166" s="362" t="str">
        <f aca="false">IF('Felling&amp;Restocking'!M166="","",VLOOKUP( 'Felling&amp;Restocking'!M166,SpeciesList[],4,0))</f>
        <v/>
      </c>
      <c r="AP166" s="362" t="str">
        <f aca="false">IF('Felling&amp;Restocking'!N166="","",IFERROR("," &amp; VLOOKUP( 'Felling&amp;Restocking'!N166,SpeciesList[],2,0),"," &amp; 'Felling&amp;Restocking'!N166))</f>
        <v/>
      </c>
      <c r="AQ166" s="362" t="str">
        <f aca="false">IF('Felling&amp;Restocking'!N166="","",VLOOKUP( 'Felling&amp;Restocking'!N166,SpeciesList[],4,0))</f>
        <v/>
      </c>
      <c r="AT166" s="362" t="str">
        <f aca="false">IF('Sub-Cpt Record'!A166&lt;&gt;"",CONCATENATE('Sub-Cpt Record'!A166,'Sub-Cpt Record'!B166,'Sub-Cpt Record'!C166),"")</f>
        <v/>
      </c>
      <c r="AU166" s="362" t="n">
        <f aca="false">IF($AT166="",1,COUNTIFS($AT$11:$AT$1000, $AT166))</f>
        <v>1</v>
      </c>
      <c r="AV166" s="362" t="n">
        <f aca="false">IF(AT166&lt;&gt;"",'Sub-Cpt Record'!C166/CODE!AU166,0)</f>
        <v>0</v>
      </c>
    </row>
    <row r="167" customFormat="false" ht="15" hidden="false" customHeight="false" outlineLevel="0" collapsed="false">
      <c r="A167" s="362" t="str">
        <f aca="false">IF('Sub-Cpt Record'!B167="",IF(OR('Sub-Cpt Record'!A167=0,'Sub-Cpt Record'!A167=""),"",'Sub-Cpt Record'!A167),CONCATENATE('Sub-Cpt Record'!A167&amp;'Sub-Cpt Record'!B167))</f>
        <v/>
      </c>
      <c r="B167" s="362" t="n">
        <f aca="false">IF($A167="",1,COUNTIFS($A$11:$A$1000, $A167))</f>
        <v>1</v>
      </c>
      <c r="C167" s="363" t="str">
        <f aca="false">IF('Sub-Cpt Record'!E167 = "","",'Sub-Cpt Record'!E167&amp;"  ")</f>
        <v/>
      </c>
      <c r="D167" s="362" t="str">
        <f aca="false">IF('Sub-Cpt Record'!F167 = "","",'Sub-Cpt Record'!F167&amp;"  ")</f>
        <v/>
      </c>
      <c r="E167" s="362" t="str">
        <f aca="false">IF('Sub-Cpt Record'!G167 = "","",'Sub-Cpt Record'!G167&amp;"  ")</f>
        <v/>
      </c>
      <c r="F167" s="362" t="str">
        <f aca="false">IF('Sub-Cpt Record'!H167 = "","",'Sub-Cpt Record'!H167&amp;"  ")</f>
        <v/>
      </c>
      <c r="G167" s="362" t="str">
        <f aca="false">IF('Sub-Cpt Record'!I167 = "","",'Sub-Cpt Record'!I167&amp;"  ")</f>
        <v/>
      </c>
      <c r="H167" s="362" t="str">
        <f aca="false">IF('Sub-Cpt Record'!J167 = "","",'Sub-Cpt Record'!J167&amp;"  ")</f>
        <v/>
      </c>
      <c r="I167" s="364" t="str">
        <f aca="false">CONCATENATE(C167&amp;D167&amp;E167&amp;F167&amp;G167&amp;H167)</f>
        <v/>
      </c>
      <c r="J167" s="362" t="n">
        <f aca="false">IF(A167&lt;&gt;"",'Sub-Cpt Record'!C167/CODE!B167,0)</f>
        <v>0</v>
      </c>
      <c r="L167" s="365" t="str">
        <f aca="false">IF(A167="",IF(L168=1,1,""),1)</f>
        <v/>
      </c>
      <c r="N167" s="366" t="n">
        <f aca="false">COUNTIFS('Felling&amp;Restocking'!$A$11:$A$1000, 'Felling&amp;Restocking'!$A167, 'Felling&amp;Restocking'!$B$11:$B$1000, 'Felling&amp;Restocking'!$B167, 'Felling&amp;Restocking'!$H$11:$H$1000, 'Felling&amp;Restocking'!$H167)</f>
        <v>0</v>
      </c>
      <c r="O167" s="366" t="n">
        <f aca="false">IF(OR('Felling&amp;Restocking'!H167=0,'Felling&amp;Restocking'!H167=""),0,1)</f>
        <v>0</v>
      </c>
      <c r="P167" s="367" t="n">
        <f aca="false">SUM('Felling&amp;Restocking'!O167+'Felling&amp;Restocking'!P167)</f>
        <v>0</v>
      </c>
      <c r="S167" s="369" t="n">
        <f aca="false">IF(AND(O167&lt;&gt;0,P167&lt;&gt;0,'Felling&amp;Restocking'!G167&lt;&gt;0,AA167="",AC167=""),1,0)</f>
        <v>0</v>
      </c>
      <c r="T167" s="370" t="str">
        <f aca="false">IF(OR('Felling&amp;Restocking'!G167=0,'Felling&amp;Restocking'!G167=""),"",SUM('Felling&amp;Restocking'!O167/P167)*'Felling&amp;Restocking'!G167)</f>
        <v/>
      </c>
      <c r="U167" s="370" t="str">
        <f aca="false">IF(OR('Felling&amp;Restocking'!G167=0,'Felling&amp;Restocking'!G167=""),"",SUM('Felling&amp;Restocking'!P167/P167)*'Felling&amp;Restocking'!G167)</f>
        <v/>
      </c>
      <c r="V167" s="371" t="n">
        <f aca="false">IF(CONCATENATE('Felling&amp;Restocking'!U167&amp;'Felling&amp;Restocking'!W167&amp;'Felling&amp;Restocking'!Y167&amp;'Felling&amp;Restocking'!AA167&amp;'Felling&amp;Restocking'!AC167)="",0,1)</f>
        <v>0</v>
      </c>
      <c r="W167" s="372" t="n">
        <f aca="false">IF(OR(OR(TRIM('Felling&amp;Restocking'!H167)="T",TRIM('Felling&amp;Restocking'!H167)="DF",TRIM('Felling&amp;Restocking'!H167)="OS"),O167=0),0,1)</f>
        <v>0</v>
      </c>
      <c r="X167" s="372" t="n">
        <f aca="false">IF(OR('Felling&amp;Restocking'!$S167="",OR('Felling&amp;Restocking'!$S167=0,'Felling&amp;Restocking'!$S167="N/A")),0,1)</f>
        <v>0</v>
      </c>
      <c r="Y167" s="362" t="str">
        <f aca="false">IF(W167=1,T167,"")</f>
        <v/>
      </c>
      <c r="Z167" s="362" t="str">
        <f aca="false">IF(W167=1,U167,"")</f>
        <v/>
      </c>
      <c r="AA167" s="363" t="str">
        <f aca="false">CONCATENATE(IF(AND(AG167="B",AF167&lt;&gt;""),AF167,""),IF(AND(AI167="B",AH167&lt;&gt;""),AH167,""),IF(AND(AK167="B",AJ167&lt;&gt;""),AJ167,""),IF(AND(AM167="B",AL167&lt;&gt;""),AL167,""),IF(AND(AO167="B",AN167&lt;&gt;""),AN167,""),IF(AND(AQ167="B",AP167&lt;&gt;""),AP167,""))</f>
        <v/>
      </c>
      <c r="AC167" s="362" t="str">
        <f aca="false">CONCATENATE(IF(AND(AG167="C",AF167&lt;&gt;""),AF167,""),IF(AND(AI167="C",AH167&lt;&gt;""),AH167,""),IF(AND(AK167="C",AJ167&lt;&gt;""),AJ167,""),IF(AND(AM167="C",AL167&lt;&gt;""),AL167,""),IF(AND(AO167="C",AN167&lt;&gt;""),AN167,""),IF(AND(AQ167="C",AP167&lt;&gt;""),AP167,""))</f>
        <v/>
      </c>
      <c r="AE167" s="362" t="str">
        <f aca="false">CONCATENATE(IF(AS167="","",AS167),IF(AU167="","",AU167),IF(AW167="","",AW167),IF(AY167="","",AY167),IF(BA167="","",BA167),IF(BC167="","",BC167))</f>
        <v>1</v>
      </c>
      <c r="AF167" s="362" t="str">
        <f aca="false">IF('Felling&amp;Restocking'!I167="","",IFERROR(VLOOKUP( 'Felling&amp;Restocking'!I167,SpeciesList[],2,0),"," &amp; 'Felling&amp;Restocking'!I167))</f>
        <v/>
      </c>
      <c r="AG167" s="362" t="str">
        <f aca="false">IF('Felling&amp;Restocking'!I167="","",VLOOKUP( 'Felling&amp;Restocking'!I167,SpeciesList[],4,0))</f>
        <v/>
      </c>
      <c r="AH167" s="362" t="str">
        <f aca="false">IF('Felling&amp;Restocking'!J167="","",IFERROR("," &amp; VLOOKUP( 'Felling&amp;Restocking'!J167,SpeciesList[],2,0),"," &amp; 'Felling&amp;Restocking'!J167))</f>
        <v/>
      </c>
      <c r="AI167" s="362" t="str">
        <f aca="false">IF('Felling&amp;Restocking'!J167="","",VLOOKUP( 'Felling&amp;Restocking'!J167,SpeciesList[],4,0))</f>
        <v/>
      </c>
      <c r="AJ167" s="362" t="str">
        <f aca="false">IF('Felling&amp;Restocking'!K167="","",IFERROR("," &amp; VLOOKUP( 'Felling&amp;Restocking'!K167,SpeciesList[],2,0),"," &amp; 'Felling&amp;Restocking'!K167))</f>
        <v/>
      </c>
      <c r="AK167" s="362" t="str">
        <f aca="false">IF('Felling&amp;Restocking'!K167="","",VLOOKUP( 'Felling&amp;Restocking'!K167,SpeciesList[],4,0))</f>
        <v/>
      </c>
      <c r="AL167" s="362" t="str">
        <f aca="false">IF('Felling&amp;Restocking'!L167="","",IFERROR("," &amp; VLOOKUP( 'Felling&amp;Restocking'!L167,SpeciesList[],2,0),"," &amp; 'Felling&amp;Restocking'!L167))</f>
        <v/>
      </c>
      <c r="AM167" s="362" t="str">
        <f aca="false">IF('Felling&amp;Restocking'!L167="","",VLOOKUP( 'Felling&amp;Restocking'!L167,SpeciesList[],4,0))</f>
        <v/>
      </c>
      <c r="AN167" s="362" t="str">
        <f aca="false">IF('Felling&amp;Restocking'!M167="","",IFERROR("," &amp; VLOOKUP( 'Felling&amp;Restocking'!M167,SpeciesList[],2,0),"," &amp; 'Felling&amp;Restocking'!M167))</f>
        <v/>
      </c>
      <c r="AO167" s="362" t="str">
        <f aca="false">IF('Felling&amp;Restocking'!M167="","",VLOOKUP( 'Felling&amp;Restocking'!M167,SpeciesList[],4,0))</f>
        <v/>
      </c>
      <c r="AP167" s="362" t="str">
        <f aca="false">IF('Felling&amp;Restocking'!N167="","",IFERROR("," &amp; VLOOKUP( 'Felling&amp;Restocking'!N167,SpeciesList[],2,0),"," &amp; 'Felling&amp;Restocking'!N167))</f>
        <v/>
      </c>
      <c r="AQ167" s="362" t="str">
        <f aca="false">IF('Felling&amp;Restocking'!N167="","",VLOOKUP( 'Felling&amp;Restocking'!N167,SpeciesList[],4,0))</f>
        <v/>
      </c>
      <c r="AT167" s="362" t="str">
        <f aca="false">IF('Sub-Cpt Record'!A167&lt;&gt;"",CONCATENATE('Sub-Cpt Record'!A167,'Sub-Cpt Record'!B167,'Sub-Cpt Record'!C167),"")</f>
        <v/>
      </c>
      <c r="AU167" s="362" t="n">
        <f aca="false">IF($AT167="",1,COUNTIFS($AT$11:$AT$1000, $AT167))</f>
        <v>1</v>
      </c>
      <c r="AV167" s="362" t="n">
        <f aca="false">IF(AT167&lt;&gt;"",'Sub-Cpt Record'!C167/CODE!AU167,0)</f>
        <v>0</v>
      </c>
    </row>
    <row r="168" customFormat="false" ht="15" hidden="false" customHeight="false" outlineLevel="0" collapsed="false">
      <c r="A168" s="362" t="str">
        <f aca="false">IF('Sub-Cpt Record'!B168="",IF(OR('Sub-Cpt Record'!A168=0,'Sub-Cpt Record'!A168=""),"",'Sub-Cpt Record'!A168),CONCATENATE('Sub-Cpt Record'!A168&amp;'Sub-Cpt Record'!B168))</f>
        <v/>
      </c>
      <c r="B168" s="362" t="n">
        <f aca="false">IF($A168="",1,COUNTIFS($A$11:$A$1000, $A168))</f>
        <v>1</v>
      </c>
      <c r="C168" s="363" t="str">
        <f aca="false">IF('Sub-Cpt Record'!E168 = "","",'Sub-Cpt Record'!E168&amp;"  ")</f>
        <v/>
      </c>
      <c r="D168" s="362" t="str">
        <f aca="false">IF('Sub-Cpt Record'!F168 = "","",'Sub-Cpt Record'!F168&amp;"  ")</f>
        <v/>
      </c>
      <c r="E168" s="362" t="str">
        <f aca="false">IF('Sub-Cpt Record'!G168 = "","",'Sub-Cpt Record'!G168&amp;"  ")</f>
        <v/>
      </c>
      <c r="F168" s="362" t="str">
        <f aca="false">IF('Sub-Cpt Record'!H168 = "","",'Sub-Cpt Record'!H168&amp;"  ")</f>
        <v/>
      </c>
      <c r="G168" s="362" t="str">
        <f aca="false">IF('Sub-Cpt Record'!I168 = "","",'Sub-Cpt Record'!I168&amp;"  ")</f>
        <v/>
      </c>
      <c r="H168" s="362" t="str">
        <f aca="false">IF('Sub-Cpt Record'!J168 = "","",'Sub-Cpt Record'!J168&amp;"  ")</f>
        <v/>
      </c>
      <c r="I168" s="364" t="str">
        <f aca="false">CONCATENATE(C168&amp;D168&amp;E168&amp;F168&amp;G168&amp;H168)</f>
        <v/>
      </c>
      <c r="J168" s="362" t="n">
        <f aca="false">IF(A168&lt;&gt;"",'Sub-Cpt Record'!C168/CODE!B168,0)</f>
        <v>0</v>
      </c>
      <c r="L168" s="365" t="str">
        <f aca="false">IF(A168="",IF(L169=1,1,""),1)</f>
        <v/>
      </c>
      <c r="N168" s="366" t="n">
        <f aca="false">COUNTIFS('Felling&amp;Restocking'!$A$11:$A$1000, 'Felling&amp;Restocking'!$A168, 'Felling&amp;Restocking'!$B$11:$B$1000, 'Felling&amp;Restocking'!$B168, 'Felling&amp;Restocking'!$H$11:$H$1000, 'Felling&amp;Restocking'!$H168)</f>
        <v>0</v>
      </c>
      <c r="O168" s="366" t="n">
        <f aca="false">IF(OR('Felling&amp;Restocking'!H168=0,'Felling&amp;Restocking'!H168=""),0,1)</f>
        <v>0</v>
      </c>
      <c r="P168" s="367" t="n">
        <f aca="false">SUM('Felling&amp;Restocking'!O168+'Felling&amp;Restocking'!P168)</f>
        <v>0</v>
      </c>
      <c r="S168" s="369" t="n">
        <f aca="false">IF(AND(O168&lt;&gt;0,P168&lt;&gt;0,'Felling&amp;Restocking'!G168&lt;&gt;0,AA168="",AC168=""),1,0)</f>
        <v>0</v>
      </c>
      <c r="T168" s="370" t="str">
        <f aca="false">IF(OR('Felling&amp;Restocking'!G168=0,'Felling&amp;Restocking'!G168=""),"",SUM('Felling&amp;Restocking'!O168/P168)*'Felling&amp;Restocking'!G168)</f>
        <v/>
      </c>
      <c r="U168" s="370" t="str">
        <f aca="false">IF(OR('Felling&amp;Restocking'!G168=0,'Felling&amp;Restocking'!G168=""),"",SUM('Felling&amp;Restocking'!P168/P168)*'Felling&amp;Restocking'!G168)</f>
        <v/>
      </c>
      <c r="V168" s="371" t="n">
        <f aca="false">IF(CONCATENATE('Felling&amp;Restocking'!U168&amp;'Felling&amp;Restocking'!W168&amp;'Felling&amp;Restocking'!Y168&amp;'Felling&amp;Restocking'!AA168&amp;'Felling&amp;Restocking'!AC168)="",0,1)</f>
        <v>0</v>
      </c>
      <c r="W168" s="372" t="n">
        <f aca="false">IF(OR(OR(TRIM('Felling&amp;Restocking'!H168)="T",TRIM('Felling&amp;Restocking'!H168)="DF",TRIM('Felling&amp;Restocking'!H168)="OS"),O168=0),0,1)</f>
        <v>0</v>
      </c>
      <c r="X168" s="372" t="n">
        <f aca="false">IF(OR('Felling&amp;Restocking'!$S168="",OR('Felling&amp;Restocking'!$S168=0,'Felling&amp;Restocking'!$S168="N/A")),0,1)</f>
        <v>0</v>
      </c>
      <c r="Y168" s="362" t="str">
        <f aca="false">IF(W168=1,T168,"")</f>
        <v/>
      </c>
      <c r="Z168" s="362" t="str">
        <f aca="false">IF(W168=1,U168,"")</f>
        <v/>
      </c>
      <c r="AA168" s="363" t="str">
        <f aca="false">CONCATENATE(IF(AND(AG168="B",AF168&lt;&gt;""),AF168,""),IF(AND(AI168="B",AH168&lt;&gt;""),AH168,""),IF(AND(AK168="B",AJ168&lt;&gt;""),AJ168,""),IF(AND(AM168="B",AL168&lt;&gt;""),AL168,""),IF(AND(AO168="B",AN168&lt;&gt;""),AN168,""),IF(AND(AQ168="B",AP168&lt;&gt;""),AP168,""))</f>
        <v/>
      </c>
      <c r="AC168" s="362" t="str">
        <f aca="false">CONCATENATE(IF(AND(AG168="C",AF168&lt;&gt;""),AF168,""),IF(AND(AI168="C",AH168&lt;&gt;""),AH168,""),IF(AND(AK168="C",AJ168&lt;&gt;""),AJ168,""),IF(AND(AM168="C",AL168&lt;&gt;""),AL168,""),IF(AND(AO168="C",AN168&lt;&gt;""),AN168,""),IF(AND(AQ168="C",AP168&lt;&gt;""),AP168,""))</f>
        <v/>
      </c>
      <c r="AE168" s="362" t="str">
        <f aca="false">CONCATENATE(IF(AS168="","",AS168),IF(AU168="","",AU168),IF(AW168="","",AW168),IF(AY168="","",AY168),IF(BA168="","",BA168),IF(BC168="","",BC168))</f>
        <v>1</v>
      </c>
      <c r="AF168" s="362" t="str">
        <f aca="false">IF('Felling&amp;Restocking'!I168="","",IFERROR(VLOOKUP( 'Felling&amp;Restocking'!I168,SpeciesList[],2,0),"," &amp; 'Felling&amp;Restocking'!I168))</f>
        <v/>
      </c>
      <c r="AG168" s="362" t="str">
        <f aca="false">IF('Felling&amp;Restocking'!I168="","",VLOOKUP( 'Felling&amp;Restocking'!I168,SpeciesList[],4,0))</f>
        <v/>
      </c>
      <c r="AH168" s="362" t="str">
        <f aca="false">IF('Felling&amp;Restocking'!J168="","",IFERROR("," &amp; VLOOKUP( 'Felling&amp;Restocking'!J168,SpeciesList[],2,0),"," &amp; 'Felling&amp;Restocking'!J168))</f>
        <v/>
      </c>
      <c r="AI168" s="362" t="str">
        <f aca="false">IF('Felling&amp;Restocking'!J168="","",VLOOKUP( 'Felling&amp;Restocking'!J168,SpeciesList[],4,0))</f>
        <v/>
      </c>
      <c r="AJ168" s="362" t="str">
        <f aca="false">IF('Felling&amp;Restocking'!K168="","",IFERROR("," &amp; VLOOKUP( 'Felling&amp;Restocking'!K168,SpeciesList[],2,0),"," &amp; 'Felling&amp;Restocking'!K168))</f>
        <v/>
      </c>
      <c r="AK168" s="362" t="str">
        <f aca="false">IF('Felling&amp;Restocking'!K168="","",VLOOKUP( 'Felling&amp;Restocking'!K168,SpeciesList[],4,0))</f>
        <v/>
      </c>
      <c r="AL168" s="362" t="str">
        <f aca="false">IF('Felling&amp;Restocking'!L168="","",IFERROR("," &amp; VLOOKUP( 'Felling&amp;Restocking'!L168,SpeciesList[],2,0),"," &amp; 'Felling&amp;Restocking'!L168))</f>
        <v/>
      </c>
      <c r="AM168" s="362" t="str">
        <f aca="false">IF('Felling&amp;Restocking'!L168="","",VLOOKUP( 'Felling&amp;Restocking'!L168,SpeciesList[],4,0))</f>
        <v/>
      </c>
      <c r="AN168" s="362" t="str">
        <f aca="false">IF('Felling&amp;Restocking'!M168="","",IFERROR("," &amp; VLOOKUP( 'Felling&amp;Restocking'!M168,SpeciesList[],2,0),"," &amp; 'Felling&amp;Restocking'!M168))</f>
        <v/>
      </c>
      <c r="AO168" s="362" t="str">
        <f aca="false">IF('Felling&amp;Restocking'!M168="","",VLOOKUP( 'Felling&amp;Restocking'!M168,SpeciesList[],4,0))</f>
        <v/>
      </c>
      <c r="AP168" s="362" t="str">
        <f aca="false">IF('Felling&amp;Restocking'!N168="","",IFERROR("," &amp; VLOOKUP( 'Felling&amp;Restocking'!N168,SpeciesList[],2,0),"," &amp; 'Felling&amp;Restocking'!N168))</f>
        <v/>
      </c>
      <c r="AQ168" s="362" t="str">
        <f aca="false">IF('Felling&amp;Restocking'!N168="","",VLOOKUP( 'Felling&amp;Restocking'!N168,SpeciesList[],4,0))</f>
        <v/>
      </c>
      <c r="AT168" s="362" t="str">
        <f aca="false">IF('Sub-Cpt Record'!A168&lt;&gt;"",CONCATENATE('Sub-Cpt Record'!A168,'Sub-Cpt Record'!B168,'Sub-Cpt Record'!C168),"")</f>
        <v/>
      </c>
      <c r="AU168" s="362" t="n">
        <f aca="false">IF($AT168="",1,COUNTIFS($AT$11:$AT$1000, $AT168))</f>
        <v>1</v>
      </c>
      <c r="AV168" s="362" t="n">
        <f aca="false">IF(AT168&lt;&gt;"",'Sub-Cpt Record'!C168/CODE!AU168,0)</f>
        <v>0</v>
      </c>
    </row>
    <row r="169" customFormat="false" ht="15" hidden="false" customHeight="false" outlineLevel="0" collapsed="false">
      <c r="A169" s="362" t="str">
        <f aca="false">IF('Sub-Cpt Record'!B169="",IF(OR('Sub-Cpt Record'!A169=0,'Sub-Cpt Record'!A169=""),"",'Sub-Cpt Record'!A169),CONCATENATE('Sub-Cpt Record'!A169&amp;'Sub-Cpt Record'!B169))</f>
        <v/>
      </c>
      <c r="B169" s="362" t="n">
        <f aca="false">IF($A169="",1,COUNTIFS($A$11:$A$1000, $A169))</f>
        <v>1</v>
      </c>
      <c r="C169" s="363" t="str">
        <f aca="false">IF('Sub-Cpt Record'!E169 = "","",'Sub-Cpt Record'!E169&amp;"  ")</f>
        <v/>
      </c>
      <c r="D169" s="362" t="str">
        <f aca="false">IF('Sub-Cpt Record'!F169 = "","",'Sub-Cpt Record'!F169&amp;"  ")</f>
        <v/>
      </c>
      <c r="E169" s="362" t="str">
        <f aca="false">IF('Sub-Cpt Record'!G169 = "","",'Sub-Cpt Record'!G169&amp;"  ")</f>
        <v/>
      </c>
      <c r="F169" s="362" t="str">
        <f aca="false">IF('Sub-Cpt Record'!H169 = "","",'Sub-Cpt Record'!H169&amp;"  ")</f>
        <v/>
      </c>
      <c r="G169" s="362" t="str">
        <f aca="false">IF('Sub-Cpt Record'!I169 = "","",'Sub-Cpt Record'!I169&amp;"  ")</f>
        <v/>
      </c>
      <c r="H169" s="362" t="str">
        <f aca="false">IF('Sub-Cpt Record'!J169 = "","",'Sub-Cpt Record'!J169&amp;"  ")</f>
        <v/>
      </c>
      <c r="I169" s="364" t="str">
        <f aca="false">CONCATENATE(C169&amp;D169&amp;E169&amp;F169&amp;G169&amp;H169)</f>
        <v/>
      </c>
      <c r="J169" s="362" t="n">
        <f aca="false">IF(A169&lt;&gt;"",'Sub-Cpt Record'!C169/CODE!B169,0)</f>
        <v>0</v>
      </c>
      <c r="L169" s="365" t="str">
        <f aca="false">IF(A169="",IF(L170=1,1,""),1)</f>
        <v/>
      </c>
      <c r="N169" s="366" t="n">
        <f aca="false">COUNTIFS('Felling&amp;Restocking'!$A$11:$A$1000, 'Felling&amp;Restocking'!$A169, 'Felling&amp;Restocking'!$B$11:$B$1000, 'Felling&amp;Restocking'!$B169, 'Felling&amp;Restocking'!$H$11:$H$1000, 'Felling&amp;Restocking'!$H169)</f>
        <v>0</v>
      </c>
      <c r="O169" s="366" t="n">
        <f aca="false">IF(OR('Felling&amp;Restocking'!H169=0,'Felling&amp;Restocking'!H169=""),0,1)</f>
        <v>0</v>
      </c>
      <c r="P169" s="367" t="n">
        <f aca="false">SUM('Felling&amp;Restocking'!O169+'Felling&amp;Restocking'!P169)</f>
        <v>0</v>
      </c>
      <c r="S169" s="369" t="n">
        <f aca="false">IF(AND(O169&lt;&gt;0,P169&lt;&gt;0,'Felling&amp;Restocking'!G169&lt;&gt;0,AA169="",AC169=""),1,0)</f>
        <v>0</v>
      </c>
      <c r="T169" s="370" t="str">
        <f aca="false">IF(OR('Felling&amp;Restocking'!G169=0,'Felling&amp;Restocking'!G169=""),"",SUM('Felling&amp;Restocking'!O169/P169)*'Felling&amp;Restocking'!G169)</f>
        <v/>
      </c>
      <c r="U169" s="370" t="str">
        <f aca="false">IF(OR('Felling&amp;Restocking'!G169=0,'Felling&amp;Restocking'!G169=""),"",SUM('Felling&amp;Restocking'!P169/P169)*'Felling&amp;Restocking'!G169)</f>
        <v/>
      </c>
      <c r="V169" s="371" t="n">
        <f aca="false">IF(CONCATENATE('Felling&amp;Restocking'!U169&amp;'Felling&amp;Restocking'!W169&amp;'Felling&amp;Restocking'!Y169&amp;'Felling&amp;Restocking'!AA169&amp;'Felling&amp;Restocking'!AC169)="",0,1)</f>
        <v>0</v>
      </c>
      <c r="W169" s="372" t="n">
        <f aca="false">IF(OR(OR(TRIM('Felling&amp;Restocking'!H169)="T",TRIM('Felling&amp;Restocking'!H169)="DF",TRIM('Felling&amp;Restocking'!H169)="OS"),O169=0),0,1)</f>
        <v>0</v>
      </c>
      <c r="X169" s="372" t="n">
        <f aca="false">IF(OR('Felling&amp;Restocking'!$S169="",OR('Felling&amp;Restocking'!$S169=0,'Felling&amp;Restocking'!$S169="N/A")),0,1)</f>
        <v>0</v>
      </c>
      <c r="Y169" s="362" t="str">
        <f aca="false">IF(W169=1,T169,"")</f>
        <v/>
      </c>
      <c r="Z169" s="362" t="str">
        <f aca="false">IF(W169=1,U169,"")</f>
        <v/>
      </c>
      <c r="AA169" s="363" t="str">
        <f aca="false">CONCATENATE(IF(AND(AG169="B",AF169&lt;&gt;""),AF169,""),IF(AND(AI169="B",AH169&lt;&gt;""),AH169,""),IF(AND(AK169="B",AJ169&lt;&gt;""),AJ169,""),IF(AND(AM169="B",AL169&lt;&gt;""),AL169,""),IF(AND(AO169="B",AN169&lt;&gt;""),AN169,""),IF(AND(AQ169="B",AP169&lt;&gt;""),AP169,""))</f>
        <v/>
      </c>
      <c r="AC169" s="362" t="str">
        <f aca="false">CONCATENATE(IF(AND(AG169="C",AF169&lt;&gt;""),AF169,""),IF(AND(AI169="C",AH169&lt;&gt;""),AH169,""),IF(AND(AK169="C",AJ169&lt;&gt;""),AJ169,""),IF(AND(AM169="C",AL169&lt;&gt;""),AL169,""),IF(AND(AO169="C",AN169&lt;&gt;""),AN169,""),IF(AND(AQ169="C",AP169&lt;&gt;""),AP169,""))</f>
        <v/>
      </c>
      <c r="AE169" s="362" t="str">
        <f aca="false">CONCATENATE(IF(AS169="","",AS169),IF(AU169="","",AU169),IF(AW169="","",AW169),IF(AY169="","",AY169),IF(BA169="","",BA169),IF(BC169="","",BC169))</f>
        <v>1</v>
      </c>
      <c r="AF169" s="362" t="str">
        <f aca="false">IF('Felling&amp;Restocking'!I169="","",IFERROR(VLOOKUP( 'Felling&amp;Restocking'!I169,SpeciesList[],2,0),"," &amp; 'Felling&amp;Restocking'!I169))</f>
        <v/>
      </c>
      <c r="AG169" s="362" t="str">
        <f aca="false">IF('Felling&amp;Restocking'!I169="","",VLOOKUP( 'Felling&amp;Restocking'!I169,SpeciesList[],4,0))</f>
        <v/>
      </c>
      <c r="AH169" s="362" t="str">
        <f aca="false">IF('Felling&amp;Restocking'!J169="","",IFERROR("," &amp; VLOOKUP( 'Felling&amp;Restocking'!J169,SpeciesList[],2,0),"," &amp; 'Felling&amp;Restocking'!J169))</f>
        <v/>
      </c>
      <c r="AI169" s="362" t="str">
        <f aca="false">IF('Felling&amp;Restocking'!J169="","",VLOOKUP( 'Felling&amp;Restocking'!J169,SpeciesList[],4,0))</f>
        <v/>
      </c>
      <c r="AJ169" s="362" t="str">
        <f aca="false">IF('Felling&amp;Restocking'!K169="","",IFERROR("," &amp; VLOOKUP( 'Felling&amp;Restocking'!K169,SpeciesList[],2,0),"," &amp; 'Felling&amp;Restocking'!K169))</f>
        <v/>
      </c>
      <c r="AK169" s="362" t="str">
        <f aca="false">IF('Felling&amp;Restocking'!K169="","",VLOOKUP( 'Felling&amp;Restocking'!K169,SpeciesList[],4,0))</f>
        <v/>
      </c>
      <c r="AL169" s="362" t="str">
        <f aca="false">IF('Felling&amp;Restocking'!L169="","",IFERROR("," &amp; VLOOKUP( 'Felling&amp;Restocking'!L169,SpeciesList[],2,0),"," &amp; 'Felling&amp;Restocking'!L169))</f>
        <v/>
      </c>
      <c r="AM169" s="362" t="str">
        <f aca="false">IF('Felling&amp;Restocking'!L169="","",VLOOKUP( 'Felling&amp;Restocking'!L169,SpeciesList[],4,0))</f>
        <v/>
      </c>
      <c r="AN169" s="362" t="str">
        <f aca="false">IF('Felling&amp;Restocking'!M169="","",IFERROR("," &amp; VLOOKUP( 'Felling&amp;Restocking'!M169,SpeciesList[],2,0),"," &amp; 'Felling&amp;Restocking'!M169))</f>
        <v/>
      </c>
      <c r="AO169" s="362" t="str">
        <f aca="false">IF('Felling&amp;Restocking'!M169="","",VLOOKUP( 'Felling&amp;Restocking'!M169,SpeciesList[],4,0))</f>
        <v/>
      </c>
      <c r="AP169" s="362" t="str">
        <f aca="false">IF('Felling&amp;Restocking'!N169="","",IFERROR("," &amp; VLOOKUP( 'Felling&amp;Restocking'!N169,SpeciesList[],2,0),"," &amp; 'Felling&amp;Restocking'!N169))</f>
        <v/>
      </c>
      <c r="AQ169" s="362" t="str">
        <f aca="false">IF('Felling&amp;Restocking'!N169="","",VLOOKUP( 'Felling&amp;Restocking'!N169,SpeciesList[],4,0))</f>
        <v/>
      </c>
      <c r="AT169" s="362" t="str">
        <f aca="false">IF('Sub-Cpt Record'!A169&lt;&gt;"",CONCATENATE('Sub-Cpt Record'!A169,'Sub-Cpt Record'!B169,'Sub-Cpt Record'!C169),"")</f>
        <v/>
      </c>
      <c r="AU169" s="362" t="n">
        <f aca="false">IF($AT169="",1,COUNTIFS($AT$11:$AT$1000, $AT169))</f>
        <v>1</v>
      </c>
      <c r="AV169" s="362" t="n">
        <f aca="false">IF(AT169&lt;&gt;"",'Sub-Cpt Record'!C169/CODE!AU169,0)</f>
        <v>0</v>
      </c>
    </row>
    <row r="170" customFormat="false" ht="15" hidden="false" customHeight="false" outlineLevel="0" collapsed="false">
      <c r="A170" s="362" t="str">
        <f aca="false">IF('Sub-Cpt Record'!B170="",IF(OR('Sub-Cpt Record'!A170=0,'Sub-Cpt Record'!A170=""),"",'Sub-Cpt Record'!A170),CONCATENATE('Sub-Cpt Record'!A170&amp;'Sub-Cpt Record'!B170))</f>
        <v/>
      </c>
      <c r="B170" s="362" t="n">
        <f aca="false">IF($A170="",1,COUNTIFS($A$11:$A$1000, $A170))</f>
        <v>1</v>
      </c>
      <c r="C170" s="363" t="str">
        <f aca="false">IF('Sub-Cpt Record'!E170 = "","",'Sub-Cpt Record'!E170&amp;"  ")</f>
        <v/>
      </c>
      <c r="D170" s="362" t="str">
        <f aca="false">IF('Sub-Cpt Record'!F170 = "","",'Sub-Cpt Record'!F170&amp;"  ")</f>
        <v/>
      </c>
      <c r="E170" s="362" t="str">
        <f aca="false">IF('Sub-Cpt Record'!G170 = "","",'Sub-Cpt Record'!G170&amp;"  ")</f>
        <v/>
      </c>
      <c r="F170" s="362" t="str">
        <f aca="false">IF('Sub-Cpt Record'!H170 = "","",'Sub-Cpt Record'!H170&amp;"  ")</f>
        <v/>
      </c>
      <c r="G170" s="362" t="str">
        <f aca="false">IF('Sub-Cpt Record'!I170 = "","",'Sub-Cpt Record'!I170&amp;"  ")</f>
        <v/>
      </c>
      <c r="H170" s="362" t="str">
        <f aca="false">IF('Sub-Cpt Record'!J170 = "","",'Sub-Cpt Record'!J170&amp;"  ")</f>
        <v/>
      </c>
      <c r="I170" s="364" t="str">
        <f aca="false">CONCATENATE(C170&amp;D170&amp;E170&amp;F170&amp;G170&amp;H170)</f>
        <v/>
      </c>
      <c r="J170" s="362" t="n">
        <f aca="false">IF(A170&lt;&gt;"",'Sub-Cpt Record'!C170/CODE!B170,0)</f>
        <v>0</v>
      </c>
      <c r="L170" s="365" t="str">
        <f aca="false">IF(A170="",IF(L171=1,1,""),1)</f>
        <v/>
      </c>
      <c r="N170" s="366" t="n">
        <f aca="false">COUNTIFS('Felling&amp;Restocking'!$A$11:$A$1000, 'Felling&amp;Restocking'!$A170, 'Felling&amp;Restocking'!$B$11:$B$1000, 'Felling&amp;Restocking'!$B170, 'Felling&amp;Restocking'!$H$11:$H$1000, 'Felling&amp;Restocking'!$H170)</f>
        <v>0</v>
      </c>
      <c r="O170" s="366" t="n">
        <f aca="false">IF(OR('Felling&amp;Restocking'!H170=0,'Felling&amp;Restocking'!H170=""),0,1)</f>
        <v>0</v>
      </c>
      <c r="P170" s="367" t="n">
        <f aca="false">SUM('Felling&amp;Restocking'!O170+'Felling&amp;Restocking'!P170)</f>
        <v>0</v>
      </c>
      <c r="S170" s="369" t="n">
        <f aca="false">IF(AND(O170&lt;&gt;0,P170&lt;&gt;0,'Felling&amp;Restocking'!G170&lt;&gt;0,AA170="",AC170=""),1,0)</f>
        <v>0</v>
      </c>
      <c r="T170" s="370" t="str">
        <f aca="false">IF(OR('Felling&amp;Restocking'!G170=0,'Felling&amp;Restocking'!G170=""),"",SUM('Felling&amp;Restocking'!O170/P170)*'Felling&amp;Restocking'!G170)</f>
        <v/>
      </c>
      <c r="U170" s="370" t="str">
        <f aca="false">IF(OR('Felling&amp;Restocking'!G170=0,'Felling&amp;Restocking'!G170=""),"",SUM('Felling&amp;Restocking'!P170/P170)*'Felling&amp;Restocking'!G170)</f>
        <v/>
      </c>
      <c r="V170" s="371" t="n">
        <f aca="false">IF(CONCATENATE('Felling&amp;Restocking'!U170&amp;'Felling&amp;Restocking'!W170&amp;'Felling&amp;Restocking'!Y170&amp;'Felling&amp;Restocking'!AA170&amp;'Felling&amp;Restocking'!AC170)="",0,1)</f>
        <v>0</v>
      </c>
      <c r="W170" s="372" t="n">
        <f aca="false">IF(OR(OR(TRIM('Felling&amp;Restocking'!H170)="T",TRIM('Felling&amp;Restocking'!H170)="DF",TRIM('Felling&amp;Restocking'!H170)="OS"),O170=0),0,1)</f>
        <v>0</v>
      </c>
      <c r="X170" s="372" t="n">
        <f aca="false">IF(OR('Felling&amp;Restocking'!$S170="",OR('Felling&amp;Restocking'!$S170=0,'Felling&amp;Restocking'!$S170="N/A")),0,1)</f>
        <v>0</v>
      </c>
      <c r="Y170" s="362" t="str">
        <f aca="false">IF(W170=1,T170,"")</f>
        <v/>
      </c>
      <c r="Z170" s="362" t="str">
        <f aca="false">IF(W170=1,U170,"")</f>
        <v/>
      </c>
      <c r="AA170" s="363" t="str">
        <f aca="false">CONCATENATE(IF(AND(AG170="B",AF170&lt;&gt;""),AF170,""),IF(AND(AI170="B",AH170&lt;&gt;""),AH170,""),IF(AND(AK170="B",AJ170&lt;&gt;""),AJ170,""),IF(AND(AM170="B",AL170&lt;&gt;""),AL170,""),IF(AND(AO170="B",AN170&lt;&gt;""),AN170,""),IF(AND(AQ170="B",AP170&lt;&gt;""),AP170,""))</f>
        <v/>
      </c>
      <c r="AC170" s="362" t="str">
        <f aca="false">CONCATENATE(IF(AND(AG170="C",AF170&lt;&gt;""),AF170,""),IF(AND(AI170="C",AH170&lt;&gt;""),AH170,""),IF(AND(AK170="C",AJ170&lt;&gt;""),AJ170,""),IF(AND(AM170="C",AL170&lt;&gt;""),AL170,""),IF(AND(AO170="C",AN170&lt;&gt;""),AN170,""),IF(AND(AQ170="C",AP170&lt;&gt;""),AP170,""))</f>
        <v/>
      </c>
      <c r="AE170" s="362" t="str">
        <f aca="false">CONCATENATE(IF(AS170="","",AS170),IF(AU170="","",AU170),IF(AW170="","",AW170),IF(AY170="","",AY170),IF(BA170="","",BA170),IF(BC170="","",BC170))</f>
        <v>1</v>
      </c>
      <c r="AF170" s="362" t="str">
        <f aca="false">IF('Felling&amp;Restocking'!I170="","",IFERROR(VLOOKUP( 'Felling&amp;Restocking'!I170,SpeciesList[],2,0),"," &amp; 'Felling&amp;Restocking'!I170))</f>
        <v/>
      </c>
      <c r="AG170" s="362" t="str">
        <f aca="false">IF('Felling&amp;Restocking'!I170="","",VLOOKUP( 'Felling&amp;Restocking'!I170,SpeciesList[],4,0))</f>
        <v/>
      </c>
      <c r="AH170" s="362" t="str">
        <f aca="false">IF('Felling&amp;Restocking'!J170="","",IFERROR("," &amp; VLOOKUP( 'Felling&amp;Restocking'!J170,SpeciesList[],2,0),"," &amp; 'Felling&amp;Restocking'!J170))</f>
        <v/>
      </c>
      <c r="AI170" s="362" t="str">
        <f aca="false">IF('Felling&amp;Restocking'!J170="","",VLOOKUP( 'Felling&amp;Restocking'!J170,SpeciesList[],4,0))</f>
        <v/>
      </c>
      <c r="AJ170" s="362" t="str">
        <f aca="false">IF('Felling&amp;Restocking'!K170="","",IFERROR("," &amp; VLOOKUP( 'Felling&amp;Restocking'!K170,SpeciesList[],2,0),"," &amp; 'Felling&amp;Restocking'!K170))</f>
        <v/>
      </c>
      <c r="AK170" s="362" t="str">
        <f aca="false">IF('Felling&amp;Restocking'!K170="","",VLOOKUP( 'Felling&amp;Restocking'!K170,SpeciesList[],4,0))</f>
        <v/>
      </c>
      <c r="AL170" s="362" t="str">
        <f aca="false">IF('Felling&amp;Restocking'!L170="","",IFERROR("," &amp; VLOOKUP( 'Felling&amp;Restocking'!L170,SpeciesList[],2,0),"," &amp; 'Felling&amp;Restocking'!L170))</f>
        <v/>
      </c>
      <c r="AM170" s="362" t="str">
        <f aca="false">IF('Felling&amp;Restocking'!L170="","",VLOOKUP( 'Felling&amp;Restocking'!L170,SpeciesList[],4,0))</f>
        <v/>
      </c>
      <c r="AN170" s="362" t="str">
        <f aca="false">IF('Felling&amp;Restocking'!M170="","",IFERROR("," &amp; VLOOKUP( 'Felling&amp;Restocking'!M170,SpeciesList[],2,0),"," &amp; 'Felling&amp;Restocking'!M170))</f>
        <v/>
      </c>
      <c r="AO170" s="362" t="str">
        <f aca="false">IF('Felling&amp;Restocking'!M170="","",VLOOKUP( 'Felling&amp;Restocking'!M170,SpeciesList[],4,0))</f>
        <v/>
      </c>
      <c r="AP170" s="362" t="str">
        <f aca="false">IF('Felling&amp;Restocking'!N170="","",IFERROR("," &amp; VLOOKUP( 'Felling&amp;Restocking'!N170,SpeciesList[],2,0),"," &amp; 'Felling&amp;Restocking'!N170))</f>
        <v/>
      </c>
      <c r="AQ170" s="362" t="str">
        <f aca="false">IF('Felling&amp;Restocking'!N170="","",VLOOKUP( 'Felling&amp;Restocking'!N170,SpeciesList[],4,0))</f>
        <v/>
      </c>
      <c r="AT170" s="362" t="str">
        <f aca="false">IF('Sub-Cpt Record'!A170&lt;&gt;"",CONCATENATE('Sub-Cpt Record'!A170,'Sub-Cpt Record'!B170,'Sub-Cpt Record'!C170),"")</f>
        <v/>
      </c>
      <c r="AU170" s="362" t="n">
        <f aca="false">IF($AT170="",1,COUNTIFS($AT$11:$AT$1000, $AT170))</f>
        <v>1</v>
      </c>
      <c r="AV170" s="362" t="n">
        <f aca="false">IF(AT170&lt;&gt;"",'Sub-Cpt Record'!C170/CODE!AU170,0)</f>
        <v>0</v>
      </c>
    </row>
    <row r="171" customFormat="false" ht="15" hidden="false" customHeight="false" outlineLevel="0" collapsed="false">
      <c r="A171" s="362" t="str">
        <f aca="false">IF('Sub-Cpt Record'!B171="",IF(OR('Sub-Cpt Record'!A171=0,'Sub-Cpt Record'!A171=""),"",'Sub-Cpt Record'!A171),CONCATENATE('Sub-Cpt Record'!A171&amp;'Sub-Cpt Record'!B171))</f>
        <v/>
      </c>
      <c r="B171" s="362" t="n">
        <f aca="false">IF($A171="",1,COUNTIFS($A$11:$A$1000, $A171))</f>
        <v>1</v>
      </c>
      <c r="C171" s="363" t="str">
        <f aca="false">IF('Sub-Cpt Record'!E171 = "","",'Sub-Cpt Record'!E171&amp;"  ")</f>
        <v/>
      </c>
      <c r="D171" s="362" t="str">
        <f aca="false">IF('Sub-Cpt Record'!F171 = "","",'Sub-Cpt Record'!F171&amp;"  ")</f>
        <v/>
      </c>
      <c r="E171" s="362" t="str">
        <f aca="false">IF('Sub-Cpt Record'!G171 = "","",'Sub-Cpt Record'!G171&amp;"  ")</f>
        <v/>
      </c>
      <c r="F171" s="362" t="str">
        <f aca="false">IF('Sub-Cpt Record'!H171 = "","",'Sub-Cpt Record'!H171&amp;"  ")</f>
        <v/>
      </c>
      <c r="G171" s="362" t="str">
        <f aca="false">IF('Sub-Cpt Record'!I171 = "","",'Sub-Cpt Record'!I171&amp;"  ")</f>
        <v/>
      </c>
      <c r="H171" s="362" t="str">
        <f aca="false">IF('Sub-Cpt Record'!J171 = "","",'Sub-Cpt Record'!J171&amp;"  ")</f>
        <v/>
      </c>
      <c r="I171" s="364" t="str">
        <f aca="false">CONCATENATE(C171&amp;D171&amp;E171&amp;F171&amp;G171&amp;H171)</f>
        <v/>
      </c>
      <c r="J171" s="362" t="n">
        <f aca="false">IF(A171&lt;&gt;"",'Sub-Cpt Record'!C171/CODE!B171,0)</f>
        <v>0</v>
      </c>
      <c r="L171" s="365" t="str">
        <f aca="false">IF(A171="",IF(L172=1,1,""),1)</f>
        <v/>
      </c>
      <c r="N171" s="366" t="n">
        <f aca="false">COUNTIFS('Felling&amp;Restocking'!$A$11:$A$1000, 'Felling&amp;Restocking'!$A171, 'Felling&amp;Restocking'!$B$11:$B$1000, 'Felling&amp;Restocking'!$B171, 'Felling&amp;Restocking'!$H$11:$H$1000, 'Felling&amp;Restocking'!$H171)</f>
        <v>0</v>
      </c>
      <c r="O171" s="366" t="n">
        <f aca="false">IF(OR('Felling&amp;Restocking'!H171=0,'Felling&amp;Restocking'!H171=""),0,1)</f>
        <v>0</v>
      </c>
      <c r="P171" s="367" t="n">
        <f aca="false">SUM('Felling&amp;Restocking'!O171+'Felling&amp;Restocking'!P171)</f>
        <v>0</v>
      </c>
      <c r="S171" s="369" t="n">
        <f aca="false">IF(AND(O171&lt;&gt;0,P171&lt;&gt;0,'Felling&amp;Restocking'!G171&lt;&gt;0,AA171="",AC171=""),1,0)</f>
        <v>0</v>
      </c>
      <c r="T171" s="370" t="str">
        <f aca="false">IF(OR('Felling&amp;Restocking'!G171=0,'Felling&amp;Restocking'!G171=""),"",SUM('Felling&amp;Restocking'!O171/P171)*'Felling&amp;Restocking'!G171)</f>
        <v/>
      </c>
      <c r="U171" s="370" t="str">
        <f aca="false">IF(OR('Felling&amp;Restocking'!G171=0,'Felling&amp;Restocking'!G171=""),"",SUM('Felling&amp;Restocking'!P171/P171)*'Felling&amp;Restocking'!G171)</f>
        <v/>
      </c>
      <c r="V171" s="371" t="n">
        <f aca="false">IF(CONCATENATE('Felling&amp;Restocking'!U171&amp;'Felling&amp;Restocking'!W171&amp;'Felling&amp;Restocking'!Y171&amp;'Felling&amp;Restocking'!AA171&amp;'Felling&amp;Restocking'!AC171)="",0,1)</f>
        <v>0</v>
      </c>
      <c r="W171" s="372" t="n">
        <f aca="false">IF(OR(OR(TRIM('Felling&amp;Restocking'!H171)="T",TRIM('Felling&amp;Restocking'!H171)="DF",TRIM('Felling&amp;Restocking'!H171)="OS"),O171=0),0,1)</f>
        <v>0</v>
      </c>
      <c r="X171" s="372" t="n">
        <f aca="false">IF(OR('Felling&amp;Restocking'!$S171="",OR('Felling&amp;Restocking'!$S171=0,'Felling&amp;Restocking'!$S171="N/A")),0,1)</f>
        <v>0</v>
      </c>
      <c r="Y171" s="362" t="str">
        <f aca="false">IF(W171=1,T171,"")</f>
        <v/>
      </c>
      <c r="Z171" s="362" t="str">
        <f aca="false">IF(W171=1,U171,"")</f>
        <v/>
      </c>
      <c r="AA171" s="363" t="str">
        <f aca="false">CONCATENATE(IF(AND(AG171="B",AF171&lt;&gt;""),AF171,""),IF(AND(AI171="B",AH171&lt;&gt;""),AH171,""),IF(AND(AK171="B",AJ171&lt;&gt;""),AJ171,""),IF(AND(AM171="B",AL171&lt;&gt;""),AL171,""),IF(AND(AO171="B",AN171&lt;&gt;""),AN171,""),IF(AND(AQ171="B",AP171&lt;&gt;""),AP171,""))</f>
        <v/>
      </c>
      <c r="AC171" s="362" t="str">
        <f aca="false">CONCATENATE(IF(AND(AG171="C",AF171&lt;&gt;""),AF171,""),IF(AND(AI171="C",AH171&lt;&gt;""),AH171,""),IF(AND(AK171="C",AJ171&lt;&gt;""),AJ171,""),IF(AND(AM171="C",AL171&lt;&gt;""),AL171,""),IF(AND(AO171="C",AN171&lt;&gt;""),AN171,""),IF(AND(AQ171="C",AP171&lt;&gt;""),AP171,""))</f>
        <v/>
      </c>
      <c r="AE171" s="362" t="str">
        <f aca="false">CONCATENATE(IF(AS171="","",AS171),IF(AU171="","",AU171),IF(AW171="","",AW171),IF(AY171="","",AY171),IF(BA171="","",BA171),IF(BC171="","",BC171))</f>
        <v>1</v>
      </c>
      <c r="AF171" s="362" t="str">
        <f aca="false">IF('Felling&amp;Restocking'!I171="","",IFERROR(VLOOKUP( 'Felling&amp;Restocking'!I171,SpeciesList[],2,0),"," &amp; 'Felling&amp;Restocking'!I171))</f>
        <v/>
      </c>
      <c r="AG171" s="362" t="str">
        <f aca="false">IF('Felling&amp;Restocking'!I171="","",VLOOKUP( 'Felling&amp;Restocking'!I171,SpeciesList[],4,0))</f>
        <v/>
      </c>
      <c r="AH171" s="362" t="str">
        <f aca="false">IF('Felling&amp;Restocking'!J171="","",IFERROR("," &amp; VLOOKUP( 'Felling&amp;Restocking'!J171,SpeciesList[],2,0),"," &amp; 'Felling&amp;Restocking'!J171))</f>
        <v/>
      </c>
      <c r="AI171" s="362" t="str">
        <f aca="false">IF('Felling&amp;Restocking'!J171="","",VLOOKUP( 'Felling&amp;Restocking'!J171,SpeciesList[],4,0))</f>
        <v/>
      </c>
      <c r="AJ171" s="362" t="str">
        <f aca="false">IF('Felling&amp;Restocking'!K171="","",IFERROR("," &amp; VLOOKUP( 'Felling&amp;Restocking'!K171,SpeciesList[],2,0),"," &amp; 'Felling&amp;Restocking'!K171))</f>
        <v/>
      </c>
      <c r="AK171" s="362" t="str">
        <f aca="false">IF('Felling&amp;Restocking'!K171="","",VLOOKUP( 'Felling&amp;Restocking'!K171,SpeciesList[],4,0))</f>
        <v/>
      </c>
      <c r="AL171" s="362" t="str">
        <f aca="false">IF('Felling&amp;Restocking'!L171="","",IFERROR("," &amp; VLOOKUP( 'Felling&amp;Restocking'!L171,SpeciesList[],2,0),"," &amp; 'Felling&amp;Restocking'!L171))</f>
        <v/>
      </c>
      <c r="AM171" s="362" t="str">
        <f aca="false">IF('Felling&amp;Restocking'!L171="","",VLOOKUP( 'Felling&amp;Restocking'!L171,SpeciesList[],4,0))</f>
        <v/>
      </c>
      <c r="AN171" s="362" t="str">
        <f aca="false">IF('Felling&amp;Restocking'!M171="","",IFERROR("," &amp; VLOOKUP( 'Felling&amp;Restocking'!M171,SpeciesList[],2,0),"," &amp; 'Felling&amp;Restocking'!M171))</f>
        <v/>
      </c>
      <c r="AO171" s="362" t="str">
        <f aca="false">IF('Felling&amp;Restocking'!M171="","",VLOOKUP( 'Felling&amp;Restocking'!M171,SpeciesList[],4,0))</f>
        <v/>
      </c>
      <c r="AP171" s="362" t="str">
        <f aca="false">IF('Felling&amp;Restocking'!N171="","",IFERROR("," &amp; VLOOKUP( 'Felling&amp;Restocking'!N171,SpeciesList[],2,0),"," &amp; 'Felling&amp;Restocking'!N171))</f>
        <v/>
      </c>
      <c r="AQ171" s="362" t="str">
        <f aca="false">IF('Felling&amp;Restocking'!N171="","",VLOOKUP( 'Felling&amp;Restocking'!N171,SpeciesList[],4,0))</f>
        <v/>
      </c>
      <c r="AT171" s="362" t="str">
        <f aca="false">IF('Sub-Cpt Record'!A171&lt;&gt;"",CONCATENATE('Sub-Cpt Record'!A171,'Sub-Cpt Record'!B171,'Sub-Cpt Record'!C171),"")</f>
        <v/>
      </c>
      <c r="AU171" s="362" t="n">
        <f aca="false">IF($AT171="",1,COUNTIFS($AT$11:$AT$1000, $AT171))</f>
        <v>1</v>
      </c>
      <c r="AV171" s="362" t="n">
        <f aca="false">IF(AT171&lt;&gt;"",'Sub-Cpt Record'!C171/CODE!AU171,0)</f>
        <v>0</v>
      </c>
    </row>
    <row r="172" customFormat="false" ht="15" hidden="false" customHeight="false" outlineLevel="0" collapsed="false">
      <c r="A172" s="362" t="str">
        <f aca="false">IF('Sub-Cpt Record'!B172="",IF(OR('Sub-Cpt Record'!A172=0,'Sub-Cpt Record'!A172=""),"",'Sub-Cpt Record'!A172),CONCATENATE('Sub-Cpt Record'!A172&amp;'Sub-Cpt Record'!B172))</f>
        <v/>
      </c>
      <c r="B172" s="362" t="n">
        <f aca="false">IF($A172="",1,COUNTIFS($A$11:$A$1000, $A172))</f>
        <v>1</v>
      </c>
      <c r="C172" s="363" t="str">
        <f aca="false">IF('Sub-Cpt Record'!E172 = "","",'Sub-Cpt Record'!E172&amp;"  ")</f>
        <v/>
      </c>
      <c r="D172" s="362" t="str">
        <f aca="false">IF('Sub-Cpt Record'!F172 = "","",'Sub-Cpt Record'!F172&amp;"  ")</f>
        <v/>
      </c>
      <c r="E172" s="362" t="str">
        <f aca="false">IF('Sub-Cpt Record'!G172 = "","",'Sub-Cpt Record'!G172&amp;"  ")</f>
        <v/>
      </c>
      <c r="F172" s="362" t="str">
        <f aca="false">IF('Sub-Cpt Record'!H172 = "","",'Sub-Cpt Record'!H172&amp;"  ")</f>
        <v/>
      </c>
      <c r="G172" s="362" t="str">
        <f aca="false">IF('Sub-Cpt Record'!I172 = "","",'Sub-Cpt Record'!I172&amp;"  ")</f>
        <v/>
      </c>
      <c r="H172" s="362" t="str">
        <f aca="false">IF('Sub-Cpt Record'!J172 = "","",'Sub-Cpt Record'!J172&amp;"  ")</f>
        <v/>
      </c>
      <c r="I172" s="364" t="str">
        <f aca="false">CONCATENATE(C172&amp;D172&amp;E172&amp;F172&amp;G172&amp;H172)</f>
        <v/>
      </c>
      <c r="J172" s="362" t="n">
        <f aca="false">IF(A172&lt;&gt;"",'Sub-Cpt Record'!C172/CODE!B172,0)</f>
        <v>0</v>
      </c>
      <c r="L172" s="365" t="str">
        <f aca="false">IF(A172="",IF(L173=1,1,""),1)</f>
        <v/>
      </c>
      <c r="N172" s="366" t="n">
        <f aca="false">COUNTIFS('Felling&amp;Restocking'!$A$11:$A$1000, 'Felling&amp;Restocking'!$A172, 'Felling&amp;Restocking'!$B$11:$B$1000, 'Felling&amp;Restocking'!$B172, 'Felling&amp;Restocking'!$H$11:$H$1000, 'Felling&amp;Restocking'!$H172)</f>
        <v>0</v>
      </c>
      <c r="O172" s="366" t="n">
        <f aca="false">IF(OR('Felling&amp;Restocking'!H172=0,'Felling&amp;Restocking'!H172=""),0,1)</f>
        <v>0</v>
      </c>
      <c r="P172" s="367" t="n">
        <f aca="false">SUM('Felling&amp;Restocking'!O172+'Felling&amp;Restocking'!P172)</f>
        <v>0</v>
      </c>
      <c r="S172" s="369" t="n">
        <f aca="false">IF(AND(O172&lt;&gt;0,P172&lt;&gt;0,'Felling&amp;Restocking'!G172&lt;&gt;0,AA172="",AC172=""),1,0)</f>
        <v>0</v>
      </c>
      <c r="T172" s="370" t="str">
        <f aca="false">IF(OR('Felling&amp;Restocking'!G172=0,'Felling&amp;Restocking'!G172=""),"",SUM('Felling&amp;Restocking'!O172/P172)*'Felling&amp;Restocking'!G172)</f>
        <v/>
      </c>
      <c r="U172" s="370" t="str">
        <f aca="false">IF(OR('Felling&amp;Restocking'!G172=0,'Felling&amp;Restocking'!G172=""),"",SUM('Felling&amp;Restocking'!P172/P172)*'Felling&amp;Restocking'!G172)</f>
        <v/>
      </c>
      <c r="V172" s="371" t="n">
        <f aca="false">IF(CONCATENATE('Felling&amp;Restocking'!U172&amp;'Felling&amp;Restocking'!W172&amp;'Felling&amp;Restocking'!Y172&amp;'Felling&amp;Restocking'!AA172&amp;'Felling&amp;Restocking'!AC172)="",0,1)</f>
        <v>0</v>
      </c>
      <c r="W172" s="372" t="n">
        <f aca="false">IF(OR(OR(TRIM('Felling&amp;Restocking'!H172)="T",TRIM('Felling&amp;Restocking'!H172)="DF",TRIM('Felling&amp;Restocking'!H172)="OS"),O172=0),0,1)</f>
        <v>0</v>
      </c>
      <c r="X172" s="372" t="n">
        <f aca="false">IF(OR('Felling&amp;Restocking'!$S172="",OR('Felling&amp;Restocking'!$S172=0,'Felling&amp;Restocking'!$S172="N/A")),0,1)</f>
        <v>0</v>
      </c>
      <c r="Y172" s="362" t="str">
        <f aca="false">IF(W172=1,T172,"")</f>
        <v/>
      </c>
      <c r="Z172" s="362" t="str">
        <f aca="false">IF(W172=1,U172,"")</f>
        <v/>
      </c>
      <c r="AA172" s="363" t="str">
        <f aca="false">CONCATENATE(IF(AND(AG172="B",AF172&lt;&gt;""),AF172,""),IF(AND(AI172="B",AH172&lt;&gt;""),AH172,""),IF(AND(AK172="B",AJ172&lt;&gt;""),AJ172,""),IF(AND(AM172="B",AL172&lt;&gt;""),AL172,""),IF(AND(AO172="B",AN172&lt;&gt;""),AN172,""),IF(AND(AQ172="B",AP172&lt;&gt;""),AP172,""))</f>
        <v/>
      </c>
      <c r="AC172" s="362" t="str">
        <f aca="false">CONCATENATE(IF(AND(AG172="C",AF172&lt;&gt;""),AF172,""),IF(AND(AI172="C",AH172&lt;&gt;""),AH172,""),IF(AND(AK172="C",AJ172&lt;&gt;""),AJ172,""),IF(AND(AM172="C",AL172&lt;&gt;""),AL172,""),IF(AND(AO172="C",AN172&lt;&gt;""),AN172,""),IF(AND(AQ172="C",AP172&lt;&gt;""),AP172,""))</f>
        <v/>
      </c>
      <c r="AE172" s="362" t="str">
        <f aca="false">CONCATENATE(IF(AS172="","",AS172),IF(AU172="","",AU172),IF(AW172="","",AW172),IF(AY172="","",AY172),IF(BA172="","",BA172),IF(BC172="","",BC172))</f>
        <v>1</v>
      </c>
      <c r="AF172" s="362" t="str">
        <f aca="false">IF('Felling&amp;Restocking'!I172="","",IFERROR(VLOOKUP( 'Felling&amp;Restocking'!I172,SpeciesList[],2,0),"," &amp; 'Felling&amp;Restocking'!I172))</f>
        <v/>
      </c>
      <c r="AG172" s="362" t="str">
        <f aca="false">IF('Felling&amp;Restocking'!I172="","",VLOOKUP( 'Felling&amp;Restocking'!I172,SpeciesList[],4,0))</f>
        <v/>
      </c>
      <c r="AH172" s="362" t="str">
        <f aca="false">IF('Felling&amp;Restocking'!J172="","",IFERROR("," &amp; VLOOKUP( 'Felling&amp;Restocking'!J172,SpeciesList[],2,0),"," &amp; 'Felling&amp;Restocking'!J172))</f>
        <v/>
      </c>
      <c r="AI172" s="362" t="str">
        <f aca="false">IF('Felling&amp;Restocking'!J172="","",VLOOKUP( 'Felling&amp;Restocking'!J172,SpeciesList[],4,0))</f>
        <v/>
      </c>
      <c r="AJ172" s="362" t="str">
        <f aca="false">IF('Felling&amp;Restocking'!K172="","",IFERROR("," &amp; VLOOKUP( 'Felling&amp;Restocking'!K172,SpeciesList[],2,0),"," &amp; 'Felling&amp;Restocking'!K172))</f>
        <v/>
      </c>
      <c r="AK172" s="362" t="str">
        <f aca="false">IF('Felling&amp;Restocking'!K172="","",VLOOKUP( 'Felling&amp;Restocking'!K172,SpeciesList[],4,0))</f>
        <v/>
      </c>
      <c r="AL172" s="362" t="str">
        <f aca="false">IF('Felling&amp;Restocking'!L172="","",IFERROR("," &amp; VLOOKUP( 'Felling&amp;Restocking'!L172,SpeciesList[],2,0),"," &amp; 'Felling&amp;Restocking'!L172))</f>
        <v/>
      </c>
      <c r="AM172" s="362" t="str">
        <f aca="false">IF('Felling&amp;Restocking'!L172="","",VLOOKUP( 'Felling&amp;Restocking'!L172,SpeciesList[],4,0))</f>
        <v/>
      </c>
      <c r="AN172" s="362" t="str">
        <f aca="false">IF('Felling&amp;Restocking'!M172="","",IFERROR("," &amp; VLOOKUP( 'Felling&amp;Restocking'!M172,SpeciesList[],2,0),"," &amp; 'Felling&amp;Restocking'!M172))</f>
        <v/>
      </c>
      <c r="AO172" s="362" t="str">
        <f aca="false">IF('Felling&amp;Restocking'!M172="","",VLOOKUP( 'Felling&amp;Restocking'!M172,SpeciesList[],4,0))</f>
        <v/>
      </c>
      <c r="AP172" s="362" t="str">
        <f aca="false">IF('Felling&amp;Restocking'!N172="","",IFERROR("," &amp; VLOOKUP( 'Felling&amp;Restocking'!N172,SpeciesList[],2,0),"," &amp; 'Felling&amp;Restocking'!N172))</f>
        <v/>
      </c>
      <c r="AQ172" s="362" t="str">
        <f aca="false">IF('Felling&amp;Restocking'!N172="","",VLOOKUP( 'Felling&amp;Restocking'!N172,SpeciesList[],4,0))</f>
        <v/>
      </c>
      <c r="AT172" s="362" t="str">
        <f aca="false">IF('Sub-Cpt Record'!A172&lt;&gt;"",CONCATENATE('Sub-Cpt Record'!A172,'Sub-Cpt Record'!B172,'Sub-Cpt Record'!C172),"")</f>
        <v/>
      </c>
      <c r="AU172" s="362" t="n">
        <f aca="false">IF($AT172="",1,COUNTIFS($AT$11:$AT$1000, $AT172))</f>
        <v>1</v>
      </c>
      <c r="AV172" s="362" t="n">
        <f aca="false">IF(AT172&lt;&gt;"",'Sub-Cpt Record'!C172/CODE!AU172,0)</f>
        <v>0</v>
      </c>
    </row>
    <row r="173" customFormat="false" ht="15" hidden="false" customHeight="false" outlineLevel="0" collapsed="false">
      <c r="A173" s="362" t="str">
        <f aca="false">IF('Sub-Cpt Record'!B173="",IF(OR('Sub-Cpt Record'!A173=0,'Sub-Cpt Record'!A173=""),"",'Sub-Cpt Record'!A173),CONCATENATE('Sub-Cpt Record'!A173&amp;'Sub-Cpt Record'!B173))</f>
        <v/>
      </c>
      <c r="B173" s="362" t="n">
        <f aca="false">IF($A173="",1,COUNTIFS($A$11:$A$1000, $A173))</f>
        <v>1</v>
      </c>
      <c r="C173" s="363" t="str">
        <f aca="false">IF('Sub-Cpt Record'!E173 = "","",'Sub-Cpt Record'!E173&amp;"  ")</f>
        <v/>
      </c>
      <c r="D173" s="362" t="str">
        <f aca="false">IF('Sub-Cpt Record'!F173 = "","",'Sub-Cpt Record'!F173&amp;"  ")</f>
        <v/>
      </c>
      <c r="E173" s="362" t="str">
        <f aca="false">IF('Sub-Cpt Record'!G173 = "","",'Sub-Cpt Record'!G173&amp;"  ")</f>
        <v/>
      </c>
      <c r="F173" s="362" t="str">
        <f aca="false">IF('Sub-Cpt Record'!H173 = "","",'Sub-Cpt Record'!H173&amp;"  ")</f>
        <v/>
      </c>
      <c r="G173" s="362" t="str">
        <f aca="false">IF('Sub-Cpt Record'!I173 = "","",'Sub-Cpt Record'!I173&amp;"  ")</f>
        <v/>
      </c>
      <c r="H173" s="362" t="str">
        <f aca="false">IF('Sub-Cpt Record'!J173 = "","",'Sub-Cpt Record'!J173&amp;"  ")</f>
        <v/>
      </c>
      <c r="I173" s="364" t="str">
        <f aca="false">CONCATENATE(C173&amp;D173&amp;E173&amp;F173&amp;G173&amp;H173)</f>
        <v/>
      </c>
      <c r="J173" s="362" t="n">
        <f aca="false">IF(A173&lt;&gt;"",'Sub-Cpt Record'!C173/CODE!B173,0)</f>
        <v>0</v>
      </c>
      <c r="L173" s="365" t="str">
        <f aca="false">IF(A173="",IF(L174=1,1,""),1)</f>
        <v/>
      </c>
      <c r="N173" s="366" t="n">
        <f aca="false">COUNTIFS('Felling&amp;Restocking'!$A$11:$A$1000, 'Felling&amp;Restocking'!$A173, 'Felling&amp;Restocking'!$B$11:$B$1000, 'Felling&amp;Restocking'!$B173, 'Felling&amp;Restocking'!$H$11:$H$1000, 'Felling&amp;Restocking'!$H173)</f>
        <v>0</v>
      </c>
      <c r="O173" s="366" t="n">
        <f aca="false">IF(OR('Felling&amp;Restocking'!H173=0,'Felling&amp;Restocking'!H173=""),0,1)</f>
        <v>0</v>
      </c>
      <c r="P173" s="367" t="n">
        <f aca="false">SUM('Felling&amp;Restocking'!O173+'Felling&amp;Restocking'!P173)</f>
        <v>0</v>
      </c>
      <c r="S173" s="369" t="n">
        <f aca="false">IF(AND(O173&lt;&gt;0,P173&lt;&gt;0,'Felling&amp;Restocking'!G173&lt;&gt;0,AA173="",AC173=""),1,0)</f>
        <v>0</v>
      </c>
      <c r="T173" s="370" t="str">
        <f aca="false">IF(OR('Felling&amp;Restocking'!G173=0,'Felling&amp;Restocking'!G173=""),"",SUM('Felling&amp;Restocking'!O173/P173)*'Felling&amp;Restocking'!G173)</f>
        <v/>
      </c>
      <c r="U173" s="370" t="str">
        <f aca="false">IF(OR('Felling&amp;Restocking'!G173=0,'Felling&amp;Restocking'!G173=""),"",SUM('Felling&amp;Restocking'!P173/P173)*'Felling&amp;Restocking'!G173)</f>
        <v/>
      </c>
      <c r="V173" s="371" t="n">
        <f aca="false">IF(CONCATENATE('Felling&amp;Restocking'!U173&amp;'Felling&amp;Restocking'!W173&amp;'Felling&amp;Restocking'!Y173&amp;'Felling&amp;Restocking'!AA173&amp;'Felling&amp;Restocking'!AC173)="",0,1)</f>
        <v>0</v>
      </c>
      <c r="W173" s="372" t="n">
        <f aca="false">IF(OR(OR(TRIM('Felling&amp;Restocking'!H173)="T",TRIM('Felling&amp;Restocking'!H173)="DF",TRIM('Felling&amp;Restocking'!H173)="OS"),O173=0),0,1)</f>
        <v>0</v>
      </c>
      <c r="X173" s="372" t="n">
        <f aca="false">IF(OR('Felling&amp;Restocking'!$S173="",OR('Felling&amp;Restocking'!$S173=0,'Felling&amp;Restocking'!$S173="N/A")),0,1)</f>
        <v>0</v>
      </c>
      <c r="Y173" s="362" t="str">
        <f aca="false">IF(W173=1,T173,"")</f>
        <v/>
      </c>
      <c r="Z173" s="362" t="str">
        <f aca="false">IF(W173=1,U173,"")</f>
        <v/>
      </c>
      <c r="AA173" s="363" t="str">
        <f aca="false">CONCATENATE(IF(AND(AG173="B",AF173&lt;&gt;""),AF173,""),IF(AND(AI173="B",AH173&lt;&gt;""),AH173,""),IF(AND(AK173="B",AJ173&lt;&gt;""),AJ173,""),IF(AND(AM173="B",AL173&lt;&gt;""),AL173,""),IF(AND(AO173="B",AN173&lt;&gt;""),AN173,""),IF(AND(AQ173="B",AP173&lt;&gt;""),AP173,""))</f>
        <v/>
      </c>
      <c r="AC173" s="362" t="str">
        <f aca="false">CONCATENATE(IF(AND(AG173="C",AF173&lt;&gt;""),AF173,""),IF(AND(AI173="C",AH173&lt;&gt;""),AH173,""),IF(AND(AK173="C",AJ173&lt;&gt;""),AJ173,""),IF(AND(AM173="C",AL173&lt;&gt;""),AL173,""),IF(AND(AO173="C",AN173&lt;&gt;""),AN173,""),IF(AND(AQ173="C",AP173&lt;&gt;""),AP173,""))</f>
        <v/>
      </c>
      <c r="AE173" s="362" t="str">
        <f aca="false">CONCATENATE(IF(AS173="","",AS173),IF(AU173="","",AU173),IF(AW173="","",AW173),IF(AY173="","",AY173),IF(BA173="","",BA173),IF(BC173="","",BC173))</f>
        <v>1</v>
      </c>
      <c r="AF173" s="362" t="str">
        <f aca="false">IF('Felling&amp;Restocking'!I173="","",IFERROR(VLOOKUP( 'Felling&amp;Restocking'!I173,SpeciesList[],2,0),"," &amp; 'Felling&amp;Restocking'!I173))</f>
        <v/>
      </c>
      <c r="AG173" s="362" t="str">
        <f aca="false">IF('Felling&amp;Restocking'!I173="","",VLOOKUP( 'Felling&amp;Restocking'!I173,SpeciesList[],4,0))</f>
        <v/>
      </c>
      <c r="AH173" s="362" t="str">
        <f aca="false">IF('Felling&amp;Restocking'!J173="","",IFERROR("," &amp; VLOOKUP( 'Felling&amp;Restocking'!J173,SpeciesList[],2,0),"," &amp; 'Felling&amp;Restocking'!J173))</f>
        <v/>
      </c>
      <c r="AI173" s="362" t="str">
        <f aca="false">IF('Felling&amp;Restocking'!J173="","",VLOOKUP( 'Felling&amp;Restocking'!J173,SpeciesList[],4,0))</f>
        <v/>
      </c>
      <c r="AJ173" s="362" t="str">
        <f aca="false">IF('Felling&amp;Restocking'!K173="","",IFERROR("," &amp; VLOOKUP( 'Felling&amp;Restocking'!K173,SpeciesList[],2,0),"," &amp; 'Felling&amp;Restocking'!K173))</f>
        <v/>
      </c>
      <c r="AK173" s="362" t="str">
        <f aca="false">IF('Felling&amp;Restocking'!K173="","",VLOOKUP( 'Felling&amp;Restocking'!K173,SpeciesList[],4,0))</f>
        <v/>
      </c>
      <c r="AL173" s="362" t="str">
        <f aca="false">IF('Felling&amp;Restocking'!L173="","",IFERROR("," &amp; VLOOKUP( 'Felling&amp;Restocking'!L173,SpeciesList[],2,0),"," &amp; 'Felling&amp;Restocking'!L173))</f>
        <v/>
      </c>
      <c r="AM173" s="362" t="str">
        <f aca="false">IF('Felling&amp;Restocking'!L173="","",VLOOKUP( 'Felling&amp;Restocking'!L173,SpeciesList[],4,0))</f>
        <v/>
      </c>
      <c r="AN173" s="362" t="str">
        <f aca="false">IF('Felling&amp;Restocking'!M173="","",IFERROR("," &amp; VLOOKUP( 'Felling&amp;Restocking'!M173,SpeciesList[],2,0),"," &amp; 'Felling&amp;Restocking'!M173))</f>
        <v/>
      </c>
      <c r="AO173" s="362" t="str">
        <f aca="false">IF('Felling&amp;Restocking'!M173="","",VLOOKUP( 'Felling&amp;Restocking'!M173,SpeciesList[],4,0))</f>
        <v/>
      </c>
      <c r="AP173" s="362" t="str">
        <f aca="false">IF('Felling&amp;Restocking'!N173="","",IFERROR("," &amp; VLOOKUP( 'Felling&amp;Restocking'!N173,SpeciesList[],2,0),"," &amp; 'Felling&amp;Restocking'!N173))</f>
        <v/>
      </c>
      <c r="AQ173" s="362" t="str">
        <f aca="false">IF('Felling&amp;Restocking'!N173="","",VLOOKUP( 'Felling&amp;Restocking'!N173,SpeciesList[],4,0))</f>
        <v/>
      </c>
      <c r="AT173" s="362" t="str">
        <f aca="false">IF('Sub-Cpt Record'!A173&lt;&gt;"",CONCATENATE('Sub-Cpt Record'!A173,'Sub-Cpt Record'!B173,'Sub-Cpt Record'!C173),"")</f>
        <v/>
      </c>
      <c r="AU173" s="362" t="n">
        <f aca="false">IF($AT173="",1,COUNTIFS($AT$11:$AT$1000, $AT173))</f>
        <v>1</v>
      </c>
      <c r="AV173" s="362" t="n">
        <f aca="false">IF(AT173&lt;&gt;"",'Sub-Cpt Record'!C173/CODE!AU173,0)</f>
        <v>0</v>
      </c>
    </row>
    <row r="174" customFormat="false" ht="15" hidden="false" customHeight="false" outlineLevel="0" collapsed="false">
      <c r="A174" s="362" t="str">
        <f aca="false">IF('Sub-Cpt Record'!B174="",IF(OR('Sub-Cpt Record'!A174=0,'Sub-Cpt Record'!A174=""),"",'Sub-Cpt Record'!A174),CONCATENATE('Sub-Cpt Record'!A174&amp;'Sub-Cpt Record'!B174))</f>
        <v/>
      </c>
      <c r="B174" s="362" t="n">
        <f aca="false">IF($A174="",1,COUNTIFS($A$11:$A$1000, $A174))</f>
        <v>1</v>
      </c>
      <c r="C174" s="363" t="str">
        <f aca="false">IF('Sub-Cpt Record'!E174 = "","",'Sub-Cpt Record'!E174&amp;"  ")</f>
        <v/>
      </c>
      <c r="D174" s="362" t="str">
        <f aca="false">IF('Sub-Cpt Record'!F174 = "","",'Sub-Cpt Record'!F174&amp;"  ")</f>
        <v/>
      </c>
      <c r="E174" s="362" t="str">
        <f aca="false">IF('Sub-Cpt Record'!G174 = "","",'Sub-Cpt Record'!G174&amp;"  ")</f>
        <v/>
      </c>
      <c r="F174" s="362" t="str">
        <f aca="false">IF('Sub-Cpt Record'!H174 = "","",'Sub-Cpt Record'!H174&amp;"  ")</f>
        <v/>
      </c>
      <c r="G174" s="362" t="str">
        <f aca="false">IF('Sub-Cpt Record'!I174 = "","",'Sub-Cpt Record'!I174&amp;"  ")</f>
        <v/>
      </c>
      <c r="H174" s="362" t="str">
        <f aca="false">IF('Sub-Cpt Record'!J174 = "","",'Sub-Cpt Record'!J174&amp;"  ")</f>
        <v/>
      </c>
      <c r="I174" s="364" t="str">
        <f aca="false">CONCATENATE(C174&amp;D174&amp;E174&amp;F174&amp;G174&amp;H174)</f>
        <v/>
      </c>
      <c r="J174" s="362" t="n">
        <f aca="false">IF(A174&lt;&gt;"",'Sub-Cpt Record'!C174/CODE!B174,0)</f>
        <v>0</v>
      </c>
      <c r="L174" s="365" t="str">
        <f aca="false">IF(A174="",IF(L175=1,1,""),1)</f>
        <v/>
      </c>
      <c r="N174" s="366" t="n">
        <f aca="false">COUNTIFS('Felling&amp;Restocking'!$A$11:$A$1000, 'Felling&amp;Restocking'!$A174, 'Felling&amp;Restocking'!$B$11:$B$1000, 'Felling&amp;Restocking'!$B174, 'Felling&amp;Restocking'!$H$11:$H$1000, 'Felling&amp;Restocking'!$H174)</f>
        <v>0</v>
      </c>
      <c r="O174" s="366" t="n">
        <f aca="false">IF(OR('Felling&amp;Restocking'!H174=0,'Felling&amp;Restocking'!H174=""),0,1)</f>
        <v>0</v>
      </c>
      <c r="P174" s="367" t="n">
        <f aca="false">SUM('Felling&amp;Restocking'!O174+'Felling&amp;Restocking'!P174)</f>
        <v>0</v>
      </c>
      <c r="S174" s="369" t="n">
        <f aca="false">IF(AND(O174&lt;&gt;0,P174&lt;&gt;0,'Felling&amp;Restocking'!G174&lt;&gt;0,AA174="",AC174=""),1,0)</f>
        <v>0</v>
      </c>
      <c r="T174" s="370" t="str">
        <f aca="false">IF(OR('Felling&amp;Restocking'!G174=0,'Felling&amp;Restocking'!G174=""),"",SUM('Felling&amp;Restocking'!O174/P174)*'Felling&amp;Restocking'!G174)</f>
        <v/>
      </c>
      <c r="U174" s="370" t="str">
        <f aca="false">IF(OR('Felling&amp;Restocking'!G174=0,'Felling&amp;Restocking'!G174=""),"",SUM('Felling&amp;Restocking'!P174/P174)*'Felling&amp;Restocking'!G174)</f>
        <v/>
      </c>
      <c r="V174" s="371" t="n">
        <f aca="false">IF(CONCATENATE('Felling&amp;Restocking'!U174&amp;'Felling&amp;Restocking'!W174&amp;'Felling&amp;Restocking'!Y174&amp;'Felling&amp;Restocking'!AA174&amp;'Felling&amp;Restocking'!AC174)="",0,1)</f>
        <v>0</v>
      </c>
      <c r="W174" s="372" t="n">
        <f aca="false">IF(OR(OR(TRIM('Felling&amp;Restocking'!H174)="T",TRIM('Felling&amp;Restocking'!H174)="DF",TRIM('Felling&amp;Restocking'!H174)="OS"),O174=0),0,1)</f>
        <v>0</v>
      </c>
      <c r="X174" s="372" t="n">
        <f aca="false">IF(OR('Felling&amp;Restocking'!$S174="",OR('Felling&amp;Restocking'!$S174=0,'Felling&amp;Restocking'!$S174="N/A")),0,1)</f>
        <v>0</v>
      </c>
      <c r="Y174" s="362" t="str">
        <f aca="false">IF(W174=1,T174,"")</f>
        <v/>
      </c>
      <c r="Z174" s="362" t="str">
        <f aca="false">IF(W174=1,U174,"")</f>
        <v/>
      </c>
      <c r="AA174" s="363" t="str">
        <f aca="false">CONCATENATE(IF(AND(AG174="B",AF174&lt;&gt;""),AF174,""),IF(AND(AI174="B",AH174&lt;&gt;""),AH174,""),IF(AND(AK174="B",AJ174&lt;&gt;""),AJ174,""),IF(AND(AM174="B",AL174&lt;&gt;""),AL174,""),IF(AND(AO174="B",AN174&lt;&gt;""),AN174,""),IF(AND(AQ174="B",AP174&lt;&gt;""),AP174,""))</f>
        <v/>
      </c>
      <c r="AC174" s="362" t="str">
        <f aca="false">CONCATENATE(IF(AND(AG174="C",AF174&lt;&gt;""),AF174,""),IF(AND(AI174="C",AH174&lt;&gt;""),AH174,""),IF(AND(AK174="C",AJ174&lt;&gt;""),AJ174,""),IF(AND(AM174="C",AL174&lt;&gt;""),AL174,""),IF(AND(AO174="C",AN174&lt;&gt;""),AN174,""),IF(AND(AQ174="C",AP174&lt;&gt;""),AP174,""))</f>
        <v/>
      </c>
      <c r="AE174" s="362" t="str">
        <f aca="false">CONCATENATE(IF(AS174="","",AS174),IF(AU174="","",AU174),IF(AW174="","",AW174),IF(AY174="","",AY174),IF(BA174="","",BA174),IF(BC174="","",BC174))</f>
        <v>1</v>
      </c>
      <c r="AF174" s="362" t="str">
        <f aca="false">IF('Felling&amp;Restocking'!I174="","",IFERROR(VLOOKUP( 'Felling&amp;Restocking'!I174,SpeciesList[],2,0),"," &amp; 'Felling&amp;Restocking'!I174))</f>
        <v/>
      </c>
      <c r="AG174" s="362" t="str">
        <f aca="false">IF('Felling&amp;Restocking'!I174="","",VLOOKUP( 'Felling&amp;Restocking'!I174,SpeciesList[],4,0))</f>
        <v/>
      </c>
      <c r="AH174" s="362" t="str">
        <f aca="false">IF('Felling&amp;Restocking'!J174="","",IFERROR("," &amp; VLOOKUP( 'Felling&amp;Restocking'!J174,SpeciesList[],2,0),"," &amp; 'Felling&amp;Restocking'!J174))</f>
        <v/>
      </c>
      <c r="AI174" s="362" t="str">
        <f aca="false">IF('Felling&amp;Restocking'!J174="","",VLOOKUP( 'Felling&amp;Restocking'!J174,SpeciesList[],4,0))</f>
        <v/>
      </c>
      <c r="AJ174" s="362" t="str">
        <f aca="false">IF('Felling&amp;Restocking'!K174="","",IFERROR("," &amp; VLOOKUP( 'Felling&amp;Restocking'!K174,SpeciesList[],2,0),"," &amp; 'Felling&amp;Restocking'!K174))</f>
        <v/>
      </c>
      <c r="AK174" s="362" t="str">
        <f aca="false">IF('Felling&amp;Restocking'!K174="","",VLOOKUP( 'Felling&amp;Restocking'!K174,SpeciesList[],4,0))</f>
        <v/>
      </c>
      <c r="AL174" s="362" t="str">
        <f aca="false">IF('Felling&amp;Restocking'!L174="","",IFERROR("," &amp; VLOOKUP( 'Felling&amp;Restocking'!L174,SpeciesList[],2,0),"," &amp; 'Felling&amp;Restocking'!L174))</f>
        <v/>
      </c>
      <c r="AM174" s="362" t="str">
        <f aca="false">IF('Felling&amp;Restocking'!L174="","",VLOOKUP( 'Felling&amp;Restocking'!L174,SpeciesList[],4,0))</f>
        <v/>
      </c>
      <c r="AN174" s="362" t="str">
        <f aca="false">IF('Felling&amp;Restocking'!M174="","",IFERROR("," &amp; VLOOKUP( 'Felling&amp;Restocking'!M174,SpeciesList[],2,0),"," &amp; 'Felling&amp;Restocking'!M174))</f>
        <v/>
      </c>
      <c r="AO174" s="362" t="str">
        <f aca="false">IF('Felling&amp;Restocking'!M174="","",VLOOKUP( 'Felling&amp;Restocking'!M174,SpeciesList[],4,0))</f>
        <v/>
      </c>
      <c r="AP174" s="362" t="str">
        <f aca="false">IF('Felling&amp;Restocking'!N174="","",IFERROR("," &amp; VLOOKUP( 'Felling&amp;Restocking'!N174,SpeciesList[],2,0),"," &amp; 'Felling&amp;Restocking'!N174))</f>
        <v/>
      </c>
      <c r="AQ174" s="362" t="str">
        <f aca="false">IF('Felling&amp;Restocking'!N174="","",VLOOKUP( 'Felling&amp;Restocking'!N174,SpeciesList[],4,0))</f>
        <v/>
      </c>
      <c r="AT174" s="362" t="str">
        <f aca="false">IF('Sub-Cpt Record'!A174&lt;&gt;"",CONCATENATE('Sub-Cpt Record'!A174,'Sub-Cpt Record'!B174,'Sub-Cpt Record'!C174),"")</f>
        <v/>
      </c>
      <c r="AU174" s="362" t="n">
        <f aca="false">IF($AT174="",1,COUNTIFS($AT$11:$AT$1000, $AT174))</f>
        <v>1</v>
      </c>
      <c r="AV174" s="362" t="n">
        <f aca="false">IF(AT174&lt;&gt;"",'Sub-Cpt Record'!C174/CODE!AU174,0)</f>
        <v>0</v>
      </c>
    </row>
    <row r="175" customFormat="false" ht="15" hidden="false" customHeight="false" outlineLevel="0" collapsed="false">
      <c r="A175" s="362" t="str">
        <f aca="false">IF('Sub-Cpt Record'!B175="",IF(OR('Sub-Cpt Record'!A175=0,'Sub-Cpt Record'!A175=""),"",'Sub-Cpt Record'!A175),CONCATENATE('Sub-Cpt Record'!A175&amp;'Sub-Cpt Record'!B175))</f>
        <v/>
      </c>
      <c r="B175" s="362" t="n">
        <f aca="false">IF($A175="",1,COUNTIFS($A$11:$A$1000, $A175))</f>
        <v>1</v>
      </c>
      <c r="C175" s="363" t="str">
        <f aca="false">IF('Sub-Cpt Record'!E175 = "","",'Sub-Cpt Record'!E175&amp;"  ")</f>
        <v/>
      </c>
      <c r="D175" s="362" t="str">
        <f aca="false">IF('Sub-Cpt Record'!F175 = "","",'Sub-Cpt Record'!F175&amp;"  ")</f>
        <v/>
      </c>
      <c r="E175" s="362" t="str">
        <f aca="false">IF('Sub-Cpt Record'!G175 = "","",'Sub-Cpt Record'!G175&amp;"  ")</f>
        <v/>
      </c>
      <c r="F175" s="362" t="str">
        <f aca="false">IF('Sub-Cpt Record'!H175 = "","",'Sub-Cpt Record'!H175&amp;"  ")</f>
        <v/>
      </c>
      <c r="G175" s="362" t="str">
        <f aca="false">IF('Sub-Cpt Record'!I175 = "","",'Sub-Cpt Record'!I175&amp;"  ")</f>
        <v/>
      </c>
      <c r="H175" s="362" t="str">
        <f aca="false">IF('Sub-Cpt Record'!J175 = "","",'Sub-Cpt Record'!J175&amp;"  ")</f>
        <v/>
      </c>
      <c r="I175" s="364" t="str">
        <f aca="false">CONCATENATE(C175&amp;D175&amp;E175&amp;F175&amp;G175&amp;H175)</f>
        <v/>
      </c>
      <c r="J175" s="362" t="n">
        <f aca="false">IF(A175&lt;&gt;"",'Sub-Cpt Record'!C175/CODE!B175,0)</f>
        <v>0</v>
      </c>
      <c r="L175" s="365" t="str">
        <f aca="false">IF(A175="",IF(L176=1,1,""),1)</f>
        <v/>
      </c>
      <c r="N175" s="366" t="n">
        <f aca="false">COUNTIFS('Felling&amp;Restocking'!$A$11:$A$1000, 'Felling&amp;Restocking'!$A175, 'Felling&amp;Restocking'!$B$11:$B$1000, 'Felling&amp;Restocking'!$B175, 'Felling&amp;Restocking'!$H$11:$H$1000, 'Felling&amp;Restocking'!$H175)</f>
        <v>0</v>
      </c>
      <c r="O175" s="366" t="n">
        <f aca="false">IF(OR('Felling&amp;Restocking'!H175=0,'Felling&amp;Restocking'!H175=""),0,1)</f>
        <v>0</v>
      </c>
      <c r="P175" s="367" t="n">
        <f aca="false">SUM('Felling&amp;Restocking'!O175+'Felling&amp;Restocking'!P175)</f>
        <v>0</v>
      </c>
      <c r="S175" s="369" t="n">
        <f aca="false">IF(AND(O175&lt;&gt;0,P175&lt;&gt;0,'Felling&amp;Restocking'!G175&lt;&gt;0,AA175="",AC175=""),1,0)</f>
        <v>0</v>
      </c>
      <c r="T175" s="370" t="str">
        <f aca="false">IF(OR('Felling&amp;Restocking'!G175=0,'Felling&amp;Restocking'!G175=""),"",SUM('Felling&amp;Restocking'!O175/P175)*'Felling&amp;Restocking'!G175)</f>
        <v/>
      </c>
      <c r="U175" s="370" t="str">
        <f aca="false">IF(OR('Felling&amp;Restocking'!G175=0,'Felling&amp;Restocking'!G175=""),"",SUM('Felling&amp;Restocking'!P175/P175)*'Felling&amp;Restocking'!G175)</f>
        <v/>
      </c>
      <c r="V175" s="371" t="n">
        <f aca="false">IF(CONCATENATE('Felling&amp;Restocking'!U175&amp;'Felling&amp;Restocking'!W175&amp;'Felling&amp;Restocking'!Y175&amp;'Felling&amp;Restocking'!AA175&amp;'Felling&amp;Restocking'!AC175)="",0,1)</f>
        <v>0</v>
      </c>
      <c r="W175" s="372" t="n">
        <f aca="false">IF(OR(OR(TRIM('Felling&amp;Restocking'!H175)="T",TRIM('Felling&amp;Restocking'!H175)="DF",TRIM('Felling&amp;Restocking'!H175)="OS"),O175=0),0,1)</f>
        <v>0</v>
      </c>
      <c r="X175" s="372" t="n">
        <f aca="false">IF(OR('Felling&amp;Restocking'!$S175="",OR('Felling&amp;Restocking'!$S175=0,'Felling&amp;Restocking'!$S175="N/A")),0,1)</f>
        <v>0</v>
      </c>
      <c r="Y175" s="362" t="str">
        <f aca="false">IF(W175=1,T175,"")</f>
        <v/>
      </c>
      <c r="Z175" s="362" t="str">
        <f aca="false">IF(W175=1,U175,"")</f>
        <v/>
      </c>
      <c r="AA175" s="363" t="str">
        <f aca="false">CONCATENATE(IF(AND(AG175="B",AF175&lt;&gt;""),AF175,""),IF(AND(AI175="B",AH175&lt;&gt;""),AH175,""),IF(AND(AK175="B",AJ175&lt;&gt;""),AJ175,""),IF(AND(AM175="B",AL175&lt;&gt;""),AL175,""),IF(AND(AO175="B",AN175&lt;&gt;""),AN175,""),IF(AND(AQ175="B",AP175&lt;&gt;""),AP175,""))</f>
        <v/>
      </c>
      <c r="AC175" s="362" t="str">
        <f aca="false">CONCATENATE(IF(AND(AG175="C",AF175&lt;&gt;""),AF175,""),IF(AND(AI175="C",AH175&lt;&gt;""),AH175,""),IF(AND(AK175="C",AJ175&lt;&gt;""),AJ175,""),IF(AND(AM175="C",AL175&lt;&gt;""),AL175,""),IF(AND(AO175="C",AN175&lt;&gt;""),AN175,""),IF(AND(AQ175="C",AP175&lt;&gt;""),AP175,""))</f>
        <v/>
      </c>
      <c r="AE175" s="362" t="str">
        <f aca="false">CONCATENATE(IF(AS175="","",AS175),IF(AU175="","",AU175),IF(AW175="","",AW175),IF(AY175="","",AY175),IF(BA175="","",BA175),IF(BC175="","",BC175))</f>
        <v>1</v>
      </c>
      <c r="AF175" s="362" t="str">
        <f aca="false">IF('Felling&amp;Restocking'!I175="","",IFERROR(VLOOKUP( 'Felling&amp;Restocking'!I175,SpeciesList[],2,0),"," &amp; 'Felling&amp;Restocking'!I175))</f>
        <v/>
      </c>
      <c r="AG175" s="362" t="str">
        <f aca="false">IF('Felling&amp;Restocking'!I175="","",VLOOKUP( 'Felling&amp;Restocking'!I175,SpeciesList[],4,0))</f>
        <v/>
      </c>
      <c r="AH175" s="362" t="str">
        <f aca="false">IF('Felling&amp;Restocking'!J175="","",IFERROR("," &amp; VLOOKUP( 'Felling&amp;Restocking'!J175,SpeciesList[],2,0),"," &amp; 'Felling&amp;Restocking'!J175))</f>
        <v/>
      </c>
      <c r="AI175" s="362" t="str">
        <f aca="false">IF('Felling&amp;Restocking'!J175="","",VLOOKUP( 'Felling&amp;Restocking'!J175,SpeciesList[],4,0))</f>
        <v/>
      </c>
      <c r="AJ175" s="362" t="str">
        <f aca="false">IF('Felling&amp;Restocking'!K175="","",IFERROR("," &amp; VLOOKUP( 'Felling&amp;Restocking'!K175,SpeciesList[],2,0),"," &amp; 'Felling&amp;Restocking'!K175))</f>
        <v/>
      </c>
      <c r="AK175" s="362" t="str">
        <f aca="false">IF('Felling&amp;Restocking'!K175="","",VLOOKUP( 'Felling&amp;Restocking'!K175,SpeciesList[],4,0))</f>
        <v/>
      </c>
      <c r="AL175" s="362" t="str">
        <f aca="false">IF('Felling&amp;Restocking'!L175="","",IFERROR("," &amp; VLOOKUP( 'Felling&amp;Restocking'!L175,SpeciesList[],2,0),"," &amp; 'Felling&amp;Restocking'!L175))</f>
        <v/>
      </c>
      <c r="AM175" s="362" t="str">
        <f aca="false">IF('Felling&amp;Restocking'!L175="","",VLOOKUP( 'Felling&amp;Restocking'!L175,SpeciesList[],4,0))</f>
        <v/>
      </c>
      <c r="AN175" s="362" t="str">
        <f aca="false">IF('Felling&amp;Restocking'!M175="","",IFERROR("," &amp; VLOOKUP( 'Felling&amp;Restocking'!M175,SpeciesList[],2,0),"," &amp; 'Felling&amp;Restocking'!M175))</f>
        <v/>
      </c>
      <c r="AO175" s="362" t="str">
        <f aca="false">IF('Felling&amp;Restocking'!M175="","",VLOOKUP( 'Felling&amp;Restocking'!M175,SpeciesList[],4,0))</f>
        <v/>
      </c>
      <c r="AP175" s="362" t="str">
        <f aca="false">IF('Felling&amp;Restocking'!N175="","",IFERROR("," &amp; VLOOKUP( 'Felling&amp;Restocking'!N175,SpeciesList[],2,0),"," &amp; 'Felling&amp;Restocking'!N175))</f>
        <v/>
      </c>
      <c r="AQ175" s="362" t="str">
        <f aca="false">IF('Felling&amp;Restocking'!N175="","",VLOOKUP( 'Felling&amp;Restocking'!N175,SpeciesList[],4,0))</f>
        <v/>
      </c>
      <c r="AT175" s="362" t="str">
        <f aca="false">IF('Sub-Cpt Record'!A175&lt;&gt;"",CONCATENATE('Sub-Cpt Record'!A175,'Sub-Cpt Record'!B175,'Sub-Cpt Record'!C175),"")</f>
        <v/>
      </c>
      <c r="AU175" s="362" t="n">
        <f aca="false">IF($AT175="",1,COUNTIFS($AT$11:$AT$1000, $AT175))</f>
        <v>1</v>
      </c>
      <c r="AV175" s="362" t="n">
        <f aca="false">IF(AT175&lt;&gt;"",'Sub-Cpt Record'!C175/CODE!AU175,0)</f>
        <v>0</v>
      </c>
    </row>
    <row r="176" customFormat="false" ht="15" hidden="false" customHeight="false" outlineLevel="0" collapsed="false">
      <c r="A176" s="362" t="str">
        <f aca="false">IF('Sub-Cpt Record'!B176="",IF(OR('Sub-Cpt Record'!A176=0,'Sub-Cpt Record'!A176=""),"",'Sub-Cpt Record'!A176),CONCATENATE('Sub-Cpt Record'!A176&amp;'Sub-Cpt Record'!B176))</f>
        <v/>
      </c>
      <c r="B176" s="362" t="n">
        <f aca="false">IF($A176="",1,COUNTIFS($A$11:$A$1000, $A176))</f>
        <v>1</v>
      </c>
      <c r="C176" s="363" t="str">
        <f aca="false">IF('Sub-Cpt Record'!E176 = "","",'Sub-Cpt Record'!E176&amp;"  ")</f>
        <v/>
      </c>
      <c r="D176" s="362" t="str">
        <f aca="false">IF('Sub-Cpt Record'!F176 = "","",'Sub-Cpt Record'!F176&amp;"  ")</f>
        <v/>
      </c>
      <c r="E176" s="362" t="str">
        <f aca="false">IF('Sub-Cpt Record'!G176 = "","",'Sub-Cpt Record'!G176&amp;"  ")</f>
        <v/>
      </c>
      <c r="F176" s="362" t="str">
        <f aca="false">IF('Sub-Cpt Record'!H176 = "","",'Sub-Cpt Record'!H176&amp;"  ")</f>
        <v/>
      </c>
      <c r="G176" s="362" t="str">
        <f aca="false">IF('Sub-Cpt Record'!I176 = "","",'Sub-Cpt Record'!I176&amp;"  ")</f>
        <v/>
      </c>
      <c r="H176" s="362" t="str">
        <f aca="false">IF('Sub-Cpt Record'!J176 = "","",'Sub-Cpt Record'!J176&amp;"  ")</f>
        <v/>
      </c>
      <c r="I176" s="364" t="str">
        <f aca="false">CONCATENATE(C176&amp;D176&amp;E176&amp;F176&amp;G176&amp;H176)</f>
        <v/>
      </c>
      <c r="J176" s="362" t="n">
        <f aca="false">IF(A176&lt;&gt;"",'Sub-Cpt Record'!C176/CODE!B176,0)</f>
        <v>0</v>
      </c>
      <c r="L176" s="365" t="str">
        <f aca="false">IF(A176="",IF(L177=1,1,""),1)</f>
        <v/>
      </c>
      <c r="N176" s="366" t="n">
        <f aca="false">COUNTIFS('Felling&amp;Restocking'!$A$11:$A$1000, 'Felling&amp;Restocking'!$A176, 'Felling&amp;Restocking'!$B$11:$B$1000, 'Felling&amp;Restocking'!$B176, 'Felling&amp;Restocking'!$H$11:$H$1000, 'Felling&amp;Restocking'!$H176)</f>
        <v>0</v>
      </c>
      <c r="O176" s="366" t="n">
        <f aca="false">IF(OR('Felling&amp;Restocking'!H176=0,'Felling&amp;Restocking'!H176=""),0,1)</f>
        <v>0</v>
      </c>
      <c r="P176" s="367" t="n">
        <f aca="false">SUM('Felling&amp;Restocking'!O176+'Felling&amp;Restocking'!P176)</f>
        <v>0</v>
      </c>
      <c r="S176" s="369" t="n">
        <f aca="false">IF(AND(O176&lt;&gt;0,P176&lt;&gt;0,'Felling&amp;Restocking'!G176&lt;&gt;0,AA176="",AC176=""),1,0)</f>
        <v>0</v>
      </c>
      <c r="T176" s="370" t="str">
        <f aca="false">IF(OR('Felling&amp;Restocking'!G176=0,'Felling&amp;Restocking'!G176=""),"",SUM('Felling&amp;Restocking'!O176/P176)*'Felling&amp;Restocking'!G176)</f>
        <v/>
      </c>
      <c r="U176" s="370" t="str">
        <f aca="false">IF(OR('Felling&amp;Restocking'!G176=0,'Felling&amp;Restocking'!G176=""),"",SUM('Felling&amp;Restocking'!P176/P176)*'Felling&amp;Restocking'!G176)</f>
        <v/>
      </c>
      <c r="V176" s="371" t="n">
        <f aca="false">IF(CONCATENATE('Felling&amp;Restocking'!U176&amp;'Felling&amp;Restocking'!W176&amp;'Felling&amp;Restocking'!Y176&amp;'Felling&amp;Restocking'!AA176&amp;'Felling&amp;Restocking'!AC176)="",0,1)</f>
        <v>0</v>
      </c>
      <c r="W176" s="372" t="n">
        <f aca="false">IF(OR(OR(TRIM('Felling&amp;Restocking'!H176)="T",TRIM('Felling&amp;Restocking'!H176)="DF",TRIM('Felling&amp;Restocking'!H176)="OS"),O176=0),0,1)</f>
        <v>0</v>
      </c>
      <c r="X176" s="372" t="n">
        <f aca="false">IF(OR('Felling&amp;Restocking'!$S176="",OR('Felling&amp;Restocking'!$S176=0,'Felling&amp;Restocking'!$S176="N/A")),0,1)</f>
        <v>0</v>
      </c>
      <c r="Y176" s="362" t="str">
        <f aca="false">IF(W176=1,T176,"")</f>
        <v/>
      </c>
      <c r="Z176" s="362" t="str">
        <f aca="false">IF(W176=1,U176,"")</f>
        <v/>
      </c>
      <c r="AA176" s="363" t="str">
        <f aca="false">CONCATENATE(IF(AND(AG176="B",AF176&lt;&gt;""),AF176,""),IF(AND(AI176="B",AH176&lt;&gt;""),AH176,""),IF(AND(AK176="B",AJ176&lt;&gt;""),AJ176,""),IF(AND(AM176="B",AL176&lt;&gt;""),AL176,""),IF(AND(AO176="B",AN176&lt;&gt;""),AN176,""),IF(AND(AQ176="B",AP176&lt;&gt;""),AP176,""))</f>
        <v/>
      </c>
      <c r="AC176" s="362" t="str">
        <f aca="false">CONCATENATE(IF(AND(AG176="C",AF176&lt;&gt;""),AF176,""),IF(AND(AI176="C",AH176&lt;&gt;""),AH176,""),IF(AND(AK176="C",AJ176&lt;&gt;""),AJ176,""),IF(AND(AM176="C",AL176&lt;&gt;""),AL176,""),IF(AND(AO176="C",AN176&lt;&gt;""),AN176,""),IF(AND(AQ176="C",AP176&lt;&gt;""),AP176,""))</f>
        <v/>
      </c>
      <c r="AE176" s="362" t="str">
        <f aca="false">CONCATENATE(IF(AS176="","",AS176),IF(AU176="","",AU176),IF(AW176="","",AW176),IF(AY176="","",AY176),IF(BA176="","",BA176),IF(BC176="","",BC176))</f>
        <v>1</v>
      </c>
      <c r="AF176" s="362" t="str">
        <f aca="false">IF('Felling&amp;Restocking'!I176="","",IFERROR(VLOOKUP( 'Felling&amp;Restocking'!I176,SpeciesList[],2,0),"," &amp; 'Felling&amp;Restocking'!I176))</f>
        <v/>
      </c>
      <c r="AG176" s="362" t="str">
        <f aca="false">IF('Felling&amp;Restocking'!I176="","",VLOOKUP( 'Felling&amp;Restocking'!I176,SpeciesList[],4,0))</f>
        <v/>
      </c>
      <c r="AH176" s="362" t="str">
        <f aca="false">IF('Felling&amp;Restocking'!J176="","",IFERROR("," &amp; VLOOKUP( 'Felling&amp;Restocking'!J176,SpeciesList[],2,0),"," &amp; 'Felling&amp;Restocking'!J176))</f>
        <v/>
      </c>
      <c r="AI176" s="362" t="str">
        <f aca="false">IF('Felling&amp;Restocking'!J176="","",VLOOKUP( 'Felling&amp;Restocking'!J176,SpeciesList[],4,0))</f>
        <v/>
      </c>
      <c r="AJ176" s="362" t="str">
        <f aca="false">IF('Felling&amp;Restocking'!K176="","",IFERROR("," &amp; VLOOKUP( 'Felling&amp;Restocking'!K176,SpeciesList[],2,0),"," &amp; 'Felling&amp;Restocking'!K176))</f>
        <v/>
      </c>
      <c r="AK176" s="362" t="str">
        <f aca="false">IF('Felling&amp;Restocking'!K176="","",VLOOKUP( 'Felling&amp;Restocking'!K176,SpeciesList[],4,0))</f>
        <v/>
      </c>
      <c r="AL176" s="362" t="str">
        <f aca="false">IF('Felling&amp;Restocking'!L176="","",IFERROR("," &amp; VLOOKUP( 'Felling&amp;Restocking'!L176,SpeciesList[],2,0),"," &amp; 'Felling&amp;Restocking'!L176))</f>
        <v/>
      </c>
      <c r="AM176" s="362" t="str">
        <f aca="false">IF('Felling&amp;Restocking'!L176="","",VLOOKUP( 'Felling&amp;Restocking'!L176,SpeciesList[],4,0))</f>
        <v/>
      </c>
      <c r="AN176" s="362" t="str">
        <f aca="false">IF('Felling&amp;Restocking'!M176="","",IFERROR("," &amp; VLOOKUP( 'Felling&amp;Restocking'!M176,SpeciesList[],2,0),"," &amp; 'Felling&amp;Restocking'!M176))</f>
        <v/>
      </c>
      <c r="AO176" s="362" t="str">
        <f aca="false">IF('Felling&amp;Restocking'!M176="","",VLOOKUP( 'Felling&amp;Restocking'!M176,SpeciesList[],4,0))</f>
        <v/>
      </c>
      <c r="AP176" s="362" t="str">
        <f aca="false">IF('Felling&amp;Restocking'!N176="","",IFERROR("," &amp; VLOOKUP( 'Felling&amp;Restocking'!N176,SpeciesList[],2,0),"," &amp; 'Felling&amp;Restocking'!N176))</f>
        <v/>
      </c>
      <c r="AQ176" s="362" t="str">
        <f aca="false">IF('Felling&amp;Restocking'!N176="","",VLOOKUP( 'Felling&amp;Restocking'!N176,SpeciesList[],4,0))</f>
        <v/>
      </c>
      <c r="AT176" s="362" t="str">
        <f aca="false">IF('Sub-Cpt Record'!A176&lt;&gt;"",CONCATENATE('Sub-Cpt Record'!A176,'Sub-Cpt Record'!B176,'Sub-Cpt Record'!C176),"")</f>
        <v/>
      </c>
      <c r="AU176" s="362" t="n">
        <f aca="false">IF($AT176="",1,COUNTIFS($AT$11:$AT$1000, $AT176))</f>
        <v>1</v>
      </c>
      <c r="AV176" s="362" t="n">
        <f aca="false">IF(AT176&lt;&gt;"",'Sub-Cpt Record'!C176/CODE!AU176,0)</f>
        <v>0</v>
      </c>
    </row>
    <row r="177" customFormat="false" ht="15" hidden="false" customHeight="false" outlineLevel="0" collapsed="false">
      <c r="A177" s="362" t="str">
        <f aca="false">IF('Sub-Cpt Record'!B177="",IF(OR('Sub-Cpt Record'!A177=0,'Sub-Cpt Record'!A177=""),"",'Sub-Cpt Record'!A177),CONCATENATE('Sub-Cpt Record'!A177&amp;'Sub-Cpt Record'!B177))</f>
        <v/>
      </c>
      <c r="B177" s="362" t="n">
        <f aca="false">IF($A177="",1,COUNTIFS($A$11:$A$1000, $A177))</f>
        <v>1</v>
      </c>
      <c r="C177" s="363" t="str">
        <f aca="false">IF('Sub-Cpt Record'!E177 = "","",'Sub-Cpt Record'!E177&amp;"  ")</f>
        <v/>
      </c>
      <c r="D177" s="362" t="str">
        <f aca="false">IF('Sub-Cpt Record'!F177 = "","",'Sub-Cpt Record'!F177&amp;"  ")</f>
        <v/>
      </c>
      <c r="E177" s="362" t="str">
        <f aca="false">IF('Sub-Cpt Record'!G177 = "","",'Sub-Cpt Record'!G177&amp;"  ")</f>
        <v/>
      </c>
      <c r="F177" s="362" t="str">
        <f aca="false">IF('Sub-Cpt Record'!H177 = "","",'Sub-Cpt Record'!H177&amp;"  ")</f>
        <v/>
      </c>
      <c r="G177" s="362" t="str">
        <f aca="false">IF('Sub-Cpt Record'!I177 = "","",'Sub-Cpt Record'!I177&amp;"  ")</f>
        <v/>
      </c>
      <c r="H177" s="362" t="str">
        <f aca="false">IF('Sub-Cpt Record'!J177 = "","",'Sub-Cpt Record'!J177&amp;"  ")</f>
        <v/>
      </c>
      <c r="I177" s="364" t="str">
        <f aca="false">CONCATENATE(C177&amp;D177&amp;E177&amp;F177&amp;G177&amp;H177)</f>
        <v/>
      </c>
      <c r="J177" s="362" t="n">
        <f aca="false">IF(A177&lt;&gt;"",'Sub-Cpt Record'!C177/CODE!B177,0)</f>
        <v>0</v>
      </c>
      <c r="L177" s="365" t="str">
        <f aca="false">IF(A177="",IF(L178=1,1,""),1)</f>
        <v/>
      </c>
      <c r="N177" s="366" t="n">
        <f aca="false">COUNTIFS('Felling&amp;Restocking'!$A$11:$A$1000, 'Felling&amp;Restocking'!$A177, 'Felling&amp;Restocking'!$B$11:$B$1000, 'Felling&amp;Restocking'!$B177, 'Felling&amp;Restocking'!$H$11:$H$1000, 'Felling&amp;Restocking'!$H177)</f>
        <v>0</v>
      </c>
      <c r="O177" s="366" t="n">
        <f aca="false">IF(OR('Felling&amp;Restocking'!H177=0,'Felling&amp;Restocking'!H177=""),0,1)</f>
        <v>0</v>
      </c>
      <c r="P177" s="367" t="n">
        <f aca="false">SUM('Felling&amp;Restocking'!O177+'Felling&amp;Restocking'!P177)</f>
        <v>0</v>
      </c>
      <c r="S177" s="369" t="n">
        <f aca="false">IF(AND(O177&lt;&gt;0,P177&lt;&gt;0,'Felling&amp;Restocking'!G177&lt;&gt;0,AA177="",AC177=""),1,0)</f>
        <v>0</v>
      </c>
      <c r="T177" s="370" t="str">
        <f aca="false">IF(OR('Felling&amp;Restocking'!G177=0,'Felling&amp;Restocking'!G177=""),"",SUM('Felling&amp;Restocking'!O177/P177)*'Felling&amp;Restocking'!G177)</f>
        <v/>
      </c>
      <c r="U177" s="370" t="str">
        <f aca="false">IF(OR('Felling&amp;Restocking'!G177=0,'Felling&amp;Restocking'!G177=""),"",SUM('Felling&amp;Restocking'!P177/P177)*'Felling&amp;Restocking'!G177)</f>
        <v/>
      </c>
      <c r="V177" s="371" t="n">
        <f aca="false">IF(CONCATENATE('Felling&amp;Restocking'!U177&amp;'Felling&amp;Restocking'!W177&amp;'Felling&amp;Restocking'!Y177&amp;'Felling&amp;Restocking'!AA177&amp;'Felling&amp;Restocking'!AC177)="",0,1)</f>
        <v>0</v>
      </c>
      <c r="W177" s="372" t="n">
        <f aca="false">IF(OR(OR(TRIM('Felling&amp;Restocking'!H177)="T",TRIM('Felling&amp;Restocking'!H177)="DF",TRIM('Felling&amp;Restocking'!H177)="OS"),O177=0),0,1)</f>
        <v>0</v>
      </c>
      <c r="X177" s="372" t="n">
        <f aca="false">IF(OR('Felling&amp;Restocking'!$S177="",OR('Felling&amp;Restocking'!$S177=0,'Felling&amp;Restocking'!$S177="N/A")),0,1)</f>
        <v>0</v>
      </c>
      <c r="Y177" s="362" t="str">
        <f aca="false">IF(W177=1,T177,"")</f>
        <v/>
      </c>
      <c r="Z177" s="362" t="str">
        <f aca="false">IF(W177=1,U177,"")</f>
        <v/>
      </c>
      <c r="AA177" s="363" t="str">
        <f aca="false">CONCATENATE(IF(AND(AG177="B",AF177&lt;&gt;""),AF177,""),IF(AND(AI177="B",AH177&lt;&gt;""),AH177,""),IF(AND(AK177="B",AJ177&lt;&gt;""),AJ177,""),IF(AND(AM177="B",AL177&lt;&gt;""),AL177,""),IF(AND(AO177="B",AN177&lt;&gt;""),AN177,""),IF(AND(AQ177="B",AP177&lt;&gt;""),AP177,""))</f>
        <v/>
      </c>
      <c r="AC177" s="362" t="str">
        <f aca="false">CONCATENATE(IF(AND(AG177="C",AF177&lt;&gt;""),AF177,""),IF(AND(AI177="C",AH177&lt;&gt;""),AH177,""),IF(AND(AK177="C",AJ177&lt;&gt;""),AJ177,""),IF(AND(AM177="C",AL177&lt;&gt;""),AL177,""),IF(AND(AO177="C",AN177&lt;&gt;""),AN177,""),IF(AND(AQ177="C",AP177&lt;&gt;""),AP177,""))</f>
        <v/>
      </c>
      <c r="AE177" s="362" t="str">
        <f aca="false">CONCATENATE(IF(AS177="","",AS177),IF(AU177="","",AU177),IF(AW177="","",AW177),IF(AY177="","",AY177),IF(BA177="","",BA177),IF(BC177="","",BC177))</f>
        <v>1</v>
      </c>
      <c r="AF177" s="362" t="str">
        <f aca="false">IF('Felling&amp;Restocking'!I177="","",IFERROR(VLOOKUP( 'Felling&amp;Restocking'!I177,SpeciesList[],2,0),"," &amp; 'Felling&amp;Restocking'!I177))</f>
        <v/>
      </c>
      <c r="AG177" s="362" t="str">
        <f aca="false">IF('Felling&amp;Restocking'!I177="","",VLOOKUP( 'Felling&amp;Restocking'!I177,SpeciesList[],4,0))</f>
        <v/>
      </c>
      <c r="AH177" s="362" t="str">
        <f aca="false">IF('Felling&amp;Restocking'!J177="","",IFERROR("," &amp; VLOOKUP( 'Felling&amp;Restocking'!J177,SpeciesList[],2,0),"," &amp; 'Felling&amp;Restocking'!J177))</f>
        <v/>
      </c>
      <c r="AI177" s="362" t="str">
        <f aca="false">IF('Felling&amp;Restocking'!J177="","",VLOOKUP( 'Felling&amp;Restocking'!J177,SpeciesList[],4,0))</f>
        <v/>
      </c>
      <c r="AJ177" s="362" t="str">
        <f aca="false">IF('Felling&amp;Restocking'!K177="","",IFERROR("," &amp; VLOOKUP( 'Felling&amp;Restocking'!K177,SpeciesList[],2,0),"," &amp; 'Felling&amp;Restocking'!K177))</f>
        <v/>
      </c>
      <c r="AK177" s="362" t="str">
        <f aca="false">IF('Felling&amp;Restocking'!K177="","",VLOOKUP( 'Felling&amp;Restocking'!K177,SpeciesList[],4,0))</f>
        <v/>
      </c>
      <c r="AL177" s="362" t="str">
        <f aca="false">IF('Felling&amp;Restocking'!L177="","",IFERROR("," &amp; VLOOKUP( 'Felling&amp;Restocking'!L177,SpeciesList[],2,0),"," &amp; 'Felling&amp;Restocking'!L177))</f>
        <v/>
      </c>
      <c r="AM177" s="362" t="str">
        <f aca="false">IF('Felling&amp;Restocking'!L177="","",VLOOKUP( 'Felling&amp;Restocking'!L177,SpeciesList[],4,0))</f>
        <v/>
      </c>
      <c r="AN177" s="362" t="str">
        <f aca="false">IF('Felling&amp;Restocking'!M177="","",IFERROR("," &amp; VLOOKUP( 'Felling&amp;Restocking'!M177,SpeciesList[],2,0),"," &amp; 'Felling&amp;Restocking'!M177))</f>
        <v/>
      </c>
      <c r="AO177" s="362" t="str">
        <f aca="false">IF('Felling&amp;Restocking'!M177="","",VLOOKUP( 'Felling&amp;Restocking'!M177,SpeciesList[],4,0))</f>
        <v/>
      </c>
      <c r="AP177" s="362" t="str">
        <f aca="false">IF('Felling&amp;Restocking'!N177="","",IFERROR("," &amp; VLOOKUP( 'Felling&amp;Restocking'!N177,SpeciesList[],2,0),"," &amp; 'Felling&amp;Restocking'!N177))</f>
        <v/>
      </c>
      <c r="AQ177" s="362" t="str">
        <f aca="false">IF('Felling&amp;Restocking'!N177="","",VLOOKUP( 'Felling&amp;Restocking'!N177,SpeciesList[],4,0))</f>
        <v/>
      </c>
      <c r="AT177" s="362" t="str">
        <f aca="false">IF('Sub-Cpt Record'!A177&lt;&gt;"",CONCATENATE('Sub-Cpt Record'!A177,'Sub-Cpt Record'!B177,'Sub-Cpt Record'!C177),"")</f>
        <v/>
      </c>
      <c r="AU177" s="362" t="n">
        <f aca="false">IF($AT177="",1,COUNTIFS($AT$11:$AT$1000, $AT177))</f>
        <v>1</v>
      </c>
      <c r="AV177" s="362" t="n">
        <f aca="false">IF(AT177&lt;&gt;"",'Sub-Cpt Record'!C177/CODE!AU177,0)</f>
        <v>0</v>
      </c>
    </row>
    <row r="178" customFormat="false" ht="15" hidden="false" customHeight="false" outlineLevel="0" collapsed="false">
      <c r="A178" s="362" t="str">
        <f aca="false">IF('Sub-Cpt Record'!B178="",IF(OR('Sub-Cpt Record'!A178=0,'Sub-Cpt Record'!A178=""),"",'Sub-Cpt Record'!A178),CONCATENATE('Sub-Cpt Record'!A178&amp;'Sub-Cpt Record'!B178))</f>
        <v/>
      </c>
      <c r="B178" s="362" t="n">
        <f aca="false">IF($A178="",1,COUNTIFS($A$11:$A$1000, $A178))</f>
        <v>1</v>
      </c>
      <c r="C178" s="363" t="str">
        <f aca="false">IF('Sub-Cpt Record'!E178 = "","",'Sub-Cpt Record'!E178&amp;"  ")</f>
        <v/>
      </c>
      <c r="D178" s="362" t="str">
        <f aca="false">IF('Sub-Cpt Record'!F178 = "","",'Sub-Cpt Record'!F178&amp;"  ")</f>
        <v/>
      </c>
      <c r="E178" s="362" t="str">
        <f aca="false">IF('Sub-Cpt Record'!G178 = "","",'Sub-Cpt Record'!G178&amp;"  ")</f>
        <v/>
      </c>
      <c r="F178" s="362" t="str">
        <f aca="false">IF('Sub-Cpt Record'!H178 = "","",'Sub-Cpt Record'!H178&amp;"  ")</f>
        <v/>
      </c>
      <c r="G178" s="362" t="str">
        <f aca="false">IF('Sub-Cpt Record'!I178 = "","",'Sub-Cpt Record'!I178&amp;"  ")</f>
        <v/>
      </c>
      <c r="H178" s="362" t="str">
        <f aca="false">IF('Sub-Cpt Record'!J178 = "","",'Sub-Cpt Record'!J178&amp;"  ")</f>
        <v/>
      </c>
      <c r="I178" s="364" t="str">
        <f aca="false">CONCATENATE(C178&amp;D178&amp;E178&amp;F178&amp;G178&amp;H178)</f>
        <v/>
      </c>
      <c r="J178" s="362" t="n">
        <f aca="false">IF(A178&lt;&gt;"",'Sub-Cpt Record'!C178/CODE!B178,0)</f>
        <v>0</v>
      </c>
      <c r="L178" s="365" t="str">
        <f aca="false">IF(A178="",IF(L179=1,1,""),1)</f>
        <v/>
      </c>
      <c r="N178" s="366" t="n">
        <f aca="false">COUNTIFS('Felling&amp;Restocking'!$A$11:$A$1000, 'Felling&amp;Restocking'!$A178, 'Felling&amp;Restocking'!$B$11:$B$1000, 'Felling&amp;Restocking'!$B178, 'Felling&amp;Restocking'!$H$11:$H$1000, 'Felling&amp;Restocking'!$H178)</f>
        <v>0</v>
      </c>
      <c r="O178" s="366" t="n">
        <f aca="false">IF(OR('Felling&amp;Restocking'!H178=0,'Felling&amp;Restocking'!H178=""),0,1)</f>
        <v>0</v>
      </c>
      <c r="P178" s="367" t="n">
        <f aca="false">SUM('Felling&amp;Restocking'!O178+'Felling&amp;Restocking'!P178)</f>
        <v>0</v>
      </c>
      <c r="S178" s="369" t="n">
        <f aca="false">IF(AND(O178&lt;&gt;0,P178&lt;&gt;0,'Felling&amp;Restocking'!G178&lt;&gt;0,AA178="",AC178=""),1,0)</f>
        <v>0</v>
      </c>
      <c r="T178" s="370" t="str">
        <f aca="false">IF(OR('Felling&amp;Restocking'!G178=0,'Felling&amp;Restocking'!G178=""),"",SUM('Felling&amp;Restocking'!O178/P178)*'Felling&amp;Restocking'!G178)</f>
        <v/>
      </c>
      <c r="U178" s="370" t="str">
        <f aca="false">IF(OR('Felling&amp;Restocking'!G178=0,'Felling&amp;Restocking'!G178=""),"",SUM('Felling&amp;Restocking'!P178/P178)*'Felling&amp;Restocking'!G178)</f>
        <v/>
      </c>
      <c r="V178" s="371" t="n">
        <f aca="false">IF(CONCATENATE('Felling&amp;Restocking'!U178&amp;'Felling&amp;Restocking'!W178&amp;'Felling&amp;Restocking'!Y178&amp;'Felling&amp;Restocking'!AA178&amp;'Felling&amp;Restocking'!AC178)="",0,1)</f>
        <v>0</v>
      </c>
      <c r="W178" s="372" t="n">
        <f aca="false">IF(OR(OR(TRIM('Felling&amp;Restocking'!H178)="T",TRIM('Felling&amp;Restocking'!H178)="DF",TRIM('Felling&amp;Restocking'!H178)="OS"),O178=0),0,1)</f>
        <v>0</v>
      </c>
      <c r="X178" s="372" t="n">
        <f aca="false">IF(OR('Felling&amp;Restocking'!$S178="",OR('Felling&amp;Restocking'!$S178=0,'Felling&amp;Restocking'!$S178="N/A")),0,1)</f>
        <v>0</v>
      </c>
      <c r="Y178" s="362" t="str">
        <f aca="false">IF(W178=1,T178,"")</f>
        <v/>
      </c>
      <c r="Z178" s="362" t="str">
        <f aca="false">IF(W178=1,U178,"")</f>
        <v/>
      </c>
      <c r="AA178" s="363" t="str">
        <f aca="false">CONCATENATE(IF(AND(AG178="B",AF178&lt;&gt;""),AF178,""),IF(AND(AI178="B",AH178&lt;&gt;""),AH178,""),IF(AND(AK178="B",AJ178&lt;&gt;""),AJ178,""),IF(AND(AM178="B",AL178&lt;&gt;""),AL178,""),IF(AND(AO178="B",AN178&lt;&gt;""),AN178,""),IF(AND(AQ178="B",AP178&lt;&gt;""),AP178,""))</f>
        <v/>
      </c>
      <c r="AC178" s="362" t="str">
        <f aca="false">CONCATENATE(IF(AND(AG178="C",AF178&lt;&gt;""),AF178,""),IF(AND(AI178="C",AH178&lt;&gt;""),AH178,""),IF(AND(AK178="C",AJ178&lt;&gt;""),AJ178,""),IF(AND(AM178="C",AL178&lt;&gt;""),AL178,""),IF(AND(AO178="C",AN178&lt;&gt;""),AN178,""),IF(AND(AQ178="C",AP178&lt;&gt;""),AP178,""))</f>
        <v/>
      </c>
      <c r="AE178" s="362" t="str">
        <f aca="false">CONCATENATE(IF(AS178="","",AS178),IF(AU178="","",AU178),IF(AW178="","",AW178),IF(AY178="","",AY178),IF(BA178="","",BA178),IF(BC178="","",BC178))</f>
        <v>1</v>
      </c>
      <c r="AF178" s="362" t="str">
        <f aca="false">IF('Felling&amp;Restocking'!I178="","",IFERROR(VLOOKUP( 'Felling&amp;Restocking'!I178,SpeciesList[],2,0),"," &amp; 'Felling&amp;Restocking'!I178))</f>
        <v/>
      </c>
      <c r="AG178" s="362" t="str">
        <f aca="false">IF('Felling&amp;Restocking'!I178="","",VLOOKUP( 'Felling&amp;Restocking'!I178,SpeciesList[],4,0))</f>
        <v/>
      </c>
      <c r="AH178" s="362" t="str">
        <f aca="false">IF('Felling&amp;Restocking'!J178="","",IFERROR("," &amp; VLOOKUP( 'Felling&amp;Restocking'!J178,SpeciesList[],2,0),"," &amp; 'Felling&amp;Restocking'!J178))</f>
        <v/>
      </c>
      <c r="AI178" s="362" t="str">
        <f aca="false">IF('Felling&amp;Restocking'!J178="","",VLOOKUP( 'Felling&amp;Restocking'!J178,SpeciesList[],4,0))</f>
        <v/>
      </c>
      <c r="AJ178" s="362" t="str">
        <f aca="false">IF('Felling&amp;Restocking'!K178="","",IFERROR("," &amp; VLOOKUP( 'Felling&amp;Restocking'!K178,SpeciesList[],2,0),"," &amp; 'Felling&amp;Restocking'!K178))</f>
        <v/>
      </c>
      <c r="AK178" s="362" t="str">
        <f aca="false">IF('Felling&amp;Restocking'!K178="","",VLOOKUP( 'Felling&amp;Restocking'!K178,SpeciesList[],4,0))</f>
        <v/>
      </c>
      <c r="AL178" s="362" t="str">
        <f aca="false">IF('Felling&amp;Restocking'!L178="","",IFERROR("," &amp; VLOOKUP( 'Felling&amp;Restocking'!L178,SpeciesList[],2,0),"," &amp; 'Felling&amp;Restocking'!L178))</f>
        <v/>
      </c>
      <c r="AM178" s="362" t="str">
        <f aca="false">IF('Felling&amp;Restocking'!L178="","",VLOOKUP( 'Felling&amp;Restocking'!L178,SpeciesList[],4,0))</f>
        <v/>
      </c>
      <c r="AN178" s="362" t="str">
        <f aca="false">IF('Felling&amp;Restocking'!M178="","",IFERROR("," &amp; VLOOKUP( 'Felling&amp;Restocking'!M178,SpeciesList[],2,0),"," &amp; 'Felling&amp;Restocking'!M178))</f>
        <v/>
      </c>
      <c r="AO178" s="362" t="str">
        <f aca="false">IF('Felling&amp;Restocking'!M178="","",VLOOKUP( 'Felling&amp;Restocking'!M178,SpeciesList[],4,0))</f>
        <v/>
      </c>
      <c r="AP178" s="362" t="str">
        <f aca="false">IF('Felling&amp;Restocking'!N178="","",IFERROR("," &amp; VLOOKUP( 'Felling&amp;Restocking'!N178,SpeciesList[],2,0),"," &amp; 'Felling&amp;Restocking'!N178))</f>
        <v/>
      </c>
      <c r="AQ178" s="362" t="str">
        <f aca="false">IF('Felling&amp;Restocking'!N178="","",VLOOKUP( 'Felling&amp;Restocking'!N178,SpeciesList[],4,0))</f>
        <v/>
      </c>
      <c r="AT178" s="362" t="str">
        <f aca="false">IF('Sub-Cpt Record'!A178&lt;&gt;"",CONCATENATE('Sub-Cpt Record'!A178,'Sub-Cpt Record'!B178,'Sub-Cpt Record'!C178),"")</f>
        <v/>
      </c>
      <c r="AU178" s="362" t="n">
        <f aca="false">IF($AT178="",1,COUNTIFS($AT$11:$AT$1000, $AT178))</f>
        <v>1</v>
      </c>
      <c r="AV178" s="362" t="n">
        <f aca="false">IF(AT178&lt;&gt;"",'Sub-Cpt Record'!C178/CODE!AU178,0)</f>
        <v>0</v>
      </c>
    </row>
    <row r="179" customFormat="false" ht="15" hidden="false" customHeight="false" outlineLevel="0" collapsed="false">
      <c r="A179" s="362" t="str">
        <f aca="false">IF('Sub-Cpt Record'!B179="",IF(OR('Sub-Cpt Record'!A179=0,'Sub-Cpt Record'!A179=""),"",'Sub-Cpt Record'!A179),CONCATENATE('Sub-Cpt Record'!A179&amp;'Sub-Cpt Record'!B179))</f>
        <v/>
      </c>
      <c r="B179" s="362" t="n">
        <f aca="false">IF($A179="",1,COUNTIFS($A$11:$A$1000, $A179))</f>
        <v>1</v>
      </c>
      <c r="C179" s="363" t="str">
        <f aca="false">IF('Sub-Cpt Record'!E179 = "","",'Sub-Cpt Record'!E179&amp;"  ")</f>
        <v/>
      </c>
      <c r="D179" s="362" t="str">
        <f aca="false">IF('Sub-Cpt Record'!F179 = "","",'Sub-Cpt Record'!F179&amp;"  ")</f>
        <v/>
      </c>
      <c r="E179" s="362" t="str">
        <f aca="false">IF('Sub-Cpt Record'!G179 = "","",'Sub-Cpt Record'!G179&amp;"  ")</f>
        <v/>
      </c>
      <c r="F179" s="362" t="str">
        <f aca="false">IF('Sub-Cpt Record'!H179 = "","",'Sub-Cpt Record'!H179&amp;"  ")</f>
        <v/>
      </c>
      <c r="G179" s="362" t="str">
        <f aca="false">IF('Sub-Cpt Record'!I179 = "","",'Sub-Cpt Record'!I179&amp;"  ")</f>
        <v/>
      </c>
      <c r="H179" s="362" t="str">
        <f aca="false">IF('Sub-Cpt Record'!J179 = "","",'Sub-Cpt Record'!J179&amp;"  ")</f>
        <v/>
      </c>
      <c r="I179" s="364" t="str">
        <f aca="false">CONCATENATE(C179&amp;D179&amp;E179&amp;F179&amp;G179&amp;H179)</f>
        <v/>
      </c>
      <c r="J179" s="362" t="n">
        <f aca="false">IF(A179&lt;&gt;"",'Sub-Cpt Record'!C179/CODE!B179,0)</f>
        <v>0</v>
      </c>
      <c r="L179" s="365" t="str">
        <f aca="false">IF(A179="",IF(L180=1,1,""),1)</f>
        <v/>
      </c>
      <c r="N179" s="366" t="n">
        <f aca="false">COUNTIFS('Felling&amp;Restocking'!$A$11:$A$1000, 'Felling&amp;Restocking'!$A179, 'Felling&amp;Restocking'!$B$11:$B$1000, 'Felling&amp;Restocking'!$B179, 'Felling&amp;Restocking'!$H$11:$H$1000, 'Felling&amp;Restocking'!$H179)</f>
        <v>0</v>
      </c>
      <c r="O179" s="366" t="n">
        <f aca="false">IF(OR('Felling&amp;Restocking'!H179=0,'Felling&amp;Restocking'!H179=""),0,1)</f>
        <v>0</v>
      </c>
      <c r="P179" s="367" t="n">
        <f aca="false">SUM('Felling&amp;Restocking'!O179+'Felling&amp;Restocking'!P179)</f>
        <v>0</v>
      </c>
      <c r="S179" s="369" t="n">
        <f aca="false">IF(AND(O179&lt;&gt;0,P179&lt;&gt;0,'Felling&amp;Restocking'!G179&lt;&gt;0,AA179="",AC179=""),1,0)</f>
        <v>0</v>
      </c>
      <c r="T179" s="370" t="str">
        <f aca="false">IF(OR('Felling&amp;Restocking'!G179=0,'Felling&amp;Restocking'!G179=""),"",SUM('Felling&amp;Restocking'!O179/P179)*'Felling&amp;Restocking'!G179)</f>
        <v/>
      </c>
      <c r="U179" s="370" t="str">
        <f aca="false">IF(OR('Felling&amp;Restocking'!G179=0,'Felling&amp;Restocking'!G179=""),"",SUM('Felling&amp;Restocking'!P179/P179)*'Felling&amp;Restocking'!G179)</f>
        <v/>
      </c>
      <c r="V179" s="371" t="n">
        <f aca="false">IF(CONCATENATE('Felling&amp;Restocking'!U179&amp;'Felling&amp;Restocking'!W179&amp;'Felling&amp;Restocking'!Y179&amp;'Felling&amp;Restocking'!AA179&amp;'Felling&amp;Restocking'!AC179)="",0,1)</f>
        <v>0</v>
      </c>
      <c r="W179" s="372" t="n">
        <f aca="false">IF(OR(OR(TRIM('Felling&amp;Restocking'!H179)="T",TRIM('Felling&amp;Restocking'!H179)="DF",TRIM('Felling&amp;Restocking'!H179)="OS"),O179=0),0,1)</f>
        <v>0</v>
      </c>
      <c r="X179" s="372" t="n">
        <f aca="false">IF(OR('Felling&amp;Restocking'!$S179="",OR('Felling&amp;Restocking'!$S179=0,'Felling&amp;Restocking'!$S179="N/A")),0,1)</f>
        <v>0</v>
      </c>
      <c r="Y179" s="362" t="str">
        <f aca="false">IF(W179=1,T179,"")</f>
        <v/>
      </c>
      <c r="Z179" s="362" t="str">
        <f aca="false">IF(W179=1,U179,"")</f>
        <v/>
      </c>
      <c r="AA179" s="363" t="str">
        <f aca="false">CONCATENATE(IF(AND(AG179="B",AF179&lt;&gt;""),AF179,""),IF(AND(AI179="B",AH179&lt;&gt;""),AH179,""),IF(AND(AK179="B",AJ179&lt;&gt;""),AJ179,""),IF(AND(AM179="B",AL179&lt;&gt;""),AL179,""),IF(AND(AO179="B",AN179&lt;&gt;""),AN179,""),IF(AND(AQ179="B",AP179&lt;&gt;""),AP179,""))</f>
        <v/>
      </c>
      <c r="AC179" s="362" t="str">
        <f aca="false">CONCATENATE(IF(AND(AG179="C",AF179&lt;&gt;""),AF179,""),IF(AND(AI179="C",AH179&lt;&gt;""),AH179,""),IF(AND(AK179="C",AJ179&lt;&gt;""),AJ179,""),IF(AND(AM179="C",AL179&lt;&gt;""),AL179,""),IF(AND(AO179="C",AN179&lt;&gt;""),AN179,""),IF(AND(AQ179="C",AP179&lt;&gt;""),AP179,""))</f>
        <v/>
      </c>
      <c r="AE179" s="362" t="str">
        <f aca="false">CONCATENATE(IF(AS179="","",AS179),IF(AU179="","",AU179),IF(AW179="","",AW179),IF(AY179="","",AY179),IF(BA179="","",BA179),IF(BC179="","",BC179))</f>
        <v>1</v>
      </c>
      <c r="AF179" s="362" t="str">
        <f aca="false">IF('Felling&amp;Restocking'!I179="","",IFERROR(VLOOKUP( 'Felling&amp;Restocking'!I179,SpeciesList[],2,0),"," &amp; 'Felling&amp;Restocking'!I179))</f>
        <v/>
      </c>
      <c r="AG179" s="362" t="str">
        <f aca="false">IF('Felling&amp;Restocking'!I179="","",VLOOKUP( 'Felling&amp;Restocking'!I179,SpeciesList[],4,0))</f>
        <v/>
      </c>
      <c r="AH179" s="362" t="str">
        <f aca="false">IF('Felling&amp;Restocking'!J179="","",IFERROR("," &amp; VLOOKUP( 'Felling&amp;Restocking'!J179,SpeciesList[],2,0),"," &amp; 'Felling&amp;Restocking'!J179))</f>
        <v/>
      </c>
      <c r="AI179" s="362" t="str">
        <f aca="false">IF('Felling&amp;Restocking'!J179="","",VLOOKUP( 'Felling&amp;Restocking'!J179,SpeciesList[],4,0))</f>
        <v/>
      </c>
      <c r="AJ179" s="362" t="str">
        <f aca="false">IF('Felling&amp;Restocking'!K179="","",IFERROR("," &amp; VLOOKUP( 'Felling&amp;Restocking'!K179,SpeciesList[],2,0),"," &amp; 'Felling&amp;Restocking'!K179))</f>
        <v/>
      </c>
      <c r="AK179" s="362" t="str">
        <f aca="false">IF('Felling&amp;Restocking'!K179="","",VLOOKUP( 'Felling&amp;Restocking'!K179,SpeciesList[],4,0))</f>
        <v/>
      </c>
      <c r="AL179" s="362" t="str">
        <f aca="false">IF('Felling&amp;Restocking'!L179="","",IFERROR("," &amp; VLOOKUP( 'Felling&amp;Restocking'!L179,SpeciesList[],2,0),"," &amp; 'Felling&amp;Restocking'!L179))</f>
        <v/>
      </c>
      <c r="AM179" s="362" t="str">
        <f aca="false">IF('Felling&amp;Restocking'!L179="","",VLOOKUP( 'Felling&amp;Restocking'!L179,SpeciesList[],4,0))</f>
        <v/>
      </c>
      <c r="AN179" s="362" t="str">
        <f aca="false">IF('Felling&amp;Restocking'!M179="","",IFERROR("," &amp; VLOOKUP( 'Felling&amp;Restocking'!M179,SpeciesList[],2,0),"," &amp; 'Felling&amp;Restocking'!M179))</f>
        <v/>
      </c>
      <c r="AO179" s="362" t="str">
        <f aca="false">IF('Felling&amp;Restocking'!M179="","",VLOOKUP( 'Felling&amp;Restocking'!M179,SpeciesList[],4,0))</f>
        <v/>
      </c>
      <c r="AP179" s="362" t="str">
        <f aca="false">IF('Felling&amp;Restocking'!N179="","",IFERROR("," &amp; VLOOKUP( 'Felling&amp;Restocking'!N179,SpeciesList[],2,0),"," &amp; 'Felling&amp;Restocking'!N179))</f>
        <v/>
      </c>
      <c r="AQ179" s="362" t="str">
        <f aca="false">IF('Felling&amp;Restocking'!N179="","",VLOOKUP( 'Felling&amp;Restocking'!N179,SpeciesList[],4,0))</f>
        <v/>
      </c>
      <c r="AT179" s="362" t="str">
        <f aca="false">IF('Sub-Cpt Record'!A179&lt;&gt;"",CONCATENATE('Sub-Cpt Record'!A179,'Sub-Cpt Record'!B179,'Sub-Cpt Record'!C179),"")</f>
        <v/>
      </c>
      <c r="AU179" s="362" t="n">
        <f aca="false">IF($AT179="",1,COUNTIFS($AT$11:$AT$1000, $AT179))</f>
        <v>1</v>
      </c>
      <c r="AV179" s="362" t="n">
        <f aca="false">IF(AT179&lt;&gt;"",'Sub-Cpt Record'!C179/CODE!AU179,0)</f>
        <v>0</v>
      </c>
    </row>
    <row r="180" customFormat="false" ht="15" hidden="false" customHeight="false" outlineLevel="0" collapsed="false">
      <c r="A180" s="362" t="str">
        <f aca="false">IF('Sub-Cpt Record'!B180="",IF(OR('Sub-Cpt Record'!A180=0,'Sub-Cpt Record'!A180=""),"",'Sub-Cpt Record'!A180),CONCATENATE('Sub-Cpt Record'!A180&amp;'Sub-Cpt Record'!B180))</f>
        <v/>
      </c>
      <c r="B180" s="362" t="n">
        <f aca="false">IF($A180="",1,COUNTIFS($A$11:$A$1000, $A180))</f>
        <v>1</v>
      </c>
      <c r="C180" s="363" t="str">
        <f aca="false">IF('Sub-Cpt Record'!E180 = "","",'Sub-Cpt Record'!E180&amp;"  ")</f>
        <v/>
      </c>
      <c r="D180" s="362" t="str">
        <f aca="false">IF('Sub-Cpt Record'!F180 = "","",'Sub-Cpt Record'!F180&amp;"  ")</f>
        <v/>
      </c>
      <c r="E180" s="362" t="str">
        <f aca="false">IF('Sub-Cpt Record'!G180 = "","",'Sub-Cpt Record'!G180&amp;"  ")</f>
        <v/>
      </c>
      <c r="F180" s="362" t="str">
        <f aca="false">IF('Sub-Cpt Record'!H180 = "","",'Sub-Cpt Record'!H180&amp;"  ")</f>
        <v/>
      </c>
      <c r="G180" s="362" t="str">
        <f aca="false">IF('Sub-Cpt Record'!I180 = "","",'Sub-Cpt Record'!I180&amp;"  ")</f>
        <v/>
      </c>
      <c r="H180" s="362" t="str">
        <f aca="false">IF('Sub-Cpt Record'!J180 = "","",'Sub-Cpt Record'!J180&amp;"  ")</f>
        <v/>
      </c>
      <c r="I180" s="364" t="str">
        <f aca="false">CONCATENATE(C180&amp;D180&amp;E180&amp;F180&amp;G180&amp;H180)</f>
        <v/>
      </c>
      <c r="J180" s="362" t="n">
        <f aca="false">IF(A180&lt;&gt;"",'Sub-Cpt Record'!C180/CODE!B180,0)</f>
        <v>0</v>
      </c>
      <c r="L180" s="365" t="str">
        <f aca="false">IF(A180="",IF(L181=1,1,""),1)</f>
        <v/>
      </c>
      <c r="N180" s="366" t="n">
        <f aca="false">COUNTIFS('Felling&amp;Restocking'!$A$11:$A$1000, 'Felling&amp;Restocking'!$A180, 'Felling&amp;Restocking'!$B$11:$B$1000, 'Felling&amp;Restocking'!$B180, 'Felling&amp;Restocking'!$H$11:$H$1000, 'Felling&amp;Restocking'!$H180)</f>
        <v>0</v>
      </c>
      <c r="O180" s="366" t="n">
        <f aca="false">IF(OR('Felling&amp;Restocking'!H180=0,'Felling&amp;Restocking'!H180=""),0,1)</f>
        <v>0</v>
      </c>
      <c r="P180" s="367" t="n">
        <f aca="false">SUM('Felling&amp;Restocking'!O180+'Felling&amp;Restocking'!P180)</f>
        <v>0</v>
      </c>
      <c r="S180" s="369" t="n">
        <f aca="false">IF(AND(O180&lt;&gt;0,P180&lt;&gt;0,'Felling&amp;Restocking'!G180&lt;&gt;0,AA180="",AC180=""),1,0)</f>
        <v>0</v>
      </c>
      <c r="T180" s="370" t="str">
        <f aca="false">IF(OR('Felling&amp;Restocking'!G180=0,'Felling&amp;Restocking'!G180=""),"",SUM('Felling&amp;Restocking'!O180/P180)*'Felling&amp;Restocking'!G180)</f>
        <v/>
      </c>
      <c r="U180" s="370" t="str">
        <f aca="false">IF(OR('Felling&amp;Restocking'!G180=0,'Felling&amp;Restocking'!G180=""),"",SUM('Felling&amp;Restocking'!P180/P180)*'Felling&amp;Restocking'!G180)</f>
        <v/>
      </c>
      <c r="V180" s="371" t="n">
        <f aca="false">IF(CONCATENATE('Felling&amp;Restocking'!U180&amp;'Felling&amp;Restocking'!W180&amp;'Felling&amp;Restocking'!Y180&amp;'Felling&amp;Restocking'!AA180&amp;'Felling&amp;Restocking'!AC180)="",0,1)</f>
        <v>0</v>
      </c>
      <c r="W180" s="372" t="n">
        <f aca="false">IF(OR(OR(TRIM('Felling&amp;Restocking'!H180)="T",TRIM('Felling&amp;Restocking'!H180)="DF",TRIM('Felling&amp;Restocking'!H180)="OS"),O180=0),0,1)</f>
        <v>0</v>
      </c>
      <c r="X180" s="372" t="n">
        <f aca="false">IF(OR('Felling&amp;Restocking'!$S180="",OR('Felling&amp;Restocking'!$S180=0,'Felling&amp;Restocking'!$S180="N/A")),0,1)</f>
        <v>0</v>
      </c>
      <c r="Y180" s="362" t="str">
        <f aca="false">IF(W180=1,T180,"")</f>
        <v/>
      </c>
      <c r="Z180" s="362" t="str">
        <f aca="false">IF(W180=1,U180,"")</f>
        <v/>
      </c>
      <c r="AA180" s="363" t="str">
        <f aca="false">CONCATENATE(IF(AND(AG180="B",AF180&lt;&gt;""),AF180,""),IF(AND(AI180="B",AH180&lt;&gt;""),AH180,""),IF(AND(AK180="B",AJ180&lt;&gt;""),AJ180,""),IF(AND(AM180="B",AL180&lt;&gt;""),AL180,""),IF(AND(AO180="B",AN180&lt;&gt;""),AN180,""),IF(AND(AQ180="B",AP180&lt;&gt;""),AP180,""))</f>
        <v/>
      </c>
      <c r="AC180" s="362" t="str">
        <f aca="false">CONCATENATE(IF(AND(AG180="C",AF180&lt;&gt;""),AF180,""),IF(AND(AI180="C",AH180&lt;&gt;""),AH180,""),IF(AND(AK180="C",AJ180&lt;&gt;""),AJ180,""),IF(AND(AM180="C",AL180&lt;&gt;""),AL180,""),IF(AND(AO180="C",AN180&lt;&gt;""),AN180,""),IF(AND(AQ180="C",AP180&lt;&gt;""),AP180,""))</f>
        <v/>
      </c>
      <c r="AE180" s="362" t="str">
        <f aca="false">CONCATENATE(IF(AS180="","",AS180),IF(AU180="","",AU180),IF(AW180="","",AW180),IF(AY180="","",AY180),IF(BA180="","",BA180),IF(BC180="","",BC180))</f>
        <v>1</v>
      </c>
      <c r="AF180" s="362" t="str">
        <f aca="false">IF('Felling&amp;Restocking'!I180="","",IFERROR(VLOOKUP( 'Felling&amp;Restocking'!I180,SpeciesList[],2,0),"," &amp; 'Felling&amp;Restocking'!I180))</f>
        <v/>
      </c>
      <c r="AG180" s="362" t="str">
        <f aca="false">IF('Felling&amp;Restocking'!I180="","",VLOOKUP( 'Felling&amp;Restocking'!I180,SpeciesList[],4,0))</f>
        <v/>
      </c>
      <c r="AH180" s="362" t="str">
        <f aca="false">IF('Felling&amp;Restocking'!J180="","",IFERROR("," &amp; VLOOKUP( 'Felling&amp;Restocking'!J180,SpeciesList[],2,0),"," &amp; 'Felling&amp;Restocking'!J180))</f>
        <v/>
      </c>
      <c r="AI180" s="362" t="str">
        <f aca="false">IF('Felling&amp;Restocking'!J180="","",VLOOKUP( 'Felling&amp;Restocking'!J180,SpeciesList[],4,0))</f>
        <v/>
      </c>
      <c r="AJ180" s="362" t="str">
        <f aca="false">IF('Felling&amp;Restocking'!K180="","",IFERROR("," &amp; VLOOKUP( 'Felling&amp;Restocking'!K180,SpeciesList[],2,0),"," &amp; 'Felling&amp;Restocking'!K180))</f>
        <v/>
      </c>
      <c r="AK180" s="362" t="str">
        <f aca="false">IF('Felling&amp;Restocking'!K180="","",VLOOKUP( 'Felling&amp;Restocking'!K180,SpeciesList[],4,0))</f>
        <v/>
      </c>
      <c r="AL180" s="362" t="str">
        <f aca="false">IF('Felling&amp;Restocking'!L180="","",IFERROR("," &amp; VLOOKUP( 'Felling&amp;Restocking'!L180,SpeciesList[],2,0),"," &amp; 'Felling&amp;Restocking'!L180))</f>
        <v/>
      </c>
      <c r="AM180" s="362" t="str">
        <f aca="false">IF('Felling&amp;Restocking'!L180="","",VLOOKUP( 'Felling&amp;Restocking'!L180,SpeciesList[],4,0))</f>
        <v/>
      </c>
      <c r="AN180" s="362" t="str">
        <f aca="false">IF('Felling&amp;Restocking'!M180="","",IFERROR("," &amp; VLOOKUP( 'Felling&amp;Restocking'!M180,SpeciesList[],2,0),"," &amp; 'Felling&amp;Restocking'!M180))</f>
        <v/>
      </c>
      <c r="AO180" s="362" t="str">
        <f aca="false">IF('Felling&amp;Restocking'!M180="","",VLOOKUP( 'Felling&amp;Restocking'!M180,SpeciesList[],4,0))</f>
        <v/>
      </c>
      <c r="AP180" s="362" t="str">
        <f aca="false">IF('Felling&amp;Restocking'!N180="","",IFERROR("," &amp; VLOOKUP( 'Felling&amp;Restocking'!N180,SpeciesList[],2,0),"," &amp; 'Felling&amp;Restocking'!N180))</f>
        <v/>
      </c>
      <c r="AQ180" s="362" t="str">
        <f aca="false">IF('Felling&amp;Restocking'!N180="","",VLOOKUP( 'Felling&amp;Restocking'!N180,SpeciesList[],4,0))</f>
        <v/>
      </c>
      <c r="AT180" s="362" t="str">
        <f aca="false">IF('Sub-Cpt Record'!A180&lt;&gt;"",CONCATENATE('Sub-Cpt Record'!A180,'Sub-Cpt Record'!B180,'Sub-Cpt Record'!C180),"")</f>
        <v/>
      </c>
      <c r="AU180" s="362" t="n">
        <f aca="false">IF($AT180="",1,COUNTIFS($AT$11:$AT$1000, $AT180))</f>
        <v>1</v>
      </c>
      <c r="AV180" s="362" t="n">
        <f aca="false">IF(AT180&lt;&gt;"",'Sub-Cpt Record'!C180/CODE!AU180,0)</f>
        <v>0</v>
      </c>
    </row>
    <row r="181" customFormat="false" ht="15" hidden="false" customHeight="false" outlineLevel="0" collapsed="false">
      <c r="A181" s="362" t="str">
        <f aca="false">IF('Sub-Cpt Record'!B181="",IF(OR('Sub-Cpt Record'!A181=0,'Sub-Cpt Record'!A181=""),"",'Sub-Cpt Record'!A181),CONCATENATE('Sub-Cpt Record'!A181&amp;'Sub-Cpt Record'!B181))</f>
        <v/>
      </c>
      <c r="B181" s="362" t="n">
        <f aca="false">IF($A181="",1,COUNTIFS($A$11:$A$1000, $A181))</f>
        <v>1</v>
      </c>
      <c r="C181" s="363" t="str">
        <f aca="false">IF('Sub-Cpt Record'!E181 = "","",'Sub-Cpt Record'!E181&amp;"  ")</f>
        <v/>
      </c>
      <c r="D181" s="362" t="str">
        <f aca="false">IF('Sub-Cpt Record'!F181 = "","",'Sub-Cpt Record'!F181&amp;"  ")</f>
        <v/>
      </c>
      <c r="E181" s="362" t="str">
        <f aca="false">IF('Sub-Cpt Record'!G181 = "","",'Sub-Cpt Record'!G181&amp;"  ")</f>
        <v/>
      </c>
      <c r="F181" s="362" t="str">
        <f aca="false">IF('Sub-Cpt Record'!H181 = "","",'Sub-Cpt Record'!H181&amp;"  ")</f>
        <v/>
      </c>
      <c r="G181" s="362" t="str">
        <f aca="false">IF('Sub-Cpt Record'!I181 = "","",'Sub-Cpt Record'!I181&amp;"  ")</f>
        <v/>
      </c>
      <c r="H181" s="362" t="str">
        <f aca="false">IF('Sub-Cpt Record'!J181 = "","",'Sub-Cpt Record'!J181&amp;"  ")</f>
        <v/>
      </c>
      <c r="I181" s="364" t="str">
        <f aca="false">CONCATENATE(C181&amp;D181&amp;E181&amp;F181&amp;G181&amp;H181)</f>
        <v/>
      </c>
      <c r="J181" s="362" t="n">
        <f aca="false">IF(A181&lt;&gt;"",'Sub-Cpt Record'!C181/CODE!B181,0)</f>
        <v>0</v>
      </c>
      <c r="L181" s="365" t="str">
        <f aca="false">IF(A181="",IF(L182=1,1,""),1)</f>
        <v/>
      </c>
      <c r="N181" s="366" t="n">
        <f aca="false">COUNTIFS('Felling&amp;Restocking'!$A$11:$A$1000, 'Felling&amp;Restocking'!$A181, 'Felling&amp;Restocking'!$B$11:$B$1000, 'Felling&amp;Restocking'!$B181, 'Felling&amp;Restocking'!$H$11:$H$1000, 'Felling&amp;Restocking'!$H181)</f>
        <v>0</v>
      </c>
      <c r="O181" s="366" t="n">
        <f aca="false">IF(OR('Felling&amp;Restocking'!H181=0,'Felling&amp;Restocking'!H181=""),0,1)</f>
        <v>0</v>
      </c>
      <c r="P181" s="367" t="n">
        <f aca="false">SUM('Felling&amp;Restocking'!O181+'Felling&amp;Restocking'!P181)</f>
        <v>0</v>
      </c>
      <c r="S181" s="369" t="n">
        <f aca="false">IF(AND(O181&lt;&gt;0,P181&lt;&gt;0,'Felling&amp;Restocking'!G181&lt;&gt;0,AA181="",AC181=""),1,0)</f>
        <v>0</v>
      </c>
      <c r="T181" s="370" t="str">
        <f aca="false">IF(OR('Felling&amp;Restocking'!G181=0,'Felling&amp;Restocking'!G181=""),"",SUM('Felling&amp;Restocking'!O181/P181)*'Felling&amp;Restocking'!G181)</f>
        <v/>
      </c>
      <c r="U181" s="370" t="str">
        <f aca="false">IF(OR('Felling&amp;Restocking'!G181=0,'Felling&amp;Restocking'!G181=""),"",SUM('Felling&amp;Restocking'!P181/P181)*'Felling&amp;Restocking'!G181)</f>
        <v/>
      </c>
      <c r="V181" s="371" t="n">
        <f aca="false">IF(CONCATENATE('Felling&amp;Restocking'!U181&amp;'Felling&amp;Restocking'!W181&amp;'Felling&amp;Restocking'!Y181&amp;'Felling&amp;Restocking'!AA181&amp;'Felling&amp;Restocking'!AC181)="",0,1)</f>
        <v>0</v>
      </c>
      <c r="W181" s="372" t="n">
        <f aca="false">IF(OR(OR(TRIM('Felling&amp;Restocking'!H181)="T",TRIM('Felling&amp;Restocking'!H181)="DF",TRIM('Felling&amp;Restocking'!H181)="OS"),O181=0),0,1)</f>
        <v>0</v>
      </c>
      <c r="X181" s="372" t="n">
        <f aca="false">IF(OR('Felling&amp;Restocking'!$S181="",OR('Felling&amp;Restocking'!$S181=0,'Felling&amp;Restocking'!$S181="N/A")),0,1)</f>
        <v>0</v>
      </c>
      <c r="Y181" s="362" t="str">
        <f aca="false">IF(W181=1,T181,"")</f>
        <v/>
      </c>
      <c r="Z181" s="362" t="str">
        <f aca="false">IF(W181=1,U181,"")</f>
        <v/>
      </c>
      <c r="AA181" s="363" t="str">
        <f aca="false">CONCATENATE(IF(AND(AG181="B",AF181&lt;&gt;""),AF181,""),IF(AND(AI181="B",AH181&lt;&gt;""),AH181,""),IF(AND(AK181="B",AJ181&lt;&gt;""),AJ181,""),IF(AND(AM181="B",AL181&lt;&gt;""),AL181,""),IF(AND(AO181="B",AN181&lt;&gt;""),AN181,""),IF(AND(AQ181="B",AP181&lt;&gt;""),AP181,""))</f>
        <v/>
      </c>
      <c r="AC181" s="362" t="str">
        <f aca="false">CONCATENATE(IF(AND(AG181="C",AF181&lt;&gt;""),AF181,""),IF(AND(AI181="C",AH181&lt;&gt;""),AH181,""),IF(AND(AK181="C",AJ181&lt;&gt;""),AJ181,""),IF(AND(AM181="C",AL181&lt;&gt;""),AL181,""),IF(AND(AO181="C",AN181&lt;&gt;""),AN181,""),IF(AND(AQ181="C",AP181&lt;&gt;""),AP181,""))</f>
        <v/>
      </c>
      <c r="AE181" s="362" t="str">
        <f aca="false">CONCATENATE(IF(AS181="","",AS181),IF(AU181="","",AU181),IF(AW181="","",AW181),IF(AY181="","",AY181),IF(BA181="","",BA181),IF(BC181="","",BC181))</f>
        <v>1</v>
      </c>
      <c r="AF181" s="362" t="str">
        <f aca="false">IF('Felling&amp;Restocking'!I181="","",IFERROR(VLOOKUP( 'Felling&amp;Restocking'!I181,SpeciesList[],2,0),"," &amp; 'Felling&amp;Restocking'!I181))</f>
        <v/>
      </c>
      <c r="AG181" s="362" t="str">
        <f aca="false">IF('Felling&amp;Restocking'!I181="","",VLOOKUP( 'Felling&amp;Restocking'!I181,SpeciesList[],4,0))</f>
        <v/>
      </c>
      <c r="AH181" s="362" t="str">
        <f aca="false">IF('Felling&amp;Restocking'!J181="","",IFERROR("," &amp; VLOOKUP( 'Felling&amp;Restocking'!J181,SpeciesList[],2,0),"," &amp; 'Felling&amp;Restocking'!J181))</f>
        <v/>
      </c>
      <c r="AI181" s="362" t="str">
        <f aca="false">IF('Felling&amp;Restocking'!J181="","",VLOOKUP( 'Felling&amp;Restocking'!J181,SpeciesList[],4,0))</f>
        <v/>
      </c>
      <c r="AJ181" s="362" t="str">
        <f aca="false">IF('Felling&amp;Restocking'!K181="","",IFERROR("," &amp; VLOOKUP( 'Felling&amp;Restocking'!K181,SpeciesList[],2,0),"," &amp; 'Felling&amp;Restocking'!K181))</f>
        <v/>
      </c>
      <c r="AK181" s="362" t="str">
        <f aca="false">IF('Felling&amp;Restocking'!K181="","",VLOOKUP( 'Felling&amp;Restocking'!K181,SpeciesList[],4,0))</f>
        <v/>
      </c>
      <c r="AL181" s="362" t="str">
        <f aca="false">IF('Felling&amp;Restocking'!L181="","",IFERROR("," &amp; VLOOKUP( 'Felling&amp;Restocking'!L181,SpeciesList[],2,0),"," &amp; 'Felling&amp;Restocking'!L181))</f>
        <v/>
      </c>
      <c r="AM181" s="362" t="str">
        <f aca="false">IF('Felling&amp;Restocking'!L181="","",VLOOKUP( 'Felling&amp;Restocking'!L181,SpeciesList[],4,0))</f>
        <v/>
      </c>
      <c r="AN181" s="362" t="str">
        <f aca="false">IF('Felling&amp;Restocking'!M181="","",IFERROR("," &amp; VLOOKUP( 'Felling&amp;Restocking'!M181,SpeciesList[],2,0),"," &amp; 'Felling&amp;Restocking'!M181))</f>
        <v/>
      </c>
      <c r="AO181" s="362" t="str">
        <f aca="false">IF('Felling&amp;Restocking'!M181="","",VLOOKUP( 'Felling&amp;Restocking'!M181,SpeciesList[],4,0))</f>
        <v/>
      </c>
      <c r="AP181" s="362" t="str">
        <f aca="false">IF('Felling&amp;Restocking'!N181="","",IFERROR("," &amp; VLOOKUP( 'Felling&amp;Restocking'!N181,SpeciesList[],2,0),"," &amp; 'Felling&amp;Restocking'!N181))</f>
        <v/>
      </c>
      <c r="AQ181" s="362" t="str">
        <f aca="false">IF('Felling&amp;Restocking'!N181="","",VLOOKUP( 'Felling&amp;Restocking'!N181,SpeciesList[],4,0))</f>
        <v/>
      </c>
      <c r="AT181" s="362" t="str">
        <f aca="false">IF('Sub-Cpt Record'!A181&lt;&gt;"",CONCATENATE('Sub-Cpt Record'!A181,'Sub-Cpt Record'!B181,'Sub-Cpt Record'!C181),"")</f>
        <v/>
      </c>
      <c r="AU181" s="362" t="n">
        <f aca="false">IF($AT181="",1,COUNTIFS($AT$11:$AT$1000, $AT181))</f>
        <v>1</v>
      </c>
      <c r="AV181" s="362" t="n">
        <f aca="false">IF(AT181&lt;&gt;"",'Sub-Cpt Record'!C181/CODE!AU181,0)</f>
        <v>0</v>
      </c>
    </row>
    <row r="182" customFormat="false" ht="15" hidden="false" customHeight="false" outlineLevel="0" collapsed="false">
      <c r="A182" s="362" t="str">
        <f aca="false">IF('Sub-Cpt Record'!B182="",IF(OR('Sub-Cpt Record'!A182=0,'Sub-Cpt Record'!A182=""),"",'Sub-Cpt Record'!A182),CONCATENATE('Sub-Cpt Record'!A182&amp;'Sub-Cpt Record'!B182))</f>
        <v/>
      </c>
      <c r="B182" s="362" t="n">
        <f aca="false">IF($A182="",1,COUNTIFS($A$11:$A$1000, $A182))</f>
        <v>1</v>
      </c>
      <c r="C182" s="363" t="str">
        <f aca="false">IF('Sub-Cpt Record'!E182 = "","",'Sub-Cpt Record'!E182&amp;"  ")</f>
        <v/>
      </c>
      <c r="D182" s="362" t="str">
        <f aca="false">IF('Sub-Cpt Record'!F182 = "","",'Sub-Cpt Record'!F182&amp;"  ")</f>
        <v/>
      </c>
      <c r="E182" s="362" t="str">
        <f aca="false">IF('Sub-Cpt Record'!G182 = "","",'Sub-Cpt Record'!G182&amp;"  ")</f>
        <v/>
      </c>
      <c r="F182" s="362" t="str">
        <f aca="false">IF('Sub-Cpt Record'!H182 = "","",'Sub-Cpt Record'!H182&amp;"  ")</f>
        <v/>
      </c>
      <c r="G182" s="362" t="str">
        <f aca="false">IF('Sub-Cpt Record'!I182 = "","",'Sub-Cpt Record'!I182&amp;"  ")</f>
        <v/>
      </c>
      <c r="H182" s="362" t="str">
        <f aca="false">IF('Sub-Cpt Record'!J182 = "","",'Sub-Cpt Record'!J182&amp;"  ")</f>
        <v/>
      </c>
      <c r="I182" s="364" t="str">
        <f aca="false">CONCATENATE(C182&amp;D182&amp;E182&amp;F182&amp;G182&amp;H182)</f>
        <v/>
      </c>
      <c r="J182" s="362" t="n">
        <f aca="false">IF(A182&lt;&gt;"",'Sub-Cpt Record'!C182/CODE!B182,0)</f>
        <v>0</v>
      </c>
      <c r="L182" s="365" t="str">
        <f aca="false">IF(A182="",IF(L183=1,1,""),1)</f>
        <v/>
      </c>
      <c r="N182" s="366" t="n">
        <f aca="false">COUNTIFS('Felling&amp;Restocking'!$A$11:$A$1000, 'Felling&amp;Restocking'!$A182, 'Felling&amp;Restocking'!$B$11:$B$1000, 'Felling&amp;Restocking'!$B182, 'Felling&amp;Restocking'!$H$11:$H$1000, 'Felling&amp;Restocking'!$H182)</f>
        <v>0</v>
      </c>
      <c r="O182" s="366" t="n">
        <f aca="false">IF(OR('Felling&amp;Restocking'!H182=0,'Felling&amp;Restocking'!H182=""),0,1)</f>
        <v>0</v>
      </c>
      <c r="P182" s="367" t="n">
        <f aca="false">SUM('Felling&amp;Restocking'!O182+'Felling&amp;Restocking'!P182)</f>
        <v>0</v>
      </c>
      <c r="S182" s="369" t="n">
        <f aca="false">IF(AND(O182&lt;&gt;0,P182&lt;&gt;0,'Felling&amp;Restocking'!G182&lt;&gt;0,AA182="",AC182=""),1,0)</f>
        <v>0</v>
      </c>
      <c r="T182" s="370" t="str">
        <f aca="false">IF(OR('Felling&amp;Restocking'!G182=0,'Felling&amp;Restocking'!G182=""),"",SUM('Felling&amp;Restocking'!O182/P182)*'Felling&amp;Restocking'!G182)</f>
        <v/>
      </c>
      <c r="U182" s="370" t="str">
        <f aca="false">IF(OR('Felling&amp;Restocking'!G182=0,'Felling&amp;Restocking'!G182=""),"",SUM('Felling&amp;Restocking'!P182/P182)*'Felling&amp;Restocking'!G182)</f>
        <v/>
      </c>
      <c r="V182" s="371" t="n">
        <f aca="false">IF(CONCATENATE('Felling&amp;Restocking'!U182&amp;'Felling&amp;Restocking'!W182&amp;'Felling&amp;Restocking'!Y182&amp;'Felling&amp;Restocking'!AA182&amp;'Felling&amp;Restocking'!AC182)="",0,1)</f>
        <v>0</v>
      </c>
      <c r="W182" s="372" t="n">
        <f aca="false">IF(OR(OR(TRIM('Felling&amp;Restocking'!H182)="T",TRIM('Felling&amp;Restocking'!H182)="DF",TRIM('Felling&amp;Restocking'!H182)="OS"),O182=0),0,1)</f>
        <v>0</v>
      </c>
      <c r="X182" s="372" t="n">
        <f aca="false">IF(OR('Felling&amp;Restocking'!$S182="",OR('Felling&amp;Restocking'!$S182=0,'Felling&amp;Restocking'!$S182="N/A")),0,1)</f>
        <v>0</v>
      </c>
      <c r="Y182" s="362" t="str">
        <f aca="false">IF(W182=1,T182,"")</f>
        <v/>
      </c>
      <c r="Z182" s="362" t="str">
        <f aca="false">IF(W182=1,U182,"")</f>
        <v/>
      </c>
      <c r="AA182" s="363" t="str">
        <f aca="false">CONCATENATE(IF(AND(AG182="B",AF182&lt;&gt;""),AF182,""),IF(AND(AI182="B",AH182&lt;&gt;""),AH182,""),IF(AND(AK182="B",AJ182&lt;&gt;""),AJ182,""),IF(AND(AM182="B",AL182&lt;&gt;""),AL182,""),IF(AND(AO182="B",AN182&lt;&gt;""),AN182,""),IF(AND(AQ182="B",AP182&lt;&gt;""),AP182,""))</f>
        <v/>
      </c>
      <c r="AC182" s="362" t="str">
        <f aca="false">CONCATENATE(IF(AND(AG182="C",AF182&lt;&gt;""),AF182,""),IF(AND(AI182="C",AH182&lt;&gt;""),AH182,""),IF(AND(AK182="C",AJ182&lt;&gt;""),AJ182,""),IF(AND(AM182="C",AL182&lt;&gt;""),AL182,""),IF(AND(AO182="C",AN182&lt;&gt;""),AN182,""),IF(AND(AQ182="C",AP182&lt;&gt;""),AP182,""))</f>
        <v/>
      </c>
      <c r="AE182" s="362" t="str">
        <f aca="false">CONCATENATE(IF(AS182="","",AS182),IF(AU182="","",AU182),IF(AW182="","",AW182),IF(AY182="","",AY182),IF(BA182="","",BA182),IF(BC182="","",BC182))</f>
        <v>1</v>
      </c>
      <c r="AF182" s="362" t="str">
        <f aca="false">IF('Felling&amp;Restocking'!I182="","",IFERROR(VLOOKUP( 'Felling&amp;Restocking'!I182,SpeciesList[],2,0),"," &amp; 'Felling&amp;Restocking'!I182))</f>
        <v/>
      </c>
      <c r="AG182" s="362" t="str">
        <f aca="false">IF('Felling&amp;Restocking'!I182="","",VLOOKUP( 'Felling&amp;Restocking'!I182,SpeciesList[],4,0))</f>
        <v/>
      </c>
      <c r="AH182" s="362" t="str">
        <f aca="false">IF('Felling&amp;Restocking'!J182="","",IFERROR("," &amp; VLOOKUP( 'Felling&amp;Restocking'!J182,SpeciesList[],2,0),"," &amp; 'Felling&amp;Restocking'!J182))</f>
        <v/>
      </c>
      <c r="AI182" s="362" t="str">
        <f aca="false">IF('Felling&amp;Restocking'!J182="","",VLOOKUP( 'Felling&amp;Restocking'!J182,SpeciesList[],4,0))</f>
        <v/>
      </c>
      <c r="AJ182" s="362" t="str">
        <f aca="false">IF('Felling&amp;Restocking'!K182="","",IFERROR("," &amp; VLOOKUP( 'Felling&amp;Restocking'!K182,SpeciesList[],2,0),"," &amp; 'Felling&amp;Restocking'!K182))</f>
        <v/>
      </c>
      <c r="AK182" s="362" t="str">
        <f aca="false">IF('Felling&amp;Restocking'!K182="","",VLOOKUP( 'Felling&amp;Restocking'!K182,SpeciesList[],4,0))</f>
        <v/>
      </c>
      <c r="AL182" s="362" t="str">
        <f aca="false">IF('Felling&amp;Restocking'!L182="","",IFERROR("," &amp; VLOOKUP( 'Felling&amp;Restocking'!L182,SpeciesList[],2,0),"," &amp; 'Felling&amp;Restocking'!L182))</f>
        <v/>
      </c>
      <c r="AM182" s="362" t="str">
        <f aca="false">IF('Felling&amp;Restocking'!L182="","",VLOOKUP( 'Felling&amp;Restocking'!L182,SpeciesList[],4,0))</f>
        <v/>
      </c>
      <c r="AN182" s="362" t="str">
        <f aca="false">IF('Felling&amp;Restocking'!M182="","",IFERROR("," &amp; VLOOKUP( 'Felling&amp;Restocking'!M182,SpeciesList[],2,0),"," &amp; 'Felling&amp;Restocking'!M182))</f>
        <v/>
      </c>
      <c r="AO182" s="362" t="str">
        <f aca="false">IF('Felling&amp;Restocking'!M182="","",VLOOKUP( 'Felling&amp;Restocking'!M182,SpeciesList[],4,0))</f>
        <v/>
      </c>
      <c r="AP182" s="362" t="str">
        <f aca="false">IF('Felling&amp;Restocking'!N182="","",IFERROR("," &amp; VLOOKUP( 'Felling&amp;Restocking'!N182,SpeciesList[],2,0),"," &amp; 'Felling&amp;Restocking'!N182))</f>
        <v/>
      </c>
      <c r="AQ182" s="362" t="str">
        <f aca="false">IF('Felling&amp;Restocking'!N182="","",VLOOKUP( 'Felling&amp;Restocking'!N182,SpeciesList[],4,0))</f>
        <v/>
      </c>
      <c r="AT182" s="362" t="str">
        <f aca="false">IF('Sub-Cpt Record'!A182&lt;&gt;"",CONCATENATE('Sub-Cpt Record'!A182,'Sub-Cpt Record'!B182,'Sub-Cpt Record'!C182),"")</f>
        <v/>
      </c>
      <c r="AU182" s="362" t="n">
        <f aca="false">IF($AT182="",1,COUNTIFS($AT$11:$AT$1000, $AT182))</f>
        <v>1</v>
      </c>
      <c r="AV182" s="362" t="n">
        <f aca="false">IF(AT182&lt;&gt;"",'Sub-Cpt Record'!C182/CODE!AU182,0)</f>
        <v>0</v>
      </c>
    </row>
    <row r="183" customFormat="false" ht="15" hidden="false" customHeight="false" outlineLevel="0" collapsed="false">
      <c r="A183" s="362" t="str">
        <f aca="false">IF('Sub-Cpt Record'!B183="",IF(OR('Sub-Cpt Record'!A183=0,'Sub-Cpt Record'!A183=""),"",'Sub-Cpt Record'!A183),CONCATENATE('Sub-Cpt Record'!A183&amp;'Sub-Cpt Record'!B183))</f>
        <v/>
      </c>
      <c r="B183" s="362" t="n">
        <f aca="false">IF($A183="",1,COUNTIFS($A$11:$A$1000, $A183))</f>
        <v>1</v>
      </c>
      <c r="C183" s="363" t="str">
        <f aca="false">IF('Sub-Cpt Record'!E183 = "","",'Sub-Cpt Record'!E183&amp;"  ")</f>
        <v/>
      </c>
      <c r="D183" s="362" t="str">
        <f aca="false">IF('Sub-Cpt Record'!F183 = "","",'Sub-Cpt Record'!F183&amp;"  ")</f>
        <v/>
      </c>
      <c r="E183" s="362" t="str">
        <f aca="false">IF('Sub-Cpt Record'!G183 = "","",'Sub-Cpt Record'!G183&amp;"  ")</f>
        <v/>
      </c>
      <c r="F183" s="362" t="str">
        <f aca="false">IF('Sub-Cpt Record'!H183 = "","",'Sub-Cpt Record'!H183&amp;"  ")</f>
        <v/>
      </c>
      <c r="G183" s="362" t="str">
        <f aca="false">IF('Sub-Cpt Record'!I183 = "","",'Sub-Cpt Record'!I183&amp;"  ")</f>
        <v/>
      </c>
      <c r="H183" s="362" t="str">
        <f aca="false">IF('Sub-Cpt Record'!J183 = "","",'Sub-Cpt Record'!J183&amp;"  ")</f>
        <v/>
      </c>
      <c r="I183" s="364" t="str">
        <f aca="false">CONCATENATE(C183&amp;D183&amp;E183&amp;F183&amp;G183&amp;H183)</f>
        <v/>
      </c>
      <c r="J183" s="362" t="n">
        <f aca="false">IF(A183&lt;&gt;"",'Sub-Cpt Record'!C183/CODE!B183,0)</f>
        <v>0</v>
      </c>
      <c r="L183" s="365" t="str">
        <f aca="false">IF(A183="",IF(L184=1,1,""),1)</f>
        <v/>
      </c>
      <c r="N183" s="366" t="n">
        <f aca="false">COUNTIFS('Felling&amp;Restocking'!$A$11:$A$1000, 'Felling&amp;Restocking'!$A183, 'Felling&amp;Restocking'!$B$11:$B$1000, 'Felling&amp;Restocking'!$B183, 'Felling&amp;Restocking'!$H$11:$H$1000, 'Felling&amp;Restocking'!$H183)</f>
        <v>0</v>
      </c>
      <c r="O183" s="366" t="n">
        <f aca="false">IF(OR('Felling&amp;Restocking'!H183=0,'Felling&amp;Restocking'!H183=""),0,1)</f>
        <v>0</v>
      </c>
      <c r="P183" s="367" t="n">
        <f aca="false">SUM('Felling&amp;Restocking'!O183+'Felling&amp;Restocking'!P183)</f>
        <v>0</v>
      </c>
      <c r="S183" s="369" t="n">
        <f aca="false">IF(AND(O183&lt;&gt;0,P183&lt;&gt;0,'Felling&amp;Restocking'!G183&lt;&gt;0,AA183="",AC183=""),1,0)</f>
        <v>0</v>
      </c>
      <c r="T183" s="370" t="str">
        <f aca="false">IF(OR('Felling&amp;Restocking'!G183=0,'Felling&amp;Restocking'!G183=""),"",SUM('Felling&amp;Restocking'!O183/P183)*'Felling&amp;Restocking'!G183)</f>
        <v/>
      </c>
      <c r="U183" s="370" t="str">
        <f aca="false">IF(OR('Felling&amp;Restocking'!G183=0,'Felling&amp;Restocking'!G183=""),"",SUM('Felling&amp;Restocking'!P183/P183)*'Felling&amp;Restocking'!G183)</f>
        <v/>
      </c>
      <c r="V183" s="371" t="n">
        <f aca="false">IF(CONCATENATE('Felling&amp;Restocking'!U183&amp;'Felling&amp;Restocking'!W183&amp;'Felling&amp;Restocking'!Y183&amp;'Felling&amp;Restocking'!AA183&amp;'Felling&amp;Restocking'!AC183)="",0,1)</f>
        <v>0</v>
      </c>
      <c r="W183" s="372" t="n">
        <f aca="false">IF(OR(OR(TRIM('Felling&amp;Restocking'!H183)="T",TRIM('Felling&amp;Restocking'!H183)="DF",TRIM('Felling&amp;Restocking'!H183)="OS"),O183=0),0,1)</f>
        <v>0</v>
      </c>
      <c r="X183" s="372" t="n">
        <f aca="false">IF(OR('Felling&amp;Restocking'!$S183="",OR('Felling&amp;Restocking'!$S183=0,'Felling&amp;Restocking'!$S183="N/A")),0,1)</f>
        <v>0</v>
      </c>
      <c r="Y183" s="362" t="str">
        <f aca="false">IF(W183=1,T183,"")</f>
        <v/>
      </c>
      <c r="Z183" s="362" t="str">
        <f aca="false">IF(W183=1,U183,"")</f>
        <v/>
      </c>
      <c r="AA183" s="363" t="str">
        <f aca="false">CONCATENATE(IF(AND(AG183="B",AF183&lt;&gt;""),AF183,""),IF(AND(AI183="B",AH183&lt;&gt;""),AH183,""),IF(AND(AK183="B",AJ183&lt;&gt;""),AJ183,""),IF(AND(AM183="B",AL183&lt;&gt;""),AL183,""),IF(AND(AO183="B",AN183&lt;&gt;""),AN183,""),IF(AND(AQ183="B",AP183&lt;&gt;""),AP183,""))</f>
        <v/>
      </c>
      <c r="AC183" s="362" t="str">
        <f aca="false">CONCATENATE(IF(AND(AG183="C",AF183&lt;&gt;""),AF183,""),IF(AND(AI183="C",AH183&lt;&gt;""),AH183,""),IF(AND(AK183="C",AJ183&lt;&gt;""),AJ183,""),IF(AND(AM183="C",AL183&lt;&gt;""),AL183,""),IF(AND(AO183="C",AN183&lt;&gt;""),AN183,""),IF(AND(AQ183="C",AP183&lt;&gt;""),AP183,""))</f>
        <v/>
      </c>
      <c r="AE183" s="362" t="str">
        <f aca="false">CONCATENATE(IF(AS183="","",AS183),IF(AU183="","",AU183),IF(AW183="","",AW183),IF(AY183="","",AY183),IF(BA183="","",BA183),IF(BC183="","",BC183))</f>
        <v>1</v>
      </c>
      <c r="AF183" s="362" t="str">
        <f aca="false">IF('Felling&amp;Restocking'!I183="","",IFERROR(VLOOKUP( 'Felling&amp;Restocking'!I183,SpeciesList[],2,0),"," &amp; 'Felling&amp;Restocking'!I183))</f>
        <v/>
      </c>
      <c r="AG183" s="362" t="str">
        <f aca="false">IF('Felling&amp;Restocking'!I183="","",VLOOKUP( 'Felling&amp;Restocking'!I183,SpeciesList[],4,0))</f>
        <v/>
      </c>
      <c r="AH183" s="362" t="str">
        <f aca="false">IF('Felling&amp;Restocking'!J183="","",IFERROR("," &amp; VLOOKUP( 'Felling&amp;Restocking'!J183,SpeciesList[],2,0),"," &amp; 'Felling&amp;Restocking'!J183))</f>
        <v/>
      </c>
      <c r="AI183" s="362" t="str">
        <f aca="false">IF('Felling&amp;Restocking'!J183="","",VLOOKUP( 'Felling&amp;Restocking'!J183,SpeciesList[],4,0))</f>
        <v/>
      </c>
      <c r="AJ183" s="362" t="str">
        <f aca="false">IF('Felling&amp;Restocking'!K183="","",IFERROR("," &amp; VLOOKUP( 'Felling&amp;Restocking'!K183,SpeciesList[],2,0),"," &amp; 'Felling&amp;Restocking'!K183))</f>
        <v/>
      </c>
      <c r="AK183" s="362" t="str">
        <f aca="false">IF('Felling&amp;Restocking'!K183="","",VLOOKUP( 'Felling&amp;Restocking'!K183,SpeciesList[],4,0))</f>
        <v/>
      </c>
      <c r="AL183" s="362" t="str">
        <f aca="false">IF('Felling&amp;Restocking'!L183="","",IFERROR("," &amp; VLOOKUP( 'Felling&amp;Restocking'!L183,SpeciesList[],2,0),"," &amp; 'Felling&amp;Restocking'!L183))</f>
        <v/>
      </c>
      <c r="AM183" s="362" t="str">
        <f aca="false">IF('Felling&amp;Restocking'!L183="","",VLOOKUP( 'Felling&amp;Restocking'!L183,SpeciesList[],4,0))</f>
        <v/>
      </c>
      <c r="AN183" s="362" t="str">
        <f aca="false">IF('Felling&amp;Restocking'!M183="","",IFERROR("," &amp; VLOOKUP( 'Felling&amp;Restocking'!M183,SpeciesList[],2,0),"," &amp; 'Felling&amp;Restocking'!M183))</f>
        <v/>
      </c>
      <c r="AO183" s="362" t="str">
        <f aca="false">IF('Felling&amp;Restocking'!M183="","",VLOOKUP( 'Felling&amp;Restocking'!M183,SpeciesList[],4,0))</f>
        <v/>
      </c>
      <c r="AP183" s="362" t="str">
        <f aca="false">IF('Felling&amp;Restocking'!N183="","",IFERROR("," &amp; VLOOKUP( 'Felling&amp;Restocking'!N183,SpeciesList[],2,0),"," &amp; 'Felling&amp;Restocking'!N183))</f>
        <v/>
      </c>
      <c r="AQ183" s="362" t="str">
        <f aca="false">IF('Felling&amp;Restocking'!N183="","",VLOOKUP( 'Felling&amp;Restocking'!N183,SpeciesList[],4,0))</f>
        <v/>
      </c>
      <c r="AT183" s="362" t="str">
        <f aca="false">IF('Sub-Cpt Record'!A183&lt;&gt;"",CONCATENATE('Sub-Cpt Record'!A183,'Sub-Cpt Record'!B183,'Sub-Cpt Record'!C183),"")</f>
        <v/>
      </c>
      <c r="AU183" s="362" t="n">
        <f aca="false">IF($AT183="",1,COUNTIFS($AT$11:$AT$1000, $AT183))</f>
        <v>1</v>
      </c>
      <c r="AV183" s="362" t="n">
        <f aca="false">IF(AT183&lt;&gt;"",'Sub-Cpt Record'!C183/CODE!AU183,0)</f>
        <v>0</v>
      </c>
    </row>
    <row r="184" customFormat="false" ht="15" hidden="false" customHeight="false" outlineLevel="0" collapsed="false">
      <c r="A184" s="362" t="str">
        <f aca="false">IF('Sub-Cpt Record'!B184="",IF(OR('Sub-Cpt Record'!A184=0,'Sub-Cpt Record'!A184=""),"",'Sub-Cpt Record'!A184),CONCATENATE('Sub-Cpt Record'!A184&amp;'Sub-Cpt Record'!B184))</f>
        <v/>
      </c>
      <c r="B184" s="362" t="n">
        <f aca="false">IF($A184="",1,COUNTIFS($A$11:$A$1000, $A184))</f>
        <v>1</v>
      </c>
      <c r="C184" s="363" t="str">
        <f aca="false">IF('Sub-Cpt Record'!E184 = "","",'Sub-Cpt Record'!E184&amp;"  ")</f>
        <v/>
      </c>
      <c r="D184" s="362" t="str">
        <f aca="false">IF('Sub-Cpt Record'!F184 = "","",'Sub-Cpt Record'!F184&amp;"  ")</f>
        <v/>
      </c>
      <c r="E184" s="362" t="str">
        <f aca="false">IF('Sub-Cpt Record'!G184 = "","",'Sub-Cpt Record'!G184&amp;"  ")</f>
        <v/>
      </c>
      <c r="F184" s="362" t="str">
        <f aca="false">IF('Sub-Cpt Record'!H184 = "","",'Sub-Cpt Record'!H184&amp;"  ")</f>
        <v/>
      </c>
      <c r="G184" s="362" t="str">
        <f aca="false">IF('Sub-Cpt Record'!I184 = "","",'Sub-Cpt Record'!I184&amp;"  ")</f>
        <v/>
      </c>
      <c r="H184" s="362" t="str">
        <f aca="false">IF('Sub-Cpt Record'!J184 = "","",'Sub-Cpt Record'!J184&amp;"  ")</f>
        <v/>
      </c>
      <c r="I184" s="364" t="str">
        <f aca="false">CONCATENATE(C184&amp;D184&amp;E184&amp;F184&amp;G184&amp;H184)</f>
        <v/>
      </c>
      <c r="J184" s="362" t="n">
        <f aca="false">IF(A184&lt;&gt;"",'Sub-Cpt Record'!C184/CODE!B184,0)</f>
        <v>0</v>
      </c>
      <c r="L184" s="365" t="str">
        <f aca="false">IF(A184="",IF(L185=1,1,""),1)</f>
        <v/>
      </c>
      <c r="N184" s="366" t="n">
        <f aca="false">COUNTIFS('Felling&amp;Restocking'!$A$11:$A$1000, 'Felling&amp;Restocking'!$A184, 'Felling&amp;Restocking'!$B$11:$B$1000, 'Felling&amp;Restocking'!$B184, 'Felling&amp;Restocking'!$H$11:$H$1000, 'Felling&amp;Restocking'!$H184)</f>
        <v>0</v>
      </c>
      <c r="O184" s="366" t="n">
        <f aca="false">IF(OR('Felling&amp;Restocking'!H184=0,'Felling&amp;Restocking'!H184=""),0,1)</f>
        <v>0</v>
      </c>
      <c r="P184" s="367" t="n">
        <f aca="false">SUM('Felling&amp;Restocking'!O184+'Felling&amp;Restocking'!P184)</f>
        <v>0</v>
      </c>
      <c r="S184" s="369" t="n">
        <f aca="false">IF(AND(O184&lt;&gt;0,P184&lt;&gt;0,'Felling&amp;Restocking'!G184&lt;&gt;0,AA184="",AC184=""),1,0)</f>
        <v>0</v>
      </c>
      <c r="T184" s="370" t="str">
        <f aca="false">IF(OR('Felling&amp;Restocking'!G184=0,'Felling&amp;Restocking'!G184=""),"",SUM('Felling&amp;Restocking'!O184/P184)*'Felling&amp;Restocking'!G184)</f>
        <v/>
      </c>
      <c r="U184" s="370" t="str">
        <f aca="false">IF(OR('Felling&amp;Restocking'!G184=0,'Felling&amp;Restocking'!G184=""),"",SUM('Felling&amp;Restocking'!P184/P184)*'Felling&amp;Restocking'!G184)</f>
        <v/>
      </c>
      <c r="V184" s="371" t="n">
        <f aca="false">IF(CONCATENATE('Felling&amp;Restocking'!U184&amp;'Felling&amp;Restocking'!W184&amp;'Felling&amp;Restocking'!Y184&amp;'Felling&amp;Restocking'!AA184&amp;'Felling&amp;Restocking'!AC184)="",0,1)</f>
        <v>0</v>
      </c>
      <c r="W184" s="372" t="n">
        <f aca="false">IF(OR(OR(TRIM('Felling&amp;Restocking'!H184)="T",TRIM('Felling&amp;Restocking'!H184)="DF",TRIM('Felling&amp;Restocking'!H184)="OS"),O184=0),0,1)</f>
        <v>0</v>
      </c>
      <c r="X184" s="372" t="n">
        <f aca="false">IF(OR('Felling&amp;Restocking'!$S184="",OR('Felling&amp;Restocking'!$S184=0,'Felling&amp;Restocking'!$S184="N/A")),0,1)</f>
        <v>0</v>
      </c>
      <c r="Y184" s="362" t="str">
        <f aca="false">IF(W184=1,T184,"")</f>
        <v/>
      </c>
      <c r="Z184" s="362" t="str">
        <f aca="false">IF(W184=1,U184,"")</f>
        <v/>
      </c>
      <c r="AA184" s="363" t="str">
        <f aca="false">CONCATENATE(IF(AND(AG184="B",AF184&lt;&gt;""),AF184,""),IF(AND(AI184="B",AH184&lt;&gt;""),AH184,""),IF(AND(AK184="B",AJ184&lt;&gt;""),AJ184,""),IF(AND(AM184="B",AL184&lt;&gt;""),AL184,""),IF(AND(AO184="B",AN184&lt;&gt;""),AN184,""),IF(AND(AQ184="B",AP184&lt;&gt;""),AP184,""))</f>
        <v/>
      </c>
      <c r="AC184" s="362" t="str">
        <f aca="false">CONCATENATE(IF(AND(AG184="C",AF184&lt;&gt;""),AF184,""),IF(AND(AI184="C",AH184&lt;&gt;""),AH184,""),IF(AND(AK184="C",AJ184&lt;&gt;""),AJ184,""),IF(AND(AM184="C",AL184&lt;&gt;""),AL184,""),IF(AND(AO184="C",AN184&lt;&gt;""),AN184,""),IF(AND(AQ184="C",AP184&lt;&gt;""),AP184,""))</f>
        <v/>
      </c>
      <c r="AE184" s="362" t="str">
        <f aca="false">CONCATENATE(IF(AS184="","",AS184),IF(AU184="","",AU184),IF(AW184="","",AW184),IF(AY184="","",AY184),IF(BA184="","",BA184),IF(BC184="","",BC184))</f>
        <v>1</v>
      </c>
      <c r="AF184" s="362" t="str">
        <f aca="false">IF('Felling&amp;Restocking'!I184="","",IFERROR(VLOOKUP( 'Felling&amp;Restocking'!I184,SpeciesList[],2,0),"," &amp; 'Felling&amp;Restocking'!I184))</f>
        <v/>
      </c>
      <c r="AG184" s="362" t="str">
        <f aca="false">IF('Felling&amp;Restocking'!I184="","",VLOOKUP( 'Felling&amp;Restocking'!I184,SpeciesList[],4,0))</f>
        <v/>
      </c>
      <c r="AH184" s="362" t="str">
        <f aca="false">IF('Felling&amp;Restocking'!J184="","",IFERROR("," &amp; VLOOKUP( 'Felling&amp;Restocking'!J184,SpeciesList[],2,0),"," &amp; 'Felling&amp;Restocking'!J184))</f>
        <v/>
      </c>
      <c r="AI184" s="362" t="str">
        <f aca="false">IF('Felling&amp;Restocking'!J184="","",VLOOKUP( 'Felling&amp;Restocking'!J184,SpeciesList[],4,0))</f>
        <v/>
      </c>
      <c r="AJ184" s="362" t="str">
        <f aca="false">IF('Felling&amp;Restocking'!K184="","",IFERROR("," &amp; VLOOKUP( 'Felling&amp;Restocking'!K184,SpeciesList[],2,0),"," &amp; 'Felling&amp;Restocking'!K184))</f>
        <v/>
      </c>
      <c r="AK184" s="362" t="str">
        <f aca="false">IF('Felling&amp;Restocking'!K184="","",VLOOKUP( 'Felling&amp;Restocking'!K184,SpeciesList[],4,0))</f>
        <v/>
      </c>
      <c r="AL184" s="362" t="str">
        <f aca="false">IF('Felling&amp;Restocking'!L184="","",IFERROR("," &amp; VLOOKUP( 'Felling&amp;Restocking'!L184,SpeciesList[],2,0),"," &amp; 'Felling&amp;Restocking'!L184))</f>
        <v/>
      </c>
      <c r="AM184" s="362" t="str">
        <f aca="false">IF('Felling&amp;Restocking'!L184="","",VLOOKUP( 'Felling&amp;Restocking'!L184,SpeciesList[],4,0))</f>
        <v/>
      </c>
      <c r="AN184" s="362" t="str">
        <f aca="false">IF('Felling&amp;Restocking'!M184="","",IFERROR("," &amp; VLOOKUP( 'Felling&amp;Restocking'!M184,SpeciesList[],2,0),"," &amp; 'Felling&amp;Restocking'!M184))</f>
        <v/>
      </c>
      <c r="AO184" s="362" t="str">
        <f aca="false">IF('Felling&amp;Restocking'!M184="","",VLOOKUP( 'Felling&amp;Restocking'!M184,SpeciesList[],4,0))</f>
        <v/>
      </c>
      <c r="AP184" s="362" t="str">
        <f aca="false">IF('Felling&amp;Restocking'!N184="","",IFERROR("," &amp; VLOOKUP( 'Felling&amp;Restocking'!N184,SpeciesList[],2,0),"," &amp; 'Felling&amp;Restocking'!N184))</f>
        <v/>
      </c>
      <c r="AQ184" s="362" t="str">
        <f aca="false">IF('Felling&amp;Restocking'!N184="","",VLOOKUP( 'Felling&amp;Restocking'!N184,SpeciesList[],4,0))</f>
        <v/>
      </c>
      <c r="AT184" s="362" t="str">
        <f aca="false">IF('Sub-Cpt Record'!A184&lt;&gt;"",CONCATENATE('Sub-Cpt Record'!A184,'Sub-Cpt Record'!B184,'Sub-Cpt Record'!C184),"")</f>
        <v/>
      </c>
      <c r="AU184" s="362" t="n">
        <f aca="false">IF($AT184="",1,COUNTIFS($AT$11:$AT$1000, $AT184))</f>
        <v>1</v>
      </c>
      <c r="AV184" s="362" t="n">
        <f aca="false">IF(AT184&lt;&gt;"",'Sub-Cpt Record'!C184/CODE!AU184,0)</f>
        <v>0</v>
      </c>
    </row>
    <row r="185" customFormat="false" ht="15" hidden="false" customHeight="false" outlineLevel="0" collapsed="false">
      <c r="A185" s="362" t="str">
        <f aca="false">IF('Sub-Cpt Record'!B185="",IF(OR('Sub-Cpt Record'!A185=0,'Sub-Cpt Record'!A185=""),"",'Sub-Cpt Record'!A185),CONCATENATE('Sub-Cpt Record'!A185&amp;'Sub-Cpt Record'!B185))</f>
        <v/>
      </c>
      <c r="B185" s="362" t="n">
        <f aca="false">IF($A185="",1,COUNTIFS($A$11:$A$1000, $A185))</f>
        <v>1</v>
      </c>
      <c r="C185" s="363" t="str">
        <f aca="false">IF('Sub-Cpt Record'!E185 = "","",'Sub-Cpt Record'!E185&amp;"  ")</f>
        <v/>
      </c>
      <c r="D185" s="362" t="str">
        <f aca="false">IF('Sub-Cpt Record'!F185 = "","",'Sub-Cpt Record'!F185&amp;"  ")</f>
        <v/>
      </c>
      <c r="E185" s="362" t="str">
        <f aca="false">IF('Sub-Cpt Record'!G185 = "","",'Sub-Cpt Record'!G185&amp;"  ")</f>
        <v/>
      </c>
      <c r="F185" s="362" t="str">
        <f aca="false">IF('Sub-Cpt Record'!H185 = "","",'Sub-Cpt Record'!H185&amp;"  ")</f>
        <v/>
      </c>
      <c r="G185" s="362" t="str">
        <f aca="false">IF('Sub-Cpt Record'!I185 = "","",'Sub-Cpt Record'!I185&amp;"  ")</f>
        <v/>
      </c>
      <c r="H185" s="362" t="str">
        <f aca="false">IF('Sub-Cpt Record'!J185 = "","",'Sub-Cpt Record'!J185&amp;"  ")</f>
        <v/>
      </c>
      <c r="I185" s="364" t="str">
        <f aca="false">CONCATENATE(C185&amp;D185&amp;E185&amp;F185&amp;G185&amp;H185)</f>
        <v/>
      </c>
      <c r="J185" s="362" t="n">
        <f aca="false">IF(A185&lt;&gt;"",'Sub-Cpt Record'!C185/CODE!B185,0)</f>
        <v>0</v>
      </c>
      <c r="L185" s="365" t="str">
        <f aca="false">IF(A185="",IF(L186=1,1,""),1)</f>
        <v/>
      </c>
      <c r="N185" s="366" t="n">
        <f aca="false">COUNTIFS('Felling&amp;Restocking'!$A$11:$A$1000, 'Felling&amp;Restocking'!$A185, 'Felling&amp;Restocking'!$B$11:$B$1000, 'Felling&amp;Restocking'!$B185, 'Felling&amp;Restocking'!$H$11:$H$1000, 'Felling&amp;Restocking'!$H185)</f>
        <v>0</v>
      </c>
      <c r="O185" s="366" t="n">
        <f aca="false">IF(OR('Felling&amp;Restocking'!H185=0,'Felling&amp;Restocking'!H185=""),0,1)</f>
        <v>0</v>
      </c>
      <c r="P185" s="367" t="n">
        <f aca="false">SUM('Felling&amp;Restocking'!O185+'Felling&amp;Restocking'!P185)</f>
        <v>0</v>
      </c>
      <c r="S185" s="369" t="n">
        <f aca="false">IF(AND(O185&lt;&gt;0,P185&lt;&gt;0,'Felling&amp;Restocking'!G185&lt;&gt;0,AA185="",AC185=""),1,0)</f>
        <v>0</v>
      </c>
      <c r="T185" s="370" t="str">
        <f aca="false">IF(OR('Felling&amp;Restocking'!G185=0,'Felling&amp;Restocking'!G185=""),"",SUM('Felling&amp;Restocking'!O185/P185)*'Felling&amp;Restocking'!G185)</f>
        <v/>
      </c>
      <c r="U185" s="370" t="str">
        <f aca="false">IF(OR('Felling&amp;Restocking'!G185=0,'Felling&amp;Restocking'!G185=""),"",SUM('Felling&amp;Restocking'!P185/P185)*'Felling&amp;Restocking'!G185)</f>
        <v/>
      </c>
      <c r="V185" s="371" t="n">
        <f aca="false">IF(CONCATENATE('Felling&amp;Restocking'!U185&amp;'Felling&amp;Restocking'!W185&amp;'Felling&amp;Restocking'!Y185&amp;'Felling&amp;Restocking'!AA185&amp;'Felling&amp;Restocking'!AC185)="",0,1)</f>
        <v>0</v>
      </c>
      <c r="W185" s="372" t="n">
        <f aca="false">IF(OR(OR(TRIM('Felling&amp;Restocking'!H185)="T",TRIM('Felling&amp;Restocking'!H185)="DF",TRIM('Felling&amp;Restocking'!H185)="OS"),O185=0),0,1)</f>
        <v>0</v>
      </c>
      <c r="X185" s="372" t="n">
        <f aca="false">IF(OR('Felling&amp;Restocking'!$S185="",OR('Felling&amp;Restocking'!$S185=0,'Felling&amp;Restocking'!$S185="N/A")),0,1)</f>
        <v>0</v>
      </c>
      <c r="Y185" s="362" t="str">
        <f aca="false">IF(W185=1,T185,"")</f>
        <v/>
      </c>
      <c r="Z185" s="362" t="str">
        <f aca="false">IF(W185=1,U185,"")</f>
        <v/>
      </c>
      <c r="AA185" s="363" t="str">
        <f aca="false">CONCATENATE(IF(AND(AG185="B",AF185&lt;&gt;""),AF185,""),IF(AND(AI185="B",AH185&lt;&gt;""),AH185,""),IF(AND(AK185="B",AJ185&lt;&gt;""),AJ185,""),IF(AND(AM185="B",AL185&lt;&gt;""),AL185,""),IF(AND(AO185="B",AN185&lt;&gt;""),AN185,""),IF(AND(AQ185="B",AP185&lt;&gt;""),AP185,""))</f>
        <v/>
      </c>
      <c r="AC185" s="362" t="str">
        <f aca="false">CONCATENATE(IF(AND(AG185="C",AF185&lt;&gt;""),AF185,""),IF(AND(AI185="C",AH185&lt;&gt;""),AH185,""),IF(AND(AK185="C",AJ185&lt;&gt;""),AJ185,""),IF(AND(AM185="C",AL185&lt;&gt;""),AL185,""),IF(AND(AO185="C",AN185&lt;&gt;""),AN185,""),IF(AND(AQ185="C",AP185&lt;&gt;""),AP185,""))</f>
        <v/>
      </c>
      <c r="AE185" s="362" t="str">
        <f aca="false">CONCATENATE(IF(AS185="","",AS185),IF(AU185="","",AU185),IF(AW185="","",AW185),IF(AY185="","",AY185),IF(BA185="","",BA185),IF(BC185="","",BC185))</f>
        <v>1</v>
      </c>
      <c r="AF185" s="362" t="str">
        <f aca="false">IF('Felling&amp;Restocking'!I185="","",IFERROR(VLOOKUP( 'Felling&amp;Restocking'!I185,SpeciesList[],2,0),"," &amp; 'Felling&amp;Restocking'!I185))</f>
        <v/>
      </c>
      <c r="AG185" s="362" t="str">
        <f aca="false">IF('Felling&amp;Restocking'!I185="","",VLOOKUP( 'Felling&amp;Restocking'!I185,SpeciesList[],4,0))</f>
        <v/>
      </c>
      <c r="AH185" s="362" t="str">
        <f aca="false">IF('Felling&amp;Restocking'!J185="","",IFERROR("," &amp; VLOOKUP( 'Felling&amp;Restocking'!J185,SpeciesList[],2,0),"," &amp; 'Felling&amp;Restocking'!J185))</f>
        <v/>
      </c>
      <c r="AI185" s="362" t="str">
        <f aca="false">IF('Felling&amp;Restocking'!J185="","",VLOOKUP( 'Felling&amp;Restocking'!J185,SpeciesList[],4,0))</f>
        <v/>
      </c>
      <c r="AJ185" s="362" t="str">
        <f aca="false">IF('Felling&amp;Restocking'!K185="","",IFERROR("," &amp; VLOOKUP( 'Felling&amp;Restocking'!K185,SpeciesList[],2,0),"," &amp; 'Felling&amp;Restocking'!K185))</f>
        <v/>
      </c>
      <c r="AK185" s="362" t="str">
        <f aca="false">IF('Felling&amp;Restocking'!K185="","",VLOOKUP( 'Felling&amp;Restocking'!K185,SpeciesList[],4,0))</f>
        <v/>
      </c>
      <c r="AL185" s="362" t="str">
        <f aca="false">IF('Felling&amp;Restocking'!L185="","",IFERROR("," &amp; VLOOKUP( 'Felling&amp;Restocking'!L185,SpeciesList[],2,0),"," &amp; 'Felling&amp;Restocking'!L185))</f>
        <v/>
      </c>
      <c r="AM185" s="362" t="str">
        <f aca="false">IF('Felling&amp;Restocking'!L185="","",VLOOKUP( 'Felling&amp;Restocking'!L185,SpeciesList[],4,0))</f>
        <v/>
      </c>
      <c r="AN185" s="362" t="str">
        <f aca="false">IF('Felling&amp;Restocking'!M185="","",IFERROR("," &amp; VLOOKUP( 'Felling&amp;Restocking'!M185,SpeciesList[],2,0),"," &amp; 'Felling&amp;Restocking'!M185))</f>
        <v/>
      </c>
      <c r="AO185" s="362" t="str">
        <f aca="false">IF('Felling&amp;Restocking'!M185="","",VLOOKUP( 'Felling&amp;Restocking'!M185,SpeciesList[],4,0))</f>
        <v/>
      </c>
      <c r="AP185" s="362" t="str">
        <f aca="false">IF('Felling&amp;Restocking'!N185="","",IFERROR("," &amp; VLOOKUP( 'Felling&amp;Restocking'!N185,SpeciesList[],2,0),"," &amp; 'Felling&amp;Restocking'!N185))</f>
        <v/>
      </c>
      <c r="AQ185" s="362" t="str">
        <f aca="false">IF('Felling&amp;Restocking'!N185="","",VLOOKUP( 'Felling&amp;Restocking'!N185,SpeciesList[],4,0))</f>
        <v/>
      </c>
      <c r="AT185" s="362" t="str">
        <f aca="false">IF('Sub-Cpt Record'!A185&lt;&gt;"",CONCATENATE('Sub-Cpt Record'!A185,'Sub-Cpt Record'!B185,'Sub-Cpt Record'!C185),"")</f>
        <v/>
      </c>
      <c r="AU185" s="362" t="n">
        <f aca="false">IF($AT185="",1,COUNTIFS($AT$11:$AT$1000, $AT185))</f>
        <v>1</v>
      </c>
      <c r="AV185" s="362" t="n">
        <f aca="false">IF(AT185&lt;&gt;"",'Sub-Cpt Record'!C185/CODE!AU185,0)</f>
        <v>0</v>
      </c>
    </row>
    <row r="186" customFormat="false" ht="15" hidden="false" customHeight="false" outlineLevel="0" collapsed="false">
      <c r="A186" s="362" t="str">
        <f aca="false">IF('Sub-Cpt Record'!B186="",IF(OR('Sub-Cpt Record'!A186=0,'Sub-Cpt Record'!A186=""),"",'Sub-Cpt Record'!A186),CONCATENATE('Sub-Cpt Record'!A186&amp;'Sub-Cpt Record'!B186))</f>
        <v/>
      </c>
      <c r="B186" s="362" t="n">
        <f aca="false">IF($A186="",1,COUNTIFS($A$11:$A$1000, $A186))</f>
        <v>1</v>
      </c>
      <c r="C186" s="363" t="str">
        <f aca="false">IF('Sub-Cpt Record'!E186 = "","",'Sub-Cpt Record'!E186&amp;"  ")</f>
        <v/>
      </c>
      <c r="D186" s="362" t="str">
        <f aca="false">IF('Sub-Cpt Record'!F186 = "","",'Sub-Cpt Record'!F186&amp;"  ")</f>
        <v/>
      </c>
      <c r="E186" s="362" t="str">
        <f aca="false">IF('Sub-Cpt Record'!G186 = "","",'Sub-Cpt Record'!G186&amp;"  ")</f>
        <v/>
      </c>
      <c r="F186" s="362" t="str">
        <f aca="false">IF('Sub-Cpt Record'!H186 = "","",'Sub-Cpt Record'!H186&amp;"  ")</f>
        <v/>
      </c>
      <c r="G186" s="362" t="str">
        <f aca="false">IF('Sub-Cpt Record'!I186 = "","",'Sub-Cpt Record'!I186&amp;"  ")</f>
        <v/>
      </c>
      <c r="H186" s="362" t="str">
        <f aca="false">IF('Sub-Cpt Record'!J186 = "","",'Sub-Cpt Record'!J186&amp;"  ")</f>
        <v/>
      </c>
      <c r="I186" s="364" t="str">
        <f aca="false">CONCATENATE(C186&amp;D186&amp;E186&amp;F186&amp;G186&amp;H186)</f>
        <v/>
      </c>
      <c r="J186" s="362" t="n">
        <f aca="false">IF(A186&lt;&gt;"",'Sub-Cpt Record'!C186/CODE!B186,0)</f>
        <v>0</v>
      </c>
      <c r="L186" s="365" t="str">
        <f aca="false">IF(A186="",IF(L187=1,1,""),1)</f>
        <v/>
      </c>
      <c r="N186" s="366" t="n">
        <f aca="false">COUNTIFS('Felling&amp;Restocking'!$A$11:$A$1000, 'Felling&amp;Restocking'!$A186, 'Felling&amp;Restocking'!$B$11:$B$1000, 'Felling&amp;Restocking'!$B186, 'Felling&amp;Restocking'!$H$11:$H$1000, 'Felling&amp;Restocking'!$H186)</f>
        <v>0</v>
      </c>
      <c r="O186" s="366" t="n">
        <f aca="false">IF(OR('Felling&amp;Restocking'!H186=0,'Felling&amp;Restocking'!H186=""),0,1)</f>
        <v>0</v>
      </c>
      <c r="P186" s="367" t="n">
        <f aca="false">SUM('Felling&amp;Restocking'!O186+'Felling&amp;Restocking'!P186)</f>
        <v>0</v>
      </c>
      <c r="S186" s="369" t="n">
        <f aca="false">IF(AND(O186&lt;&gt;0,P186&lt;&gt;0,'Felling&amp;Restocking'!G186&lt;&gt;0,AA186="",AC186=""),1,0)</f>
        <v>0</v>
      </c>
      <c r="T186" s="370" t="str">
        <f aca="false">IF(OR('Felling&amp;Restocking'!G186=0,'Felling&amp;Restocking'!G186=""),"",SUM('Felling&amp;Restocking'!O186/P186)*'Felling&amp;Restocking'!G186)</f>
        <v/>
      </c>
      <c r="U186" s="370" t="str">
        <f aca="false">IF(OR('Felling&amp;Restocking'!G186=0,'Felling&amp;Restocking'!G186=""),"",SUM('Felling&amp;Restocking'!P186/P186)*'Felling&amp;Restocking'!G186)</f>
        <v/>
      </c>
      <c r="V186" s="371" t="n">
        <f aca="false">IF(CONCATENATE('Felling&amp;Restocking'!U186&amp;'Felling&amp;Restocking'!W186&amp;'Felling&amp;Restocking'!Y186&amp;'Felling&amp;Restocking'!AA186&amp;'Felling&amp;Restocking'!AC186)="",0,1)</f>
        <v>0</v>
      </c>
      <c r="W186" s="372" t="n">
        <f aca="false">IF(OR(OR(TRIM('Felling&amp;Restocking'!H186)="T",TRIM('Felling&amp;Restocking'!H186)="DF",TRIM('Felling&amp;Restocking'!H186)="OS"),O186=0),0,1)</f>
        <v>0</v>
      </c>
      <c r="X186" s="372" t="n">
        <f aca="false">IF(OR('Felling&amp;Restocking'!$S186="",OR('Felling&amp;Restocking'!$S186=0,'Felling&amp;Restocking'!$S186="N/A")),0,1)</f>
        <v>0</v>
      </c>
      <c r="Y186" s="362" t="str">
        <f aca="false">IF(W186=1,T186,"")</f>
        <v/>
      </c>
      <c r="Z186" s="362" t="str">
        <f aca="false">IF(W186=1,U186,"")</f>
        <v/>
      </c>
      <c r="AA186" s="363" t="str">
        <f aca="false">CONCATENATE(IF(AND(AG186="B",AF186&lt;&gt;""),AF186,""),IF(AND(AI186="B",AH186&lt;&gt;""),AH186,""),IF(AND(AK186="B",AJ186&lt;&gt;""),AJ186,""),IF(AND(AM186="B",AL186&lt;&gt;""),AL186,""),IF(AND(AO186="B",AN186&lt;&gt;""),AN186,""),IF(AND(AQ186="B",AP186&lt;&gt;""),AP186,""))</f>
        <v/>
      </c>
      <c r="AC186" s="362" t="str">
        <f aca="false">CONCATENATE(IF(AND(AG186="C",AF186&lt;&gt;""),AF186,""),IF(AND(AI186="C",AH186&lt;&gt;""),AH186,""),IF(AND(AK186="C",AJ186&lt;&gt;""),AJ186,""),IF(AND(AM186="C",AL186&lt;&gt;""),AL186,""),IF(AND(AO186="C",AN186&lt;&gt;""),AN186,""),IF(AND(AQ186="C",AP186&lt;&gt;""),AP186,""))</f>
        <v/>
      </c>
      <c r="AE186" s="362" t="str">
        <f aca="false">CONCATENATE(IF(AS186="","",AS186),IF(AU186="","",AU186),IF(AW186="","",AW186),IF(AY186="","",AY186),IF(BA186="","",BA186),IF(BC186="","",BC186))</f>
        <v>1</v>
      </c>
      <c r="AF186" s="362" t="str">
        <f aca="false">IF('Felling&amp;Restocking'!I186="","",IFERROR(VLOOKUP( 'Felling&amp;Restocking'!I186,SpeciesList[],2,0),"," &amp; 'Felling&amp;Restocking'!I186))</f>
        <v/>
      </c>
      <c r="AG186" s="362" t="str">
        <f aca="false">IF('Felling&amp;Restocking'!I186="","",VLOOKUP( 'Felling&amp;Restocking'!I186,SpeciesList[],4,0))</f>
        <v/>
      </c>
      <c r="AH186" s="362" t="str">
        <f aca="false">IF('Felling&amp;Restocking'!J186="","",IFERROR("," &amp; VLOOKUP( 'Felling&amp;Restocking'!J186,SpeciesList[],2,0),"," &amp; 'Felling&amp;Restocking'!J186))</f>
        <v/>
      </c>
      <c r="AI186" s="362" t="str">
        <f aca="false">IF('Felling&amp;Restocking'!J186="","",VLOOKUP( 'Felling&amp;Restocking'!J186,SpeciesList[],4,0))</f>
        <v/>
      </c>
      <c r="AJ186" s="362" t="str">
        <f aca="false">IF('Felling&amp;Restocking'!K186="","",IFERROR("," &amp; VLOOKUP( 'Felling&amp;Restocking'!K186,SpeciesList[],2,0),"," &amp; 'Felling&amp;Restocking'!K186))</f>
        <v/>
      </c>
      <c r="AK186" s="362" t="str">
        <f aca="false">IF('Felling&amp;Restocking'!K186="","",VLOOKUP( 'Felling&amp;Restocking'!K186,SpeciesList[],4,0))</f>
        <v/>
      </c>
      <c r="AL186" s="362" t="str">
        <f aca="false">IF('Felling&amp;Restocking'!L186="","",IFERROR("," &amp; VLOOKUP( 'Felling&amp;Restocking'!L186,SpeciesList[],2,0),"," &amp; 'Felling&amp;Restocking'!L186))</f>
        <v/>
      </c>
      <c r="AM186" s="362" t="str">
        <f aca="false">IF('Felling&amp;Restocking'!L186="","",VLOOKUP( 'Felling&amp;Restocking'!L186,SpeciesList[],4,0))</f>
        <v/>
      </c>
      <c r="AN186" s="362" t="str">
        <f aca="false">IF('Felling&amp;Restocking'!M186="","",IFERROR("," &amp; VLOOKUP( 'Felling&amp;Restocking'!M186,SpeciesList[],2,0),"," &amp; 'Felling&amp;Restocking'!M186))</f>
        <v/>
      </c>
      <c r="AO186" s="362" t="str">
        <f aca="false">IF('Felling&amp;Restocking'!M186="","",VLOOKUP( 'Felling&amp;Restocking'!M186,SpeciesList[],4,0))</f>
        <v/>
      </c>
      <c r="AP186" s="362" t="str">
        <f aca="false">IF('Felling&amp;Restocking'!N186="","",IFERROR("," &amp; VLOOKUP( 'Felling&amp;Restocking'!N186,SpeciesList[],2,0),"," &amp; 'Felling&amp;Restocking'!N186))</f>
        <v/>
      </c>
      <c r="AQ186" s="362" t="str">
        <f aca="false">IF('Felling&amp;Restocking'!N186="","",VLOOKUP( 'Felling&amp;Restocking'!N186,SpeciesList[],4,0))</f>
        <v/>
      </c>
      <c r="AT186" s="362" t="str">
        <f aca="false">IF('Sub-Cpt Record'!A186&lt;&gt;"",CONCATENATE('Sub-Cpt Record'!A186,'Sub-Cpt Record'!B186,'Sub-Cpt Record'!C186),"")</f>
        <v/>
      </c>
      <c r="AU186" s="362" t="n">
        <f aca="false">IF($AT186="",1,COUNTIFS($AT$11:$AT$1000, $AT186))</f>
        <v>1</v>
      </c>
      <c r="AV186" s="362" t="n">
        <f aca="false">IF(AT186&lt;&gt;"",'Sub-Cpt Record'!C186/CODE!AU186,0)</f>
        <v>0</v>
      </c>
    </row>
    <row r="187" customFormat="false" ht="15" hidden="false" customHeight="false" outlineLevel="0" collapsed="false">
      <c r="A187" s="362" t="str">
        <f aca="false">IF('Sub-Cpt Record'!B187="",IF(OR('Sub-Cpt Record'!A187=0,'Sub-Cpt Record'!A187=""),"",'Sub-Cpt Record'!A187),CONCATENATE('Sub-Cpt Record'!A187&amp;'Sub-Cpt Record'!B187))</f>
        <v/>
      </c>
      <c r="B187" s="362" t="n">
        <f aca="false">IF($A187="",1,COUNTIFS($A$11:$A$1000, $A187))</f>
        <v>1</v>
      </c>
      <c r="C187" s="363" t="str">
        <f aca="false">IF('Sub-Cpt Record'!E187 = "","",'Sub-Cpt Record'!E187&amp;"  ")</f>
        <v/>
      </c>
      <c r="D187" s="362" t="str">
        <f aca="false">IF('Sub-Cpt Record'!F187 = "","",'Sub-Cpt Record'!F187&amp;"  ")</f>
        <v/>
      </c>
      <c r="E187" s="362" t="str">
        <f aca="false">IF('Sub-Cpt Record'!G187 = "","",'Sub-Cpt Record'!G187&amp;"  ")</f>
        <v/>
      </c>
      <c r="F187" s="362" t="str">
        <f aca="false">IF('Sub-Cpt Record'!H187 = "","",'Sub-Cpt Record'!H187&amp;"  ")</f>
        <v/>
      </c>
      <c r="G187" s="362" t="str">
        <f aca="false">IF('Sub-Cpt Record'!I187 = "","",'Sub-Cpt Record'!I187&amp;"  ")</f>
        <v/>
      </c>
      <c r="H187" s="362" t="str">
        <f aca="false">IF('Sub-Cpt Record'!J187 = "","",'Sub-Cpt Record'!J187&amp;"  ")</f>
        <v/>
      </c>
      <c r="I187" s="364" t="str">
        <f aca="false">CONCATENATE(C187&amp;D187&amp;E187&amp;F187&amp;G187&amp;H187)</f>
        <v/>
      </c>
      <c r="J187" s="362" t="n">
        <f aca="false">IF(A187&lt;&gt;"",'Sub-Cpt Record'!C187/CODE!B187,0)</f>
        <v>0</v>
      </c>
      <c r="L187" s="365" t="str">
        <f aca="false">IF(A187="",IF(L188=1,1,""),1)</f>
        <v/>
      </c>
      <c r="N187" s="366" t="n">
        <f aca="false">COUNTIFS('Felling&amp;Restocking'!$A$11:$A$1000, 'Felling&amp;Restocking'!$A187, 'Felling&amp;Restocking'!$B$11:$B$1000, 'Felling&amp;Restocking'!$B187, 'Felling&amp;Restocking'!$H$11:$H$1000, 'Felling&amp;Restocking'!$H187)</f>
        <v>0</v>
      </c>
      <c r="O187" s="366" t="n">
        <f aca="false">IF(OR('Felling&amp;Restocking'!H187=0,'Felling&amp;Restocking'!H187=""),0,1)</f>
        <v>0</v>
      </c>
      <c r="P187" s="367" t="n">
        <f aca="false">SUM('Felling&amp;Restocking'!O187+'Felling&amp;Restocking'!P187)</f>
        <v>0</v>
      </c>
      <c r="S187" s="369" t="n">
        <f aca="false">IF(AND(O187&lt;&gt;0,P187&lt;&gt;0,'Felling&amp;Restocking'!G187&lt;&gt;0,AA187="",AC187=""),1,0)</f>
        <v>0</v>
      </c>
      <c r="T187" s="370" t="str">
        <f aca="false">IF(OR('Felling&amp;Restocking'!G187=0,'Felling&amp;Restocking'!G187=""),"",SUM('Felling&amp;Restocking'!O187/P187)*'Felling&amp;Restocking'!G187)</f>
        <v/>
      </c>
      <c r="U187" s="370" t="str">
        <f aca="false">IF(OR('Felling&amp;Restocking'!G187=0,'Felling&amp;Restocking'!G187=""),"",SUM('Felling&amp;Restocking'!P187/P187)*'Felling&amp;Restocking'!G187)</f>
        <v/>
      </c>
      <c r="V187" s="371" t="n">
        <f aca="false">IF(CONCATENATE('Felling&amp;Restocking'!U187&amp;'Felling&amp;Restocking'!W187&amp;'Felling&amp;Restocking'!Y187&amp;'Felling&amp;Restocking'!AA187&amp;'Felling&amp;Restocking'!AC187)="",0,1)</f>
        <v>0</v>
      </c>
      <c r="W187" s="372" t="n">
        <f aca="false">IF(OR(OR(TRIM('Felling&amp;Restocking'!H187)="T",TRIM('Felling&amp;Restocking'!H187)="DF",TRIM('Felling&amp;Restocking'!H187)="OS"),O187=0),0,1)</f>
        <v>0</v>
      </c>
      <c r="X187" s="372" t="n">
        <f aca="false">IF(OR('Felling&amp;Restocking'!$S187="",OR('Felling&amp;Restocking'!$S187=0,'Felling&amp;Restocking'!$S187="N/A")),0,1)</f>
        <v>0</v>
      </c>
      <c r="Y187" s="362" t="str">
        <f aca="false">IF(W187=1,T187,"")</f>
        <v/>
      </c>
      <c r="Z187" s="362" t="str">
        <f aca="false">IF(W187=1,U187,"")</f>
        <v/>
      </c>
      <c r="AA187" s="363" t="str">
        <f aca="false">CONCATENATE(IF(AND(AG187="B",AF187&lt;&gt;""),AF187,""),IF(AND(AI187="B",AH187&lt;&gt;""),AH187,""),IF(AND(AK187="B",AJ187&lt;&gt;""),AJ187,""),IF(AND(AM187="B",AL187&lt;&gt;""),AL187,""),IF(AND(AO187="B",AN187&lt;&gt;""),AN187,""),IF(AND(AQ187="B",AP187&lt;&gt;""),AP187,""))</f>
        <v/>
      </c>
      <c r="AC187" s="362" t="str">
        <f aca="false">CONCATENATE(IF(AND(AG187="C",AF187&lt;&gt;""),AF187,""),IF(AND(AI187="C",AH187&lt;&gt;""),AH187,""),IF(AND(AK187="C",AJ187&lt;&gt;""),AJ187,""),IF(AND(AM187="C",AL187&lt;&gt;""),AL187,""),IF(AND(AO187="C",AN187&lt;&gt;""),AN187,""),IF(AND(AQ187="C",AP187&lt;&gt;""),AP187,""))</f>
        <v/>
      </c>
      <c r="AE187" s="362" t="str">
        <f aca="false">CONCATENATE(IF(AS187="","",AS187),IF(AU187="","",AU187),IF(AW187="","",AW187),IF(AY187="","",AY187),IF(BA187="","",BA187),IF(BC187="","",BC187))</f>
        <v>1</v>
      </c>
      <c r="AF187" s="362" t="str">
        <f aca="false">IF('Felling&amp;Restocking'!I187="","",IFERROR(VLOOKUP( 'Felling&amp;Restocking'!I187,SpeciesList[],2,0),"," &amp; 'Felling&amp;Restocking'!I187))</f>
        <v/>
      </c>
      <c r="AG187" s="362" t="str">
        <f aca="false">IF('Felling&amp;Restocking'!I187="","",VLOOKUP( 'Felling&amp;Restocking'!I187,SpeciesList[],4,0))</f>
        <v/>
      </c>
      <c r="AH187" s="362" t="str">
        <f aca="false">IF('Felling&amp;Restocking'!J187="","",IFERROR("," &amp; VLOOKUP( 'Felling&amp;Restocking'!J187,SpeciesList[],2,0),"," &amp; 'Felling&amp;Restocking'!J187))</f>
        <v/>
      </c>
      <c r="AI187" s="362" t="str">
        <f aca="false">IF('Felling&amp;Restocking'!J187="","",VLOOKUP( 'Felling&amp;Restocking'!J187,SpeciesList[],4,0))</f>
        <v/>
      </c>
      <c r="AJ187" s="362" t="str">
        <f aca="false">IF('Felling&amp;Restocking'!K187="","",IFERROR("," &amp; VLOOKUP( 'Felling&amp;Restocking'!K187,SpeciesList[],2,0),"," &amp; 'Felling&amp;Restocking'!K187))</f>
        <v/>
      </c>
      <c r="AK187" s="362" t="str">
        <f aca="false">IF('Felling&amp;Restocking'!K187="","",VLOOKUP( 'Felling&amp;Restocking'!K187,SpeciesList[],4,0))</f>
        <v/>
      </c>
      <c r="AL187" s="362" t="str">
        <f aca="false">IF('Felling&amp;Restocking'!L187="","",IFERROR("," &amp; VLOOKUP( 'Felling&amp;Restocking'!L187,SpeciesList[],2,0),"," &amp; 'Felling&amp;Restocking'!L187))</f>
        <v/>
      </c>
      <c r="AM187" s="362" t="str">
        <f aca="false">IF('Felling&amp;Restocking'!L187="","",VLOOKUP( 'Felling&amp;Restocking'!L187,SpeciesList[],4,0))</f>
        <v/>
      </c>
      <c r="AN187" s="362" t="str">
        <f aca="false">IF('Felling&amp;Restocking'!M187="","",IFERROR("," &amp; VLOOKUP( 'Felling&amp;Restocking'!M187,SpeciesList[],2,0),"," &amp; 'Felling&amp;Restocking'!M187))</f>
        <v/>
      </c>
      <c r="AO187" s="362" t="str">
        <f aca="false">IF('Felling&amp;Restocking'!M187="","",VLOOKUP( 'Felling&amp;Restocking'!M187,SpeciesList[],4,0))</f>
        <v/>
      </c>
      <c r="AP187" s="362" t="str">
        <f aca="false">IF('Felling&amp;Restocking'!N187="","",IFERROR("," &amp; VLOOKUP( 'Felling&amp;Restocking'!N187,SpeciesList[],2,0),"," &amp; 'Felling&amp;Restocking'!N187))</f>
        <v/>
      </c>
      <c r="AQ187" s="362" t="str">
        <f aca="false">IF('Felling&amp;Restocking'!N187="","",VLOOKUP( 'Felling&amp;Restocking'!N187,SpeciesList[],4,0))</f>
        <v/>
      </c>
      <c r="AT187" s="362" t="str">
        <f aca="false">IF('Sub-Cpt Record'!A187&lt;&gt;"",CONCATENATE('Sub-Cpt Record'!A187,'Sub-Cpt Record'!B187,'Sub-Cpt Record'!C187),"")</f>
        <v/>
      </c>
      <c r="AU187" s="362" t="n">
        <f aca="false">IF($AT187="",1,COUNTIFS($AT$11:$AT$1000, $AT187))</f>
        <v>1</v>
      </c>
      <c r="AV187" s="362" t="n">
        <f aca="false">IF(AT187&lt;&gt;"",'Sub-Cpt Record'!C187/CODE!AU187,0)</f>
        <v>0</v>
      </c>
    </row>
    <row r="188" customFormat="false" ht="15" hidden="false" customHeight="false" outlineLevel="0" collapsed="false">
      <c r="A188" s="362" t="str">
        <f aca="false">IF('Sub-Cpt Record'!B188="",IF(OR('Sub-Cpt Record'!A188=0,'Sub-Cpt Record'!A188=""),"",'Sub-Cpt Record'!A188),CONCATENATE('Sub-Cpt Record'!A188&amp;'Sub-Cpt Record'!B188))</f>
        <v/>
      </c>
      <c r="B188" s="362" t="n">
        <f aca="false">IF($A188="",1,COUNTIFS($A$11:$A$1000, $A188))</f>
        <v>1</v>
      </c>
      <c r="C188" s="363" t="str">
        <f aca="false">IF('Sub-Cpt Record'!E188 = "","",'Sub-Cpt Record'!E188&amp;"  ")</f>
        <v/>
      </c>
      <c r="D188" s="362" t="str">
        <f aca="false">IF('Sub-Cpt Record'!F188 = "","",'Sub-Cpt Record'!F188&amp;"  ")</f>
        <v/>
      </c>
      <c r="E188" s="362" t="str">
        <f aca="false">IF('Sub-Cpt Record'!G188 = "","",'Sub-Cpt Record'!G188&amp;"  ")</f>
        <v/>
      </c>
      <c r="F188" s="362" t="str">
        <f aca="false">IF('Sub-Cpt Record'!H188 = "","",'Sub-Cpt Record'!H188&amp;"  ")</f>
        <v/>
      </c>
      <c r="G188" s="362" t="str">
        <f aca="false">IF('Sub-Cpt Record'!I188 = "","",'Sub-Cpt Record'!I188&amp;"  ")</f>
        <v/>
      </c>
      <c r="H188" s="362" t="str">
        <f aca="false">IF('Sub-Cpt Record'!J188 = "","",'Sub-Cpt Record'!J188&amp;"  ")</f>
        <v/>
      </c>
      <c r="I188" s="364" t="str">
        <f aca="false">CONCATENATE(C188&amp;D188&amp;E188&amp;F188&amp;G188&amp;H188)</f>
        <v/>
      </c>
      <c r="J188" s="362" t="n">
        <f aca="false">IF(A188&lt;&gt;"",'Sub-Cpt Record'!C188/CODE!B188,0)</f>
        <v>0</v>
      </c>
      <c r="L188" s="365" t="str">
        <f aca="false">IF(A188="",IF(L189=1,1,""),1)</f>
        <v/>
      </c>
      <c r="N188" s="366" t="n">
        <f aca="false">COUNTIFS('Felling&amp;Restocking'!$A$11:$A$1000, 'Felling&amp;Restocking'!$A188, 'Felling&amp;Restocking'!$B$11:$B$1000, 'Felling&amp;Restocking'!$B188, 'Felling&amp;Restocking'!$H$11:$H$1000, 'Felling&amp;Restocking'!$H188)</f>
        <v>0</v>
      </c>
      <c r="O188" s="366" t="n">
        <f aca="false">IF(OR('Felling&amp;Restocking'!H188=0,'Felling&amp;Restocking'!H188=""),0,1)</f>
        <v>0</v>
      </c>
      <c r="P188" s="367" t="n">
        <f aca="false">SUM('Felling&amp;Restocking'!O188+'Felling&amp;Restocking'!P188)</f>
        <v>0</v>
      </c>
      <c r="S188" s="369" t="n">
        <f aca="false">IF(AND(O188&lt;&gt;0,P188&lt;&gt;0,'Felling&amp;Restocking'!G188&lt;&gt;0,AA188="",AC188=""),1,0)</f>
        <v>0</v>
      </c>
      <c r="T188" s="370" t="str">
        <f aca="false">IF(OR('Felling&amp;Restocking'!G188=0,'Felling&amp;Restocking'!G188=""),"",SUM('Felling&amp;Restocking'!O188/P188)*'Felling&amp;Restocking'!G188)</f>
        <v/>
      </c>
      <c r="U188" s="370" t="str">
        <f aca="false">IF(OR('Felling&amp;Restocking'!G188=0,'Felling&amp;Restocking'!G188=""),"",SUM('Felling&amp;Restocking'!P188/P188)*'Felling&amp;Restocking'!G188)</f>
        <v/>
      </c>
      <c r="V188" s="371" t="n">
        <f aca="false">IF(CONCATENATE('Felling&amp;Restocking'!U188&amp;'Felling&amp;Restocking'!W188&amp;'Felling&amp;Restocking'!Y188&amp;'Felling&amp;Restocking'!AA188&amp;'Felling&amp;Restocking'!AC188)="",0,1)</f>
        <v>0</v>
      </c>
      <c r="W188" s="372" t="n">
        <f aca="false">IF(OR(OR(TRIM('Felling&amp;Restocking'!H188)="T",TRIM('Felling&amp;Restocking'!H188)="DF",TRIM('Felling&amp;Restocking'!H188)="OS"),O188=0),0,1)</f>
        <v>0</v>
      </c>
      <c r="X188" s="372" t="n">
        <f aca="false">IF(OR('Felling&amp;Restocking'!$S188="",OR('Felling&amp;Restocking'!$S188=0,'Felling&amp;Restocking'!$S188="N/A")),0,1)</f>
        <v>0</v>
      </c>
      <c r="Y188" s="362" t="str">
        <f aca="false">IF(W188=1,T188,"")</f>
        <v/>
      </c>
      <c r="Z188" s="362" t="str">
        <f aca="false">IF(W188=1,U188,"")</f>
        <v/>
      </c>
      <c r="AA188" s="363" t="str">
        <f aca="false">CONCATENATE(IF(AND(AG188="B",AF188&lt;&gt;""),AF188,""),IF(AND(AI188="B",AH188&lt;&gt;""),AH188,""),IF(AND(AK188="B",AJ188&lt;&gt;""),AJ188,""),IF(AND(AM188="B",AL188&lt;&gt;""),AL188,""),IF(AND(AO188="B",AN188&lt;&gt;""),AN188,""),IF(AND(AQ188="B",AP188&lt;&gt;""),AP188,""))</f>
        <v/>
      </c>
      <c r="AC188" s="362" t="str">
        <f aca="false">CONCATENATE(IF(AND(AG188="C",AF188&lt;&gt;""),AF188,""),IF(AND(AI188="C",AH188&lt;&gt;""),AH188,""),IF(AND(AK188="C",AJ188&lt;&gt;""),AJ188,""),IF(AND(AM188="C",AL188&lt;&gt;""),AL188,""),IF(AND(AO188="C",AN188&lt;&gt;""),AN188,""),IF(AND(AQ188="C",AP188&lt;&gt;""),AP188,""))</f>
        <v/>
      </c>
      <c r="AE188" s="362" t="str">
        <f aca="false">CONCATENATE(IF(AS188="","",AS188),IF(AU188="","",AU188),IF(AW188="","",AW188),IF(AY188="","",AY188),IF(BA188="","",BA188),IF(BC188="","",BC188))</f>
        <v>1</v>
      </c>
      <c r="AF188" s="362" t="str">
        <f aca="false">IF('Felling&amp;Restocking'!I188="","",IFERROR(VLOOKUP( 'Felling&amp;Restocking'!I188,SpeciesList[],2,0),"," &amp; 'Felling&amp;Restocking'!I188))</f>
        <v/>
      </c>
      <c r="AG188" s="362" t="str">
        <f aca="false">IF('Felling&amp;Restocking'!I188="","",VLOOKUP( 'Felling&amp;Restocking'!I188,SpeciesList[],4,0))</f>
        <v/>
      </c>
      <c r="AH188" s="362" t="str">
        <f aca="false">IF('Felling&amp;Restocking'!J188="","",IFERROR("," &amp; VLOOKUP( 'Felling&amp;Restocking'!J188,SpeciesList[],2,0),"," &amp; 'Felling&amp;Restocking'!J188))</f>
        <v/>
      </c>
      <c r="AI188" s="362" t="str">
        <f aca="false">IF('Felling&amp;Restocking'!J188="","",VLOOKUP( 'Felling&amp;Restocking'!J188,SpeciesList[],4,0))</f>
        <v/>
      </c>
      <c r="AJ188" s="362" t="str">
        <f aca="false">IF('Felling&amp;Restocking'!K188="","",IFERROR("," &amp; VLOOKUP( 'Felling&amp;Restocking'!K188,SpeciesList[],2,0),"," &amp; 'Felling&amp;Restocking'!K188))</f>
        <v/>
      </c>
      <c r="AK188" s="362" t="str">
        <f aca="false">IF('Felling&amp;Restocking'!K188="","",VLOOKUP( 'Felling&amp;Restocking'!K188,SpeciesList[],4,0))</f>
        <v/>
      </c>
      <c r="AL188" s="362" t="str">
        <f aca="false">IF('Felling&amp;Restocking'!L188="","",IFERROR("," &amp; VLOOKUP( 'Felling&amp;Restocking'!L188,SpeciesList[],2,0),"," &amp; 'Felling&amp;Restocking'!L188))</f>
        <v/>
      </c>
      <c r="AM188" s="362" t="str">
        <f aca="false">IF('Felling&amp;Restocking'!L188="","",VLOOKUP( 'Felling&amp;Restocking'!L188,SpeciesList[],4,0))</f>
        <v/>
      </c>
      <c r="AN188" s="362" t="str">
        <f aca="false">IF('Felling&amp;Restocking'!M188="","",IFERROR("," &amp; VLOOKUP( 'Felling&amp;Restocking'!M188,SpeciesList[],2,0),"," &amp; 'Felling&amp;Restocking'!M188))</f>
        <v/>
      </c>
      <c r="AO188" s="362" t="str">
        <f aca="false">IF('Felling&amp;Restocking'!M188="","",VLOOKUP( 'Felling&amp;Restocking'!M188,SpeciesList[],4,0))</f>
        <v/>
      </c>
      <c r="AP188" s="362" t="str">
        <f aca="false">IF('Felling&amp;Restocking'!N188="","",IFERROR("," &amp; VLOOKUP( 'Felling&amp;Restocking'!N188,SpeciesList[],2,0),"," &amp; 'Felling&amp;Restocking'!N188))</f>
        <v/>
      </c>
      <c r="AQ188" s="362" t="str">
        <f aca="false">IF('Felling&amp;Restocking'!N188="","",VLOOKUP( 'Felling&amp;Restocking'!N188,SpeciesList[],4,0))</f>
        <v/>
      </c>
      <c r="AT188" s="362" t="str">
        <f aca="false">IF('Sub-Cpt Record'!A188&lt;&gt;"",CONCATENATE('Sub-Cpt Record'!A188,'Sub-Cpt Record'!B188,'Sub-Cpt Record'!C188),"")</f>
        <v/>
      </c>
      <c r="AU188" s="362" t="n">
        <f aca="false">IF($AT188="",1,COUNTIFS($AT$11:$AT$1000, $AT188))</f>
        <v>1</v>
      </c>
      <c r="AV188" s="362" t="n">
        <f aca="false">IF(AT188&lt;&gt;"",'Sub-Cpt Record'!C188/CODE!AU188,0)</f>
        <v>0</v>
      </c>
    </row>
    <row r="189" customFormat="false" ht="15" hidden="false" customHeight="false" outlineLevel="0" collapsed="false">
      <c r="A189" s="362" t="str">
        <f aca="false">IF('Sub-Cpt Record'!B189="",IF(OR('Sub-Cpt Record'!A189=0,'Sub-Cpt Record'!A189=""),"",'Sub-Cpt Record'!A189),CONCATENATE('Sub-Cpt Record'!A189&amp;'Sub-Cpt Record'!B189))</f>
        <v/>
      </c>
      <c r="B189" s="362" t="n">
        <f aca="false">IF($A189="",1,COUNTIFS($A$11:$A$1000, $A189))</f>
        <v>1</v>
      </c>
      <c r="C189" s="363" t="str">
        <f aca="false">IF('Sub-Cpt Record'!E189 = "","",'Sub-Cpt Record'!E189&amp;"  ")</f>
        <v/>
      </c>
      <c r="D189" s="362" t="str">
        <f aca="false">IF('Sub-Cpt Record'!F189 = "","",'Sub-Cpt Record'!F189&amp;"  ")</f>
        <v/>
      </c>
      <c r="E189" s="362" t="str">
        <f aca="false">IF('Sub-Cpt Record'!G189 = "","",'Sub-Cpt Record'!G189&amp;"  ")</f>
        <v/>
      </c>
      <c r="F189" s="362" t="str">
        <f aca="false">IF('Sub-Cpt Record'!H189 = "","",'Sub-Cpt Record'!H189&amp;"  ")</f>
        <v/>
      </c>
      <c r="G189" s="362" t="str">
        <f aca="false">IF('Sub-Cpt Record'!I189 = "","",'Sub-Cpt Record'!I189&amp;"  ")</f>
        <v/>
      </c>
      <c r="H189" s="362" t="str">
        <f aca="false">IF('Sub-Cpt Record'!J189 = "","",'Sub-Cpt Record'!J189&amp;"  ")</f>
        <v/>
      </c>
      <c r="I189" s="364" t="str">
        <f aca="false">CONCATENATE(C189&amp;D189&amp;E189&amp;F189&amp;G189&amp;H189)</f>
        <v/>
      </c>
      <c r="J189" s="362" t="n">
        <f aca="false">IF(A189&lt;&gt;"",'Sub-Cpt Record'!C189/CODE!B189,0)</f>
        <v>0</v>
      </c>
      <c r="L189" s="365" t="str">
        <f aca="false">IF(A189="",IF(L190=1,1,""),1)</f>
        <v/>
      </c>
      <c r="N189" s="366" t="n">
        <f aca="false">COUNTIFS('Felling&amp;Restocking'!$A$11:$A$1000, 'Felling&amp;Restocking'!$A189, 'Felling&amp;Restocking'!$B$11:$B$1000, 'Felling&amp;Restocking'!$B189, 'Felling&amp;Restocking'!$H$11:$H$1000, 'Felling&amp;Restocking'!$H189)</f>
        <v>0</v>
      </c>
      <c r="O189" s="366" t="n">
        <f aca="false">IF(OR('Felling&amp;Restocking'!H189=0,'Felling&amp;Restocking'!H189=""),0,1)</f>
        <v>0</v>
      </c>
      <c r="P189" s="367" t="n">
        <f aca="false">SUM('Felling&amp;Restocking'!O189+'Felling&amp;Restocking'!P189)</f>
        <v>0</v>
      </c>
      <c r="S189" s="369" t="n">
        <f aca="false">IF(AND(O189&lt;&gt;0,P189&lt;&gt;0,'Felling&amp;Restocking'!G189&lt;&gt;0,AA189="",AC189=""),1,0)</f>
        <v>0</v>
      </c>
      <c r="T189" s="370" t="str">
        <f aca="false">IF(OR('Felling&amp;Restocking'!G189=0,'Felling&amp;Restocking'!G189=""),"",SUM('Felling&amp;Restocking'!O189/P189)*'Felling&amp;Restocking'!G189)</f>
        <v/>
      </c>
      <c r="U189" s="370" t="str">
        <f aca="false">IF(OR('Felling&amp;Restocking'!G189=0,'Felling&amp;Restocking'!G189=""),"",SUM('Felling&amp;Restocking'!P189/P189)*'Felling&amp;Restocking'!G189)</f>
        <v/>
      </c>
      <c r="V189" s="371" t="n">
        <f aca="false">IF(CONCATENATE('Felling&amp;Restocking'!U189&amp;'Felling&amp;Restocking'!W189&amp;'Felling&amp;Restocking'!Y189&amp;'Felling&amp;Restocking'!AA189&amp;'Felling&amp;Restocking'!AC189)="",0,1)</f>
        <v>0</v>
      </c>
      <c r="W189" s="372" t="n">
        <f aca="false">IF(OR(OR(TRIM('Felling&amp;Restocking'!H189)="T",TRIM('Felling&amp;Restocking'!H189)="DF",TRIM('Felling&amp;Restocking'!H189)="OS"),O189=0),0,1)</f>
        <v>0</v>
      </c>
      <c r="X189" s="372" t="n">
        <f aca="false">IF(OR('Felling&amp;Restocking'!$S189="",OR('Felling&amp;Restocking'!$S189=0,'Felling&amp;Restocking'!$S189="N/A")),0,1)</f>
        <v>0</v>
      </c>
      <c r="Y189" s="362" t="str">
        <f aca="false">IF(W189=1,T189,"")</f>
        <v/>
      </c>
      <c r="Z189" s="362" t="str">
        <f aca="false">IF(W189=1,U189,"")</f>
        <v/>
      </c>
      <c r="AA189" s="363" t="str">
        <f aca="false">CONCATENATE(IF(AND(AG189="B",AF189&lt;&gt;""),AF189,""),IF(AND(AI189="B",AH189&lt;&gt;""),AH189,""),IF(AND(AK189="B",AJ189&lt;&gt;""),AJ189,""),IF(AND(AM189="B",AL189&lt;&gt;""),AL189,""),IF(AND(AO189="B",AN189&lt;&gt;""),AN189,""),IF(AND(AQ189="B",AP189&lt;&gt;""),AP189,""))</f>
        <v/>
      </c>
      <c r="AC189" s="362" t="str">
        <f aca="false">CONCATENATE(IF(AND(AG189="C",AF189&lt;&gt;""),AF189,""),IF(AND(AI189="C",AH189&lt;&gt;""),AH189,""),IF(AND(AK189="C",AJ189&lt;&gt;""),AJ189,""),IF(AND(AM189="C",AL189&lt;&gt;""),AL189,""),IF(AND(AO189="C",AN189&lt;&gt;""),AN189,""),IF(AND(AQ189="C",AP189&lt;&gt;""),AP189,""))</f>
        <v/>
      </c>
      <c r="AE189" s="362" t="str">
        <f aca="false">CONCATENATE(IF(AS189="","",AS189),IF(AU189="","",AU189),IF(AW189="","",AW189),IF(AY189="","",AY189),IF(BA189="","",BA189),IF(BC189="","",BC189))</f>
        <v>1</v>
      </c>
      <c r="AF189" s="362" t="str">
        <f aca="false">IF('Felling&amp;Restocking'!I189="","",IFERROR(VLOOKUP( 'Felling&amp;Restocking'!I189,SpeciesList[],2,0),"," &amp; 'Felling&amp;Restocking'!I189))</f>
        <v/>
      </c>
      <c r="AG189" s="362" t="str">
        <f aca="false">IF('Felling&amp;Restocking'!I189="","",VLOOKUP( 'Felling&amp;Restocking'!I189,SpeciesList[],4,0))</f>
        <v/>
      </c>
      <c r="AH189" s="362" t="str">
        <f aca="false">IF('Felling&amp;Restocking'!J189="","",IFERROR("," &amp; VLOOKUP( 'Felling&amp;Restocking'!J189,SpeciesList[],2,0),"," &amp; 'Felling&amp;Restocking'!J189))</f>
        <v/>
      </c>
      <c r="AI189" s="362" t="str">
        <f aca="false">IF('Felling&amp;Restocking'!J189="","",VLOOKUP( 'Felling&amp;Restocking'!J189,SpeciesList[],4,0))</f>
        <v/>
      </c>
      <c r="AJ189" s="362" t="str">
        <f aca="false">IF('Felling&amp;Restocking'!K189="","",IFERROR("," &amp; VLOOKUP( 'Felling&amp;Restocking'!K189,SpeciesList[],2,0),"," &amp; 'Felling&amp;Restocking'!K189))</f>
        <v/>
      </c>
      <c r="AK189" s="362" t="str">
        <f aca="false">IF('Felling&amp;Restocking'!K189="","",VLOOKUP( 'Felling&amp;Restocking'!K189,SpeciesList[],4,0))</f>
        <v/>
      </c>
      <c r="AL189" s="362" t="str">
        <f aca="false">IF('Felling&amp;Restocking'!L189="","",IFERROR("," &amp; VLOOKUP( 'Felling&amp;Restocking'!L189,SpeciesList[],2,0),"," &amp; 'Felling&amp;Restocking'!L189))</f>
        <v/>
      </c>
      <c r="AM189" s="362" t="str">
        <f aca="false">IF('Felling&amp;Restocking'!L189="","",VLOOKUP( 'Felling&amp;Restocking'!L189,SpeciesList[],4,0))</f>
        <v/>
      </c>
      <c r="AN189" s="362" t="str">
        <f aca="false">IF('Felling&amp;Restocking'!M189="","",IFERROR("," &amp; VLOOKUP( 'Felling&amp;Restocking'!M189,SpeciesList[],2,0),"," &amp; 'Felling&amp;Restocking'!M189))</f>
        <v/>
      </c>
      <c r="AO189" s="362" t="str">
        <f aca="false">IF('Felling&amp;Restocking'!M189="","",VLOOKUP( 'Felling&amp;Restocking'!M189,SpeciesList[],4,0))</f>
        <v/>
      </c>
      <c r="AP189" s="362" t="str">
        <f aca="false">IF('Felling&amp;Restocking'!N189="","",IFERROR("," &amp; VLOOKUP( 'Felling&amp;Restocking'!N189,SpeciesList[],2,0),"," &amp; 'Felling&amp;Restocking'!N189))</f>
        <v/>
      </c>
      <c r="AQ189" s="362" t="str">
        <f aca="false">IF('Felling&amp;Restocking'!N189="","",VLOOKUP( 'Felling&amp;Restocking'!N189,SpeciesList[],4,0))</f>
        <v/>
      </c>
      <c r="AT189" s="362" t="str">
        <f aca="false">IF('Sub-Cpt Record'!A189&lt;&gt;"",CONCATENATE('Sub-Cpt Record'!A189,'Sub-Cpt Record'!B189,'Sub-Cpt Record'!C189),"")</f>
        <v/>
      </c>
      <c r="AU189" s="362" t="n">
        <f aca="false">IF($AT189="",1,COUNTIFS($AT$11:$AT$1000, $AT189))</f>
        <v>1</v>
      </c>
      <c r="AV189" s="362" t="n">
        <f aca="false">IF(AT189&lt;&gt;"",'Sub-Cpt Record'!C189/CODE!AU189,0)</f>
        <v>0</v>
      </c>
    </row>
    <row r="190" customFormat="false" ht="15" hidden="false" customHeight="false" outlineLevel="0" collapsed="false">
      <c r="A190" s="362" t="str">
        <f aca="false">IF('Sub-Cpt Record'!B190="",IF(OR('Sub-Cpt Record'!A190=0,'Sub-Cpt Record'!A190=""),"",'Sub-Cpt Record'!A190),CONCATENATE('Sub-Cpt Record'!A190&amp;'Sub-Cpt Record'!B190))</f>
        <v/>
      </c>
      <c r="B190" s="362" t="n">
        <f aca="false">IF($A190="",1,COUNTIFS($A$11:$A$1000, $A190))</f>
        <v>1</v>
      </c>
      <c r="C190" s="363" t="str">
        <f aca="false">IF('Sub-Cpt Record'!E190 = "","",'Sub-Cpt Record'!E190&amp;"  ")</f>
        <v/>
      </c>
      <c r="D190" s="362" t="str">
        <f aca="false">IF('Sub-Cpt Record'!F190 = "","",'Sub-Cpt Record'!F190&amp;"  ")</f>
        <v/>
      </c>
      <c r="E190" s="362" t="str">
        <f aca="false">IF('Sub-Cpt Record'!G190 = "","",'Sub-Cpt Record'!G190&amp;"  ")</f>
        <v/>
      </c>
      <c r="F190" s="362" t="str">
        <f aca="false">IF('Sub-Cpt Record'!H190 = "","",'Sub-Cpt Record'!H190&amp;"  ")</f>
        <v/>
      </c>
      <c r="G190" s="362" t="str">
        <f aca="false">IF('Sub-Cpt Record'!I190 = "","",'Sub-Cpt Record'!I190&amp;"  ")</f>
        <v/>
      </c>
      <c r="H190" s="362" t="str">
        <f aca="false">IF('Sub-Cpt Record'!J190 = "","",'Sub-Cpt Record'!J190&amp;"  ")</f>
        <v/>
      </c>
      <c r="I190" s="364" t="str">
        <f aca="false">CONCATENATE(C190&amp;D190&amp;E190&amp;F190&amp;G190&amp;H190)</f>
        <v/>
      </c>
      <c r="J190" s="362" t="n">
        <f aca="false">IF(A190&lt;&gt;"",'Sub-Cpt Record'!C190/CODE!B190,0)</f>
        <v>0</v>
      </c>
      <c r="L190" s="365" t="str">
        <f aca="false">IF(A190="",IF(L191=1,1,""),1)</f>
        <v/>
      </c>
      <c r="N190" s="366" t="n">
        <f aca="false">COUNTIFS('Felling&amp;Restocking'!$A$11:$A$1000, 'Felling&amp;Restocking'!$A190, 'Felling&amp;Restocking'!$B$11:$B$1000, 'Felling&amp;Restocking'!$B190, 'Felling&amp;Restocking'!$H$11:$H$1000, 'Felling&amp;Restocking'!$H190)</f>
        <v>0</v>
      </c>
      <c r="O190" s="366" t="n">
        <f aca="false">IF(OR('Felling&amp;Restocking'!H190=0,'Felling&amp;Restocking'!H190=""),0,1)</f>
        <v>0</v>
      </c>
      <c r="P190" s="367" t="n">
        <f aca="false">SUM('Felling&amp;Restocking'!O190+'Felling&amp;Restocking'!P190)</f>
        <v>0</v>
      </c>
      <c r="S190" s="369" t="n">
        <f aca="false">IF(AND(O190&lt;&gt;0,P190&lt;&gt;0,'Felling&amp;Restocking'!G190&lt;&gt;0,AA190="",AC190=""),1,0)</f>
        <v>0</v>
      </c>
      <c r="T190" s="370" t="str">
        <f aca="false">IF(OR('Felling&amp;Restocking'!G190=0,'Felling&amp;Restocking'!G190=""),"",SUM('Felling&amp;Restocking'!O190/P190)*'Felling&amp;Restocking'!G190)</f>
        <v/>
      </c>
      <c r="U190" s="370" t="str">
        <f aca="false">IF(OR('Felling&amp;Restocking'!G190=0,'Felling&amp;Restocking'!G190=""),"",SUM('Felling&amp;Restocking'!P190/P190)*'Felling&amp;Restocking'!G190)</f>
        <v/>
      </c>
      <c r="V190" s="371" t="n">
        <f aca="false">IF(CONCATENATE('Felling&amp;Restocking'!U190&amp;'Felling&amp;Restocking'!W190&amp;'Felling&amp;Restocking'!Y190&amp;'Felling&amp;Restocking'!AA190&amp;'Felling&amp;Restocking'!AC190)="",0,1)</f>
        <v>0</v>
      </c>
      <c r="W190" s="372" t="n">
        <f aca="false">IF(OR(OR(TRIM('Felling&amp;Restocking'!H190)="T",TRIM('Felling&amp;Restocking'!H190)="DF",TRIM('Felling&amp;Restocking'!H190)="OS"),O190=0),0,1)</f>
        <v>0</v>
      </c>
      <c r="X190" s="372" t="n">
        <f aca="false">IF(OR('Felling&amp;Restocking'!$S190="",OR('Felling&amp;Restocking'!$S190=0,'Felling&amp;Restocking'!$S190="N/A")),0,1)</f>
        <v>0</v>
      </c>
      <c r="Y190" s="362" t="str">
        <f aca="false">IF(W190=1,T190,"")</f>
        <v/>
      </c>
      <c r="Z190" s="362" t="str">
        <f aca="false">IF(W190=1,U190,"")</f>
        <v/>
      </c>
      <c r="AA190" s="363" t="str">
        <f aca="false">CONCATENATE(IF(AND(AG190="B",AF190&lt;&gt;""),AF190,""),IF(AND(AI190="B",AH190&lt;&gt;""),AH190,""),IF(AND(AK190="B",AJ190&lt;&gt;""),AJ190,""),IF(AND(AM190="B",AL190&lt;&gt;""),AL190,""),IF(AND(AO190="B",AN190&lt;&gt;""),AN190,""),IF(AND(AQ190="B",AP190&lt;&gt;""),AP190,""))</f>
        <v/>
      </c>
      <c r="AC190" s="362" t="str">
        <f aca="false">CONCATENATE(IF(AND(AG190="C",AF190&lt;&gt;""),AF190,""),IF(AND(AI190="C",AH190&lt;&gt;""),AH190,""),IF(AND(AK190="C",AJ190&lt;&gt;""),AJ190,""),IF(AND(AM190="C",AL190&lt;&gt;""),AL190,""),IF(AND(AO190="C",AN190&lt;&gt;""),AN190,""),IF(AND(AQ190="C",AP190&lt;&gt;""),AP190,""))</f>
        <v/>
      </c>
      <c r="AE190" s="362" t="str">
        <f aca="false">CONCATENATE(IF(AS190="","",AS190),IF(AU190="","",AU190),IF(AW190="","",AW190),IF(AY190="","",AY190),IF(BA190="","",BA190),IF(BC190="","",BC190))</f>
        <v>1</v>
      </c>
      <c r="AF190" s="362" t="str">
        <f aca="false">IF('Felling&amp;Restocking'!I190="","",IFERROR(VLOOKUP( 'Felling&amp;Restocking'!I190,SpeciesList[],2,0),"," &amp; 'Felling&amp;Restocking'!I190))</f>
        <v/>
      </c>
      <c r="AG190" s="362" t="str">
        <f aca="false">IF('Felling&amp;Restocking'!I190="","",VLOOKUP( 'Felling&amp;Restocking'!I190,SpeciesList[],4,0))</f>
        <v/>
      </c>
      <c r="AH190" s="362" t="str">
        <f aca="false">IF('Felling&amp;Restocking'!J190="","",IFERROR("," &amp; VLOOKUP( 'Felling&amp;Restocking'!J190,SpeciesList[],2,0),"," &amp; 'Felling&amp;Restocking'!J190))</f>
        <v/>
      </c>
      <c r="AI190" s="362" t="str">
        <f aca="false">IF('Felling&amp;Restocking'!J190="","",VLOOKUP( 'Felling&amp;Restocking'!J190,SpeciesList[],4,0))</f>
        <v/>
      </c>
      <c r="AJ190" s="362" t="str">
        <f aca="false">IF('Felling&amp;Restocking'!K190="","",IFERROR("," &amp; VLOOKUP( 'Felling&amp;Restocking'!K190,SpeciesList[],2,0),"," &amp; 'Felling&amp;Restocking'!K190))</f>
        <v/>
      </c>
      <c r="AK190" s="362" t="str">
        <f aca="false">IF('Felling&amp;Restocking'!K190="","",VLOOKUP( 'Felling&amp;Restocking'!K190,SpeciesList[],4,0))</f>
        <v/>
      </c>
      <c r="AL190" s="362" t="str">
        <f aca="false">IF('Felling&amp;Restocking'!L190="","",IFERROR("," &amp; VLOOKUP( 'Felling&amp;Restocking'!L190,SpeciesList[],2,0),"," &amp; 'Felling&amp;Restocking'!L190))</f>
        <v/>
      </c>
      <c r="AM190" s="362" t="str">
        <f aca="false">IF('Felling&amp;Restocking'!L190="","",VLOOKUP( 'Felling&amp;Restocking'!L190,SpeciesList[],4,0))</f>
        <v/>
      </c>
      <c r="AN190" s="362" t="str">
        <f aca="false">IF('Felling&amp;Restocking'!M190="","",IFERROR("," &amp; VLOOKUP( 'Felling&amp;Restocking'!M190,SpeciesList[],2,0),"," &amp; 'Felling&amp;Restocking'!M190))</f>
        <v/>
      </c>
      <c r="AO190" s="362" t="str">
        <f aca="false">IF('Felling&amp;Restocking'!M190="","",VLOOKUP( 'Felling&amp;Restocking'!M190,SpeciesList[],4,0))</f>
        <v/>
      </c>
      <c r="AP190" s="362" t="str">
        <f aca="false">IF('Felling&amp;Restocking'!N190="","",IFERROR("," &amp; VLOOKUP( 'Felling&amp;Restocking'!N190,SpeciesList[],2,0),"," &amp; 'Felling&amp;Restocking'!N190))</f>
        <v/>
      </c>
      <c r="AQ190" s="362" t="str">
        <f aca="false">IF('Felling&amp;Restocking'!N190="","",VLOOKUP( 'Felling&amp;Restocking'!N190,SpeciesList[],4,0))</f>
        <v/>
      </c>
      <c r="AT190" s="362" t="str">
        <f aca="false">IF('Sub-Cpt Record'!A190&lt;&gt;"",CONCATENATE('Sub-Cpt Record'!A190,'Sub-Cpt Record'!B190,'Sub-Cpt Record'!C190),"")</f>
        <v/>
      </c>
      <c r="AU190" s="362" t="n">
        <f aca="false">IF($AT190="",1,COUNTIFS($AT$11:$AT$1000, $AT190))</f>
        <v>1</v>
      </c>
      <c r="AV190" s="362" t="n">
        <f aca="false">IF(AT190&lt;&gt;"",'Sub-Cpt Record'!C190/CODE!AU190,0)</f>
        <v>0</v>
      </c>
    </row>
    <row r="191" customFormat="false" ht="15" hidden="false" customHeight="false" outlineLevel="0" collapsed="false">
      <c r="A191" s="362" t="str">
        <f aca="false">IF('Sub-Cpt Record'!B191="",IF(OR('Sub-Cpt Record'!A191=0,'Sub-Cpt Record'!A191=""),"",'Sub-Cpt Record'!A191),CONCATENATE('Sub-Cpt Record'!A191&amp;'Sub-Cpt Record'!B191))</f>
        <v/>
      </c>
      <c r="B191" s="362" t="n">
        <f aca="false">IF($A191="",1,COUNTIFS($A$11:$A$1000, $A191))</f>
        <v>1</v>
      </c>
      <c r="C191" s="363" t="str">
        <f aca="false">IF('Sub-Cpt Record'!E191 = "","",'Sub-Cpt Record'!E191&amp;"  ")</f>
        <v/>
      </c>
      <c r="D191" s="362" t="str">
        <f aca="false">IF('Sub-Cpt Record'!F191 = "","",'Sub-Cpt Record'!F191&amp;"  ")</f>
        <v/>
      </c>
      <c r="E191" s="362" t="str">
        <f aca="false">IF('Sub-Cpt Record'!G191 = "","",'Sub-Cpt Record'!G191&amp;"  ")</f>
        <v/>
      </c>
      <c r="F191" s="362" t="str">
        <f aca="false">IF('Sub-Cpt Record'!H191 = "","",'Sub-Cpt Record'!H191&amp;"  ")</f>
        <v/>
      </c>
      <c r="G191" s="362" t="str">
        <f aca="false">IF('Sub-Cpt Record'!I191 = "","",'Sub-Cpt Record'!I191&amp;"  ")</f>
        <v/>
      </c>
      <c r="H191" s="362" t="str">
        <f aca="false">IF('Sub-Cpt Record'!J191 = "","",'Sub-Cpt Record'!J191&amp;"  ")</f>
        <v/>
      </c>
      <c r="I191" s="364" t="str">
        <f aca="false">CONCATENATE(C191&amp;D191&amp;E191&amp;F191&amp;G191&amp;H191)</f>
        <v/>
      </c>
      <c r="J191" s="362" t="n">
        <f aca="false">IF(A191&lt;&gt;"",'Sub-Cpt Record'!C191/CODE!B191,0)</f>
        <v>0</v>
      </c>
      <c r="L191" s="365" t="str">
        <f aca="false">IF(A191="",IF(L192=1,1,""),1)</f>
        <v/>
      </c>
      <c r="N191" s="366" t="n">
        <f aca="false">COUNTIFS('Felling&amp;Restocking'!$A$11:$A$1000, 'Felling&amp;Restocking'!$A191, 'Felling&amp;Restocking'!$B$11:$B$1000, 'Felling&amp;Restocking'!$B191, 'Felling&amp;Restocking'!$H$11:$H$1000, 'Felling&amp;Restocking'!$H191)</f>
        <v>0</v>
      </c>
      <c r="O191" s="366" t="n">
        <f aca="false">IF(OR('Felling&amp;Restocking'!H191=0,'Felling&amp;Restocking'!H191=""),0,1)</f>
        <v>0</v>
      </c>
      <c r="P191" s="367" t="n">
        <f aca="false">SUM('Felling&amp;Restocking'!O191+'Felling&amp;Restocking'!P191)</f>
        <v>0</v>
      </c>
      <c r="S191" s="369" t="n">
        <f aca="false">IF(AND(O191&lt;&gt;0,P191&lt;&gt;0,'Felling&amp;Restocking'!G191&lt;&gt;0,AA191="",AC191=""),1,0)</f>
        <v>0</v>
      </c>
      <c r="T191" s="370" t="str">
        <f aca="false">IF(OR('Felling&amp;Restocking'!G191=0,'Felling&amp;Restocking'!G191=""),"",SUM('Felling&amp;Restocking'!O191/P191)*'Felling&amp;Restocking'!G191)</f>
        <v/>
      </c>
      <c r="U191" s="370" t="str">
        <f aca="false">IF(OR('Felling&amp;Restocking'!G191=0,'Felling&amp;Restocking'!G191=""),"",SUM('Felling&amp;Restocking'!P191/P191)*'Felling&amp;Restocking'!G191)</f>
        <v/>
      </c>
      <c r="V191" s="371" t="n">
        <f aca="false">IF(CONCATENATE('Felling&amp;Restocking'!U191&amp;'Felling&amp;Restocking'!W191&amp;'Felling&amp;Restocking'!Y191&amp;'Felling&amp;Restocking'!AA191&amp;'Felling&amp;Restocking'!AC191)="",0,1)</f>
        <v>0</v>
      </c>
      <c r="W191" s="372" t="n">
        <f aca="false">IF(OR(OR(TRIM('Felling&amp;Restocking'!H191)="T",TRIM('Felling&amp;Restocking'!H191)="DF",TRIM('Felling&amp;Restocking'!H191)="OS"),O191=0),0,1)</f>
        <v>0</v>
      </c>
      <c r="X191" s="372" t="n">
        <f aca="false">IF(OR('Felling&amp;Restocking'!$S191="",OR('Felling&amp;Restocking'!$S191=0,'Felling&amp;Restocking'!$S191="N/A")),0,1)</f>
        <v>0</v>
      </c>
      <c r="Y191" s="362" t="str">
        <f aca="false">IF(W191=1,T191,"")</f>
        <v/>
      </c>
      <c r="Z191" s="362" t="str">
        <f aca="false">IF(W191=1,U191,"")</f>
        <v/>
      </c>
      <c r="AA191" s="363" t="str">
        <f aca="false">CONCATENATE(IF(AND(AG191="B",AF191&lt;&gt;""),AF191,""),IF(AND(AI191="B",AH191&lt;&gt;""),AH191,""),IF(AND(AK191="B",AJ191&lt;&gt;""),AJ191,""),IF(AND(AM191="B",AL191&lt;&gt;""),AL191,""),IF(AND(AO191="B",AN191&lt;&gt;""),AN191,""),IF(AND(AQ191="B",AP191&lt;&gt;""),AP191,""))</f>
        <v/>
      </c>
      <c r="AC191" s="362" t="str">
        <f aca="false">CONCATENATE(IF(AND(AG191="C",AF191&lt;&gt;""),AF191,""),IF(AND(AI191="C",AH191&lt;&gt;""),AH191,""),IF(AND(AK191="C",AJ191&lt;&gt;""),AJ191,""),IF(AND(AM191="C",AL191&lt;&gt;""),AL191,""),IF(AND(AO191="C",AN191&lt;&gt;""),AN191,""),IF(AND(AQ191="C",AP191&lt;&gt;""),AP191,""))</f>
        <v/>
      </c>
      <c r="AE191" s="362" t="str">
        <f aca="false">CONCATENATE(IF(AS191="","",AS191),IF(AU191="","",AU191),IF(AW191="","",AW191),IF(AY191="","",AY191),IF(BA191="","",BA191),IF(BC191="","",BC191))</f>
        <v>1</v>
      </c>
      <c r="AF191" s="362" t="str">
        <f aca="false">IF('Felling&amp;Restocking'!I191="","",IFERROR(VLOOKUP( 'Felling&amp;Restocking'!I191,SpeciesList[],2,0),"," &amp; 'Felling&amp;Restocking'!I191))</f>
        <v/>
      </c>
      <c r="AG191" s="362" t="str">
        <f aca="false">IF('Felling&amp;Restocking'!I191="","",VLOOKUP( 'Felling&amp;Restocking'!I191,SpeciesList[],4,0))</f>
        <v/>
      </c>
      <c r="AH191" s="362" t="str">
        <f aca="false">IF('Felling&amp;Restocking'!J191="","",IFERROR("," &amp; VLOOKUP( 'Felling&amp;Restocking'!J191,SpeciesList[],2,0),"," &amp; 'Felling&amp;Restocking'!J191))</f>
        <v/>
      </c>
      <c r="AI191" s="362" t="str">
        <f aca="false">IF('Felling&amp;Restocking'!J191="","",VLOOKUP( 'Felling&amp;Restocking'!J191,SpeciesList[],4,0))</f>
        <v/>
      </c>
      <c r="AJ191" s="362" t="str">
        <f aca="false">IF('Felling&amp;Restocking'!K191="","",IFERROR("," &amp; VLOOKUP( 'Felling&amp;Restocking'!K191,SpeciesList[],2,0),"," &amp; 'Felling&amp;Restocking'!K191))</f>
        <v/>
      </c>
      <c r="AK191" s="362" t="str">
        <f aca="false">IF('Felling&amp;Restocking'!K191="","",VLOOKUP( 'Felling&amp;Restocking'!K191,SpeciesList[],4,0))</f>
        <v/>
      </c>
      <c r="AL191" s="362" t="str">
        <f aca="false">IF('Felling&amp;Restocking'!L191="","",IFERROR("," &amp; VLOOKUP( 'Felling&amp;Restocking'!L191,SpeciesList[],2,0),"," &amp; 'Felling&amp;Restocking'!L191))</f>
        <v/>
      </c>
      <c r="AM191" s="362" t="str">
        <f aca="false">IF('Felling&amp;Restocking'!L191="","",VLOOKUP( 'Felling&amp;Restocking'!L191,SpeciesList[],4,0))</f>
        <v/>
      </c>
      <c r="AN191" s="362" t="str">
        <f aca="false">IF('Felling&amp;Restocking'!M191="","",IFERROR("," &amp; VLOOKUP( 'Felling&amp;Restocking'!M191,SpeciesList[],2,0),"," &amp; 'Felling&amp;Restocking'!M191))</f>
        <v/>
      </c>
      <c r="AO191" s="362" t="str">
        <f aca="false">IF('Felling&amp;Restocking'!M191="","",VLOOKUP( 'Felling&amp;Restocking'!M191,SpeciesList[],4,0))</f>
        <v/>
      </c>
      <c r="AP191" s="362" t="str">
        <f aca="false">IF('Felling&amp;Restocking'!N191="","",IFERROR("," &amp; VLOOKUP( 'Felling&amp;Restocking'!N191,SpeciesList[],2,0),"," &amp; 'Felling&amp;Restocking'!N191))</f>
        <v/>
      </c>
      <c r="AQ191" s="362" t="str">
        <f aca="false">IF('Felling&amp;Restocking'!N191="","",VLOOKUP( 'Felling&amp;Restocking'!N191,SpeciesList[],4,0))</f>
        <v/>
      </c>
      <c r="AT191" s="362" t="str">
        <f aca="false">IF('Sub-Cpt Record'!A191&lt;&gt;"",CONCATENATE('Sub-Cpt Record'!A191,'Sub-Cpt Record'!B191,'Sub-Cpt Record'!C191),"")</f>
        <v/>
      </c>
      <c r="AU191" s="362" t="n">
        <f aca="false">IF($AT191="",1,COUNTIFS($AT$11:$AT$1000, $AT191))</f>
        <v>1</v>
      </c>
      <c r="AV191" s="362" t="n">
        <f aca="false">IF(AT191&lt;&gt;"",'Sub-Cpt Record'!C191/CODE!AU191,0)</f>
        <v>0</v>
      </c>
    </row>
    <row r="192" customFormat="false" ht="15" hidden="false" customHeight="false" outlineLevel="0" collapsed="false">
      <c r="A192" s="362" t="str">
        <f aca="false">IF('Sub-Cpt Record'!B192="",IF(OR('Sub-Cpt Record'!A192=0,'Sub-Cpt Record'!A192=""),"",'Sub-Cpt Record'!A192),CONCATENATE('Sub-Cpt Record'!A192&amp;'Sub-Cpt Record'!B192))</f>
        <v/>
      </c>
      <c r="B192" s="362" t="n">
        <f aca="false">IF($A192="",1,COUNTIFS($A$11:$A$1000, $A192))</f>
        <v>1</v>
      </c>
      <c r="C192" s="363" t="str">
        <f aca="false">IF('Sub-Cpt Record'!E192 = "","",'Sub-Cpt Record'!E192&amp;"  ")</f>
        <v/>
      </c>
      <c r="D192" s="362" t="str">
        <f aca="false">IF('Sub-Cpt Record'!F192 = "","",'Sub-Cpt Record'!F192&amp;"  ")</f>
        <v/>
      </c>
      <c r="E192" s="362" t="str">
        <f aca="false">IF('Sub-Cpt Record'!G192 = "","",'Sub-Cpt Record'!G192&amp;"  ")</f>
        <v/>
      </c>
      <c r="F192" s="362" t="str">
        <f aca="false">IF('Sub-Cpt Record'!H192 = "","",'Sub-Cpt Record'!H192&amp;"  ")</f>
        <v/>
      </c>
      <c r="G192" s="362" t="str">
        <f aca="false">IF('Sub-Cpt Record'!I192 = "","",'Sub-Cpt Record'!I192&amp;"  ")</f>
        <v/>
      </c>
      <c r="H192" s="362" t="str">
        <f aca="false">IF('Sub-Cpt Record'!J192 = "","",'Sub-Cpt Record'!J192&amp;"  ")</f>
        <v/>
      </c>
      <c r="I192" s="364" t="str">
        <f aca="false">CONCATENATE(C192&amp;D192&amp;E192&amp;F192&amp;G192&amp;H192)</f>
        <v/>
      </c>
      <c r="J192" s="362" t="n">
        <f aca="false">IF(A192&lt;&gt;"",'Sub-Cpt Record'!C192/CODE!B192,0)</f>
        <v>0</v>
      </c>
      <c r="L192" s="365" t="str">
        <f aca="false">IF(A192="",IF(L193=1,1,""),1)</f>
        <v/>
      </c>
      <c r="N192" s="366" t="n">
        <f aca="false">COUNTIFS('Felling&amp;Restocking'!$A$11:$A$1000, 'Felling&amp;Restocking'!$A192, 'Felling&amp;Restocking'!$B$11:$B$1000, 'Felling&amp;Restocking'!$B192, 'Felling&amp;Restocking'!$H$11:$H$1000, 'Felling&amp;Restocking'!$H192)</f>
        <v>0</v>
      </c>
      <c r="O192" s="366" t="n">
        <f aca="false">IF(OR('Felling&amp;Restocking'!H192=0,'Felling&amp;Restocking'!H192=""),0,1)</f>
        <v>0</v>
      </c>
      <c r="P192" s="367" t="n">
        <f aca="false">SUM('Felling&amp;Restocking'!O192+'Felling&amp;Restocking'!P192)</f>
        <v>0</v>
      </c>
      <c r="S192" s="369" t="n">
        <f aca="false">IF(AND(O192&lt;&gt;0,P192&lt;&gt;0,'Felling&amp;Restocking'!G192&lt;&gt;0,AA192="",AC192=""),1,0)</f>
        <v>0</v>
      </c>
      <c r="T192" s="370" t="str">
        <f aca="false">IF(OR('Felling&amp;Restocking'!G192=0,'Felling&amp;Restocking'!G192=""),"",SUM('Felling&amp;Restocking'!O192/P192)*'Felling&amp;Restocking'!G192)</f>
        <v/>
      </c>
      <c r="U192" s="370" t="str">
        <f aca="false">IF(OR('Felling&amp;Restocking'!G192=0,'Felling&amp;Restocking'!G192=""),"",SUM('Felling&amp;Restocking'!P192/P192)*'Felling&amp;Restocking'!G192)</f>
        <v/>
      </c>
      <c r="V192" s="371" t="n">
        <f aca="false">IF(CONCATENATE('Felling&amp;Restocking'!U192&amp;'Felling&amp;Restocking'!W192&amp;'Felling&amp;Restocking'!Y192&amp;'Felling&amp;Restocking'!AA192&amp;'Felling&amp;Restocking'!AC192)="",0,1)</f>
        <v>0</v>
      </c>
      <c r="W192" s="372" t="n">
        <f aca="false">IF(OR(OR(TRIM('Felling&amp;Restocking'!H192)="T",TRIM('Felling&amp;Restocking'!H192)="DF",TRIM('Felling&amp;Restocking'!H192)="OS"),O192=0),0,1)</f>
        <v>0</v>
      </c>
      <c r="X192" s="372" t="n">
        <f aca="false">IF(OR('Felling&amp;Restocking'!$S192="",OR('Felling&amp;Restocking'!$S192=0,'Felling&amp;Restocking'!$S192="N/A")),0,1)</f>
        <v>0</v>
      </c>
      <c r="Y192" s="362" t="str">
        <f aca="false">IF(W192=1,T192,"")</f>
        <v/>
      </c>
      <c r="Z192" s="362" t="str">
        <f aca="false">IF(W192=1,U192,"")</f>
        <v/>
      </c>
      <c r="AA192" s="363" t="str">
        <f aca="false">CONCATENATE(IF(AND(AG192="B",AF192&lt;&gt;""),AF192,""),IF(AND(AI192="B",AH192&lt;&gt;""),AH192,""),IF(AND(AK192="B",AJ192&lt;&gt;""),AJ192,""),IF(AND(AM192="B",AL192&lt;&gt;""),AL192,""),IF(AND(AO192="B",AN192&lt;&gt;""),AN192,""),IF(AND(AQ192="B",AP192&lt;&gt;""),AP192,""))</f>
        <v/>
      </c>
      <c r="AC192" s="362" t="str">
        <f aca="false">CONCATENATE(IF(AND(AG192="C",AF192&lt;&gt;""),AF192,""),IF(AND(AI192="C",AH192&lt;&gt;""),AH192,""),IF(AND(AK192="C",AJ192&lt;&gt;""),AJ192,""),IF(AND(AM192="C",AL192&lt;&gt;""),AL192,""),IF(AND(AO192="C",AN192&lt;&gt;""),AN192,""),IF(AND(AQ192="C",AP192&lt;&gt;""),AP192,""))</f>
        <v/>
      </c>
      <c r="AE192" s="362" t="str">
        <f aca="false">CONCATENATE(IF(AS192="","",AS192),IF(AU192="","",AU192),IF(AW192="","",AW192),IF(AY192="","",AY192),IF(BA192="","",BA192),IF(BC192="","",BC192))</f>
        <v>1</v>
      </c>
      <c r="AF192" s="362" t="str">
        <f aca="false">IF('Felling&amp;Restocking'!I192="","",IFERROR(VLOOKUP( 'Felling&amp;Restocking'!I192,SpeciesList[],2,0),"," &amp; 'Felling&amp;Restocking'!I192))</f>
        <v/>
      </c>
      <c r="AG192" s="362" t="str">
        <f aca="false">IF('Felling&amp;Restocking'!I192="","",VLOOKUP( 'Felling&amp;Restocking'!I192,SpeciesList[],4,0))</f>
        <v/>
      </c>
      <c r="AH192" s="362" t="str">
        <f aca="false">IF('Felling&amp;Restocking'!J192="","",IFERROR("," &amp; VLOOKUP( 'Felling&amp;Restocking'!J192,SpeciesList[],2,0),"," &amp; 'Felling&amp;Restocking'!J192))</f>
        <v/>
      </c>
      <c r="AI192" s="362" t="str">
        <f aca="false">IF('Felling&amp;Restocking'!J192="","",VLOOKUP( 'Felling&amp;Restocking'!J192,SpeciesList[],4,0))</f>
        <v/>
      </c>
      <c r="AJ192" s="362" t="str">
        <f aca="false">IF('Felling&amp;Restocking'!K192="","",IFERROR("," &amp; VLOOKUP( 'Felling&amp;Restocking'!K192,SpeciesList[],2,0),"," &amp; 'Felling&amp;Restocking'!K192))</f>
        <v/>
      </c>
      <c r="AK192" s="362" t="str">
        <f aca="false">IF('Felling&amp;Restocking'!K192="","",VLOOKUP( 'Felling&amp;Restocking'!K192,SpeciesList[],4,0))</f>
        <v/>
      </c>
      <c r="AL192" s="362" t="str">
        <f aca="false">IF('Felling&amp;Restocking'!L192="","",IFERROR("," &amp; VLOOKUP( 'Felling&amp;Restocking'!L192,SpeciesList[],2,0),"," &amp; 'Felling&amp;Restocking'!L192))</f>
        <v/>
      </c>
      <c r="AM192" s="362" t="str">
        <f aca="false">IF('Felling&amp;Restocking'!L192="","",VLOOKUP( 'Felling&amp;Restocking'!L192,SpeciesList[],4,0))</f>
        <v/>
      </c>
      <c r="AN192" s="362" t="str">
        <f aca="false">IF('Felling&amp;Restocking'!M192="","",IFERROR("," &amp; VLOOKUP( 'Felling&amp;Restocking'!M192,SpeciesList[],2,0),"," &amp; 'Felling&amp;Restocking'!M192))</f>
        <v/>
      </c>
      <c r="AO192" s="362" t="str">
        <f aca="false">IF('Felling&amp;Restocking'!M192="","",VLOOKUP( 'Felling&amp;Restocking'!M192,SpeciesList[],4,0))</f>
        <v/>
      </c>
      <c r="AP192" s="362" t="str">
        <f aca="false">IF('Felling&amp;Restocking'!N192="","",IFERROR("," &amp; VLOOKUP( 'Felling&amp;Restocking'!N192,SpeciesList[],2,0),"," &amp; 'Felling&amp;Restocking'!N192))</f>
        <v/>
      </c>
      <c r="AQ192" s="362" t="str">
        <f aca="false">IF('Felling&amp;Restocking'!N192="","",VLOOKUP( 'Felling&amp;Restocking'!N192,SpeciesList[],4,0))</f>
        <v/>
      </c>
      <c r="AT192" s="362" t="str">
        <f aca="false">IF('Sub-Cpt Record'!A192&lt;&gt;"",CONCATENATE('Sub-Cpt Record'!A192,'Sub-Cpt Record'!B192,'Sub-Cpt Record'!C192),"")</f>
        <v/>
      </c>
      <c r="AU192" s="362" t="n">
        <f aca="false">IF($AT192="",1,COUNTIFS($AT$11:$AT$1000, $AT192))</f>
        <v>1</v>
      </c>
      <c r="AV192" s="362" t="n">
        <f aca="false">IF(AT192&lt;&gt;"",'Sub-Cpt Record'!C192/CODE!AU192,0)</f>
        <v>0</v>
      </c>
    </row>
    <row r="193" customFormat="false" ht="15" hidden="false" customHeight="false" outlineLevel="0" collapsed="false">
      <c r="A193" s="362" t="str">
        <f aca="false">IF('Sub-Cpt Record'!B193="",IF(OR('Sub-Cpt Record'!A193=0,'Sub-Cpt Record'!A193=""),"",'Sub-Cpt Record'!A193),CONCATENATE('Sub-Cpt Record'!A193&amp;'Sub-Cpt Record'!B193))</f>
        <v/>
      </c>
      <c r="B193" s="362" t="n">
        <f aca="false">IF($A193="",1,COUNTIFS($A$11:$A$1000, $A193))</f>
        <v>1</v>
      </c>
      <c r="C193" s="363" t="str">
        <f aca="false">IF('Sub-Cpt Record'!E193 = "","",'Sub-Cpt Record'!E193&amp;"  ")</f>
        <v/>
      </c>
      <c r="D193" s="362" t="str">
        <f aca="false">IF('Sub-Cpt Record'!F193 = "","",'Sub-Cpt Record'!F193&amp;"  ")</f>
        <v/>
      </c>
      <c r="E193" s="362" t="str">
        <f aca="false">IF('Sub-Cpt Record'!G193 = "","",'Sub-Cpt Record'!G193&amp;"  ")</f>
        <v/>
      </c>
      <c r="F193" s="362" t="str">
        <f aca="false">IF('Sub-Cpt Record'!H193 = "","",'Sub-Cpt Record'!H193&amp;"  ")</f>
        <v/>
      </c>
      <c r="G193" s="362" t="str">
        <f aca="false">IF('Sub-Cpt Record'!I193 = "","",'Sub-Cpt Record'!I193&amp;"  ")</f>
        <v/>
      </c>
      <c r="H193" s="362" t="str">
        <f aca="false">IF('Sub-Cpt Record'!J193 = "","",'Sub-Cpt Record'!J193&amp;"  ")</f>
        <v/>
      </c>
      <c r="I193" s="364" t="str">
        <f aca="false">CONCATENATE(C193&amp;D193&amp;E193&amp;F193&amp;G193&amp;H193)</f>
        <v/>
      </c>
      <c r="J193" s="362" t="n">
        <f aca="false">IF(A193&lt;&gt;"",'Sub-Cpt Record'!C193/CODE!B193,0)</f>
        <v>0</v>
      </c>
      <c r="L193" s="365" t="str">
        <f aca="false">IF(A193="",IF(L194=1,1,""),1)</f>
        <v/>
      </c>
      <c r="N193" s="366" t="n">
        <f aca="false">COUNTIFS('Felling&amp;Restocking'!$A$11:$A$1000, 'Felling&amp;Restocking'!$A193, 'Felling&amp;Restocking'!$B$11:$B$1000, 'Felling&amp;Restocking'!$B193, 'Felling&amp;Restocking'!$H$11:$H$1000, 'Felling&amp;Restocking'!$H193)</f>
        <v>0</v>
      </c>
      <c r="O193" s="366" t="n">
        <f aca="false">IF(OR('Felling&amp;Restocking'!H193=0,'Felling&amp;Restocking'!H193=""),0,1)</f>
        <v>0</v>
      </c>
      <c r="P193" s="367" t="n">
        <f aca="false">SUM('Felling&amp;Restocking'!O193+'Felling&amp;Restocking'!P193)</f>
        <v>0</v>
      </c>
      <c r="S193" s="369" t="n">
        <f aca="false">IF(AND(O193&lt;&gt;0,P193&lt;&gt;0,'Felling&amp;Restocking'!G193&lt;&gt;0,AA193="",AC193=""),1,0)</f>
        <v>0</v>
      </c>
      <c r="T193" s="370" t="str">
        <f aca="false">IF(OR('Felling&amp;Restocking'!G193=0,'Felling&amp;Restocking'!G193=""),"",SUM('Felling&amp;Restocking'!O193/P193)*'Felling&amp;Restocking'!G193)</f>
        <v/>
      </c>
      <c r="U193" s="370" t="str">
        <f aca="false">IF(OR('Felling&amp;Restocking'!G193=0,'Felling&amp;Restocking'!G193=""),"",SUM('Felling&amp;Restocking'!P193/P193)*'Felling&amp;Restocking'!G193)</f>
        <v/>
      </c>
      <c r="V193" s="371" t="n">
        <f aca="false">IF(CONCATENATE('Felling&amp;Restocking'!U193&amp;'Felling&amp;Restocking'!W193&amp;'Felling&amp;Restocking'!Y193&amp;'Felling&amp;Restocking'!AA193&amp;'Felling&amp;Restocking'!AC193)="",0,1)</f>
        <v>0</v>
      </c>
      <c r="W193" s="372" t="n">
        <f aca="false">IF(OR(OR(TRIM('Felling&amp;Restocking'!H193)="T",TRIM('Felling&amp;Restocking'!H193)="DF",TRIM('Felling&amp;Restocking'!H193)="OS"),O193=0),0,1)</f>
        <v>0</v>
      </c>
      <c r="X193" s="372" t="n">
        <f aca="false">IF(OR('Felling&amp;Restocking'!$S193="",OR('Felling&amp;Restocking'!$S193=0,'Felling&amp;Restocking'!$S193="N/A")),0,1)</f>
        <v>0</v>
      </c>
      <c r="Y193" s="362" t="str">
        <f aca="false">IF(W193=1,T193,"")</f>
        <v/>
      </c>
      <c r="Z193" s="362" t="str">
        <f aca="false">IF(W193=1,U193,"")</f>
        <v/>
      </c>
      <c r="AA193" s="363" t="str">
        <f aca="false">CONCATENATE(IF(AND(AG193="B",AF193&lt;&gt;""),AF193,""),IF(AND(AI193="B",AH193&lt;&gt;""),AH193,""),IF(AND(AK193="B",AJ193&lt;&gt;""),AJ193,""),IF(AND(AM193="B",AL193&lt;&gt;""),AL193,""),IF(AND(AO193="B",AN193&lt;&gt;""),AN193,""),IF(AND(AQ193="B",AP193&lt;&gt;""),AP193,""))</f>
        <v/>
      </c>
      <c r="AC193" s="362" t="str">
        <f aca="false">CONCATENATE(IF(AND(AG193="C",AF193&lt;&gt;""),AF193,""),IF(AND(AI193="C",AH193&lt;&gt;""),AH193,""),IF(AND(AK193="C",AJ193&lt;&gt;""),AJ193,""),IF(AND(AM193="C",AL193&lt;&gt;""),AL193,""),IF(AND(AO193="C",AN193&lt;&gt;""),AN193,""),IF(AND(AQ193="C",AP193&lt;&gt;""),AP193,""))</f>
        <v/>
      </c>
      <c r="AE193" s="362" t="str">
        <f aca="false">CONCATENATE(IF(AS193="","",AS193),IF(AU193="","",AU193),IF(AW193="","",AW193),IF(AY193="","",AY193),IF(BA193="","",BA193),IF(BC193="","",BC193))</f>
        <v>1</v>
      </c>
      <c r="AF193" s="362" t="str">
        <f aca="false">IF('Felling&amp;Restocking'!I193="","",IFERROR(VLOOKUP( 'Felling&amp;Restocking'!I193,SpeciesList[],2,0),"," &amp; 'Felling&amp;Restocking'!I193))</f>
        <v/>
      </c>
      <c r="AG193" s="362" t="str">
        <f aca="false">IF('Felling&amp;Restocking'!I193="","",VLOOKUP( 'Felling&amp;Restocking'!I193,SpeciesList[],4,0))</f>
        <v/>
      </c>
      <c r="AH193" s="362" t="str">
        <f aca="false">IF('Felling&amp;Restocking'!J193="","",IFERROR("," &amp; VLOOKUP( 'Felling&amp;Restocking'!J193,SpeciesList[],2,0),"," &amp; 'Felling&amp;Restocking'!J193))</f>
        <v/>
      </c>
      <c r="AI193" s="362" t="str">
        <f aca="false">IF('Felling&amp;Restocking'!J193="","",VLOOKUP( 'Felling&amp;Restocking'!J193,SpeciesList[],4,0))</f>
        <v/>
      </c>
      <c r="AJ193" s="362" t="str">
        <f aca="false">IF('Felling&amp;Restocking'!K193="","",IFERROR("," &amp; VLOOKUP( 'Felling&amp;Restocking'!K193,SpeciesList[],2,0),"," &amp; 'Felling&amp;Restocking'!K193))</f>
        <v/>
      </c>
      <c r="AK193" s="362" t="str">
        <f aca="false">IF('Felling&amp;Restocking'!K193="","",VLOOKUP( 'Felling&amp;Restocking'!K193,SpeciesList[],4,0))</f>
        <v/>
      </c>
      <c r="AL193" s="362" t="str">
        <f aca="false">IF('Felling&amp;Restocking'!L193="","",IFERROR("," &amp; VLOOKUP( 'Felling&amp;Restocking'!L193,SpeciesList[],2,0),"," &amp; 'Felling&amp;Restocking'!L193))</f>
        <v/>
      </c>
      <c r="AM193" s="362" t="str">
        <f aca="false">IF('Felling&amp;Restocking'!L193="","",VLOOKUP( 'Felling&amp;Restocking'!L193,SpeciesList[],4,0))</f>
        <v/>
      </c>
      <c r="AN193" s="362" t="str">
        <f aca="false">IF('Felling&amp;Restocking'!M193="","",IFERROR("," &amp; VLOOKUP( 'Felling&amp;Restocking'!M193,SpeciesList[],2,0),"," &amp; 'Felling&amp;Restocking'!M193))</f>
        <v/>
      </c>
      <c r="AO193" s="362" t="str">
        <f aca="false">IF('Felling&amp;Restocking'!M193="","",VLOOKUP( 'Felling&amp;Restocking'!M193,SpeciesList[],4,0))</f>
        <v/>
      </c>
      <c r="AP193" s="362" t="str">
        <f aca="false">IF('Felling&amp;Restocking'!N193="","",IFERROR("," &amp; VLOOKUP( 'Felling&amp;Restocking'!N193,SpeciesList[],2,0),"," &amp; 'Felling&amp;Restocking'!N193))</f>
        <v/>
      </c>
      <c r="AQ193" s="362" t="str">
        <f aca="false">IF('Felling&amp;Restocking'!N193="","",VLOOKUP( 'Felling&amp;Restocking'!N193,SpeciesList[],4,0))</f>
        <v/>
      </c>
      <c r="AT193" s="362" t="str">
        <f aca="false">IF('Sub-Cpt Record'!A193&lt;&gt;"",CONCATENATE('Sub-Cpt Record'!A193,'Sub-Cpt Record'!B193,'Sub-Cpt Record'!C193),"")</f>
        <v/>
      </c>
      <c r="AU193" s="362" t="n">
        <f aca="false">IF($AT193="",1,COUNTIFS($AT$11:$AT$1000, $AT193))</f>
        <v>1</v>
      </c>
      <c r="AV193" s="362" t="n">
        <f aca="false">IF(AT193&lt;&gt;"",'Sub-Cpt Record'!C193/CODE!AU193,0)</f>
        <v>0</v>
      </c>
    </row>
    <row r="194" customFormat="false" ht="15" hidden="false" customHeight="false" outlineLevel="0" collapsed="false">
      <c r="A194" s="362" t="str">
        <f aca="false">IF('Sub-Cpt Record'!B194="",IF(OR('Sub-Cpt Record'!A194=0,'Sub-Cpt Record'!A194=""),"",'Sub-Cpt Record'!A194),CONCATENATE('Sub-Cpt Record'!A194&amp;'Sub-Cpt Record'!B194))</f>
        <v/>
      </c>
      <c r="B194" s="362" t="n">
        <f aca="false">IF($A194="",1,COUNTIFS($A$11:$A$1000, $A194))</f>
        <v>1</v>
      </c>
      <c r="C194" s="363" t="str">
        <f aca="false">IF('Sub-Cpt Record'!E194 = "","",'Sub-Cpt Record'!E194&amp;"  ")</f>
        <v/>
      </c>
      <c r="D194" s="362" t="str">
        <f aca="false">IF('Sub-Cpt Record'!F194 = "","",'Sub-Cpt Record'!F194&amp;"  ")</f>
        <v/>
      </c>
      <c r="E194" s="362" t="str">
        <f aca="false">IF('Sub-Cpt Record'!G194 = "","",'Sub-Cpt Record'!G194&amp;"  ")</f>
        <v/>
      </c>
      <c r="F194" s="362" t="str">
        <f aca="false">IF('Sub-Cpt Record'!H194 = "","",'Sub-Cpt Record'!H194&amp;"  ")</f>
        <v/>
      </c>
      <c r="G194" s="362" t="str">
        <f aca="false">IF('Sub-Cpt Record'!I194 = "","",'Sub-Cpt Record'!I194&amp;"  ")</f>
        <v/>
      </c>
      <c r="H194" s="362" t="str">
        <f aca="false">IF('Sub-Cpt Record'!J194 = "","",'Sub-Cpt Record'!J194&amp;"  ")</f>
        <v/>
      </c>
      <c r="I194" s="364" t="str">
        <f aca="false">CONCATENATE(C194&amp;D194&amp;E194&amp;F194&amp;G194&amp;H194)</f>
        <v/>
      </c>
      <c r="J194" s="362" t="n">
        <f aca="false">IF(A194&lt;&gt;"",'Sub-Cpt Record'!C194/CODE!B194,0)</f>
        <v>0</v>
      </c>
      <c r="L194" s="365" t="str">
        <f aca="false">IF(A194="",IF(L195=1,1,""),1)</f>
        <v/>
      </c>
      <c r="N194" s="366" t="n">
        <f aca="false">COUNTIFS('Felling&amp;Restocking'!$A$11:$A$1000, 'Felling&amp;Restocking'!$A194, 'Felling&amp;Restocking'!$B$11:$B$1000, 'Felling&amp;Restocking'!$B194, 'Felling&amp;Restocking'!$H$11:$H$1000, 'Felling&amp;Restocking'!$H194)</f>
        <v>0</v>
      </c>
      <c r="O194" s="366" t="n">
        <f aca="false">IF(OR('Felling&amp;Restocking'!H194=0,'Felling&amp;Restocking'!H194=""),0,1)</f>
        <v>0</v>
      </c>
      <c r="P194" s="367" t="n">
        <f aca="false">SUM('Felling&amp;Restocking'!O194+'Felling&amp;Restocking'!P194)</f>
        <v>0</v>
      </c>
      <c r="S194" s="369" t="n">
        <f aca="false">IF(AND(O194&lt;&gt;0,P194&lt;&gt;0,'Felling&amp;Restocking'!G194&lt;&gt;0,AA194="",AC194=""),1,0)</f>
        <v>0</v>
      </c>
      <c r="T194" s="370" t="str">
        <f aca="false">IF(OR('Felling&amp;Restocking'!G194=0,'Felling&amp;Restocking'!G194=""),"",SUM('Felling&amp;Restocking'!O194/P194)*'Felling&amp;Restocking'!G194)</f>
        <v/>
      </c>
      <c r="U194" s="370" t="str">
        <f aca="false">IF(OR('Felling&amp;Restocking'!G194=0,'Felling&amp;Restocking'!G194=""),"",SUM('Felling&amp;Restocking'!P194/P194)*'Felling&amp;Restocking'!G194)</f>
        <v/>
      </c>
      <c r="V194" s="371" t="n">
        <f aca="false">IF(CONCATENATE('Felling&amp;Restocking'!U194&amp;'Felling&amp;Restocking'!W194&amp;'Felling&amp;Restocking'!Y194&amp;'Felling&amp;Restocking'!AA194&amp;'Felling&amp;Restocking'!AC194)="",0,1)</f>
        <v>0</v>
      </c>
      <c r="W194" s="372" t="n">
        <f aca="false">IF(OR(OR(TRIM('Felling&amp;Restocking'!H194)="T",TRIM('Felling&amp;Restocking'!H194)="DF",TRIM('Felling&amp;Restocking'!H194)="OS"),O194=0),0,1)</f>
        <v>0</v>
      </c>
      <c r="X194" s="372" t="n">
        <f aca="false">IF(OR('Felling&amp;Restocking'!$S194="",OR('Felling&amp;Restocking'!$S194=0,'Felling&amp;Restocking'!$S194="N/A")),0,1)</f>
        <v>0</v>
      </c>
      <c r="Y194" s="362" t="str">
        <f aca="false">IF(W194=1,T194,"")</f>
        <v/>
      </c>
      <c r="Z194" s="362" t="str">
        <f aca="false">IF(W194=1,U194,"")</f>
        <v/>
      </c>
      <c r="AA194" s="363" t="str">
        <f aca="false">CONCATENATE(IF(AND(AG194="B",AF194&lt;&gt;""),AF194,""),IF(AND(AI194="B",AH194&lt;&gt;""),AH194,""),IF(AND(AK194="B",AJ194&lt;&gt;""),AJ194,""),IF(AND(AM194="B",AL194&lt;&gt;""),AL194,""),IF(AND(AO194="B",AN194&lt;&gt;""),AN194,""),IF(AND(AQ194="B",AP194&lt;&gt;""),AP194,""))</f>
        <v/>
      </c>
      <c r="AC194" s="362" t="str">
        <f aca="false">CONCATENATE(IF(AND(AG194="C",AF194&lt;&gt;""),AF194,""),IF(AND(AI194="C",AH194&lt;&gt;""),AH194,""),IF(AND(AK194="C",AJ194&lt;&gt;""),AJ194,""),IF(AND(AM194="C",AL194&lt;&gt;""),AL194,""),IF(AND(AO194="C",AN194&lt;&gt;""),AN194,""),IF(AND(AQ194="C",AP194&lt;&gt;""),AP194,""))</f>
        <v/>
      </c>
      <c r="AE194" s="362" t="str">
        <f aca="false">CONCATENATE(IF(AS194="","",AS194),IF(AU194="","",AU194),IF(AW194="","",AW194),IF(AY194="","",AY194),IF(BA194="","",BA194),IF(BC194="","",BC194))</f>
        <v>1</v>
      </c>
      <c r="AF194" s="362" t="str">
        <f aca="false">IF('Felling&amp;Restocking'!I194="","",IFERROR(VLOOKUP( 'Felling&amp;Restocking'!I194,SpeciesList[],2,0),"," &amp; 'Felling&amp;Restocking'!I194))</f>
        <v/>
      </c>
      <c r="AG194" s="362" t="str">
        <f aca="false">IF('Felling&amp;Restocking'!I194="","",VLOOKUP( 'Felling&amp;Restocking'!I194,SpeciesList[],4,0))</f>
        <v/>
      </c>
      <c r="AH194" s="362" t="str">
        <f aca="false">IF('Felling&amp;Restocking'!J194="","",IFERROR("," &amp; VLOOKUP( 'Felling&amp;Restocking'!J194,SpeciesList[],2,0),"," &amp; 'Felling&amp;Restocking'!J194))</f>
        <v/>
      </c>
      <c r="AI194" s="362" t="str">
        <f aca="false">IF('Felling&amp;Restocking'!J194="","",VLOOKUP( 'Felling&amp;Restocking'!J194,SpeciesList[],4,0))</f>
        <v/>
      </c>
      <c r="AJ194" s="362" t="str">
        <f aca="false">IF('Felling&amp;Restocking'!K194="","",IFERROR("," &amp; VLOOKUP( 'Felling&amp;Restocking'!K194,SpeciesList[],2,0),"," &amp; 'Felling&amp;Restocking'!K194))</f>
        <v/>
      </c>
      <c r="AK194" s="362" t="str">
        <f aca="false">IF('Felling&amp;Restocking'!K194="","",VLOOKUP( 'Felling&amp;Restocking'!K194,SpeciesList[],4,0))</f>
        <v/>
      </c>
      <c r="AL194" s="362" t="str">
        <f aca="false">IF('Felling&amp;Restocking'!L194="","",IFERROR("," &amp; VLOOKUP( 'Felling&amp;Restocking'!L194,SpeciesList[],2,0),"," &amp; 'Felling&amp;Restocking'!L194))</f>
        <v/>
      </c>
      <c r="AM194" s="362" t="str">
        <f aca="false">IF('Felling&amp;Restocking'!L194="","",VLOOKUP( 'Felling&amp;Restocking'!L194,SpeciesList[],4,0))</f>
        <v/>
      </c>
      <c r="AN194" s="362" t="str">
        <f aca="false">IF('Felling&amp;Restocking'!M194="","",IFERROR("," &amp; VLOOKUP( 'Felling&amp;Restocking'!M194,SpeciesList[],2,0),"," &amp; 'Felling&amp;Restocking'!M194))</f>
        <v/>
      </c>
      <c r="AO194" s="362" t="str">
        <f aca="false">IF('Felling&amp;Restocking'!M194="","",VLOOKUP( 'Felling&amp;Restocking'!M194,SpeciesList[],4,0))</f>
        <v/>
      </c>
      <c r="AP194" s="362" t="str">
        <f aca="false">IF('Felling&amp;Restocking'!N194="","",IFERROR("," &amp; VLOOKUP( 'Felling&amp;Restocking'!N194,SpeciesList[],2,0),"," &amp; 'Felling&amp;Restocking'!N194))</f>
        <v/>
      </c>
      <c r="AQ194" s="362" t="str">
        <f aca="false">IF('Felling&amp;Restocking'!N194="","",VLOOKUP( 'Felling&amp;Restocking'!N194,SpeciesList[],4,0))</f>
        <v/>
      </c>
      <c r="AT194" s="362" t="str">
        <f aca="false">IF('Sub-Cpt Record'!A194&lt;&gt;"",CONCATENATE('Sub-Cpt Record'!A194,'Sub-Cpt Record'!B194,'Sub-Cpt Record'!C194),"")</f>
        <v/>
      </c>
      <c r="AU194" s="362" t="n">
        <f aca="false">IF($AT194="",1,COUNTIFS($AT$11:$AT$1000, $AT194))</f>
        <v>1</v>
      </c>
      <c r="AV194" s="362" t="n">
        <f aca="false">IF(AT194&lt;&gt;"",'Sub-Cpt Record'!C194/CODE!AU194,0)</f>
        <v>0</v>
      </c>
    </row>
    <row r="195" customFormat="false" ht="15" hidden="false" customHeight="false" outlineLevel="0" collapsed="false">
      <c r="A195" s="362" t="str">
        <f aca="false">IF('Sub-Cpt Record'!B195="",IF(OR('Sub-Cpt Record'!A195=0,'Sub-Cpt Record'!A195=""),"",'Sub-Cpt Record'!A195),CONCATENATE('Sub-Cpt Record'!A195&amp;'Sub-Cpt Record'!B195))</f>
        <v/>
      </c>
      <c r="B195" s="362" t="n">
        <f aca="false">IF($A195="",1,COUNTIFS($A$11:$A$1000, $A195))</f>
        <v>1</v>
      </c>
      <c r="C195" s="363" t="str">
        <f aca="false">IF('Sub-Cpt Record'!E195 = "","",'Sub-Cpt Record'!E195&amp;"  ")</f>
        <v/>
      </c>
      <c r="D195" s="362" t="str">
        <f aca="false">IF('Sub-Cpt Record'!F195 = "","",'Sub-Cpt Record'!F195&amp;"  ")</f>
        <v/>
      </c>
      <c r="E195" s="362" t="str">
        <f aca="false">IF('Sub-Cpt Record'!G195 = "","",'Sub-Cpt Record'!G195&amp;"  ")</f>
        <v/>
      </c>
      <c r="F195" s="362" t="str">
        <f aca="false">IF('Sub-Cpt Record'!H195 = "","",'Sub-Cpt Record'!H195&amp;"  ")</f>
        <v/>
      </c>
      <c r="G195" s="362" t="str">
        <f aca="false">IF('Sub-Cpt Record'!I195 = "","",'Sub-Cpt Record'!I195&amp;"  ")</f>
        <v/>
      </c>
      <c r="H195" s="362" t="str">
        <f aca="false">IF('Sub-Cpt Record'!J195 = "","",'Sub-Cpt Record'!J195&amp;"  ")</f>
        <v/>
      </c>
      <c r="I195" s="364" t="str">
        <f aca="false">CONCATENATE(C195&amp;D195&amp;E195&amp;F195&amp;G195&amp;H195)</f>
        <v/>
      </c>
      <c r="J195" s="362" t="n">
        <f aca="false">IF(A195&lt;&gt;"",'Sub-Cpt Record'!C195/CODE!B195,0)</f>
        <v>0</v>
      </c>
      <c r="L195" s="365" t="str">
        <f aca="false">IF(A195="",IF(L196=1,1,""),1)</f>
        <v/>
      </c>
      <c r="N195" s="366" t="n">
        <f aca="false">COUNTIFS('Felling&amp;Restocking'!$A$11:$A$1000, 'Felling&amp;Restocking'!$A195, 'Felling&amp;Restocking'!$B$11:$B$1000, 'Felling&amp;Restocking'!$B195, 'Felling&amp;Restocking'!$H$11:$H$1000, 'Felling&amp;Restocking'!$H195)</f>
        <v>0</v>
      </c>
      <c r="O195" s="366" t="n">
        <f aca="false">IF(OR('Felling&amp;Restocking'!H195=0,'Felling&amp;Restocking'!H195=""),0,1)</f>
        <v>0</v>
      </c>
      <c r="P195" s="367" t="n">
        <f aca="false">SUM('Felling&amp;Restocking'!O195+'Felling&amp;Restocking'!P195)</f>
        <v>0</v>
      </c>
      <c r="S195" s="369" t="n">
        <f aca="false">IF(AND(O195&lt;&gt;0,P195&lt;&gt;0,'Felling&amp;Restocking'!G195&lt;&gt;0,AA195="",AC195=""),1,0)</f>
        <v>0</v>
      </c>
      <c r="T195" s="370" t="str">
        <f aca="false">IF(OR('Felling&amp;Restocking'!G195=0,'Felling&amp;Restocking'!G195=""),"",SUM('Felling&amp;Restocking'!O195/P195)*'Felling&amp;Restocking'!G195)</f>
        <v/>
      </c>
      <c r="U195" s="370" t="str">
        <f aca="false">IF(OR('Felling&amp;Restocking'!G195=0,'Felling&amp;Restocking'!G195=""),"",SUM('Felling&amp;Restocking'!P195/P195)*'Felling&amp;Restocking'!G195)</f>
        <v/>
      </c>
      <c r="V195" s="371" t="n">
        <f aca="false">IF(CONCATENATE('Felling&amp;Restocking'!U195&amp;'Felling&amp;Restocking'!W195&amp;'Felling&amp;Restocking'!Y195&amp;'Felling&amp;Restocking'!AA195&amp;'Felling&amp;Restocking'!AC195)="",0,1)</f>
        <v>0</v>
      </c>
      <c r="W195" s="372" t="n">
        <f aca="false">IF(OR(OR(TRIM('Felling&amp;Restocking'!H195)="T",TRIM('Felling&amp;Restocking'!H195)="DF",TRIM('Felling&amp;Restocking'!H195)="OS"),O195=0),0,1)</f>
        <v>0</v>
      </c>
      <c r="X195" s="372" t="n">
        <f aca="false">IF(OR('Felling&amp;Restocking'!$S195="",OR('Felling&amp;Restocking'!$S195=0,'Felling&amp;Restocking'!$S195="N/A")),0,1)</f>
        <v>0</v>
      </c>
      <c r="Y195" s="362" t="str">
        <f aca="false">IF(W195=1,T195,"")</f>
        <v/>
      </c>
      <c r="Z195" s="362" t="str">
        <f aca="false">IF(W195=1,U195,"")</f>
        <v/>
      </c>
      <c r="AA195" s="363" t="str">
        <f aca="false">CONCATENATE(IF(AND(AG195="B",AF195&lt;&gt;""),AF195,""),IF(AND(AI195="B",AH195&lt;&gt;""),AH195,""),IF(AND(AK195="B",AJ195&lt;&gt;""),AJ195,""),IF(AND(AM195="B",AL195&lt;&gt;""),AL195,""),IF(AND(AO195="B",AN195&lt;&gt;""),AN195,""),IF(AND(AQ195="B",AP195&lt;&gt;""),AP195,""))</f>
        <v/>
      </c>
      <c r="AC195" s="362" t="str">
        <f aca="false">CONCATENATE(IF(AND(AG195="C",AF195&lt;&gt;""),AF195,""),IF(AND(AI195="C",AH195&lt;&gt;""),AH195,""),IF(AND(AK195="C",AJ195&lt;&gt;""),AJ195,""),IF(AND(AM195="C",AL195&lt;&gt;""),AL195,""),IF(AND(AO195="C",AN195&lt;&gt;""),AN195,""),IF(AND(AQ195="C",AP195&lt;&gt;""),AP195,""))</f>
        <v/>
      </c>
      <c r="AE195" s="362" t="str">
        <f aca="false">CONCATENATE(IF(AS195="","",AS195),IF(AU195="","",AU195),IF(AW195="","",AW195),IF(AY195="","",AY195),IF(BA195="","",BA195),IF(BC195="","",BC195))</f>
        <v>1</v>
      </c>
      <c r="AF195" s="362" t="str">
        <f aca="false">IF('Felling&amp;Restocking'!I195="","",IFERROR(VLOOKUP( 'Felling&amp;Restocking'!I195,SpeciesList[],2,0),"," &amp; 'Felling&amp;Restocking'!I195))</f>
        <v/>
      </c>
      <c r="AG195" s="362" t="str">
        <f aca="false">IF('Felling&amp;Restocking'!I195="","",VLOOKUP( 'Felling&amp;Restocking'!I195,SpeciesList[],4,0))</f>
        <v/>
      </c>
      <c r="AH195" s="362" t="str">
        <f aca="false">IF('Felling&amp;Restocking'!J195="","",IFERROR("," &amp; VLOOKUP( 'Felling&amp;Restocking'!J195,SpeciesList[],2,0),"," &amp; 'Felling&amp;Restocking'!J195))</f>
        <v/>
      </c>
      <c r="AI195" s="362" t="str">
        <f aca="false">IF('Felling&amp;Restocking'!J195="","",VLOOKUP( 'Felling&amp;Restocking'!J195,SpeciesList[],4,0))</f>
        <v/>
      </c>
      <c r="AJ195" s="362" t="str">
        <f aca="false">IF('Felling&amp;Restocking'!K195="","",IFERROR("," &amp; VLOOKUP( 'Felling&amp;Restocking'!K195,SpeciesList[],2,0),"," &amp; 'Felling&amp;Restocking'!K195))</f>
        <v/>
      </c>
      <c r="AK195" s="362" t="str">
        <f aca="false">IF('Felling&amp;Restocking'!K195="","",VLOOKUP( 'Felling&amp;Restocking'!K195,SpeciesList[],4,0))</f>
        <v/>
      </c>
      <c r="AL195" s="362" t="str">
        <f aca="false">IF('Felling&amp;Restocking'!L195="","",IFERROR("," &amp; VLOOKUP( 'Felling&amp;Restocking'!L195,SpeciesList[],2,0),"," &amp; 'Felling&amp;Restocking'!L195))</f>
        <v/>
      </c>
      <c r="AM195" s="362" t="str">
        <f aca="false">IF('Felling&amp;Restocking'!L195="","",VLOOKUP( 'Felling&amp;Restocking'!L195,SpeciesList[],4,0))</f>
        <v/>
      </c>
      <c r="AN195" s="362" t="str">
        <f aca="false">IF('Felling&amp;Restocking'!M195="","",IFERROR("," &amp; VLOOKUP( 'Felling&amp;Restocking'!M195,SpeciesList[],2,0),"," &amp; 'Felling&amp;Restocking'!M195))</f>
        <v/>
      </c>
      <c r="AO195" s="362" t="str">
        <f aca="false">IF('Felling&amp;Restocking'!M195="","",VLOOKUP( 'Felling&amp;Restocking'!M195,SpeciesList[],4,0))</f>
        <v/>
      </c>
      <c r="AP195" s="362" t="str">
        <f aca="false">IF('Felling&amp;Restocking'!N195="","",IFERROR("," &amp; VLOOKUP( 'Felling&amp;Restocking'!N195,SpeciesList[],2,0),"," &amp; 'Felling&amp;Restocking'!N195))</f>
        <v/>
      </c>
      <c r="AQ195" s="362" t="str">
        <f aca="false">IF('Felling&amp;Restocking'!N195="","",VLOOKUP( 'Felling&amp;Restocking'!N195,SpeciesList[],4,0))</f>
        <v/>
      </c>
      <c r="AT195" s="362" t="str">
        <f aca="false">IF('Sub-Cpt Record'!A195&lt;&gt;"",CONCATENATE('Sub-Cpt Record'!A195,'Sub-Cpt Record'!B195,'Sub-Cpt Record'!C195),"")</f>
        <v/>
      </c>
      <c r="AU195" s="362" t="n">
        <f aca="false">IF($AT195="",1,COUNTIFS($AT$11:$AT$1000, $AT195))</f>
        <v>1</v>
      </c>
      <c r="AV195" s="362" t="n">
        <f aca="false">IF(AT195&lt;&gt;"",'Sub-Cpt Record'!C195/CODE!AU195,0)</f>
        <v>0</v>
      </c>
    </row>
    <row r="196" customFormat="false" ht="15" hidden="false" customHeight="false" outlineLevel="0" collapsed="false">
      <c r="A196" s="362" t="str">
        <f aca="false">IF('Sub-Cpt Record'!B196="",IF(OR('Sub-Cpt Record'!A196=0,'Sub-Cpt Record'!A196=""),"",'Sub-Cpt Record'!A196),CONCATENATE('Sub-Cpt Record'!A196&amp;'Sub-Cpt Record'!B196))</f>
        <v/>
      </c>
      <c r="B196" s="362" t="n">
        <f aca="false">IF($A196="",1,COUNTIFS($A$11:$A$1000, $A196))</f>
        <v>1</v>
      </c>
      <c r="C196" s="363" t="str">
        <f aca="false">IF('Sub-Cpt Record'!E196 = "","",'Sub-Cpt Record'!E196&amp;"  ")</f>
        <v/>
      </c>
      <c r="D196" s="362" t="str">
        <f aca="false">IF('Sub-Cpt Record'!F196 = "","",'Sub-Cpt Record'!F196&amp;"  ")</f>
        <v/>
      </c>
      <c r="E196" s="362" t="str">
        <f aca="false">IF('Sub-Cpt Record'!G196 = "","",'Sub-Cpt Record'!G196&amp;"  ")</f>
        <v/>
      </c>
      <c r="F196" s="362" t="str">
        <f aca="false">IF('Sub-Cpt Record'!H196 = "","",'Sub-Cpt Record'!H196&amp;"  ")</f>
        <v/>
      </c>
      <c r="G196" s="362" t="str">
        <f aca="false">IF('Sub-Cpt Record'!I196 = "","",'Sub-Cpt Record'!I196&amp;"  ")</f>
        <v/>
      </c>
      <c r="H196" s="362" t="str">
        <f aca="false">IF('Sub-Cpt Record'!J196 = "","",'Sub-Cpt Record'!J196&amp;"  ")</f>
        <v/>
      </c>
      <c r="I196" s="364" t="str">
        <f aca="false">CONCATENATE(C196&amp;D196&amp;E196&amp;F196&amp;G196&amp;H196)</f>
        <v/>
      </c>
      <c r="J196" s="362" t="n">
        <f aca="false">IF(A196&lt;&gt;"",'Sub-Cpt Record'!C196/CODE!B196,0)</f>
        <v>0</v>
      </c>
      <c r="L196" s="365" t="str">
        <f aca="false">IF(A196="",IF(L197=1,1,""),1)</f>
        <v/>
      </c>
      <c r="N196" s="366" t="n">
        <f aca="false">COUNTIFS('Felling&amp;Restocking'!$A$11:$A$1000, 'Felling&amp;Restocking'!$A196, 'Felling&amp;Restocking'!$B$11:$B$1000, 'Felling&amp;Restocking'!$B196, 'Felling&amp;Restocking'!$H$11:$H$1000, 'Felling&amp;Restocking'!$H196)</f>
        <v>0</v>
      </c>
      <c r="O196" s="366" t="n">
        <f aca="false">IF(OR('Felling&amp;Restocking'!H196=0,'Felling&amp;Restocking'!H196=""),0,1)</f>
        <v>0</v>
      </c>
      <c r="P196" s="367" t="n">
        <f aca="false">SUM('Felling&amp;Restocking'!O196+'Felling&amp;Restocking'!P196)</f>
        <v>0</v>
      </c>
      <c r="S196" s="369" t="n">
        <f aca="false">IF(AND(O196&lt;&gt;0,P196&lt;&gt;0,'Felling&amp;Restocking'!G196&lt;&gt;0,AA196="",AC196=""),1,0)</f>
        <v>0</v>
      </c>
      <c r="T196" s="370" t="str">
        <f aca="false">IF(OR('Felling&amp;Restocking'!G196=0,'Felling&amp;Restocking'!G196=""),"",SUM('Felling&amp;Restocking'!O196/P196)*'Felling&amp;Restocking'!G196)</f>
        <v/>
      </c>
      <c r="U196" s="370" t="str">
        <f aca="false">IF(OR('Felling&amp;Restocking'!G196=0,'Felling&amp;Restocking'!G196=""),"",SUM('Felling&amp;Restocking'!P196/P196)*'Felling&amp;Restocking'!G196)</f>
        <v/>
      </c>
      <c r="V196" s="371" t="n">
        <f aca="false">IF(CONCATENATE('Felling&amp;Restocking'!U196&amp;'Felling&amp;Restocking'!W196&amp;'Felling&amp;Restocking'!Y196&amp;'Felling&amp;Restocking'!AA196&amp;'Felling&amp;Restocking'!AC196)="",0,1)</f>
        <v>0</v>
      </c>
      <c r="W196" s="372" t="n">
        <f aca="false">IF(OR(OR(TRIM('Felling&amp;Restocking'!H196)="T",TRIM('Felling&amp;Restocking'!H196)="DF",TRIM('Felling&amp;Restocking'!H196)="OS"),O196=0),0,1)</f>
        <v>0</v>
      </c>
      <c r="X196" s="372" t="n">
        <f aca="false">IF(OR('Felling&amp;Restocking'!$S196="",OR('Felling&amp;Restocking'!$S196=0,'Felling&amp;Restocking'!$S196="N/A")),0,1)</f>
        <v>0</v>
      </c>
      <c r="Y196" s="362" t="str">
        <f aca="false">IF(W196=1,T196,"")</f>
        <v/>
      </c>
      <c r="Z196" s="362" t="str">
        <f aca="false">IF(W196=1,U196,"")</f>
        <v/>
      </c>
      <c r="AA196" s="363" t="str">
        <f aca="false">CONCATENATE(IF(AND(AG196="B",AF196&lt;&gt;""),AF196,""),IF(AND(AI196="B",AH196&lt;&gt;""),AH196,""),IF(AND(AK196="B",AJ196&lt;&gt;""),AJ196,""),IF(AND(AM196="B",AL196&lt;&gt;""),AL196,""),IF(AND(AO196="B",AN196&lt;&gt;""),AN196,""),IF(AND(AQ196="B",AP196&lt;&gt;""),AP196,""))</f>
        <v/>
      </c>
      <c r="AC196" s="362" t="str">
        <f aca="false">CONCATENATE(IF(AND(AG196="C",AF196&lt;&gt;""),AF196,""),IF(AND(AI196="C",AH196&lt;&gt;""),AH196,""),IF(AND(AK196="C",AJ196&lt;&gt;""),AJ196,""),IF(AND(AM196="C",AL196&lt;&gt;""),AL196,""),IF(AND(AO196="C",AN196&lt;&gt;""),AN196,""),IF(AND(AQ196="C",AP196&lt;&gt;""),AP196,""))</f>
        <v/>
      </c>
      <c r="AE196" s="362" t="str">
        <f aca="false">CONCATENATE(IF(AS196="","",AS196),IF(AU196="","",AU196),IF(AW196="","",AW196),IF(AY196="","",AY196),IF(BA196="","",BA196),IF(BC196="","",BC196))</f>
        <v>1</v>
      </c>
      <c r="AF196" s="362" t="str">
        <f aca="false">IF('Felling&amp;Restocking'!I196="","",IFERROR(VLOOKUP( 'Felling&amp;Restocking'!I196,SpeciesList[],2,0),"," &amp; 'Felling&amp;Restocking'!I196))</f>
        <v/>
      </c>
      <c r="AG196" s="362" t="str">
        <f aca="false">IF('Felling&amp;Restocking'!I196="","",VLOOKUP( 'Felling&amp;Restocking'!I196,SpeciesList[],4,0))</f>
        <v/>
      </c>
      <c r="AH196" s="362" t="str">
        <f aca="false">IF('Felling&amp;Restocking'!J196="","",IFERROR("," &amp; VLOOKUP( 'Felling&amp;Restocking'!J196,SpeciesList[],2,0),"," &amp; 'Felling&amp;Restocking'!J196))</f>
        <v/>
      </c>
      <c r="AI196" s="362" t="str">
        <f aca="false">IF('Felling&amp;Restocking'!J196="","",VLOOKUP( 'Felling&amp;Restocking'!J196,SpeciesList[],4,0))</f>
        <v/>
      </c>
      <c r="AJ196" s="362" t="str">
        <f aca="false">IF('Felling&amp;Restocking'!K196="","",IFERROR("," &amp; VLOOKUP( 'Felling&amp;Restocking'!K196,SpeciesList[],2,0),"," &amp; 'Felling&amp;Restocking'!K196))</f>
        <v/>
      </c>
      <c r="AK196" s="362" t="str">
        <f aca="false">IF('Felling&amp;Restocking'!K196="","",VLOOKUP( 'Felling&amp;Restocking'!K196,SpeciesList[],4,0))</f>
        <v/>
      </c>
      <c r="AL196" s="362" t="str">
        <f aca="false">IF('Felling&amp;Restocking'!L196="","",IFERROR("," &amp; VLOOKUP( 'Felling&amp;Restocking'!L196,SpeciesList[],2,0),"," &amp; 'Felling&amp;Restocking'!L196))</f>
        <v/>
      </c>
      <c r="AM196" s="362" t="str">
        <f aca="false">IF('Felling&amp;Restocking'!L196="","",VLOOKUP( 'Felling&amp;Restocking'!L196,SpeciesList[],4,0))</f>
        <v/>
      </c>
      <c r="AN196" s="362" t="str">
        <f aca="false">IF('Felling&amp;Restocking'!M196="","",IFERROR("," &amp; VLOOKUP( 'Felling&amp;Restocking'!M196,SpeciesList[],2,0),"," &amp; 'Felling&amp;Restocking'!M196))</f>
        <v/>
      </c>
      <c r="AO196" s="362" t="str">
        <f aca="false">IF('Felling&amp;Restocking'!M196="","",VLOOKUP( 'Felling&amp;Restocking'!M196,SpeciesList[],4,0))</f>
        <v/>
      </c>
      <c r="AP196" s="362" t="str">
        <f aca="false">IF('Felling&amp;Restocking'!N196="","",IFERROR("," &amp; VLOOKUP( 'Felling&amp;Restocking'!N196,SpeciesList[],2,0),"," &amp; 'Felling&amp;Restocking'!N196))</f>
        <v/>
      </c>
      <c r="AQ196" s="362" t="str">
        <f aca="false">IF('Felling&amp;Restocking'!N196="","",VLOOKUP( 'Felling&amp;Restocking'!N196,SpeciesList[],4,0))</f>
        <v/>
      </c>
      <c r="AT196" s="362" t="str">
        <f aca="false">IF('Sub-Cpt Record'!A196&lt;&gt;"",CONCATENATE('Sub-Cpt Record'!A196,'Sub-Cpt Record'!B196,'Sub-Cpt Record'!C196),"")</f>
        <v/>
      </c>
      <c r="AU196" s="362" t="n">
        <f aca="false">IF($AT196="",1,COUNTIFS($AT$11:$AT$1000, $AT196))</f>
        <v>1</v>
      </c>
      <c r="AV196" s="362" t="n">
        <f aca="false">IF(AT196&lt;&gt;"",'Sub-Cpt Record'!C196/CODE!AU196,0)</f>
        <v>0</v>
      </c>
    </row>
    <row r="197" customFormat="false" ht="15" hidden="false" customHeight="false" outlineLevel="0" collapsed="false">
      <c r="A197" s="362" t="str">
        <f aca="false">IF('Sub-Cpt Record'!B197="",IF(OR('Sub-Cpt Record'!A197=0,'Sub-Cpt Record'!A197=""),"",'Sub-Cpt Record'!A197),CONCATENATE('Sub-Cpt Record'!A197&amp;'Sub-Cpt Record'!B197))</f>
        <v/>
      </c>
      <c r="B197" s="362" t="n">
        <f aca="false">IF($A197="",1,COUNTIFS($A$11:$A$1000, $A197))</f>
        <v>1</v>
      </c>
      <c r="C197" s="363" t="str">
        <f aca="false">IF('Sub-Cpt Record'!E197 = "","",'Sub-Cpt Record'!E197&amp;"  ")</f>
        <v/>
      </c>
      <c r="D197" s="362" t="str">
        <f aca="false">IF('Sub-Cpt Record'!F197 = "","",'Sub-Cpt Record'!F197&amp;"  ")</f>
        <v/>
      </c>
      <c r="E197" s="362" t="str">
        <f aca="false">IF('Sub-Cpt Record'!G197 = "","",'Sub-Cpt Record'!G197&amp;"  ")</f>
        <v/>
      </c>
      <c r="F197" s="362" t="str">
        <f aca="false">IF('Sub-Cpt Record'!H197 = "","",'Sub-Cpt Record'!H197&amp;"  ")</f>
        <v/>
      </c>
      <c r="G197" s="362" t="str">
        <f aca="false">IF('Sub-Cpt Record'!I197 = "","",'Sub-Cpt Record'!I197&amp;"  ")</f>
        <v/>
      </c>
      <c r="H197" s="362" t="str">
        <f aca="false">IF('Sub-Cpt Record'!J197 = "","",'Sub-Cpt Record'!J197&amp;"  ")</f>
        <v/>
      </c>
      <c r="I197" s="364" t="str">
        <f aca="false">CONCATENATE(C197&amp;D197&amp;E197&amp;F197&amp;G197&amp;H197)</f>
        <v/>
      </c>
      <c r="J197" s="362" t="n">
        <f aca="false">IF(A197&lt;&gt;"",'Sub-Cpt Record'!C197/CODE!B197,0)</f>
        <v>0</v>
      </c>
      <c r="L197" s="365" t="str">
        <f aca="false">IF(A197="",IF(L198=1,1,""),1)</f>
        <v/>
      </c>
      <c r="N197" s="366" t="n">
        <f aca="false">COUNTIFS('Felling&amp;Restocking'!$A$11:$A$1000, 'Felling&amp;Restocking'!$A197, 'Felling&amp;Restocking'!$B$11:$B$1000, 'Felling&amp;Restocking'!$B197, 'Felling&amp;Restocking'!$H$11:$H$1000, 'Felling&amp;Restocking'!$H197)</f>
        <v>0</v>
      </c>
      <c r="O197" s="366" t="n">
        <f aca="false">IF(OR('Felling&amp;Restocking'!H197=0,'Felling&amp;Restocking'!H197=""),0,1)</f>
        <v>0</v>
      </c>
      <c r="P197" s="367" t="n">
        <f aca="false">SUM('Felling&amp;Restocking'!O197+'Felling&amp;Restocking'!P197)</f>
        <v>0</v>
      </c>
      <c r="S197" s="369" t="n">
        <f aca="false">IF(AND(O197&lt;&gt;0,P197&lt;&gt;0,'Felling&amp;Restocking'!G197&lt;&gt;0,AA197="",AC197=""),1,0)</f>
        <v>0</v>
      </c>
      <c r="T197" s="370" t="str">
        <f aca="false">IF(OR('Felling&amp;Restocking'!G197=0,'Felling&amp;Restocking'!G197=""),"",SUM('Felling&amp;Restocking'!O197/P197)*'Felling&amp;Restocking'!G197)</f>
        <v/>
      </c>
      <c r="U197" s="370" t="str">
        <f aca="false">IF(OR('Felling&amp;Restocking'!G197=0,'Felling&amp;Restocking'!G197=""),"",SUM('Felling&amp;Restocking'!P197/P197)*'Felling&amp;Restocking'!G197)</f>
        <v/>
      </c>
      <c r="V197" s="371" t="n">
        <f aca="false">IF(CONCATENATE('Felling&amp;Restocking'!U197&amp;'Felling&amp;Restocking'!W197&amp;'Felling&amp;Restocking'!Y197&amp;'Felling&amp;Restocking'!AA197&amp;'Felling&amp;Restocking'!AC197)="",0,1)</f>
        <v>0</v>
      </c>
      <c r="W197" s="372" t="n">
        <f aca="false">IF(OR(OR(TRIM('Felling&amp;Restocking'!H197)="T",TRIM('Felling&amp;Restocking'!H197)="DF",TRIM('Felling&amp;Restocking'!H197)="OS"),O197=0),0,1)</f>
        <v>0</v>
      </c>
      <c r="X197" s="372" t="n">
        <f aca="false">IF(OR('Felling&amp;Restocking'!$S197="",OR('Felling&amp;Restocking'!$S197=0,'Felling&amp;Restocking'!$S197="N/A")),0,1)</f>
        <v>0</v>
      </c>
      <c r="Y197" s="362" t="str">
        <f aca="false">IF(W197=1,T197,"")</f>
        <v/>
      </c>
      <c r="Z197" s="362" t="str">
        <f aca="false">IF(W197=1,U197,"")</f>
        <v/>
      </c>
      <c r="AA197" s="363" t="str">
        <f aca="false">CONCATENATE(IF(AND(AG197="B",AF197&lt;&gt;""),AF197,""),IF(AND(AI197="B",AH197&lt;&gt;""),AH197,""),IF(AND(AK197="B",AJ197&lt;&gt;""),AJ197,""),IF(AND(AM197="B",AL197&lt;&gt;""),AL197,""),IF(AND(AO197="B",AN197&lt;&gt;""),AN197,""),IF(AND(AQ197="B",AP197&lt;&gt;""),AP197,""))</f>
        <v/>
      </c>
      <c r="AC197" s="362" t="str">
        <f aca="false">CONCATENATE(IF(AND(AG197="C",AF197&lt;&gt;""),AF197,""),IF(AND(AI197="C",AH197&lt;&gt;""),AH197,""),IF(AND(AK197="C",AJ197&lt;&gt;""),AJ197,""),IF(AND(AM197="C",AL197&lt;&gt;""),AL197,""),IF(AND(AO197="C",AN197&lt;&gt;""),AN197,""),IF(AND(AQ197="C",AP197&lt;&gt;""),AP197,""))</f>
        <v/>
      </c>
      <c r="AE197" s="362" t="str">
        <f aca="false">CONCATENATE(IF(AS197="","",AS197),IF(AU197="","",AU197),IF(AW197="","",AW197),IF(AY197="","",AY197),IF(BA197="","",BA197),IF(BC197="","",BC197))</f>
        <v>1</v>
      </c>
      <c r="AF197" s="362" t="str">
        <f aca="false">IF('Felling&amp;Restocking'!I197="","",IFERROR(VLOOKUP( 'Felling&amp;Restocking'!I197,SpeciesList[],2,0),"," &amp; 'Felling&amp;Restocking'!I197))</f>
        <v/>
      </c>
      <c r="AG197" s="362" t="str">
        <f aca="false">IF('Felling&amp;Restocking'!I197="","",VLOOKUP( 'Felling&amp;Restocking'!I197,SpeciesList[],4,0))</f>
        <v/>
      </c>
      <c r="AH197" s="362" t="str">
        <f aca="false">IF('Felling&amp;Restocking'!J197="","",IFERROR("," &amp; VLOOKUP( 'Felling&amp;Restocking'!J197,SpeciesList[],2,0),"," &amp; 'Felling&amp;Restocking'!J197))</f>
        <v/>
      </c>
      <c r="AI197" s="362" t="str">
        <f aca="false">IF('Felling&amp;Restocking'!J197="","",VLOOKUP( 'Felling&amp;Restocking'!J197,SpeciesList[],4,0))</f>
        <v/>
      </c>
      <c r="AJ197" s="362" t="str">
        <f aca="false">IF('Felling&amp;Restocking'!K197="","",IFERROR("," &amp; VLOOKUP( 'Felling&amp;Restocking'!K197,SpeciesList[],2,0),"," &amp; 'Felling&amp;Restocking'!K197))</f>
        <v/>
      </c>
      <c r="AK197" s="362" t="str">
        <f aca="false">IF('Felling&amp;Restocking'!K197="","",VLOOKUP( 'Felling&amp;Restocking'!K197,SpeciesList[],4,0))</f>
        <v/>
      </c>
      <c r="AL197" s="362" t="str">
        <f aca="false">IF('Felling&amp;Restocking'!L197="","",IFERROR("," &amp; VLOOKUP( 'Felling&amp;Restocking'!L197,SpeciesList[],2,0),"," &amp; 'Felling&amp;Restocking'!L197))</f>
        <v/>
      </c>
      <c r="AM197" s="362" t="str">
        <f aca="false">IF('Felling&amp;Restocking'!L197="","",VLOOKUP( 'Felling&amp;Restocking'!L197,SpeciesList[],4,0))</f>
        <v/>
      </c>
      <c r="AN197" s="362" t="str">
        <f aca="false">IF('Felling&amp;Restocking'!M197="","",IFERROR("," &amp; VLOOKUP( 'Felling&amp;Restocking'!M197,SpeciesList[],2,0),"," &amp; 'Felling&amp;Restocking'!M197))</f>
        <v/>
      </c>
      <c r="AO197" s="362" t="str">
        <f aca="false">IF('Felling&amp;Restocking'!M197="","",VLOOKUP( 'Felling&amp;Restocking'!M197,SpeciesList[],4,0))</f>
        <v/>
      </c>
      <c r="AP197" s="362" t="str">
        <f aca="false">IF('Felling&amp;Restocking'!N197="","",IFERROR("," &amp; VLOOKUP( 'Felling&amp;Restocking'!N197,SpeciesList[],2,0),"," &amp; 'Felling&amp;Restocking'!N197))</f>
        <v/>
      </c>
      <c r="AQ197" s="362" t="str">
        <f aca="false">IF('Felling&amp;Restocking'!N197="","",VLOOKUP( 'Felling&amp;Restocking'!N197,SpeciesList[],4,0))</f>
        <v/>
      </c>
      <c r="AT197" s="362" t="str">
        <f aca="false">IF('Sub-Cpt Record'!A197&lt;&gt;"",CONCATENATE('Sub-Cpt Record'!A197,'Sub-Cpt Record'!B197,'Sub-Cpt Record'!C197),"")</f>
        <v/>
      </c>
      <c r="AU197" s="362" t="n">
        <f aca="false">IF($AT197="",1,COUNTIFS($AT$11:$AT$1000, $AT197))</f>
        <v>1</v>
      </c>
      <c r="AV197" s="362" t="n">
        <f aca="false">IF(AT197&lt;&gt;"",'Sub-Cpt Record'!C197/CODE!AU197,0)</f>
        <v>0</v>
      </c>
    </row>
    <row r="198" customFormat="false" ht="15" hidden="false" customHeight="false" outlineLevel="0" collapsed="false">
      <c r="A198" s="362" t="str">
        <f aca="false">IF('Sub-Cpt Record'!B198="",IF(OR('Sub-Cpt Record'!A198=0,'Sub-Cpt Record'!A198=""),"",'Sub-Cpt Record'!A198),CONCATENATE('Sub-Cpt Record'!A198&amp;'Sub-Cpt Record'!B198))</f>
        <v/>
      </c>
      <c r="B198" s="362" t="n">
        <f aca="false">IF($A198="",1,COUNTIFS($A$11:$A$1000, $A198))</f>
        <v>1</v>
      </c>
      <c r="C198" s="363" t="str">
        <f aca="false">IF('Sub-Cpt Record'!E198 = "","",'Sub-Cpt Record'!E198&amp;"  ")</f>
        <v/>
      </c>
      <c r="D198" s="362" t="str">
        <f aca="false">IF('Sub-Cpt Record'!F198 = "","",'Sub-Cpt Record'!F198&amp;"  ")</f>
        <v/>
      </c>
      <c r="E198" s="362" t="str">
        <f aca="false">IF('Sub-Cpt Record'!G198 = "","",'Sub-Cpt Record'!G198&amp;"  ")</f>
        <v/>
      </c>
      <c r="F198" s="362" t="str">
        <f aca="false">IF('Sub-Cpt Record'!H198 = "","",'Sub-Cpt Record'!H198&amp;"  ")</f>
        <v/>
      </c>
      <c r="G198" s="362" t="str">
        <f aca="false">IF('Sub-Cpt Record'!I198 = "","",'Sub-Cpt Record'!I198&amp;"  ")</f>
        <v/>
      </c>
      <c r="H198" s="362" t="str">
        <f aca="false">IF('Sub-Cpt Record'!J198 = "","",'Sub-Cpt Record'!J198&amp;"  ")</f>
        <v/>
      </c>
      <c r="I198" s="364" t="str">
        <f aca="false">CONCATENATE(C198&amp;D198&amp;E198&amp;F198&amp;G198&amp;H198)</f>
        <v/>
      </c>
      <c r="J198" s="362" t="n">
        <f aca="false">IF(A198&lt;&gt;"",'Sub-Cpt Record'!C198/CODE!B198,0)</f>
        <v>0</v>
      </c>
      <c r="L198" s="365" t="str">
        <f aca="false">IF(A198="",IF(L199=1,1,""),1)</f>
        <v/>
      </c>
      <c r="N198" s="366" t="n">
        <f aca="false">COUNTIFS('Felling&amp;Restocking'!$A$11:$A$1000, 'Felling&amp;Restocking'!$A198, 'Felling&amp;Restocking'!$B$11:$B$1000, 'Felling&amp;Restocking'!$B198, 'Felling&amp;Restocking'!$H$11:$H$1000, 'Felling&amp;Restocking'!$H198)</f>
        <v>0</v>
      </c>
      <c r="O198" s="366" t="n">
        <f aca="false">IF(OR('Felling&amp;Restocking'!H198=0,'Felling&amp;Restocking'!H198=""),0,1)</f>
        <v>0</v>
      </c>
      <c r="P198" s="367" t="n">
        <f aca="false">SUM('Felling&amp;Restocking'!O198+'Felling&amp;Restocking'!P198)</f>
        <v>0</v>
      </c>
      <c r="S198" s="369" t="n">
        <f aca="false">IF(AND(O198&lt;&gt;0,P198&lt;&gt;0,'Felling&amp;Restocking'!G198&lt;&gt;0,AA198="",AC198=""),1,0)</f>
        <v>0</v>
      </c>
      <c r="T198" s="370" t="str">
        <f aca="false">IF(OR('Felling&amp;Restocking'!G198=0,'Felling&amp;Restocking'!G198=""),"",SUM('Felling&amp;Restocking'!O198/P198)*'Felling&amp;Restocking'!G198)</f>
        <v/>
      </c>
      <c r="U198" s="370" t="str">
        <f aca="false">IF(OR('Felling&amp;Restocking'!G198=0,'Felling&amp;Restocking'!G198=""),"",SUM('Felling&amp;Restocking'!P198/P198)*'Felling&amp;Restocking'!G198)</f>
        <v/>
      </c>
      <c r="V198" s="371" t="n">
        <f aca="false">IF(CONCATENATE('Felling&amp;Restocking'!U198&amp;'Felling&amp;Restocking'!W198&amp;'Felling&amp;Restocking'!Y198&amp;'Felling&amp;Restocking'!AA198&amp;'Felling&amp;Restocking'!AC198)="",0,1)</f>
        <v>0</v>
      </c>
      <c r="W198" s="372" t="n">
        <f aca="false">IF(OR(OR(TRIM('Felling&amp;Restocking'!H198)="T",TRIM('Felling&amp;Restocking'!H198)="DF",TRIM('Felling&amp;Restocking'!H198)="OS"),O198=0),0,1)</f>
        <v>0</v>
      </c>
      <c r="X198" s="372" t="n">
        <f aca="false">IF(OR('Felling&amp;Restocking'!$S198="",OR('Felling&amp;Restocking'!$S198=0,'Felling&amp;Restocking'!$S198="N/A")),0,1)</f>
        <v>0</v>
      </c>
      <c r="Y198" s="362" t="str">
        <f aca="false">IF(W198=1,T198,"")</f>
        <v/>
      </c>
      <c r="Z198" s="362" t="str">
        <f aca="false">IF(W198=1,U198,"")</f>
        <v/>
      </c>
      <c r="AA198" s="363" t="str">
        <f aca="false">CONCATENATE(IF(AND(AG198="B",AF198&lt;&gt;""),AF198,""),IF(AND(AI198="B",AH198&lt;&gt;""),AH198,""),IF(AND(AK198="B",AJ198&lt;&gt;""),AJ198,""),IF(AND(AM198="B",AL198&lt;&gt;""),AL198,""),IF(AND(AO198="B",AN198&lt;&gt;""),AN198,""),IF(AND(AQ198="B",AP198&lt;&gt;""),AP198,""))</f>
        <v/>
      </c>
      <c r="AC198" s="362" t="str">
        <f aca="false">CONCATENATE(IF(AND(AG198="C",AF198&lt;&gt;""),AF198,""),IF(AND(AI198="C",AH198&lt;&gt;""),AH198,""),IF(AND(AK198="C",AJ198&lt;&gt;""),AJ198,""),IF(AND(AM198="C",AL198&lt;&gt;""),AL198,""),IF(AND(AO198="C",AN198&lt;&gt;""),AN198,""),IF(AND(AQ198="C",AP198&lt;&gt;""),AP198,""))</f>
        <v/>
      </c>
      <c r="AE198" s="362" t="str">
        <f aca="false">CONCATENATE(IF(AS198="","",AS198),IF(AU198="","",AU198),IF(AW198="","",AW198),IF(AY198="","",AY198),IF(BA198="","",BA198),IF(BC198="","",BC198))</f>
        <v>1</v>
      </c>
      <c r="AF198" s="362" t="str">
        <f aca="false">IF('Felling&amp;Restocking'!I198="","",IFERROR(VLOOKUP( 'Felling&amp;Restocking'!I198,SpeciesList[],2,0),"," &amp; 'Felling&amp;Restocking'!I198))</f>
        <v/>
      </c>
      <c r="AG198" s="362" t="str">
        <f aca="false">IF('Felling&amp;Restocking'!I198="","",VLOOKUP( 'Felling&amp;Restocking'!I198,SpeciesList[],4,0))</f>
        <v/>
      </c>
      <c r="AH198" s="362" t="str">
        <f aca="false">IF('Felling&amp;Restocking'!J198="","",IFERROR("," &amp; VLOOKUP( 'Felling&amp;Restocking'!J198,SpeciesList[],2,0),"," &amp; 'Felling&amp;Restocking'!J198))</f>
        <v/>
      </c>
      <c r="AI198" s="362" t="str">
        <f aca="false">IF('Felling&amp;Restocking'!J198="","",VLOOKUP( 'Felling&amp;Restocking'!J198,SpeciesList[],4,0))</f>
        <v/>
      </c>
      <c r="AJ198" s="362" t="str">
        <f aca="false">IF('Felling&amp;Restocking'!K198="","",IFERROR("," &amp; VLOOKUP( 'Felling&amp;Restocking'!K198,SpeciesList[],2,0),"," &amp; 'Felling&amp;Restocking'!K198))</f>
        <v/>
      </c>
      <c r="AK198" s="362" t="str">
        <f aca="false">IF('Felling&amp;Restocking'!K198="","",VLOOKUP( 'Felling&amp;Restocking'!K198,SpeciesList[],4,0))</f>
        <v/>
      </c>
      <c r="AL198" s="362" t="str">
        <f aca="false">IF('Felling&amp;Restocking'!L198="","",IFERROR("," &amp; VLOOKUP( 'Felling&amp;Restocking'!L198,SpeciesList[],2,0),"," &amp; 'Felling&amp;Restocking'!L198))</f>
        <v/>
      </c>
      <c r="AM198" s="362" t="str">
        <f aca="false">IF('Felling&amp;Restocking'!L198="","",VLOOKUP( 'Felling&amp;Restocking'!L198,SpeciesList[],4,0))</f>
        <v/>
      </c>
      <c r="AN198" s="362" t="str">
        <f aca="false">IF('Felling&amp;Restocking'!M198="","",IFERROR("," &amp; VLOOKUP( 'Felling&amp;Restocking'!M198,SpeciesList[],2,0),"," &amp; 'Felling&amp;Restocking'!M198))</f>
        <v/>
      </c>
      <c r="AO198" s="362" t="str">
        <f aca="false">IF('Felling&amp;Restocking'!M198="","",VLOOKUP( 'Felling&amp;Restocking'!M198,SpeciesList[],4,0))</f>
        <v/>
      </c>
      <c r="AP198" s="362" t="str">
        <f aca="false">IF('Felling&amp;Restocking'!N198="","",IFERROR("," &amp; VLOOKUP( 'Felling&amp;Restocking'!N198,SpeciesList[],2,0),"," &amp; 'Felling&amp;Restocking'!N198))</f>
        <v/>
      </c>
      <c r="AQ198" s="362" t="str">
        <f aca="false">IF('Felling&amp;Restocking'!N198="","",VLOOKUP( 'Felling&amp;Restocking'!N198,SpeciesList[],4,0))</f>
        <v/>
      </c>
      <c r="AT198" s="362" t="str">
        <f aca="false">IF('Sub-Cpt Record'!A198&lt;&gt;"",CONCATENATE('Sub-Cpt Record'!A198,'Sub-Cpt Record'!B198,'Sub-Cpt Record'!C198),"")</f>
        <v/>
      </c>
      <c r="AU198" s="362" t="n">
        <f aca="false">IF($AT198="",1,COUNTIFS($AT$11:$AT$1000, $AT198))</f>
        <v>1</v>
      </c>
      <c r="AV198" s="362" t="n">
        <f aca="false">IF(AT198&lt;&gt;"",'Sub-Cpt Record'!C198/CODE!AU198,0)</f>
        <v>0</v>
      </c>
    </row>
    <row r="199" customFormat="false" ht="15" hidden="false" customHeight="false" outlineLevel="0" collapsed="false">
      <c r="A199" s="362" t="str">
        <f aca="false">IF('Sub-Cpt Record'!B199="",IF(OR('Sub-Cpt Record'!A199=0,'Sub-Cpt Record'!A199=""),"",'Sub-Cpt Record'!A199),CONCATENATE('Sub-Cpt Record'!A199&amp;'Sub-Cpt Record'!B199))</f>
        <v/>
      </c>
      <c r="B199" s="362" t="n">
        <f aca="false">IF($A199="",1,COUNTIFS($A$11:$A$1000, $A199))</f>
        <v>1</v>
      </c>
      <c r="C199" s="363" t="str">
        <f aca="false">IF('Sub-Cpt Record'!E199 = "","",'Sub-Cpt Record'!E199&amp;"  ")</f>
        <v/>
      </c>
      <c r="D199" s="362" t="str">
        <f aca="false">IF('Sub-Cpt Record'!F199 = "","",'Sub-Cpt Record'!F199&amp;"  ")</f>
        <v/>
      </c>
      <c r="E199" s="362" t="str">
        <f aca="false">IF('Sub-Cpt Record'!G199 = "","",'Sub-Cpt Record'!G199&amp;"  ")</f>
        <v/>
      </c>
      <c r="F199" s="362" t="str">
        <f aca="false">IF('Sub-Cpt Record'!H199 = "","",'Sub-Cpt Record'!H199&amp;"  ")</f>
        <v/>
      </c>
      <c r="G199" s="362" t="str">
        <f aca="false">IF('Sub-Cpt Record'!I199 = "","",'Sub-Cpt Record'!I199&amp;"  ")</f>
        <v/>
      </c>
      <c r="H199" s="362" t="str">
        <f aca="false">IF('Sub-Cpt Record'!J199 = "","",'Sub-Cpt Record'!J199&amp;"  ")</f>
        <v/>
      </c>
      <c r="I199" s="364" t="str">
        <f aca="false">CONCATENATE(C199&amp;D199&amp;E199&amp;F199&amp;G199&amp;H199)</f>
        <v/>
      </c>
      <c r="J199" s="362" t="n">
        <f aca="false">IF(A199&lt;&gt;"",'Sub-Cpt Record'!C199/CODE!B199,0)</f>
        <v>0</v>
      </c>
      <c r="L199" s="365" t="str">
        <f aca="false">IF(A199="",IF(L200=1,1,""),1)</f>
        <v/>
      </c>
      <c r="N199" s="366" t="n">
        <f aca="false">COUNTIFS('Felling&amp;Restocking'!$A$11:$A$1000, 'Felling&amp;Restocking'!$A199, 'Felling&amp;Restocking'!$B$11:$B$1000, 'Felling&amp;Restocking'!$B199, 'Felling&amp;Restocking'!$H$11:$H$1000, 'Felling&amp;Restocking'!$H199)</f>
        <v>0</v>
      </c>
      <c r="O199" s="366" t="n">
        <f aca="false">IF(OR('Felling&amp;Restocking'!H199=0,'Felling&amp;Restocking'!H199=""),0,1)</f>
        <v>0</v>
      </c>
      <c r="P199" s="367" t="n">
        <f aca="false">SUM('Felling&amp;Restocking'!O199+'Felling&amp;Restocking'!P199)</f>
        <v>0</v>
      </c>
      <c r="S199" s="369" t="n">
        <f aca="false">IF(AND(O199&lt;&gt;0,P199&lt;&gt;0,'Felling&amp;Restocking'!G199&lt;&gt;0,AA199="",AC199=""),1,0)</f>
        <v>0</v>
      </c>
      <c r="T199" s="370" t="str">
        <f aca="false">IF(OR('Felling&amp;Restocking'!G199=0,'Felling&amp;Restocking'!G199=""),"",SUM('Felling&amp;Restocking'!O199/P199)*'Felling&amp;Restocking'!G199)</f>
        <v/>
      </c>
      <c r="U199" s="370" t="str">
        <f aca="false">IF(OR('Felling&amp;Restocking'!G199=0,'Felling&amp;Restocking'!G199=""),"",SUM('Felling&amp;Restocking'!P199/P199)*'Felling&amp;Restocking'!G199)</f>
        <v/>
      </c>
      <c r="V199" s="371" t="n">
        <f aca="false">IF(CONCATENATE('Felling&amp;Restocking'!U199&amp;'Felling&amp;Restocking'!W199&amp;'Felling&amp;Restocking'!Y199&amp;'Felling&amp;Restocking'!AA199&amp;'Felling&amp;Restocking'!AC199)="",0,1)</f>
        <v>0</v>
      </c>
      <c r="W199" s="372" t="n">
        <f aca="false">IF(OR(OR(TRIM('Felling&amp;Restocking'!H199)="T",TRIM('Felling&amp;Restocking'!H199)="DF",TRIM('Felling&amp;Restocking'!H199)="OS"),O199=0),0,1)</f>
        <v>0</v>
      </c>
      <c r="X199" s="372" t="n">
        <f aca="false">IF(OR('Felling&amp;Restocking'!$S199="",OR('Felling&amp;Restocking'!$S199=0,'Felling&amp;Restocking'!$S199="N/A")),0,1)</f>
        <v>0</v>
      </c>
      <c r="Y199" s="362" t="str">
        <f aca="false">IF(W199=1,T199,"")</f>
        <v/>
      </c>
      <c r="Z199" s="362" t="str">
        <f aca="false">IF(W199=1,U199,"")</f>
        <v/>
      </c>
      <c r="AA199" s="363" t="str">
        <f aca="false">CONCATENATE(IF(AND(AG199="B",AF199&lt;&gt;""),AF199,""),IF(AND(AI199="B",AH199&lt;&gt;""),AH199,""),IF(AND(AK199="B",AJ199&lt;&gt;""),AJ199,""),IF(AND(AM199="B",AL199&lt;&gt;""),AL199,""),IF(AND(AO199="B",AN199&lt;&gt;""),AN199,""),IF(AND(AQ199="B",AP199&lt;&gt;""),AP199,""))</f>
        <v/>
      </c>
      <c r="AC199" s="362" t="str">
        <f aca="false">CONCATENATE(IF(AND(AG199="C",AF199&lt;&gt;""),AF199,""),IF(AND(AI199="C",AH199&lt;&gt;""),AH199,""),IF(AND(AK199="C",AJ199&lt;&gt;""),AJ199,""),IF(AND(AM199="C",AL199&lt;&gt;""),AL199,""),IF(AND(AO199="C",AN199&lt;&gt;""),AN199,""),IF(AND(AQ199="C",AP199&lt;&gt;""),AP199,""))</f>
        <v/>
      </c>
      <c r="AE199" s="362" t="str">
        <f aca="false">CONCATENATE(IF(AS199="","",AS199),IF(AU199="","",AU199),IF(AW199="","",AW199),IF(AY199="","",AY199),IF(BA199="","",BA199),IF(BC199="","",BC199))</f>
        <v>1</v>
      </c>
      <c r="AF199" s="362" t="str">
        <f aca="false">IF('Felling&amp;Restocking'!I199="","",IFERROR(VLOOKUP( 'Felling&amp;Restocking'!I199,SpeciesList[],2,0),"," &amp; 'Felling&amp;Restocking'!I199))</f>
        <v/>
      </c>
      <c r="AG199" s="362" t="str">
        <f aca="false">IF('Felling&amp;Restocking'!I199="","",VLOOKUP( 'Felling&amp;Restocking'!I199,SpeciesList[],4,0))</f>
        <v/>
      </c>
      <c r="AH199" s="362" t="str">
        <f aca="false">IF('Felling&amp;Restocking'!J199="","",IFERROR("," &amp; VLOOKUP( 'Felling&amp;Restocking'!J199,SpeciesList[],2,0),"," &amp; 'Felling&amp;Restocking'!J199))</f>
        <v/>
      </c>
      <c r="AI199" s="362" t="str">
        <f aca="false">IF('Felling&amp;Restocking'!J199="","",VLOOKUP( 'Felling&amp;Restocking'!J199,SpeciesList[],4,0))</f>
        <v/>
      </c>
      <c r="AJ199" s="362" t="str">
        <f aca="false">IF('Felling&amp;Restocking'!K199="","",IFERROR("," &amp; VLOOKUP( 'Felling&amp;Restocking'!K199,SpeciesList[],2,0),"," &amp; 'Felling&amp;Restocking'!K199))</f>
        <v/>
      </c>
      <c r="AK199" s="362" t="str">
        <f aca="false">IF('Felling&amp;Restocking'!K199="","",VLOOKUP( 'Felling&amp;Restocking'!K199,SpeciesList[],4,0))</f>
        <v/>
      </c>
      <c r="AL199" s="362" t="str">
        <f aca="false">IF('Felling&amp;Restocking'!L199="","",IFERROR("," &amp; VLOOKUP( 'Felling&amp;Restocking'!L199,SpeciesList[],2,0),"," &amp; 'Felling&amp;Restocking'!L199))</f>
        <v/>
      </c>
      <c r="AM199" s="362" t="str">
        <f aca="false">IF('Felling&amp;Restocking'!L199="","",VLOOKUP( 'Felling&amp;Restocking'!L199,SpeciesList[],4,0))</f>
        <v/>
      </c>
      <c r="AN199" s="362" t="str">
        <f aca="false">IF('Felling&amp;Restocking'!M199="","",IFERROR("," &amp; VLOOKUP( 'Felling&amp;Restocking'!M199,SpeciesList[],2,0),"," &amp; 'Felling&amp;Restocking'!M199))</f>
        <v/>
      </c>
      <c r="AO199" s="362" t="str">
        <f aca="false">IF('Felling&amp;Restocking'!M199="","",VLOOKUP( 'Felling&amp;Restocking'!M199,SpeciesList[],4,0))</f>
        <v/>
      </c>
      <c r="AP199" s="362" t="str">
        <f aca="false">IF('Felling&amp;Restocking'!N199="","",IFERROR("," &amp; VLOOKUP( 'Felling&amp;Restocking'!N199,SpeciesList[],2,0),"," &amp; 'Felling&amp;Restocking'!N199))</f>
        <v/>
      </c>
      <c r="AQ199" s="362" t="str">
        <f aca="false">IF('Felling&amp;Restocking'!N199="","",VLOOKUP( 'Felling&amp;Restocking'!N199,SpeciesList[],4,0))</f>
        <v/>
      </c>
      <c r="AT199" s="362" t="str">
        <f aca="false">IF('Sub-Cpt Record'!A199&lt;&gt;"",CONCATENATE('Sub-Cpt Record'!A199,'Sub-Cpt Record'!B199,'Sub-Cpt Record'!C199),"")</f>
        <v/>
      </c>
      <c r="AU199" s="362" t="n">
        <f aca="false">IF($AT199="",1,COUNTIFS($AT$11:$AT$1000, $AT199))</f>
        <v>1</v>
      </c>
      <c r="AV199" s="362" t="n">
        <f aca="false">IF(AT199&lt;&gt;"",'Sub-Cpt Record'!C199/CODE!AU199,0)</f>
        <v>0</v>
      </c>
    </row>
    <row r="200" customFormat="false" ht="15" hidden="false" customHeight="false" outlineLevel="0" collapsed="false">
      <c r="A200" s="362" t="str">
        <f aca="false">IF('Sub-Cpt Record'!B200="",IF(OR('Sub-Cpt Record'!A200=0,'Sub-Cpt Record'!A200=""),"",'Sub-Cpt Record'!A200),CONCATENATE('Sub-Cpt Record'!A200&amp;'Sub-Cpt Record'!B200))</f>
        <v/>
      </c>
      <c r="B200" s="362" t="n">
        <f aca="false">IF($A200="",1,COUNTIFS($A$11:$A$1000, $A200))</f>
        <v>1</v>
      </c>
      <c r="C200" s="363" t="str">
        <f aca="false">IF('Sub-Cpt Record'!E200 = "","",'Sub-Cpt Record'!E200&amp;"  ")</f>
        <v/>
      </c>
      <c r="D200" s="362" t="str">
        <f aca="false">IF('Sub-Cpt Record'!F200 = "","",'Sub-Cpt Record'!F200&amp;"  ")</f>
        <v/>
      </c>
      <c r="E200" s="362" t="str">
        <f aca="false">IF('Sub-Cpt Record'!G200 = "","",'Sub-Cpt Record'!G200&amp;"  ")</f>
        <v/>
      </c>
      <c r="F200" s="362" t="str">
        <f aca="false">IF('Sub-Cpt Record'!H200 = "","",'Sub-Cpt Record'!H200&amp;"  ")</f>
        <v/>
      </c>
      <c r="G200" s="362" t="str">
        <f aca="false">IF('Sub-Cpt Record'!I200 = "","",'Sub-Cpt Record'!I200&amp;"  ")</f>
        <v/>
      </c>
      <c r="H200" s="362" t="str">
        <f aca="false">IF('Sub-Cpt Record'!J200 = "","",'Sub-Cpt Record'!J200&amp;"  ")</f>
        <v/>
      </c>
      <c r="I200" s="364" t="str">
        <f aca="false">CONCATENATE(C200&amp;D200&amp;E200&amp;F200&amp;G200&amp;H200)</f>
        <v/>
      </c>
      <c r="J200" s="362" t="n">
        <f aca="false">IF(A200&lt;&gt;"",'Sub-Cpt Record'!C200/CODE!B200,0)</f>
        <v>0</v>
      </c>
      <c r="L200" s="365" t="str">
        <f aca="false">IF(A200="",IF(L201=1,1,""),1)</f>
        <v/>
      </c>
      <c r="N200" s="366" t="n">
        <f aca="false">COUNTIFS('Felling&amp;Restocking'!$A$11:$A$1000, 'Felling&amp;Restocking'!$A200, 'Felling&amp;Restocking'!$B$11:$B$1000, 'Felling&amp;Restocking'!$B200, 'Felling&amp;Restocking'!$H$11:$H$1000, 'Felling&amp;Restocking'!$H200)</f>
        <v>0</v>
      </c>
      <c r="O200" s="366" t="n">
        <f aca="false">IF(OR('Felling&amp;Restocking'!H200=0,'Felling&amp;Restocking'!H200=""),0,1)</f>
        <v>0</v>
      </c>
      <c r="P200" s="367" t="n">
        <f aca="false">SUM('Felling&amp;Restocking'!O200+'Felling&amp;Restocking'!P200)</f>
        <v>0</v>
      </c>
      <c r="S200" s="369" t="n">
        <f aca="false">IF(AND(O200&lt;&gt;0,P200&lt;&gt;0,'Felling&amp;Restocking'!G200&lt;&gt;0,AA200="",AC200=""),1,0)</f>
        <v>0</v>
      </c>
      <c r="T200" s="370" t="str">
        <f aca="false">IF(OR('Felling&amp;Restocking'!G200=0,'Felling&amp;Restocking'!G200=""),"",SUM('Felling&amp;Restocking'!O200/P200)*'Felling&amp;Restocking'!G200)</f>
        <v/>
      </c>
      <c r="U200" s="370" t="str">
        <f aca="false">IF(OR('Felling&amp;Restocking'!G200=0,'Felling&amp;Restocking'!G200=""),"",SUM('Felling&amp;Restocking'!P200/P200)*'Felling&amp;Restocking'!G200)</f>
        <v/>
      </c>
      <c r="V200" s="371" t="n">
        <f aca="false">IF(CONCATENATE('Felling&amp;Restocking'!U200&amp;'Felling&amp;Restocking'!W200&amp;'Felling&amp;Restocking'!Y200&amp;'Felling&amp;Restocking'!AA200&amp;'Felling&amp;Restocking'!AC200)="",0,1)</f>
        <v>0</v>
      </c>
      <c r="W200" s="372" t="n">
        <f aca="false">IF(OR(OR(TRIM('Felling&amp;Restocking'!H200)="T",TRIM('Felling&amp;Restocking'!H200)="DF",TRIM('Felling&amp;Restocking'!H200)="OS"),O200=0),0,1)</f>
        <v>0</v>
      </c>
      <c r="X200" s="372" t="n">
        <f aca="false">IF(OR('Felling&amp;Restocking'!$S200="",OR('Felling&amp;Restocking'!$S200=0,'Felling&amp;Restocking'!$S200="N/A")),0,1)</f>
        <v>0</v>
      </c>
      <c r="Y200" s="362" t="str">
        <f aca="false">IF(W200=1,T200,"")</f>
        <v/>
      </c>
      <c r="Z200" s="362" t="str">
        <f aca="false">IF(W200=1,U200,"")</f>
        <v/>
      </c>
      <c r="AA200" s="363" t="str">
        <f aca="false">CONCATENATE(IF(AND(AG200="B",AF200&lt;&gt;""),AF200,""),IF(AND(AI200="B",AH200&lt;&gt;""),AH200,""),IF(AND(AK200="B",AJ200&lt;&gt;""),AJ200,""),IF(AND(AM200="B",AL200&lt;&gt;""),AL200,""),IF(AND(AO200="B",AN200&lt;&gt;""),AN200,""),IF(AND(AQ200="B",AP200&lt;&gt;""),AP200,""))</f>
        <v/>
      </c>
      <c r="AC200" s="362" t="str">
        <f aca="false">CONCATENATE(IF(AND(AG200="C",AF200&lt;&gt;""),AF200,""),IF(AND(AI200="C",AH200&lt;&gt;""),AH200,""),IF(AND(AK200="C",AJ200&lt;&gt;""),AJ200,""),IF(AND(AM200="C",AL200&lt;&gt;""),AL200,""),IF(AND(AO200="C",AN200&lt;&gt;""),AN200,""),IF(AND(AQ200="C",AP200&lt;&gt;""),AP200,""))</f>
        <v/>
      </c>
      <c r="AE200" s="362" t="str">
        <f aca="false">CONCATENATE(IF(AS200="","",AS200),IF(AU200="","",AU200),IF(AW200="","",AW200),IF(AY200="","",AY200),IF(BA200="","",BA200),IF(BC200="","",BC200))</f>
        <v>1</v>
      </c>
      <c r="AF200" s="362" t="str">
        <f aca="false">IF('Felling&amp;Restocking'!I200="","",IFERROR(VLOOKUP( 'Felling&amp;Restocking'!I200,SpeciesList[],2,0),"," &amp; 'Felling&amp;Restocking'!I200))</f>
        <v/>
      </c>
      <c r="AG200" s="362" t="str">
        <f aca="false">IF('Felling&amp;Restocking'!I200="","",VLOOKUP( 'Felling&amp;Restocking'!I200,SpeciesList[],4,0))</f>
        <v/>
      </c>
      <c r="AH200" s="362" t="str">
        <f aca="false">IF('Felling&amp;Restocking'!J200="","",IFERROR("," &amp; VLOOKUP( 'Felling&amp;Restocking'!J200,SpeciesList[],2,0),"," &amp; 'Felling&amp;Restocking'!J200))</f>
        <v/>
      </c>
      <c r="AI200" s="362" t="str">
        <f aca="false">IF('Felling&amp;Restocking'!J200="","",VLOOKUP( 'Felling&amp;Restocking'!J200,SpeciesList[],4,0))</f>
        <v/>
      </c>
      <c r="AJ200" s="362" t="str">
        <f aca="false">IF('Felling&amp;Restocking'!K200="","",IFERROR("," &amp; VLOOKUP( 'Felling&amp;Restocking'!K200,SpeciesList[],2,0),"," &amp; 'Felling&amp;Restocking'!K200))</f>
        <v/>
      </c>
      <c r="AK200" s="362" t="str">
        <f aca="false">IF('Felling&amp;Restocking'!K200="","",VLOOKUP( 'Felling&amp;Restocking'!K200,SpeciesList[],4,0))</f>
        <v/>
      </c>
      <c r="AL200" s="362" t="str">
        <f aca="false">IF('Felling&amp;Restocking'!L200="","",IFERROR("," &amp; VLOOKUP( 'Felling&amp;Restocking'!L200,SpeciesList[],2,0),"," &amp; 'Felling&amp;Restocking'!L200))</f>
        <v/>
      </c>
      <c r="AM200" s="362" t="str">
        <f aca="false">IF('Felling&amp;Restocking'!L200="","",VLOOKUP( 'Felling&amp;Restocking'!L200,SpeciesList[],4,0))</f>
        <v/>
      </c>
      <c r="AN200" s="362" t="str">
        <f aca="false">IF('Felling&amp;Restocking'!M200="","",IFERROR("," &amp; VLOOKUP( 'Felling&amp;Restocking'!M200,SpeciesList[],2,0),"," &amp; 'Felling&amp;Restocking'!M200))</f>
        <v/>
      </c>
      <c r="AO200" s="362" t="str">
        <f aca="false">IF('Felling&amp;Restocking'!M200="","",VLOOKUP( 'Felling&amp;Restocking'!M200,SpeciesList[],4,0))</f>
        <v/>
      </c>
      <c r="AP200" s="362" t="str">
        <f aca="false">IF('Felling&amp;Restocking'!N200="","",IFERROR("," &amp; VLOOKUP( 'Felling&amp;Restocking'!N200,SpeciesList[],2,0),"," &amp; 'Felling&amp;Restocking'!N200))</f>
        <v/>
      </c>
      <c r="AQ200" s="362" t="str">
        <f aca="false">IF('Felling&amp;Restocking'!N200="","",VLOOKUP( 'Felling&amp;Restocking'!N200,SpeciesList[],4,0))</f>
        <v/>
      </c>
      <c r="AT200" s="362" t="str">
        <f aca="false">IF('Sub-Cpt Record'!A200&lt;&gt;"",CONCATENATE('Sub-Cpt Record'!A200,'Sub-Cpt Record'!B200,'Sub-Cpt Record'!C200),"")</f>
        <v/>
      </c>
      <c r="AU200" s="362" t="n">
        <f aca="false">IF($AT200="",1,COUNTIFS($AT$11:$AT$1000, $AT200))</f>
        <v>1</v>
      </c>
      <c r="AV200" s="362" t="n">
        <f aca="false">IF(AT200&lt;&gt;"",'Sub-Cpt Record'!C200/CODE!AU200,0)</f>
        <v>0</v>
      </c>
    </row>
    <row r="201" customFormat="false" ht="15" hidden="false" customHeight="false" outlineLevel="0" collapsed="false">
      <c r="A201" s="362" t="str">
        <f aca="false">IF('Sub-Cpt Record'!B201="",IF(OR('Sub-Cpt Record'!A201=0,'Sub-Cpt Record'!A201=""),"",'Sub-Cpt Record'!A201),CONCATENATE('Sub-Cpt Record'!A201&amp;'Sub-Cpt Record'!B201))</f>
        <v/>
      </c>
      <c r="B201" s="362" t="n">
        <f aca="false">IF($A201="",1,COUNTIFS($A$11:$A$1000, $A201))</f>
        <v>1</v>
      </c>
      <c r="C201" s="363" t="str">
        <f aca="false">IF('Sub-Cpt Record'!E201 = "","",'Sub-Cpt Record'!E201&amp;"  ")</f>
        <v/>
      </c>
      <c r="D201" s="362" t="str">
        <f aca="false">IF('Sub-Cpt Record'!F201 = "","",'Sub-Cpt Record'!F201&amp;"  ")</f>
        <v/>
      </c>
      <c r="E201" s="362" t="str">
        <f aca="false">IF('Sub-Cpt Record'!G201 = "","",'Sub-Cpt Record'!G201&amp;"  ")</f>
        <v/>
      </c>
      <c r="F201" s="362" t="str">
        <f aca="false">IF('Sub-Cpt Record'!H201 = "","",'Sub-Cpt Record'!H201&amp;"  ")</f>
        <v/>
      </c>
      <c r="G201" s="362" t="str">
        <f aca="false">IF('Sub-Cpt Record'!I201 = "","",'Sub-Cpt Record'!I201&amp;"  ")</f>
        <v/>
      </c>
      <c r="H201" s="362" t="str">
        <f aca="false">IF('Sub-Cpt Record'!J201 = "","",'Sub-Cpt Record'!J201&amp;"  ")</f>
        <v/>
      </c>
      <c r="I201" s="364" t="str">
        <f aca="false">CONCATENATE(C201&amp;D201&amp;E201&amp;F201&amp;G201&amp;H201)</f>
        <v/>
      </c>
      <c r="J201" s="362" t="n">
        <f aca="false">IF(A201&lt;&gt;"",'Sub-Cpt Record'!C201/CODE!B201,0)</f>
        <v>0</v>
      </c>
      <c r="L201" s="365" t="str">
        <f aca="false">IF(A201="",IF(L202=1,1,""),1)</f>
        <v/>
      </c>
      <c r="N201" s="366" t="n">
        <f aca="false">COUNTIFS('Felling&amp;Restocking'!$A$11:$A$1000, 'Felling&amp;Restocking'!$A201, 'Felling&amp;Restocking'!$B$11:$B$1000, 'Felling&amp;Restocking'!$B201, 'Felling&amp;Restocking'!$H$11:$H$1000, 'Felling&amp;Restocking'!$H201)</f>
        <v>0</v>
      </c>
      <c r="O201" s="366" t="n">
        <f aca="false">IF(OR('Felling&amp;Restocking'!H201=0,'Felling&amp;Restocking'!H201=""),0,1)</f>
        <v>0</v>
      </c>
      <c r="P201" s="367" t="n">
        <f aca="false">SUM('Felling&amp;Restocking'!O201+'Felling&amp;Restocking'!P201)</f>
        <v>0</v>
      </c>
      <c r="S201" s="369" t="n">
        <f aca="false">IF(AND(O201&lt;&gt;0,P201&lt;&gt;0,'Felling&amp;Restocking'!G201&lt;&gt;0,AA201="",AC201=""),1,0)</f>
        <v>0</v>
      </c>
      <c r="T201" s="370" t="str">
        <f aca="false">IF(OR('Felling&amp;Restocking'!G201=0,'Felling&amp;Restocking'!G201=""),"",SUM('Felling&amp;Restocking'!O201/P201)*'Felling&amp;Restocking'!G201)</f>
        <v/>
      </c>
      <c r="U201" s="370" t="str">
        <f aca="false">IF(OR('Felling&amp;Restocking'!G201=0,'Felling&amp;Restocking'!G201=""),"",SUM('Felling&amp;Restocking'!P201/P201)*'Felling&amp;Restocking'!G201)</f>
        <v/>
      </c>
      <c r="V201" s="371" t="n">
        <f aca="false">IF(CONCATENATE('Felling&amp;Restocking'!U201&amp;'Felling&amp;Restocking'!W201&amp;'Felling&amp;Restocking'!Y201&amp;'Felling&amp;Restocking'!AA201&amp;'Felling&amp;Restocking'!AC201)="",0,1)</f>
        <v>0</v>
      </c>
      <c r="W201" s="372" t="n">
        <f aca="false">IF(OR(OR(TRIM('Felling&amp;Restocking'!H201)="T",TRIM('Felling&amp;Restocking'!H201)="DF",TRIM('Felling&amp;Restocking'!H201)="OS"),O201=0),0,1)</f>
        <v>0</v>
      </c>
      <c r="X201" s="372" t="n">
        <f aca="false">IF(OR('Felling&amp;Restocking'!$S201="",OR('Felling&amp;Restocking'!$S201=0,'Felling&amp;Restocking'!$S201="N/A")),0,1)</f>
        <v>0</v>
      </c>
      <c r="Y201" s="362" t="str">
        <f aca="false">IF(W201=1,T201,"")</f>
        <v/>
      </c>
      <c r="Z201" s="362" t="str">
        <f aca="false">IF(W201=1,U201,"")</f>
        <v/>
      </c>
      <c r="AA201" s="363" t="str">
        <f aca="false">CONCATENATE(IF(AND(AG201="B",AF201&lt;&gt;""),AF201,""),IF(AND(AI201="B",AH201&lt;&gt;""),AH201,""),IF(AND(AK201="B",AJ201&lt;&gt;""),AJ201,""),IF(AND(AM201="B",AL201&lt;&gt;""),AL201,""),IF(AND(AO201="B",AN201&lt;&gt;""),AN201,""),IF(AND(AQ201="B",AP201&lt;&gt;""),AP201,""))</f>
        <v/>
      </c>
      <c r="AC201" s="362" t="str">
        <f aca="false">CONCATENATE(IF(AND(AG201="C",AF201&lt;&gt;""),AF201,""),IF(AND(AI201="C",AH201&lt;&gt;""),AH201,""),IF(AND(AK201="C",AJ201&lt;&gt;""),AJ201,""),IF(AND(AM201="C",AL201&lt;&gt;""),AL201,""),IF(AND(AO201="C",AN201&lt;&gt;""),AN201,""),IF(AND(AQ201="C",AP201&lt;&gt;""),AP201,""))</f>
        <v/>
      </c>
      <c r="AE201" s="362" t="str">
        <f aca="false">CONCATENATE(IF(AS201="","",AS201),IF(AU201="","",AU201),IF(AW201="","",AW201),IF(AY201="","",AY201),IF(BA201="","",BA201),IF(BC201="","",BC201))</f>
        <v>1</v>
      </c>
      <c r="AF201" s="362" t="str">
        <f aca="false">IF('Felling&amp;Restocking'!I201="","",IFERROR(VLOOKUP( 'Felling&amp;Restocking'!I201,SpeciesList[],2,0),"," &amp; 'Felling&amp;Restocking'!I201))</f>
        <v/>
      </c>
      <c r="AG201" s="362" t="str">
        <f aca="false">IF('Felling&amp;Restocking'!I201="","",VLOOKUP( 'Felling&amp;Restocking'!I201,SpeciesList[],4,0))</f>
        <v/>
      </c>
      <c r="AH201" s="362" t="str">
        <f aca="false">IF('Felling&amp;Restocking'!J201="","",IFERROR("," &amp; VLOOKUP( 'Felling&amp;Restocking'!J201,SpeciesList[],2,0),"," &amp; 'Felling&amp;Restocking'!J201))</f>
        <v/>
      </c>
      <c r="AI201" s="362" t="str">
        <f aca="false">IF('Felling&amp;Restocking'!J201="","",VLOOKUP( 'Felling&amp;Restocking'!J201,SpeciesList[],4,0))</f>
        <v/>
      </c>
      <c r="AJ201" s="362" t="str">
        <f aca="false">IF('Felling&amp;Restocking'!K201="","",IFERROR("," &amp; VLOOKUP( 'Felling&amp;Restocking'!K201,SpeciesList[],2,0),"," &amp; 'Felling&amp;Restocking'!K201))</f>
        <v/>
      </c>
      <c r="AK201" s="362" t="str">
        <f aca="false">IF('Felling&amp;Restocking'!K201="","",VLOOKUP( 'Felling&amp;Restocking'!K201,SpeciesList[],4,0))</f>
        <v/>
      </c>
      <c r="AL201" s="362" t="str">
        <f aca="false">IF('Felling&amp;Restocking'!L201="","",IFERROR("," &amp; VLOOKUP( 'Felling&amp;Restocking'!L201,SpeciesList[],2,0),"," &amp; 'Felling&amp;Restocking'!L201))</f>
        <v/>
      </c>
      <c r="AM201" s="362" t="str">
        <f aca="false">IF('Felling&amp;Restocking'!L201="","",VLOOKUP( 'Felling&amp;Restocking'!L201,SpeciesList[],4,0))</f>
        <v/>
      </c>
      <c r="AN201" s="362" t="str">
        <f aca="false">IF('Felling&amp;Restocking'!M201="","",IFERROR("," &amp; VLOOKUP( 'Felling&amp;Restocking'!M201,SpeciesList[],2,0),"," &amp; 'Felling&amp;Restocking'!M201))</f>
        <v/>
      </c>
      <c r="AO201" s="362" t="str">
        <f aca="false">IF('Felling&amp;Restocking'!M201="","",VLOOKUP( 'Felling&amp;Restocking'!M201,SpeciesList[],4,0))</f>
        <v/>
      </c>
      <c r="AP201" s="362" t="str">
        <f aca="false">IF('Felling&amp;Restocking'!N201="","",IFERROR("," &amp; VLOOKUP( 'Felling&amp;Restocking'!N201,SpeciesList[],2,0),"," &amp; 'Felling&amp;Restocking'!N201))</f>
        <v/>
      </c>
      <c r="AQ201" s="362" t="str">
        <f aca="false">IF('Felling&amp;Restocking'!N201="","",VLOOKUP( 'Felling&amp;Restocking'!N201,SpeciesList[],4,0))</f>
        <v/>
      </c>
      <c r="AT201" s="362" t="str">
        <f aca="false">IF('Sub-Cpt Record'!A201&lt;&gt;"",CONCATENATE('Sub-Cpt Record'!A201,'Sub-Cpt Record'!B201,'Sub-Cpt Record'!C201),"")</f>
        <v/>
      </c>
      <c r="AU201" s="362" t="n">
        <f aca="false">IF($AT201="",1,COUNTIFS($AT$11:$AT$1000, $AT201))</f>
        <v>1</v>
      </c>
      <c r="AV201" s="362" t="n">
        <f aca="false">IF(AT201&lt;&gt;"",'Sub-Cpt Record'!C201/CODE!AU201,0)</f>
        <v>0</v>
      </c>
    </row>
    <row r="202" customFormat="false" ht="15" hidden="false" customHeight="false" outlineLevel="0" collapsed="false">
      <c r="A202" s="362" t="str">
        <f aca="false">IF('Sub-Cpt Record'!B202="",IF(OR('Sub-Cpt Record'!A202=0,'Sub-Cpt Record'!A202=""),"",'Sub-Cpt Record'!A202),CONCATENATE('Sub-Cpt Record'!A202&amp;'Sub-Cpt Record'!B202))</f>
        <v/>
      </c>
      <c r="B202" s="362" t="n">
        <f aca="false">IF($A202="",1,COUNTIFS($A$11:$A$1000, $A202))</f>
        <v>1</v>
      </c>
      <c r="C202" s="363" t="str">
        <f aca="false">IF('Sub-Cpt Record'!E202 = "","",'Sub-Cpt Record'!E202&amp;"  ")</f>
        <v/>
      </c>
      <c r="D202" s="362" t="str">
        <f aca="false">IF('Sub-Cpt Record'!F202 = "","",'Sub-Cpt Record'!F202&amp;"  ")</f>
        <v/>
      </c>
      <c r="E202" s="362" t="str">
        <f aca="false">IF('Sub-Cpt Record'!G202 = "","",'Sub-Cpt Record'!G202&amp;"  ")</f>
        <v/>
      </c>
      <c r="F202" s="362" t="str">
        <f aca="false">IF('Sub-Cpt Record'!H202 = "","",'Sub-Cpt Record'!H202&amp;"  ")</f>
        <v/>
      </c>
      <c r="G202" s="362" t="str">
        <f aca="false">IF('Sub-Cpt Record'!I202 = "","",'Sub-Cpt Record'!I202&amp;"  ")</f>
        <v/>
      </c>
      <c r="H202" s="362" t="str">
        <f aca="false">IF('Sub-Cpt Record'!J202 = "","",'Sub-Cpt Record'!J202&amp;"  ")</f>
        <v/>
      </c>
      <c r="I202" s="364" t="str">
        <f aca="false">CONCATENATE(C202&amp;D202&amp;E202&amp;F202&amp;G202&amp;H202)</f>
        <v/>
      </c>
      <c r="J202" s="362" t="n">
        <f aca="false">IF(A202&lt;&gt;"",'Sub-Cpt Record'!C202/CODE!B202,0)</f>
        <v>0</v>
      </c>
      <c r="L202" s="365" t="str">
        <f aca="false">IF(A202="",IF(L203=1,1,""),1)</f>
        <v/>
      </c>
      <c r="N202" s="366" t="n">
        <f aca="false">COUNTIFS('Felling&amp;Restocking'!$A$11:$A$1000, 'Felling&amp;Restocking'!$A202, 'Felling&amp;Restocking'!$B$11:$B$1000, 'Felling&amp;Restocking'!$B202, 'Felling&amp;Restocking'!$H$11:$H$1000, 'Felling&amp;Restocking'!$H202)</f>
        <v>0</v>
      </c>
      <c r="O202" s="366" t="n">
        <f aca="false">IF(OR('Felling&amp;Restocking'!H202=0,'Felling&amp;Restocking'!H202=""),0,1)</f>
        <v>0</v>
      </c>
      <c r="P202" s="367" t="n">
        <f aca="false">SUM('Felling&amp;Restocking'!O202+'Felling&amp;Restocking'!P202)</f>
        <v>0</v>
      </c>
      <c r="S202" s="369" t="n">
        <f aca="false">IF(AND(O202&lt;&gt;0,P202&lt;&gt;0,'Felling&amp;Restocking'!G202&lt;&gt;0,AA202="",AC202=""),1,0)</f>
        <v>0</v>
      </c>
      <c r="T202" s="370" t="str">
        <f aca="false">IF(OR('Felling&amp;Restocking'!G202=0,'Felling&amp;Restocking'!G202=""),"",SUM('Felling&amp;Restocking'!O202/P202)*'Felling&amp;Restocking'!G202)</f>
        <v/>
      </c>
      <c r="U202" s="370" t="str">
        <f aca="false">IF(OR('Felling&amp;Restocking'!G202=0,'Felling&amp;Restocking'!G202=""),"",SUM('Felling&amp;Restocking'!P202/P202)*'Felling&amp;Restocking'!G202)</f>
        <v/>
      </c>
      <c r="V202" s="371" t="n">
        <f aca="false">IF(CONCATENATE('Felling&amp;Restocking'!U202&amp;'Felling&amp;Restocking'!W202&amp;'Felling&amp;Restocking'!Y202&amp;'Felling&amp;Restocking'!AA202&amp;'Felling&amp;Restocking'!AC202)="",0,1)</f>
        <v>0</v>
      </c>
      <c r="W202" s="372" t="n">
        <f aca="false">IF(OR(OR(TRIM('Felling&amp;Restocking'!H202)="T",TRIM('Felling&amp;Restocking'!H202)="DF",TRIM('Felling&amp;Restocking'!H202)="OS"),O202=0),0,1)</f>
        <v>0</v>
      </c>
      <c r="X202" s="372" t="n">
        <f aca="false">IF(OR('Felling&amp;Restocking'!$S202="",OR('Felling&amp;Restocking'!$S202=0,'Felling&amp;Restocking'!$S202="N/A")),0,1)</f>
        <v>0</v>
      </c>
      <c r="Y202" s="362" t="str">
        <f aca="false">IF(W202=1,T202,"")</f>
        <v/>
      </c>
      <c r="Z202" s="362" t="str">
        <f aca="false">IF(W202=1,U202,"")</f>
        <v/>
      </c>
      <c r="AA202" s="363" t="str">
        <f aca="false">CONCATENATE(IF(AND(AG202="B",AF202&lt;&gt;""),AF202,""),IF(AND(AI202="B",AH202&lt;&gt;""),AH202,""),IF(AND(AK202="B",AJ202&lt;&gt;""),AJ202,""),IF(AND(AM202="B",AL202&lt;&gt;""),AL202,""),IF(AND(AO202="B",AN202&lt;&gt;""),AN202,""),IF(AND(AQ202="B",AP202&lt;&gt;""),AP202,""))</f>
        <v/>
      </c>
      <c r="AC202" s="362" t="str">
        <f aca="false">CONCATENATE(IF(AND(AG202="C",AF202&lt;&gt;""),AF202,""),IF(AND(AI202="C",AH202&lt;&gt;""),AH202,""),IF(AND(AK202="C",AJ202&lt;&gt;""),AJ202,""),IF(AND(AM202="C",AL202&lt;&gt;""),AL202,""),IF(AND(AO202="C",AN202&lt;&gt;""),AN202,""),IF(AND(AQ202="C",AP202&lt;&gt;""),AP202,""))</f>
        <v/>
      </c>
      <c r="AE202" s="362" t="str">
        <f aca="false">CONCATENATE(IF(AS202="","",AS202),IF(AU202="","",AU202),IF(AW202="","",AW202),IF(AY202="","",AY202),IF(BA202="","",BA202),IF(BC202="","",BC202))</f>
        <v>1</v>
      </c>
      <c r="AF202" s="362" t="str">
        <f aca="false">IF('Felling&amp;Restocking'!I202="","",IFERROR(VLOOKUP( 'Felling&amp;Restocking'!I202,SpeciesList[],2,0),"," &amp; 'Felling&amp;Restocking'!I202))</f>
        <v/>
      </c>
      <c r="AG202" s="362" t="str">
        <f aca="false">IF('Felling&amp;Restocking'!I202="","",VLOOKUP( 'Felling&amp;Restocking'!I202,SpeciesList[],4,0))</f>
        <v/>
      </c>
      <c r="AH202" s="362" t="str">
        <f aca="false">IF('Felling&amp;Restocking'!J202="","",IFERROR("," &amp; VLOOKUP( 'Felling&amp;Restocking'!J202,SpeciesList[],2,0),"," &amp; 'Felling&amp;Restocking'!J202))</f>
        <v/>
      </c>
      <c r="AI202" s="362" t="str">
        <f aca="false">IF('Felling&amp;Restocking'!J202="","",VLOOKUP( 'Felling&amp;Restocking'!J202,SpeciesList[],4,0))</f>
        <v/>
      </c>
      <c r="AJ202" s="362" t="str">
        <f aca="false">IF('Felling&amp;Restocking'!K202="","",IFERROR("," &amp; VLOOKUP( 'Felling&amp;Restocking'!K202,SpeciesList[],2,0),"," &amp; 'Felling&amp;Restocking'!K202))</f>
        <v/>
      </c>
      <c r="AK202" s="362" t="str">
        <f aca="false">IF('Felling&amp;Restocking'!K202="","",VLOOKUP( 'Felling&amp;Restocking'!K202,SpeciesList[],4,0))</f>
        <v/>
      </c>
      <c r="AL202" s="362" t="str">
        <f aca="false">IF('Felling&amp;Restocking'!L202="","",IFERROR("," &amp; VLOOKUP( 'Felling&amp;Restocking'!L202,SpeciesList[],2,0),"," &amp; 'Felling&amp;Restocking'!L202))</f>
        <v/>
      </c>
      <c r="AM202" s="362" t="str">
        <f aca="false">IF('Felling&amp;Restocking'!L202="","",VLOOKUP( 'Felling&amp;Restocking'!L202,SpeciesList[],4,0))</f>
        <v/>
      </c>
      <c r="AN202" s="362" t="str">
        <f aca="false">IF('Felling&amp;Restocking'!M202="","",IFERROR("," &amp; VLOOKUP( 'Felling&amp;Restocking'!M202,SpeciesList[],2,0),"," &amp; 'Felling&amp;Restocking'!M202))</f>
        <v/>
      </c>
      <c r="AO202" s="362" t="str">
        <f aca="false">IF('Felling&amp;Restocking'!M202="","",VLOOKUP( 'Felling&amp;Restocking'!M202,SpeciesList[],4,0))</f>
        <v/>
      </c>
      <c r="AP202" s="362" t="str">
        <f aca="false">IF('Felling&amp;Restocking'!N202="","",IFERROR("," &amp; VLOOKUP( 'Felling&amp;Restocking'!N202,SpeciesList[],2,0),"," &amp; 'Felling&amp;Restocking'!N202))</f>
        <v/>
      </c>
      <c r="AQ202" s="362" t="str">
        <f aca="false">IF('Felling&amp;Restocking'!N202="","",VLOOKUP( 'Felling&amp;Restocking'!N202,SpeciesList[],4,0))</f>
        <v/>
      </c>
      <c r="AT202" s="362" t="str">
        <f aca="false">IF('Sub-Cpt Record'!A202&lt;&gt;"",CONCATENATE('Sub-Cpt Record'!A202,'Sub-Cpt Record'!B202,'Sub-Cpt Record'!C202),"")</f>
        <v/>
      </c>
      <c r="AU202" s="362" t="n">
        <f aca="false">IF($AT202="",1,COUNTIFS($AT$11:$AT$1000, $AT202))</f>
        <v>1</v>
      </c>
      <c r="AV202" s="362" t="n">
        <f aca="false">IF(AT202&lt;&gt;"",'Sub-Cpt Record'!C202/CODE!AU202,0)</f>
        <v>0</v>
      </c>
    </row>
    <row r="203" customFormat="false" ht="15" hidden="false" customHeight="false" outlineLevel="0" collapsed="false">
      <c r="A203" s="362" t="str">
        <f aca="false">IF('Sub-Cpt Record'!B203="",IF(OR('Sub-Cpt Record'!A203=0,'Sub-Cpt Record'!A203=""),"",'Sub-Cpt Record'!A203),CONCATENATE('Sub-Cpt Record'!A203&amp;'Sub-Cpt Record'!B203))</f>
        <v/>
      </c>
      <c r="B203" s="362" t="n">
        <f aca="false">IF($A203="",1,COUNTIFS($A$11:$A$1000, $A203))</f>
        <v>1</v>
      </c>
      <c r="C203" s="363" t="str">
        <f aca="false">IF('Sub-Cpt Record'!E203 = "","",'Sub-Cpt Record'!E203&amp;"  ")</f>
        <v/>
      </c>
      <c r="D203" s="362" t="str">
        <f aca="false">IF('Sub-Cpt Record'!F203 = "","",'Sub-Cpt Record'!F203&amp;"  ")</f>
        <v/>
      </c>
      <c r="E203" s="362" t="str">
        <f aca="false">IF('Sub-Cpt Record'!G203 = "","",'Sub-Cpt Record'!G203&amp;"  ")</f>
        <v/>
      </c>
      <c r="F203" s="362" t="str">
        <f aca="false">IF('Sub-Cpt Record'!H203 = "","",'Sub-Cpt Record'!H203&amp;"  ")</f>
        <v/>
      </c>
      <c r="G203" s="362" t="str">
        <f aca="false">IF('Sub-Cpt Record'!I203 = "","",'Sub-Cpt Record'!I203&amp;"  ")</f>
        <v/>
      </c>
      <c r="H203" s="362" t="str">
        <f aca="false">IF('Sub-Cpt Record'!J203 = "","",'Sub-Cpt Record'!J203&amp;"  ")</f>
        <v/>
      </c>
      <c r="I203" s="364" t="str">
        <f aca="false">CONCATENATE(C203&amp;D203&amp;E203&amp;F203&amp;G203&amp;H203)</f>
        <v/>
      </c>
      <c r="J203" s="362" t="n">
        <f aca="false">IF(A203&lt;&gt;"",'Sub-Cpt Record'!C203/CODE!B203,0)</f>
        <v>0</v>
      </c>
      <c r="L203" s="365" t="str">
        <f aca="false">IF(A203="",IF(L204=1,1,""),1)</f>
        <v/>
      </c>
      <c r="N203" s="366" t="n">
        <f aca="false">COUNTIFS('Felling&amp;Restocking'!$A$11:$A$1000, 'Felling&amp;Restocking'!$A203, 'Felling&amp;Restocking'!$B$11:$B$1000, 'Felling&amp;Restocking'!$B203, 'Felling&amp;Restocking'!$H$11:$H$1000, 'Felling&amp;Restocking'!$H203)</f>
        <v>0</v>
      </c>
      <c r="O203" s="366" t="n">
        <f aca="false">IF(OR('Felling&amp;Restocking'!H203=0,'Felling&amp;Restocking'!H203=""),0,1)</f>
        <v>0</v>
      </c>
      <c r="P203" s="367" t="n">
        <f aca="false">SUM('Felling&amp;Restocking'!O203+'Felling&amp;Restocking'!P203)</f>
        <v>0</v>
      </c>
      <c r="S203" s="369" t="n">
        <f aca="false">IF(AND(O203&lt;&gt;0,P203&lt;&gt;0,'Felling&amp;Restocking'!G203&lt;&gt;0,AA203="",AC203=""),1,0)</f>
        <v>0</v>
      </c>
      <c r="T203" s="370" t="str">
        <f aca="false">IF(OR('Felling&amp;Restocking'!G203=0,'Felling&amp;Restocking'!G203=""),"",SUM('Felling&amp;Restocking'!O203/P203)*'Felling&amp;Restocking'!G203)</f>
        <v/>
      </c>
      <c r="U203" s="370" t="str">
        <f aca="false">IF(OR('Felling&amp;Restocking'!G203=0,'Felling&amp;Restocking'!G203=""),"",SUM('Felling&amp;Restocking'!P203/P203)*'Felling&amp;Restocking'!G203)</f>
        <v/>
      </c>
      <c r="V203" s="371" t="n">
        <f aca="false">IF(CONCATENATE('Felling&amp;Restocking'!U203&amp;'Felling&amp;Restocking'!W203&amp;'Felling&amp;Restocking'!Y203&amp;'Felling&amp;Restocking'!AA203&amp;'Felling&amp;Restocking'!AC203)="",0,1)</f>
        <v>0</v>
      </c>
      <c r="W203" s="372" t="n">
        <f aca="false">IF(OR(OR(TRIM('Felling&amp;Restocking'!H203)="T",TRIM('Felling&amp;Restocking'!H203)="DF",TRIM('Felling&amp;Restocking'!H203)="OS"),O203=0),0,1)</f>
        <v>0</v>
      </c>
      <c r="X203" s="372" t="n">
        <f aca="false">IF(OR('Felling&amp;Restocking'!$S203="",OR('Felling&amp;Restocking'!$S203=0,'Felling&amp;Restocking'!$S203="N/A")),0,1)</f>
        <v>0</v>
      </c>
      <c r="Y203" s="362" t="str">
        <f aca="false">IF(W203=1,T203,"")</f>
        <v/>
      </c>
      <c r="Z203" s="362" t="str">
        <f aca="false">IF(W203=1,U203,"")</f>
        <v/>
      </c>
      <c r="AA203" s="363" t="str">
        <f aca="false">CONCATENATE(IF(AND(AG203="B",AF203&lt;&gt;""),AF203,""),IF(AND(AI203="B",AH203&lt;&gt;""),AH203,""),IF(AND(AK203="B",AJ203&lt;&gt;""),AJ203,""),IF(AND(AM203="B",AL203&lt;&gt;""),AL203,""),IF(AND(AO203="B",AN203&lt;&gt;""),AN203,""),IF(AND(AQ203="B",AP203&lt;&gt;""),AP203,""))</f>
        <v/>
      </c>
      <c r="AC203" s="362" t="str">
        <f aca="false">CONCATENATE(IF(AND(AG203="C",AF203&lt;&gt;""),AF203,""),IF(AND(AI203="C",AH203&lt;&gt;""),AH203,""),IF(AND(AK203="C",AJ203&lt;&gt;""),AJ203,""),IF(AND(AM203="C",AL203&lt;&gt;""),AL203,""),IF(AND(AO203="C",AN203&lt;&gt;""),AN203,""),IF(AND(AQ203="C",AP203&lt;&gt;""),AP203,""))</f>
        <v/>
      </c>
      <c r="AE203" s="362" t="str">
        <f aca="false">CONCATENATE(IF(AS203="","",AS203),IF(AU203="","",AU203),IF(AW203="","",AW203),IF(AY203="","",AY203),IF(BA203="","",BA203),IF(BC203="","",BC203))</f>
        <v>1</v>
      </c>
      <c r="AF203" s="362" t="str">
        <f aca="false">IF('Felling&amp;Restocking'!I203="","",IFERROR(VLOOKUP( 'Felling&amp;Restocking'!I203,SpeciesList[],2,0),"," &amp; 'Felling&amp;Restocking'!I203))</f>
        <v/>
      </c>
      <c r="AG203" s="362" t="str">
        <f aca="false">IF('Felling&amp;Restocking'!I203="","",VLOOKUP( 'Felling&amp;Restocking'!I203,SpeciesList[],4,0))</f>
        <v/>
      </c>
      <c r="AH203" s="362" t="str">
        <f aca="false">IF('Felling&amp;Restocking'!J203="","",IFERROR("," &amp; VLOOKUP( 'Felling&amp;Restocking'!J203,SpeciesList[],2,0),"," &amp; 'Felling&amp;Restocking'!J203))</f>
        <v/>
      </c>
      <c r="AI203" s="362" t="str">
        <f aca="false">IF('Felling&amp;Restocking'!J203="","",VLOOKUP( 'Felling&amp;Restocking'!J203,SpeciesList[],4,0))</f>
        <v/>
      </c>
      <c r="AJ203" s="362" t="str">
        <f aca="false">IF('Felling&amp;Restocking'!K203="","",IFERROR("," &amp; VLOOKUP( 'Felling&amp;Restocking'!K203,SpeciesList[],2,0),"," &amp; 'Felling&amp;Restocking'!K203))</f>
        <v/>
      </c>
      <c r="AK203" s="362" t="str">
        <f aca="false">IF('Felling&amp;Restocking'!K203="","",VLOOKUP( 'Felling&amp;Restocking'!K203,SpeciesList[],4,0))</f>
        <v/>
      </c>
      <c r="AL203" s="362" t="str">
        <f aca="false">IF('Felling&amp;Restocking'!L203="","",IFERROR("," &amp; VLOOKUP( 'Felling&amp;Restocking'!L203,SpeciesList[],2,0),"," &amp; 'Felling&amp;Restocking'!L203))</f>
        <v/>
      </c>
      <c r="AM203" s="362" t="str">
        <f aca="false">IF('Felling&amp;Restocking'!L203="","",VLOOKUP( 'Felling&amp;Restocking'!L203,SpeciesList[],4,0))</f>
        <v/>
      </c>
      <c r="AN203" s="362" t="str">
        <f aca="false">IF('Felling&amp;Restocking'!M203="","",IFERROR("," &amp; VLOOKUP( 'Felling&amp;Restocking'!M203,SpeciesList[],2,0),"," &amp; 'Felling&amp;Restocking'!M203))</f>
        <v/>
      </c>
      <c r="AO203" s="362" t="str">
        <f aca="false">IF('Felling&amp;Restocking'!M203="","",VLOOKUP( 'Felling&amp;Restocking'!M203,SpeciesList[],4,0))</f>
        <v/>
      </c>
      <c r="AP203" s="362" t="str">
        <f aca="false">IF('Felling&amp;Restocking'!N203="","",IFERROR("," &amp; VLOOKUP( 'Felling&amp;Restocking'!N203,SpeciesList[],2,0),"," &amp; 'Felling&amp;Restocking'!N203))</f>
        <v/>
      </c>
      <c r="AQ203" s="362" t="str">
        <f aca="false">IF('Felling&amp;Restocking'!N203="","",VLOOKUP( 'Felling&amp;Restocking'!N203,SpeciesList[],4,0))</f>
        <v/>
      </c>
      <c r="AT203" s="362" t="str">
        <f aca="false">IF('Sub-Cpt Record'!A203&lt;&gt;"",CONCATENATE('Sub-Cpt Record'!A203,'Sub-Cpt Record'!B203,'Sub-Cpt Record'!C203),"")</f>
        <v/>
      </c>
      <c r="AU203" s="362" t="n">
        <f aca="false">IF($AT203="",1,COUNTIFS($AT$11:$AT$1000, $AT203))</f>
        <v>1</v>
      </c>
      <c r="AV203" s="362" t="n">
        <f aca="false">IF(AT203&lt;&gt;"",'Sub-Cpt Record'!C203/CODE!AU203,0)</f>
        <v>0</v>
      </c>
    </row>
    <row r="204" customFormat="false" ht="15" hidden="false" customHeight="false" outlineLevel="0" collapsed="false">
      <c r="A204" s="362" t="str">
        <f aca="false">IF('Sub-Cpt Record'!B204="",IF(OR('Sub-Cpt Record'!A204=0,'Sub-Cpt Record'!A204=""),"",'Sub-Cpt Record'!A204),CONCATENATE('Sub-Cpt Record'!A204&amp;'Sub-Cpt Record'!B204))</f>
        <v/>
      </c>
      <c r="B204" s="362" t="n">
        <f aca="false">IF($A204="",1,COUNTIFS($A$11:$A$1000, $A204))</f>
        <v>1</v>
      </c>
      <c r="C204" s="363" t="str">
        <f aca="false">IF('Sub-Cpt Record'!E204 = "","",'Sub-Cpt Record'!E204&amp;"  ")</f>
        <v/>
      </c>
      <c r="D204" s="362" t="str">
        <f aca="false">IF('Sub-Cpt Record'!F204 = "","",'Sub-Cpt Record'!F204&amp;"  ")</f>
        <v/>
      </c>
      <c r="E204" s="362" t="str">
        <f aca="false">IF('Sub-Cpt Record'!G204 = "","",'Sub-Cpt Record'!G204&amp;"  ")</f>
        <v/>
      </c>
      <c r="F204" s="362" t="str">
        <f aca="false">IF('Sub-Cpt Record'!H204 = "","",'Sub-Cpt Record'!H204&amp;"  ")</f>
        <v/>
      </c>
      <c r="G204" s="362" t="str">
        <f aca="false">IF('Sub-Cpt Record'!I204 = "","",'Sub-Cpt Record'!I204&amp;"  ")</f>
        <v/>
      </c>
      <c r="H204" s="362" t="str">
        <f aca="false">IF('Sub-Cpt Record'!J204 = "","",'Sub-Cpt Record'!J204&amp;"  ")</f>
        <v/>
      </c>
      <c r="I204" s="364" t="str">
        <f aca="false">CONCATENATE(C204&amp;D204&amp;E204&amp;F204&amp;G204&amp;H204)</f>
        <v/>
      </c>
      <c r="J204" s="362" t="n">
        <f aca="false">IF(A204&lt;&gt;"",'Sub-Cpt Record'!C204/CODE!B204,0)</f>
        <v>0</v>
      </c>
      <c r="L204" s="365" t="str">
        <f aca="false">IF(A204="",IF(L205=1,1,""),1)</f>
        <v/>
      </c>
      <c r="N204" s="366" t="n">
        <f aca="false">COUNTIFS('Felling&amp;Restocking'!$A$11:$A$1000, 'Felling&amp;Restocking'!$A204, 'Felling&amp;Restocking'!$B$11:$B$1000, 'Felling&amp;Restocking'!$B204, 'Felling&amp;Restocking'!$H$11:$H$1000, 'Felling&amp;Restocking'!$H204)</f>
        <v>0</v>
      </c>
      <c r="O204" s="366" t="n">
        <f aca="false">IF(OR('Felling&amp;Restocking'!H204=0,'Felling&amp;Restocking'!H204=""),0,1)</f>
        <v>0</v>
      </c>
      <c r="P204" s="367" t="n">
        <f aca="false">SUM('Felling&amp;Restocking'!O204+'Felling&amp;Restocking'!P204)</f>
        <v>0</v>
      </c>
      <c r="S204" s="369" t="n">
        <f aca="false">IF(AND(O204&lt;&gt;0,P204&lt;&gt;0,'Felling&amp;Restocking'!G204&lt;&gt;0,AA204="",AC204=""),1,0)</f>
        <v>0</v>
      </c>
      <c r="T204" s="370" t="str">
        <f aca="false">IF(OR('Felling&amp;Restocking'!G204=0,'Felling&amp;Restocking'!G204=""),"",SUM('Felling&amp;Restocking'!O204/P204)*'Felling&amp;Restocking'!G204)</f>
        <v/>
      </c>
      <c r="U204" s="370" t="str">
        <f aca="false">IF(OR('Felling&amp;Restocking'!G204=0,'Felling&amp;Restocking'!G204=""),"",SUM('Felling&amp;Restocking'!P204/P204)*'Felling&amp;Restocking'!G204)</f>
        <v/>
      </c>
      <c r="V204" s="371" t="n">
        <f aca="false">IF(CONCATENATE('Felling&amp;Restocking'!U204&amp;'Felling&amp;Restocking'!W204&amp;'Felling&amp;Restocking'!Y204&amp;'Felling&amp;Restocking'!AA204&amp;'Felling&amp;Restocking'!AC204)="",0,1)</f>
        <v>0</v>
      </c>
      <c r="W204" s="372" t="n">
        <f aca="false">IF(OR(OR(TRIM('Felling&amp;Restocking'!H204)="T",TRIM('Felling&amp;Restocking'!H204)="DF",TRIM('Felling&amp;Restocking'!H204)="OS"),O204=0),0,1)</f>
        <v>0</v>
      </c>
      <c r="X204" s="372" t="n">
        <f aca="false">IF(OR('Felling&amp;Restocking'!$S204="",OR('Felling&amp;Restocking'!$S204=0,'Felling&amp;Restocking'!$S204="N/A")),0,1)</f>
        <v>0</v>
      </c>
      <c r="Y204" s="362" t="str">
        <f aca="false">IF(W204=1,T204,"")</f>
        <v/>
      </c>
      <c r="Z204" s="362" t="str">
        <f aca="false">IF(W204=1,U204,"")</f>
        <v/>
      </c>
      <c r="AA204" s="363" t="str">
        <f aca="false">CONCATENATE(IF(AND(AG204="B",AF204&lt;&gt;""),AF204,""),IF(AND(AI204="B",AH204&lt;&gt;""),AH204,""),IF(AND(AK204="B",AJ204&lt;&gt;""),AJ204,""),IF(AND(AM204="B",AL204&lt;&gt;""),AL204,""),IF(AND(AO204="B",AN204&lt;&gt;""),AN204,""),IF(AND(AQ204="B",AP204&lt;&gt;""),AP204,""))</f>
        <v/>
      </c>
      <c r="AC204" s="362" t="str">
        <f aca="false">CONCATENATE(IF(AND(AG204="C",AF204&lt;&gt;""),AF204,""),IF(AND(AI204="C",AH204&lt;&gt;""),AH204,""),IF(AND(AK204="C",AJ204&lt;&gt;""),AJ204,""),IF(AND(AM204="C",AL204&lt;&gt;""),AL204,""),IF(AND(AO204="C",AN204&lt;&gt;""),AN204,""),IF(AND(AQ204="C",AP204&lt;&gt;""),AP204,""))</f>
        <v/>
      </c>
      <c r="AE204" s="362" t="str">
        <f aca="false">CONCATENATE(IF(AS204="","",AS204),IF(AU204="","",AU204),IF(AW204="","",AW204),IF(AY204="","",AY204),IF(BA204="","",BA204),IF(BC204="","",BC204))</f>
        <v>1</v>
      </c>
      <c r="AF204" s="362" t="str">
        <f aca="false">IF('Felling&amp;Restocking'!I204="","",IFERROR(VLOOKUP( 'Felling&amp;Restocking'!I204,SpeciesList[],2,0),"," &amp; 'Felling&amp;Restocking'!I204))</f>
        <v/>
      </c>
      <c r="AG204" s="362" t="str">
        <f aca="false">IF('Felling&amp;Restocking'!I204="","",VLOOKUP( 'Felling&amp;Restocking'!I204,SpeciesList[],4,0))</f>
        <v/>
      </c>
      <c r="AH204" s="362" t="str">
        <f aca="false">IF('Felling&amp;Restocking'!J204="","",IFERROR("," &amp; VLOOKUP( 'Felling&amp;Restocking'!J204,SpeciesList[],2,0),"," &amp; 'Felling&amp;Restocking'!J204))</f>
        <v/>
      </c>
      <c r="AI204" s="362" t="str">
        <f aca="false">IF('Felling&amp;Restocking'!J204="","",VLOOKUP( 'Felling&amp;Restocking'!J204,SpeciesList[],4,0))</f>
        <v/>
      </c>
      <c r="AJ204" s="362" t="str">
        <f aca="false">IF('Felling&amp;Restocking'!K204="","",IFERROR("," &amp; VLOOKUP( 'Felling&amp;Restocking'!K204,SpeciesList[],2,0),"," &amp; 'Felling&amp;Restocking'!K204))</f>
        <v/>
      </c>
      <c r="AK204" s="362" t="str">
        <f aca="false">IF('Felling&amp;Restocking'!K204="","",VLOOKUP( 'Felling&amp;Restocking'!K204,SpeciesList[],4,0))</f>
        <v/>
      </c>
      <c r="AL204" s="362" t="str">
        <f aca="false">IF('Felling&amp;Restocking'!L204="","",IFERROR("," &amp; VLOOKUP( 'Felling&amp;Restocking'!L204,SpeciesList[],2,0),"," &amp; 'Felling&amp;Restocking'!L204))</f>
        <v/>
      </c>
      <c r="AM204" s="362" t="str">
        <f aca="false">IF('Felling&amp;Restocking'!L204="","",VLOOKUP( 'Felling&amp;Restocking'!L204,SpeciesList[],4,0))</f>
        <v/>
      </c>
      <c r="AN204" s="362" t="str">
        <f aca="false">IF('Felling&amp;Restocking'!M204="","",IFERROR("," &amp; VLOOKUP( 'Felling&amp;Restocking'!M204,SpeciesList[],2,0),"," &amp; 'Felling&amp;Restocking'!M204))</f>
        <v/>
      </c>
      <c r="AO204" s="362" t="str">
        <f aca="false">IF('Felling&amp;Restocking'!M204="","",VLOOKUP( 'Felling&amp;Restocking'!M204,SpeciesList[],4,0))</f>
        <v/>
      </c>
      <c r="AP204" s="362" t="str">
        <f aca="false">IF('Felling&amp;Restocking'!N204="","",IFERROR("," &amp; VLOOKUP( 'Felling&amp;Restocking'!N204,SpeciesList[],2,0),"," &amp; 'Felling&amp;Restocking'!N204))</f>
        <v/>
      </c>
      <c r="AQ204" s="362" t="str">
        <f aca="false">IF('Felling&amp;Restocking'!N204="","",VLOOKUP( 'Felling&amp;Restocking'!N204,SpeciesList[],4,0))</f>
        <v/>
      </c>
      <c r="AT204" s="362" t="str">
        <f aca="false">IF('Sub-Cpt Record'!A204&lt;&gt;"",CONCATENATE('Sub-Cpt Record'!A204,'Sub-Cpt Record'!B204,'Sub-Cpt Record'!C204),"")</f>
        <v/>
      </c>
      <c r="AU204" s="362" t="n">
        <f aca="false">IF($AT204="",1,COUNTIFS($AT$11:$AT$1000, $AT204))</f>
        <v>1</v>
      </c>
      <c r="AV204" s="362" t="n">
        <f aca="false">IF(AT204&lt;&gt;"",'Sub-Cpt Record'!C204/CODE!AU204,0)</f>
        <v>0</v>
      </c>
    </row>
    <row r="205" customFormat="false" ht="15" hidden="false" customHeight="false" outlineLevel="0" collapsed="false">
      <c r="A205" s="362" t="str">
        <f aca="false">IF('Sub-Cpt Record'!B205="",IF(OR('Sub-Cpt Record'!A205=0,'Sub-Cpt Record'!A205=""),"",'Sub-Cpt Record'!A205),CONCATENATE('Sub-Cpt Record'!A205&amp;'Sub-Cpt Record'!B205))</f>
        <v/>
      </c>
      <c r="B205" s="362" t="n">
        <f aca="false">IF($A205="",1,COUNTIFS($A$11:$A$1000, $A205))</f>
        <v>1</v>
      </c>
      <c r="C205" s="363" t="str">
        <f aca="false">IF('Sub-Cpt Record'!E205 = "","",'Sub-Cpt Record'!E205&amp;"  ")</f>
        <v/>
      </c>
      <c r="D205" s="362" t="str">
        <f aca="false">IF('Sub-Cpt Record'!F205 = "","",'Sub-Cpt Record'!F205&amp;"  ")</f>
        <v/>
      </c>
      <c r="E205" s="362" t="str">
        <f aca="false">IF('Sub-Cpt Record'!G205 = "","",'Sub-Cpt Record'!G205&amp;"  ")</f>
        <v/>
      </c>
      <c r="F205" s="362" t="str">
        <f aca="false">IF('Sub-Cpt Record'!H205 = "","",'Sub-Cpt Record'!H205&amp;"  ")</f>
        <v/>
      </c>
      <c r="G205" s="362" t="str">
        <f aca="false">IF('Sub-Cpt Record'!I205 = "","",'Sub-Cpt Record'!I205&amp;"  ")</f>
        <v/>
      </c>
      <c r="H205" s="362" t="str">
        <f aca="false">IF('Sub-Cpt Record'!J205 = "","",'Sub-Cpt Record'!J205&amp;"  ")</f>
        <v/>
      </c>
      <c r="I205" s="364" t="str">
        <f aca="false">CONCATENATE(C205&amp;D205&amp;E205&amp;F205&amp;G205&amp;H205)</f>
        <v/>
      </c>
      <c r="J205" s="362" t="n">
        <f aca="false">IF(A205&lt;&gt;"",'Sub-Cpt Record'!C205/CODE!B205,0)</f>
        <v>0</v>
      </c>
      <c r="L205" s="365" t="str">
        <f aca="false">IF(A205="",IF(L206=1,1,""),1)</f>
        <v/>
      </c>
      <c r="N205" s="366" t="n">
        <f aca="false">COUNTIFS('Felling&amp;Restocking'!$A$11:$A$1000, 'Felling&amp;Restocking'!$A205, 'Felling&amp;Restocking'!$B$11:$B$1000, 'Felling&amp;Restocking'!$B205, 'Felling&amp;Restocking'!$H$11:$H$1000, 'Felling&amp;Restocking'!$H205)</f>
        <v>0</v>
      </c>
      <c r="O205" s="366" t="n">
        <f aca="false">IF(OR('Felling&amp;Restocking'!H205=0,'Felling&amp;Restocking'!H205=""),0,1)</f>
        <v>0</v>
      </c>
      <c r="P205" s="367" t="n">
        <f aca="false">SUM('Felling&amp;Restocking'!O205+'Felling&amp;Restocking'!P205)</f>
        <v>0</v>
      </c>
      <c r="S205" s="369" t="n">
        <f aca="false">IF(AND(O205&lt;&gt;0,P205&lt;&gt;0,'Felling&amp;Restocking'!G205&lt;&gt;0,AA205="",AC205=""),1,0)</f>
        <v>0</v>
      </c>
      <c r="T205" s="370" t="str">
        <f aca="false">IF(OR('Felling&amp;Restocking'!G205=0,'Felling&amp;Restocking'!G205=""),"",SUM('Felling&amp;Restocking'!O205/P205)*'Felling&amp;Restocking'!G205)</f>
        <v/>
      </c>
      <c r="U205" s="370" t="str">
        <f aca="false">IF(OR('Felling&amp;Restocking'!G205=0,'Felling&amp;Restocking'!G205=""),"",SUM('Felling&amp;Restocking'!P205/P205)*'Felling&amp;Restocking'!G205)</f>
        <v/>
      </c>
      <c r="V205" s="371" t="n">
        <f aca="false">IF(CONCATENATE('Felling&amp;Restocking'!U205&amp;'Felling&amp;Restocking'!W205&amp;'Felling&amp;Restocking'!Y205&amp;'Felling&amp;Restocking'!AA205&amp;'Felling&amp;Restocking'!AC205)="",0,1)</f>
        <v>0</v>
      </c>
      <c r="W205" s="372" t="n">
        <f aca="false">IF(OR(OR(TRIM('Felling&amp;Restocking'!H205)="T",TRIM('Felling&amp;Restocking'!H205)="DF",TRIM('Felling&amp;Restocking'!H205)="OS"),O205=0),0,1)</f>
        <v>0</v>
      </c>
      <c r="X205" s="372" t="n">
        <f aca="false">IF(OR('Felling&amp;Restocking'!$S205="",OR('Felling&amp;Restocking'!$S205=0,'Felling&amp;Restocking'!$S205="N/A")),0,1)</f>
        <v>0</v>
      </c>
      <c r="Y205" s="362" t="str">
        <f aca="false">IF(W205=1,T205,"")</f>
        <v/>
      </c>
      <c r="Z205" s="362" t="str">
        <f aca="false">IF(W205=1,U205,"")</f>
        <v/>
      </c>
      <c r="AA205" s="363" t="str">
        <f aca="false">CONCATENATE(IF(AND(AG205="B",AF205&lt;&gt;""),AF205,""),IF(AND(AI205="B",AH205&lt;&gt;""),AH205,""),IF(AND(AK205="B",AJ205&lt;&gt;""),AJ205,""),IF(AND(AM205="B",AL205&lt;&gt;""),AL205,""),IF(AND(AO205="B",AN205&lt;&gt;""),AN205,""),IF(AND(AQ205="B",AP205&lt;&gt;""),AP205,""))</f>
        <v/>
      </c>
      <c r="AC205" s="362" t="str">
        <f aca="false">CONCATENATE(IF(AND(AG205="C",AF205&lt;&gt;""),AF205,""),IF(AND(AI205="C",AH205&lt;&gt;""),AH205,""),IF(AND(AK205="C",AJ205&lt;&gt;""),AJ205,""),IF(AND(AM205="C",AL205&lt;&gt;""),AL205,""),IF(AND(AO205="C",AN205&lt;&gt;""),AN205,""),IF(AND(AQ205="C",AP205&lt;&gt;""),AP205,""))</f>
        <v/>
      </c>
      <c r="AE205" s="362" t="str">
        <f aca="false">CONCATENATE(IF(AS205="","",AS205),IF(AU205="","",AU205),IF(AW205="","",AW205),IF(AY205="","",AY205),IF(BA205="","",BA205),IF(BC205="","",BC205))</f>
        <v>1</v>
      </c>
      <c r="AF205" s="362" t="str">
        <f aca="false">IF('Felling&amp;Restocking'!I205="","",IFERROR(VLOOKUP( 'Felling&amp;Restocking'!I205,SpeciesList[],2,0),"," &amp; 'Felling&amp;Restocking'!I205))</f>
        <v/>
      </c>
      <c r="AG205" s="362" t="str">
        <f aca="false">IF('Felling&amp;Restocking'!I205="","",VLOOKUP( 'Felling&amp;Restocking'!I205,SpeciesList[],4,0))</f>
        <v/>
      </c>
      <c r="AH205" s="362" t="str">
        <f aca="false">IF('Felling&amp;Restocking'!J205="","",IFERROR("," &amp; VLOOKUP( 'Felling&amp;Restocking'!J205,SpeciesList[],2,0),"," &amp; 'Felling&amp;Restocking'!J205))</f>
        <v/>
      </c>
      <c r="AI205" s="362" t="str">
        <f aca="false">IF('Felling&amp;Restocking'!J205="","",VLOOKUP( 'Felling&amp;Restocking'!J205,SpeciesList[],4,0))</f>
        <v/>
      </c>
      <c r="AJ205" s="362" t="str">
        <f aca="false">IF('Felling&amp;Restocking'!K205="","",IFERROR("," &amp; VLOOKUP( 'Felling&amp;Restocking'!K205,SpeciesList[],2,0),"," &amp; 'Felling&amp;Restocking'!K205))</f>
        <v/>
      </c>
      <c r="AK205" s="362" t="str">
        <f aca="false">IF('Felling&amp;Restocking'!K205="","",VLOOKUP( 'Felling&amp;Restocking'!K205,SpeciesList[],4,0))</f>
        <v/>
      </c>
      <c r="AL205" s="362" t="str">
        <f aca="false">IF('Felling&amp;Restocking'!L205="","",IFERROR("," &amp; VLOOKUP( 'Felling&amp;Restocking'!L205,SpeciesList[],2,0),"," &amp; 'Felling&amp;Restocking'!L205))</f>
        <v/>
      </c>
      <c r="AM205" s="362" t="str">
        <f aca="false">IF('Felling&amp;Restocking'!L205="","",VLOOKUP( 'Felling&amp;Restocking'!L205,SpeciesList[],4,0))</f>
        <v/>
      </c>
      <c r="AN205" s="362" t="str">
        <f aca="false">IF('Felling&amp;Restocking'!M205="","",IFERROR("," &amp; VLOOKUP( 'Felling&amp;Restocking'!M205,SpeciesList[],2,0),"," &amp; 'Felling&amp;Restocking'!M205))</f>
        <v/>
      </c>
      <c r="AO205" s="362" t="str">
        <f aca="false">IF('Felling&amp;Restocking'!M205="","",VLOOKUP( 'Felling&amp;Restocking'!M205,SpeciesList[],4,0))</f>
        <v/>
      </c>
      <c r="AP205" s="362" t="str">
        <f aca="false">IF('Felling&amp;Restocking'!N205="","",IFERROR("," &amp; VLOOKUP( 'Felling&amp;Restocking'!N205,SpeciesList[],2,0),"," &amp; 'Felling&amp;Restocking'!N205))</f>
        <v/>
      </c>
      <c r="AQ205" s="362" t="str">
        <f aca="false">IF('Felling&amp;Restocking'!N205="","",VLOOKUP( 'Felling&amp;Restocking'!N205,SpeciesList[],4,0))</f>
        <v/>
      </c>
      <c r="AT205" s="362" t="str">
        <f aca="false">IF('Sub-Cpt Record'!A205&lt;&gt;"",CONCATENATE('Sub-Cpt Record'!A205,'Sub-Cpt Record'!B205,'Sub-Cpt Record'!C205),"")</f>
        <v/>
      </c>
      <c r="AU205" s="362" t="n">
        <f aca="false">IF($AT205="",1,COUNTIFS($AT$11:$AT$1000, $AT205))</f>
        <v>1</v>
      </c>
      <c r="AV205" s="362" t="n">
        <f aca="false">IF(AT205&lt;&gt;"",'Sub-Cpt Record'!C205/CODE!AU205,0)</f>
        <v>0</v>
      </c>
    </row>
    <row r="206" customFormat="false" ht="15" hidden="false" customHeight="false" outlineLevel="0" collapsed="false">
      <c r="A206" s="362" t="str">
        <f aca="false">IF('Sub-Cpt Record'!B206="",IF(OR('Sub-Cpt Record'!A206=0,'Sub-Cpt Record'!A206=""),"",'Sub-Cpt Record'!A206),CONCATENATE('Sub-Cpt Record'!A206&amp;'Sub-Cpt Record'!B206))</f>
        <v/>
      </c>
      <c r="B206" s="362" t="n">
        <f aca="false">IF($A206="",1,COUNTIFS($A$11:$A$1000, $A206))</f>
        <v>1</v>
      </c>
      <c r="C206" s="363" t="str">
        <f aca="false">IF('Sub-Cpt Record'!E206 = "","",'Sub-Cpt Record'!E206&amp;"  ")</f>
        <v/>
      </c>
      <c r="D206" s="362" t="str">
        <f aca="false">IF('Sub-Cpt Record'!F206 = "","",'Sub-Cpt Record'!F206&amp;"  ")</f>
        <v/>
      </c>
      <c r="E206" s="362" t="str">
        <f aca="false">IF('Sub-Cpt Record'!G206 = "","",'Sub-Cpt Record'!G206&amp;"  ")</f>
        <v/>
      </c>
      <c r="F206" s="362" t="str">
        <f aca="false">IF('Sub-Cpt Record'!H206 = "","",'Sub-Cpt Record'!H206&amp;"  ")</f>
        <v/>
      </c>
      <c r="G206" s="362" t="str">
        <f aca="false">IF('Sub-Cpt Record'!I206 = "","",'Sub-Cpt Record'!I206&amp;"  ")</f>
        <v/>
      </c>
      <c r="H206" s="362" t="str">
        <f aca="false">IF('Sub-Cpt Record'!J206 = "","",'Sub-Cpt Record'!J206&amp;"  ")</f>
        <v/>
      </c>
      <c r="I206" s="364" t="str">
        <f aca="false">CONCATENATE(C206&amp;D206&amp;E206&amp;F206&amp;G206&amp;H206)</f>
        <v/>
      </c>
      <c r="J206" s="362" t="n">
        <f aca="false">IF(A206&lt;&gt;"",'Sub-Cpt Record'!C206/CODE!B206,0)</f>
        <v>0</v>
      </c>
      <c r="L206" s="365" t="str">
        <f aca="false">IF(A206="",IF(L207=1,1,""),1)</f>
        <v/>
      </c>
      <c r="N206" s="366" t="n">
        <f aca="false">COUNTIFS('Felling&amp;Restocking'!$A$11:$A$1000, 'Felling&amp;Restocking'!$A206, 'Felling&amp;Restocking'!$B$11:$B$1000, 'Felling&amp;Restocking'!$B206, 'Felling&amp;Restocking'!$H$11:$H$1000, 'Felling&amp;Restocking'!$H206)</f>
        <v>0</v>
      </c>
      <c r="O206" s="366" t="n">
        <f aca="false">IF(OR('Felling&amp;Restocking'!H206=0,'Felling&amp;Restocking'!H206=""),0,1)</f>
        <v>0</v>
      </c>
      <c r="P206" s="367" t="n">
        <f aca="false">SUM('Felling&amp;Restocking'!O206+'Felling&amp;Restocking'!P206)</f>
        <v>0</v>
      </c>
      <c r="S206" s="369" t="n">
        <f aca="false">IF(AND(O206&lt;&gt;0,P206&lt;&gt;0,'Felling&amp;Restocking'!G206&lt;&gt;0,AA206="",AC206=""),1,0)</f>
        <v>0</v>
      </c>
      <c r="T206" s="370" t="str">
        <f aca="false">IF(OR('Felling&amp;Restocking'!G206=0,'Felling&amp;Restocking'!G206=""),"",SUM('Felling&amp;Restocking'!O206/P206)*'Felling&amp;Restocking'!G206)</f>
        <v/>
      </c>
      <c r="U206" s="370" t="str">
        <f aca="false">IF(OR('Felling&amp;Restocking'!G206=0,'Felling&amp;Restocking'!G206=""),"",SUM('Felling&amp;Restocking'!P206/P206)*'Felling&amp;Restocking'!G206)</f>
        <v/>
      </c>
      <c r="V206" s="371" t="n">
        <f aca="false">IF(CONCATENATE('Felling&amp;Restocking'!U206&amp;'Felling&amp;Restocking'!W206&amp;'Felling&amp;Restocking'!Y206&amp;'Felling&amp;Restocking'!AA206&amp;'Felling&amp;Restocking'!AC206)="",0,1)</f>
        <v>0</v>
      </c>
      <c r="W206" s="372" t="n">
        <f aca="false">IF(OR(OR(TRIM('Felling&amp;Restocking'!H206)="T",TRIM('Felling&amp;Restocking'!H206)="DF",TRIM('Felling&amp;Restocking'!H206)="OS"),O206=0),0,1)</f>
        <v>0</v>
      </c>
      <c r="X206" s="372" t="n">
        <f aca="false">IF(OR('Felling&amp;Restocking'!$S206="",OR('Felling&amp;Restocking'!$S206=0,'Felling&amp;Restocking'!$S206="N/A")),0,1)</f>
        <v>0</v>
      </c>
      <c r="Y206" s="362" t="str">
        <f aca="false">IF(W206=1,T206,"")</f>
        <v/>
      </c>
      <c r="Z206" s="362" t="str">
        <f aca="false">IF(W206=1,U206,"")</f>
        <v/>
      </c>
      <c r="AA206" s="363" t="str">
        <f aca="false">CONCATENATE(IF(AND(AG206="B",AF206&lt;&gt;""),AF206,""),IF(AND(AI206="B",AH206&lt;&gt;""),AH206,""),IF(AND(AK206="B",AJ206&lt;&gt;""),AJ206,""),IF(AND(AM206="B",AL206&lt;&gt;""),AL206,""),IF(AND(AO206="B",AN206&lt;&gt;""),AN206,""),IF(AND(AQ206="B",AP206&lt;&gt;""),AP206,""))</f>
        <v/>
      </c>
      <c r="AC206" s="362" t="str">
        <f aca="false">CONCATENATE(IF(AND(AG206="C",AF206&lt;&gt;""),AF206,""),IF(AND(AI206="C",AH206&lt;&gt;""),AH206,""),IF(AND(AK206="C",AJ206&lt;&gt;""),AJ206,""),IF(AND(AM206="C",AL206&lt;&gt;""),AL206,""),IF(AND(AO206="C",AN206&lt;&gt;""),AN206,""),IF(AND(AQ206="C",AP206&lt;&gt;""),AP206,""))</f>
        <v/>
      </c>
      <c r="AE206" s="362" t="str">
        <f aca="false">CONCATENATE(IF(AS206="","",AS206),IF(AU206="","",AU206),IF(AW206="","",AW206),IF(AY206="","",AY206),IF(BA206="","",BA206),IF(BC206="","",BC206))</f>
        <v>1</v>
      </c>
      <c r="AF206" s="362" t="str">
        <f aca="false">IF('Felling&amp;Restocking'!I206="","",IFERROR(VLOOKUP( 'Felling&amp;Restocking'!I206,SpeciesList[],2,0),"," &amp; 'Felling&amp;Restocking'!I206))</f>
        <v/>
      </c>
      <c r="AG206" s="362" t="str">
        <f aca="false">IF('Felling&amp;Restocking'!I206="","",VLOOKUP( 'Felling&amp;Restocking'!I206,SpeciesList[],4,0))</f>
        <v/>
      </c>
      <c r="AH206" s="362" t="str">
        <f aca="false">IF('Felling&amp;Restocking'!J206="","",IFERROR("," &amp; VLOOKUP( 'Felling&amp;Restocking'!J206,SpeciesList[],2,0),"," &amp; 'Felling&amp;Restocking'!J206))</f>
        <v/>
      </c>
      <c r="AI206" s="362" t="str">
        <f aca="false">IF('Felling&amp;Restocking'!J206="","",VLOOKUP( 'Felling&amp;Restocking'!J206,SpeciesList[],4,0))</f>
        <v/>
      </c>
      <c r="AJ206" s="362" t="str">
        <f aca="false">IF('Felling&amp;Restocking'!K206="","",IFERROR("," &amp; VLOOKUP( 'Felling&amp;Restocking'!K206,SpeciesList[],2,0),"," &amp; 'Felling&amp;Restocking'!K206))</f>
        <v/>
      </c>
      <c r="AK206" s="362" t="str">
        <f aca="false">IF('Felling&amp;Restocking'!K206="","",VLOOKUP( 'Felling&amp;Restocking'!K206,SpeciesList[],4,0))</f>
        <v/>
      </c>
      <c r="AL206" s="362" t="str">
        <f aca="false">IF('Felling&amp;Restocking'!L206="","",IFERROR("," &amp; VLOOKUP( 'Felling&amp;Restocking'!L206,SpeciesList[],2,0),"," &amp; 'Felling&amp;Restocking'!L206))</f>
        <v/>
      </c>
      <c r="AM206" s="362" t="str">
        <f aca="false">IF('Felling&amp;Restocking'!L206="","",VLOOKUP( 'Felling&amp;Restocking'!L206,SpeciesList[],4,0))</f>
        <v/>
      </c>
      <c r="AN206" s="362" t="str">
        <f aca="false">IF('Felling&amp;Restocking'!M206="","",IFERROR("," &amp; VLOOKUP( 'Felling&amp;Restocking'!M206,SpeciesList[],2,0),"," &amp; 'Felling&amp;Restocking'!M206))</f>
        <v/>
      </c>
      <c r="AO206" s="362" t="str">
        <f aca="false">IF('Felling&amp;Restocking'!M206="","",VLOOKUP( 'Felling&amp;Restocking'!M206,SpeciesList[],4,0))</f>
        <v/>
      </c>
      <c r="AP206" s="362" t="str">
        <f aca="false">IF('Felling&amp;Restocking'!N206="","",IFERROR("," &amp; VLOOKUP( 'Felling&amp;Restocking'!N206,SpeciesList[],2,0),"," &amp; 'Felling&amp;Restocking'!N206))</f>
        <v/>
      </c>
      <c r="AQ206" s="362" t="str">
        <f aca="false">IF('Felling&amp;Restocking'!N206="","",VLOOKUP( 'Felling&amp;Restocking'!N206,SpeciesList[],4,0))</f>
        <v/>
      </c>
      <c r="AT206" s="362" t="str">
        <f aca="false">IF('Sub-Cpt Record'!A206&lt;&gt;"",CONCATENATE('Sub-Cpt Record'!A206,'Sub-Cpt Record'!B206,'Sub-Cpt Record'!C206),"")</f>
        <v/>
      </c>
      <c r="AU206" s="362" t="n">
        <f aca="false">IF($AT206="",1,COUNTIFS($AT$11:$AT$1000, $AT206))</f>
        <v>1</v>
      </c>
      <c r="AV206" s="362" t="n">
        <f aca="false">IF(AT206&lt;&gt;"",'Sub-Cpt Record'!C206/CODE!AU206,0)</f>
        <v>0</v>
      </c>
    </row>
    <row r="207" customFormat="false" ht="15" hidden="false" customHeight="false" outlineLevel="0" collapsed="false">
      <c r="A207" s="362" t="str">
        <f aca="false">IF('Sub-Cpt Record'!B207="",IF(OR('Sub-Cpt Record'!A207=0,'Sub-Cpt Record'!A207=""),"",'Sub-Cpt Record'!A207),CONCATENATE('Sub-Cpt Record'!A207&amp;'Sub-Cpt Record'!B207))</f>
        <v/>
      </c>
      <c r="B207" s="362" t="n">
        <f aca="false">IF($A207="",1,COUNTIFS($A$11:$A$1000, $A207))</f>
        <v>1</v>
      </c>
      <c r="C207" s="363" t="str">
        <f aca="false">IF('Sub-Cpt Record'!E207 = "","",'Sub-Cpt Record'!E207&amp;"  ")</f>
        <v/>
      </c>
      <c r="D207" s="362" t="str">
        <f aca="false">IF('Sub-Cpt Record'!F207 = "","",'Sub-Cpt Record'!F207&amp;"  ")</f>
        <v/>
      </c>
      <c r="E207" s="362" t="str">
        <f aca="false">IF('Sub-Cpt Record'!G207 = "","",'Sub-Cpt Record'!G207&amp;"  ")</f>
        <v/>
      </c>
      <c r="F207" s="362" t="str">
        <f aca="false">IF('Sub-Cpt Record'!H207 = "","",'Sub-Cpt Record'!H207&amp;"  ")</f>
        <v/>
      </c>
      <c r="G207" s="362" t="str">
        <f aca="false">IF('Sub-Cpt Record'!I207 = "","",'Sub-Cpt Record'!I207&amp;"  ")</f>
        <v/>
      </c>
      <c r="H207" s="362" t="str">
        <f aca="false">IF('Sub-Cpt Record'!J207 = "","",'Sub-Cpt Record'!J207&amp;"  ")</f>
        <v/>
      </c>
      <c r="I207" s="364" t="str">
        <f aca="false">CONCATENATE(C207&amp;D207&amp;E207&amp;F207&amp;G207&amp;H207)</f>
        <v/>
      </c>
      <c r="J207" s="362" t="n">
        <f aca="false">IF(A207&lt;&gt;"",'Sub-Cpt Record'!C207/CODE!B207,0)</f>
        <v>0</v>
      </c>
      <c r="L207" s="365" t="str">
        <f aca="false">IF(A207="",IF(L208=1,1,""),1)</f>
        <v/>
      </c>
      <c r="N207" s="366" t="n">
        <f aca="false">COUNTIFS('Felling&amp;Restocking'!$A$11:$A$1000, 'Felling&amp;Restocking'!$A207, 'Felling&amp;Restocking'!$B$11:$B$1000, 'Felling&amp;Restocking'!$B207, 'Felling&amp;Restocking'!$H$11:$H$1000, 'Felling&amp;Restocking'!$H207)</f>
        <v>0</v>
      </c>
      <c r="O207" s="366" t="n">
        <f aca="false">IF(OR('Felling&amp;Restocking'!H207=0,'Felling&amp;Restocking'!H207=""),0,1)</f>
        <v>0</v>
      </c>
      <c r="P207" s="367" t="n">
        <f aca="false">SUM('Felling&amp;Restocking'!O207+'Felling&amp;Restocking'!P207)</f>
        <v>0</v>
      </c>
      <c r="S207" s="369" t="n">
        <f aca="false">IF(AND(O207&lt;&gt;0,P207&lt;&gt;0,'Felling&amp;Restocking'!G207&lt;&gt;0,AA207="",AC207=""),1,0)</f>
        <v>0</v>
      </c>
      <c r="T207" s="370" t="str">
        <f aca="false">IF(OR('Felling&amp;Restocking'!G207=0,'Felling&amp;Restocking'!G207=""),"",SUM('Felling&amp;Restocking'!O207/P207)*'Felling&amp;Restocking'!G207)</f>
        <v/>
      </c>
      <c r="U207" s="370" t="str">
        <f aca="false">IF(OR('Felling&amp;Restocking'!G207=0,'Felling&amp;Restocking'!G207=""),"",SUM('Felling&amp;Restocking'!P207/P207)*'Felling&amp;Restocking'!G207)</f>
        <v/>
      </c>
      <c r="V207" s="371" t="n">
        <f aca="false">IF(CONCATENATE('Felling&amp;Restocking'!U207&amp;'Felling&amp;Restocking'!W207&amp;'Felling&amp;Restocking'!Y207&amp;'Felling&amp;Restocking'!AA207&amp;'Felling&amp;Restocking'!AC207)="",0,1)</f>
        <v>0</v>
      </c>
      <c r="W207" s="372" t="n">
        <f aca="false">IF(OR(OR(TRIM('Felling&amp;Restocking'!H207)="T",TRIM('Felling&amp;Restocking'!H207)="DF",TRIM('Felling&amp;Restocking'!H207)="OS"),O207=0),0,1)</f>
        <v>0</v>
      </c>
      <c r="X207" s="372" t="n">
        <f aca="false">IF(OR('Felling&amp;Restocking'!$S207="",OR('Felling&amp;Restocking'!$S207=0,'Felling&amp;Restocking'!$S207="N/A")),0,1)</f>
        <v>0</v>
      </c>
      <c r="Y207" s="362" t="str">
        <f aca="false">IF(W207=1,T207,"")</f>
        <v/>
      </c>
      <c r="Z207" s="362" t="str">
        <f aca="false">IF(W207=1,U207,"")</f>
        <v/>
      </c>
      <c r="AA207" s="363" t="str">
        <f aca="false">CONCATENATE(IF(AND(AG207="B",AF207&lt;&gt;""),AF207,""),IF(AND(AI207="B",AH207&lt;&gt;""),AH207,""),IF(AND(AK207="B",AJ207&lt;&gt;""),AJ207,""),IF(AND(AM207="B",AL207&lt;&gt;""),AL207,""),IF(AND(AO207="B",AN207&lt;&gt;""),AN207,""),IF(AND(AQ207="B",AP207&lt;&gt;""),AP207,""))</f>
        <v/>
      </c>
      <c r="AC207" s="362" t="str">
        <f aca="false">CONCATENATE(IF(AND(AG207="C",AF207&lt;&gt;""),AF207,""),IF(AND(AI207="C",AH207&lt;&gt;""),AH207,""),IF(AND(AK207="C",AJ207&lt;&gt;""),AJ207,""),IF(AND(AM207="C",AL207&lt;&gt;""),AL207,""),IF(AND(AO207="C",AN207&lt;&gt;""),AN207,""),IF(AND(AQ207="C",AP207&lt;&gt;""),AP207,""))</f>
        <v/>
      </c>
      <c r="AE207" s="362" t="str">
        <f aca="false">CONCATENATE(IF(AS207="","",AS207),IF(AU207="","",AU207),IF(AW207="","",AW207),IF(AY207="","",AY207),IF(BA207="","",BA207),IF(BC207="","",BC207))</f>
        <v>1</v>
      </c>
      <c r="AF207" s="362" t="str">
        <f aca="false">IF('Felling&amp;Restocking'!I207="","",IFERROR(VLOOKUP( 'Felling&amp;Restocking'!I207,SpeciesList[],2,0),"," &amp; 'Felling&amp;Restocking'!I207))</f>
        <v/>
      </c>
      <c r="AG207" s="362" t="str">
        <f aca="false">IF('Felling&amp;Restocking'!I207="","",VLOOKUP( 'Felling&amp;Restocking'!I207,SpeciesList[],4,0))</f>
        <v/>
      </c>
      <c r="AH207" s="362" t="str">
        <f aca="false">IF('Felling&amp;Restocking'!J207="","",IFERROR("," &amp; VLOOKUP( 'Felling&amp;Restocking'!J207,SpeciesList[],2,0),"," &amp; 'Felling&amp;Restocking'!J207))</f>
        <v/>
      </c>
      <c r="AI207" s="362" t="str">
        <f aca="false">IF('Felling&amp;Restocking'!J207="","",VLOOKUP( 'Felling&amp;Restocking'!J207,SpeciesList[],4,0))</f>
        <v/>
      </c>
      <c r="AJ207" s="362" t="str">
        <f aca="false">IF('Felling&amp;Restocking'!K207="","",IFERROR("," &amp; VLOOKUP( 'Felling&amp;Restocking'!K207,SpeciesList[],2,0),"," &amp; 'Felling&amp;Restocking'!K207))</f>
        <v/>
      </c>
      <c r="AK207" s="362" t="str">
        <f aca="false">IF('Felling&amp;Restocking'!K207="","",VLOOKUP( 'Felling&amp;Restocking'!K207,SpeciesList[],4,0))</f>
        <v/>
      </c>
      <c r="AL207" s="362" t="str">
        <f aca="false">IF('Felling&amp;Restocking'!L207="","",IFERROR("," &amp; VLOOKUP( 'Felling&amp;Restocking'!L207,SpeciesList[],2,0),"," &amp; 'Felling&amp;Restocking'!L207))</f>
        <v/>
      </c>
      <c r="AM207" s="362" t="str">
        <f aca="false">IF('Felling&amp;Restocking'!L207="","",VLOOKUP( 'Felling&amp;Restocking'!L207,SpeciesList[],4,0))</f>
        <v/>
      </c>
      <c r="AN207" s="362" t="str">
        <f aca="false">IF('Felling&amp;Restocking'!M207="","",IFERROR("," &amp; VLOOKUP( 'Felling&amp;Restocking'!M207,SpeciesList[],2,0),"," &amp; 'Felling&amp;Restocking'!M207))</f>
        <v/>
      </c>
      <c r="AO207" s="362" t="str">
        <f aca="false">IF('Felling&amp;Restocking'!M207="","",VLOOKUP( 'Felling&amp;Restocking'!M207,SpeciesList[],4,0))</f>
        <v/>
      </c>
      <c r="AP207" s="362" t="str">
        <f aca="false">IF('Felling&amp;Restocking'!N207="","",IFERROR("," &amp; VLOOKUP( 'Felling&amp;Restocking'!N207,SpeciesList[],2,0),"," &amp; 'Felling&amp;Restocking'!N207))</f>
        <v/>
      </c>
      <c r="AQ207" s="362" t="str">
        <f aca="false">IF('Felling&amp;Restocking'!N207="","",VLOOKUP( 'Felling&amp;Restocking'!N207,SpeciesList[],4,0))</f>
        <v/>
      </c>
      <c r="AT207" s="362" t="str">
        <f aca="false">IF('Sub-Cpt Record'!A207&lt;&gt;"",CONCATENATE('Sub-Cpt Record'!A207,'Sub-Cpt Record'!B207,'Sub-Cpt Record'!C207),"")</f>
        <v/>
      </c>
      <c r="AU207" s="362" t="n">
        <f aca="false">IF($AT207="",1,COUNTIFS($AT$11:$AT$1000, $AT207))</f>
        <v>1</v>
      </c>
      <c r="AV207" s="362" t="n">
        <f aca="false">IF(AT207&lt;&gt;"",'Sub-Cpt Record'!C207/CODE!AU207,0)</f>
        <v>0</v>
      </c>
    </row>
    <row r="208" customFormat="false" ht="15" hidden="false" customHeight="false" outlineLevel="0" collapsed="false">
      <c r="A208" s="362" t="str">
        <f aca="false">IF('Sub-Cpt Record'!B208="",IF(OR('Sub-Cpt Record'!A208=0,'Sub-Cpt Record'!A208=""),"",'Sub-Cpt Record'!A208),CONCATENATE('Sub-Cpt Record'!A208&amp;'Sub-Cpt Record'!B208))</f>
        <v/>
      </c>
      <c r="B208" s="362" t="n">
        <f aca="false">IF($A208="",1,COUNTIFS($A$11:$A$1000, $A208))</f>
        <v>1</v>
      </c>
      <c r="C208" s="363" t="str">
        <f aca="false">IF('Sub-Cpt Record'!E208 = "","",'Sub-Cpt Record'!E208&amp;"  ")</f>
        <v/>
      </c>
      <c r="D208" s="362" t="str">
        <f aca="false">IF('Sub-Cpt Record'!F208 = "","",'Sub-Cpt Record'!F208&amp;"  ")</f>
        <v/>
      </c>
      <c r="E208" s="362" t="str">
        <f aca="false">IF('Sub-Cpt Record'!G208 = "","",'Sub-Cpt Record'!G208&amp;"  ")</f>
        <v/>
      </c>
      <c r="F208" s="362" t="str">
        <f aca="false">IF('Sub-Cpt Record'!H208 = "","",'Sub-Cpt Record'!H208&amp;"  ")</f>
        <v/>
      </c>
      <c r="G208" s="362" t="str">
        <f aca="false">IF('Sub-Cpt Record'!I208 = "","",'Sub-Cpt Record'!I208&amp;"  ")</f>
        <v/>
      </c>
      <c r="H208" s="362" t="str">
        <f aca="false">IF('Sub-Cpt Record'!J208 = "","",'Sub-Cpt Record'!J208&amp;"  ")</f>
        <v/>
      </c>
      <c r="I208" s="364" t="str">
        <f aca="false">CONCATENATE(C208&amp;D208&amp;E208&amp;F208&amp;G208&amp;H208)</f>
        <v/>
      </c>
      <c r="J208" s="362" t="n">
        <f aca="false">IF(A208&lt;&gt;"",'Sub-Cpt Record'!C208/CODE!B208,0)</f>
        <v>0</v>
      </c>
      <c r="L208" s="365" t="str">
        <f aca="false">IF(A208="",IF(L209=1,1,""),1)</f>
        <v/>
      </c>
      <c r="N208" s="366" t="n">
        <f aca="false">COUNTIFS('Felling&amp;Restocking'!$A$11:$A$1000, 'Felling&amp;Restocking'!$A208, 'Felling&amp;Restocking'!$B$11:$B$1000, 'Felling&amp;Restocking'!$B208, 'Felling&amp;Restocking'!$H$11:$H$1000, 'Felling&amp;Restocking'!$H208)</f>
        <v>0</v>
      </c>
      <c r="O208" s="366" t="n">
        <f aca="false">IF(OR('Felling&amp;Restocking'!H208=0,'Felling&amp;Restocking'!H208=""),0,1)</f>
        <v>0</v>
      </c>
      <c r="P208" s="367" t="n">
        <f aca="false">SUM('Felling&amp;Restocking'!O208+'Felling&amp;Restocking'!P208)</f>
        <v>0</v>
      </c>
      <c r="S208" s="369" t="n">
        <f aca="false">IF(AND(O208&lt;&gt;0,P208&lt;&gt;0,'Felling&amp;Restocking'!G208&lt;&gt;0,AA208="",AC208=""),1,0)</f>
        <v>0</v>
      </c>
      <c r="T208" s="370" t="str">
        <f aca="false">IF(OR('Felling&amp;Restocking'!G208=0,'Felling&amp;Restocking'!G208=""),"",SUM('Felling&amp;Restocking'!O208/P208)*'Felling&amp;Restocking'!G208)</f>
        <v/>
      </c>
      <c r="U208" s="370" t="str">
        <f aca="false">IF(OR('Felling&amp;Restocking'!G208=0,'Felling&amp;Restocking'!G208=""),"",SUM('Felling&amp;Restocking'!P208/P208)*'Felling&amp;Restocking'!G208)</f>
        <v/>
      </c>
      <c r="V208" s="371" t="n">
        <f aca="false">IF(CONCATENATE('Felling&amp;Restocking'!U208&amp;'Felling&amp;Restocking'!W208&amp;'Felling&amp;Restocking'!Y208&amp;'Felling&amp;Restocking'!AA208&amp;'Felling&amp;Restocking'!AC208)="",0,1)</f>
        <v>0</v>
      </c>
      <c r="W208" s="372" t="n">
        <f aca="false">IF(OR(OR(TRIM('Felling&amp;Restocking'!H208)="T",TRIM('Felling&amp;Restocking'!H208)="DF",TRIM('Felling&amp;Restocking'!H208)="OS"),O208=0),0,1)</f>
        <v>0</v>
      </c>
      <c r="X208" s="372" t="n">
        <f aca="false">IF(OR('Felling&amp;Restocking'!$S208="",OR('Felling&amp;Restocking'!$S208=0,'Felling&amp;Restocking'!$S208="N/A")),0,1)</f>
        <v>0</v>
      </c>
      <c r="Y208" s="362" t="str">
        <f aca="false">IF(W208=1,T208,"")</f>
        <v/>
      </c>
      <c r="Z208" s="362" t="str">
        <f aca="false">IF(W208=1,U208,"")</f>
        <v/>
      </c>
      <c r="AA208" s="363" t="str">
        <f aca="false">CONCATENATE(IF(AND(AG208="B",AF208&lt;&gt;""),AF208,""),IF(AND(AI208="B",AH208&lt;&gt;""),AH208,""),IF(AND(AK208="B",AJ208&lt;&gt;""),AJ208,""),IF(AND(AM208="B",AL208&lt;&gt;""),AL208,""),IF(AND(AO208="B",AN208&lt;&gt;""),AN208,""),IF(AND(AQ208="B",AP208&lt;&gt;""),AP208,""))</f>
        <v/>
      </c>
      <c r="AC208" s="362" t="str">
        <f aca="false">CONCATENATE(IF(AND(AG208="C",AF208&lt;&gt;""),AF208,""),IF(AND(AI208="C",AH208&lt;&gt;""),AH208,""),IF(AND(AK208="C",AJ208&lt;&gt;""),AJ208,""),IF(AND(AM208="C",AL208&lt;&gt;""),AL208,""),IF(AND(AO208="C",AN208&lt;&gt;""),AN208,""),IF(AND(AQ208="C",AP208&lt;&gt;""),AP208,""))</f>
        <v/>
      </c>
      <c r="AE208" s="362" t="str">
        <f aca="false">CONCATENATE(IF(AS208="","",AS208),IF(AU208="","",AU208),IF(AW208="","",AW208),IF(AY208="","",AY208),IF(BA208="","",BA208),IF(BC208="","",BC208))</f>
        <v>1</v>
      </c>
      <c r="AF208" s="362" t="str">
        <f aca="false">IF('Felling&amp;Restocking'!I208="","",IFERROR(VLOOKUP( 'Felling&amp;Restocking'!I208,SpeciesList[],2,0),"," &amp; 'Felling&amp;Restocking'!I208))</f>
        <v/>
      </c>
      <c r="AG208" s="362" t="str">
        <f aca="false">IF('Felling&amp;Restocking'!I208="","",VLOOKUP( 'Felling&amp;Restocking'!I208,SpeciesList[],4,0))</f>
        <v/>
      </c>
      <c r="AH208" s="362" t="str">
        <f aca="false">IF('Felling&amp;Restocking'!J208="","",IFERROR("," &amp; VLOOKUP( 'Felling&amp;Restocking'!J208,SpeciesList[],2,0),"," &amp; 'Felling&amp;Restocking'!J208))</f>
        <v/>
      </c>
      <c r="AI208" s="362" t="str">
        <f aca="false">IF('Felling&amp;Restocking'!J208="","",VLOOKUP( 'Felling&amp;Restocking'!J208,SpeciesList[],4,0))</f>
        <v/>
      </c>
      <c r="AJ208" s="362" t="str">
        <f aca="false">IF('Felling&amp;Restocking'!K208="","",IFERROR("," &amp; VLOOKUP( 'Felling&amp;Restocking'!K208,SpeciesList[],2,0),"," &amp; 'Felling&amp;Restocking'!K208))</f>
        <v/>
      </c>
      <c r="AK208" s="362" t="str">
        <f aca="false">IF('Felling&amp;Restocking'!K208="","",VLOOKUP( 'Felling&amp;Restocking'!K208,SpeciesList[],4,0))</f>
        <v/>
      </c>
      <c r="AL208" s="362" t="str">
        <f aca="false">IF('Felling&amp;Restocking'!L208="","",IFERROR("," &amp; VLOOKUP( 'Felling&amp;Restocking'!L208,SpeciesList[],2,0),"," &amp; 'Felling&amp;Restocking'!L208))</f>
        <v/>
      </c>
      <c r="AM208" s="362" t="str">
        <f aca="false">IF('Felling&amp;Restocking'!L208="","",VLOOKUP( 'Felling&amp;Restocking'!L208,SpeciesList[],4,0))</f>
        <v/>
      </c>
      <c r="AN208" s="362" t="str">
        <f aca="false">IF('Felling&amp;Restocking'!M208="","",IFERROR("," &amp; VLOOKUP( 'Felling&amp;Restocking'!M208,SpeciesList[],2,0),"," &amp; 'Felling&amp;Restocking'!M208))</f>
        <v/>
      </c>
      <c r="AO208" s="362" t="str">
        <f aca="false">IF('Felling&amp;Restocking'!M208="","",VLOOKUP( 'Felling&amp;Restocking'!M208,SpeciesList[],4,0))</f>
        <v/>
      </c>
      <c r="AP208" s="362" t="str">
        <f aca="false">IF('Felling&amp;Restocking'!N208="","",IFERROR("," &amp; VLOOKUP( 'Felling&amp;Restocking'!N208,SpeciesList[],2,0),"," &amp; 'Felling&amp;Restocking'!N208))</f>
        <v/>
      </c>
      <c r="AQ208" s="362" t="str">
        <f aca="false">IF('Felling&amp;Restocking'!N208="","",VLOOKUP( 'Felling&amp;Restocking'!N208,SpeciesList[],4,0))</f>
        <v/>
      </c>
      <c r="AT208" s="362" t="str">
        <f aca="false">IF('Sub-Cpt Record'!A208&lt;&gt;"",CONCATENATE('Sub-Cpt Record'!A208,'Sub-Cpt Record'!B208,'Sub-Cpt Record'!C208),"")</f>
        <v/>
      </c>
      <c r="AU208" s="362" t="n">
        <f aca="false">IF($AT208="",1,COUNTIFS($AT$11:$AT$1000, $AT208))</f>
        <v>1</v>
      </c>
      <c r="AV208" s="362" t="n">
        <f aca="false">IF(AT208&lt;&gt;"",'Sub-Cpt Record'!C208/CODE!AU208,0)</f>
        <v>0</v>
      </c>
    </row>
    <row r="209" customFormat="false" ht="15" hidden="false" customHeight="false" outlineLevel="0" collapsed="false">
      <c r="A209" s="362" t="str">
        <f aca="false">IF('Sub-Cpt Record'!B209="",IF(OR('Sub-Cpt Record'!A209=0,'Sub-Cpt Record'!A209=""),"",'Sub-Cpt Record'!A209),CONCATENATE('Sub-Cpt Record'!A209&amp;'Sub-Cpt Record'!B209))</f>
        <v/>
      </c>
      <c r="B209" s="362" t="n">
        <f aca="false">IF($A209="",1,COUNTIFS($A$11:$A$1000, $A209))</f>
        <v>1</v>
      </c>
      <c r="C209" s="363" t="str">
        <f aca="false">IF('Sub-Cpt Record'!E209 = "","",'Sub-Cpt Record'!E209&amp;"  ")</f>
        <v/>
      </c>
      <c r="D209" s="362" t="str">
        <f aca="false">IF('Sub-Cpt Record'!F209 = "","",'Sub-Cpt Record'!F209&amp;"  ")</f>
        <v/>
      </c>
      <c r="E209" s="362" t="str">
        <f aca="false">IF('Sub-Cpt Record'!G209 = "","",'Sub-Cpt Record'!G209&amp;"  ")</f>
        <v/>
      </c>
      <c r="F209" s="362" t="str">
        <f aca="false">IF('Sub-Cpt Record'!H209 = "","",'Sub-Cpt Record'!H209&amp;"  ")</f>
        <v/>
      </c>
      <c r="G209" s="362" t="str">
        <f aca="false">IF('Sub-Cpt Record'!I209 = "","",'Sub-Cpt Record'!I209&amp;"  ")</f>
        <v/>
      </c>
      <c r="H209" s="362" t="str">
        <f aca="false">IF('Sub-Cpt Record'!J209 = "","",'Sub-Cpt Record'!J209&amp;"  ")</f>
        <v/>
      </c>
      <c r="I209" s="364" t="str">
        <f aca="false">CONCATENATE(C209&amp;D209&amp;E209&amp;F209&amp;G209&amp;H209)</f>
        <v/>
      </c>
      <c r="J209" s="362" t="n">
        <f aca="false">IF(A209&lt;&gt;"",'Sub-Cpt Record'!C209/CODE!B209,0)</f>
        <v>0</v>
      </c>
      <c r="L209" s="365" t="str">
        <f aca="false">IF(A209="",IF(L210=1,1,""),1)</f>
        <v/>
      </c>
      <c r="N209" s="366" t="n">
        <f aca="false">COUNTIFS('Felling&amp;Restocking'!$A$11:$A$1000, 'Felling&amp;Restocking'!$A209, 'Felling&amp;Restocking'!$B$11:$B$1000, 'Felling&amp;Restocking'!$B209, 'Felling&amp;Restocking'!$H$11:$H$1000, 'Felling&amp;Restocking'!$H209)</f>
        <v>0</v>
      </c>
      <c r="O209" s="366" t="n">
        <f aca="false">IF(OR('Felling&amp;Restocking'!H209=0,'Felling&amp;Restocking'!H209=""),0,1)</f>
        <v>0</v>
      </c>
      <c r="P209" s="367" t="n">
        <f aca="false">SUM('Felling&amp;Restocking'!O209+'Felling&amp;Restocking'!P209)</f>
        <v>0</v>
      </c>
      <c r="S209" s="369" t="n">
        <f aca="false">IF(AND(O209&lt;&gt;0,P209&lt;&gt;0,'Felling&amp;Restocking'!G209&lt;&gt;0,AA209="",AC209=""),1,0)</f>
        <v>0</v>
      </c>
      <c r="T209" s="370" t="str">
        <f aca="false">IF(OR('Felling&amp;Restocking'!G209=0,'Felling&amp;Restocking'!G209=""),"",SUM('Felling&amp;Restocking'!O209/P209)*'Felling&amp;Restocking'!G209)</f>
        <v/>
      </c>
      <c r="U209" s="370" t="str">
        <f aca="false">IF(OR('Felling&amp;Restocking'!G209=0,'Felling&amp;Restocking'!G209=""),"",SUM('Felling&amp;Restocking'!P209/P209)*'Felling&amp;Restocking'!G209)</f>
        <v/>
      </c>
      <c r="V209" s="371" t="n">
        <f aca="false">IF(CONCATENATE('Felling&amp;Restocking'!U209&amp;'Felling&amp;Restocking'!W209&amp;'Felling&amp;Restocking'!Y209&amp;'Felling&amp;Restocking'!AA209&amp;'Felling&amp;Restocking'!AC209)="",0,1)</f>
        <v>0</v>
      </c>
      <c r="W209" s="372" t="n">
        <f aca="false">IF(OR(OR(TRIM('Felling&amp;Restocking'!H209)="T",TRIM('Felling&amp;Restocking'!H209)="DF",TRIM('Felling&amp;Restocking'!H209)="OS"),O209=0),0,1)</f>
        <v>0</v>
      </c>
      <c r="X209" s="372" t="n">
        <f aca="false">IF(OR('Felling&amp;Restocking'!$S209="",OR('Felling&amp;Restocking'!$S209=0,'Felling&amp;Restocking'!$S209="N/A")),0,1)</f>
        <v>0</v>
      </c>
      <c r="Y209" s="362" t="str">
        <f aca="false">IF(W209=1,T209,"")</f>
        <v/>
      </c>
      <c r="Z209" s="362" t="str">
        <f aca="false">IF(W209=1,U209,"")</f>
        <v/>
      </c>
      <c r="AA209" s="363" t="str">
        <f aca="false">CONCATENATE(IF(AND(AG209="B",AF209&lt;&gt;""),AF209,""),IF(AND(AI209="B",AH209&lt;&gt;""),AH209,""),IF(AND(AK209="B",AJ209&lt;&gt;""),AJ209,""),IF(AND(AM209="B",AL209&lt;&gt;""),AL209,""),IF(AND(AO209="B",AN209&lt;&gt;""),AN209,""),IF(AND(AQ209="B",AP209&lt;&gt;""),AP209,""))</f>
        <v/>
      </c>
      <c r="AC209" s="362" t="str">
        <f aca="false">CONCATENATE(IF(AND(AG209="C",AF209&lt;&gt;""),AF209,""),IF(AND(AI209="C",AH209&lt;&gt;""),AH209,""),IF(AND(AK209="C",AJ209&lt;&gt;""),AJ209,""),IF(AND(AM209="C",AL209&lt;&gt;""),AL209,""),IF(AND(AO209="C",AN209&lt;&gt;""),AN209,""),IF(AND(AQ209="C",AP209&lt;&gt;""),AP209,""))</f>
        <v/>
      </c>
      <c r="AE209" s="362" t="str">
        <f aca="false">CONCATENATE(IF(AS209="","",AS209),IF(AU209="","",AU209),IF(AW209="","",AW209),IF(AY209="","",AY209),IF(BA209="","",BA209),IF(BC209="","",BC209))</f>
        <v>1</v>
      </c>
      <c r="AF209" s="362" t="str">
        <f aca="false">IF('Felling&amp;Restocking'!I209="","",IFERROR(VLOOKUP( 'Felling&amp;Restocking'!I209,SpeciesList[],2,0),"," &amp; 'Felling&amp;Restocking'!I209))</f>
        <v/>
      </c>
      <c r="AG209" s="362" t="str">
        <f aca="false">IF('Felling&amp;Restocking'!I209="","",VLOOKUP( 'Felling&amp;Restocking'!I209,SpeciesList[],4,0))</f>
        <v/>
      </c>
      <c r="AH209" s="362" t="str">
        <f aca="false">IF('Felling&amp;Restocking'!J209="","",IFERROR("," &amp; VLOOKUP( 'Felling&amp;Restocking'!J209,SpeciesList[],2,0),"," &amp; 'Felling&amp;Restocking'!J209))</f>
        <v/>
      </c>
      <c r="AI209" s="362" t="str">
        <f aca="false">IF('Felling&amp;Restocking'!J209="","",VLOOKUP( 'Felling&amp;Restocking'!J209,SpeciesList[],4,0))</f>
        <v/>
      </c>
      <c r="AJ209" s="362" t="str">
        <f aca="false">IF('Felling&amp;Restocking'!K209="","",IFERROR("," &amp; VLOOKUP( 'Felling&amp;Restocking'!K209,SpeciesList[],2,0),"," &amp; 'Felling&amp;Restocking'!K209))</f>
        <v/>
      </c>
      <c r="AK209" s="362" t="str">
        <f aca="false">IF('Felling&amp;Restocking'!K209="","",VLOOKUP( 'Felling&amp;Restocking'!K209,SpeciesList[],4,0))</f>
        <v/>
      </c>
      <c r="AL209" s="362" t="str">
        <f aca="false">IF('Felling&amp;Restocking'!L209="","",IFERROR("," &amp; VLOOKUP( 'Felling&amp;Restocking'!L209,SpeciesList[],2,0),"," &amp; 'Felling&amp;Restocking'!L209))</f>
        <v/>
      </c>
      <c r="AM209" s="362" t="str">
        <f aca="false">IF('Felling&amp;Restocking'!L209="","",VLOOKUP( 'Felling&amp;Restocking'!L209,SpeciesList[],4,0))</f>
        <v/>
      </c>
      <c r="AN209" s="362" t="str">
        <f aca="false">IF('Felling&amp;Restocking'!M209="","",IFERROR("," &amp; VLOOKUP( 'Felling&amp;Restocking'!M209,SpeciesList[],2,0),"," &amp; 'Felling&amp;Restocking'!M209))</f>
        <v/>
      </c>
      <c r="AO209" s="362" t="str">
        <f aca="false">IF('Felling&amp;Restocking'!M209="","",VLOOKUP( 'Felling&amp;Restocking'!M209,SpeciesList[],4,0))</f>
        <v/>
      </c>
      <c r="AP209" s="362" t="str">
        <f aca="false">IF('Felling&amp;Restocking'!N209="","",IFERROR("," &amp; VLOOKUP( 'Felling&amp;Restocking'!N209,SpeciesList[],2,0),"," &amp; 'Felling&amp;Restocking'!N209))</f>
        <v/>
      </c>
      <c r="AQ209" s="362" t="str">
        <f aca="false">IF('Felling&amp;Restocking'!N209="","",VLOOKUP( 'Felling&amp;Restocking'!N209,SpeciesList[],4,0))</f>
        <v/>
      </c>
      <c r="AT209" s="362" t="str">
        <f aca="false">IF('Sub-Cpt Record'!A209&lt;&gt;"",CONCATENATE('Sub-Cpt Record'!A209,'Sub-Cpt Record'!B209,'Sub-Cpt Record'!C209),"")</f>
        <v/>
      </c>
      <c r="AU209" s="362" t="n">
        <f aca="false">IF($AT209="",1,COUNTIFS($AT$11:$AT$1000, $AT209))</f>
        <v>1</v>
      </c>
      <c r="AV209" s="362" t="n">
        <f aca="false">IF(AT209&lt;&gt;"",'Sub-Cpt Record'!C209/CODE!AU209,0)</f>
        <v>0</v>
      </c>
    </row>
    <row r="210" customFormat="false" ht="15" hidden="false" customHeight="false" outlineLevel="0" collapsed="false">
      <c r="A210" s="362" t="str">
        <f aca="false">IF('Sub-Cpt Record'!B210="",IF(OR('Sub-Cpt Record'!A210=0,'Sub-Cpt Record'!A210=""),"",'Sub-Cpt Record'!A210),CONCATENATE('Sub-Cpt Record'!A210&amp;'Sub-Cpt Record'!B210))</f>
        <v/>
      </c>
      <c r="B210" s="362" t="n">
        <f aca="false">IF($A210="",1,COUNTIFS($A$11:$A$1000, $A210))</f>
        <v>1</v>
      </c>
      <c r="C210" s="363" t="str">
        <f aca="false">IF('Sub-Cpt Record'!E210 = "","",'Sub-Cpt Record'!E210&amp;"  ")</f>
        <v/>
      </c>
      <c r="D210" s="362" t="str">
        <f aca="false">IF('Sub-Cpt Record'!F210 = "","",'Sub-Cpt Record'!F210&amp;"  ")</f>
        <v/>
      </c>
      <c r="E210" s="362" t="str">
        <f aca="false">IF('Sub-Cpt Record'!G210 = "","",'Sub-Cpt Record'!G210&amp;"  ")</f>
        <v/>
      </c>
      <c r="F210" s="362" t="str">
        <f aca="false">IF('Sub-Cpt Record'!H210 = "","",'Sub-Cpt Record'!H210&amp;"  ")</f>
        <v/>
      </c>
      <c r="G210" s="362" t="str">
        <f aca="false">IF('Sub-Cpt Record'!I210 = "","",'Sub-Cpt Record'!I210&amp;"  ")</f>
        <v/>
      </c>
      <c r="H210" s="362" t="str">
        <f aca="false">IF('Sub-Cpt Record'!J210 = "","",'Sub-Cpt Record'!J210&amp;"  ")</f>
        <v/>
      </c>
      <c r="I210" s="364" t="str">
        <f aca="false">CONCATENATE(C210&amp;D210&amp;E210&amp;F210&amp;G210&amp;H210)</f>
        <v/>
      </c>
      <c r="J210" s="362" t="n">
        <f aca="false">IF(A210&lt;&gt;"",'Sub-Cpt Record'!C210/CODE!B210,0)</f>
        <v>0</v>
      </c>
      <c r="L210" s="365" t="str">
        <f aca="false">IF(A210="",IF(L211=1,1,""),1)</f>
        <v/>
      </c>
      <c r="N210" s="366" t="n">
        <f aca="false">COUNTIFS('Felling&amp;Restocking'!$A$11:$A$1000, 'Felling&amp;Restocking'!$A210, 'Felling&amp;Restocking'!$B$11:$B$1000, 'Felling&amp;Restocking'!$B210, 'Felling&amp;Restocking'!$H$11:$H$1000, 'Felling&amp;Restocking'!$H210)</f>
        <v>0</v>
      </c>
      <c r="O210" s="366" t="n">
        <f aca="false">IF(OR('Felling&amp;Restocking'!H210=0,'Felling&amp;Restocking'!H210=""),0,1)</f>
        <v>0</v>
      </c>
      <c r="P210" s="367" t="n">
        <f aca="false">SUM('Felling&amp;Restocking'!O210+'Felling&amp;Restocking'!P210)</f>
        <v>0</v>
      </c>
      <c r="S210" s="369" t="n">
        <f aca="false">IF(AND(O210&lt;&gt;0,P210&lt;&gt;0,'Felling&amp;Restocking'!G210&lt;&gt;0,AA210="",AC210=""),1,0)</f>
        <v>0</v>
      </c>
      <c r="T210" s="370" t="str">
        <f aca="false">IF(OR('Felling&amp;Restocking'!G210=0,'Felling&amp;Restocking'!G210=""),"",SUM('Felling&amp;Restocking'!O210/P210)*'Felling&amp;Restocking'!G210)</f>
        <v/>
      </c>
      <c r="U210" s="370" t="str">
        <f aca="false">IF(OR('Felling&amp;Restocking'!G210=0,'Felling&amp;Restocking'!G210=""),"",SUM('Felling&amp;Restocking'!P210/P210)*'Felling&amp;Restocking'!G210)</f>
        <v/>
      </c>
      <c r="V210" s="371" t="n">
        <f aca="false">IF(CONCATENATE('Felling&amp;Restocking'!U210&amp;'Felling&amp;Restocking'!W210&amp;'Felling&amp;Restocking'!Y210&amp;'Felling&amp;Restocking'!AA210&amp;'Felling&amp;Restocking'!AC210)="",0,1)</f>
        <v>0</v>
      </c>
      <c r="W210" s="372" t="n">
        <f aca="false">IF(OR(OR(TRIM('Felling&amp;Restocking'!H210)="T",TRIM('Felling&amp;Restocking'!H210)="DF",TRIM('Felling&amp;Restocking'!H210)="OS"),O210=0),0,1)</f>
        <v>0</v>
      </c>
      <c r="X210" s="372" t="n">
        <f aca="false">IF(OR('Felling&amp;Restocking'!$S210="",OR('Felling&amp;Restocking'!$S210=0,'Felling&amp;Restocking'!$S210="N/A")),0,1)</f>
        <v>0</v>
      </c>
      <c r="Y210" s="362" t="str">
        <f aca="false">IF(W210=1,T210,"")</f>
        <v/>
      </c>
      <c r="Z210" s="362" t="str">
        <f aca="false">IF(W210=1,U210,"")</f>
        <v/>
      </c>
      <c r="AA210" s="363" t="str">
        <f aca="false">CONCATENATE(IF(AND(AG210="B",AF210&lt;&gt;""),AF210,""),IF(AND(AI210="B",AH210&lt;&gt;""),AH210,""),IF(AND(AK210="B",AJ210&lt;&gt;""),AJ210,""),IF(AND(AM210="B",AL210&lt;&gt;""),AL210,""),IF(AND(AO210="B",AN210&lt;&gt;""),AN210,""),IF(AND(AQ210="B",AP210&lt;&gt;""),AP210,""))</f>
        <v/>
      </c>
      <c r="AC210" s="362" t="str">
        <f aca="false">CONCATENATE(IF(AND(AG210="C",AF210&lt;&gt;""),AF210,""),IF(AND(AI210="C",AH210&lt;&gt;""),AH210,""),IF(AND(AK210="C",AJ210&lt;&gt;""),AJ210,""),IF(AND(AM210="C",AL210&lt;&gt;""),AL210,""),IF(AND(AO210="C",AN210&lt;&gt;""),AN210,""),IF(AND(AQ210="C",AP210&lt;&gt;""),AP210,""))</f>
        <v/>
      </c>
      <c r="AE210" s="362" t="str">
        <f aca="false">CONCATENATE(IF(AS210="","",AS210),IF(AU210="","",AU210),IF(AW210="","",AW210),IF(AY210="","",AY210),IF(BA210="","",BA210),IF(BC210="","",BC210))</f>
        <v>1</v>
      </c>
      <c r="AF210" s="362" t="str">
        <f aca="false">IF('Felling&amp;Restocking'!I210="","",IFERROR(VLOOKUP( 'Felling&amp;Restocking'!I210,SpeciesList[],2,0),"," &amp; 'Felling&amp;Restocking'!I210))</f>
        <v/>
      </c>
      <c r="AG210" s="362" t="str">
        <f aca="false">IF('Felling&amp;Restocking'!I210="","",VLOOKUP( 'Felling&amp;Restocking'!I210,SpeciesList[],4,0))</f>
        <v/>
      </c>
      <c r="AH210" s="362" t="str">
        <f aca="false">IF('Felling&amp;Restocking'!J210="","",IFERROR("," &amp; VLOOKUP( 'Felling&amp;Restocking'!J210,SpeciesList[],2,0),"," &amp; 'Felling&amp;Restocking'!J210))</f>
        <v/>
      </c>
      <c r="AI210" s="362" t="str">
        <f aca="false">IF('Felling&amp;Restocking'!J210="","",VLOOKUP( 'Felling&amp;Restocking'!J210,SpeciesList[],4,0))</f>
        <v/>
      </c>
      <c r="AJ210" s="362" t="str">
        <f aca="false">IF('Felling&amp;Restocking'!K210="","",IFERROR("," &amp; VLOOKUP( 'Felling&amp;Restocking'!K210,SpeciesList[],2,0),"," &amp; 'Felling&amp;Restocking'!K210))</f>
        <v/>
      </c>
      <c r="AK210" s="362" t="str">
        <f aca="false">IF('Felling&amp;Restocking'!K210="","",VLOOKUP( 'Felling&amp;Restocking'!K210,SpeciesList[],4,0))</f>
        <v/>
      </c>
      <c r="AL210" s="362" t="str">
        <f aca="false">IF('Felling&amp;Restocking'!L210="","",IFERROR("," &amp; VLOOKUP( 'Felling&amp;Restocking'!L210,SpeciesList[],2,0),"," &amp; 'Felling&amp;Restocking'!L210))</f>
        <v/>
      </c>
      <c r="AM210" s="362" t="str">
        <f aca="false">IF('Felling&amp;Restocking'!L210="","",VLOOKUP( 'Felling&amp;Restocking'!L210,SpeciesList[],4,0))</f>
        <v/>
      </c>
      <c r="AN210" s="362" t="str">
        <f aca="false">IF('Felling&amp;Restocking'!M210="","",IFERROR("," &amp; VLOOKUP( 'Felling&amp;Restocking'!M210,SpeciesList[],2,0),"," &amp; 'Felling&amp;Restocking'!M210))</f>
        <v/>
      </c>
      <c r="AO210" s="362" t="str">
        <f aca="false">IF('Felling&amp;Restocking'!M210="","",VLOOKUP( 'Felling&amp;Restocking'!M210,SpeciesList[],4,0))</f>
        <v/>
      </c>
      <c r="AP210" s="362" t="str">
        <f aca="false">IF('Felling&amp;Restocking'!N210="","",IFERROR("," &amp; VLOOKUP( 'Felling&amp;Restocking'!N210,SpeciesList[],2,0),"," &amp; 'Felling&amp;Restocking'!N210))</f>
        <v/>
      </c>
      <c r="AQ210" s="362" t="str">
        <f aca="false">IF('Felling&amp;Restocking'!N210="","",VLOOKUP( 'Felling&amp;Restocking'!N210,SpeciesList[],4,0))</f>
        <v/>
      </c>
      <c r="AT210" s="362" t="str">
        <f aca="false">IF('Sub-Cpt Record'!A210&lt;&gt;"",CONCATENATE('Sub-Cpt Record'!A210,'Sub-Cpt Record'!B210,'Sub-Cpt Record'!C210),"")</f>
        <v/>
      </c>
      <c r="AU210" s="362" t="n">
        <f aca="false">IF($AT210="",1,COUNTIFS($AT$11:$AT$1000, $AT210))</f>
        <v>1</v>
      </c>
      <c r="AV210" s="362" t="n">
        <f aca="false">IF(AT210&lt;&gt;"",'Sub-Cpt Record'!C210/CODE!AU210,0)</f>
        <v>0</v>
      </c>
    </row>
    <row r="211" customFormat="false" ht="15" hidden="false" customHeight="false" outlineLevel="0" collapsed="false">
      <c r="A211" s="362" t="str">
        <f aca="false">IF('Sub-Cpt Record'!B211="",IF(OR('Sub-Cpt Record'!A211=0,'Sub-Cpt Record'!A211=""),"",'Sub-Cpt Record'!A211),CONCATENATE('Sub-Cpt Record'!A211&amp;'Sub-Cpt Record'!B211))</f>
        <v/>
      </c>
      <c r="B211" s="362" t="n">
        <f aca="false">IF($A211="",1,COUNTIFS($A$11:$A$1000, $A211))</f>
        <v>1</v>
      </c>
      <c r="C211" s="363" t="str">
        <f aca="false">IF('Sub-Cpt Record'!E211 = "","",'Sub-Cpt Record'!E211&amp;"  ")</f>
        <v/>
      </c>
      <c r="D211" s="362" t="str">
        <f aca="false">IF('Sub-Cpt Record'!F211 = "","",'Sub-Cpt Record'!F211&amp;"  ")</f>
        <v/>
      </c>
      <c r="E211" s="362" t="str">
        <f aca="false">IF('Sub-Cpt Record'!G211 = "","",'Sub-Cpt Record'!G211&amp;"  ")</f>
        <v/>
      </c>
      <c r="F211" s="362" t="str">
        <f aca="false">IF('Sub-Cpt Record'!H211 = "","",'Sub-Cpt Record'!H211&amp;"  ")</f>
        <v/>
      </c>
      <c r="G211" s="362" t="str">
        <f aca="false">IF('Sub-Cpt Record'!I211 = "","",'Sub-Cpt Record'!I211&amp;"  ")</f>
        <v/>
      </c>
      <c r="H211" s="362" t="str">
        <f aca="false">IF('Sub-Cpt Record'!J211 = "","",'Sub-Cpt Record'!J211&amp;"  ")</f>
        <v/>
      </c>
      <c r="I211" s="364" t="str">
        <f aca="false">CONCATENATE(C211&amp;D211&amp;E211&amp;F211&amp;G211&amp;H211)</f>
        <v/>
      </c>
      <c r="J211" s="362" t="n">
        <f aca="false">IF(A211&lt;&gt;"",'Sub-Cpt Record'!C211/CODE!B211,0)</f>
        <v>0</v>
      </c>
      <c r="L211" s="365" t="str">
        <f aca="false">IF(A211="",IF(L212=1,1,""),1)</f>
        <v/>
      </c>
      <c r="N211" s="366" t="n">
        <f aca="false">COUNTIFS('Felling&amp;Restocking'!$A$11:$A$1000, 'Felling&amp;Restocking'!$A211, 'Felling&amp;Restocking'!$B$11:$B$1000, 'Felling&amp;Restocking'!$B211, 'Felling&amp;Restocking'!$H$11:$H$1000, 'Felling&amp;Restocking'!$H211)</f>
        <v>0</v>
      </c>
      <c r="O211" s="366" t="n">
        <f aca="false">IF(OR('Felling&amp;Restocking'!H211=0,'Felling&amp;Restocking'!H211=""),0,1)</f>
        <v>0</v>
      </c>
      <c r="P211" s="367" t="n">
        <f aca="false">SUM('Felling&amp;Restocking'!O211+'Felling&amp;Restocking'!P211)</f>
        <v>0</v>
      </c>
      <c r="S211" s="369" t="n">
        <f aca="false">IF(AND(O211&lt;&gt;0,P211&lt;&gt;0,'Felling&amp;Restocking'!G211&lt;&gt;0,AA211="",AC211=""),1,0)</f>
        <v>0</v>
      </c>
      <c r="T211" s="370" t="str">
        <f aca="false">IF(OR('Felling&amp;Restocking'!G211=0,'Felling&amp;Restocking'!G211=""),"",SUM('Felling&amp;Restocking'!O211/P211)*'Felling&amp;Restocking'!G211)</f>
        <v/>
      </c>
      <c r="U211" s="370" t="str">
        <f aca="false">IF(OR('Felling&amp;Restocking'!G211=0,'Felling&amp;Restocking'!G211=""),"",SUM('Felling&amp;Restocking'!P211/P211)*'Felling&amp;Restocking'!G211)</f>
        <v/>
      </c>
      <c r="V211" s="371" t="n">
        <f aca="false">IF(CONCATENATE('Felling&amp;Restocking'!U211&amp;'Felling&amp;Restocking'!W211&amp;'Felling&amp;Restocking'!Y211&amp;'Felling&amp;Restocking'!AA211&amp;'Felling&amp;Restocking'!AC211)="",0,1)</f>
        <v>0</v>
      </c>
      <c r="W211" s="372" t="n">
        <f aca="false">IF(OR(OR(TRIM('Felling&amp;Restocking'!H211)="T",TRIM('Felling&amp;Restocking'!H211)="DF",TRIM('Felling&amp;Restocking'!H211)="OS"),O211=0),0,1)</f>
        <v>0</v>
      </c>
      <c r="X211" s="372" t="n">
        <f aca="false">IF(OR('Felling&amp;Restocking'!$S211="",OR('Felling&amp;Restocking'!$S211=0,'Felling&amp;Restocking'!$S211="N/A")),0,1)</f>
        <v>0</v>
      </c>
      <c r="Y211" s="362" t="str">
        <f aca="false">IF(W211=1,T211,"")</f>
        <v/>
      </c>
      <c r="Z211" s="362" t="str">
        <f aca="false">IF(W211=1,U211,"")</f>
        <v/>
      </c>
      <c r="AA211" s="363" t="str">
        <f aca="false">CONCATENATE(IF(AND(AG211="B",AF211&lt;&gt;""),AF211,""),IF(AND(AI211="B",AH211&lt;&gt;""),AH211,""),IF(AND(AK211="B",AJ211&lt;&gt;""),AJ211,""),IF(AND(AM211="B",AL211&lt;&gt;""),AL211,""),IF(AND(AO211="B",AN211&lt;&gt;""),AN211,""),IF(AND(AQ211="B",AP211&lt;&gt;""),AP211,""))</f>
        <v/>
      </c>
      <c r="AC211" s="362" t="str">
        <f aca="false">CONCATENATE(IF(AND(AG211="C",AF211&lt;&gt;""),AF211,""),IF(AND(AI211="C",AH211&lt;&gt;""),AH211,""),IF(AND(AK211="C",AJ211&lt;&gt;""),AJ211,""),IF(AND(AM211="C",AL211&lt;&gt;""),AL211,""),IF(AND(AO211="C",AN211&lt;&gt;""),AN211,""),IF(AND(AQ211="C",AP211&lt;&gt;""),AP211,""))</f>
        <v/>
      </c>
      <c r="AE211" s="362" t="str">
        <f aca="false">CONCATENATE(IF(AS211="","",AS211),IF(AU211="","",AU211),IF(AW211="","",AW211),IF(AY211="","",AY211),IF(BA211="","",BA211),IF(BC211="","",BC211))</f>
        <v>1</v>
      </c>
      <c r="AF211" s="362" t="str">
        <f aca="false">IF('Felling&amp;Restocking'!I211="","",IFERROR(VLOOKUP( 'Felling&amp;Restocking'!I211,SpeciesList[],2,0),"," &amp; 'Felling&amp;Restocking'!I211))</f>
        <v/>
      </c>
      <c r="AG211" s="362" t="str">
        <f aca="false">IF('Felling&amp;Restocking'!I211="","",VLOOKUP( 'Felling&amp;Restocking'!I211,SpeciesList[],4,0))</f>
        <v/>
      </c>
      <c r="AH211" s="362" t="str">
        <f aca="false">IF('Felling&amp;Restocking'!J211="","",IFERROR("," &amp; VLOOKUP( 'Felling&amp;Restocking'!J211,SpeciesList[],2,0),"," &amp; 'Felling&amp;Restocking'!J211))</f>
        <v/>
      </c>
      <c r="AI211" s="362" t="str">
        <f aca="false">IF('Felling&amp;Restocking'!J211="","",VLOOKUP( 'Felling&amp;Restocking'!J211,SpeciesList[],4,0))</f>
        <v/>
      </c>
      <c r="AJ211" s="362" t="str">
        <f aca="false">IF('Felling&amp;Restocking'!K211="","",IFERROR("," &amp; VLOOKUP( 'Felling&amp;Restocking'!K211,SpeciesList[],2,0),"," &amp; 'Felling&amp;Restocking'!K211))</f>
        <v/>
      </c>
      <c r="AK211" s="362" t="str">
        <f aca="false">IF('Felling&amp;Restocking'!K211="","",VLOOKUP( 'Felling&amp;Restocking'!K211,SpeciesList[],4,0))</f>
        <v/>
      </c>
      <c r="AL211" s="362" t="str">
        <f aca="false">IF('Felling&amp;Restocking'!L211="","",IFERROR("," &amp; VLOOKUP( 'Felling&amp;Restocking'!L211,SpeciesList[],2,0),"," &amp; 'Felling&amp;Restocking'!L211))</f>
        <v/>
      </c>
      <c r="AM211" s="362" t="str">
        <f aca="false">IF('Felling&amp;Restocking'!L211="","",VLOOKUP( 'Felling&amp;Restocking'!L211,SpeciesList[],4,0))</f>
        <v/>
      </c>
      <c r="AN211" s="362" t="str">
        <f aca="false">IF('Felling&amp;Restocking'!M211="","",IFERROR("," &amp; VLOOKUP( 'Felling&amp;Restocking'!M211,SpeciesList[],2,0),"," &amp; 'Felling&amp;Restocking'!M211))</f>
        <v/>
      </c>
      <c r="AO211" s="362" t="str">
        <f aca="false">IF('Felling&amp;Restocking'!M211="","",VLOOKUP( 'Felling&amp;Restocking'!M211,SpeciesList[],4,0))</f>
        <v/>
      </c>
      <c r="AP211" s="362" t="str">
        <f aca="false">IF('Felling&amp;Restocking'!N211="","",IFERROR("," &amp; VLOOKUP( 'Felling&amp;Restocking'!N211,SpeciesList[],2,0),"," &amp; 'Felling&amp;Restocking'!N211))</f>
        <v/>
      </c>
      <c r="AQ211" s="362" t="str">
        <f aca="false">IF('Felling&amp;Restocking'!N211="","",VLOOKUP( 'Felling&amp;Restocking'!N211,SpeciesList[],4,0))</f>
        <v/>
      </c>
      <c r="AT211" s="362" t="str">
        <f aca="false">IF('Sub-Cpt Record'!A211&lt;&gt;"",CONCATENATE('Sub-Cpt Record'!A211,'Sub-Cpt Record'!B211,'Sub-Cpt Record'!C211),"")</f>
        <v/>
      </c>
      <c r="AU211" s="362" t="n">
        <f aca="false">IF($AT211="",1,COUNTIFS($AT$11:$AT$1000, $AT211))</f>
        <v>1</v>
      </c>
      <c r="AV211" s="362" t="n">
        <f aca="false">IF(AT211&lt;&gt;"",'Sub-Cpt Record'!C211/CODE!AU211,0)</f>
        <v>0</v>
      </c>
    </row>
    <row r="212" customFormat="false" ht="15" hidden="false" customHeight="false" outlineLevel="0" collapsed="false">
      <c r="A212" s="362" t="str">
        <f aca="false">IF('Sub-Cpt Record'!B212="",IF(OR('Sub-Cpt Record'!A212=0,'Sub-Cpt Record'!A212=""),"",'Sub-Cpt Record'!A212),CONCATENATE('Sub-Cpt Record'!A212&amp;'Sub-Cpt Record'!B212))</f>
        <v/>
      </c>
      <c r="B212" s="362" t="n">
        <f aca="false">IF($A212="",1,COUNTIFS($A$11:$A$1000, $A212))</f>
        <v>1</v>
      </c>
      <c r="C212" s="363" t="str">
        <f aca="false">IF('Sub-Cpt Record'!E212 = "","",'Sub-Cpt Record'!E212&amp;"  ")</f>
        <v/>
      </c>
      <c r="D212" s="362" t="str">
        <f aca="false">IF('Sub-Cpt Record'!F212 = "","",'Sub-Cpt Record'!F212&amp;"  ")</f>
        <v/>
      </c>
      <c r="E212" s="362" t="str">
        <f aca="false">IF('Sub-Cpt Record'!G212 = "","",'Sub-Cpt Record'!G212&amp;"  ")</f>
        <v/>
      </c>
      <c r="F212" s="362" t="str">
        <f aca="false">IF('Sub-Cpt Record'!H212 = "","",'Sub-Cpt Record'!H212&amp;"  ")</f>
        <v/>
      </c>
      <c r="G212" s="362" t="str">
        <f aca="false">IF('Sub-Cpt Record'!I212 = "","",'Sub-Cpt Record'!I212&amp;"  ")</f>
        <v/>
      </c>
      <c r="H212" s="362" t="str">
        <f aca="false">IF('Sub-Cpt Record'!J212 = "","",'Sub-Cpt Record'!J212&amp;"  ")</f>
        <v/>
      </c>
      <c r="I212" s="364" t="str">
        <f aca="false">CONCATENATE(C212&amp;D212&amp;E212&amp;F212&amp;G212&amp;H212)</f>
        <v/>
      </c>
      <c r="J212" s="362" t="n">
        <f aca="false">IF(A212&lt;&gt;"",'Sub-Cpt Record'!C212/CODE!B212,0)</f>
        <v>0</v>
      </c>
      <c r="L212" s="365" t="str">
        <f aca="false">IF(A212="",IF(L213=1,1,""),1)</f>
        <v/>
      </c>
      <c r="N212" s="366" t="n">
        <f aca="false">COUNTIFS('Felling&amp;Restocking'!$A$11:$A$1000, 'Felling&amp;Restocking'!$A212, 'Felling&amp;Restocking'!$B$11:$B$1000, 'Felling&amp;Restocking'!$B212, 'Felling&amp;Restocking'!$H$11:$H$1000, 'Felling&amp;Restocking'!$H212)</f>
        <v>0</v>
      </c>
      <c r="O212" s="366" t="n">
        <f aca="false">IF(OR('Felling&amp;Restocking'!H212=0,'Felling&amp;Restocking'!H212=""),0,1)</f>
        <v>0</v>
      </c>
      <c r="P212" s="367" t="n">
        <f aca="false">SUM('Felling&amp;Restocking'!O212+'Felling&amp;Restocking'!P212)</f>
        <v>0</v>
      </c>
      <c r="S212" s="369" t="n">
        <f aca="false">IF(AND(O212&lt;&gt;0,P212&lt;&gt;0,'Felling&amp;Restocking'!G212&lt;&gt;0,AA212="",AC212=""),1,0)</f>
        <v>0</v>
      </c>
      <c r="T212" s="370" t="str">
        <f aca="false">IF(OR('Felling&amp;Restocking'!G212=0,'Felling&amp;Restocking'!G212=""),"",SUM('Felling&amp;Restocking'!O212/P212)*'Felling&amp;Restocking'!G212)</f>
        <v/>
      </c>
      <c r="U212" s="370" t="str">
        <f aca="false">IF(OR('Felling&amp;Restocking'!G212=0,'Felling&amp;Restocking'!G212=""),"",SUM('Felling&amp;Restocking'!P212/P212)*'Felling&amp;Restocking'!G212)</f>
        <v/>
      </c>
      <c r="V212" s="371" t="n">
        <f aca="false">IF(CONCATENATE('Felling&amp;Restocking'!U212&amp;'Felling&amp;Restocking'!W212&amp;'Felling&amp;Restocking'!Y212&amp;'Felling&amp;Restocking'!AA212&amp;'Felling&amp;Restocking'!AC212)="",0,1)</f>
        <v>0</v>
      </c>
      <c r="W212" s="372" t="n">
        <f aca="false">IF(OR(OR(TRIM('Felling&amp;Restocking'!H212)="T",TRIM('Felling&amp;Restocking'!H212)="DF",TRIM('Felling&amp;Restocking'!H212)="OS"),O212=0),0,1)</f>
        <v>0</v>
      </c>
      <c r="X212" s="372" t="n">
        <f aca="false">IF(OR('Felling&amp;Restocking'!$S212="",OR('Felling&amp;Restocking'!$S212=0,'Felling&amp;Restocking'!$S212="N/A")),0,1)</f>
        <v>0</v>
      </c>
      <c r="Y212" s="362" t="str">
        <f aca="false">IF(W212=1,T212,"")</f>
        <v/>
      </c>
      <c r="Z212" s="362" t="str">
        <f aca="false">IF(W212=1,U212,"")</f>
        <v/>
      </c>
      <c r="AA212" s="363" t="str">
        <f aca="false">CONCATENATE(IF(AND(AG212="B",AF212&lt;&gt;""),AF212,""),IF(AND(AI212="B",AH212&lt;&gt;""),AH212,""),IF(AND(AK212="B",AJ212&lt;&gt;""),AJ212,""),IF(AND(AM212="B",AL212&lt;&gt;""),AL212,""),IF(AND(AO212="B",AN212&lt;&gt;""),AN212,""),IF(AND(AQ212="B",AP212&lt;&gt;""),AP212,""))</f>
        <v/>
      </c>
      <c r="AC212" s="362" t="str">
        <f aca="false">CONCATENATE(IF(AND(AG212="C",AF212&lt;&gt;""),AF212,""),IF(AND(AI212="C",AH212&lt;&gt;""),AH212,""),IF(AND(AK212="C",AJ212&lt;&gt;""),AJ212,""),IF(AND(AM212="C",AL212&lt;&gt;""),AL212,""),IF(AND(AO212="C",AN212&lt;&gt;""),AN212,""),IF(AND(AQ212="C",AP212&lt;&gt;""),AP212,""))</f>
        <v/>
      </c>
      <c r="AE212" s="362" t="str">
        <f aca="false">CONCATENATE(IF(AS212="","",AS212),IF(AU212="","",AU212),IF(AW212="","",AW212),IF(AY212="","",AY212),IF(BA212="","",BA212),IF(BC212="","",BC212))</f>
        <v>1</v>
      </c>
      <c r="AF212" s="362" t="str">
        <f aca="false">IF('Felling&amp;Restocking'!I212="","",IFERROR(VLOOKUP( 'Felling&amp;Restocking'!I212,SpeciesList[],2,0),"," &amp; 'Felling&amp;Restocking'!I212))</f>
        <v/>
      </c>
      <c r="AG212" s="362" t="str">
        <f aca="false">IF('Felling&amp;Restocking'!I212="","",VLOOKUP( 'Felling&amp;Restocking'!I212,SpeciesList[],4,0))</f>
        <v/>
      </c>
      <c r="AH212" s="362" t="str">
        <f aca="false">IF('Felling&amp;Restocking'!J212="","",IFERROR("," &amp; VLOOKUP( 'Felling&amp;Restocking'!J212,SpeciesList[],2,0),"," &amp; 'Felling&amp;Restocking'!J212))</f>
        <v/>
      </c>
      <c r="AI212" s="362" t="str">
        <f aca="false">IF('Felling&amp;Restocking'!J212="","",VLOOKUP( 'Felling&amp;Restocking'!J212,SpeciesList[],4,0))</f>
        <v/>
      </c>
      <c r="AJ212" s="362" t="str">
        <f aca="false">IF('Felling&amp;Restocking'!K212="","",IFERROR("," &amp; VLOOKUP( 'Felling&amp;Restocking'!K212,SpeciesList[],2,0),"," &amp; 'Felling&amp;Restocking'!K212))</f>
        <v/>
      </c>
      <c r="AK212" s="362" t="str">
        <f aca="false">IF('Felling&amp;Restocking'!K212="","",VLOOKUP( 'Felling&amp;Restocking'!K212,SpeciesList[],4,0))</f>
        <v/>
      </c>
      <c r="AL212" s="362" t="str">
        <f aca="false">IF('Felling&amp;Restocking'!L212="","",IFERROR("," &amp; VLOOKUP( 'Felling&amp;Restocking'!L212,SpeciesList[],2,0),"," &amp; 'Felling&amp;Restocking'!L212))</f>
        <v/>
      </c>
      <c r="AM212" s="362" t="str">
        <f aca="false">IF('Felling&amp;Restocking'!L212="","",VLOOKUP( 'Felling&amp;Restocking'!L212,SpeciesList[],4,0))</f>
        <v/>
      </c>
      <c r="AN212" s="362" t="str">
        <f aca="false">IF('Felling&amp;Restocking'!M212="","",IFERROR("," &amp; VLOOKUP( 'Felling&amp;Restocking'!M212,SpeciesList[],2,0),"," &amp; 'Felling&amp;Restocking'!M212))</f>
        <v/>
      </c>
      <c r="AO212" s="362" t="str">
        <f aca="false">IF('Felling&amp;Restocking'!M212="","",VLOOKUP( 'Felling&amp;Restocking'!M212,SpeciesList[],4,0))</f>
        <v/>
      </c>
      <c r="AP212" s="362" t="str">
        <f aca="false">IF('Felling&amp;Restocking'!N212="","",IFERROR("," &amp; VLOOKUP( 'Felling&amp;Restocking'!N212,SpeciesList[],2,0),"," &amp; 'Felling&amp;Restocking'!N212))</f>
        <v/>
      </c>
      <c r="AQ212" s="362" t="str">
        <f aca="false">IF('Felling&amp;Restocking'!N212="","",VLOOKUP( 'Felling&amp;Restocking'!N212,SpeciesList[],4,0))</f>
        <v/>
      </c>
      <c r="AT212" s="362" t="str">
        <f aca="false">IF('Sub-Cpt Record'!A212&lt;&gt;"",CONCATENATE('Sub-Cpt Record'!A212,'Sub-Cpt Record'!B212,'Sub-Cpt Record'!C212),"")</f>
        <v/>
      </c>
      <c r="AU212" s="362" t="n">
        <f aca="false">IF($AT212="",1,COUNTIFS($AT$11:$AT$1000, $AT212))</f>
        <v>1</v>
      </c>
      <c r="AV212" s="362" t="n">
        <f aca="false">IF(AT212&lt;&gt;"",'Sub-Cpt Record'!C212/CODE!AU212,0)</f>
        <v>0</v>
      </c>
    </row>
    <row r="213" customFormat="false" ht="15" hidden="false" customHeight="false" outlineLevel="0" collapsed="false">
      <c r="A213" s="362" t="str">
        <f aca="false">IF('Sub-Cpt Record'!B213="",IF(OR('Sub-Cpt Record'!A213=0,'Sub-Cpt Record'!A213=""),"",'Sub-Cpt Record'!A213),CONCATENATE('Sub-Cpt Record'!A213&amp;'Sub-Cpt Record'!B213))</f>
        <v/>
      </c>
      <c r="B213" s="362" t="n">
        <f aca="false">IF($A213="",1,COUNTIFS($A$11:$A$1000, $A213))</f>
        <v>1</v>
      </c>
      <c r="C213" s="363" t="str">
        <f aca="false">IF('Sub-Cpt Record'!E213 = "","",'Sub-Cpt Record'!E213&amp;"  ")</f>
        <v/>
      </c>
      <c r="D213" s="362" t="str">
        <f aca="false">IF('Sub-Cpt Record'!F213 = "","",'Sub-Cpt Record'!F213&amp;"  ")</f>
        <v/>
      </c>
      <c r="E213" s="362" t="str">
        <f aca="false">IF('Sub-Cpt Record'!G213 = "","",'Sub-Cpt Record'!G213&amp;"  ")</f>
        <v/>
      </c>
      <c r="F213" s="362" t="str">
        <f aca="false">IF('Sub-Cpt Record'!H213 = "","",'Sub-Cpt Record'!H213&amp;"  ")</f>
        <v/>
      </c>
      <c r="G213" s="362" t="str">
        <f aca="false">IF('Sub-Cpt Record'!I213 = "","",'Sub-Cpt Record'!I213&amp;"  ")</f>
        <v/>
      </c>
      <c r="H213" s="362" t="str">
        <f aca="false">IF('Sub-Cpt Record'!J213 = "","",'Sub-Cpt Record'!J213&amp;"  ")</f>
        <v/>
      </c>
      <c r="I213" s="364" t="str">
        <f aca="false">CONCATENATE(C213&amp;D213&amp;E213&amp;F213&amp;G213&amp;H213)</f>
        <v/>
      </c>
      <c r="J213" s="362" t="n">
        <f aca="false">IF(A213&lt;&gt;"",'Sub-Cpt Record'!C213/CODE!B213,0)</f>
        <v>0</v>
      </c>
      <c r="L213" s="365" t="str">
        <f aca="false">IF(A213="",IF(L214=1,1,""),1)</f>
        <v/>
      </c>
      <c r="N213" s="366" t="n">
        <f aca="false">COUNTIFS('Felling&amp;Restocking'!$A$11:$A$1000, 'Felling&amp;Restocking'!$A213, 'Felling&amp;Restocking'!$B$11:$B$1000, 'Felling&amp;Restocking'!$B213, 'Felling&amp;Restocking'!$H$11:$H$1000, 'Felling&amp;Restocking'!$H213)</f>
        <v>0</v>
      </c>
      <c r="O213" s="366" t="n">
        <f aca="false">IF(OR('Felling&amp;Restocking'!H213=0,'Felling&amp;Restocking'!H213=""),0,1)</f>
        <v>0</v>
      </c>
      <c r="P213" s="367" t="n">
        <f aca="false">SUM('Felling&amp;Restocking'!O213+'Felling&amp;Restocking'!P213)</f>
        <v>0</v>
      </c>
      <c r="S213" s="369" t="n">
        <f aca="false">IF(AND(O213&lt;&gt;0,P213&lt;&gt;0,'Felling&amp;Restocking'!G213&lt;&gt;0,AA213="",AC213=""),1,0)</f>
        <v>0</v>
      </c>
      <c r="T213" s="370" t="str">
        <f aca="false">IF(OR('Felling&amp;Restocking'!G213=0,'Felling&amp;Restocking'!G213=""),"",SUM('Felling&amp;Restocking'!O213/P213)*'Felling&amp;Restocking'!G213)</f>
        <v/>
      </c>
      <c r="U213" s="370" t="str">
        <f aca="false">IF(OR('Felling&amp;Restocking'!G213=0,'Felling&amp;Restocking'!G213=""),"",SUM('Felling&amp;Restocking'!P213/P213)*'Felling&amp;Restocking'!G213)</f>
        <v/>
      </c>
      <c r="V213" s="371" t="n">
        <f aca="false">IF(CONCATENATE('Felling&amp;Restocking'!U213&amp;'Felling&amp;Restocking'!W213&amp;'Felling&amp;Restocking'!Y213&amp;'Felling&amp;Restocking'!AA213&amp;'Felling&amp;Restocking'!AC213)="",0,1)</f>
        <v>0</v>
      </c>
      <c r="W213" s="372" t="n">
        <f aca="false">IF(OR(OR(TRIM('Felling&amp;Restocking'!H213)="T",TRIM('Felling&amp;Restocking'!H213)="DF",TRIM('Felling&amp;Restocking'!H213)="OS"),O213=0),0,1)</f>
        <v>0</v>
      </c>
      <c r="X213" s="372" t="n">
        <f aca="false">IF(OR('Felling&amp;Restocking'!$S213="",OR('Felling&amp;Restocking'!$S213=0,'Felling&amp;Restocking'!$S213="N/A")),0,1)</f>
        <v>0</v>
      </c>
      <c r="Y213" s="362" t="str">
        <f aca="false">IF(W213=1,T213,"")</f>
        <v/>
      </c>
      <c r="Z213" s="362" t="str">
        <f aca="false">IF(W213=1,U213,"")</f>
        <v/>
      </c>
      <c r="AA213" s="363" t="str">
        <f aca="false">CONCATENATE(IF(AND(AG213="B",AF213&lt;&gt;""),AF213,""),IF(AND(AI213="B",AH213&lt;&gt;""),AH213,""),IF(AND(AK213="B",AJ213&lt;&gt;""),AJ213,""),IF(AND(AM213="B",AL213&lt;&gt;""),AL213,""),IF(AND(AO213="B",AN213&lt;&gt;""),AN213,""),IF(AND(AQ213="B",AP213&lt;&gt;""),AP213,""))</f>
        <v/>
      </c>
      <c r="AC213" s="362" t="str">
        <f aca="false">CONCATENATE(IF(AND(AG213="C",AF213&lt;&gt;""),AF213,""),IF(AND(AI213="C",AH213&lt;&gt;""),AH213,""),IF(AND(AK213="C",AJ213&lt;&gt;""),AJ213,""),IF(AND(AM213="C",AL213&lt;&gt;""),AL213,""),IF(AND(AO213="C",AN213&lt;&gt;""),AN213,""),IF(AND(AQ213="C",AP213&lt;&gt;""),AP213,""))</f>
        <v/>
      </c>
      <c r="AE213" s="362" t="str">
        <f aca="false">CONCATENATE(IF(AS213="","",AS213),IF(AU213="","",AU213),IF(AW213="","",AW213),IF(AY213="","",AY213),IF(BA213="","",BA213),IF(BC213="","",BC213))</f>
        <v>1</v>
      </c>
      <c r="AF213" s="362" t="str">
        <f aca="false">IF('Felling&amp;Restocking'!I213="","",IFERROR(VLOOKUP( 'Felling&amp;Restocking'!I213,SpeciesList[],2,0),"," &amp; 'Felling&amp;Restocking'!I213))</f>
        <v/>
      </c>
      <c r="AG213" s="362" t="str">
        <f aca="false">IF('Felling&amp;Restocking'!I213="","",VLOOKUP( 'Felling&amp;Restocking'!I213,SpeciesList[],4,0))</f>
        <v/>
      </c>
      <c r="AH213" s="362" t="str">
        <f aca="false">IF('Felling&amp;Restocking'!J213="","",IFERROR("," &amp; VLOOKUP( 'Felling&amp;Restocking'!J213,SpeciesList[],2,0),"," &amp; 'Felling&amp;Restocking'!J213))</f>
        <v/>
      </c>
      <c r="AI213" s="362" t="str">
        <f aca="false">IF('Felling&amp;Restocking'!J213="","",VLOOKUP( 'Felling&amp;Restocking'!J213,SpeciesList[],4,0))</f>
        <v/>
      </c>
      <c r="AJ213" s="362" t="str">
        <f aca="false">IF('Felling&amp;Restocking'!K213="","",IFERROR("," &amp; VLOOKUP( 'Felling&amp;Restocking'!K213,SpeciesList[],2,0),"," &amp; 'Felling&amp;Restocking'!K213))</f>
        <v/>
      </c>
      <c r="AK213" s="362" t="str">
        <f aca="false">IF('Felling&amp;Restocking'!K213="","",VLOOKUP( 'Felling&amp;Restocking'!K213,SpeciesList[],4,0))</f>
        <v/>
      </c>
      <c r="AL213" s="362" t="str">
        <f aca="false">IF('Felling&amp;Restocking'!L213="","",IFERROR("," &amp; VLOOKUP( 'Felling&amp;Restocking'!L213,SpeciesList[],2,0),"," &amp; 'Felling&amp;Restocking'!L213))</f>
        <v/>
      </c>
      <c r="AM213" s="362" t="str">
        <f aca="false">IF('Felling&amp;Restocking'!L213="","",VLOOKUP( 'Felling&amp;Restocking'!L213,SpeciesList[],4,0))</f>
        <v/>
      </c>
      <c r="AN213" s="362" t="str">
        <f aca="false">IF('Felling&amp;Restocking'!M213="","",IFERROR("," &amp; VLOOKUP( 'Felling&amp;Restocking'!M213,SpeciesList[],2,0),"," &amp; 'Felling&amp;Restocking'!M213))</f>
        <v/>
      </c>
      <c r="AO213" s="362" t="str">
        <f aca="false">IF('Felling&amp;Restocking'!M213="","",VLOOKUP( 'Felling&amp;Restocking'!M213,SpeciesList[],4,0))</f>
        <v/>
      </c>
      <c r="AP213" s="362" t="str">
        <f aca="false">IF('Felling&amp;Restocking'!N213="","",IFERROR("," &amp; VLOOKUP( 'Felling&amp;Restocking'!N213,SpeciesList[],2,0),"," &amp; 'Felling&amp;Restocking'!N213))</f>
        <v/>
      </c>
      <c r="AQ213" s="362" t="str">
        <f aca="false">IF('Felling&amp;Restocking'!N213="","",VLOOKUP( 'Felling&amp;Restocking'!N213,SpeciesList[],4,0))</f>
        <v/>
      </c>
      <c r="AT213" s="362" t="str">
        <f aca="false">IF('Sub-Cpt Record'!A213&lt;&gt;"",CONCATENATE('Sub-Cpt Record'!A213,'Sub-Cpt Record'!B213,'Sub-Cpt Record'!C213),"")</f>
        <v/>
      </c>
      <c r="AU213" s="362" t="n">
        <f aca="false">IF($AT213="",1,COUNTIFS($AT$11:$AT$1000, $AT213))</f>
        <v>1</v>
      </c>
      <c r="AV213" s="362" t="n">
        <f aca="false">IF(AT213&lt;&gt;"",'Sub-Cpt Record'!C213/CODE!AU213,0)</f>
        <v>0</v>
      </c>
    </row>
    <row r="214" customFormat="false" ht="15" hidden="false" customHeight="false" outlineLevel="0" collapsed="false">
      <c r="A214" s="362" t="str">
        <f aca="false">IF('Sub-Cpt Record'!B214="",IF(OR('Sub-Cpt Record'!A214=0,'Sub-Cpt Record'!A214=""),"",'Sub-Cpt Record'!A214),CONCATENATE('Sub-Cpt Record'!A214&amp;'Sub-Cpt Record'!B214))</f>
        <v/>
      </c>
      <c r="B214" s="362" t="n">
        <f aca="false">IF($A214="",1,COUNTIFS($A$11:$A$1000, $A214))</f>
        <v>1</v>
      </c>
      <c r="C214" s="363" t="str">
        <f aca="false">IF('Sub-Cpt Record'!E214 = "","",'Sub-Cpt Record'!E214&amp;"  ")</f>
        <v/>
      </c>
      <c r="D214" s="362" t="str">
        <f aca="false">IF('Sub-Cpt Record'!F214 = "","",'Sub-Cpt Record'!F214&amp;"  ")</f>
        <v/>
      </c>
      <c r="E214" s="362" t="str">
        <f aca="false">IF('Sub-Cpt Record'!G214 = "","",'Sub-Cpt Record'!G214&amp;"  ")</f>
        <v/>
      </c>
      <c r="F214" s="362" t="str">
        <f aca="false">IF('Sub-Cpt Record'!H214 = "","",'Sub-Cpt Record'!H214&amp;"  ")</f>
        <v/>
      </c>
      <c r="G214" s="362" t="str">
        <f aca="false">IF('Sub-Cpt Record'!I214 = "","",'Sub-Cpt Record'!I214&amp;"  ")</f>
        <v/>
      </c>
      <c r="H214" s="362" t="str">
        <f aca="false">IF('Sub-Cpt Record'!J214 = "","",'Sub-Cpt Record'!J214&amp;"  ")</f>
        <v/>
      </c>
      <c r="I214" s="364" t="str">
        <f aca="false">CONCATENATE(C214&amp;D214&amp;E214&amp;F214&amp;G214&amp;H214)</f>
        <v/>
      </c>
      <c r="J214" s="362" t="n">
        <f aca="false">IF(A214&lt;&gt;"",'Sub-Cpt Record'!C214/CODE!B214,0)</f>
        <v>0</v>
      </c>
      <c r="L214" s="365" t="str">
        <f aca="false">IF(A214="",IF(L215=1,1,""),1)</f>
        <v/>
      </c>
      <c r="N214" s="366" t="n">
        <f aca="false">COUNTIFS('Felling&amp;Restocking'!$A$11:$A$1000, 'Felling&amp;Restocking'!$A214, 'Felling&amp;Restocking'!$B$11:$B$1000, 'Felling&amp;Restocking'!$B214, 'Felling&amp;Restocking'!$H$11:$H$1000, 'Felling&amp;Restocking'!$H214)</f>
        <v>0</v>
      </c>
      <c r="O214" s="366" t="n">
        <f aca="false">IF(OR('Felling&amp;Restocking'!H214=0,'Felling&amp;Restocking'!H214=""),0,1)</f>
        <v>0</v>
      </c>
      <c r="P214" s="367" t="n">
        <f aca="false">SUM('Felling&amp;Restocking'!O214+'Felling&amp;Restocking'!P214)</f>
        <v>0</v>
      </c>
      <c r="S214" s="369" t="n">
        <f aca="false">IF(AND(O214&lt;&gt;0,P214&lt;&gt;0,'Felling&amp;Restocking'!G214&lt;&gt;0,AA214="",AC214=""),1,0)</f>
        <v>0</v>
      </c>
      <c r="T214" s="370" t="str">
        <f aca="false">IF(OR('Felling&amp;Restocking'!G214=0,'Felling&amp;Restocking'!G214=""),"",SUM('Felling&amp;Restocking'!O214/P214)*'Felling&amp;Restocking'!G214)</f>
        <v/>
      </c>
      <c r="U214" s="370" t="str">
        <f aca="false">IF(OR('Felling&amp;Restocking'!G214=0,'Felling&amp;Restocking'!G214=""),"",SUM('Felling&amp;Restocking'!P214/P214)*'Felling&amp;Restocking'!G214)</f>
        <v/>
      </c>
      <c r="V214" s="371" t="n">
        <f aca="false">IF(CONCATENATE('Felling&amp;Restocking'!U214&amp;'Felling&amp;Restocking'!W214&amp;'Felling&amp;Restocking'!Y214&amp;'Felling&amp;Restocking'!AA214&amp;'Felling&amp;Restocking'!AC214)="",0,1)</f>
        <v>0</v>
      </c>
      <c r="W214" s="372" t="n">
        <f aca="false">IF(OR(OR(TRIM('Felling&amp;Restocking'!H214)="T",TRIM('Felling&amp;Restocking'!H214)="DF",TRIM('Felling&amp;Restocking'!H214)="OS"),O214=0),0,1)</f>
        <v>0</v>
      </c>
      <c r="X214" s="372" t="n">
        <f aca="false">IF(OR('Felling&amp;Restocking'!$S214="",OR('Felling&amp;Restocking'!$S214=0,'Felling&amp;Restocking'!$S214="N/A")),0,1)</f>
        <v>0</v>
      </c>
      <c r="Y214" s="362" t="str">
        <f aca="false">IF(W214=1,T214,"")</f>
        <v/>
      </c>
      <c r="Z214" s="362" t="str">
        <f aca="false">IF(W214=1,U214,"")</f>
        <v/>
      </c>
      <c r="AA214" s="363" t="str">
        <f aca="false">CONCATENATE(IF(AND(AG214="B",AF214&lt;&gt;""),AF214,""),IF(AND(AI214="B",AH214&lt;&gt;""),AH214,""),IF(AND(AK214="B",AJ214&lt;&gt;""),AJ214,""),IF(AND(AM214="B",AL214&lt;&gt;""),AL214,""),IF(AND(AO214="B",AN214&lt;&gt;""),AN214,""),IF(AND(AQ214="B",AP214&lt;&gt;""),AP214,""))</f>
        <v/>
      </c>
      <c r="AC214" s="362" t="str">
        <f aca="false">CONCATENATE(IF(AND(AG214="C",AF214&lt;&gt;""),AF214,""),IF(AND(AI214="C",AH214&lt;&gt;""),AH214,""),IF(AND(AK214="C",AJ214&lt;&gt;""),AJ214,""),IF(AND(AM214="C",AL214&lt;&gt;""),AL214,""),IF(AND(AO214="C",AN214&lt;&gt;""),AN214,""),IF(AND(AQ214="C",AP214&lt;&gt;""),AP214,""))</f>
        <v/>
      </c>
      <c r="AE214" s="362" t="str">
        <f aca="false">CONCATENATE(IF(AS214="","",AS214),IF(AU214="","",AU214),IF(AW214="","",AW214),IF(AY214="","",AY214),IF(BA214="","",BA214),IF(BC214="","",BC214))</f>
        <v>1</v>
      </c>
      <c r="AF214" s="362" t="str">
        <f aca="false">IF('Felling&amp;Restocking'!I214="","",IFERROR(VLOOKUP( 'Felling&amp;Restocking'!I214,SpeciesList[],2,0),"," &amp; 'Felling&amp;Restocking'!I214))</f>
        <v/>
      </c>
      <c r="AG214" s="362" t="str">
        <f aca="false">IF('Felling&amp;Restocking'!I214="","",VLOOKUP( 'Felling&amp;Restocking'!I214,SpeciesList[],4,0))</f>
        <v/>
      </c>
      <c r="AH214" s="362" t="str">
        <f aca="false">IF('Felling&amp;Restocking'!J214="","",IFERROR("," &amp; VLOOKUP( 'Felling&amp;Restocking'!J214,SpeciesList[],2,0),"," &amp; 'Felling&amp;Restocking'!J214))</f>
        <v/>
      </c>
      <c r="AI214" s="362" t="str">
        <f aca="false">IF('Felling&amp;Restocking'!J214="","",VLOOKUP( 'Felling&amp;Restocking'!J214,SpeciesList[],4,0))</f>
        <v/>
      </c>
      <c r="AJ214" s="362" t="str">
        <f aca="false">IF('Felling&amp;Restocking'!K214="","",IFERROR("," &amp; VLOOKUP( 'Felling&amp;Restocking'!K214,SpeciesList[],2,0),"," &amp; 'Felling&amp;Restocking'!K214))</f>
        <v/>
      </c>
      <c r="AK214" s="362" t="str">
        <f aca="false">IF('Felling&amp;Restocking'!K214="","",VLOOKUP( 'Felling&amp;Restocking'!K214,SpeciesList[],4,0))</f>
        <v/>
      </c>
      <c r="AL214" s="362" t="str">
        <f aca="false">IF('Felling&amp;Restocking'!L214="","",IFERROR("," &amp; VLOOKUP( 'Felling&amp;Restocking'!L214,SpeciesList[],2,0),"," &amp; 'Felling&amp;Restocking'!L214))</f>
        <v/>
      </c>
      <c r="AM214" s="362" t="str">
        <f aca="false">IF('Felling&amp;Restocking'!L214="","",VLOOKUP( 'Felling&amp;Restocking'!L214,SpeciesList[],4,0))</f>
        <v/>
      </c>
      <c r="AN214" s="362" t="str">
        <f aca="false">IF('Felling&amp;Restocking'!M214="","",IFERROR("," &amp; VLOOKUP( 'Felling&amp;Restocking'!M214,SpeciesList[],2,0),"," &amp; 'Felling&amp;Restocking'!M214))</f>
        <v/>
      </c>
      <c r="AO214" s="362" t="str">
        <f aca="false">IF('Felling&amp;Restocking'!M214="","",VLOOKUP( 'Felling&amp;Restocking'!M214,SpeciesList[],4,0))</f>
        <v/>
      </c>
      <c r="AP214" s="362" t="str">
        <f aca="false">IF('Felling&amp;Restocking'!N214="","",IFERROR("," &amp; VLOOKUP( 'Felling&amp;Restocking'!N214,SpeciesList[],2,0),"," &amp; 'Felling&amp;Restocking'!N214))</f>
        <v/>
      </c>
      <c r="AQ214" s="362" t="str">
        <f aca="false">IF('Felling&amp;Restocking'!N214="","",VLOOKUP( 'Felling&amp;Restocking'!N214,SpeciesList[],4,0))</f>
        <v/>
      </c>
      <c r="AT214" s="362" t="str">
        <f aca="false">IF('Sub-Cpt Record'!A214&lt;&gt;"",CONCATENATE('Sub-Cpt Record'!A214,'Sub-Cpt Record'!B214,'Sub-Cpt Record'!C214),"")</f>
        <v/>
      </c>
      <c r="AU214" s="362" t="n">
        <f aca="false">IF($AT214="",1,COUNTIFS($AT$11:$AT$1000, $AT214))</f>
        <v>1</v>
      </c>
      <c r="AV214" s="362" t="n">
        <f aca="false">IF(AT214&lt;&gt;"",'Sub-Cpt Record'!C214/CODE!AU214,0)</f>
        <v>0</v>
      </c>
    </row>
    <row r="215" customFormat="false" ht="15" hidden="false" customHeight="false" outlineLevel="0" collapsed="false">
      <c r="A215" s="362" t="str">
        <f aca="false">IF('Sub-Cpt Record'!B215="",IF(OR('Sub-Cpt Record'!A215=0,'Sub-Cpt Record'!A215=""),"",'Sub-Cpt Record'!A215),CONCATENATE('Sub-Cpt Record'!A215&amp;'Sub-Cpt Record'!B215))</f>
        <v/>
      </c>
      <c r="B215" s="362" t="n">
        <f aca="false">IF($A215="",1,COUNTIFS($A$11:$A$1000, $A215))</f>
        <v>1</v>
      </c>
      <c r="C215" s="363" t="str">
        <f aca="false">IF('Sub-Cpt Record'!E215 = "","",'Sub-Cpt Record'!E215&amp;"  ")</f>
        <v/>
      </c>
      <c r="D215" s="362" t="str">
        <f aca="false">IF('Sub-Cpt Record'!F215 = "","",'Sub-Cpt Record'!F215&amp;"  ")</f>
        <v/>
      </c>
      <c r="E215" s="362" t="str">
        <f aca="false">IF('Sub-Cpt Record'!G215 = "","",'Sub-Cpt Record'!G215&amp;"  ")</f>
        <v/>
      </c>
      <c r="F215" s="362" t="str">
        <f aca="false">IF('Sub-Cpt Record'!H215 = "","",'Sub-Cpt Record'!H215&amp;"  ")</f>
        <v/>
      </c>
      <c r="G215" s="362" t="str">
        <f aca="false">IF('Sub-Cpt Record'!I215 = "","",'Sub-Cpt Record'!I215&amp;"  ")</f>
        <v/>
      </c>
      <c r="H215" s="362" t="str">
        <f aca="false">IF('Sub-Cpt Record'!J215 = "","",'Sub-Cpt Record'!J215&amp;"  ")</f>
        <v/>
      </c>
      <c r="I215" s="364" t="str">
        <f aca="false">CONCATENATE(C215&amp;D215&amp;E215&amp;F215&amp;G215&amp;H215)</f>
        <v/>
      </c>
      <c r="J215" s="362" t="n">
        <f aca="false">IF(A215&lt;&gt;"",'Sub-Cpt Record'!C215/CODE!B215,0)</f>
        <v>0</v>
      </c>
      <c r="L215" s="365" t="str">
        <f aca="false">IF(A215="",IF(L216=1,1,""),1)</f>
        <v/>
      </c>
      <c r="N215" s="366" t="n">
        <f aca="false">COUNTIFS('Felling&amp;Restocking'!$A$11:$A$1000, 'Felling&amp;Restocking'!$A215, 'Felling&amp;Restocking'!$B$11:$B$1000, 'Felling&amp;Restocking'!$B215, 'Felling&amp;Restocking'!$H$11:$H$1000, 'Felling&amp;Restocking'!$H215)</f>
        <v>0</v>
      </c>
      <c r="O215" s="366" t="n">
        <f aca="false">IF(OR('Felling&amp;Restocking'!H215=0,'Felling&amp;Restocking'!H215=""),0,1)</f>
        <v>0</v>
      </c>
      <c r="P215" s="367" t="n">
        <f aca="false">SUM('Felling&amp;Restocking'!O215+'Felling&amp;Restocking'!P215)</f>
        <v>0</v>
      </c>
      <c r="S215" s="369" t="n">
        <f aca="false">IF(AND(O215&lt;&gt;0,P215&lt;&gt;0,'Felling&amp;Restocking'!G215&lt;&gt;0,AA215="",AC215=""),1,0)</f>
        <v>0</v>
      </c>
      <c r="T215" s="370" t="str">
        <f aca="false">IF(OR('Felling&amp;Restocking'!G215=0,'Felling&amp;Restocking'!G215=""),"",SUM('Felling&amp;Restocking'!O215/P215)*'Felling&amp;Restocking'!G215)</f>
        <v/>
      </c>
      <c r="U215" s="370" t="str">
        <f aca="false">IF(OR('Felling&amp;Restocking'!G215=0,'Felling&amp;Restocking'!G215=""),"",SUM('Felling&amp;Restocking'!P215/P215)*'Felling&amp;Restocking'!G215)</f>
        <v/>
      </c>
      <c r="V215" s="371" t="n">
        <f aca="false">IF(CONCATENATE('Felling&amp;Restocking'!U215&amp;'Felling&amp;Restocking'!W215&amp;'Felling&amp;Restocking'!Y215&amp;'Felling&amp;Restocking'!AA215&amp;'Felling&amp;Restocking'!AC215)="",0,1)</f>
        <v>0</v>
      </c>
      <c r="W215" s="372" t="n">
        <f aca="false">IF(OR(OR(TRIM('Felling&amp;Restocking'!H215)="T",TRIM('Felling&amp;Restocking'!H215)="DF",TRIM('Felling&amp;Restocking'!H215)="OS"),O215=0),0,1)</f>
        <v>0</v>
      </c>
      <c r="X215" s="372" t="n">
        <f aca="false">IF(OR('Felling&amp;Restocking'!$S215="",OR('Felling&amp;Restocking'!$S215=0,'Felling&amp;Restocking'!$S215="N/A")),0,1)</f>
        <v>0</v>
      </c>
      <c r="Y215" s="362" t="str">
        <f aca="false">IF(W215=1,T215,"")</f>
        <v/>
      </c>
      <c r="Z215" s="362" t="str">
        <f aca="false">IF(W215=1,U215,"")</f>
        <v/>
      </c>
      <c r="AA215" s="363" t="str">
        <f aca="false">CONCATENATE(IF(AND(AG215="B",AF215&lt;&gt;""),AF215,""),IF(AND(AI215="B",AH215&lt;&gt;""),AH215,""),IF(AND(AK215="B",AJ215&lt;&gt;""),AJ215,""),IF(AND(AM215="B",AL215&lt;&gt;""),AL215,""),IF(AND(AO215="B",AN215&lt;&gt;""),AN215,""),IF(AND(AQ215="B",AP215&lt;&gt;""),AP215,""))</f>
        <v/>
      </c>
      <c r="AC215" s="362" t="str">
        <f aca="false">CONCATENATE(IF(AND(AG215="C",AF215&lt;&gt;""),AF215,""),IF(AND(AI215="C",AH215&lt;&gt;""),AH215,""),IF(AND(AK215="C",AJ215&lt;&gt;""),AJ215,""),IF(AND(AM215="C",AL215&lt;&gt;""),AL215,""),IF(AND(AO215="C",AN215&lt;&gt;""),AN215,""),IF(AND(AQ215="C",AP215&lt;&gt;""),AP215,""))</f>
        <v/>
      </c>
      <c r="AE215" s="362" t="str">
        <f aca="false">CONCATENATE(IF(AS215="","",AS215),IF(AU215="","",AU215),IF(AW215="","",AW215),IF(AY215="","",AY215),IF(BA215="","",BA215),IF(BC215="","",BC215))</f>
        <v>1</v>
      </c>
      <c r="AF215" s="362" t="str">
        <f aca="false">IF('Felling&amp;Restocking'!I215="","",IFERROR(VLOOKUP( 'Felling&amp;Restocking'!I215,SpeciesList[],2,0),"," &amp; 'Felling&amp;Restocking'!I215))</f>
        <v/>
      </c>
      <c r="AG215" s="362" t="str">
        <f aca="false">IF('Felling&amp;Restocking'!I215="","",VLOOKUP( 'Felling&amp;Restocking'!I215,SpeciesList[],4,0))</f>
        <v/>
      </c>
      <c r="AH215" s="362" t="str">
        <f aca="false">IF('Felling&amp;Restocking'!J215="","",IFERROR("," &amp; VLOOKUP( 'Felling&amp;Restocking'!J215,SpeciesList[],2,0),"," &amp; 'Felling&amp;Restocking'!J215))</f>
        <v/>
      </c>
      <c r="AI215" s="362" t="str">
        <f aca="false">IF('Felling&amp;Restocking'!J215="","",VLOOKUP( 'Felling&amp;Restocking'!J215,SpeciesList[],4,0))</f>
        <v/>
      </c>
      <c r="AJ215" s="362" t="str">
        <f aca="false">IF('Felling&amp;Restocking'!K215="","",IFERROR("," &amp; VLOOKUP( 'Felling&amp;Restocking'!K215,SpeciesList[],2,0),"," &amp; 'Felling&amp;Restocking'!K215))</f>
        <v/>
      </c>
      <c r="AK215" s="362" t="str">
        <f aca="false">IF('Felling&amp;Restocking'!K215="","",VLOOKUP( 'Felling&amp;Restocking'!K215,SpeciesList[],4,0))</f>
        <v/>
      </c>
      <c r="AL215" s="362" t="str">
        <f aca="false">IF('Felling&amp;Restocking'!L215="","",IFERROR("," &amp; VLOOKUP( 'Felling&amp;Restocking'!L215,SpeciesList[],2,0),"," &amp; 'Felling&amp;Restocking'!L215))</f>
        <v/>
      </c>
      <c r="AM215" s="362" t="str">
        <f aca="false">IF('Felling&amp;Restocking'!L215="","",VLOOKUP( 'Felling&amp;Restocking'!L215,SpeciesList[],4,0))</f>
        <v/>
      </c>
      <c r="AN215" s="362" t="str">
        <f aca="false">IF('Felling&amp;Restocking'!M215="","",IFERROR("," &amp; VLOOKUP( 'Felling&amp;Restocking'!M215,SpeciesList[],2,0),"," &amp; 'Felling&amp;Restocking'!M215))</f>
        <v/>
      </c>
      <c r="AO215" s="362" t="str">
        <f aca="false">IF('Felling&amp;Restocking'!M215="","",VLOOKUP( 'Felling&amp;Restocking'!M215,SpeciesList[],4,0))</f>
        <v/>
      </c>
      <c r="AP215" s="362" t="str">
        <f aca="false">IF('Felling&amp;Restocking'!N215="","",IFERROR("," &amp; VLOOKUP( 'Felling&amp;Restocking'!N215,SpeciesList[],2,0),"," &amp; 'Felling&amp;Restocking'!N215))</f>
        <v/>
      </c>
      <c r="AQ215" s="362" t="str">
        <f aca="false">IF('Felling&amp;Restocking'!N215="","",VLOOKUP( 'Felling&amp;Restocking'!N215,SpeciesList[],4,0))</f>
        <v/>
      </c>
      <c r="AT215" s="362" t="str">
        <f aca="false">IF('Sub-Cpt Record'!A215&lt;&gt;"",CONCATENATE('Sub-Cpt Record'!A215,'Sub-Cpt Record'!B215,'Sub-Cpt Record'!C215),"")</f>
        <v/>
      </c>
      <c r="AU215" s="362" t="n">
        <f aca="false">IF($AT215="",1,COUNTIFS($AT$11:$AT$1000, $AT215))</f>
        <v>1</v>
      </c>
      <c r="AV215" s="362" t="n">
        <f aca="false">IF(AT215&lt;&gt;"",'Sub-Cpt Record'!C215/CODE!AU215,0)</f>
        <v>0</v>
      </c>
    </row>
    <row r="216" customFormat="false" ht="15" hidden="false" customHeight="false" outlineLevel="0" collapsed="false">
      <c r="A216" s="362" t="str">
        <f aca="false">IF('Sub-Cpt Record'!B216="",IF(OR('Sub-Cpt Record'!A216=0,'Sub-Cpt Record'!A216=""),"",'Sub-Cpt Record'!A216),CONCATENATE('Sub-Cpt Record'!A216&amp;'Sub-Cpt Record'!B216))</f>
        <v/>
      </c>
      <c r="B216" s="362" t="n">
        <f aca="false">IF($A216="",1,COUNTIFS($A$11:$A$1000, $A216))</f>
        <v>1</v>
      </c>
      <c r="C216" s="363" t="str">
        <f aca="false">IF('Sub-Cpt Record'!E216 = "","",'Sub-Cpt Record'!E216&amp;"  ")</f>
        <v/>
      </c>
      <c r="D216" s="362" t="str">
        <f aca="false">IF('Sub-Cpt Record'!F216 = "","",'Sub-Cpt Record'!F216&amp;"  ")</f>
        <v/>
      </c>
      <c r="E216" s="362" t="str">
        <f aca="false">IF('Sub-Cpt Record'!G216 = "","",'Sub-Cpt Record'!G216&amp;"  ")</f>
        <v/>
      </c>
      <c r="F216" s="362" t="str">
        <f aca="false">IF('Sub-Cpt Record'!H216 = "","",'Sub-Cpt Record'!H216&amp;"  ")</f>
        <v/>
      </c>
      <c r="G216" s="362" t="str">
        <f aca="false">IF('Sub-Cpt Record'!I216 = "","",'Sub-Cpt Record'!I216&amp;"  ")</f>
        <v/>
      </c>
      <c r="H216" s="362" t="str">
        <f aca="false">IF('Sub-Cpt Record'!J216 = "","",'Sub-Cpt Record'!J216&amp;"  ")</f>
        <v/>
      </c>
      <c r="I216" s="364" t="str">
        <f aca="false">CONCATENATE(C216&amp;D216&amp;E216&amp;F216&amp;G216&amp;H216)</f>
        <v/>
      </c>
      <c r="J216" s="362" t="n">
        <f aca="false">IF(A216&lt;&gt;"",'Sub-Cpt Record'!C216/CODE!B216,0)</f>
        <v>0</v>
      </c>
      <c r="L216" s="365" t="str">
        <f aca="false">IF(A216="",IF(L217=1,1,""),1)</f>
        <v/>
      </c>
      <c r="N216" s="366" t="n">
        <f aca="false">COUNTIFS('Felling&amp;Restocking'!$A$11:$A$1000, 'Felling&amp;Restocking'!$A216, 'Felling&amp;Restocking'!$B$11:$B$1000, 'Felling&amp;Restocking'!$B216, 'Felling&amp;Restocking'!$H$11:$H$1000, 'Felling&amp;Restocking'!$H216)</f>
        <v>0</v>
      </c>
      <c r="O216" s="366" t="n">
        <f aca="false">IF(OR('Felling&amp;Restocking'!H216=0,'Felling&amp;Restocking'!H216=""),0,1)</f>
        <v>0</v>
      </c>
      <c r="P216" s="367" t="n">
        <f aca="false">SUM('Felling&amp;Restocking'!O216+'Felling&amp;Restocking'!P216)</f>
        <v>0</v>
      </c>
      <c r="S216" s="369" t="n">
        <f aca="false">IF(AND(O216&lt;&gt;0,P216&lt;&gt;0,'Felling&amp;Restocking'!G216&lt;&gt;0,AA216="",AC216=""),1,0)</f>
        <v>0</v>
      </c>
      <c r="T216" s="370" t="str">
        <f aca="false">IF(OR('Felling&amp;Restocking'!G216=0,'Felling&amp;Restocking'!G216=""),"",SUM('Felling&amp;Restocking'!O216/P216)*'Felling&amp;Restocking'!G216)</f>
        <v/>
      </c>
      <c r="U216" s="370" t="str">
        <f aca="false">IF(OR('Felling&amp;Restocking'!G216=0,'Felling&amp;Restocking'!G216=""),"",SUM('Felling&amp;Restocking'!P216/P216)*'Felling&amp;Restocking'!G216)</f>
        <v/>
      </c>
      <c r="V216" s="371" t="n">
        <f aca="false">IF(CONCATENATE('Felling&amp;Restocking'!U216&amp;'Felling&amp;Restocking'!W216&amp;'Felling&amp;Restocking'!Y216&amp;'Felling&amp;Restocking'!AA216&amp;'Felling&amp;Restocking'!AC216)="",0,1)</f>
        <v>0</v>
      </c>
      <c r="W216" s="372" t="n">
        <f aca="false">IF(OR(OR(TRIM('Felling&amp;Restocking'!H216)="T",TRIM('Felling&amp;Restocking'!H216)="DF",TRIM('Felling&amp;Restocking'!H216)="OS"),O216=0),0,1)</f>
        <v>0</v>
      </c>
      <c r="X216" s="372" t="n">
        <f aca="false">IF(OR('Felling&amp;Restocking'!$S216="",OR('Felling&amp;Restocking'!$S216=0,'Felling&amp;Restocking'!$S216="N/A")),0,1)</f>
        <v>0</v>
      </c>
      <c r="Y216" s="362" t="str">
        <f aca="false">IF(W216=1,T216,"")</f>
        <v/>
      </c>
      <c r="Z216" s="362" t="str">
        <f aca="false">IF(W216=1,U216,"")</f>
        <v/>
      </c>
      <c r="AA216" s="363" t="str">
        <f aca="false">CONCATENATE(IF(AND(AG216="B",AF216&lt;&gt;""),AF216,""),IF(AND(AI216="B",AH216&lt;&gt;""),AH216,""),IF(AND(AK216="B",AJ216&lt;&gt;""),AJ216,""),IF(AND(AM216="B",AL216&lt;&gt;""),AL216,""),IF(AND(AO216="B",AN216&lt;&gt;""),AN216,""),IF(AND(AQ216="B",AP216&lt;&gt;""),AP216,""))</f>
        <v/>
      </c>
      <c r="AC216" s="362" t="str">
        <f aca="false">CONCATENATE(IF(AND(AG216="C",AF216&lt;&gt;""),AF216,""),IF(AND(AI216="C",AH216&lt;&gt;""),AH216,""),IF(AND(AK216="C",AJ216&lt;&gt;""),AJ216,""),IF(AND(AM216="C",AL216&lt;&gt;""),AL216,""),IF(AND(AO216="C",AN216&lt;&gt;""),AN216,""),IF(AND(AQ216="C",AP216&lt;&gt;""),AP216,""))</f>
        <v/>
      </c>
      <c r="AE216" s="362" t="str">
        <f aca="false">CONCATENATE(IF(AS216="","",AS216),IF(AU216="","",AU216),IF(AW216="","",AW216),IF(AY216="","",AY216),IF(BA216="","",BA216),IF(BC216="","",BC216))</f>
        <v>1</v>
      </c>
      <c r="AF216" s="362" t="str">
        <f aca="false">IF('Felling&amp;Restocking'!I216="","",IFERROR(VLOOKUP( 'Felling&amp;Restocking'!I216,SpeciesList[],2,0),"," &amp; 'Felling&amp;Restocking'!I216))</f>
        <v/>
      </c>
      <c r="AG216" s="362" t="str">
        <f aca="false">IF('Felling&amp;Restocking'!I216="","",VLOOKUP( 'Felling&amp;Restocking'!I216,SpeciesList[],4,0))</f>
        <v/>
      </c>
      <c r="AH216" s="362" t="str">
        <f aca="false">IF('Felling&amp;Restocking'!J216="","",IFERROR("," &amp; VLOOKUP( 'Felling&amp;Restocking'!J216,SpeciesList[],2,0),"," &amp; 'Felling&amp;Restocking'!J216))</f>
        <v/>
      </c>
      <c r="AI216" s="362" t="str">
        <f aca="false">IF('Felling&amp;Restocking'!J216="","",VLOOKUP( 'Felling&amp;Restocking'!J216,SpeciesList[],4,0))</f>
        <v/>
      </c>
      <c r="AJ216" s="362" t="str">
        <f aca="false">IF('Felling&amp;Restocking'!K216="","",IFERROR("," &amp; VLOOKUP( 'Felling&amp;Restocking'!K216,SpeciesList[],2,0),"," &amp; 'Felling&amp;Restocking'!K216))</f>
        <v/>
      </c>
      <c r="AK216" s="362" t="str">
        <f aca="false">IF('Felling&amp;Restocking'!K216="","",VLOOKUP( 'Felling&amp;Restocking'!K216,SpeciesList[],4,0))</f>
        <v/>
      </c>
      <c r="AL216" s="362" t="str">
        <f aca="false">IF('Felling&amp;Restocking'!L216="","",IFERROR("," &amp; VLOOKUP( 'Felling&amp;Restocking'!L216,SpeciesList[],2,0),"," &amp; 'Felling&amp;Restocking'!L216))</f>
        <v/>
      </c>
      <c r="AM216" s="362" t="str">
        <f aca="false">IF('Felling&amp;Restocking'!L216="","",VLOOKUP( 'Felling&amp;Restocking'!L216,SpeciesList[],4,0))</f>
        <v/>
      </c>
      <c r="AN216" s="362" t="str">
        <f aca="false">IF('Felling&amp;Restocking'!M216="","",IFERROR("," &amp; VLOOKUP( 'Felling&amp;Restocking'!M216,SpeciesList[],2,0),"," &amp; 'Felling&amp;Restocking'!M216))</f>
        <v/>
      </c>
      <c r="AO216" s="362" t="str">
        <f aca="false">IF('Felling&amp;Restocking'!M216="","",VLOOKUP( 'Felling&amp;Restocking'!M216,SpeciesList[],4,0))</f>
        <v/>
      </c>
      <c r="AP216" s="362" t="str">
        <f aca="false">IF('Felling&amp;Restocking'!N216="","",IFERROR("," &amp; VLOOKUP( 'Felling&amp;Restocking'!N216,SpeciesList[],2,0),"," &amp; 'Felling&amp;Restocking'!N216))</f>
        <v/>
      </c>
      <c r="AQ216" s="362" t="str">
        <f aca="false">IF('Felling&amp;Restocking'!N216="","",VLOOKUP( 'Felling&amp;Restocking'!N216,SpeciesList[],4,0))</f>
        <v/>
      </c>
      <c r="AT216" s="362" t="str">
        <f aca="false">IF('Sub-Cpt Record'!A216&lt;&gt;"",CONCATENATE('Sub-Cpt Record'!A216,'Sub-Cpt Record'!B216,'Sub-Cpt Record'!C216),"")</f>
        <v/>
      </c>
      <c r="AU216" s="362" t="n">
        <f aca="false">IF($AT216="",1,COUNTIFS($AT$11:$AT$1000, $AT216))</f>
        <v>1</v>
      </c>
      <c r="AV216" s="362" t="n">
        <f aca="false">IF(AT216&lt;&gt;"",'Sub-Cpt Record'!C216/CODE!AU216,0)</f>
        <v>0</v>
      </c>
    </row>
    <row r="217" customFormat="false" ht="15" hidden="false" customHeight="false" outlineLevel="0" collapsed="false">
      <c r="A217" s="362" t="str">
        <f aca="false">IF('Sub-Cpt Record'!B217="",IF(OR('Sub-Cpt Record'!A217=0,'Sub-Cpt Record'!A217=""),"",'Sub-Cpt Record'!A217),CONCATENATE('Sub-Cpt Record'!A217&amp;'Sub-Cpt Record'!B217))</f>
        <v/>
      </c>
      <c r="B217" s="362" t="n">
        <f aca="false">IF($A217="",1,COUNTIFS($A$11:$A$1000, $A217))</f>
        <v>1</v>
      </c>
      <c r="C217" s="363" t="str">
        <f aca="false">IF('Sub-Cpt Record'!E217 = "","",'Sub-Cpt Record'!E217&amp;"  ")</f>
        <v/>
      </c>
      <c r="D217" s="362" t="str">
        <f aca="false">IF('Sub-Cpt Record'!F217 = "","",'Sub-Cpt Record'!F217&amp;"  ")</f>
        <v/>
      </c>
      <c r="E217" s="362" t="str">
        <f aca="false">IF('Sub-Cpt Record'!G217 = "","",'Sub-Cpt Record'!G217&amp;"  ")</f>
        <v/>
      </c>
      <c r="F217" s="362" t="str">
        <f aca="false">IF('Sub-Cpt Record'!H217 = "","",'Sub-Cpt Record'!H217&amp;"  ")</f>
        <v/>
      </c>
      <c r="G217" s="362" t="str">
        <f aca="false">IF('Sub-Cpt Record'!I217 = "","",'Sub-Cpt Record'!I217&amp;"  ")</f>
        <v/>
      </c>
      <c r="H217" s="362" t="str">
        <f aca="false">IF('Sub-Cpt Record'!J217 = "","",'Sub-Cpt Record'!J217&amp;"  ")</f>
        <v/>
      </c>
      <c r="I217" s="364" t="str">
        <f aca="false">CONCATENATE(C217&amp;D217&amp;E217&amp;F217&amp;G217&amp;H217)</f>
        <v/>
      </c>
      <c r="J217" s="362" t="n">
        <f aca="false">IF(A217&lt;&gt;"",'Sub-Cpt Record'!C217/CODE!B217,0)</f>
        <v>0</v>
      </c>
      <c r="L217" s="365" t="str">
        <f aca="false">IF(A217="",IF(L218=1,1,""),1)</f>
        <v/>
      </c>
      <c r="N217" s="366" t="n">
        <f aca="false">COUNTIFS('Felling&amp;Restocking'!$A$11:$A$1000, 'Felling&amp;Restocking'!$A217, 'Felling&amp;Restocking'!$B$11:$B$1000, 'Felling&amp;Restocking'!$B217, 'Felling&amp;Restocking'!$H$11:$H$1000, 'Felling&amp;Restocking'!$H217)</f>
        <v>0</v>
      </c>
      <c r="O217" s="366" t="n">
        <f aca="false">IF(OR('Felling&amp;Restocking'!H217=0,'Felling&amp;Restocking'!H217=""),0,1)</f>
        <v>0</v>
      </c>
      <c r="P217" s="367" t="n">
        <f aca="false">SUM('Felling&amp;Restocking'!O217+'Felling&amp;Restocking'!P217)</f>
        <v>0</v>
      </c>
      <c r="S217" s="369" t="n">
        <f aca="false">IF(AND(O217&lt;&gt;0,P217&lt;&gt;0,'Felling&amp;Restocking'!G217&lt;&gt;0,AA217="",AC217=""),1,0)</f>
        <v>0</v>
      </c>
      <c r="T217" s="370" t="str">
        <f aca="false">IF(OR('Felling&amp;Restocking'!G217=0,'Felling&amp;Restocking'!G217=""),"",SUM('Felling&amp;Restocking'!O217/P217)*'Felling&amp;Restocking'!G217)</f>
        <v/>
      </c>
      <c r="U217" s="370" t="str">
        <f aca="false">IF(OR('Felling&amp;Restocking'!G217=0,'Felling&amp;Restocking'!G217=""),"",SUM('Felling&amp;Restocking'!P217/P217)*'Felling&amp;Restocking'!G217)</f>
        <v/>
      </c>
      <c r="V217" s="371" t="n">
        <f aca="false">IF(CONCATENATE('Felling&amp;Restocking'!U217&amp;'Felling&amp;Restocking'!W217&amp;'Felling&amp;Restocking'!Y217&amp;'Felling&amp;Restocking'!AA217&amp;'Felling&amp;Restocking'!AC217)="",0,1)</f>
        <v>0</v>
      </c>
      <c r="W217" s="372" t="n">
        <f aca="false">IF(OR(OR(TRIM('Felling&amp;Restocking'!H217)="T",TRIM('Felling&amp;Restocking'!H217)="DF",TRIM('Felling&amp;Restocking'!H217)="OS"),O217=0),0,1)</f>
        <v>0</v>
      </c>
      <c r="X217" s="372" t="n">
        <f aca="false">IF(OR('Felling&amp;Restocking'!$S217="",OR('Felling&amp;Restocking'!$S217=0,'Felling&amp;Restocking'!$S217="N/A")),0,1)</f>
        <v>0</v>
      </c>
      <c r="Y217" s="362" t="str">
        <f aca="false">IF(W217=1,T217,"")</f>
        <v/>
      </c>
      <c r="Z217" s="362" t="str">
        <f aca="false">IF(W217=1,U217,"")</f>
        <v/>
      </c>
      <c r="AA217" s="363" t="str">
        <f aca="false">CONCATENATE(IF(AND(AG217="B",AF217&lt;&gt;""),AF217,""),IF(AND(AI217="B",AH217&lt;&gt;""),AH217,""),IF(AND(AK217="B",AJ217&lt;&gt;""),AJ217,""),IF(AND(AM217="B",AL217&lt;&gt;""),AL217,""),IF(AND(AO217="B",AN217&lt;&gt;""),AN217,""),IF(AND(AQ217="B",AP217&lt;&gt;""),AP217,""))</f>
        <v/>
      </c>
      <c r="AC217" s="362" t="str">
        <f aca="false">CONCATENATE(IF(AND(AG217="C",AF217&lt;&gt;""),AF217,""),IF(AND(AI217="C",AH217&lt;&gt;""),AH217,""),IF(AND(AK217="C",AJ217&lt;&gt;""),AJ217,""),IF(AND(AM217="C",AL217&lt;&gt;""),AL217,""),IF(AND(AO217="C",AN217&lt;&gt;""),AN217,""),IF(AND(AQ217="C",AP217&lt;&gt;""),AP217,""))</f>
        <v/>
      </c>
      <c r="AE217" s="362" t="str">
        <f aca="false">CONCATENATE(IF(AS217="","",AS217),IF(AU217="","",AU217),IF(AW217="","",AW217),IF(AY217="","",AY217),IF(BA217="","",BA217),IF(BC217="","",BC217))</f>
        <v>1</v>
      </c>
      <c r="AF217" s="362" t="str">
        <f aca="false">IF('Felling&amp;Restocking'!I217="","",IFERROR(VLOOKUP( 'Felling&amp;Restocking'!I217,SpeciesList[],2,0),"," &amp; 'Felling&amp;Restocking'!I217))</f>
        <v/>
      </c>
      <c r="AG217" s="362" t="str">
        <f aca="false">IF('Felling&amp;Restocking'!I217="","",VLOOKUP( 'Felling&amp;Restocking'!I217,SpeciesList[],4,0))</f>
        <v/>
      </c>
      <c r="AH217" s="362" t="str">
        <f aca="false">IF('Felling&amp;Restocking'!J217="","",IFERROR("," &amp; VLOOKUP( 'Felling&amp;Restocking'!J217,SpeciesList[],2,0),"," &amp; 'Felling&amp;Restocking'!J217))</f>
        <v/>
      </c>
      <c r="AI217" s="362" t="str">
        <f aca="false">IF('Felling&amp;Restocking'!J217="","",VLOOKUP( 'Felling&amp;Restocking'!J217,SpeciesList[],4,0))</f>
        <v/>
      </c>
      <c r="AJ217" s="362" t="str">
        <f aca="false">IF('Felling&amp;Restocking'!K217="","",IFERROR("," &amp; VLOOKUP( 'Felling&amp;Restocking'!K217,SpeciesList[],2,0),"," &amp; 'Felling&amp;Restocking'!K217))</f>
        <v/>
      </c>
      <c r="AK217" s="362" t="str">
        <f aca="false">IF('Felling&amp;Restocking'!K217="","",VLOOKUP( 'Felling&amp;Restocking'!K217,SpeciesList[],4,0))</f>
        <v/>
      </c>
      <c r="AL217" s="362" t="str">
        <f aca="false">IF('Felling&amp;Restocking'!L217="","",IFERROR("," &amp; VLOOKUP( 'Felling&amp;Restocking'!L217,SpeciesList[],2,0),"," &amp; 'Felling&amp;Restocking'!L217))</f>
        <v/>
      </c>
      <c r="AM217" s="362" t="str">
        <f aca="false">IF('Felling&amp;Restocking'!L217="","",VLOOKUP( 'Felling&amp;Restocking'!L217,SpeciesList[],4,0))</f>
        <v/>
      </c>
      <c r="AN217" s="362" t="str">
        <f aca="false">IF('Felling&amp;Restocking'!M217="","",IFERROR("," &amp; VLOOKUP( 'Felling&amp;Restocking'!M217,SpeciesList[],2,0),"," &amp; 'Felling&amp;Restocking'!M217))</f>
        <v/>
      </c>
      <c r="AO217" s="362" t="str">
        <f aca="false">IF('Felling&amp;Restocking'!M217="","",VLOOKUP( 'Felling&amp;Restocking'!M217,SpeciesList[],4,0))</f>
        <v/>
      </c>
      <c r="AP217" s="362" t="str">
        <f aca="false">IF('Felling&amp;Restocking'!N217="","",IFERROR("," &amp; VLOOKUP( 'Felling&amp;Restocking'!N217,SpeciesList[],2,0),"," &amp; 'Felling&amp;Restocking'!N217))</f>
        <v/>
      </c>
      <c r="AQ217" s="362" t="str">
        <f aca="false">IF('Felling&amp;Restocking'!N217="","",VLOOKUP( 'Felling&amp;Restocking'!N217,SpeciesList[],4,0))</f>
        <v/>
      </c>
      <c r="AT217" s="362" t="str">
        <f aca="false">IF('Sub-Cpt Record'!A217&lt;&gt;"",CONCATENATE('Sub-Cpt Record'!A217,'Sub-Cpt Record'!B217,'Sub-Cpt Record'!C217),"")</f>
        <v/>
      </c>
      <c r="AU217" s="362" t="n">
        <f aca="false">IF($AT217="",1,COUNTIFS($AT$11:$AT$1000, $AT217))</f>
        <v>1</v>
      </c>
      <c r="AV217" s="362" t="n">
        <f aca="false">IF(AT217&lt;&gt;"",'Sub-Cpt Record'!C217/CODE!AU217,0)</f>
        <v>0</v>
      </c>
    </row>
    <row r="218" customFormat="false" ht="15" hidden="false" customHeight="false" outlineLevel="0" collapsed="false">
      <c r="A218" s="362" t="str">
        <f aca="false">IF('Sub-Cpt Record'!B218="",IF(OR('Sub-Cpt Record'!A218=0,'Sub-Cpt Record'!A218=""),"",'Sub-Cpt Record'!A218),CONCATENATE('Sub-Cpt Record'!A218&amp;'Sub-Cpt Record'!B218))</f>
        <v/>
      </c>
      <c r="B218" s="362" t="n">
        <f aca="false">IF($A218="",1,COUNTIFS($A$11:$A$1000, $A218))</f>
        <v>1</v>
      </c>
      <c r="C218" s="363" t="str">
        <f aca="false">IF('Sub-Cpt Record'!E218 = "","",'Sub-Cpt Record'!E218&amp;"  ")</f>
        <v/>
      </c>
      <c r="D218" s="362" t="str">
        <f aca="false">IF('Sub-Cpt Record'!F218 = "","",'Sub-Cpt Record'!F218&amp;"  ")</f>
        <v/>
      </c>
      <c r="E218" s="362" t="str">
        <f aca="false">IF('Sub-Cpt Record'!G218 = "","",'Sub-Cpt Record'!G218&amp;"  ")</f>
        <v/>
      </c>
      <c r="F218" s="362" t="str">
        <f aca="false">IF('Sub-Cpt Record'!H218 = "","",'Sub-Cpt Record'!H218&amp;"  ")</f>
        <v/>
      </c>
      <c r="G218" s="362" t="str">
        <f aca="false">IF('Sub-Cpt Record'!I218 = "","",'Sub-Cpt Record'!I218&amp;"  ")</f>
        <v/>
      </c>
      <c r="H218" s="362" t="str">
        <f aca="false">IF('Sub-Cpt Record'!J218 = "","",'Sub-Cpt Record'!J218&amp;"  ")</f>
        <v/>
      </c>
      <c r="I218" s="364" t="str">
        <f aca="false">CONCATENATE(C218&amp;D218&amp;E218&amp;F218&amp;G218&amp;H218)</f>
        <v/>
      </c>
      <c r="J218" s="362" t="n">
        <f aca="false">IF(A218&lt;&gt;"",'Sub-Cpt Record'!C218/CODE!B218,0)</f>
        <v>0</v>
      </c>
      <c r="L218" s="365" t="str">
        <f aca="false">IF(A218="",IF(L219=1,1,""),1)</f>
        <v/>
      </c>
      <c r="N218" s="366" t="n">
        <f aca="false">COUNTIFS('Felling&amp;Restocking'!$A$11:$A$1000, 'Felling&amp;Restocking'!$A218, 'Felling&amp;Restocking'!$B$11:$B$1000, 'Felling&amp;Restocking'!$B218, 'Felling&amp;Restocking'!$H$11:$H$1000, 'Felling&amp;Restocking'!$H218)</f>
        <v>0</v>
      </c>
      <c r="O218" s="366" t="n">
        <f aca="false">IF(OR('Felling&amp;Restocking'!H218=0,'Felling&amp;Restocking'!H218=""),0,1)</f>
        <v>0</v>
      </c>
      <c r="P218" s="367" t="n">
        <f aca="false">SUM('Felling&amp;Restocking'!O218+'Felling&amp;Restocking'!P218)</f>
        <v>0</v>
      </c>
      <c r="S218" s="369" t="n">
        <f aca="false">IF(AND(O218&lt;&gt;0,P218&lt;&gt;0,'Felling&amp;Restocking'!G218&lt;&gt;0,AA218="",AC218=""),1,0)</f>
        <v>0</v>
      </c>
      <c r="T218" s="370" t="str">
        <f aca="false">IF(OR('Felling&amp;Restocking'!G218=0,'Felling&amp;Restocking'!G218=""),"",SUM('Felling&amp;Restocking'!O218/P218)*'Felling&amp;Restocking'!G218)</f>
        <v/>
      </c>
      <c r="U218" s="370" t="str">
        <f aca="false">IF(OR('Felling&amp;Restocking'!G218=0,'Felling&amp;Restocking'!G218=""),"",SUM('Felling&amp;Restocking'!P218/P218)*'Felling&amp;Restocking'!G218)</f>
        <v/>
      </c>
      <c r="V218" s="371" t="n">
        <f aca="false">IF(CONCATENATE('Felling&amp;Restocking'!U218&amp;'Felling&amp;Restocking'!W218&amp;'Felling&amp;Restocking'!Y218&amp;'Felling&amp;Restocking'!AA218&amp;'Felling&amp;Restocking'!AC218)="",0,1)</f>
        <v>0</v>
      </c>
      <c r="W218" s="372" t="n">
        <f aca="false">IF(OR(OR(TRIM('Felling&amp;Restocking'!H218)="T",TRIM('Felling&amp;Restocking'!H218)="DF",TRIM('Felling&amp;Restocking'!H218)="OS"),O218=0),0,1)</f>
        <v>0</v>
      </c>
      <c r="X218" s="372" t="n">
        <f aca="false">IF(OR('Felling&amp;Restocking'!$S218="",OR('Felling&amp;Restocking'!$S218=0,'Felling&amp;Restocking'!$S218="N/A")),0,1)</f>
        <v>0</v>
      </c>
      <c r="Y218" s="362" t="str">
        <f aca="false">IF(W218=1,T218,"")</f>
        <v/>
      </c>
      <c r="Z218" s="362" t="str">
        <f aca="false">IF(W218=1,U218,"")</f>
        <v/>
      </c>
      <c r="AA218" s="363" t="str">
        <f aca="false">CONCATENATE(IF(AND(AG218="B",AF218&lt;&gt;""),AF218,""),IF(AND(AI218="B",AH218&lt;&gt;""),AH218,""),IF(AND(AK218="B",AJ218&lt;&gt;""),AJ218,""),IF(AND(AM218="B",AL218&lt;&gt;""),AL218,""),IF(AND(AO218="B",AN218&lt;&gt;""),AN218,""),IF(AND(AQ218="B",AP218&lt;&gt;""),AP218,""))</f>
        <v/>
      </c>
      <c r="AC218" s="362" t="str">
        <f aca="false">CONCATENATE(IF(AND(AG218="C",AF218&lt;&gt;""),AF218,""),IF(AND(AI218="C",AH218&lt;&gt;""),AH218,""),IF(AND(AK218="C",AJ218&lt;&gt;""),AJ218,""),IF(AND(AM218="C",AL218&lt;&gt;""),AL218,""),IF(AND(AO218="C",AN218&lt;&gt;""),AN218,""),IF(AND(AQ218="C",AP218&lt;&gt;""),AP218,""))</f>
        <v/>
      </c>
      <c r="AE218" s="362" t="str">
        <f aca="false">CONCATENATE(IF(AS218="","",AS218),IF(AU218="","",AU218),IF(AW218="","",AW218),IF(AY218="","",AY218),IF(BA218="","",BA218),IF(BC218="","",BC218))</f>
        <v>1</v>
      </c>
      <c r="AF218" s="362" t="str">
        <f aca="false">IF('Felling&amp;Restocking'!I218="","",IFERROR(VLOOKUP( 'Felling&amp;Restocking'!I218,SpeciesList[],2,0),"," &amp; 'Felling&amp;Restocking'!I218))</f>
        <v/>
      </c>
      <c r="AG218" s="362" t="str">
        <f aca="false">IF('Felling&amp;Restocking'!I218="","",VLOOKUP( 'Felling&amp;Restocking'!I218,SpeciesList[],4,0))</f>
        <v/>
      </c>
      <c r="AH218" s="362" t="str">
        <f aca="false">IF('Felling&amp;Restocking'!J218="","",IFERROR("," &amp; VLOOKUP( 'Felling&amp;Restocking'!J218,SpeciesList[],2,0),"," &amp; 'Felling&amp;Restocking'!J218))</f>
        <v/>
      </c>
      <c r="AI218" s="362" t="str">
        <f aca="false">IF('Felling&amp;Restocking'!J218="","",VLOOKUP( 'Felling&amp;Restocking'!J218,SpeciesList[],4,0))</f>
        <v/>
      </c>
      <c r="AJ218" s="362" t="str">
        <f aca="false">IF('Felling&amp;Restocking'!K218="","",IFERROR("," &amp; VLOOKUP( 'Felling&amp;Restocking'!K218,SpeciesList[],2,0),"," &amp; 'Felling&amp;Restocking'!K218))</f>
        <v/>
      </c>
      <c r="AK218" s="362" t="str">
        <f aca="false">IF('Felling&amp;Restocking'!K218="","",VLOOKUP( 'Felling&amp;Restocking'!K218,SpeciesList[],4,0))</f>
        <v/>
      </c>
      <c r="AL218" s="362" t="str">
        <f aca="false">IF('Felling&amp;Restocking'!L218="","",IFERROR("," &amp; VLOOKUP( 'Felling&amp;Restocking'!L218,SpeciesList[],2,0),"," &amp; 'Felling&amp;Restocking'!L218))</f>
        <v/>
      </c>
      <c r="AM218" s="362" t="str">
        <f aca="false">IF('Felling&amp;Restocking'!L218="","",VLOOKUP( 'Felling&amp;Restocking'!L218,SpeciesList[],4,0))</f>
        <v/>
      </c>
      <c r="AN218" s="362" t="str">
        <f aca="false">IF('Felling&amp;Restocking'!M218="","",IFERROR("," &amp; VLOOKUP( 'Felling&amp;Restocking'!M218,SpeciesList[],2,0),"," &amp; 'Felling&amp;Restocking'!M218))</f>
        <v/>
      </c>
      <c r="AO218" s="362" t="str">
        <f aca="false">IF('Felling&amp;Restocking'!M218="","",VLOOKUP( 'Felling&amp;Restocking'!M218,SpeciesList[],4,0))</f>
        <v/>
      </c>
      <c r="AP218" s="362" t="str">
        <f aca="false">IF('Felling&amp;Restocking'!N218="","",IFERROR("," &amp; VLOOKUP( 'Felling&amp;Restocking'!N218,SpeciesList[],2,0),"," &amp; 'Felling&amp;Restocking'!N218))</f>
        <v/>
      </c>
      <c r="AQ218" s="362" t="str">
        <f aca="false">IF('Felling&amp;Restocking'!N218="","",VLOOKUP( 'Felling&amp;Restocking'!N218,SpeciesList[],4,0))</f>
        <v/>
      </c>
      <c r="AT218" s="362" t="str">
        <f aca="false">IF('Sub-Cpt Record'!A218&lt;&gt;"",CONCATENATE('Sub-Cpt Record'!A218,'Sub-Cpt Record'!B218,'Sub-Cpt Record'!C218),"")</f>
        <v/>
      </c>
      <c r="AU218" s="362" t="n">
        <f aca="false">IF($AT218="",1,COUNTIFS($AT$11:$AT$1000, $AT218))</f>
        <v>1</v>
      </c>
      <c r="AV218" s="362" t="n">
        <f aca="false">IF(AT218&lt;&gt;"",'Sub-Cpt Record'!C218/CODE!AU218,0)</f>
        <v>0</v>
      </c>
    </row>
    <row r="219" customFormat="false" ht="15" hidden="false" customHeight="false" outlineLevel="0" collapsed="false">
      <c r="A219" s="362" t="str">
        <f aca="false">IF('Sub-Cpt Record'!B219="",IF(OR('Sub-Cpt Record'!A219=0,'Sub-Cpt Record'!A219=""),"",'Sub-Cpt Record'!A219),CONCATENATE('Sub-Cpt Record'!A219&amp;'Sub-Cpt Record'!B219))</f>
        <v/>
      </c>
      <c r="B219" s="362" t="n">
        <f aca="false">IF($A219="",1,COUNTIFS($A$11:$A$1000, $A219))</f>
        <v>1</v>
      </c>
      <c r="C219" s="363" t="str">
        <f aca="false">IF('Sub-Cpt Record'!E219 = "","",'Sub-Cpt Record'!E219&amp;"  ")</f>
        <v/>
      </c>
      <c r="D219" s="362" t="str">
        <f aca="false">IF('Sub-Cpt Record'!F219 = "","",'Sub-Cpt Record'!F219&amp;"  ")</f>
        <v/>
      </c>
      <c r="E219" s="362" t="str">
        <f aca="false">IF('Sub-Cpt Record'!G219 = "","",'Sub-Cpt Record'!G219&amp;"  ")</f>
        <v/>
      </c>
      <c r="F219" s="362" t="str">
        <f aca="false">IF('Sub-Cpt Record'!H219 = "","",'Sub-Cpt Record'!H219&amp;"  ")</f>
        <v/>
      </c>
      <c r="G219" s="362" t="str">
        <f aca="false">IF('Sub-Cpt Record'!I219 = "","",'Sub-Cpt Record'!I219&amp;"  ")</f>
        <v/>
      </c>
      <c r="H219" s="362" t="str">
        <f aca="false">IF('Sub-Cpt Record'!J219 = "","",'Sub-Cpt Record'!J219&amp;"  ")</f>
        <v/>
      </c>
      <c r="I219" s="364" t="str">
        <f aca="false">CONCATENATE(C219&amp;D219&amp;E219&amp;F219&amp;G219&amp;H219)</f>
        <v/>
      </c>
      <c r="J219" s="362" t="n">
        <f aca="false">IF(A219&lt;&gt;"",'Sub-Cpt Record'!C219/CODE!B219,0)</f>
        <v>0</v>
      </c>
      <c r="L219" s="365" t="str">
        <f aca="false">IF(A219="",IF(L220=1,1,""),1)</f>
        <v/>
      </c>
      <c r="N219" s="366" t="n">
        <f aca="false">COUNTIFS('Felling&amp;Restocking'!$A$11:$A$1000, 'Felling&amp;Restocking'!$A219, 'Felling&amp;Restocking'!$B$11:$B$1000, 'Felling&amp;Restocking'!$B219, 'Felling&amp;Restocking'!$H$11:$H$1000, 'Felling&amp;Restocking'!$H219)</f>
        <v>0</v>
      </c>
      <c r="O219" s="366" t="n">
        <f aca="false">IF(OR('Felling&amp;Restocking'!H219=0,'Felling&amp;Restocking'!H219=""),0,1)</f>
        <v>0</v>
      </c>
      <c r="P219" s="367" t="n">
        <f aca="false">SUM('Felling&amp;Restocking'!O219+'Felling&amp;Restocking'!P219)</f>
        <v>0</v>
      </c>
      <c r="S219" s="369" t="n">
        <f aca="false">IF(AND(O219&lt;&gt;0,P219&lt;&gt;0,'Felling&amp;Restocking'!G219&lt;&gt;0,AA219="",AC219=""),1,0)</f>
        <v>0</v>
      </c>
      <c r="T219" s="370" t="str">
        <f aca="false">IF(OR('Felling&amp;Restocking'!G219=0,'Felling&amp;Restocking'!G219=""),"",SUM('Felling&amp;Restocking'!O219/P219)*'Felling&amp;Restocking'!G219)</f>
        <v/>
      </c>
      <c r="U219" s="370" t="str">
        <f aca="false">IF(OR('Felling&amp;Restocking'!G219=0,'Felling&amp;Restocking'!G219=""),"",SUM('Felling&amp;Restocking'!P219/P219)*'Felling&amp;Restocking'!G219)</f>
        <v/>
      </c>
      <c r="V219" s="371" t="n">
        <f aca="false">IF(CONCATENATE('Felling&amp;Restocking'!U219&amp;'Felling&amp;Restocking'!W219&amp;'Felling&amp;Restocking'!Y219&amp;'Felling&amp;Restocking'!AA219&amp;'Felling&amp;Restocking'!AC219)="",0,1)</f>
        <v>0</v>
      </c>
      <c r="W219" s="372" t="n">
        <f aca="false">IF(OR(OR(TRIM('Felling&amp;Restocking'!H219)="T",TRIM('Felling&amp;Restocking'!H219)="DF",TRIM('Felling&amp;Restocking'!H219)="OS"),O219=0),0,1)</f>
        <v>0</v>
      </c>
      <c r="X219" s="372" t="n">
        <f aca="false">IF(OR('Felling&amp;Restocking'!$S219="",OR('Felling&amp;Restocking'!$S219=0,'Felling&amp;Restocking'!$S219="N/A")),0,1)</f>
        <v>0</v>
      </c>
      <c r="Y219" s="362" t="str">
        <f aca="false">IF(W219=1,T219,"")</f>
        <v/>
      </c>
      <c r="Z219" s="362" t="str">
        <f aca="false">IF(W219=1,U219,"")</f>
        <v/>
      </c>
      <c r="AA219" s="363" t="str">
        <f aca="false">CONCATENATE(IF(AND(AG219="B",AF219&lt;&gt;""),AF219,""),IF(AND(AI219="B",AH219&lt;&gt;""),AH219,""),IF(AND(AK219="B",AJ219&lt;&gt;""),AJ219,""),IF(AND(AM219="B",AL219&lt;&gt;""),AL219,""),IF(AND(AO219="B",AN219&lt;&gt;""),AN219,""),IF(AND(AQ219="B",AP219&lt;&gt;""),AP219,""))</f>
        <v/>
      </c>
      <c r="AC219" s="362" t="str">
        <f aca="false">CONCATENATE(IF(AND(AG219="C",AF219&lt;&gt;""),AF219,""),IF(AND(AI219="C",AH219&lt;&gt;""),AH219,""),IF(AND(AK219="C",AJ219&lt;&gt;""),AJ219,""),IF(AND(AM219="C",AL219&lt;&gt;""),AL219,""),IF(AND(AO219="C",AN219&lt;&gt;""),AN219,""),IF(AND(AQ219="C",AP219&lt;&gt;""),AP219,""))</f>
        <v/>
      </c>
      <c r="AE219" s="362" t="str">
        <f aca="false">CONCATENATE(IF(AS219="","",AS219),IF(AU219="","",AU219),IF(AW219="","",AW219),IF(AY219="","",AY219),IF(BA219="","",BA219),IF(BC219="","",BC219))</f>
        <v>1</v>
      </c>
      <c r="AF219" s="362" t="str">
        <f aca="false">IF('Felling&amp;Restocking'!I219="","",IFERROR(VLOOKUP( 'Felling&amp;Restocking'!I219,SpeciesList[],2,0),"," &amp; 'Felling&amp;Restocking'!I219))</f>
        <v/>
      </c>
      <c r="AG219" s="362" t="str">
        <f aca="false">IF('Felling&amp;Restocking'!I219="","",VLOOKUP( 'Felling&amp;Restocking'!I219,SpeciesList[],4,0))</f>
        <v/>
      </c>
      <c r="AH219" s="362" t="str">
        <f aca="false">IF('Felling&amp;Restocking'!J219="","",IFERROR("," &amp; VLOOKUP( 'Felling&amp;Restocking'!J219,SpeciesList[],2,0),"," &amp; 'Felling&amp;Restocking'!J219))</f>
        <v/>
      </c>
      <c r="AI219" s="362" t="str">
        <f aca="false">IF('Felling&amp;Restocking'!J219="","",VLOOKUP( 'Felling&amp;Restocking'!J219,SpeciesList[],4,0))</f>
        <v/>
      </c>
      <c r="AJ219" s="362" t="str">
        <f aca="false">IF('Felling&amp;Restocking'!K219="","",IFERROR("," &amp; VLOOKUP( 'Felling&amp;Restocking'!K219,SpeciesList[],2,0),"," &amp; 'Felling&amp;Restocking'!K219))</f>
        <v/>
      </c>
      <c r="AK219" s="362" t="str">
        <f aca="false">IF('Felling&amp;Restocking'!K219="","",VLOOKUP( 'Felling&amp;Restocking'!K219,SpeciesList[],4,0))</f>
        <v/>
      </c>
      <c r="AL219" s="362" t="str">
        <f aca="false">IF('Felling&amp;Restocking'!L219="","",IFERROR("," &amp; VLOOKUP( 'Felling&amp;Restocking'!L219,SpeciesList[],2,0),"," &amp; 'Felling&amp;Restocking'!L219))</f>
        <v/>
      </c>
      <c r="AM219" s="362" t="str">
        <f aca="false">IF('Felling&amp;Restocking'!L219="","",VLOOKUP( 'Felling&amp;Restocking'!L219,SpeciesList[],4,0))</f>
        <v/>
      </c>
      <c r="AN219" s="362" t="str">
        <f aca="false">IF('Felling&amp;Restocking'!M219="","",IFERROR("," &amp; VLOOKUP( 'Felling&amp;Restocking'!M219,SpeciesList[],2,0),"," &amp; 'Felling&amp;Restocking'!M219))</f>
        <v/>
      </c>
      <c r="AO219" s="362" t="str">
        <f aca="false">IF('Felling&amp;Restocking'!M219="","",VLOOKUP( 'Felling&amp;Restocking'!M219,SpeciesList[],4,0))</f>
        <v/>
      </c>
      <c r="AP219" s="362" t="str">
        <f aca="false">IF('Felling&amp;Restocking'!N219="","",IFERROR("," &amp; VLOOKUP( 'Felling&amp;Restocking'!N219,SpeciesList[],2,0),"," &amp; 'Felling&amp;Restocking'!N219))</f>
        <v/>
      </c>
      <c r="AQ219" s="362" t="str">
        <f aca="false">IF('Felling&amp;Restocking'!N219="","",VLOOKUP( 'Felling&amp;Restocking'!N219,SpeciesList[],4,0))</f>
        <v/>
      </c>
      <c r="AT219" s="362" t="str">
        <f aca="false">IF('Sub-Cpt Record'!A219&lt;&gt;"",CONCATENATE('Sub-Cpt Record'!A219,'Sub-Cpt Record'!B219,'Sub-Cpt Record'!C219),"")</f>
        <v/>
      </c>
      <c r="AU219" s="362" t="n">
        <f aca="false">IF($AT219="",1,COUNTIFS($AT$11:$AT$1000, $AT219))</f>
        <v>1</v>
      </c>
      <c r="AV219" s="362" t="n">
        <f aca="false">IF(AT219&lt;&gt;"",'Sub-Cpt Record'!C219/CODE!AU219,0)</f>
        <v>0</v>
      </c>
    </row>
    <row r="220" customFormat="false" ht="15" hidden="false" customHeight="false" outlineLevel="0" collapsed="false">
      <c r="A220" s="362" t="str">
        <f aca="false">IF('Sub-Cpt Record'!B220="",IF(OR('Sub-Cpt Record'!A220=0,'Sub-Cpt Record'!A220=""),"",'Sub-Cpt Record'!A220),CONCATENATE('Sub-Cpt Record'!A220&amp;'Sub-Cpt Record'!B220))</f>
        <v/>
      </c>
      <c r="B220" s="362" t="n">
        <f aca="false">IF($A220="",1,COUNTIFS($A$11:$A$1000, $A220))</f>
        <v>1</v>
      </c>
      <c r="C220" s="363" t="str">
        <f aca="false">IF('Sub-Cpt Record'!E220 = "","",'Sub-Cpt Record'!E220&amp;"  ")</f>
        <v/>
      </c>
      <c r="D220" s="362" t="str">
        <f aca="false">IF('Sub-Cpt Record'!F220 = "","",'Sub-Cpt Record'!F220&amp;"  ")</f>
        <v/>
      </c>
      <c r="E220" s="362" t="str">
        <f aca="false">IF('Sub-Cpt Record'!G220 = "","",'Sub-Cpt Record'!G220&amp;"  ")</f>
        <v/>
      </c>
      <c r="F220" s="362" t="str">
        <f aca="false">IF('Sub-Cpt Record'!H220 = "","",'Sub-Cpt Record'!H220&amp;"  ")</f>
        <v/>
      </c>
      <c r="G220" s="362" t="str">
        <f aca="false">IF('Sub-Cpt Record'!I220 = "","",'Sub-Cpt Record'!I220&amp;"  ")</f>
        <v/>
      </c>
      <c r="H220" s="362" t="str">
        <f aca="false">IF('Sub-Cpt Record'!J220 = "","",'Sub-Cpt Record'!J220&amp;"  ")</f>
        <v/>
      </c>
      <c r="I220" s="364" t="str">
        <f aca="false">CONCATENATE(C220&amp;D220&amp;E220&amp;F220&amp;G220&amp;H220)</f>
        <v/>
      </c>
      <c r="J220" s="362" t="n">
        <f aca="false">IF(A220&lt;&gt;"",'Sub-Cpt Record'!C220/CODE!B220,0)</f>
        <v>0</v>
      </c>
      <c r="L220" s="365" t="str">
        <f aca="false">IF(A220="",IF(L221=1,1,""),1)</f>
        <v/>
      </c>
      <c r="N220" s="366" t="n">
        <f aca="false">COUNTIFS('Felling&amp;Restocking'!$A$11:$A$1000, 'Felling&amp;Restocking'!$A220, 'Felling&amp;Restocking'!$B$11:$B$1000, 'Felling&amp;Restocking'!$B220, 'Felling&amp;Restocking'!$H$11:$H$1000, 'Felling&amp;Restocking'!$H220)</f>
        <v>0</v>
      </c>
      <c r="O220" s="366" t="n">
        <f aca="false">IF(OR('Felling&amp;Restocking'!H220=0,'Felling&amp;Restocking'!H220=""),0,1)</f>
        <v>0</v>
      </c>
      <c r="P220" s="367" t="n">
        <f aca="false">SUM('Felling&amp;Restocking'!O220+'Felling&amp;Restocking'!P220)</f>
        <v>0</v>
      </c>
      <c r="S220" s="369" t="n">
        <f aca="false">IF(AND(O220&lt;&gt;0,P220&lt;&gt;0,'Felling&amp;Restocking'!G220&lt;&gt;0,AA220="",AC220=""),1,0)</f>
        <v>0</v>
      </c>
      <c r="T220" s="370" t="str">
        <f aca="false">IF(OR('Felling&amp;Restocking'!G220=0,'Felling&amp;Restocking'!G220=""),"",SUM('Felling&amp;Restocking'!O220/P220)*'Felling&amp;Restocking'!G220)</f>
        <v/>
      </c>
      <c r="U220" s="370" t="str">
        <f aca="false">IF(OR('Felling&amp;Restocking'!G220=0,'Felling&amp;Restocking'!G220=""),"",SUM('Felling&amp;Restocking'!P220/P220)*'Felling&amp;Restocking'!G220)</f>
        <v/>
      </c>
      <c r="V220" s="371" t="n">
        <f aca="false">IF(CONCATENATE('Felling&amp;Restocking'!U220&amp;'Felling&amp;Restocking'!W220&amp;'Felling&amp;Restocking'!Y220&amp;'Felling&amp;Restocking'!AA220&amp;'Felling&amp;Restocking'!AC220)="",0,1)</f>
        <v>0</v>
      </c>
      <c r="W220" s="372" t="n">
        <f aca="false">IF(OR(OR(TRIM('Felling&amp;Restocking'!H220)="T",TRIM('Felling&amp;Restocking'!H220)="DF",TRIM('Felling&amp;Restocking'!H220)="OS"),O220=0),0,1)</f>
        <v>0</v>
      </c>
      <c r="X220" s="372" t="n">
        <f aca="false">IF(OR('Felling&amp;Restocking'!$S220="",OR('Felling&amp;Restocking'!$S220=0,'Felling&amp;Restocking'!$S220="N/A")),0,1)</f>
        <v>0</v>
      </c>
      <c r="Y220" s="362" t="str">
        <f aca="false">IF(W220=1,T220,"")</f>
        <v/>
      </c>
      <c r="Z220" s="362" t="str">
        <f aca="false">IF(W220=1,U220,"")</f>
        <v/>
      </c>
      <c r="AA220" s="363" t="str">
        <f aca="false">CONCATENATE(IF(AND(AG220="B",AF220&lt;&gt;""),AF220,""),IF(AND(AI220="B",AH220&lt;&gt;""),AH220,""),IF(AND(AK220="B",AJ220&lt;&gt;""),AJ220,""),IF(AND(AM220="B",AL220&lt;&gt;""),AL220,""),IF(AND(AO220="B",AN220&lt;&gt;""),AN220,""),IF(AND(AQ220="B",AP220&lt;&gt;""),AP220,""))</f>
        <v/>
      </c>
      <c r="AC220" s="362" t="str">
        <f aca="false">CONCATENATE(IF(AND(AG220="C",AF220&lt;&gt;""),AF220,""),IF(AND(AI220="C",AH220&lt;&gt;""),AH220,""),IF(AND(AK220="C",AJ220&lt;&gt;""),AJ220,""),IF(AND(AM220="C",AL220&lt;&gt;""),AL220,""),IF(AND(AO220="C",AN220&lt;&gt;""),AN220,""),IF(AND(AQ220="C",AP220&lt;&gt;""),AP220,""))</f>
        <v/>
      </c>
      <c r="AE220" s="362" t="str">
        <f aca="false">CONCATENATE(IF(AS220="","",AS220),IF(AU220="","",AU220),IF(AW220="","",AW220),IF(AY220="","",AY220),IF(BA220="","",BA220),IF(BC220="","",BC220))</f>
        <v>1</v>
      </c>
      <c r="AF220" s="362" t="str">
        <f aca="false">IF('Felling&amp;Restocking'!I220="","",IFERROR(VLOOKUP( 'Felling&amp;Restocking'!I220,SpeciesList[],2,0),"," &amp; 'Felling&amp;Restocking'!I220))</f>
        <v/>
      </c>
      <c r="AG220" s="362" t="str">
        <f aca="false">IF('Felling&amp;Restocking'!I220="","",VLOOKUP( 'Felling&amp;Restocking'!I220,SpeciesList[],4,0))</f>
        <v/>
      </c>
      <c r="AH220" s="362" t="str">
        <f aca="false">IF('Felling&amp;Restocking'!J220="","",IFERROR("," &amp; VLOOKUP( 'Felling&amp;Restocking'!J220,SpeciesList[],2,0),"," &amp; 'Felling&amp;Restocking'!J220))</f>
        <v/>
      </c>
      <c r="AI220" s="362" t="str">
        <f aca="false">IF('Felling&amp;Restocking'!J220="","",VLOOKUP( 'Felling&amp;Restocking'!J220,SpeciesList[],4,0))</f>
        <v/>
      </c>
      <c r="AJ220" s="362" t="str">
        <f aca="false">IF('Felling&amp;Restocking'!K220="","",IFERROR("," &amp; VLOOKUP( 'Felling&amp;Restocking'!K220,SpeciesList[],2,0),"," &amp; 'Felling&amp;Restocking'!K220))</f>
        <v/>
      </c>
      <c r="AK220" s="362" t="str">
        <f aca="false">IF('Felling&amp;Restocking'!K220="","",VLOOKUP( 'Felling&amp;Restocking'!K220,SpeciesList[],4,0))</f>
        <v/>
      </c>
      <c r="AL220" s="362" t="str">
        <f aca="false">IF('Felling&amp;Restocking'!L220="","",IFERROR("," &amp; VLOOKUP( 'Felling&amp;Restocking'!L220,SpeciesList[],2,0),"," &amp; 'Felling&amp;Restocking'!L220))</f>
        <v/>
      </c>
      <c r="AM220" s="362" t="str">
        <f aca="false">IF('Felling&amp;Restocking'!L220="","",VLOOKUP( 'Felling&amp;Restocking'!L220,SpeciesList[],4,0))</f>
        <v/>
      </c>
      <c r="AN220" s="362" t="str">
        <f aca="false">IF('Felling&amp;Restocking'!M220="","",IFERROR("," &amp; VLOOKUP( 'Felling&amp;Restocking'!M220,SpeciesList[],2,0),"," &amp; 'Felling&amp;Restocking'!M220))</f>
        <v/>
      </c>
      <c r="AO220" s="362" t="str">
        <f aca="false">IF('Felling&amp;Restocking'!M220="","",VLOOKUP( 'Felling&amp;Restocking'!M220,SpeciesList[],4,0))</f>
        <v/>
      </c>
      <c r="AP220" s="362" t="str">
        <f aca="false">IF('Felling&amp;Restocking'!N220="","",IFERROR("," &amp; VLOOKUP( 'Felling&amp;Restocking'!N220,SpeciesList[],2,0),"," &amp; 'Felling&amp;Restocking'!N220))</f>
        <v/>
      </c>
      <c r="AQ220" s="362" t="str">
        <f aca="false">IF('Felling&amp;Restocking'!N220="","",VLOOKUP( 'Felling&amp;Restocking'!N220,SpeciesList[],4,0))</f>
        <v/>
      </c>
      <c r="AT220" s="362" t="str">
        <f aca="false">IF('Sub-Cpt Record'!A220&lt;&gt;"",CONCATENATE('Sub-Cpt Record'!A220,'Sub-Cpt Record'!B220,'Sub-Cpt Record'!C220),"")</f>
        <v/>
      </c>
      <c r="AU220" s="362" t="n">
        <f aca="false">IF($AT220="",1,COUNTIFS($AT$11:$AT$1000, $AT220))</f>
        <v>1</v>
      </c>
      <c r="AV220" s="362" t="n">
        <f aca="false">IF(AT220&lt;&gt;"",'Sub-Cpt Record'!C220/CODE!AU220,0)</f>
        <v>0</v>
      </c>
    </row>
    <row r="221" customFormat="false" ht="15" hidden="false" customHeight="false" outlineLevel="0" collapsed="false">
      <c r="A221" s="362" t="str">
        <f aca="false">IF('Sub-Cpt Record'!B221="",IF(OR('Sub-Cpt Record'!A221=0,'Sub-Cpt Record'!A221=""),"",'Sub-Cpt Record'!A221),CONCATENATE('Sub-Cpt Record'!A221&amp;'Sub-Cpt Record'!B221))</f>
        <v/>
      </c>
      <c r="B221" s="362" t="n">
        <f aca="false">IF($A221="",1,COUNTIFS($A$11:$A$1000, $A221))</f>
        <v>1</v>
      </c>
      <c r="C221" s="363" t="str">
        <f aca="false">IF('Sub-Cpt Record'!E221 = "","",'Sub-Cpt Record'!E221&amp;"  ")</f>
        <v/>
      </c>
      <c r="D221" s="362" t="str">
        <f aca="false">IF('Sub-Cpt Record'!F221 = "","",'Sub-Cpt Record'!F221&amp;"  ")</f>
        <v/>
      </c>
      <c r="E221" s="362" t="str">
        <f aca="false">IF('Sub-Cpt Record'!G221 = "","",'Sub-Cpt Record'!G221&amp;"  ")</f>
        <v/>
      </c>
      <c r="F221" s="362" t="str">
        <f aca="false">IF('Sub-Cpt Record'!H221 = "","",'Sub-Cpt Record'!H221&amp;"  ")</f>
        <v/>
      </c>
      <c r="G221" s="362" t="str">
        <f aca="false">IF('Sub-Cpt Record'!I221 = "","",'Sub-Cpt Record'!I221&amp;"  ")</f>
        <v/>
      </c>
      <c r="H221" s="362" t="str">
        <f aca="false">IF('Sub-Cpt Record'!J221 = "","",'Sub-Cpt Record'!J221&amp;"  ")</f>
        <v/>
      </c>
      <c r="I221" s="364" t="str">
        <f aca="false">CONCATENATE(C221&amp;D221&amp;E221&amp;F221&amp;G221&amp;H221)</f>
        <v/>
      </c>
      <c r="J221" s="362" t="n">
        <f aca="false">IF(A221&lt;&gt;"",'Sub-Cpt Record'!C221/CODE!B221,0)</f>
        <v>0</v>
      </c>
      <c r="L221" s="365" t="str">
        <f aca="false">IF(A221="",IF(L222=1,1,""),1)</f>
        <v/>
      </c>
      <c r="N221" s="366" t="n">
        <f aca="false">COUNTIFS('Felling&amp;Restocking'!$A$11:$A$1000, 'Felling&amp;Restocking'!$A221, 'Felling&amp;Restocking'!$B$11:$B$1000, 'Felling&amp;Restocking'!$B221, 'Felling&amp;Restocking'!$H$11:$H$1000, 'Felling&amp;Restocking'!$H221)</f>
        <v>0</v>
      </c>
      <c r="O221" s="366" t="n">
        <f aca="false">IF(OR('Felling&amp;Restocking'!H221=0,'Felling&amp;Restocking'!H221=""),0,1)</f>
        <v>0</v>
      </c>
      <c r="P221" s="367" t="n">
        <f aca="false">SUM('Felling&amp;Restocking'!O221+'Felling&amp;Restocking'!P221)</f>
        <v>0</v>
      </c>
      <c r="S221" s="369" t="n">
        <f aca="false">IF(AND(O221&lt;&gt;0,P221&lt;&gt;0,'Felling&amp;Restocking'!G221&lt;&gt;0,AA221="",AC221=""),1,0)</f>
        <v>0</v>
      </c>
      <c r="T221" s="370" t="str">
        <f aca="false">IF(OR('Felling&amp;Restocking'!G221=0,'Felling&amp;Restocking'!G221=""),"",SUM('Felling&amp;Restocking'!O221/P221)*'Felling&amp;Restocking'!G221)</f>
        <v/>
      </c>
      <c r="U221" s="370" t="str">
        <f aca="false">IF(OR('Felling&amp;Restocking'!G221=0,'Felling&amp;Restocking'!G221=""),"",SUM('Felling&amp;Restocking'!P221/P221)*'Felling&amp;Restocking'!G221)</f>
        <v/>
      </c>
      <c r="V221" s="371" t="n">
        <f aca="false">IF(CONCATENATE('Felling&amp;Restocking'!U221&amp;'Felling&amp;Restocking'!W221&amp;'Felling&amp;Restocking'!Y221&amp;'Felling&amp;Restocking'!AA221&amp;'Felling&amp;Restocking'!AC221)="",0,1)</f>
        <v>0</v>
      </c>
      <c r="W221" s="372" t="n">
        <f aca="false">IF(OR(OR(TRIM('Felling&amp;Restocking'!H221)="T",TRIM('Felling&amp;Restocking'!H221)="DF",TRIM('Felling&amp;Restocking'!H221)="OS"),O221=0),0,1)</f>
        <v>0</v>
      </c>
      <c r="X221" s="372" t="n">
        <f aca="false">IF(OR('Felling&amp;Restocking'!$S221="",OR('Felling&amp;Restocking'!$S221=0,'Felling&amp;Restocking'!$S221="N/A")),0,1)</f>
        <v>0</v>
      </c>
      <c r="Y221" s="362" t="str">
        <f aca="false">IF(W221=1,T221,"")</f>
        <v/>
      </c>
      <c r="Z221" s="362" t="str">
        <f aca="false">IF(W221=1,U221,"")</f>
        <v/>
      </c>
      <c r="AA221" s="363" t="str">
        <f aca="false">CONCATENATE(IF(AND(AG221="B",AF221&lt;&gt;""),AF221,""),IF(AND(AI221="B",AH221&lt;&gt;""),AH221,""),IF(AND(AK221="B",AJ221&lt;&gt;""),AJ221,""),IF(AND(AM221="B",AL221&lt;&gt;""),AL221,""),IF(AND(AO221="B",AN221&lt;&gt;""),AN221,""),IF(AND(AQ221="B",AP221&lt;&gt;""),AP221,""))</f>
        <v/>
      </c>
      <c r="AC221" s="362" t="str">
        <f aca="false">CONCATENATE(IF(AND(AG221="C",AF221&lt;&gt;""),AF221,""),IF(AND(AI221="C",AH221&lt;&gt;""),AH221,""),IF(AND(AK221="C",AJ221&lt;&gt;""),AJ221,""),IF(AND(AM221="C",AL221&lt;&gt;""),AL221,""),IF(AND(AO221="C",AN221&lt;&gt;""),AN221,""),IF(AND(AQ221="C",AP221&lt;&gt;""),AP221,""))</f>
        <v/>
      </c>
      <c r="AE221" s="362" t="str">
        <f aca="false">CONCATENATE(IF(AS221="","",AS221),IF(AU221="","",AU221),IF(AW221="","",AW221),IF(AY221="","",AY221),IF(BA221="","",BA221),IF(BC221="","",BC221))</f>
        <v>1</v>
      </c>
      <c r="AF221" s="362" t="str">
        <f aca="false">IF('Felling&amp;Restocking'!I221="","",IFERROR(VLOOKUP( 'Felling&amp;Restocking'!I221,SpeciesList[],2,0),"," &amp; 'Felling&amp;Restocking'!I221))</f>
        <v/>
      </c>
      <c r="AG221" s="362" t="str">
        <f aca="false">IF('Felling&amp;Restocking'!I221="","",VLOOKUP( 'Felling&amp;Restocking'!I221,SpeciesList[],4,0))</f>
        <v/>
      </c>
      <c r="AH221" s="362" t="str">
        <f aca="false">IF('Felling&amp;Restocking'!J221="","",IFERROR("," &amp; VLOOKUP( 'Felling&amp;Restocking'!J221,SpeciesList[],2,0),"," &amp; 'Felling&amp;Restocking'!J221))</f>
        <v/>
      </c>
      <c r="AI221" s="362" t="str">
        <f aca="false">IF('Felling&amp;Restocking'!J221="","",VLOOKUP( 'Felling&amp;Restocking'!J221,SpeciesList[],4,0))</f>
        <v/>
      </c>
      <c r="AJ221" s="362" t="str">
        <f aca="false">IF('Felling&amp;Restocking'!K221="","",IFERROR("," &amp; VLOOKUP( 'Felling&amp;Restocking'!K221,SpeciesList[],2,0),"," &amp; 'Felling&amp;Restocking'!K221))</f>
        <v/>
      </c>
      <c r="AK221" s="362" t="str">
        <f aca="false">IF('Felling&amp;Restocking'!K221="","",VLOOKUP( 'Felling&amp;Restocking'!K221,SpeciesList[],4,0))</f>
        <v/>
      </c>
      <c r="AL221" s="362" t="str">
        <f aca="false">IF('Felling&amp;Restocking'!L221="","",IFERROR("," &amp; VLOOKUP( 'Felling&amp;Restocking'!L221,SpeciesList[],2,0),"," &amp; 'Felling&amp;Restocking'!L221))</f>
        <v/>
      </c>
      <c r="AM221" s="362" t="str">
        <f aca="false">IF('Felling&amp;Restocking'!L221="","",VLOOKUP( 'Felling&amp;Restocking'!L221,SpeciesList[],4,0))</f>
        <v/>
      </c>
      <c r="AN221" s="362" t="str">
        <f aca="false">IF('Felling&amp;Restocking'!M221="","",IFERROR("," &amp; VLOOKUP( 'Felling&amp;Restocking'!M221,SpeciesList[],2,0),"," &amp; 'Felling&amp;Restocking'!M221))</f>
        <v/>
      </c>
      <c r="AO221" s="362" t="str">
        <f aca="false">IF('Felling&amp;Restocking'!M221="","",VLOOKUP( 'Felling&amp;Restocking'!M221,SpeciesList[],4,0))</f>
        <v/>
      </c>
      <c r="AP221" s="362" t="str">
        <f aca="false">IF('Felling&amp;Restocking'!N221="","",IFERROR("," &amp; VLOOKUP( 'Felling&amp;Restocking'!N221,SpeciesList[],2,0),"," &amp; 'Felling&amp;Restocking'!N221))</f>
        <v/>
      </c>
      <c r="AQ221" s="362" t="str">
        <f aca="false">IF('Felling&amp;Restocking'!N221="","",VLOOKUP( 'Felling&amp;Restocking'!N221,SpeciesList[],4,0))</f>
        <v/>
      </c>
      <c r="AT221" s="362" t="str">
        <f aca="false">IF('Sub-Cpt Record'!A221&lt;&gt;"",CONCATENATE('Sub-Cpt Record'!A221,'Sub-Cpt Record'!B221,'Sub-Cpt Record'!C221),"")</f>
        <v/>
      </c>
      <c r="AU221" s="362" t="n">
        <f aca="false">IF($AT221="",1,COUNTIFS($AT$11:$AT$1000, $AT221))</f>
        <v>1</v>
      </c>
      <c r="AV221" s="362" t="n">
        <f aca="false">IF(AT221&lt;&gt;"",'Sub-Cpt Record'!C221/CODE!AU221,0)</f>
        <v>0</v>
      </c>
    </row>
    <row r="222" customFormat="false" ht="15" hidden="false" customHeight="false" outlineLevel="0" collapsed="false">
      <c r="A222" s="362" t="str">
        <f aca="false">IF('Sub-Cpt Record'!B222="",IF(OR('Sub-Cpt Record'!A222=0,'Sub-Cpt Record'!A222=""),"",'Sub-Cpt Record'!A222),CONCATENATE('Sub-Cpt Record'!A222&amp;'Sub-Cpt Record'!B222))</f>
        <v/>
      </c>
      <c r="B222" s="362" t="n">
        <f aca="false">IF($A222="",1,COUNTIFS($A$11:$A$1000, $A222))</f>
        <v>1</v>
      </c>
      <c r="C222" s="363" t="str">
        <f aca="false">IF('Sub-Cpt Record'!E222 = "","",'Sub-Cpt Record'!E222&amp;"  ")</f>
        <v/>
      </c>
      <c r="D222" s="362" t="str">
        <f aca="false">IF('Sub-Cpt Record'!F222 = "","",'Sub-Cpt Record'!F222&amp;"  ")</f>
        <v/>
      </c>
      <c r="E222" s="362" t="str">
        <f aca="false">IF('Sub-Cpt Record'!G222 = "","",'Sub-Cpt Record'!G222&amp;"  ")</f>
        <v/>
      </c>
      <c r="F222" s="362" t="str">
        <f aca="false">IF('Sub-Cpt Record'!H222 = "","",'Sub-Cpt Record'!H222&amp;"  ")</f>
        <v/>
      </c>
      <c r="G222" s="362" t="str">
        <f aca="false">IF('Sub-Cpt Record'!I222 = "","",'Sub-Cpt Record'!I222&amp;"  ")</f>
        <v/>
      </c>
      <c r="H222" s="362" t="str">
        <f aca="false">IF('Sub-Cpt Record'!J222 = "","",'Sub-Cpt Record'!J222&amp;"  ")</f>
        <v/>
      </c>
      <c r="I222" s="364" t="str">
        <f aca="false">CONCATENATE(C222&amp;D222&amp;E222&amp;F222&amp;G222&amp;H222)</f>
        <v/>
      </c>
      <c r="J222" s="362" t="n">
        <f aca="false">IF(A222&lt;&gt;"",'Sub-Cpt Record'!C222/CODE!B222,0)</f>
        <v>0</v>
      </c>
      <c r="L222" s="365" t="str">
        <f aca="false">IF(A222="",IF(L223=1,1,""),1)</f>
        <v/>
      </c>
      <c r="N222" s="366" t="n">
        <f aca="false">COUNTIFS('Felling&amp;Restocking'!$A$11:$A$1000, 'Felling&amp;Restocking'!$A222, 'Felling&amp;Restocking'!$B$11:$B$1000, 'Felling&amp;Restocking'!$B222, 'Felling&amp;Restocking'!$H$11:$H$1000, 'Felling&amp;Restocking'!$H222)</f>
        <v>0</v>
      </c>
      <c r="O222" s="366" t="n">
        <f aca="false">IF(OR('Felling&amp;Restocking'!H222=0,'Felling&amp;Restocking'!H222=""),0,1)</f>
        <v>0</v>
      </c>
      <c r="P222" s="367" t="n">
        <f aca="false">SUM('Felling&amp;Restocking'!O222+'Felling&amp;Restocking'!P222)</f>
        <v>0</v>
      </c>
      <c r="S222" s="369" t="n">
        <f aca="false">IF(AND(O222&lt;&gt;0,P222&lt;&gt;0,'Felling&amp;Restocking'!G222&lt;&gt;0,AA222="",AC222=""),1,0)</f>
        <v>0</v>
      </c>
      <c r="T222" s="370" t="str">
        <f aca="false">IF(OR('Felling&amp;Restocking'!G222=0,'Felling&amp;Restocking'!G222=""),"",SUM('Felling&amp;Restocking'!O222/P222)*'Felling&amp;Restocking'!G222)</f>
        <v/>
      </c>
      <c r="U222" s="370" t="str">
        <f aca="false">IF(OR('Felling&amp;Restocking'!G222=0,'Felling&amp;Restocking'!G222=""),"",SUM('Felling&amp;Restocking'!P222/P222)*'Felling&amp;Restocking'!G222)</f>
        <v/>
      </c>
      <c r="V222" s="371" t="n">
        <f aca="false">IF(CONCATENATE('Felling&amp;Restocking'!U222&amp;'Felling&amp;Restocking'!W222&amp;'Felling&amp;Restocking'!Y222&amp;'Felling&amp;Restocking'!AA222&amp;'Felling&amp;Restocking'!AC222)="",0,1)</f>
        <v>0</v>
      </c>
      <c r="W222" s="372" t="n">
        <f aca="false">IF(OR(OR(TRIM('Felling&amp;Restocking'!H222)="T",TRIM('Felling&amp;Restocking'!H222)="DF",TRIM('Felling&amp;Restocking'!H222)="OS"),O222=0),0,1)</f>
        <v>0</v>
      </c>
      <c r="X222" s="372" t="n">
        <f aca="false">IF(OR('Felling&amp;Restocking'!$S222="",OR('Felling&amp;Restocking'!$S222=0,'Felling&amp;Restocking'!$S222="N/A")),0,1)</f>
        <v>0</v>
      </c>
      <c r="Y222" s="362" t="str">
        <f aca="false">IF(W222=1,T222,"")</f>
        <v/>
      </c>
      <c r="Z222" s="362" t="str">
        <f aca="false">IF(W222=1,U222,"")</f>
        <v/>
      </c>
      <c r="AA222" s="363" t="str">
        <f aca="false">CONCATENATE(IF(AND(AG222="B",AF222&lt;&gt;""),AF222,""),IF(AND(AI222="B",AH222&lt;&gt;""),AH222,""),IF(AND(AK222="B",AJ222&lt;&gt;""),AJ222,""),IF(AND(AM222="B",AL222&lt;&gt;""),AL222,""),IF(AND(AO222="B",AN222&lt;&gt;""),AN222,""),IF(AND(AQ222="B",AP222&lt;&gt;""),AP222,""))</f>
        <v/>
      </c>
      <c r="AC222" s="362" t="str">
        <f aca="false">CONCATENATE(IF(AND(AG222="C",AF222&lt;&gt;""),AF222,""),IF(AND(AI222="C",AH222&lt;&gt;""),AH222,""),IF(AND(AK222="C",AJ222&lt;&gt;""),AJ222,""),IF(AND(AM222="C",AL222&lt;&gt;""),AL222,""),IF(AND(AO222="C",AN222&lt;&gt;""),AN222,""),IF(AND(AQ222="C",AP222&lt;&gt;""),AP222,""))</f>
        <v/>
      </c>
      <c r="AE222" s="362" t="str">
        <f aca="false">CONCATENATE(IF(AS222="","",AS222),IF(AU222="","",AU222),IF(AW222="","",AW222),IF(AY222="","",AY222),IF(BA222="","",BA222),IF(BC222="","",BC222))</f>
        <v>1</v>
      </c>
      <c r="AF222" s="362" t="str">
        <f aca="false">IF('Felling&amp;Restocking'!I222="","",IFERROR(VLOOKUP( 'Felling&amp;Restocking'!I222,SpeciesList[],2,0),"," &amp; 'Felling&amp;Restocking'!I222))</f>
        <v/>
      </c>
      <c r="AG222" s="362" t="str">
        <f aca="false">IF('Felling&amp;Restocking'!I222="","",VLOOKUP( 'Felling&amp;Restocking'!I222,SpeciesList[],4,0))</f>
        <v/>
      </c>
      <c r="AH222" s="362" t="str">
        <f aca="false">IF('Felling&amp;Restocking'!J222="","",IFERROR("," &amp; VLOOKUP( 'Felling&amp;Restocking'!J222,SpeciesList[],2,0),"," &amp; 'Felling&amp;Restocking'!J222))</f>
        <v/>
      </c>
      <c r="AI222" s="362" t="str">
        <f aca="false">IF('Felling&amp;Restocking'!J222="","",VLOOKUP( 'Felling&amp;Restocking'!J222,SpeciesList[],4,0))</f>
        <v/>
      </c>
      <c r="AJ222" s="362" t="str">
        <f aca="false">IF('Felling&amp;Restocking'!K222="","",IFERROR("," &amp; VLOOKUP( 'Felling&amp;Restocking'!K222,SpeciesList[],2,0),"," &amp; 'Felling&amp;Restocking'!K222))</f>
        <v/>
      </c>
      <c r="AK222" s="362" t="str">
        <f aca="false">IF('Felling&amp;Restocking'!K222="","",VLOOKUP( 'Felling&amp;Restocking'!K222,SpeciesList[],4,0))</f>
        <v/>
      </c>
      <c r="AL222" s="362" t="str">
        <f aca="false">IF('Felling&amp;Restocking'!L222="","",IFERROR("," &amp; VLOOKUP( 'Felling&amp;Restocking'!L222,SpeciesList[],2,0),"," &amp; 'Felling&amp;Restocking'!L222))</f>
        <v/>
      </c>
      <c r="AM222" s="362" t="str">
        <f aca="false">IF('Felling&amp;Restocking'!L222="","",VLOOKUP( 'Felling&amp;Restocking'!L222,SpeciesList[],4,0))</f>
        <v/>
      </c>
      <c r="AN222" s="362" t="str">
        <f aca="false">IF('Felling&amp;Restocking'!M222="","",IFERROR("," &amp; VLOOKUP( 'Felling&amp;Restocking'!M222,SpeciesList[],2,0),"," &amp; 'Felling&amp;Restocking'!M222))</f>
        <v/>
      </c>
      <c r="AO222" s="362" t="str">
        <f aca="false">IF('Felling&amp;Restocking'!M222="","",VLOOKUP( 'Felling&amp;Restocking'!M222,SpeciesList[],4,0))</f>
        <v/>
      </c>
      <c r="AP222" s="362" t="str">
        <f aca="false">IF('Felling&amp;Restocking'!N222="","",IFERROR("," &amp; VLOOKUP( 'Felling&amp;Restocking'!N222,SpeciesList[],2,0),"," &amp; 'Felling&amp;Restocking'!N222))</f>
        <v/>
      </c>
      <c r="AQ222" s="362" t="str">
        <f aca="false">IF('Felling&amp;Restocking'!N222="","",VLOOKUP( 'Felling&amp;Restocking'!N222,SpeciesList[],4,0))</f>
        <v/>
      </c>
      <c r="AT222" s="362" t="str">
        <f aca="false">IF('Sub-Cpt Record'!A222&lt;&gt;"",CONCATENATE('Sub-Cpt Record'!A222,'Sub-Cpt Record'!B222,'Sub-Cpt Record'!C222),"")</f>
        <v/>
      </c>
      <c r="AU222" s="362" t="n">
        <f aca="false">IF($AT222="",1,COUNTIFS($AT$11:$AT$1000, $AT222))</f>
        <v>1</v>
      </c>
      <c r="AV222" s="362" t="n">
        <f aca="false">IF(AT222&lt;&gt;"",'Sub-Cpt Record'!C222/CODE!AU222,0)</f>
        <v>0</v>
      </c>
    </row>
    <row r="223" customFormat="false" ht="15" hidden="false" customHeight="false" outlineLevel="0" collapsed="false">
      <c r="A223" s="362" t="str">
        <f aca="false">IF('Sub-Cpt Record'!B223="",IF(OR('Sub-Cpt Record'!A223=0,'Sub-Cpt Record'!A223=""),"",'Sub-Cpt Record'!A223),CONCATENATE('Sub-Cpt Record'!A223&amp;'Sub-Cpt Record'!B223))</f>
        <v/>
      </c>
      <c r="B223" s="362" t="n">
        <f aca="false">IF($A223="",1,COUNTIFS($A$11:$A$1000, $A223))</f>
        <v>1</v>
      </c>
      <c r="C223" s="363" t="str">
        <f aca="false">IF('Sub-Cpt Record'!E223 = "","",'Sub-Cpt Record'!E223&amp;"  ")</f>
        <v/>
      </c>
      <c r="D223" s="362" t="str">
        <f aca="false">IF('Sub-Cpt Record'!F223 = "","",'Sub-Cpt Record'!F223&amp;"  ")</f>
        <v/>
      </c>
      <c r="E223" s="362" t="str">
        <f aca="false">IF('Sub-Cpt Record'!G223 = "","",'Sub-Cpt Record'!G223&amp;"  ")</f>
        <v/>
      </c>
      <c r="F223" s="362" t="str">
        <f aca="false">IF('Sub-Cpt Record'!H223 = "","",'Sub-Cpt Record'!H223&amp;"  ")</f>
        <v/>
      </c>
      <c r="G223" s="362" t="str">
        <f aca="false">IF('Sub-Cpt Record'!I223 = "","",'Sub-Cpt Record'!I223&amp;"  ")</f>
        <v/>
      </c>
      <c r="H223" s="362" t="str">
        <f aca="false">IF('Sub-Cpt Record'!J223 = "","",'Sub-Cpt Record'!J223&amp;"  ")</f>
        <v/>
      </c>
      <c r="I223" s="364" t="str">
        <f aca="false">CONCATENATE(C223&amp;D223&amp;E223&amp;F223&amp;G223&amp;H223)</f>
        <v/>
      </c>
      <c r="J223" s="362" t="n">
        <f aca="false">IF(A223&lt;&gt;"",'Sub-Cpt Record'!C223/CODE!B223,0)</f>
        <v>0</v>
      </c>
      <c r="L223" s="365" t="str">
        <f aca="false">IF(A223="",IF(L224=1,1,""),1)</f>
        <v/>
      </c>
      <c r="N223" s="366" t="n">
        <f aca="false">COUNTIFS('Felling&amp;Restocking'!$A$11:$A$1000, 'Felling&amp;Restocking'!$A223, 'Felling&amp;Restocking'!$B$11:$B$1000, 'Felling&amp;Restocking'!$B223, 'Felling&amp;Restocking'!$H$11:$H$1000, 'Felling&amp;Restocking'!$H223)</f>
        <v>0</v>
      </c>
      <c r="O223" s="366" t="n">
        <f aca="false">IF(OR('Felling&amp;Restocking'!H223=0,'Felling&amp;Restocking'!H223=""),0,1)</f>
        <v>0</v>
      </c>
      <c r="P223" s="367" t="n">
        <f aca="false">SUM('Felling&amp;Restocking'!O223+'Felling&amp;Restocking'!P223)</f>
        <v>0</v>
      </c>
      <c r="S223" s="369" t="n">
        <f aca="false">IF(AND(O223&lt;&gt;0,P223&lt;&gt;0,'Felling&amp;Restocking'!G223&lt;&gt;0,AA223="",AC223=""),1,0)</f>
        <v>0</v>
      </c>
      <c r="T223" s="370" t="str">
        <f aca="false">IF(OR('Felling&amp;Restocking'!G223=0,'Felling&amp;Restocking'!G223=""),"",SUM('Felling&amp;Restocking'!O223/P223)*'Felling&amp;Restocking'!G223)</f>
        <v/>
      </c>
      <c r="U223" s="370" t="str">
        <f aca="false">IF(OR('Felling&amp;Restocking'!G223=0,'Felling&amp;Restocking'!G223=""),"",SUM('Felling&amp;Restocking'!P223/P223)*'Felling&amp;Restocking'!G223)</f>
        <v/>
      </c>
      <c r="V223" s="371" t="n">
        <f aca="false">IF(CONCATENATE('Felling&amp;Restocking'!U223&amp;'Felling&amp;Restocking'!W223&amp;'Felling&amp;Restocking'!Y223&amp;'Felling&amp;Restocking'!AA223&amp;'Felling&amp;Restocking'!AC223)="",0,1)</f>
        <v>0</v>
      </c>
      <c r="W223" s="372" t="n">
        <f aca="false">IF(OR(OR(TRIM('Felling&amp;Restocking'!H223)="T",TRIM('Felling&amp;Restocking'!H223)="DF",TRIM('Felling&amp;Restocking'!H223)="OS"),O223=0),0,1)</f>
        <v>0</v>
      </c>
      <c r="X223" s="372" t="n">
        <f aca="false">IF(OR('Felling&amp;Restocking'!$S223="",OR('Felling&amp;Restocking'!$S223=0,'Felling&amp;Restocking'!$S223="N/A")),0,1)</f>
        <v>0</v>
      </c>
      <c r="Y223" s="362" t="str">
        <f aca="false">IF(W223=1,T223,"")</f>
        <v/>
      </c>
      <c r="Z223" s="362" t="str">
        <f aca="false">IF(W223=1,U223,"")</f>
        <v/>
      </c>
      <c r="AA223" s="363" t="str">
        <f aca="false">CONCATENATE(IF(AND(AG223="B",AF223&lt;&gt;""),AF223,""),IF(AND(AI223="B",AH223&lt;&gt;""),AH223,""),IF(AND(AK223="B",AJ223&lt;&gt;""),AJ223,""),IF(AND(AM223="B",AL223&lt;&gt;""),AL223,""),IF(AND(AO223="B",AN223&lt;&gt;""),AN223,""),IF(AND(AQ223="B",AP223&lt;&gt;""),AP223,""))</f>
        <v/>
      </c>
      <c r="AC223" s="362" t="str">
        <f aca="false">CONCATENATE(IF(AND(AG223="C",AF223&lt;&gt;""),AF223,""),IF(AND(AI223="C",AH223&lt;&gt;""),AH223,""),IF(AND(AK223="C",AJ223&lt;&gt;""),AJ223,""),IF(AND(AM223="C",AL223&lt;&gt;""),AL223,""),IF(AND(AO223="C",AN223&lt;&gt;""),AN223,""),IF(AND(AQ223="C",AP223&lt;&gt;""),AP223,""))</f>
        <v/>
      </c>
      <c r="AE223" s="362" t="str">
        <f aca="false">CONCATENATE(IF(AS223="","",AS223),IF(AU223="","",AU223),IF(AW223="","",AW223),IF(AY223="","",AY223),IF(BA223="","",BA223),IF(BC223="","",BC223))</f>
        <v>1</v>
      </c>
      <c r="AF223" s="362" t="str">
        <f aca="false">IF('Felling&amp;Restocking'!I223="","",IFERROR(VLOOKUP( 'Felling&amp;Restocking'!I223,SpeciesList[],2,0),"," &amp; 'Felling&amp;Restocking'!I223))</f>
        <v/>
      </c>
      <c r="AG223" s="362" t="str">
        <f aca="false">IF('Felling&amp;Restocking'!I223="","",VLOOKUP( 'Felling&amp;Restocking'!I223,SpeciesList[],4,0))</f>
        <v/>
      </c>
      <c r="AH223" s="362" t="str">
        <f aca="false">IF('Felling&amp;Restocking'!J223="","",IFERROR("," &amp; VLOOKUP( 'Felling&amp;Restocking'!J223,SpeciesList[],2,0),"," &amp; 'Felling&amp;Restocking'!J223))</f>
        <v/>
      </c>
      <c r="AI223" s="362" t="str">
        <f aca="false">IF('Felling&amp;Restocking'!J223="","",VLOOKUP( 'Felling&amp;Restocking'!J223,SpeciesList[],4,0))</f>
        <v/>
      </c>
      <c r="AJ223" s="362" t="str">
        <f aca="false">IF('Felling&amp;Restocking'!K223="","",IFERROR("," &amp; VLOOKUP( 'Felling&amp;Restocking'!K223,SpeciesList[],2,0),"," &amp; 'Felling&amp;Restocking'!K223))</f>
        <v/>
      </c>
      <c r="AK223" s="362" t="str">
        <f aca="false">IF('Felling&amp;Restocking'!K223="","",VLOOKUP( 'Felling&amp;Restocking'!K223,SpeciesList[],4,0))</f>
        <v/>
      </c>
      <c r="AL223" s="362" t="str">
        <f aca="false">IF('Felling&amp;Restocking'!L223="","",IFERROR("," &amp; VLOOKUP( 'Felling&amp;Restocking'!L223,SpeciesList[],2,0),"," &amp; 'Felling&amp;Restocking'!L223))</f>
        <v/>
      </c>
      <c r="AM223" s="362" t="str">
        <f aca="false">IF('Felling&amp;Restocking'!L223="","",VLOOKUP( 'Felling&amp;Restocking'!L223,SpeciesList[],4,0))</f>
        <v/>
      </c>
      <c r="AN223" s="362" t="str">
        <f aca="false">IF('Felling&amp;Restocking'!M223="","",IFERROR("," &amp; VLOOKUP( 'Felling&amp;Restocking'!M223,SpeciesList[],2,0),"," &amp; 'Felling&amp;Restocking'!M223))</f>
        <v/>
      </c>
      <c r="AO223" s="362" t="str">
        <f aca="false">IF('Felling&amp;Restocking'!M223="","",VLOOKUP( 'Felling&amp;Restocking'!M223,SpeciesList[],4,0))</f>
        <v/>
      </c>
      <c r="AP223" s="362" t="str">
        <f aca="false">IF('Felling&amp;Restocking'!N223="","",IFERROR("," &amp; VLOOKUP( 'Felling&amp;Restocking'!N223,SpeciesList[],2,0),"," &amp; 'Felling&amp;Restocking'!N223))</f>
        <v/>
      </c>
      <c r="AQ223" s="362" t="str">
        <f aca="false">IF('Felling&amp;Restocking'!N223="","",VLOOKUP( 'Felling&amp;Restocking'!N223,SpeciesList[],4,0))</f>
        <v/>
      </c>
      <c r="AT223" s="362" t="str">
        <f aca="false">IF('Sub-Cpt Record'!A223&lt;&gt;"",CONCATENATE('Sub-Cpt Record'!A223,'Sub-Cpt Record'!B223,'Sub-Cpt Record'!C223),"")</f>
        <v/>
      </c>
      <c r="AU223" s="362" t="n">
        <f aca="false">IF($AT223="",1,COUNTIFS($AT$11:$AT$1000, $AT223))</f>
        <v>1</v>
      </c>
      <c r="AV223" s="362" t="n">
        <f aca="false">IF(AT223&lt;&gt;"",'Sub-Cpt Record'!C223/CODE!AU223,0)</f>
        <v>0</v>
      </c>
    </row>
    <row r="224" customFormat="false" ht="15" hidden="false" customHeight="false" outlineLevel="0" collapsed="false">
      <c r="A224" s="362" t="str">
        <f aca="false">IF('Sub-Cpt Record'!B224="",IF(OR('Sub-Cpt Record'!A224=0,'Sub-Cpt Record'!A224=""),"",'Sub-Cpt Record'!A224),CONCATENATE('Sub-Cpt Record'!A224&amp;'Sub-Cpt Record'!B224))</f>
        <v/>
      </c>
      <c r="B224" s="362" t="n">
        <f aca="false">IF($A224="",1,COUNTIFS($A$11:$A$1000, $A224))</f>
        <v>1</v>
      </c>
      <c r="C224" s="363" t="str">
        <f aca="false">IF('Sub-Cpt Record'!E224 = "","",'Sub-Cpt Record'!E224&amp;"  ")</f>
        <v/>
      </c>
      <c r="D224" s="362" t="str">
        <f aca="false">IF('Sub-Cpt Record'!F224 = "","",'Sub-Cpt Record'!F224&amp;"  ")</f>
        <v/>
      </c>
      <c r="E224" s="362" t="str">
        <f aca="false">IF('Sub-Cpt Record'!G224 = "","",'Sub-Cpt Record'!G224&amp;"  ")</f>
        <v/>
      </c>
      <c r="F224" s="362" t="str">
        <f aca="false">IF('Sub-Cpt Record'!H224 = "","",'Sub-Cpt Record'!H224&amp;"  ")</f>
        <v/>
      </c>
      <c r="G224" s="362" t="str">
        <f aca="false">IF('Sub-Cpt Record'!I224 = "","",'Sub-Cpt Record'!I224&amp;"  ")</f>
        <v/>
      </c>
      <c r="H224" s="362" t="str">
        <f aca="false">IF('Sub-Cpt Record'!J224 = "","",'Sub-Cpt Record'!J224&amp;"  ")</f>
        <v/>
      </c>
      <c r="I224" s="364" t="str">
        <f aca="false">CONCATENATE(C224&amp;D224&amp;E224&amp;F224&amp;G224&amp;H224)</f>
        <v/>
      </c>
      <c r="J224" s="362" t="n">
        <f aca="false">IF(A224&lt;&gt;"",'Sub-Cpt Record'!C224/CODE!B224,0)</f>
        <v>0</v>
      </c>
      <c r="L224" s="365" t="str">
        <f aca="false">IF(A224="",IF(L225=1,1,""),1)</f>
        <v/>
      </c>
      <c r="N224" s="366" t="n">
        <f aca="false">COUNTIFS('Felling&amp;Restocking'!$A$11:$A$1000, 'Felling&amp;Restocking'!$A224, 'Felling&amp;Restocking'!$B$11:$B$1000, 'Felling&amp;Restocking'!$B224, 'Felling&amp;Restocking'!$H$11:$H$1000, 'Felling&amp;Restocking'!$H224)</f>
        <v>0</v>
      </c>
      <c r="O224" s="366" t="n">
        <f aca="false">IF(OR('Felling&amp;Restocking'!H224=0,'Felling&amp;Restocking'!H224=""),0,1)</f>
        <v>0</v>
      </c>
      <c r="P224" s="367" t="n">
        <f aca="false">SUM('Felling&amp;Restocking'!O224+'Felling&amp;Restocking'!P224)</f>
        <v>0</v>
      </c>
      <c r="S224" s="369" t="n">
        <f aca="false">IF(AND(O224&lt;&gt;0,P224&lt;&gt;0,'Felling&amp;Restocking'!G224&lt;&gt;0,AA224="",AC224=""),1,0)</f>
        <v>0</v>
      </c>
      <c r="T224" s="370" t="str">
        <f aca="false">IF(OR('Felling&amp;Restocking'!G224=0,'Felling&amp;Restocking'!G224=""),"",SUM('Felling&amp;Restocking'!O224/P224)*'Felling&amp;Restocking'!G224)</f>
        <v/>
      </c>
      <c r="U224" s="370" t="str">
        <f aca="false">IF(OR('Felling&amp;Restocking'!G224=0,'Felling&amp;Restocking'!G224=""),"",SUM('Felling&amp;Restocking'!P224/P224)*'Felling&amp;Restocking'!G224)</f>
        <v/>
      </c>
      <c r="V224" s="371" t="n">
        <f aca="false">IF(CONCATENATE('Felling&amp;Restocking'!U224&amp;'Felling&amp;Restocking'!W224&amp;'Felling&amp;Restocking'!Y224&amp;'Felling&amp;Restocking'!AA224&amp;'Felling&amp;Restocking'!AC224)="",0,1)</f>
        <v>0</v>
      </c>
      <c r="W224" s="372" t="n">
        <f aca="false">IF(OR(OR(TRIM('Felling&amp;Restocking'!H224)="T",TRIM('Felling&amp;Restocking'!H224)="DF",TRIM('Felling&amp;Restocking'!H224)="OS"),O224=0),0,1)</f>
        <v>0</v>
      </c>
      <c r="X224" s="372" t="n">
        <f aca="false">IF(OR('Felling&amp;Restocking'!$S224="",OR('Felling&amp;Restocking'!$S224=0,'Felling&amp;Restocking'!$S224="N/A")),0,1)</f>
        <v>0</v>
      </c>
      <c r="Y224" s="362" t="str">
        <f aca="false">IF(W224=1,T224,"")</f>
        <v/>
      </c>
      <c r="Z224" s="362" t="str">
        <f aca="false">IF(W224=1,U224,"")</f>
        <v/>
      </c>
      <c r="AA224" s="363" t="str">
        <f aca="false">CONCATENATE(IF(AND(AG224="B",AF224&lt;&gt;""),AF224,""),IF(AND(AI224="B",AH224&lt;&gt;""),AH224,""),IF(AND(AK224="B",AJ224&lt;&gt;""),AJ224,""),IF(AND(AM224="B",AL224&lt;&gt;""),AL224,""),IF(AND(AO224="B",AN224&lt;&gt;""),AN224,""),IF(AND(AQ224="B",AP224&lt;&gt;""),AP224,""))</f>
        <v/>
      </c>
      <c r="AC224" s="362" t="str">
        <f aca="false">CONCATENATE(IF(AND(AG224="C",AF224&lt;&gt;""),AF224,""),IF(AND(AI224="C",AH224&lt;&gt;""),AH224,""),IF(AND(AK224="C",AJ224&lt;&gt;""),AJ224,""),IF(AND(AM224="C",AL224&lt;&gt;""),AL224,""),IF(AND(AO224="C",AN224&lt;&gt;""),AN224,""),IF(AND(AQ224="C",AP224&lt;&gt;""),AP224,""))</f>
        <v/>
      </c>
      <c r="AE224" s="362" t="str">
        <f aca="false">CONCATENATE(IF(AS224="","",AS224),IF(AU224="","",AU224),IF(AW224="","",AW224),IF(AY224="","",AY224),IF(BA224="","",BA224),IF(BC224="","",BC224))</f>
        <v>1</v>
      </c>
      <c r="AF224" s="362" t="str">
        <f aca="false">IF('Felling&amp;Restocking'!I224="","",IFERROR(VLOOKUP( 'Felling&amp;Restocking'!I224,SpeciesList[],2,0),"," &amp; 'Felling&amp;Restocking'!I224))</f>
        <v/>
      </c>
      <c r="AG224" s="362" t="str">
        <f aca="false">IF('Felling&amp;Restocking'!I224="","",VLOOKUP( 'Felling&amp;Restocking'!I224,SpeciesList[],4,0))</f>
        <v/>
      </c>
      <c r="AH224" s="362" t="str">
        <f aca="false">IF('Felling&amp;Restocking'!J224="","",IFERROR("," &amp; VLOOKUP( 'Felling&amp;Restocking'!J224,SpeciesList[],2,0),"," &amp; 'Felling&amp;Restocking'!J224))</f>
        <v/>
      </c>
      <c r="AI224" s="362" t="str">
        <f aca="false">IF('Felling&amp;Restocking'!J224="","",VLOOKUP( 'Felling&amp;Restocking'!J224,SpeciesList[],4,0))</f>
        <v/>
      </c>
      <c r="AJ224" s="362" t="str">
        <f aca="false">IF('Felling&amp;Restocking'!K224="","",IFERROR("," &amp; VLOOKUP( 'Felling&amp;Restocking'!K224,SpeciesList[],2,0),"," &amp; 'Felling&amp;Restocking'!K224))</f>
        <v/>
      </c>
      <c r="AK224" s="362" t="str">
        <f aca="false">IF('Felling&amp;Restocking'!K224="","",VLOOKUP( 'Felling&amp;Restocking'!K224,SpeciesList[],4,0))</f>
        <v/>
      </c>
      <c r="AL224" s="362" t="str">
        <f aca="false">IF('Felling&amp;Restocking'!L224="","",IFERROR("," &amp; VLOOKUP( 'Felling&amp;Restocking'!L224,SpeciesList[],2,0),"," &amp; 'Felling&amp;Restocking'!L224))</f>
        <v/>
      </c>
      <c r="AM224" s="362" t="str">
        <f aca="false">IF('Felling&amp;Restocking'!L224="","",VLOOKUP( 'Felling&amp;Restocking'!L224,SpeciesList[],4,0))</f>
        <v/>
      </c>
      <c r="AN224" s="362" t="str">
        <f aca="false">IF('Felling&amp;Restocking'!M224="","",IFERROR("," &amp; VLOOKUP( 'Felling&amp;Restocking'!M224,SpeciesList[],2,0),"," &amp; 'Felling&amp;Restocking'!M224))</f>
        <v/>
      </c>
      <c r="AO224" s="362" t="str">
        <f aca="false">IF('Felling&amp;Restocking'!M224="","",VLOOKUP( 'Felling&amp;Restocking'!M224,SpeciesList[],4,0))</f>
        <v/>
      </c>
      <c r="AP224" s="362" t="str">
        <f aca="false">IF('Felling&amp;Restocking'!N224="","",IFERROR("," &amp; VLOOKUP( 'Felling&amp;Restocking'!N224,SpeciesList[],2,0),"," &amp; 'Felling&amp;Restocking'!N224))</f>
        <v/>
      </c>
      <c r="AQ224" s="362" t="str">
        <f aca="false">IF('Felling&amp;Restocking'!N224="","",VLOOKUP( 'Felling&amp;Restocking'!N224,SpeciesList[],4,0))</f>
        <v/>
      </c>
      <c r="AT224" s="362" t="str">
        <f aca="false">IF('Sub-Cpt Record'!A224&lt;&gt;"",CONCATENATE('Sub-Cpt Record'!A224,'Sub-Cpt Record'!B224,'Sub-Cpt Record'!C224),"")</f>
        <v/>
      </c>
      <c r="AU224" s="362" t="n">
        <f aca="false">IF($AT224="",1,COUNTIFS($AT$11:$AT$1000, $AT224))</f>
        <v>1</v>
      </c>
      <c r="AV224" s="362" t="n">
        <f aca="false">IF(AT224&lt;&gt;"",'Sub-Cpt Record'!C224/CODE!AU224,0)</f>
        <v>0</v>
      </c>
    </row>
    <row r="225" customFormat="false" ht="15" hidden="false" customHeight="false" outlineLevel="0" collapsed="false">
      <c r="A225" s="362" t="str">
        <f aca="false">IF('Sub-Cpt Record'!B225="",IF(OR('Sub-Cpt Record'!A225=0,'Sub-Cpt Record'!A225=""),"",'Sub-Cpt Record'!A225),CONCATENATE('Sub-Cpt Record'!A225&amp;'Sub-Cpt Record'!B225))</f>
        <v/>
      </c>
      <c r="B225" s="362" t="n">
        <f aca="false">IF($A225="",1,COUNTIFS($A$11:$A$1000, $A225))</f>
        <v>1</v>
      </c>
      <c r="C225" s="363" t="str">
        <f aca="false">IF('Sub-Cpt Record'!E225 = "","",'Sub-Cpt Record'!E225&amp;"  ")</f>
        <v/>
      </c>
      <c r="D225" s="362" t="str">
        <f aca="false">IF('Sub-Cpt Record'!F225 = "","",'Sub-Cpt Record'!F225&amp;"  ")</f>
        <v/>
      </c>
      <c r="E225" s="362" t="str">
        <f aca="false">IF('Sub-Cpt Record'!G225 = "","",'Sub-Cpt Record'!G225&amp;"  ")</f>
        <v/>
      </c>
      <c r="F225" s="362" t="str">
        <f aca="false">IF('Sub-Cpt Record'!H225 = "","",'Sub-Cpt Record'!H225&amp;"  ")</f>
        <v/>
      </c>
      <c r="G225" s="362" t="str">
        <f aca="false">IF('Sub-Cpt Record'!I225 = "","",'Sub-Cpt Record'!I225&amp;"  ")</f>
        <v/>
      </c>
      <c r="H225" s="362" t="str">
        <f aca="false">IF('Sub-Cpt Record'!J225 = "","",'Sub-Cpt Record'!J225&amp;"  ")</f>
        <v/>
      </c>
      <c r="I225" s="364" t="str">
        <f aca="false">CONCATENATE(C225&amp;D225&amp;E225&amp;F225&amp;G225&amp;H225)</f>
        <v/>
      </c>
      <c r="J225" s="362" t="n">
        <f aca="false">IF(A225&lt;&gt;"",'Sub-Cpt Record'!C225/CODE!B225,0)</f>
        <v>0</v>
      </c>
      <c r="L225" s="365" t="str">
        <f aca="false">IF(A225="",IF(L226=1,1,""),1)</f>
        <v/>
      </c>
      <c r="N225" s="366" t="n">
        <f aca="false">COUNTIFS('Felling&amp;Restocking'!$A$11:$A$1000, 'Felling&amp;Restocking'!$A225, 'Felling&amp;Restocking'!$B$11:$B$1000, 'Felling&amp;Restocking'!$B225, 'Felling&amp;Restocking'!$H$11:$H$1000, 'Felling&amp;Restocking'!$H225)</f>
        <v>0</v>
      </c>
      <c r="O225" s="366" t="n">
        <f aca="false">IF(OR('Felling&amp;Restocking'!H225=0,'Felling&amp;Restocking'!H225=""),0,1)</f>
        <v>0</v>
      </c>
      <c r="P225" s="367" t="n">
        <f aca="false">SUM('Felling&amp;Restocking'!O225+'Felling&amp;Restocking'!P225)</f>
        <v>0</v>
      </c>
      <c r="S225" s="369" t="n">
        <f aca="false">IF(AND(O225&lt;&gt;0,P225&lt;&gt;0,'Felling&amp;Restocking'!G225&lt;&gt;0,AA225="",AC225=""),1,0)</f>
        <v>0</v>
      </c>
      <c r="T225" s="370" t="str">
        <f aca="false">IF(OR('Felling&amp;Restocking'!G225=0,'Felling&amp;Restocking'!G225=""),"",SUM('Felling&amp;Restocking'!O225/P225)*'Felling&amp;Restocking'!G225)</f>
        <v/>
      </c>
      <c r="U225" s="370" t="str">
        <f aca="false">IF(OR('Felling&amp;Restocking'!G225=0,'Felling&amp;Restocking'!G225=""),"",SUM('Felling&amp;Restocking'!P225/P225)*'Felling&amp;Restocking'!G225)</f>
        <v/>
      </c>
      <c r="V225" s="371" t="n">
        <f aca="false">IF(CONCATENATE('Felling&amp;Restocking'!U225&amp;'Felling&amp;Restocking'!W225&amp;'Felling&amp;Restocking'!Y225&amp;'Felling&amp;Restocking'!AA225&amp;'Felling&amp;Restocking'!AC225)="",0,1)</f>
        <v>0</v>
      </c>
      <c r="W225" s="372" t="n">
        <f aca="false">IF(OR(OR(TRIM('Felling&amp;Restocking'!H225)="T",TRIM('Felling&amp;Restocking'!H225)="DF",TRIM('Felling&amp;Restocking'!H225)="OS"),O225=0),0,1)</f>
        <v>0</v>
      </c>
      <c r="X225" s="372" t="n">
        <f aca="false">IF(OR('Felling&amp;Restocking'!$S225="",OR('Felling&amp;Restocking'!$S225=0,'Felling&amp;Restocking'!$S225="N/A")),0,1)</f>
        <v>0</v>
      </c>
      <c r="Y225" s="362" t="str">
        <f aca="false">IF(W225=1,T225,"")</f>
        <v/>
      </c>
      <c r="Z225" s="362" t="str">
        <f aca="false">IF(W225=1,U225,"")</f>
        <v/>
      </c>
      <c r="AA225" s="363" t="str">
        <f aca="false">CONCATENATE(IF(AND(AG225="B",AF225&lt;&gt;""),AF225,""),IF(AND(AI225="B",AH225&lt;&gt;""),AH225,""),IF(AND(AK225="B",AJ225&lt;&gt;""),AJ225,""),IF(AND(AM225="B",AL225&lt;&gt;""),AL225,""),IF(AND(AO225="B",AN225&lt;&gt;""),AN225,""),IF(AND(AQ225="B",AP225&lt;&gt;""),AP225,""))</f>
        <v/>
      </c>
      <c r="AC225" s="362" t="str">
        <f aca="false">CONCATENATE(IF(AND(AG225="C",AF225&lt;&gt;""),AF225,""),IF(AND(AI225="C",AH225&lt;&gt;""),AH225,""),IF(AND(AK225="C",AJ225&lt;&gt;""),AJ225,""),IF(AND(AM225="C",AL225&lt;&gt;""),AL225,""),IF(AND(AO225="C",AN225&lt;&gt;""),AN225,""),IF(AND(AQ225="C",AP225&lt;&gt;""),AP225,""))</f>
        <v/>
      </c>
      <c r="AE225" s="362" t="str">
        <f aca="false">CONCATENATE(IF(AS225="","",AS225),IF(AU225="","",AU225),IF(AW225="","",AW225),IF(AY225="","",AY225),IF(BA225="","",BA225),IF(BC225="","",BC225))</f>
        <v>1</v>
      </c>
      <c r="AF225" s="362" t="str">
        <f aca="false">IF('Felling&amp;Restocking'!I225="","",IFERROR(VLOOKUP( 'Felling&amp;Restocking'!I225,SpeciesList[],2,0),"," &amp; 'Felling&amp;Restocking'!I225))</f>
        <v/>
      </c>
      <c r="AG225" s="362" t="str">
        <f aca="false">IF('Felling&amp;Restocking'!I225="","",VLOOKUP( 'Felling&amp;Restocking'!I225,SpeciesList[],4,0))</f>
        <v/>
      </c>
      <c r="AH225" s="362" t="str">
        <f aca="false">IF('Felling&amp;Restocking'!J225="","",IFERROR("," &amp; VLOOKUP( 'Felling&amp;Restocking'!J225,SpeciesList[],2,0),"," &amp; 'Felling&amp;Restocking'!J225))</f>
        <v/>
      </c>
      <c r="AI225" s="362" t="str">
        <f aca="false">IF('Felling&amp;Restocking'!J225="","",VLOOKUP( 'Felling&amp;Restocking'!J225,SpeciesList[],4,0))</f>
        <v/>
      </c>
      <c r="AJ225" s="362" t="str">
        <f aca="false">IF('Felling&amp;Restocking'!K225="","",IFERROR("," &amp; VLOOKUP( 'Felling&amp;Restocking'!K225,SpeciesList[],2,0),"," &amp; 'Felling&amp;Restocking'!K225))</f>
        <v/>
      </c>
      <c r="AK225" s="362" t="str">
        <f aca="false">IF('Felling&amp;Restocking'!K225="","",VLOOKUP( 'Felling&amp;Restocking'!K225,SpeciesList[],4,0))</f>
        <v/>
      </c>
      <c r="AL225" s="362" t="str">
        <f aca="false">IF('Felling&amp;Restocking'!L225="","",IFERROR("," &amp; VLOOKUP( 'Felling&amp;Restocking'!L225,SpeciesList[],2,0),"," &amp; 'Felling&amp;Restocking'!L225))</f>
        <v/>
      </c>
      <c r="AM225" s="362" t="str">
        <f aca="false">IF('Felling&amp;Restocking'!L225="","",VLOOKUP( 'Felling&amp;Restocking'!L225,SpeciesList[],4,0))</f>
        <v/>
      </c>
      <c r="AN225" s="362" t="str">
        <f aca="false">IF('Felling&amp;Restocking'!M225="","",IFERROR("," &amp; VLOOKUP( 'Felling&amp;Restocking'!M225,SpeciesList[],2,0),"," &amp; 'Felling&amp;Restocking'!M225))</f>
        <v/>
      </c>
      <c r="AO225" s="362" t="str">
        <f aca="false">IF('Felling&amp;Restocking'!M225="","",VLOOKUP( 'Felling&amp;Restocking'!M225,SpeciesList[],4,0))</f>
        <v/>
      </c>
      <c r="AP225" s="362" t="str">
        <f aca="false">IF('Felling&amp;Restocking'!N225="","",IFERROR("," &amp; VLOOKUP( 'Felling&amp;Restocking'!N225,SpeciesList[],2,0),"," &amp; 'Felling&amp;Restocking'!N225))</f>
        <v/>
      </c>
      <c r="AQ225" s="362" t="str">
        <f aca="false">IF('Felling&amp;Restocking'!N225="","",VLOOKUP( 'Felling&amp;Restocking'!N225,SpeciesList[],4,0))</f>
        <v/>
      </c>
      <c r="AT225" s="362" t="str">
        <f aca="false">IF('Sub-Cpt Record'!A225&lt;&gt;"",CONCATENATE('Sub-Cpt Record'!A225,'Sub-Cpt Record'!B225,'Sub-Cpt Record'!C225),"")</f>
        <v/>
      </c>
      <c r="AU225" s="362" t="n">
        <f aca="false">IF($AT225="",1,COUNTIFS($AT$11:$AT$1000, $AT225))</f>
        <v>1</v>
      </c>
      <c r="AV225" s="362" t="n">
        <f aca="false">IF(AT225&lt;&gt;"",'Sub-Cpt Record'!C225/CODE!AU225,0)</f>
        <v>0</v>
      </c>
    </row>
    <row r="226" customFormat="false" ht="15" hidden="false" customHeight="false" outlineLevel="0" collapsed="false">
      <c r="A226" s="362" t="str">
        <f aca="false">IF('Sub-Cpt Record'!B226="",IF(OR('Sub-Cpt Record'!A226=0,'Sub-Cpt Record'!A226=""),"",'Sub-Cpt Record'!A226),CONCATENATE('Sub-Cpt Record'!A226&amp;'Sub-Cpt Record'!B226))</f>
        <v/>
      </c>
      <c r="B226" s="362" t="n">
        <f aca="false">IF($A226="",1,COUNTIFS($A$11:$A$1000, $A226))</f>
        <v>1</v>
      </c>
      <c r="C226" s="363" t="str">
        <f aca="false">IF('Sub-Cpt Record'!E226 = "","",'Sub-Cpt Record'!E226&amp;"  ")</f>
        <v/>
      </c>
      <c r="D226" s="362" t="str">
        <f aca="false">IF('Sub-Cpt Record'!F226 = "","",'Sub-Cpt Record'!F226&amp;"  ")</f>
        <v/>
      </c>
      <c r="E226" s="362" t="str">
        <f aca="false">IF('Sub-Cpt Record'!G226 = "","",'Sub-Cpt Record'!G226&amp;"  ")</f>
        <v/>
      </c>
      <c r="F226" s="362" t="str">
        <f aca="false">IF('Sub-Cpt Record'!H226 = "","",'Sub-Cpt Record'!H226&amp;"  ")</f>
        <v/>
      </c>
      <c r="G226" s="362" t="str">
        <f aca="false">IF('Sub-Cpt Record'!I226 = "","",'Sub-Cpt Record'!I226&amp;"  ")</f>
        <v/>
      </c>
      <c r="H226" s="362" t="str">
        <f aca="false">IF('Sub-Cpt Record'!J226 = "","",'Sub-Cpt Record'!J226&amp;"  ")</f>
        <v/>
      </c>
      <c r="I226" s="364" t="str">
        <f aca="false">CONCATENATE(C226&amp;D226&amp;E226&amp;F226&amp;G226&amp;H226)</f>
        <v/>
      </c>
      <c r="J226" s="362" t="n">
        <f aca="false">IF(A226&lt;&gt;"",'Sub-Cpt Record'!C226/CODE!B226,0)</f>
        <v>0</v>
      </c>
      <c r="L226" s="365" t="str">
        <f aca="false">IF(A226="",IF(L227=1,1,""),1)</f>
        <v/>
      </c>
      <c r="N226" s="366" t="n">
        <f aca="false">COUNTIFS('Felling&amp;Restocking'!$A$11:$A$1000, 'Felling&amp;Restocking'!$A226, 'Felling&amp;Restocking'!$B$11:$B$1000, 'Felling&amp;Restocking'!$B226, 'Felling&amp;Restocking'!$H$11:$H$1000, 'Felling&amp;Restocking'!$H226)</f>
        <v>0</v>
      </c>
      <c r="O226" s="366" t="n">
        <f aca="false">IF(OR('Felling&amp;Restocking'!H226=0,'Felling&amp;Restocking'!H226=""),0,1)</f>
        <v>0</v>
      </c>
      <c r="P226" s="367" t="n">
        <f aca="false">SUM('Felling&amp;Restocking'!O226+'Felling&amp;Restocking'!P226)</f>
        <v>0</v>
      </c>
      <c r="S226" s="369" t="n">
        <f aca="false">IF(AND(O226&lt;&gt;0,P226&lt;&gt;0,'Felling&amp;Restocking'!G226&lt;&gt;0,AA226="",AC226=""),1,0)</f>
        <v>0</v>
      </c>
      <c r="T226" s="370" t="str">
        <f aca="false">IF(OR('Felling&amp;Restocking'!G226=0,'Felling&amp;Restocking'!G226=""),"",SUM('Felling&amp;Restocking'!O226/P226)*'Felling&amp;Restocking'!G226)</f>
        <v/>
      </c>
      <c r="U226" s="370" t="str">
        <f aca="false">IF(OR('Felling&amp;Restocking'!G226=0,'Felling&amp;Restocking'!G226=""),"",SUM('Felling&amp;Restocking'!P226/P226)*'Felling&amp;Restocking'!G226)</f>
        <v/>
      </c>
      <c r="V226" s="371" t="n">
        <f aca="false">IF(CONCATENATE('Felling&amp;Restocking'!U226&amp;'Felling&amp;Restocking'!W226&amp;'Felling&amp;Restocking'!Y226&amp;'Felling&amp;Restocking'!AA226&amp;'Felling&amp;Restocking'!AC226)="",0,1)</f>
        <v>0</v>
      </c>
      <c r="W226" s="372" t="n">
        <f aca="false">IF(OR(OR(TRIM('Felling&amp;Restocking'!H226)="T",TRIM('Felling&amp;Restocking'!H226)="DF",TRIM('Felling&amp;Restocking'!H226)="OS"),O226=0),0,1)</f>
        <v>0</v>
      </c>
      <c r="X226" s="372" t="n">
        <f aca="false">IF(OR('Felling&amp;Restocking'!$S226="",OR('Felling&amp;Restocking'!$S226=0,'Felling&amp;Restocking'!$S226="N/A")),0,1)</f>
        <v>0</v>
      </c>
      <c r="Y226" s="362" t="str">
        <f aca="false">IF(W226=1,T226,"")</f>
        <v/>
      </c>
      <c r="Z226" s="362" t="str">
        <f aca="false">IF(W226=1,U226,"")</f>
        <v/>
      </c>
      <c r="AA226" s="363" t="str">
        <f aca="false">CONCATENATE(IF(AND(AG226="B",AF226&lt;&gt;""),AF226,""),IF(AND(AI226="B",AH226&lt;&gt;""),AH226,""),IF(AND(AK226="B",AJ226&lt;&gt;""),AJ226,""),IF(AND(AM226="B",AL226&lt;&gt;""),AL226,""),IF(AND(AO226="B",AN226&lt;&gt;""),AN226,""),IF(AND(AQ226="B",AP226&lt;&gt;""),AP226,""))</f>
        <v/>
      </c>
      <c r="AC226" s="362" t="str">
        <f aca="false">CONCATENATE(IF(AND(AG226="C",AF226&lt;&gt;""),AF226,""),IF(AND(AI226="C",AH226&lt;&gt;""),AH226,""),IF(AND(AK226="C",AJ226&lt;&gt;""),AJ226,""),IF(AND(AM226="C",AL226&lt;&gt;""),AL226,""),IF(AND(AO226="C",AN226&lt;&gt;""),AN226,""),IF(AND(AQ226="C",AP226&lt;&gt;""),AP226,""))</f>
        <v/>
      </c>
      <c r="AE226" s="362" t="str">
        <f aca="false">CONCATENATE(IF(AS226="","",AS226),IF(AU226="","",AU226),IF(AW226="","",AW226),IF(AY226="","",AY226),IF(BA226="","",BA226),IF(BC226="","",BC226))</f>
        <v>1</v>
      </c>
      <c r="AF226" s="362" t="str">
        <f aca="false">IF('Felling&amp;Restocking'!I226="","",IFERROR(VLOOKUP( 'Felling&amp;Restocking'!I226,SpeciesList[],2,0),"," &amp; 'Felling&amp;Restocking'!I226))</f>
        <v/>
      </c>
      <c r="AG226" s="362" t="str">
        <f aca="false">IF('Felling&amp;Restocking'!I226="","",VLOOKUP( 'Felling&amp;Restocking'!I226,SpeciesList[],4,0))</f>
        <v/>
      </c>
      <c r="AH226" s="362" t="str">
        <f aca="false">IF('Felling&amp;Restocking'!J226="","",IFERROR("," &amp; VLOOKUP( 'Felling&amp;Restocking'!J226,SpeciesList[],2,0),"," &amp; 'Felling&amp;Restocking'!J226))</f>
        <v/>
      </c>
      <c r="AI226" s="362" t="str">
        <f aca="false">IF('Felling&amp;Restocking'!J226="","",VLOOKUP( 'Felling&amp;Restocking'!J226,SpeciesList[],4,0))</f>
        <v/>
      </c>
      <c r="AJ226" s="362" t="str">
        <f aca="false">IF('Felling&amp;Restocking'!K226="","",IFERROR("," &amp; VLOOKUP( 'Felling&amp;Restocking'!K226,SpeciesList[],2,0),"," &amp; 'Felling&amp;Restocking'!K226))</f>
        <v/>
      </c>
      <c r="AK226" s="362" t="str">
        <f aca="false">IF('Felling&amp;Restocking'!K226="","",VLOOKUP( 'Felling&amp;Restocking'!K226,SpeciesList[],4,0))</f>
        <v/>
      </c>
      <c r="AL226" s="362" t="str">
        <f aca="false">IF('Felling&amp;Restocking'!L226="","",IFERROR("," &amp; VLOOKUP( 'Felling&amp;Restocking'!L226,SpeciesList[],2,0),"," &amp; 'Felling&amp;Restocking'!L226))</f>
        <v/>
      </c>
      <c r="AM226" s="362" t="str">
        <f aca="false">IF('Felling&amp;Restocking'!L226="","",VLOOKUP( 'Felling&amp;Restocking'!L226,SpeciesList[],4,0))</f>
        <v/>
      </c>
      <c r="AN226" s="362" t="str">
        <f aca="false">IF('Felling&amp;Restocking'!M226="","",IFERROR("," &amp; VLOOKUP( 'Felling&amp;Restocking'!M226,SpeciesList[],2,0),"," &amp; 'Felling&amp;Restocking'!M226))</f>
        <v/>
      </c>
      <c r="AO226" s="362" t="str">
        <f aca="false">IF('Felling&amp;Restocking'!M226="","",VLOOKUP( 'Felling&amp;Restocking'!M226,SpeciesList[],4,0))</f>
        <v/>
      </c>
      <c r="AP226" s="362" t="str">
        <f aca="false">IF('Felling&amp;Restocking'!N226="","",IFERROR("," &amp; VLOOKUP( 'Felling&amp;Restocking'!N226,SpeciesList[],2,0),"," &amp; 'Felling&amp;Restocking'!N226))</f>
        <v/>
      </c>
      <c r="AQ226" s="362" t="str">
        <f aca="false">IF('Felling&amp;Restocking'!N226="","",VLOOKUP( 'Felling&amp;Restocking'!N226,SpeciesList[],4,0))</f>
        <v/>
      </c>
      <c r="AT226" s="362" t="str">
        <f aca="false">IF('Sub-Cpt Record'!A226&lt;&gt;"",CONCATENATE('Sub-Cpt Record'!A226,'Sub-Cpt Record'!B226,'Sub-Cpt Record'!C226),"")</f>
        <v/>
      </c>
      <c r="AU226" s="362" t="n">
        <f aca="false">IF($AT226="",1,COUNTIFS($AT$11:$AT$1000, $AT226))</f>
        <v>1</v>
      </c>
      <c r="AV226" s="362" t="n">
        <f aca="false">IF(AT226&lt;&gt;"",'Sub-Cpt Record'!C226/CODE!AU226,0)</f>
        <v>0</v>
      </c>
    </row>
    <row r="227" customFormat="false" ht="15" hidden="false" customHeight="false" outlineLevel="0" collapsed="false">
      <c r="A227" s="362" t="str">
        <f aca="false">IF('Sub-Cpt Record'!B227="",IF(OR('Sub-Cpt Record'!A227=0,'Sub-Cpt Record'!A227=""),"",'Sub-Cpt Record'!A227),CONCATENATE('Sub-Cpt Record'!A227&amp;'Sub-Cpt Record'!B227))</f>
        <v/>
      </c>
      <c r="B227" s="362" t="n">
        <f aca="false">IF($A227="",1,COUNTIFS($A$11:$A$1000, $A227))</f>
        <v>1</v>
      </c>
      <c r="C227" s="363" t="str">
        <f aca="false">IF('Sub-Cpt Record'!E227 = "","",'Sub-Cpt Record'!E227&amp;"  ")</f>
        <v/>
      </c>
      <c r="D227" s="362" t="str">
        <f aca="false">IF('Sub-Cpt Record'!F227 = "","",'Sub-Cpt Record'!F227&amp;"  ")</f>
        <v/>
      </c>
      <c r="E227" s="362" t="str">
        <f aca="false">IF('Sub-Cpt Record'!G227 = "","",'Sub-Cpt Record'!G227&amp;"  ")</f>
        <v/>
      </c>
      <c r="F227" s="362" t="str">
        <f aca="false">IF('Sub-Cpt Record'!H227 = "","",'Sub-Cpt Record'!H227&amp;"  ")</f>
        <v/>
      </c>
      <c r="G227" s="362" t="str">
        <f aca="false">IF('Sub-Cpt Record'!I227 = "","",'Sub-Cpt Record'!I227&amp;"  ")</f>
        <v/>
      </c>
      <c r="H227" s="362" t="str">
        <f aca="false">IF('Sub-Cpt Record'!J227 = "","",'Sub-Cpt Record'!J227&amp;"  ")</f>
        <v/>
      </c>
      <c r="I227" s="364" t="str">
        <f aca="false">CONCATENATE(C227&amp;D227&amp;E227&amp;F227&amp;G227&amp;H227)</f>
        <v/>
      </c>
      <c r="J227" s="362" t="n">
        <f aca="false">IF(A227&lt;&gt;"",'Sub-Cpt Record'!C227/CODE!B227,0)</f>
        <v>0</v>
      </c>
      <c r="L227" s="365" t="str">
        <f aca="false">IF(A227="",IF(L228=1,1,""),1)</f>
        <v/>
      </c>
      <c r="N227" s="366" t="n">
        <f aca="false">COUNTIFS('Felling&amp;Restocking'!$A$11:$A$1000, 'Felling&amp;Restocking'!$A227, 'Felling&amp;Restocking'!$B$11:$B$1000, 'Felling&amp;Restocking'!$B227, 'Felling&amp;Restocking'!$H$11:$H$1000, 'Felling&amp;Restocking'!$H227)</f>
        <v>0</v>
      </c>
      <c r="O227" s="366" t="n">
        <f aca="false">IF(OR('Felling&amp;Restocking'!H227=0,'Felling&amp;Restocking'!H227=""),0,1)</f>
        <v>0</v>
      </c>
      <c r="P227" s="367" t="n">
        <f aca="false">SUM('Felling&amp;Restocking'!O227+'Felling&amp;Restocking'!P227)</f>
        <v>0</v>
      </c>
      <c r="S227" s="369" t="n">
        <f aca="false">IF(AND(O227&lt;&gt;0,P227&lt;&gt;0,'Felling&amp;Restocking'!G227&lt;&gt;0,AA227="",AC227=""),1,0)</f>
        <v>0</v>
      </c>
      <c r="T227" s="370" t="str">
        <f aca="false">IF(OR('Felling&amp;Restocking'!G227=0,'Felling&amp;Restocking'!G227=""),"",SUM('Felling&amp;Restocking'!O227/P227)*'Felling&amp;Restocking'!G227)</f>
        <v/>
      </c>
      <c r="U227" s="370" t="str">
        <f aca="false">IF(OR('Felling&amp;Restocking'!G227=0,'Felling&amp;Restocking'!G227=""),"",SUM('Felling&amp;Restocking'!P227/P227)*'Felling&amp;Restocking'!G227)</f>
        <v/>
      </c>
      <c r="V227" s="371" t="n">
        <f aca="false">IF(CONCATENATE('Felling&amp;Restocking'!U227&amp;'Felling&amp;Restocking'!W227&amp;'Felling&amp;Restocking'!Y227&amp;'Felling&amp;Restocking'!AA227&amp;'Felling&amp;Restocking'!AC227)="",0,1)</f>
        <v>0</v>
      </c>
      <c r="W227" s="372" t="n">
        <f aca="false">IF(OR(OR(TRIM('Felling&amp;Restocking'!H227)="T",TRIM('Felling&amp;Restocking'!H227)="DF",TRIM('Felling&amp;Restocking'!H227)="OS"),O227=0),0,1)</f>
        <v>0</v>
      </c>
      <c r="X227" s="372" t="n">
        <f aca="false">IF(OR('Felling&amp;Restocking'!$S227="",OR('Felling&amp;Restocking'!$S227=0,'Felling&amp;Restocking'!$S227="N/A")),0,1)</f>
        <v>0</v>
      </c>
      <c r="Y227" s="362" t="str">
        <f aca="false">IF(W227=1,T227,"")</f>
        <v/>
      </c>
      <c r="Z227" s="362" t="str">
        <f aca="false">IF(W227=1,U227,"")</f>
        <v/>
      </c>
      <c r="AA227" s="363" t="str">
        <f aca="false">CONCATENATE(IF(AND(AG227="B",AF227&lt;&gt;""),AF227,""),IF(AND(AI227="B",AH227&lt;&gt;""),AH227,""),IF(AND(AK227="B",AJ227&lt;&gt;""),AJ227,""),IF(AND(AM227="B",AL227&lt;&gt;""),AL227,""),IF(AND(AO227="B",AN227&lt;&gt;""),AN227,""),IF(AND(AQ227="B",AP227&lt;&gt;""),AP227,""))</f>
        <v/>
      </c>
      <c r="AC227" s="362" t="str">
        <f aca="false">CONCATENATE(IF(AND(AG227="C",AF227&lt;&gt;""),AF227,""),IF(AND(AI227="C",AH227&lt;&gt;""),AH227,""),IF(AND(AK227="C",AJ227&lt;&gt;""),AJ227,""),IF(AND(AM227="C",AL227&lt;&gt;""),AL227,""),IF(AND(AO227="C",AN227&lt;&gt;""),AN227,""),IF(AND(AQ227="C",AP227&lt;&gt;""),AP227,""))</f>
        <v/>
      </c>
      <c r="AE227" s="362" t="str">
        <f aca="false">CONCATENATE(IF(AS227="","",AS227),IF(AU227="","",AU227),IF(AW227="","",AW227),IF(AY227="","",AY227),IF(BA227="","",BA227),IF(BC227="","",BC227))</f>
        <v>1</v>
      </c>
      <c r="AF227" s="362" t="str">
        <f aca="false">IF('Felling&amp;Restocking'!I227="","",IFERROR(VLOOKUP( 'Felling&amp;Restocking'!I227,SpeciesList[],2,0),"," &amp; 'Felling&amp;Restocking'!I227))</f>
        <v/>
      </c>
      <c r="AG227" s="362" t="str">
        <f aca="false">IF('Felling&amp;Restocking'!I227="","",VLOOKUP( 'Felling&amp;Restocking'!I227,SpeciesList[],4,0))</f>
        <v/>
      </c>
      <c r="AH227" s="362" t="str">
        <f aca="false">IF('Felling&amp;Restocking'!J227="","",IFERROR("," &amp; VLOOKUP( 'Felling&amp;Restocking'!J227,SpeciesList[],2,0),"," &amp; 'Felling&amp;Restocking'!J227))</f>
        <v/>
      </c>
      <c r="AI227" s="362" t="str">
        <f aca="false">IF('Felling&amp;Restocking'!J227="","",VLOOKUP( 'Felling&amp;Restocking'!J227,SpeciesList[],4,0))</f>
        <v/>
      </c>
      <c r="AJ227" s="362" t="str">
        <f aca="false">IF('Felling&amp;Restocking'!K227="","",IFERROR("," &amp; VLOOKUP( 'Felling&amp;Restocking'!K227,SpeciesList[],2,0),"," &amp; 'Felling&amp;Restocking'!K227))</f>
        <v/>
      </c>
      <c r="AK227" s="362" t="str">
        <f aca="false">IF('Felling&amp;Restocking'!K227="","",VLOOKUP( 'Felling&amp;Restocking'!K227,SpeciesList[],4,0))</f>
        <v/>
      </c>
      <c r="AL227" s="362" t="str">
        <f aca="false">IF('Felling&amp;Restocking'!L227="","",IFERROR("," &amp; VLOOKUP( 'Felling&amp;Restocking'!L227,SpeciesList[],2,0),"," &amp; 'Felling&amp;Restocking'!L227))</f>
        <v/>
      </c>
      <c r="AM227" s="362" t="str">
        <f aca="false">IF('Felling&amp;Restocking'!L227="","",VLOOKUP( 'Felling&amp;Restocking'!L227,SpeciesList[],4,0))</f>
        <v/>
      </c>
      <c r="AN227" s="362" t="str">
        <f aca="false">IF('Felling&amp;Restocking'!M227="","",IFERROR("," &amp; VLOOKUP( 'Felling&amp;Restocking'!M227,SpeciesList[],2,0),"," &amp; 'Felling&amp;Restocking'!M227))</f>
        <v/>
      </c>
      <c r="AO227" s="362" t="str">
        <f aca="false">IF('Felling&amp;Restocking'!M227="","",VLOOKUP( 'Felling&amp;Restocking'!M227,SpeciesList[],4,0))</f>
        <v/>
      </c>
      <c r="AP227" s="362" t="str">
        <f aca="false">IF('Felling&amp;Restocking'!N227="","",IFERROR("," &amp; VLOOKUP( 'Felling&amp;Restocking'!N227,SpeciesList[],2,0),"," &amp; 'Felling&amp;Restocking'!N227))</f>
        <v/>
      </c>
      <c r="AQ227" s="362" t="str">
        <f aca="false">IF('Felling&amp;Restocking'!N227="","",VLOOKUP( 'Felling&amp;Restocking'!N227,SpeciesList[],4,0))</f>
        <v/>
      </c>
      <c r="AT227" s="362" t="str">
        <f aca="false">IF('Sub-Cpt Record'!A227&lt;&gt;"",CONCATENATE('Sub-Cpt Record'!A227,'Sub-Cpt Record'!B227,'Sub-Cpt Record'!C227),"")</f>
        <v/>
      </c>
      <c r="AU227" s="362" t="n">
        <f aca="false">IF($AT227="",1,COUNTIFS($AT$11:$AT$1000, $AT227))</f>
        <v>1</v>
      </c>
      <c r="AV227" s="362" t="n">
        <f aca="false">IF(AT227&lt;&gt;"",'Sub-Cpt Record'!C227/CODE!AU227,0)</f>
        <v>0</v>
      </c>
    </row>
    <row r="228" customFormat="false" ht="15" hidden="false" customHeight="false" outlineLevel="0" collapsed="false">
      <c r="A228" s="362" t="str">
        <f aca="false">IF('Sub-Cpt Record'!B228="",IF(OR('Sub-Cpt Record'!A228=0,'Sub-Cpt Record'!A228=""),"",'Sub-Cpt Record'!A228),CONCATENATE('Sub-Cpt Record'!A228&amp;'Sub-Cpt Record'!B228))</f>
        <v/>
      </c>
      <c r="B228" s="362" t="n">
        <f aca="false">IF($A228="",1,COUNTIFS($A$11:$A$1000, $A228))</f>
        <v>1</v>
      </c>
      <c r="C228" s="363" t="str">
        <f aca="false">IF('Sub-Cpt Record'!E228 = "","",'Sub-Cpt Record'!E228&amp;"  ")</f>
        <v/>
      </c>
      <c r="D228" s="362" t="str">
        <f aca="false">IF('Sub-Cpt Record'!F228 = "","",'Sub-Cpt Record'!F228&amp;"  ")</f>
        <v/>
      </c>
      <c r="E228" s="362" t="str">
        <f aca="false">IF('Sub-Cpt Record'!G228 = "","",'Sub-Cpt Record'!G228&amp;"  ")</f>
        <v/>
      </c>
      <c r="F228" s="362" t="str">
        <f aca="false">IF('Sub-Cpt Record'!H228 = "","",'Sub-Cpt Record'!H228&amp;"  ")</f>
        <v/>
      </c>
      <c r="G228" s="362" t="str">
        <f aca="false">IF('Sub-Cpt Record'!I228 = "","",'Sub-Cpt Record'!I228&amp;"  ")</f>
        <v/>
      </c>
      <c r="H228" s="362" t="str">
        <f aca="false">IF('Sub-Cpt Record'!J228 = "","",'Sub-Cpt Record'!J228&amp;"  ")</f>
        <v/>
      </c>
      <c r="I228" s="364" t="str">
        <f aca="false">CONCATENATE(C228&amp;D228&amp;E228&amp;F228&amp;G228&amp;H228)</f>
        <v/>
      </c>
      <c r="J228" s="362" t="n">
        <f aca="false">IF(A228&lt;&gt;"",'Sub-Cpt Record'!C228/CODE!B228,0)</f>
        <v>0</v>
      </c>
      <c r="L228" s="365" t="str">
        <f aca="false">IF(A228="",IF(L229=1,1,""),1)</f>
        <v/>
      </c>
      <c r="N228" s="366" t="n">
        <f aca="false">COUNTIFS('Felling&amp;Restocking'!$A$11:$A$1000, 'Felling&amp;Restocking'!$A228, 'Felling&amp;Restocking'!$B$11:$B$1000, 'Felling&amp;Restocking'!$B228, 'Felling&amp;Restocking'!$H$11:$H$1000, 'Felling&amp;Restocking'!$H228)</f>
        <v>0</v>
      </c>
      <c r="O228" s="366" t="n">
        <f aca="false">IF(OR('Felling&amp;Restocking'!H228=0,'Felling&amp;Restocking'!H228=""),0,1)</f>
        <v>0</v>
      </c>
      <c r="P228" s="367" t="n">
        <f aca="false">SUM('Felling&amp;Restocking'!O228+'Felling&amp;Restocking'!P228)</f>
        <v>0</v>
      </c>
      <c r="S228" s="369" t="n">
        <f aca="false">IF(AND(O228&lt;&gt;0,P228&lt;&gt;0,'Felling&amp;Restocking'!G228&lt;&gt;0,AA228="",AC228=""),1,0)</f>
        <v>0</v>
      </c>
      <c r="T228" s="370" t="str">
        <f aca="false">IF(OR('Felling&amp;Restocking'!G228=0,'Felling&amp;Restocking'!G228=""),"",SUM('Felling&amp;Restocking'!O228/P228)*'Felling&amp;Restocking'!G228)</f>
        <v/>
      </c>
      <c r="U228" s="370" t="str">
        <f aca="false">IF(OR('Felling&amp;Restocking'!G228=0,'Felling&amp;Restocking'!G228=""),"",SUM('Felling&amp;Restocking'!P228/P228)*'Felling&amp;Restocking'!G228)</f>
        <v/>
      </c>
      <c r="V228" s="371" t="n">
        <f aca="false">IF(CONCATENATE('Felling&amp;Restocking'!U228&amp;'Felling&amp;Restocking'!W228&amp;'Felling&amp;Restocking'!Y228&amp;'Felling&amp;Restocking'!AA228&amp;'Felling&amp;Restocking'!AC228)="",0,1)</f>
        <v>0</v>
      </c>
      <c r="W228" s="372" t="n">
        <f aca="false">IF(OR(OR(TRIM('Felling&amp;Restocking'!H228)="T",TRIM('Felling&amp;Restocking'!H228)="DF",TRIM('Felling&amp;Restocking'!H228)="OS"),O228=0),0,1)</f>
        <v>0</v>
      </c>
      <c r="X228" s="372" t="n">
        <f aca="false">IF(OR('Felling&amp;Restocking'!$S228="",OR('Felling&amp;Restocking'!$S228=0,'Felling&amp;Restocking'!$S228="N/A")),0,1)</f>
        <v>0</v>
      </c>
      <c r="Y228" s="362" t="str">
        <f aca="false">IF(W228=1,T228,"")</f>
        <v/>
      </c>
      <c r="Z228" s="362" t="str">
        <f aca="false">IF(W228=1,U228,"")</f>
        <v/>
      </c>
      <c r="AA228" s="363" t="str">
        <f aca="false">CONCATENATE(IF(AND(AG228="B",AF228&lt;&gt;""),AF228,""),IF(AND(AI228="B",AH228&lt;&gt;""),AH228,""),IF(AND(AK228="B",AJ228&lt;&gt;""),AJ228,""),IF(AND(AM228="B",AL228&lt;&gt;""),AL228,""),IF(AND(AO228="B",AN228&lt;&gt;""),AN228,""),IF(AND(AQ228="B",AP228&lt;&gt;""),AP228,""))</f>
        <v/>
      </c>
      <c r="AC228" s="362" t="str">
        <f aca="false">CONCATENATE(IF(AND(AG228="C",AF228&lt;&gt;""),AF228,""),IF(AND(AI228="C",AH228&lt;&gt;""),AH228,""),IF(AND(AK228="C",AJ228&lt;&gt;""),AJ228,""),IF(AND(AM228="C",AL228&lt;&gt;""),AL228,""),IF(AND(AO228="C",AN228&lt;&gt;""),AN228,""),IF(AND(AQ228="C",AP228&lt;&gt;""),AP228,""))</f>
        <v/>
      </c>
      <c r="AE228" s="362" t="str">
        <f aca="false">CONCATENATE(IF(AS228="","",AS228),IF(AU228="","",AU228),IF(AW228="","",AW228),IF(AY228="","",AY228),IF(BA228="","",BA228),IF(BC228="","",BC228))</f>
        <v>1</v>
      </c>
      <c r="AF228" s="362" t="str">
        <f aca="false">IF('Felling&amp;Restocking'!I228="","",IFERROR(VLOOKUP( 'Felling&amp;Restocking'!I228,SpeciesList[],2,0),"," &amp; 'Felling&amp;Restocking'!I228))</f>
        <v/>
      </c>
      <c r="AG228" s="362" t="str">
        <f aca="false">IF('Felling&amp;Restocking'!I228="","",VLOOKUP( 'Felling&amp;Restocking'!I228,SpeciesList[],4,0))</f>
        <v/>
      </c>
      <c r="AH228" s="362" t="str">
        <f aca="false">IF('Felling&amp;Restocking'!J228="","",IFERROR("," &amp; VLOOKUP( 'Felling&amp;Restocking'!J228,SpeciesList[],2,0),"," &amp; 'Felling&amp;Restocking'!J228))</f>
        <v/>
      </c>
      <c r="AI228" s="362" t="str">
        <f aca="false">IF('Felling&amp;Restocking'!J228="","",VLOOKUP( 'Felling&amp;Restocking'!J228,SpeciesList[],4,0))</f>
        <v/>
      </c>
      <c r="AJ228" s="362" t="str">
        <f aca="false">IF('Felling&amp;Restocking'!K228="","",IFERROR("," &amp; VLOOKUP( 'Felling&amp;Restocking'!K228,SpeciesList[],2,0),"," &amp; 'Felling&amp;Restocking'!K228))</f>
        <v/>
      </c>
      <c r="AK228" s="362" t="str">
        <f aca="false">IF('Felling&amp;Restocking'!K228="","",VLOOKUP( 'Felling&amp;Restocking'!K228,SpeciesList[],4,0))</f>
        <v/>
      </c>
      <c r="AL228" s="362" t="str">
        <f aca="false">IF('Felling&amp;Restocking'!L228="","",IFERROR("," &amp; VLOOKUP( 'Felling&amp;Restocking'!L228,SpeciesList[],2,0),"," &amp; 'Felling&amp;Restocking'!L228))</f>
        <v/>
      </c>
      <c r="AM228" s="362" t="str">
        <f aca="false">IF('Felling&amp;Restocking'!L228="","",VLOOKUP( 'Felling&amp;Restocking'!L228,SpeciesList[],4,0))</f>
        <v/>
      </c>
      <c r="AN228" s="362" t="str">
        <f aca="false">IF('Felling&amp;Restocking'!M228="","",IFERROR("," &amp; VLOOKUP( 'Felling&amp;Restocking'!M228,SpeciesList[],2,0),"," &amp; 'Felling&amp;Restocking'!M228))</f>
        <v/>
      </c>
      <c r="AO228" s="362" t="str">
        <f aca="false">IF('Felling&amp;Restocking'!M228="","",VLOOKUP( 'Felling&amp;Restocking'!M228,SpeciesList[],4,0))</f>
        <v/>
      </c>
      <c r="AP228" s="362" t="str">
        <f aca="false">IF('Felling&amp;Restocking'!N228="","",IFERROR("," &amp; VLOOKUP( 'Felling&amp;Restocking'!N228,SpeciesList[],2,0),"," &amp; 'Felling&amp;Restocking'!N228))</f>
        <v/>
      </c>
      <c r="AQ228" s="362" t="str">
        <f aca="false">IF('Felling&amp;Restocking'!N228="","",VLOOKUP( 'Felling&amp;Restocking'!N228,SpeciesList[],4,0))</f>
        <v/>
      </c>
      <c r="AT228" s="362" t="str">
        <f aca="false">IF('Sub-Cpt Record'!A228&lt;&gt;"",CONCATENATE('Sub-Cpt Record'!A228,'Sub-Cpt Record'!B228,'Sub-Cpt Record'!C228),"")</f>
        <v/>
      </c>
      <c r="AU228" s="362" t="n">
        <f aca="false">IF($AT228="",1,COUNTIFS($AT$11:$AT$1000, $AT228))</f>
        <v>1</v>
      </c>
      <c r="AV228" s="362" t="n">
        <f aca="false">IF(AT228&lt;&gt;"",'Sub-Cpt Record'!C228/CODE!AU228,0)</f>
        <v>0</v>
      </c>
    </row>
    <row r="229" customFormat="false" ht="15" hidden="false" customHeight="false" outlineLevel="0" collapsed="false">
      <c r="A229" s="362" t="str">
        <f aca="false">IF('Sub-Cpt Record'!B229="",IF(OR('Sub-Cpt Record'!A229=0,'Sub-Cpt Record'!A229=""),"",'Sub-Cpt Record'!A229),CONCATENATE('Sub-Cpt Record'!A229&amp;'Sub-Cpt Record'!B229))</f>
        <v/>
      </c>
      <c r="B229" s="362" t="n">
        <f aca="false">IF($A229="",1,COUNTIFS($A$11:$A$1000, $A229))</f>
        <v>1</v>
      </c>
      <c r="C229" s="363" t="str">
        <f aca="false">IF('Sub-Cpt Record'!E229 = "","",'Sub-Cpt Record'!E229&amp;"  ")</f>
        <v/>
      </c>
      <c r="D229" s="362" t="str">
        <f aca="false">IF('Sub-Cpt Record'!F229 = "","",'Sub-Cpt Record'!F229&amp;"  ")</f>
        <v/>
      </c>
      <c r="E229" s="362" t="str">
        <f aca="false">IF('Sub-Cpt Record'!G229 = "","",'Sub-Cpt Record'!G229&amp;"  ")</f>
        <v/>
      </c>
      <c r="F229" s="362" t="str">
        <f aca="false">IF('Sub-Cpt Record'!H229 = "","",'Sub-Cpt Record'!H229&amp;"  ")</f>
        <v/>
      </c>
      <c r="G229" s="362" t="str">
        <f aca="false">IF('Sub-Cpt Record'!I229 = "","",'Sub-Cpt Record'!I229&amp;"  ")</f>
        <v/>
      </c>
      <c r="H229" s="362" t="str">
        <f aca="false">IF('Sub-Cpt Record'!J229 = "","",'Sub-Cpt Record'!J229&amp;"  ")</f>
        <v/>
      </c>
      <c r="I229" s="364" t="str">
        <f aca="false">CONCATENATE(C229&amp;D229&amp;E229&amp;F229&amp;G229&amp;H229)</f>
        <v/>
      </c>
      <c r="J229" s="362" t="n">
        <f aca="false">IF(A229&lt;&gt;"",'Sub-Cpt Record'!C229/CODE!B229,0)</f>
        <v>0</v>
      </c>
      <c r="L229" s="365" t="str">
        <f aca="false">IF(A229="",IF(L230=1,1,""),1)</f>
        <v/>
      </c>
      <c r="N229" s="366" t="n">
        <f aca="false">COUNTIFS('Felling&amp;Restocking'!$A$11:$A$1000, 'Felling&amp;Restocking'!$A229, 'Felling&amp;Restocking'!$B$11:$B$1000, 'Felling&amp;Restocking'!$B229, 'Felling&amp;Restocking'!$H$11:$H$1000, 'Felling&amp;Restocking'!$H229)</f>
        <v>0</v>
      </c>
      <c r="O229" s="366" t="n">
        <f aca="false">IF(OR('Felling&amp;Restocking'!H229=0,'Felling&amp;Restocking'!H229=""),0,1)</f>
        <v>0</v>
      </c>
      <c r="P229" s="367" t="n">
        <f aca="false">SUM('Felling&amp;Restocking'!O229+'Felling&amp;Restocking'!P229)</f>
        <v>0</v>
      </c>
      <c r="S229" s="369" t="n">
        <f aca="false">IF(AND(O229&lt;&gt;0,P229&lt;&gt;0,'Felling&amp;Restocking'!G229&lt;&gt;0,AA229="",AC229=""),1,0)</f>
        <v>0</v>
      </c>
      <c r="T229" s="370" t="str">
        <f aca="false">IF(OR('Felling&amp;Restocking'!G229=0,'Felling&amp;Restocking'!G229=""),"",SUM('Felling&amp;Restocking'!O229/P229)*'Felling&amp;Restocking'!G229)</f>
        <v/>
      </c>
      <c r="U229" s="370" t="str">
        <f aca="false">IF(OR('Felling&amp;Restocking'!G229=0,'Felling&amp;Restocking'!G229=""),"",SUM('Felling&amp;Restocking'!P229/P229)*'Felling&amp;Restocking'!G229)</f>
        <v/>
      </c>
      <c r="V229" s="371" t="n">
        <f aca="false">IF(CONCATENATE('Felling&amp;Restocking'!U229&amp;'Felling&amp;Restocking'!W229&amp;'Felling&amp;Restocking'!Y229&amp;'Felling&amp;Restocking'!AA229&amp;'Felling&amp;Restocking'!AC229)="",0,1)</f>
        <v>0</v>
      </c>
      <c r="W229" s="372" t="n">
        <f aca="false">IF(OR(OR(TRIM('Felling&amp;Restocking'!H229)="T",TRIM('Felling&amp;Restocking'!H229)="DF",TRIM('Felling&amp;Restocking'!H229)="OS"),O229=0),0,1)</f>
        <v>0</v>
      </c>
      <c r="X229" s="372" t="n">
        <f aca="false">IF(OR('Felling&amp;Restocking'!$S229="",OR('Felling&amp;Restocking'!$S229=0,'Felling&amp;Restocking'!$S229="N/A")),0,1)</f>
        <v>0</v>
      </c>
      <c r="Y229" s="362" t="str">
        <f aca="false">IF(W229=1,T229,"")</f>
        <v/>
      </c>
      <c r="Z229" s="362" t="str">
        <f aca="false">IF(W229=1,U229,"")</f>
        <v/>
      </c>
      <c r="AA229" s="363" t="str">
        <f aca="false">CONCATENATE(IF(AND(AG229="B",AF229&lt;&gt;""),AF229,""),IF(AND(AI229="B",AH229&lt;&gt;""),AH229,""),IF(AND(AK229="B",AJ229&lt;&gt;""),AJ229,""),IF(AND(AM229="B",AL229&lt;&gt;""),AL229,""),IF(AND(AO229="B",AN229&lt;&gt;""),AN229,""),IF(AND(AQ229="B",AP229&lt;&gt;""),AP229,""))</f>
        <v/>
      </c>
      <c r="AC229" s="362" t="str">
        <f aca="false">CONCATENATE(IF(AND(AG229="C",AF229&lt;&gt;""),AF229,""),IF(AND(AI229="C",AH229&lt;&gt;""),AH229,""),IF(AND(AK229="C",AJ229&lt;&gt;""),AJ229,""),IF(AND(AM229="C",AL229&lt;&gt;""),AL229,""),IF(AND(AO229="C",AN229&lt;&gt;""),AN229,""),IF(AND(AQ229="C",AP229&lt;&gt;""),AP229,""))</f>
        <v/>
      </c>
      <c r="AE229" s="362" t="str">
        <f aca="false">CONCATENATE(IF(AS229="","",AS229),IF(AU229="","",AU229),IF(AW229="","",AW229),IF(AY229="","",AY229),IF(BA229="","",BA229),IF(BC229="","",BC229))</f>
        <v>1</v>
      </c>
      <c r="AF229" s="362" t="str">
        <f aca="false">IF('Felling&amp;Restocking'!I229="","",IFERROR(VLOOKUP( 'Felling&amp;Restocking'!I229,SpeciesList[],2,0),"," &amp; 'Felling&amp;Restocking'!I229))</f>
        <v/>
      </c>
      <c r="AG229" s="362" t="str">
        <f aca="false">IF('Felling&amp;Restocking'!I229="","",VLOOKUP( 'Felling&amp;Restocking'!I229,SpeciesList[],4,0))</f>
        <v/>
      </c>
      <c r="AH229" s="362" t="str">
        <f aca="false">IF('Felling&amp;Restocking'!J229="","",IFERROR("," &amp; VLOOKUP( 'Felling&amp;Restocking'!J229,SpeciesList[],2,0),"," &amp; 'Felling&amp;Restocking'!J229))</f>
        <v/>
      </c>
      <c r="AI229" s="362" t="str">
        <f aca="false">IF('Felling&amp;Restocking'!J229="","",VLOOKUP( 'Felling&amp;Restocking'!J229,SpeciesList[],4,0))</f>
        <v/>
      </c>
      <c r="AJ229" s="362" t="str">
        <f aca="false">IF('Felling&amp;Restocking'!K229="","",IFERROR("," &amp; VLOOKUP( 'Felling&amp;Restocking'!K229,SpeciesList[],2,0),"," &amp; 'Felling&amp;Restocking'!K229))</f>
        <v/>
      </c>
      <c r="AK229" s="362" t="str">
        <f aca="false">IF('Felling&amp;Restocking'!K229="","",VLOOKUP( 'Felling&amp;Restocking'!K229,SpeciesList[],4,0))</f>
        <v/>
      </c>
      <c r="AL229" s="362" t="str">
        <f aca="false">IF('Felling&amp;Restocking'!L229="","",IFERROR("," &amp; VLOOKUP( 'Felling&amp;Restocking'!L229,SpeciesList[],2,0),"," &amp; 'Felling&amp;Restocking'!L229))</f>
        <v/>
      </c>
      <c r="AM229" s="362" t="str">
        <f aca="false">IF('Felling&amp;Restocking'!L229="","",VLOOKUP( 'Felling&amp;Restocking'!L229,SpeciesList[],4,0))</f>
        <v/>
      </c>
      <c r="AN229" s="362" t="str">
        <f aca="false">IF('Felling&amp;Restocking'!M229="","",IFERROR("," &amp; VLOOKUP( 'Felling&amp;Restocking'!M229,SpeciesList[],2,0),"," &amp; 'Felling&amp;Restocking'!M229))</f>
        <v/>
      </c>
      <c r="AO229" s="362" t="str">
        <f aca="false">IF('Felling&amp;Restocking'!M229="","",VLOOKUP( 'Felling&amp;Restocking'!M229,SpeciesList[],4,0))</f>
        <v/>
      </c>
      <c r="AP229" s="362" t="str">
        <f aca="false">IF('Felling&amp;Restocking'!N229="","",IFERROR("," &amp; VLOOKUP( 'Felling&amp;Restocking'!N229,SpeciesList[],2,0),"," &amp; 'Felling&amp;Restocking'!N229))</f>
        <v/>
      </c>
      <c r="AQ229" s="362" t="str">
        <f aca="false">IF('Felling&amp;Restocking'!N229="","",VLOOKUP( 'Felling&amp;Restocking'!N229,SpeciesList[],4,0))</f>
        <v/>
      </c>
      <c r="AT229" s="362" t="str">
        <f aca="false">IF('Sub-Cpt Record'!A229&lt;&gt;"",CONCATENATE('Sub-Cpt Record'!A229,'Sub-Cpt Record'!B229,'Sub-Cpt Record'!C229),"")</f>
        <v/>
      </c>
      <c r="AU229" s="362" t="n">
        <f aca="false">IF($AT229="",1,COUNTIFS($AT$11:$AT$1000, $AT229))</f>
        <v>1</v>
      </c>
      <c r="AV229" s="362" t="n">
        <f aca="false">IF(AT229&lt;&gt;"",'Sub-Cpt Record'!C229/CODE!AU229,0)</f>
        <v>0</v>
      </c>
    </row>
    <row r="230" customFormat="false" ht="15" hidden="false" customHeight="false" outlineLevel="0" collapsed="false">
      <c r="A230" s="362" t="str">
        <f aca="false">IF('Sub-Cpt Record'!B230="",IF(OR('Sub-Cpt Record'!A230=0,'Sub-Cpt Record'!A230=""),"",'Sub-Cpt Record'!A230),CONCATENATE('Sub-Cpt Record'!A230&amp;'Sub-Cpt Record'!B230))</f>
        <v/>
      </c>
      <c r="B230" s="362" t="n">
        <f aca="false">IF($A230="",1,COUNTIFS($A$11:$A$1000, $A230))</f>
        <v>1</v>
      </c>
      <c r="C230" s="363" t="str">
        <f aca="false">IF('Sub-Cpt Record'!E230 = "","",'Sub-Cpt Record'!E230&amp;"  ")</f>
        <v/>
      </c>
      <c r="D230" s="362" t="str">
        <f aca="false">IF('Sub-Cpt Record'!F230 = "","",'Sub-Cpt Record'!F230&amp;"  ")</f>
        <v/>
      </c>
      <c r="E230" s="362" t="str">
        <f aca="false">IF('Sub-Cpt Record'!G230 = "","",'Sub-Cpt Record'!G230&amp;"  ")</f>
        <v/>
      </c>
      <c r="F230" s="362" t="str">
        <f aca="false">IF('Sub-Cpt Record'!H230 = "","",'Sub-Cpt Record'!H230&amp;"  ")</f>
        <v/>
      </c>
      <c r="G230" s="362" t="str">
        <f aca="false">IF('Sub-Cpt Record'!I230 = "","",'Sub-Cpt Record'!I230&amp;"  ")</f>
        <v/>
      </c>
      <c r="H230" s="362" t="str">
        <f aca="false">IF('Sub-Cpt Record'!J230 = "","",'Sub-Cpt Record'!J230&amp;"  ")</f>
        <v/>
      </c>
      <c r="I230" s="364" t="str">
        <f aca="false">CONCATENATE(C230&amp;D230&amp;E230&amp;F230&amp;G230&amp;H230)</f>
        <v/>
      </c>
      <c r="J230" s="362" t="n">
        <f aca="false">IF(A230&lt;&gt;"",'Sub-Cpt Record'!C230/CODE!B230,0)</f>
        <v>0</v>
      </c>
      <c r="L230" s="365" t="str">
        <f aca="false">IF(A230="",IF(L231=1,1,""),1)</f>
        <v/>
      </c>
      <c r="N230" s="366" t="n">
        <f aca="false">COUNTIFS('Felling&amp;Restocking'!$A$11:$A$1000, 'Felling&amp;Restocking'!$A230, 'Felling&amp;Restocking'!$B$11:$B$1000, 'Felling&amp;Restocking'!$B230, 'Felling&amp;Restocking'!$H$11:$H$1000, 'Felling&amp;Restocking'!$H230)</f>
        <v>0</v>
      </c>
      <c r="O230" s="366" t="n">
        <f aca="false">IF(OR('Felling&amp;Restocking'!H230=0,'Felling&amp;Restocking'!H230=""),0,1)</f>
        <v>0</v>
      </c>
      <c r="P230" s="367" t="n">
        <f aca="false">SUM('Felling&amp;Restocking'!O230+'Felling&amp;Restocking'!P230)</f>
        <v>0</v>
      </c>
      <c r="S230" s="369" t="n">
        <f aca="false">IF(AND(O230&lt;&gt;0,P230&lt;&gt;0,'Felling&amp;Restocking'!G230&lt;&gt;0,AA230="",AC230=""),1,0)</f>
        <v>0</v>
      </c>
      <c r="T230" s="370" t="str">
        <f aca="false">IF(OR('Felling&amp;Restocking'!G230=0,'Felling&amp;Restocking'!G230=""),"",SUM('Felling&amp;Restocking'!O230/P230)*'Felling&amp;Restocking'!G230)</f>
        <v/>
      </c>
      <c r="U230" s="370" t="str">
        <f aca="false">IF(OR('Felling&amp;Restocking'!G230=0,'Felling&amp;Restocking'!G230=""),"",SUM('Felling&amp;Restocking'!P230/P230)*'Felling&amp;Restocking'!G230)</f>
        <v/>
      </c>
      <c r="V230" s="371" t="n">
        <f aca="false">IF(CONCATENATE('Felling&amp;Restocking'!U230&amp;'Felling&amp;Restocking'!W230&amp;'Felling&amp;Restocking'!Y230&amp;'Felling&amp;Restocking'!AA230&amp;'Felling&amp;Restocking'!AC230)="",0,1)</f>
        <v>0</v>
      </c>
      <c r="W230" s="372" t="n">
        <f aca="false">IF(OR(OR(TRIM('Felling&amp;Restocking'!H230)="T",TRIM('Felling&amp;Restocking'!H230)="DF",TRIM('Felling&amp;Restocking'!H230)="OS"),O230=0),0,1)</f>
        <v>0</v>
      </c>
      <c r="X230" s="372" t="n">
        <f aca="false">IF(OR('Felling&amp;Restocking'!$S230="",OR('Felling&amp;Restocking'!$S230=0,'Felling&amp;Restocking'!$S230="N/A")),0,1)</f>
        <v>0</v>
      </c>
      <c r="Y230" s="362" t="str">
        <f aca="false">IF(W230=1,T230,"")</f>
        <v/>
      </c>
      <c r="Z230" s="362" t="str">
        <f aca="false">IF(W230=1,U230,"")</f>
        <v/>
      </c>
      <c r="AA230" s="363" t="str">
        <f aca="false">CONCATENATE(IF(AND(AG230="B",AF230&lt;&gt;""),AF230,""),IF(AND(AI230="B",AH230&lt;&gt;""),AH230,""),IF(AND(AK230="B",AJ230&lt;&gt;""),AJ230,""),IF(AND(AM230="B",AL230&lt;&gt;""),AL230,""),IF(AND(AO230="B",AN230&lt;&gt;""),AN230,""),IF(AND(AQ230="B",AP230&lt;&gt;""),AP230,""))</f>
        <v/>
      </c>
      <c r="AC230" s="362" t="str">
        <f aca="false">CONCATENATE(IF(AND(AG230="C",AF230&lt;&gt;""),AF230,""),IF(AND(AI230="C",AH230&lt;&gt;""),AH230,""),IF(AND(AK230="C",AJ230&lt;&gt;""),AJ230,""),IF(AND(AM230="C",AL230&lt;&gt;""),AL230,""),IF(AND(AO230="C",AN230&lt;&gt;""),AN230,""),IF(AND(AQ230="C",AP230&lt;&gt;""),AP230,""))</f>
        <v/>
      </c>
      <c r="AE230" s="362" t="str">
        <f aca="false">CONCATENATE(IF(AS230="","",AS230),IF(AU230="","",AU230),IF(AW230="","",AW230),IF(AY230="","",AY230),IF(BA230="","",BA230),IF(BC230="","",BC230))</f>
        <v>1</v>
      </c>
      <c r="AF230" s="362" t="str">
        <f aca="false">IF('Felling&amp;Restocking'!I230="","",IFERROR(VLOOKUP( 'Felling&amp;Restocking'!I230,SpeciesList[],2,0),"," &amp; 'Felling&amp;Restocking'!I230))</f>
        <v/>
      </c>
      <c r="AG230" s="362" t="str">
        <f aca="false">IF('Felling&amp;Restocking'!I230="","",VLOOKUP( 'Felling&amp;Restocking'!I230,SpeciesList[],4,0))</f>
        <v/>
      </c>
      <c r="AH230" s="362" t="str">
        <f aca="false">IF('Felling&amp;Restocking'!J230="","",IFERROR("," &amp; VLOOKUP( 'Felling&amp;Restocking'!J230,SpeciesList[],2,0),"," &amp; 'Felling&amp;Restocking'!J230))</f>
        <v/>
      </c>
      <c r="AI230" s="362" t="str">
        <f aca="false">IF('Felling&amp;Restocking'!J230="","",VLOOKUP( 'Felling&amp;Restocking'!J230,SpeciesList[],4,0))</f>
        <v/>
      </c>
      <c r="AJ230" s="362" t="str">
        <f aca="false">IF('Felling&amp;Restocking'!K230="","",IFERROR("," &amp; VLOOKUP( 'Felling&amp;Restocking'!K230,SpeciesList[],2,0),"," &amp; 'Felling&amp;Restocking'!K230))</f>
        <v/>
      </c>
      <c r="AK230" s="362" t="str">
        <f aca="false">IF('Felling&amp;Restocking'!K230="","",VLOOKUP( 'Felling&amp;Restocking'!K230,SpeciesList[],4,0))</f>
        <v/>
      </c>
      <c r="AL230" s="362" t="str">
        <f aca="false">IF('Felling&amp;Restocking'!L230="","",IFERROR("," &amp; VLOOKUP( 'Felling&amp;Restocking'!L230,SpeciesList[],2,0),"," &amp; 'Felling&amp;Restocking'!L230))</f>
        <v/>
      </c>
      <c r="AM230" s="362" t="str">
        <f aca="false">IF('Felling&amp;Restocking'!L230="","",VLOOKUP( 'Felling&amp;Restocking'!L230,SpeciesList[],4,0))</f>
        <v/>
      </c>
      <c r="AN230" s="362" t="str">
        <f aca="false">IF('Felling&amp;Restocking'!M230="","",IFERROR("," &amp; VLOOKUP( 'Felling&amp;Restocking'!M230,SpeciesList[],2,0),"," &amp; 'Felling&amp;Restocking'!M230))</f>
        <v/>
      </c>
      <c r="AO230" s="362" t="str">
        <f aca="false">IF('Felling&amp;Restocking'!M230="","",VLOOKUP( 'Felling&amp;Restocking'!M230,SpeciesList[],4,0))</f>
        <v/>
      </c>
      <c r="AP230" s="362" t="str">
        <f aca="false">IF('Felling&amp;Restocking'!N230="","",IFERROR("," &amp; VLOOKUP( 'Felling&amp;Restocking'!N230,SpeciesList[],2,0),"," &amp; 'Felling&amp;Restocking'!N230))</f>
        <v/>
      </c>
      <c r="AQ230" s="362" t="str">
        <f aca="false">IF('Felling&amp;Restocking'!N230="","",VLOOKUP( 'Felling&amp;Restocking'!N230,SpeciesList[],4,0))</f>
        <v/>
      </c>
      <c r="AT230" s="362" t="str">
        <f aca="false">IF('Sub-Cpt Record'!A230&lt;&gt;"",CONCATENATE('Sub-Cpt Record'!A230,'Sub-Cpt Record'!B230,'Sub-Cpt Record'!C230),"")</f>
        <v/>
      </c>
      <c r="AU230" s="362" t="n">
        <f aca="false">IF($AT230="",1,COUNTIFS($AT$11:$AT$1000, $AT230))</f>
        <v>1</v>
      </c>
      <c r="AV230" s="362" t="n">
        <f aca="false">IF(AT230&lt;&gt;"",'Sub-Cpt Record'!C230/CODE!AU230,0)</f>
        <v>0</v>
      </c>
    </row>
    <row r="231" customFormat="false" ht="15" hidden="false" customHeight="false" outlineLevel="0" collapsed="false">
      <c r="A231" s="362" t="str">
        <f aca="false">IF('Sub-Cpt Record'!B231="",IF(OR('Sub-Cpt Record'!A231=0,'Sub-Cpt Record'!A231=""),"",'Sub-Cpt Record'!A231),CONCATENATE('Sub-Cpt Record'!A231&amp;'Sub-Cpt Record'!B231))</f>
        <v/>
      </c>
      <c r="B231" s="362" t="n">
        <f aca="false">IF($A231="",1,COUNTIFS($A$11:$A$1000, $A231))</f>
        <v>1</v>
      </c>
      <c r="C231" s="363" t="str">
        <f aca="false">IF('Sub-Cpt Record'!E231 = "","",'Sub-Cpt Record'!E231&amp;"  ")</f>
        <v/>
      </c>
      <c r="D231" s="362" t="str">
        <f aca="false">IF('Sub-Cpt Record'!F231 = "","",'Sub-Cpt Record'!F231&amp;"  ")</f>
        <v/>
      </c>
      <c r="E231" s="362" t="str">
        <f aca="false">IF('Sub-Cpt Record'!G231 = "","",'Sub-Cpt Record'!G231&amp;"  ")</f>
        <v/>
      </c>
      <c r="F231" s="362" t="str">
        <f aca="false">IF('Sub-Cpt Record'!H231 = "","",'Sub-Cpt Record'!H231&amp;"  ")</f>
        <v/>
      </c>
      <c r="G231" s="362" t="str">
        <f aca="false">IF('Sub-Cpt Record'!I231 = "","",'Sub-Cpt Record'!I231&amp;"  ")</f>
        <v/>
      </c>
      <c r="H231" s="362" t="str">
        <f aca="false">IF('Sub-Cpt Record'!J231 = "","",'Sub-Cpt Record'!J231&amp;"  ")</f>
        <v/>
      </c>
      <c r="I231" s="364" t="str">
        <f aca="false">CONCATENATE(C231&amp;D231&amp;E231&amp;F231&amp;G231&amp;H231)</f>
        <v/>
      </c>
      <c r="J231" s="362" t="n">
        <f aca="false">IF(A231&lt;&gt;"",'Sub-Cpt Record'!C231/CODE!B231,0)</f>
        <v>0</v>
      </c>
      <c r="L231" s="365" t="str">
        <f aca="false">IF(A231="",IF(L232=1,1,""),1)</f>
        <v/>
      </c>
      <c r="N231" s="366" t="n">
        <f aca="false">COUNTIFS('Felling&amp;Restocking'!$A$11:$A$1000, 'Felling&amp;Restocking'!$A231, 'Felling&amp;Restocking'!$B$11:$B$1000, 'Felling&amp;Restocking'!$B231, 'Felling&amp;Restocking'!$H$11:$H$1000, 'Felling&amp;Restocking'!$H231)</f>
        <v>0</v>
      </c>
      <c r="O231" s="366" t="n">
        <f aca="false">IF(OR('Felling&amp;Restocking'!H231=0,'Felling&amp;Restocking'!H231=""),0,1)</f>
        <v>0</v>
      </c>
      <c r="P231" s="367" t="n">
        <f aca="false">SUM('Felling&amp;Restocking'!O231+'Felling&amp;Restocking'!P231)</f>
        <v>0</v>
      </c>
      <c r="S231" s="369" t="n">
        <f aca="false">IF(AND(O231&lt;&gt;0,P231&lt;&gt;0,'Felling&amp;Restocking'!G231&lt;&gt;0,AA231="",AC231=""),1,0)</f>
        <v>0</v>
      </c>
      <c r="T231" s="370" t="str">
        <f aca="false">IF(OR('Felling&amp;Restocking'!G231=0,'Felling&amp;Restocking'!G231=""),"",SUM('Felling&amp;Restocking'!O231/P231)*'Felling&amp;Restocking'!G231)</f>
        <v/>
      </c>
      <c r="U231" s="370" t="str">
        <f aca="false">IF(OR('Felling&amp;Restocking'!G231=0,'Felling&amp;Restocking'!G231=""),"",SUM('Felling&amp;Restocking'!P231/P231)*'Felling&amp;Restocking'!G231)</f>
        <v/>
      </c>
      <c r="V231" s="371" t="n">
        <f aca="false">IF(CONCATENATE('Felling&amp;Restocking'!U231&amp;'Felling&amp;Restocking'!W231&amp;'Felling&amp;Restocking'!Y231&amp;'Felling&amp;Restocking'!AA231&amp;'Felling&amp;Restocking'!AC231)="",0,1)</f>
        <v>0</v>
      </c>
      <c r="W231" s="372" t="n">
        <f aca="false">IF(OR(OR(TRIM('Felling&amp;Restocking'!H231)="T",TRIM('Felling&amp;Restocking'!H231)="DF",TRIM('Felling&amp;Restocking'!H231)="OS"),O231=0),0,1)</f>
        <v>0</v>
      </c>
      <c r="X231" s="372" t="n">
        <f aca="false">IF(OR('Felling&amp;Restocking'!$S231="",OR('Felling&amp;Restocking'!$S231=0,'Felling&amp;Restocking'!$S231="N/A")),0,1)</f>
        <v>0</v>
      </c>
      <c r="Y231" s="362" t="str">
        <f aca="false">IF(W231=1,T231,"")</f>
        <v/>
      </c>
      <c r="Z231" s="362" t="str">
        <f aca="false">IF(W231=1,U231,"")</f>
        <v/>
      </c>
      <c r="AA231" s="363" t="str">
        <f aca="false">CONCATENATE(IF(AND(AG231="B",AF231&lt;&gt;""),AF231,""),IF(AND(AI231="B",AH231&lt;&gt;""),AH231,""),IF(AND(AK231="B",AJ231&lt;&gt;""),AJ231,""),IF(AND(AM231="B",AL231&lt;&gt;""),AL231,""),IF(AND(AO231="B",AN231&lt;&gt;""),AN231,""),IF(AND(AQ231="B",AP231&lt;&gt;""),AP231,""))</f>
        <v/>
      </c>
      <c r="AC231" s="362" t="str">
        <f aca="false">CONCATENATE(IF(AND(AG231="C",AF231&lt;&gt;""),AF231,""),IF(AND(AI231="C",AH231&lt;&gt;""),AH231,""),IF(AND(AK231="C",AJ231&lt;&gt;""),AJ231,""),IF(AND(AM231="C",AL231&lt;&gt;""),AL231,""),IF(AND(AO231="C",AN231&lt;&gt;""),AN231,""),IF(AND(AQ231="C",AP231&lt;&gt;""),AP231,""))</f>
        <v/>
      </c>
      <c r="AE231" s="362" t="str">
        <f aca="false">CONCATENATE(IF(AS231="","",AS231),IF(AU231="","",AU231),IF(AW231="","",AW231),IF(AY231="","",AY231),IF(BA231="","",BA231),IF(BC231="","",BC231))</f>
        <v>1</v>
      </c>
      <c r="AF231" s="362" t="str">
        <f aca="false">IF('Felling&amp;Restocking'!I231="","",IFERROR(VLOOKUP( 'Felling&amp;Restocking'!I231,SpeciesList[],2,0),"," &amp; 'Felling&amp;Restocking'!I231))</f>
        <v/>
      </c>
      <c r="AG231" s="362" t="str">
        <f aca="false">IF('Felling&amp;Restocking'!I231="","",VLOOKUP( 'Felling&amp;Restocking'!I231,SpeciesList[],4,0))</f>
        <v/>
      </c>
      <c r="AH231" s="362" t="str">
        <f aca="false">IF('Felling&amp;Restocking'!J231="","",IFERROR("," &amp; VLOOKUP( 'Felling&amp;Restocking'!J231,SpeciesList[],2,0),"," &amp; 'Felling&amp;Restocking'!J231))</f>
        <v/>
      </c>
      <c r="AI231" s="362" t="str">
        <f aca="false">IF('Felling&amp;Restocking'!J231="","",VLOOKUP( 'Felling&amp;Restocking'!J231,SpeciesList[],4,0))</f>
        <v/>
      </c>
      <c r="AJ231" s="362" t="str">
        <f aca="false">IF('Felling&amp;Restocking'!K231="","",IFERROR("," &amp; VLOOKUP( 'Felling&amp;Restocking'!K231,SpeciesList[],2,0),"," &amp; 'Felling&amp;Restocking'!K231))</f>
        <v/>
      </c>
      <c r="AK231" s="362" t="str">
        <f aca="false">IF('Felling&amp;Restocking'!K231="","",VLOOKUP( 'Felling&amp;Restocking'!K231,SpeciesList[],4,0))</f>
        <v/>
      </c>
      <c r="AL231" s="362" t="str">
        <f aca="false">IF('Felling&amp;Restocking'!L231="","",IFERROR("," &amp; VLOOKUP( 'Felling&amp;Restocking'!L231,SpeciesList[],2,0),"," &amp; 'Felling&amp;Restocking'!L231))</f>
        <v/>
      </c>
      <c r="AM231" s="362" t="str">
        <f aca="false">IF('Felling&amp;Restocking'!L231="","",VLOOKUP( 'Felling&amp;Restocking'!L231,SpeciesList[],4,0))</f>
        <v/>
      </c>
      <c r="AN231" s="362" t="str">
        <f aca="false">IF('Felling&amp;Restocking'!M231="","",IFERROR("," &amp; VLOOKUP( 'Felling&amp;Restocking'!M231,SpeciesList[],2,0),"," &amp; 'Felling&amp;Restocking'!M231))</f>
        <v/>
      </c>
      <c r="AO231" s="362" t="str">
        <f aca="false">IF('Felling&amp;Restocking'!M231="","",VLOOKUP( 'Felling&amp;Restocking'!M231,SpeciesList[],4,0))</f>
        <v/>
      </c>
      <c r="AP231" s="362" t="str">
        <f aca="false">IF('Felling&amp;Restocking'!N231="","",IFERROR("," &amp; VLOOKUP( 'Felling&amp;Restocking'!N231,SpeciesList[],2,0),"," &amp; 'Felling&amp;Restocking'!N231))</f>
        <v/>
      </c>
      <c r="AQ231" s="362" t="str">
        <f aca="false">IF('Felling&amp;Restocking'!N231="","",VLOOKUP( 'Felling&amp;Restocking'!N231,SpeciesList[],4,0))</f>
        <v/>
      </c>
      <c r="AT231" s="362" t="str">
        <f aca="false">IF('Sub-Cpt Record'!A231&lt;&gt;"",CONCATENATE('Sub-Cpt Record'!A231,'Sub-Cpt Record'!B231,'Sub-Cpt Record'!C231),"")</f>
        <v/>
      </c>
      <c r="AU231" s="362" t="n">
        <f aca="false">IF($AT231="",1,COUNTIFS($AT$11:$AT$1000, $AT231))</f>
        <v>1</v>
      </c>
      <c r="AV231" s="362" t="n">
        <f aca="false">IF(AT231&lt;&gt;"",'Sub-Cpt Record'!C231/CODE!AU231,0)</f>
        <v>0</v>
      </c>
    </row>
    <row r="232" customFormat="false" ht="15" hidden="false" customHeight="false" outlineLevel="0" collapsed="false">
      <c r="A232" s="362" t="str">
        <f aca="false">IF('Sub-Cpt Record'!B232="",IF(OR('Sub-Cpt Record'!A232=0,'Sub-Cpt Record'!A232=""),"",'Sub-Cpt Record'!A232),CONCATENATE('Sub-Cpt Record'!A232&amp;'Sub-Cpt Record'!B232))</f>
        <v/>
      </c>
      <c r="B232" s="362" t="n">
        <f aca="false">IF($A232="",1,COUNTIFS($A$11:$A$1000, $A232))</f>
        <v>1</v>
      </c>
      <c r="C232" s="363" t="str">
        <f aca="false">IF('Sub-Cpt Record'!E232 = "","",'Sub-Cpt Record'!E232&amp;"  ")</f>
        <v/>
      </c>
      <c r="D232" s="362" t="str">
        <f aca="false">IF('Sub-Cpt Record'!F232 = "","",'Sub-Cpt Record'!F232&amp;"  ")</f>
        <v/>
      </c>
      <c r="E232" s="362" t="str">
        <f aca="false">IF('Sub-Cpt Record'!G232 = "","",'Sub-Cpt Record'!G232&amp;"  ")</f>
        <v/>
      </c>
      <c r="F232" s="362" t="str">
        <f aca="false">IF('Sub-Cpt Record'!H232 = "","",'Sub-Cpt Record'!H232&amp;"  ")</f>
        <v/>
      </c>
      <c r="G232" s="362" t="str">
        <f aca="false">IF('Sub-Cpt Record'!I232 = "","",'Sub-Cpt Record'!I232&amp;"  ")</f>
        <v/>
      </c>
      <c r="H232" s="362" t="str">
        <f aca="false">IF('Sub-Cpt Record'!J232 = "","",'Sub-Cpt Record'!J232&amp;"  ")</f>
        <v/>
      </c>
      <c r="I232" s="364" t="str">
        <f aca="false">CONCATENATE(C232&amp;D232&amp;E232&amp;F232&amp;G232&amp;H232)</f>
        <v/>
      </c>
      <c r="J232" s="362" t="n">
        <f aca="false">IF(A232&lt;&gt;"",'Sub-Cpt Record'!C232/CODE!B232,0)</f>
        <v>0</v>
      </c>
      <c r="L232" s="365" t="str">
        <f aca="false">IF(A232="",IF(L233=1,1,""),1)</f>
        <v/>
      </c>
      <c r="N232" s="366" t="n">
        <f aca="false">COUNTIFS('Felling&amp;Restocking'!$A$11:$A$1000, 'Felling&amp;Restocking'!$A232, 'Felling&amp;Restocking'!$B$11:$B$1000, 'Felling&amp;Restocking'!$B232, 'Felling&amp;Restocking'!$H$11:$H$1000, 'Felling&amp;Restocking'!$H232)</f>
        <v>0</v>
      </c>
      <c r="O232" s="366" t="n">
        <f aca="false">IF(OR('Felling&amp;Restocking'!H232=0,'Felling&amp;Restocking'!H232=""),0,1)</f>
        <v>0</v>
      </c>
      <c r="P232" s="367" t="n">
        <f aca="false">SUM('Felling&amp;Restocking'!O232+'Felling&amp;Restocking'!P232)</f>
        <v>0</v>
      </c>
      <c r="S232" s="369" t="n">
        <f aca="false">IF(AND(O232&lt;&gt;0,P232&lt;&gt;0,'Felling&amp;Restocking'!G232&lt;&gt;0,AA232="",AC232=""),1,0)</f>
        <v>0</v>
      </c>
      <c r="T232" s="370" t="str">
        <f aca="false">IF(OR('Felling&amp;Restocking'!G232=0,'Felling&amp;Restocking'!G232=""),"",SUM('Felling&amp;Restocking'!O232/P232)*'Felling&amp;Restocking'!G232)</f>
        <v/>
      </c>
      <c r="U232" s="370" t="str">
        <f aca="false">IF(OR('Felling&amp;Restocking'!G232=0,'Felling&amp;Restocking'!G232=""),"",SUM('Felling&amp;Restocking'!P232/P232)*'Felling&amp;Restocking'!G232)</f>
        <v/>
      </c>
      <c r="V232" s="371" t="n">
        <f aca="false">IF(CONCATENATE('Felling&amp;Restocking'!U232&amp;'Felling&amp;Restocking'!W232&amp;'Felling&amp;Restocking'!Y232&amp;'Felling&amp;Restocking'!AA232&amp;'Felling&amp;Restocking'!AC232)="",0,1)</f>
        <v>0</v>
      </c>
      <c r="W232" s="372" t="n">
        <f aca="false">IF(OR(OR(TRIM('Felling&amp;Restocking'!H232)="T",TRIM('Felling&amp;Restocking'!H232)="DF",TRIM('Felling&amp;Restocking'!H232)="OS"),O232=0),0,1)</f>
        <v>0</v>
      </c>
      <c r="X232" s="372" t="n">
        <f aca="false">IF(OR('Felling&amp;Restocking'!$S232="",OR('Felling&amp;Restocking'!$S232=0,'Felling&amp;Restocking'!$S232="N/A")),0,1)</f>
        <v>0</v>
      </c>
      <c r="Y232" s="362" t="str">
        <f aca="false">IF(W232=1,T232,"")</f>
        <v/>
      </c>
      <c r="Z232" s="362" t="str">
        <f aca="false">IF(W232=1,U232,"")</f>
        <v/>
      </c>
      <c r="AA232" s="363" t="str">
        <f aca="false">CONCATENATE(IF(AND(AG232="B",AF232&lt;&gt;""),AF232,""),IF(AND(AI232="B",AH232&lt;&gt;""),AH232,""),IF(AND(AK232="B",AJ232&lt;&gt;""),AJ232,""),IF(AND(AM232="B",AL232&lt;&gt;""),AL232,""),IF(AND(AO232="B",AN232&lt;&gt;""),AN232,""),IF(AND(AQ232="B",AP232&lt;&gt;""),AP232,""))</f>
        <v/>
      </c>
      <c r="AC232" s="362" t="str">
        <f aca="false">CONCATENATE(IF(AND(AG232="C",AF232&lt;&gt;""),AF232,""),IF(AND(AI232="C",AH232&lt;&gt;""),AH232,""),IF(AND(AK232="C",AJ232&lt;&gt;""),AJ232,""),IF(AND(AM232="C",AL232&lt;&gt;""),AL232,""),IF(AND(AO232="C",AN232&lt;&gt;""),AN232,""),IF(AND(AQ232="C",AP232&lt;&gt;""),AP232,""))</f>
        <v/>
      </c>
      <c r="AE232" s="362" t="str">
        <f aca="false">CONCATENATE(IF(AS232="","",AS232),IF(AU232="","",AU232),IF(AW232="","",AW232),IF(AY232="","",AY232),IF(BA232="","",BA232),IF(BC232="","",BC232))</f>
        <v>1</v>
      </c>
      <c r="AF232" s="362" t="str">
        <f aca="false">IF('Felling&amp;Restocking'!I232="","",IFERROR(VLOOKUP( 'Felling&amp;Restocking'!I232,SpeciesList[],2,0),"," &amp; 'Felling&amp;Restocking'!I232))</f>
        <v/>
      </c>
      <c r="AG232" s="362" t="str">
        <f aca="false">IF('Felling&amp;Restocking'!I232="","",VLOOKUP( 'Felling&amp;Restocking'!I232,SpeciesList[],4,0))</f>
        <v/>
      </c>
      <c r="AH232" s="362" t="str">
        <f aca="false">IF('Felling&amp;Restocking'!J232="","",IFERROR("," &amp; VLOOKUP( 'Felling&amp;Restocking'!J232,SpeciesList[],2,0),"," &amp; 'Felling&amp;Restocking'!J232))</f>
        <v/>
      </c>
      <c r="AI232" s="362" t="str">
        <f aca="false">IF('Felling&amp;Restocking'!J232="","",VLOOKUP( 'Felling&amp;Restocking'!J232,SpeciesList[],4,0))</f>
        <v/>
      </c>
      <c r="AJ232" s="362" t="str">
        <f aca="false">IF('Felling&amp;Restocking'!K232="","",IFERROR("," &amp; VLOOKUP( 'Felling&amp;Restocking'!K232,SpeciesList[],2,0),"," &amp; 'Felling&amp;Restocking'!K232))</f>
        <v/>
      </c>
      <c r="AK232" s="362" t="str">
        <f aca="false">IF('Felling&amp;Restocking'!K232="","",VLOOKUP( 'Felling&amp;Restocking'!K232,SpeciesList[],4,0))</f>
        <v/>
      </c>
      <c r="AL232" s="362" t="str">
        <f aca="false">IF('Felling&amp;Restocking'!L232="","",IFERROR("," &amp; VLOOKUP( 'Felling&amp;Restocking'!L232,SpeciesList[],2,0),"," &amp; 'Felling&amp;Restocking'!L232))</f>
        <v/>
      </c>
      <c r="AM232" s="362" t="str">
        <f aca="false">IF('Felling&amp;Restocking'!L232="","",VLOOKUP( 'Felling&amp;Restocking'!L232,SpeciesList[],4,0))</f>
        <v/>
      </c>
      <c r="AN232" s="362" t="str">
        <f aca="false">IF('Felling&amp;Restocking'!M232="","",IFERROR("," &amp; VLOOKUP( 'Felling&amp;Restocking'!M232,SpeciesList[],2,0),"," &amp; 'Felling&amp;Restocking'!M232))</f>
        <v/>
      </c>
      <c r="AO232" s="362" t="str">
        <f aca="false">IF('Felling&amp;Restocking'!M232="","",VLOOKUP( 'Felling&amp;Restocking'!M232,SpeciesList[],4,0))</f>
        <v/>
      </c>
      <c r="AP232" s="362" t="str">
        <f aca="false">IF('Felling&amp;Restocking'!N232="","",IFERROR("," &amp; VLOOKUP( 'Felling&amp;Restocking'!N232,SpeciesList[],2,0),"," &amp; 'Felling&amp;Restocking'!N232))</f>
        <v/>
      </c>
      <c r="AQ232" s="362" t="str">
        <f aca="false">IF('Felling&amp;Restocking'!N232="","",VLOOKUP( 'Felling&amp;Restocking'!N232,SpeciesList[],4,0))</f>
        <v/>
      </c>
      <c r="AT232" s="362" t="str">
        <f aca="false">IF('Sub-Cpt Record'!A232&lt;&gt;"",CONCATENATE('Sub-Cpt Record'!A232,'Sub-Cpt Record'!B232,'Sub-Cpt Record'!C232),"")</f>
        <v/>
      </c>
      <c r="AU232" s="362" t="n">
        <f aca="false">IF($AT232="",1,COUNTIFS($AT$11:$AT$1000, $AT232))</f>
        <v>1</v>
      </c>
      <c r="AV232" s="362" t="n">
        <f aca="false">IF(AT232&lt;&gt;"",'Sub-Cpt Record'!C232/CODE!AU232,0)</f>
        <v>0</v>
      </c>
    </row>
    <row r="233" customFormat="false" ht="15" hidden="false" customHeight="false" outlineLevel="0" collapsed="false">
      <c r="A233" s="362" t="str">
        <f aca="false">IF('Sub-Cpt Record'!B233="",IF(OR('Sub-Cpt Record'!A233=0,'Sub-Cpt Record'!A233=""),"",'Sub-Cpt Record'!A233),CONCATENATE('Sub-Cpt Record'!A233&amp;'Sub-Cpt Record'!B233))</f>
        <v/>
      </c>
      <c r="B233" s="362" t="n">
        <f aca="false">IF($A233="",1,COUNTIFS($A$11:$A$1000, $A233))</f>
        <v>1</v>
      </c>
      <c r="C233" s="363" t="str">
        <f aca="false">IF('Sub-Cpt Record'!E233 = "","",'Sub-Cpt Record'!E233&amp;"  ")</f>
        <v/>
      </c>
      <c r="D233" s="362" t="str">
        <f aca="false">IF('Sub-Cpt Record'!F233 = "","",'Sub-Cpt Record'!F233&amp;"  ")</f>
        <v/>
      </c>
      <c r="E233" s="362" t="str">
        <f aca="false">IF('Sub-Cpt Record'!G233 = "","",'Sub-Cpt Record'!G233&amp;"  ")</f>
        <v/>
      </c>
      <c r="F233" s="362" t="str">
        <f aca="false">IF('Sub-Cpt Record'!H233 = "","",'Sub-Cpt Record'!H233&amp;"  ")</f>
        <v/>
      </c>
      <c r="G233" s="362" t="str">
        <f aca="false">IF('Sub-Cpt Record'!I233 = "","",'Sub-Cpt Record'!I233&amp;"  ")</f>
        <v/>
      </c>
      <c r="H233" s="362" t="str">
        <f aca="false">IF('Sub-Cpt Record'!J233 = "","",'Sub-Cpt Record'!J233&amp;"  ")</f>
        <v/>
      </c>
      <c r="I233" s="364" t="str">
        <f aca="false">CONCATENATE(C233&amp;D233&amp;E233&amp;F233&amp;G233&amp;H233)</f>
        <v/>
      </c>
      <c r="J233" s="362" t="n">
        <f aca="false">IF(A233&lt;&gt;"",'Sub-Cpt Record'!C233/CODE!B233,0)</f>
        <v>0</v>
      </c>
      <c r="L233" s="365" t="str">
        <f aca="false">IF(A233="",IF(L234=1,1,""),1)</f>
        <v/>
      </c>
      <c r="N233" s="366" t="n">
        <f aca="false">COUNTIFS('Felling&amp;Restocking'!$A$11:$A$1000, 'Felling&amp;Restocking'!$A233, 'Felling&amp;Restocking'!$B$11:$B$1000, 'Felling&amp;Restocking'!$B233, 'Felling&amp;Restocking'!$H$11:$H$1000, 'Felling&amp;Restocking'!$H233)</f>
        <v>0</v>
      </c>
      <c r="O233" s="366" t="n">
        <f aca="false">IF(OR('Felling&amp;Restocking'!H233=0,'Felling&amp;Restocking'!H233=""),0,1)</f>
        <v>0</v>
      </c>
      <c r="P233" s="367" t="n">
        <f aca="false">SUM('Felling&amp;Restocking'!O233+'Felling&amp;Restocking'!P233)</f>
        <v>0</v>
      </c>
      <c r="S233" s="369" t="n">
        <f aca="false">IF(AND(O233&lt;&gt;0,P233&lt;&gt;0,'Felling&amp;Restocking'!G233&lt;&gt;0,AA233="",AC233=""),1,0)</f>
        <v>0</v>
      </c>
      <c r="T233" s="370" t="str">
        <f aca="false">IF(OR('Felling&amp;Restocking'!G233=0,'Felling&amp;Restocking'!G233=""),"",SUM('Felling&amp;Restocking'!O233/P233)*'Felling&amp;Restocking'!G233)</f>
        <v/>
      </c>
      <c r="U233" s="370" t="str">
        <f aca="false">IF(OR('Felling&amp;Restocking'!G233=0,'Felling&amp;Restocking'!G233=""),"",SUM('Felling&amp;Restocking'!P233/P233)*'Felling&amp;Restocking'!G233)</f>
        <v/>
      </c>
      <c r="V233" s="371" t="n">
        <f aca="false">IF(CONCATENATE('Felling&amp;Restocking'!U233&amp;'Felling&amp;Restocking'!W233&amp;'Felling&amp;Restocking'!Y233&amp;'Felling&amp;Restocking'!AA233&amp;'Felling&amp;Restocking'!AC233)="",0,1)</f>
        <v>0</v>
      </c>
      <c r="W233" s="372" t="n">
        <f aca="false">IF(OR(OR(TRIM('Felling&amp;Restocking'!H233)="T",TRIM('Felling&amp;Restocking'!H233)="DF",TRIM('Felling&amp;Restocking'!H233)="OS"),O233=0),0,1)</f>
        <v>0</v>
      </c>
      <c r="X233" s="372" t="n">
        <f aca="false">IF(OR('Felling&amp;Restocking'!$S233="",OR('Felling&amp;Restocking'!$S233=0,'Felling&amp;Restocking'!$S233="N/A")),0,1)</f>
        <v>0</v>
      </c>
      <c r="Y233" s="362" t="str">
        <f aca="false">IF(W233=1,T233,"")</f>
        <v/>
      </c>
      <c r="Z233" s="362" t="str">
        <f aca="false">IF(W233=1,U233,"")</f>
        <v/>
      </c>
      <c r="AA233" s="363" t="str">
        <f aca="false">CONCATENATE(IF(AND(AG233="B",AF233&lt;&gt;""),AF233,""),IF(AND(AI233="B",AH233&lt;&gt;""),AH233,""),IF(AND(AK233="B",AJ233&lt;&gt;""),AJ233,""),IF(AND(AM233="B",AL233&lt;&gt;""),AL233,""),IF(AND(AO233="B",AN233&lt;&gt;""),AN233,""),IF(AND(AQ233="B",AP233&lt;&gt;""),AP233,""))</f>
        <v/>
      </c>
      <c r="AC233" s="362" t="str">
        <f aca="false">CONCATENATE(IF(AND(AG233="C",AF233&lt;&gt;""),AF233,""),IF(AND(AI233="C",AH233&lt;&gt;""),AH233,""),IF(AND(AK233="C",AJ233&lt;&gt;""),AJ233,""),IF(AND(AM233="C",AL233&lt;&gt;""),AL233,""),IF(AND(AO233="C",AN233&lt;&gt;""),AN233,""),IF(AND(AQ233="C",AP233&lt;&gt;""),AP233,""))</f>
        <v/>
      </c>
      <c r="AE233" s="362" t="str">
        <f aca="false">CONCATENATE(IF(AS233="","",AS233),IF(AU233="","",AU233),IF(AW233="","",AW233),IF(AY233="","",AY233),IF(BA233="","",BA233),IF(BC233="","",BC233))</f>
        <v>1</v>
      </c>
      <c r="AF233" s="362" t="str">
        <f aca="false">IF('Felling&amp;Restocking'!I233="","",IFERROR(VLOOKUP( 'Felling&amp;Restocking'!I233,SpeciesList[],2,0),"," &amp; 'Felling&amp;Restocking'!I233))</f>
        <v/>
      </c>
      <c r="AG233" s="362" t="str">
        <f aca="false">IF('Felling&amp;Restocking'!I233="","",VLOOKUP( 'Felling&amp;Restocking'!I233,SpeciesList[],4,0))</f>
        <v/>
      </c>
      <c r="AH233" s="362" t="str">
        <f aca="false">IF('Felling&amp;Restocking'!J233="","",IFERROR("," &amp; VLOOKUP( 'Felling&amp;Restocking'!J233,SpeciesList[],2,0),"," &amp; 'Felling&amp;Restocking'!J233))</f>
        <v/>
      </c>
      <c r="AI233" s="362" t="str">
        <f aca="false">IF('Felling&amp;Restocking'!J233="","",VLOOKUP( 'Felling&amp;Restocking'!J233,SpeciesList[],4,0))</f>
        <v/>
      </c>
      <c r="AJ233" s="362" t="str">
        <f aca="false">IF('Felling&amp;Restocking'!K233="","",IFERROR("," &amp; VLOOKUP( 'Felling&amp;Restocking'!K233,SpeciesList[],2,0),"," &amp; 'Felling&amp;Restocking'!K233))</f>
        <v/>
      </c>
      <c r="AK233" s="362" t="str">
        <f aca="false">IF('Felling&amp;Restocking'!K233="","",VLOOKUP( 'Felling&amp;Restocking'!K233,SpeciesList[],4,0))</f>
        <v/>
      </c>
      <c r="AL233" s="362" t="str">
        <f aca="false">IF('Felling&amp;Restocking'!L233="","",IFERROR("," &amp; VLOOKUP( 'Felling&amp;Restocking'!L233,SpeciesList[],2,0),"," &amp; 'Felling&amp;Restocking'!L233))</f>
        <v/>
      </c>
      <c r="AM233" s="362" t="str">
        <f aca="false">IF('Felling&amp;Restocking'!L233="","",VLOOKUP( 'Felling&amp;Restocking'!L233,SpeciesList[],4,0))</f>
        <v/>
      </c>
      <c r="AN233" s="362" t="str">
        <f aca="false">IF('Felling&amp;Restocking'!M233="","",IFERROR("," &amp; VLOOKUP( 'Felling&amp;Restocking'!M233,SpeciesList[],2,0),"," &amp; 'Felling&amp;Restocking'!M233))</f>
        <v/>
      </c>
      <c r="AO233" s="362" t="str">
        <f aca="false">IF('Felling&amp;Restocking'!M233="","",VLOOKUP( 'Felling&amp;Restocking'!M233,SpeciesList[],4,0))</f>
        <v/>
      </c>
      <c r="AP233" s="362" t="str">
        <f aca="false">IF('Felling&amp;Restocking'!N233="","",IFERROR("," &amp; VLOOKUP( 'Felling&amp;Restocking'!N233,SpeciesList[],2,0),"," &amp; 'Felling&amp;Restocking'!N233))</f>
        <v/>
      </c>
      <c r="AQ233" s="362" t="str">
        <f aca="false">IF('Felling&amp;Restocking'!N233="","",VLOOKUP( 'Felling&amp;Restocking'!N233,SpeciesList[],4,0))</f>
        <v/>
      </c>
      <c r="AT233" s="362" t="str">
        <f aca="false">IF('Sub-Cpt Record'!A233&lt;&gt;"",CONCATENATE('Sub-Cpt Record'!A233,'Sub-Cpt Record'!B233,'Sub-Cpt Record'!C233),"")</f>
        <v/>
      </c>
      <c r="AU233" s="362" t="n">
        <f aca="false">IF($AT233="",1,COUNTIFS($AT$11:$AT$1000, $AT233))</f>
        <v>1</v>
      </c>
      <c r="AV233" s="362" t="n">
        <f aca="false">IF(AT233&lt;&gt;"",'Sub-Cpt Record'!C233/CODE!AU233,0)</f>
        <v>0</v>
      </c>
    </row>
    <row r="234" customFormat="false" ht="15" hidden="false" customHeight="false" outlineLevel="0" collapsed="false">
      <c r="A234" s="362" t="str">
        <f aca="false">IF('Sub-Cpt Record'!B234="",IF(OR('Sub-Cpt Record'!A234=0,'Sub-Cpt Record'!A234=""),"",'Sub-Cpt Record'!A234),CONCATENATE('Sub-Cpt Record'!A234&amp;'Sub-Cpt Record'!B234))</f>
        <v/>
      </c>
      <c r="B234" s="362" t="n">
        <f aca="false">IF($A234="",1,COUNTIFS($A$11:$A$1000, $A234))</f>
        <v>1</v>
      </c>
      <c r="C234" s="363" t="str">
        <f aca="false">IF('Sub-Cpt Record'!E234 = "","",'Sub-Cpt Record'!E234&amp;"  ")</f>
        <v/>
      </c>
      <c r="D234" s="362" t="str">
        <f aca="false">IF('Sub-Cpt Record'!F234 = "","",'Sub-Cpt Record'!F234&amp;"  ")</f>
        <v/>
      </c>
      <c r="E234" s="362" t="str">
        <f aca="false">IF('Sub-Cpt Record'!G234 = "","",'Sub-Cpt Record'!G234&amp;"  ")</f>
        <v/>
      </c>
      <c r="F234" s="362" t="str">
        <f aca="false">IF('Sub-Cpt Record'!H234 = "","",'Sub-Cpt Record'!H234&amp;"  ")</f>
        <v/>
      </c>
      <c r="G234" s="362" t="str">
        <f aca="false">IF('Sub-Cpt Record'!I234 = "","",'Sub-Cpt Record'!I234&amp;"  ")</f>
        <v/>
      </c>
      <c r="H234" s="362" t="str">
        <f aca="false">IF('Sub-Cpt Record'!J234 = "","",'Sub-Cpt Record'!J234&amp;"  ")</f>
        <v/>
      </c>
      <c r="I234" s="364" t="str">
        <f aca="false">CONCATENATE(C234&amp;D234&amp;E234&amp;F234&amp;G234&amp;H234)</f>
        <v/>
      </c>
      <c r="J234" s="362" t="n">
        <f aca="false">IF(A234&lt;&gt;"",'Sub-Cpt Record'!C234/CODE!B234,0)</f>
        <v>0</v>
      </c>
      <c r="L234" s="365" t="str">
        <f aca="false">IF(A234="",IF(L235=1,1,""),1)</f>
        <v/>
      </c>
      <c r="N234" s="366" t="n">
        <f aca="false">COUNTIFS('Felling&amp;Restocking'!$A$11:$A$1000, 'Felling&amp;Restocking'!$A234, 'Felling&amp;Restocking'!$B$11:$B$1000, 'Felling&amp;Restocking'!$B234, 'Felling&amp;Restocking'!$H$11:$H$1000, 'Felling&amp;Restocking'!$H234)</f>
        <v>0</v>
      </c>
      <c r="O234" s="366" t="n">
        <f aca="false">IF(OR('Felling&amp;Restocking'!H234=0,'Felling&amp;Restocking'!H234=""),0,1)</f>
        <v>0</v>
      </c>
      <c r="P234" s="367" t="n">
        <f aca="false">SUM('Felling&amp;Restocking'!O234+'Felling&amp;Restocking'!P234)</f>
        <v>0</v>
      </c>
      <c r="S234" s="369" t="n">
        <f aca="false">IF(AND(O234&lt;&gt;0,P234&lt;&gt;0,'Felling&amp;Restocking'!G234&lt;&gt;0,AA234="",AC234=""),1,0)</f>
        <v>0</v>
      </c>
      <c r="T234" s="370" t="str">
        <f aca="false">IF(OR('Felling&amp;Restocking'!G234=0,'Felling&amp;Restocking'!G234=""),"",SUM('Felling&amp;Restocking'!O234/P234)*'Felling&amp;Restocking'!G234)</f>
        <v/>
      </c>
      <c r="U234" s="370" t="str">
        <f aca="false">IF(OR('Felling&amp;Restocking'!G234=0,'Felling&amp;Restocking'!G234=""),"",SUM('Felling&amp;Restocking'!P234/P234)*'Felling&amp;Restocking'!G234)</f>
        <v/>
      </c>
      <c r="V234" s="371" t="n">
        <f aca="false">IF(CONCATENATE('Felling&amp;Restocking'!U234&amp;'Felling&amp;Restocking'!W234&amp;'Felling&amp;Restocking'!Y234&amp;'Felling&amp;Restocking'!AA234&amp;'Felling&amp;Restocking'!AC234)="",0,1)</f>
        <v>0</v>
      </c>
      <c r="W234" s="372" t="n">
        <f aca="false">IF(OR(OR(TRIM('Felling&amp;Restocking'!H234)="T",TRIM('Felling&amp;Restocking'!H234)="DF",TRIM('Felling&amp;Restocking'!H234)="OS"),O234=0),0,1)</f>
        <v>0</v>
      </c>
      <c r="X234" s="372" t="n">
        <f aca="false">IF(OR('Felling&amp;Restocking'!$S234="",OR('Felling&amp;Restocking'!$S234=0,'Felling&amp;Restocking'!$S234="N/A")),0,1)</f>
        <v>0</v>
      </c>
      <c r="Y234" s="362" t="str">
        <f aca="false">IF(W234=1,T234,"")</f>
        <v/>
      </c>
      <c r="Z234" s="362" t="str">
        <f aca="false">IF(W234=1,U234,"")</f>
        <v/>
      </c>
      <c r="AA234" s="363" t="str">
        <f aca="false">CONCATENATE(IF(AND(AG234="B",AF234&lt;&gt;""),AF234,""),IF(AND(AI234="B",AH234&lt;&gt;""),AH234,""),IF(AND(AK234="B",AJ234&lt;&gt;""),AJ234,""),IF(AND(AM234="B",AL234&lt;&gt;""),AL234,""),IF(AND(AO234="B",AN234&lt;&gt;""),AN234,""),IF(AND(AQ234="B",AP234&lt;&gt;""),AP234,""))</f>
        <v/>
      </c>
      <c r="AC234" s="362" t="str">
        <f aca="false">CONCATENATE(IF(AND(AG234="C",AF234&lt;&gt;""),AF234,""),IF(AND(AI234="C",AH234&lt;&gt;""),AH234,""),IF(AND(AK234="C",AJ234&lt;&gt;""),AJ234,""),IF(AND(AM234="C",AL234&lt;&gt;""),AL234,""),IF(AND(AO234="C",AN234&lt;&gt;""),AN234,""),IF(AND(AQ234="C",AP234&lt;&gt;""),AP234,""))</f>
        <v/>
      </c>
      <c r="AE234" s="362" t="str">
        <f aca="false">CONCATENATE(IF(AS234="","",AS234),IF(AU234="","",AU234),IF(AW234="","",AW234),IF(AY234="","",AY234),IF(BA234="","",BA234),IF(BC234="","",BC234))</f>
        <v>1</v>
      </c>
      <c r="AF234" s="362" t="str">
        <f aca="false">IF('Felling&amp;Restocking'!I234="","",IFERROR(VLOOKUP( 'Felling&amp;Restocking'!I234,SpeciesList[],2,0),"," &amp; 'Felling&amp;Restocking'!I234))</f>
        <v/>
      </c>
      <c r="AG234" s="362" t="str">
        <f aca="false">IF('Felling&amp;Restocking'!I234="","",VLOOKUP( 'Felling&amp;Restocking'!I234,SpeciesList[],4,0))</f>
        <v/>
      </c>
      <c r="AH234" s="362" t="str">
        <f aca="false">IF('Felling&amp;Restocking'!J234="","",IFERROR("," &amp; VLOOKUP( 'Felling&amp;Restocking'!J234,SpeciesList[],2,0),"," &amp; 'Felling&amp;Restocking'!J234))</f>
        <v/>
      </c>
      <c r="AI234" s="362" t="str">
        <f aca="false">IF('Felling&amp;Restocking'!J234="","",VLOOKUP( 'Felling&amp;Restocking'!J234,SpeciesList[],4,0))</f>
        <v/>
      </c>
      <c r="AJ234" s="362" t="str">
        <f aca="false">IF('Felling&amp;Restocking'!K234="","",IFERROR("," &amp; VLOOKUP( 'Felling&amp;Restocking'!K234,SpeciesList[],2,0),"," &amp; 'Felling&amp;Restocking'!K234))</f>
        <v/>
      </c>
      <c r="AK234" s="362" t="str">
        <f aca="false">IF('Felling&amp;Restocking'!K234="","",VLOOKUP( 'Felling&amp;Restocking'!K234,SpeciesList[],4,0))</f>
        <v/>
      </c>
      <c r="AL234" s="362" t="str">
        <f aca="false">IF('Felling&amp;Restocking'!L234="","",IFERROR("," &amp; VLOOKUP( 'Felling&amp;Restocking'!L234,SpeciesList[],2,0),"," &amp; 'Felling&amp;Restocking'!L234))</f>
        <v/>
      </c>
      <c r="AM234" s="362" t="str">
        <f aca="false">IF('Felling&amp;Restocking'!L234="","",VLOOKUP( 'Felling&amp;Restocking'!L234,SpeciesList[],4,0))</f>
        <v/>
      </c>
      <c r="AN234" s="362" t="str">
        <f aca="false">IF('Felling&amp;Restocking'!M234="","",IFERROR("," &amp; VLOOKUP( 'Felling&amp;Restocking'!M234,SpeciesList[],2,0),"," &amp; 'Felling&amp;Restocking'!M234))</f>
        <v/>
      </c>
      <c r="AO234" s="362" t="str">
        <f aca="false">IF('Felling&amp;Restocking'!M234="","",VLOOKUP( 'Felling&amp;Restocking'!M234,SpeciesList[],4,0))</f>
        <v/>
      </c>
      <c r="AP234" s="362" t="str">
        <f aca="false">IF('Felling&amp;Restocking'!N234="","",IFERROR("," &amp; VLOOKUP( 'Felling&amp;Restocking'!N234,SpeciesList[],2,0),"," &amp; 'Felling&amp;Restocking'!N234))</f>
        <v/>
      </c>
      <c r="AQ234" s="362" t="str">
        <f aca="false">IF('Felling&amp;Restocking'!N234="","",VLOOKUP( 'Felling&amp;Restocking'!N234,SpeciesList[],4,0))</f>
        <v/>
      </c>
      <c r="AT234" s="362" t="str">
        <f aca="false">IF('Sub-Cpt Record'!A234&lt;&gt;"",CONCATENATE('Sub-Cpt Record'!A234,'Sub-Cpt Record'!B234,'Sub-Cpt Record'!C234),"")</f>
        <v/>
      </c>
      <c r="AU234" s="362" t="n">
        <f aca="false">IF($AT234="",1,COUNTIFS($AT$11:$AT$1000, $AT234))</f>
        <v>1</v>
      </c>
      <c r="AV234" s="362" t="n">
        <f aca="false">IF(AT234&lt;&gt;"",'Sub-Cpt Record'!C234/CODE!AU234,0)</f>
        <v>0</v>
      </c>
    </row>
    <row r="235" customFormat="false" ht="15" hidden="false" customHeight="false" outlineLevel="0" collapsed="false">
      <c r="A235" s="362" t="str">
        <f aca="false">IF('Sub-Cpt Record'!B235="",IF(OR('Sub-Cpt Record'!A235=0,'Sub-Cpt Record'!A235=""),"",'Sub-Cpt Record'!A235),CONCATENATE('Sub-Cpt Record'!A235&amp;'Sub-Cpt Record'!B235))</f>
        <v/>
      </c>
      <c r="B235" s="362" t="n">
        <f aca="false">IF($A235="",1,COUNTIFS($A$11:$A$1000, $A235))</f>
        <v>1</v>
      </c>
      <c r="C235" s="363" t="str">
        <f aca="false">IF('Sub-Cpt Record'!E235 = "","",'Sub-Cpt Record'!E235&amp;"  ")</f>
        <v/>
      </c>
      <c r="D235" s="362" t="str">
        <f aca="false">IF('Sub-Cpt Record'!F235 = "","",'Sub-Cpt Record'!F235&amp;"  ")</f>
        <v/>
      </c>
      <c r="E235" s="362" t="str">
        <f aca="false">IF('Sub-Cpt Record'!G235 = "","",'Sub-Cpt Record'!G235&amp;"  ")</f>
        <v/>
      </c>
      <c r="F235" s="362" t="str">
        <f aca="false">IF('Sub-Cpt Record'!H235 = "","",'Sub-Cpt Record'!H235&amp;"  ")</f>
        <v/>
      </c>
      <c r="G235" s="362" t="str">
        <f aca="false">IF('Sub-Cpt Record'!I235 = "","",'Sub-Cpt Record'!I235&amp;"  ")</f>
        <v/>
      </c>
      <c r="H235" s="362" t="str">
        <f aca="false">IF('Sub-Cpt Record'!J235 = "","",'Sub-Cpt Record'!J235&amp;"  ")</f>
        <v/>
      </c>
      <c r="I235" s="364" t="str">
        <f aca="false">CONCATENATE(C235&amp;D235&amp;E235&amp;F235&amp;G235&amp;H235)</f>
        <v/>
      </c>
      <c r="J235" s="362" t="n">
        <f aca="false">IF(A235&lt;&gt;"",'Sub-Cpt Record'!C235/CODE!B235,0)</f>
        <v>0</v>
      </c>
      <c r="L235" s="365" t="str">
        <f aca="false">IF(A235="",IF(L236=1,1,""),1)</f>
        <v/>
      </c>
      <c r="N235" s="366" t="n">
        <f aca="false">COUNTIFS('Felling&amp;Restocking'!$A$11:$A$1000, 'Felling&amp;Restocking'!$A235, 'Felling&amp;Restocking'!$B$11:$B$1000, 'Felling&amp;Restocking'!$B235, 'Felling&amp;Restocking'!$H$11:$H$1000, 'Felling&amp;Restocking'!$H235)</f>
        <v>0</v>
      </c>
      <c r="O235" s="366" t="n">
        <f aca="false">IF(OR('Felling&amp;Restocking'!H235=0,'Felling&amp;Restocking'!H235=""),0,1)</f>
        <v>0</v>
      </c>
      <c r="P235" s="367" t="n">
        <f aca="false">SUM('Felling&amp;Restocking'!O235+'Felling&amp;Restocking'!P235)</f>
        <v>0</v>
      </c>
      <c r="S235" s="369" t="n">
        <f aca="false">IF(AND(O235&lt;&gt;0,P235&lt;&gt;0,'Felling&amp;Restocking'!G235&lt;&gt;0,AA235="",AC235=""),1,0)</f>
        <v>0</v>
      </c>
      <c r="T235" s="370" t="str">
        <f aca="false">IF(OR('Felling&amp;Restocking'!G235=0,'Felling&amp;Restocking'!G235=""),"",SUM('Felling&amp;Restocking'!O235/P235)*'Felling&amp;Restocking'!G235)</f>
        <v/>
      </c>
      <c r="U235" s="370" t="str">
        <f aca="false">IF(OR('Felling&amp;Restocking'!G235=0,'Felling&amp;Restocking'!G235=""),"",SUM('Felling&amp;Restocking'!P235/P235)*'Felling&amp;Restocking'!G235)</f>
        <v/>
      </c>
      <c r="V235" s="371" t="n">
        <f aca="false">IF(CONCATENATE('Felling&amp;Restocking'!U235&amp;'Felling&amp;Restocking'!W235&amp;'Felling&amp;Restocking'!Y235&amp;'Felling&amp;Restocking'!AA235&amp;'Felling&amp;Restocking'!AC235)="",0,1)</f>
        <v>0</v>
      </c>
      <c r="W235" s="372" t="n">
        <f aca="false">IF(OR(OR(TRIM('Felling&amp;Restocking'!H235)="T",TRIM('Felling&amp;Restocking'!H235)="DF",TRIM('Felling&amp;Restocking'!H235)="OS"),O235=0),0,1)</f>
        <v>0</v>
      </c>
      <c r="X235" s="372" t="n">
        <f aca="false">IF(OR('Felling&amp;Restocking'!$S235="",OR('Felling&amp;Restocking'!$S235=0,'Felling&amp;Restocking'!$S235="N/A")),0,1)</f>
        <v>0</v>
      </c>
      <c r="Y235" s="362" t="str">
        <f aca="false">IF(W235=1,T235,"")</f>
        <v/>
      </c>
      <c r="Z235" s="362" t="str">
        <f aca="false">IF(W235=1,U235,"")</f>
        <v/>
      </c>
      <c r="AA235" s="363" t="str">
        <f aca="false">CONCATENATE(IF(AND(AG235="B",AF235&lt;&gt;""),AF235,""),IF(AND(AI235="B",AH235&lt;&gt;""),AH235,""),IF(AND(AK235="B",AJ235&lt;&gt;""),AJ235,""),IF(AND(AM235="B",AL235&lt;&gt;""),AL235,""),IF(AND(AO235="B",AN235&lt;&gt;""),AN235,""),IF(AND(AQ235="B",AP235&lt;&gt;""),AP235,""))</f>
        <v/>
      </c>
      <c r="AC235" s="362" t="str">
        <f aca="false">CONCATENATE(IF(AND(AG235="C",AF235&lt;&gt;""),AF235,""),IF(AND(AI235="C",AH235&lt;&gt;""),AH235,""),IF(AND(AK235="C",AJ235&lt;&gt;""),AJ235,""),IF(AND(AM235="C",AL235&lt;&gt;""),AL235,""),IF(AND(AO235="C",AN235&lt;&gt;""),AN235,""),IF(AND(AQ235="C",AP235&lt;&gt;""),AP235,""))</f>
        <v/>
      </c>
      <c r="AE235" s="362" t="str">
        <f aca="false">CONCATENATE(IF(AS235="","",AS235),IF(AU235="","",AU235),IF(AW235="","",AW235),IF(AY235="","",AY235),IF(BA235="","",BA235),IF(BC235="","",BC235))</f>
        <v>1</v>
      </c>
      <c r="AF235" s="362" t="str">
        <f aca="false">IF('Felling&amp;Restocking'!I235="","",IFERROR(VLOOKUP( 'Felling&amp;Restocking'!I235,SpeciesList[],2,0),"," &amp; 'Felling&amp;Restocking'!I235))</f>
        <v/>
      </c>
      <c r="AG235" s="362" t="str">
        <f aca="false">IF('Felling&amp;Restocking'!I235="","",VLOOKUP( 'Felling&amp;Restocking'!I235,SpeciesList[],4,0))</f>
        <v/>
      </c>
      <c r="AH235" s="362" t="str">
        <f aca="false">IF('Felling&amp;Restocking'!J235="","",IFERROR("," &amp; VLOOKUP( 'Felling&amp;Restocking'!J235,SpeciesList[],2,0),"," &amp; 'Felling&amp;Restocking'!J235))</f>
        <v/>
      </c>
      <c r="AI235" s="362" t="str">
        <f aca="false">IF('Felling&amp;Restocking'!J235="","",VLOOKUP( 'Felling&amp;Restocking'!J235,SpeciesList[],4,0))</f>
        <v/>
      </c>
      <c r="AJ235" s="362" t="str">
        <f aca="false">IF('Felling&amp;Restocking'!K235="","",IFERROR("," &amp; VLOOKUP( 'Felling&amp;Restocking'!K235,SpeciesList[],2,0),"," &amp; 'Felling&amp;Restocking'!K235))</f>
        <v/>
      </c>
      <c r="AK235" s="362" t="str">
        <f aca="false">IF('Felling&amp;Restocking'!K235="","",VLOOKUP( 'Felling&amp;Restocking'!K235,SpeciesList[],4,0))</f>
        <v/>
      </c>
      <c r="AL235" s="362" t="str">
        <f aca="false">IF('Felling&amp;Restocking'!L235="","",IFERROR("," &amp; VLOOKUP( 'Felling&amp;Restocking'!L235,SpeciesList[],2,0),"," &amp; 'Felling&amp;Restocking'!L235))</f>
        <v/>
      </c>
      <c r="AM235" s="362" t="str">
        <f aca="false">IF('Felling&amp;Restocking'!L235="","",VLOOKUP( 'Felling&amp;Restocking'!L235,SpeciesList[],4,0))</f>
        <v/>
      </c>
      <c r="AN235" s="362" t="str">
        <f aca="false">IF('Felling&amp;Restocking'!M235="","",IFERROR("," &amp; VLOOKUP( 'Felling&amp;Restocking'!M235,SpeciesList[],2,0),"," &amp; 'Felling&amp;Restocking'!M235))</f>
        <v/>
      </c>
      <c r="AO235" s="362" t="str">
        <f aca="false">IF('Felling&amp;Restocking'!M235="","",VLOOKUP( 'Felling&amp;Restocking'!M235,SpeciesList[],4,0))</f>
        <v/>
      </c>
      <c r="AP235" s="362" t="str">
        <f aca="false">IF('Felling&amp;Restocking'!N235="","",IFERROR("," &amp; VLOOKUP( 'Felling&amp;Restocking'!N235,SpeciesList[],2,0),"," &amp; 'Felling&amp;Restocking'!N235))</f>
        <v/>
      </c>
      <c r="AQ235" s="362" t="str">
        <f aca="false">IF('Felling&amp;Restocking'!N235="","",VLOOKUP( 'Felling&amp;Restocking'!N235,SpeciesList[],4,0))</f>
        <v/>
      </c>
      <c r="AT235" s="362" t="str">
        <f aca="false">IF('Sub-Cpt Record'!A235&lt;&gt;"",CONCATENATE('Sub-Cpt Record'!A235,'Sub-Cpt Record'!B235,'Sub-Cpt Record'!C235),"")</f>
        <v/>
      </c>
      <c r="AU235" s="362" t="n">
        <f aca="false">IF($AT235="",1,COUNTIFS($AT$11:$AT$1000, $AT235))</f>
        <v>1</v>
      </c>
      <c r="AV235" s="362" t="n">
        <f aca="false">IF(AT235&lt;&gt;"",'Sub-Cpt Record'!C235/CODE!AU235,0)</f>
        <v>0</v>
      </c>
    </row>
    <row r="236" customFormat="false" ht="15" hidden="false" customHeight="false" outlineLevel="0" collapsed="false">
      <c r="A236" s="362" t="str">
        <f aca="false">IF('Sub-Cpt Record'!B236="",IF(OR('Sub-Cpt Record'!A236=0,'Sub-Cpt Record'!A236=""),"",'Sub-Cpt Record'!A236),CONCATENATE('Sub-Cpt Record'!A236&amp;'Sub-Cpt Record'!B236))</f>
        <v/>
      </c>
      <c r="B236" s="362" t="n">
        <f aca="false">IF($A236="",1,COUNTIFS($A$11:$A$1000, $A236))</f>
        <v>1</v>
      </c>
      <c r="C236" s="363" t="str">
        <f aca="false">IF('Sub-Cpt Record'!E236 = "","",'Sub-Cpt Record'!E236&amp;"  ")</f>
        <v/>
      </c>
      <c r="D236" s="362" t="str">
        <f aca="false">IF('Sub-Cpt Record'!F236 = "","",'Sub-Cpt Record'!F236&amp;"  ")</f>
        <v/>
      </c>
      <c r="E236" s="362" t="str">
        <f aca="false">IF('Sub-Cpt Record'!G236 = "","",'Sub-Cpt Record'!G236&amp;"  ")</f>
        <v/>
      </c>
      <c r="F236" s="362" t="str">
        <f aca="false">IF('Sub-Cpt Record'!H236 = "","",'Sub-Cpt Record'!H236&amp;"  ")</f>
        <v/>
      </c>
      <c r="G236" s="362" t="str">
        <f aca="false">IF('Sub-Cpt Record'!I236 = "","",'Sub-Cpt Record'!I236&amp;"  ")</f>
        <v/>
      </c>
      <c r="H236" s="362" t="str">
        <f aca="false">IF('Sub-Cpt Record'!J236 = "","",'Sub-Cpt Record'!J236&amp;"  ")</f>
        <v/>
      </c>
      <c r="I236" s="364" t="str">
        <f aca="false">CONCATENATE(C236&amp;D236&amp;E236&amp;F236&amp;G236&amp;H236)</f>
        <v/>
      </c>
      <c r="J236" s="362" t="n">
        <f aca="false">IF(A236&lt;&gt;"",'Sub-Cpt Record'!C236/CODE!B236,0)</f>
        <v>0</v>
      </c>
      <c r="L236" s="365" t="str">
        <f aca="false">IF(A236="",IF(L237=1,1,""),1)</f>
        <v/>
      </c>
      <c r="N236" s="366" t="n">
        <f aca="false">COUNTIFS('Felling&amp;Restocking'!$A$11:$A$1000, 'Felling&amp;Restocking'!$A236, 'Felling&amp;Restocking'!$B$11:$B$1000, 'Felling&amp;Restocking'!$B236, 'Felling&amp;Restocking'!$H$11:$H$1000, 'Felling&amp;Restocking'!$H236)</f>
        <v>0</v>
      </c>
      <c r="O236" s="366" t="n">
        <f aca="false">IF(OR('Felling&amp;Restocking'!H236=0,'Felling&amp;Restocking'!H236=""),0,1)</f>
        <v>0</v>
      </c>
      <c r="P236" s="367" t="n">
        <f aca="false">SUM('Felling&amp;Restocking'!O236+'Felling&amp;Restocking'!P236)</f>
        <v>0</v>
      </c>
      <c r="S236" s="369" t="n">
        <f aca="false">IF(AND(O236&lt;&gt;0,P236&lt;&gt;0,'Felling&amp;Restocking'!G236&lt;&gt;0,AA236="",AC236=""),1,0)</f>
        <v>0</v>
      </c>
      <c r="T236" s="370" t="str">
        <f aca="false">IF(OR('Felling&amp;Restocking'!G236=0,'Felling&amp;Restocking'!G236=""),"",SUM('Felling&amp;Restocking'!O236/P236)*'Felling&amp;Restocking'!G236)</f>
        <v/>
      </c>
      <c r="U236" s="370" t="str">
        <f aca="false">IF(OR('Felling&amp;Restocking'!G236=0,'Felling&amp;Restocking'!G236=""),"",SUM('Felling&amp;Restocking'!P236/P236)*'Felling&amp;Restocking'!G236)</f>
        <v/>
      </c>
      <c r="V236" s="371" t="n">
        <f aca="false">IF(CONCATENATE('Felling&amp;Restocking'!U236&amp;'Felling&amp;Restocking'!W236&amp;'Felling&amp;Restocking'!Y236&amp;'Felling&amp;Restocking'!AA236&amp;'Felling&amp;Restocking'!AC236)="",0,1)</f>
        <v>0</v>
      </c>
      <c r="W236" s="372" t="n">
        <f aca="false">IF(OR(OR(TRIM('Felling&amp;Restocking'!H236)="T",TRIM('Felling&amp;Restocking'!H236)="DF",TRIM('Felling&amp;Restocking'!H236)="OS"),O236=0),0,1)</f>
        <v>0</v>
      </c>
      <c r="X236" s="372" t="n">
        <f aca="false">IF(OR('Felling&amp;Restocking'!$S236="",OR('Felling&amp;Restocking'!$S236=0,'Felling&amp;Restocking'!$S236="N/A")),0,1)</f>
        <v>0</v>
      </c>
      <c r="Y236" s="362" t="str">
        <f aca="false">IF(W236=1,T236,"")</f>
        <v/>
      </c>
      <c r="Z236" s="362" t="str">
        <f aca="false">IF(W236=1,U236,"")</f>
        <v/>
      </c>
      <c r="AA236" s="363" t="str">
        <f aca="false">CONCATENATE(IF(AND(AG236="B",AF236&lt;&gt;""),AF236,""),IF(AND(AI236="B",AH236&lt;&gt;""),AH236,""),IF(AND(AK236="B",AJ236&lt;&gt;""),AJ236,""),IF(AND(AM236="B",AL236&lt;&gt;""),AL236,""),IF(AND(AO236="B",AN236&lt;&gt;""),AN236,""),IF(AND(AQ236="B",AP236&lt;&gt;""),AP236,""))</f>
        <v/>
      </c>
      <c r="AC236" s="362" t="str">
        <f aca="false">CONCATENATE(IF(AND(AG236="C",AF236&lt;&gt;""),AF236,""),IF(AND(AI236="C",AH236&lt;&gt;""),AH236,""),IF(AND(AK236="C",AJ236&lt;&gt;""),AJ236,""),IF(AND(AM236="C",AL236&lt;&gt;""),AL236,""),IF(AND(AO236="C",AN236&lt;&gt;""),AN236,""),IF(AND(AQ236="C",AP236&lt;&gt;""),AP236,""))</f>
        <v/>
      </c>
      <c r="AE236" s="362" t="str">
        <f aca="false">CONCATENATE(IF(AS236="","",AS236),IF(AU236="","",AU236),IF(AW236="","",AW236),IF(AY236="","",AY236),IF(BA236="","",BA236),IF(BC236="","",BC236))</f>
        <v>1</v>
      </c>
      <c r="AF236" s="362" t="str">
        <f aca="false">IF('Felling&amp;Restocking'!I236="","",IFERROR(VLOOKUP( 'Felling&amp;Restocking'!I236,SpeciesList[],2,0),"," &amp; 'Felling&amp;Restocking'!I236))</f>
        <v/>
      </c>
      <c r="AG236" s="362" t="str">
        <f aca="false">IF('Felling&amp;Restocking'!I236="","",VLOOKUP( 'Felling&amp;Restocking'!I236,SpeciesList[],4,0))</f>
        <v/>
      </c>
      <c r="AH236" s="362" t="str">
        <f aca="false">IF('Felling&amp;Restocking'!J236="","",IFERROR("," &amp; VLOOKUP( 'Felling&amp;Restocking'!J236,SpeciesList[],2,0),"," &amp; 'Felling&amp;Restocking'!J236))</f>
        <v/>
      </c>
      <c r="AI236" s="362" t="str">
        <f aca="false">IF('Felling&amp;Restocking'!J236="","",VLOOKUP( 'Felling&amp;Restocking'!J236,SpeciesList[],4,0))</f>
        <v/>
      </c>
      <c r="AJ236" s="362" t="str">
        <f aca="false">IF('Felling&amp;Restocking'!K236="","",IFERROR("," &amp; VLOOKUP( 'Felling&amp;Restocking'!K236,SpeciesList[],2,0),"," &amp; 'Felling&amp;Restocking'!K236))</f>
        <v/>
      </c>
      <c r="AK236" s="362" t="str">
        <f aca="false">IF('Felling&amp;Restocking'!K236="","",VLOOKUP( 'Felling&amp;Restocking'!K236,SpeciesList[],4,0))</f>
        <v/>
      </c>
      <c r="AL236" s="362" t="str">
        <f aca="false">IF('Felling&amp;Restocking'!L236="","",IFERROR("," &amp; VLOOKUP( 'Felling&amp;Restocking'!L236,SpeciesList[],2,0),"," &amp; 'Felling&amp;Restocking'!L236))</f>
        <v/>
      </c>
      <c r="AM236" s="362" t="str">
        <f aca="false">IF('Felling&amp;Restocking'!L236="","",VLOOKUP( 'Felling&amp;Restocking'!L236,SpeciesList[],4,0))</f>
        <v/>
      </c>
      <c r="AN236" s="362" t="str">
        <f aca="false">IF('Felling&amp;Restocking'!M236="","",IFERROR("," &amp; VLOOKUP( 'Felling&amp;Restocking'!M236,SpeciesList[],2,0),"," &amp; 'Felling&amp;Restocking'!M236))</f>
        <v/>
      </c>
      <c r="AO236" s="362" t="str">
        <f aca="false">IF('Felling&amp;Restocking'!M236="","",VLOOKUP( 'Felling&amp;Restocking'!M236,SpeciesList[],4,0))</f>
        <v/>
      </c>
      <c r="AP236" s="362" t="str">
        <f aca="false">IF('Felling&amp;Restocking'!N236="","",IFERROR("," &amp; VLOOKUP( 'Felling&amp;Restocking'!N236,SpeciesList[],2,0),"," &amp; 'Felling&amp;Restocking'!N236))</f>
        <v/>
      </c>
      <c r="AQ236" s="362" t="str">
        <f aca="false">IF('Felling&amp;Restocking'!N236="","",VLOOKUP( 'Felling&amp;Restocking'!N236,SpeciesList[],4,0))</f>
        <v/>
      </c>
      <c r="AT236" s="362" t="str">
        <f aca="false">IF('Sub-Cpt Record'!A236&lt;&gt;"",CONCATENATE('Sub-Cpt Record'!A236,'Sub-Cpt Record'!B236,'Sub-Cpt Record'!C236),"")</f>
        <v/>
      </c>
      <c r="AU236" s="362" t="n">
        <f aca="false">IF($AT236="",1,COUNTIFS($AT$11:$AT$1000, $AT236))</f>
        <v>1</v>
      </c>
      <c r="AV236" s="362" t="n">
        <f aca="false">IF(AT236&lt;&gt;"",'Sub-Cpt Record'!C236/CODE!AU236,0)</f>
        <v>0</v>
      </c>
    </row>
    <row r="237" customFormat="false" ht="15" hidden="false" customHeight="false" outlineLevel="0" collapsed="false">
      <c r="A237" s="362" t="str">
        <f aca="false">IF('Sub-Cpt Record'!B237="",IF(OR('Sub-Cpt Record'!A237=0,'Sub-Cpt Record'!A237=""),"",'Sub-Cpt Record'!A237),CONCATENATE('Sub-Cpt Record'!A237&amp;'Sub-Cpt Record'!B237))</f>
        <v/>
      </c>
      <c r="B237" s="362" t="n">
        <f aca="false">IF($A237="",1,COUNTIFS($A$11:$A$1000, $A237))</f>
        <v>1</v>
      </c>
      <c r="C237" s="363" t="str">
        <f aca="false">IF('Sub-Cpt Record'!E237 = "","",'Sub-Cpt Record'!E237&amp;"  ")</f>
        <v/>
      </c>
      <c r="D237" s="362" t="str">
        <f aca="false">IF('Sub-Cpt Record'!F237 = "","",'Sub-Cpt Record'!F237&amp;"  ")</f>
        <v/>
      </c>
      <c r="E237" s="362" t="str">
        <f aca="false">IF('Sub-Cpt Record'!G237 = "","",'Sub-Cpt Record'!G237&amp;"  ")</f>
        <v/>
      </c>
      <c r="F237" s="362" t="str">
        <f aca="false">IF('Sub-Cpt Record'!H237 = "","",'Sub-Cpt Record'!H237&amp;"  ")</f>
        <v/>
      </c>
      <c r="G237" s="362" t="str">
        <f aca="false">IF('Sub-Cpt Record'!I237 = "","",'Sub-Cpt Record'!I237&amp;"  ")</f>
        <v/>
      </c>
      <c r="H237" s="362" t="str">
        <f aca="false">IF('Sub-Cpt Record'!J237 = "","",'Sub-Cpt Record'!J237&amp;"  ")</f>
        <v/>
      </c>
      <c r="I237" s="364" t="str">
        <f aca="false">CONCATENATE(C237&amp;D237&amp;E237&amp;F237&amp;G237&amp;H237)</f>
        <v/>
      </c>
      <c r="J237" s="362" t="n">
        <f aca="false">IF(A237&lt;&gt;"",'Sub-Cpt Record'!C237/CODE!B237,0)</f>
        <v>0</v>
      </c>
      <c r="L237" s="365" t="str">
        <f aca="false">IF(A237="",IF(L238=1,1,""),1)</f>
        <v/>
      </c>
      <c r="N237" s="366" t="n">
        <f aca="false">COUNTIFS('Felling&amp;Restocking'!$A$11:$A$1000, 'Felling&amp;Restocking'!$A237, 'Felling&amp;Restocking'!$B$11:$B$1000, 'Felling&amp;Restocking'!$B237, 'Felling&amp;Restocking'!$H$11:$H$1000, 'Felling&amp;Restocking'!$H237)</f>
        <v>0</v>
      </c>
      <c r="O237" s="366" t="n">
        <f aca="false">IF(OR('Felling&amp;Restocking'!H237=0,'Felling&amp;Restocking'!H237=""),0,1)</f>
        <v>0</v>
      </c>
      <c r="P237" s="367" t="n">
        <f aca="false">SUM('Felling&amp;Restocking'!O237+'Felling&amp;Restocking'!P237)</f>
        <v>0</v>
      </c>
      <c r="S237" s="369" t="n">
        <f aca="false">IF(AND(O237&lt;&gt;0,P237&lt;&gt;0,'Felling&amp;Restocking'!G237&lt;&gt;0,AA237="",AC237=""),1,0)</f>
        <v>0</v>
      </c>
      <c r="T237" s="370" t="str">
        <f aca="false">IF(OR('Felling&amp;Restocking'!G237=0,'Felling&amp;Restocking'!G237=""),"",SUM('Felling&amp;Restocking'!O237/P237)*'Felling&amp;Restocking'!G237)</f>
        <v/>
      </c>
      <c r="U237" s="370" t="str">
        <f aca="false">IF(OR('Felling&amp;Restocking'!G237=0,'Felling&amp;Restocking'!G237=""),"",SUM('Felling&amp;Restocking'!P237/P237)*'Felling&amp;Restocking'!G237)</f>
        <v/>
      </c>
      <c r="V237" s="371" t="n">
        <f aca="false">IF(CONCATENATE('Felling&amp;Restocking'!U237&amp;'Felling&amp;Restocking'!W237&amp;'Felling&amp;Restocking'!Y237&amp;'Felling&amp;Restocking'!AA237&amp;'Felling&amp;Restocking'!AC237)="",0,1)</f>
        <v>0</v>
      </c>
      <c r="W237" s="372" t="n">
        <f aca="false">IF(OR(OR(TRIM('Felling&amp;Restocking'!H237)="T",TRIM('Felling&amp;Restocking'!H237)="DF",TRIM('Felling&amp;Restocking'!H237)="OS"),O237=0),0,1)</f>
        <v>0</v>
      </c>
      <c r="X237" s="372" t="n">
        <f aca="false">IF(OR('Felling&amp;Restocking'!$S237="",OR('Felling&amp;Restocking'!$S237=0,'Felling&amp;Restocking'!$S237="N/A")),0,1)</f>
        <v>0</v>
      </c>
      <c r="Y237" s="362" t="str">
        <f aca="false">IF(W237=1,T237,"")</f>
        <v/>
      </c>
      <c r="Z237" s="362" t="str">
        <f aca="false">IF(W237=1,U237,"")</f>
        <v/>
      </c>
      <c r="AA237" s="363" t="str">
        <f aca="false">CONCATENATE(IF(AND(AG237="B",AF237&lt;&gt;""),AF237,""),IF(AND(AI237="B",AH237&lt;&gt;""),AH237,""),IF(AND(AK237="B",AJ237&lt;&gt;""),AJ237,""),IF(AND(AM237="B",AL237&lt;&gt;""),AL237,""),IF(AND(AO237="B",AN237&lt;&gt;""),AN237,""),IF(AND(AQ237="B",AP237&lt;&gt;""),AP237,""))</f>
        <v/>
      </c>
      <c r="AC237" s="362" t="str">
        <f aca="false">CONCATENATE(IF(AND(AG237="C",AF237&lt;&gt;""),AF237,""),IF(AND(AI237="C",AH237&lt;&gt;""),AH237,""),IF(AND(AK237="C",AJ237&lt;&gt;""),AJ237,""),IF(AND(AM237="C",AL237&lt;&gt;""),AL237,""),IF(AND(AO237="C",AN237&lt;&gt;""),AN237,""),IF(AND(AQ237="C",AP237&lt;&gt;""),AP237,""))</f>
        <v/>
      </c>
      <c r="AE237" s="362" t="str">
        <f aca="false">CONCATENATE(IF(AS237="","",AS237),IF(AU237="","",AU237),IF(AW237="","",AW237),IF(AY237="","",AY237),IF(BA237="","",BA237),IF(BC237="","",BC237))</f>
        <v>1</v>
      </c>
      <c r="AF237" s="362" t="str">
        <f aca="false">IF('Felling&amp;Restocking'!I237="","",IFERROR(VLOOKUP( 'Felling&amp;Restocking'!I237,SpeciesList[],2,0),"," &amp; 'Felling&amp;Restocking'!I237))</f>
        <v/>
      </c>
      <c r="AG237" s="362" t="str">
        <f aca="false">IF('Felling&amp;Restocking'!I237="","",VLOOKUP( 'Felling&amp;Restocking'!I237,SpeciesList[],4,0))</f>
        <v/>
      </c>
      <c r="AH237" s="362" t="str">
        <f aca="false">IF('Felling&amp;Restocking'!J237="","",IFERROR("," &amp; VLOOKUP( 'Felling&amp;Restocking'!J237,SpeciesList[],2,0),"," &amp; 'Felling&amp;Restocking'!J237))</f>
        <v/>
      </c>
      <c r="AI237" s="362" t="str">
        <f aca="false">IF('Felling&amp;Restocking'!J237="","",VLOOKUP( 'Felling&amp;Restocking'!J237,SpeciesList[],4,0))</f>
        <v/>
      </c>
      <c r="AJ237" s="362" t="str">
        <f aca="false">IF('Felling&amp;Restocking'!K237="","",IFERROR("," &amp; VLOOKUP( 'Felling&amp;Restocking'!K237,SpeciesList[],2,0),"," &amp; 'Felling&amp;Restocking'!K237))</f>
        <v/>
      </c>
      <c r="AK237" s="362" t="str">
        <f aca="false">IF('Felling&amp;Restocking'!K237="","",VLOOKUP( 'Felling&amp;Restocking'!K237,SpeciesList[],4,0))</f>
        <v/>
      </c>
      <c r="AL237" s="362" t="str">
        <f aca="false">IF('Felling&amp;Restocking'!L237="","",IFERROR("," &amp; VLOOKUP( 'Felling&amp;Restocking'!L237,SpeciesList[],2,0),"," &amp; 'Felling&amp;Restocking'!L237))</f>
        <v/>
      </c>
      <c r="AM237" s="362" t="str">
        <f aca="false">IF('Felling&amp;Restocking'!L237="","",VLOOKUP( 'Felling&amp;Restocking'!L237,SpeciesList[],4,0))</f>
        <v/>
      </c>
      <c r="AN237" s="362" t="str">
        <f aca="false">IF('Felling&amp;Restocking'!M237="","",IFERROR("," &amp; VLOOKUP( 'Felling&amp;Restocking'!M237,SpeciesList[],2,0),"," &amp; 'Felling&amp;Restocking'!M237))</f>
        <v/>
      </c>
      <c r="AO237" s="362" t="str">
        <f aca="false">IF('Felling&amp;Restocking'!M237="","",VLOOKUP( 'Felling&amp;Restocking'!M237,SpeciesList[],4,0))</f>
        <v/>
      </c>
      <c r="AP237" s="362" t="str">
        <f aca="false">IF('Felling&amp;Restocking'!N237="","",IFERROR("," &amp; VLOOKUP( 'Felling&amp;Restocking'!N237,SpeciesList[],2,0),"," &amp; 'Felling&amp;Restocking'!N237))</f>
        <v/>
      </c>
      <c r="AQ237" s="362" t="str">
        <f aca="false">IF('Felling&amp;Restocking'!N237="","",VLOOKUP( 'Felling&amp;Restocking'!N237,SpeciesList[],4,0))</f>
        <v/>
      </c>
      <c r="AT237" s="362" t="str">
        <f aca="false">IF('Sub-Cpt Record'!A237&lt;&gt;"",CONCATENATE('Sub-Cpt Record'!A237,'Sub-Cpt Record'!B237,'Sub-Cpt Record'!C237),"")</f>
        <v/>
      </c>
      <c r="AU237" s="362" t="n">
        <f aca="false">IF($AT237="",1,COUNTIFS($AT$11:$AT$1000, $AT237))</f>
        <v>1</v>
      </c>
      <c r="AV237" s="362" t="n">
        <f aca="false">IF(AT237&lt;&gt;"",'Sub-Cpt Record'!C237/CODE!AU237,0)</f>
        <v>0</v>
      </c>
    </row>
    <row r="238" customFormat="false" ht="15" hidden="false" customHeight="false" outlineLevel="0" collapsed="false">
      <c r="A238" s="362" t="str">
        <f aca="false">IF('Sub-Cpt Record'!B238="",IF(OR('Sub-Cpt Record'!A238=0,'Sub-Cpt Record'!A238=""),"",'Sub-Cpt Record'!A238),CONCATENATE('Sub-Cpt Record'!A238&amp;'Sub-Cpt Record'!B238))</f>
        <v/>
      </c>
      <c r="B238" s="362" t="n">
        <f aca="false">IF($A238="",1,COUNTIFS($A$11:$A$1000, $A238))</f>
        <v>1</v>
      </c>
      <c r="C238" s="363" t="str">
        <f aca="false">IF('Sub-Cpt Record'!E238 = "","",'Sub-Cpt Record'!E238&amp;"  ")</f>
        <v/>
      </c>
      <c r="D238" s="362" t="str">
        <f aca="false">IF('Sub-Cpt Record'!F238 = "","",'Sub-Cpt Record'!F238&amp;"  ")</f>
        <v/>
      </c>
      <c r="E238" s="362" t="str">
        <f aca="false">IF('Sub-Cpt Record'!G238 = "","",'Sub-Cpt Record'!G238&amp;"  ")</f>
        <v/>
      </c>
      <c r="F238" s="362" t="str">
        <f aca="false">IF('Sub-Cpt Record'!H238 = "","",'Sub-Cpt Record'!H238&amp;"  ")</f>
        <v/>
      </c>
      <c r="G238" s="362" t="str">
        <f aca="false">IF('Sub-Cpt Record'!I238 = "","",'Sub-Cpt Record'!I238&amp;"  ")</f>
        <v/>
      </c>
      <c r="H238" s="362" t="str">
        <f aca="false">IF('Sub-Cpt Record'!J238 = "","",'Sub-Cpt Record'!J238&amp;"  ")</f>
        <v/>
      </c>
      <c r="I238" s="364" t="str">
        <f aca="false">CONCATENATE(C238&amp;D238&amp;E238&amp;F238&amp;G238&amp;H238)</f>
        <v/>
      </c>
      <c r="J238" s="362" t="n">
        <f aca="false">IF(A238&lt;&gt;"",'Sub-Cpt Record'!C238/CODE!B238,0)</f>
        <v>0</v>
      </c>
      <c r="L238" s="365" t="str">
        <f aca="false">IF(A238="",IF(L239=1,1,""),1)</f>
        <v/>
      </c>
      <c r="N238" s="366" t="n">
        <f aca="false">COUNTIFS('Felling&amp;Restocking'!$A$11:$A$1000, 'Felling&amp;Restocking'!$A238, 'Felling&amp;Restocking'!$B$11:$B$1000, 'Felling&amp;Restocking'!$B238, 'Felling&amp;Restocking'!$H$11:$H$1000, 'Felling&amp;Restocking'!$H238)</f>
        <v>0</v>
      </c>
      <c r="O238" s="366" t="n">
        <f aca="false">IF(OR('Felling&amp;Restocking'!H238=0,'Felling&amp;Restocking'!H238=""),0,1)</f>
        <v>0</v>
      </c>
      <c r="P238" s="367" t="n">
        <f aca="false">SUM('Felling&amp;Restocking'!O238+'Felling&amp;Restocking'!P238)</f>
        <v>0</v>
      </c>
      <c r="S238" s="369" t="n">
        <f aca="false">IF(AND(O238&lt;&gt;0,P238&lt;&gt;0,'Felling&amp;Restocking'!G238&lt;&gt;0,AA238="",AC238=""),1,0)</f>
        <v>0</v>
      </c>
      <c r="T238" s="370" t="str">
        <f aca="false">IF(OR('Felling&amp;Restocking'!G238=0,'Felling&amp;Restocking'!G238=""),"",SUM('Felling&amp;Restocking'!O238/P238)*'Felling&amp;Restocking'!G238)</f>
        <v/>
      </c>
      <c r="U238" s="370" t="str">
        <f aca="false">IF(OR('Felling&amp;Restocking'!G238=0,'Felling&amp;Restocking'!G238=""),"",SUM('Felling&amp;Restocking'!P238/P238)*'Felling&amp;Restocking'!G238)</f>
        <v/>
      </c>
      <c r="V238" s="371" t="n">
        <f aca="false">IF(CONCATENATE('Felling&amp;Restocking'!U238&amp;'Felling&amp;Restocking'!W238&amp;'Felling&amp;Restocking'!Y238&amp;'Felling&amp;Restocking'!AA238&amp;'Felling&amp;Restocking'!AC238)="",0,1)</f>
        <v>0</v>
      </c>
      <c r="W238" s="372" t="n">
        <f aca="false">IF(OR(OR(TRIM('Felling&amp;Restocking'!H238)="T",TRIM('Felling&amp;Restocking'!H238)="DF",TRIM('Felling&amp;Restocking'!H238)="OS"),O238=0),0,1)</f>
        <v>0</v>
      </c>
      <c r="X238" s="372" t="n">
        <f aca="false">IF(OR('Felling&amp;Restocking'!$S238="",OR('Felling&amp;Restocking'!$S238=0,'Felling&amp;Restocking'!$S238="N/A")),0,1)</f>
        <v>0</v>
      </c>
      <c r="Y238" s="362" t="str">
        <f aca="false">IF(W238=1,T238,"")</f>
        <v/>
      </c>
      <c r="Z238" s="362" t="str">
        <f aca="false">IF(W238=1,U238,"")</f>
        <v/>
      </c>
      <c r="AA238" s="363" t="str">
        <f aca="false">CONCATENATE(IF(AND(AG238="B",AF238&lt;&gt;""),AF238,""),IF(AND(AI238="B",AH238&lt;&gt;""),AH238,""),IF(AND(AK238="B",AJ238&lt;&gt;""),AJ238,""),IF(AND(AM238="B",AL238&lt;&gt;""),AL238,""),IF(AND(AO238="B",AN238&lt;&gt;""),AN238,""),IF(AND(AQ238="B",AP238&lt;&gt;""),AP238,""))</f>
        <v/>
      </c>
      <c r="AC238" s="362" t="str">
        <f aca="false">CONCATENATE(IF(AND(AG238="C",AF238&lt;&gt;""),AF238,""),IF(AND(AI238="C",AH238&lt;&gt;""),AH238,""),IF(AND(AK238="C",AJ238&lt;&gt;""),AJ238,""),IF(AND(AM238="C",AL238&lt;&gt;""),AL238,""),IF(AND(AO238="C",AN238&lt;&gt;""),AN238,""),IF(AND(AQ238="C",AP238&lt;&gt;""),AP238,""))</f>
        <v/>
      </c>
      <c r="AE238" s="362" t="str">
        <f aca="false">CONCATENATE(IF(AS238="","",AS238),IF(AU238="","",AU238),IF(AW238="","",AW238),IF(AY238="","",AY238),IF(BA238="","",BA238),IF(BC238="","",BC238))</f>
        <v>1</v>
      </c>
      <c r="AF238" s="362" t="str">
        <f aca="false">IF('Felling&amp;Restocking'!I238="","",IFERROR(VLOOKUP( 'Felling&amp;Restocking'!I238,SpeciesList[],2,0),"," &amp; 'Felling&amp;Restocking'!I238))</f>
        <v/>
      </c>
      <c r="AG238" s="362" t="str">
        <f aca="false">IF('Felling&amp;Restocking'!I238="","",VLOOKUP( 'Felling&amp;Restocking'!I238,SpeciesList[],4,0))</f>
        <v/>
      </c>
      <c r="AH238" s="362" t="str">
        <f aca="false">IF('Felling&amp;Restocking'!J238="","",IFERROR("," &amp; VLOOKUP( 'Felling&amp;Restocking'!J238,SpeciesList[],2,0),"," &amp; 'Felling&amp;Restocking'!J238))</f>
        <v/>
      </c>
      <c r="AI238" s="362" t="str">
        <f aca="false">IF('Felling&amp;Restocking'!J238="","",VLOOKUP( 'Felling&amp;Restocking'!J238,SpeciesList[],4,0))</f>
        <v/>
      </c>
      <c r="AJ238" s="362" t="str">
        <f aca="false">IF('Felling&amp;Restocking'!K238="","",IFERROR("," &amp; VLOOKUP( 'Felling&amp;Restocking'!K238,SpeciesList[],2,0),"," &amp; 'Felling&amp;Restocking'!K238))</f>
        <v/>
      </c>
      <c r="AK238" s="362" t="str">
        <f aca="false">IF('Felling&amp;Restocking'!K238="","",VLOOKUP( 'Felling&amp;Restocking'!K238,SpeciesList[],4,0))</f>
        <v/>
      </c>
      <c r="AL238" s="362" t="str">
        <f aca="false">IF('Felling&amp;Restocking'!L238="","",IFERROR("," &amp; VLOOKUP( 'Felling&amp;Restocking'!L238,SpeciesList[],2,0),"," &amp; 'Felling&amp;Restocking'!L238))</f>
        <v/>
      </c>
      <c r="AM238" s="362" t="str">
        <f aca="false">IF('Felling&amp;Restocking'!L238="","",VLOOKUP( 'Felling&amp;Restocking'!L238,SpeciesList[],4,0))</f>
        <v/>
      </c>
      <c r="AN238" s="362" t="str">
        <f aca="false">IF('Felling&amp;Restocking'!M238="","",IFERROR("," &amp; VLOOKUP( 'Felling&amp;Restocking'!M238,SpeciesList[],2,0),"," &amp; 'Felling&amp;Restocking'!M238))</f>
        <v/>
      </c>
      <c r="AO238" s="362" t="str">
        <f aca="false">IF('Felling&amp;Restocking'!M238="","",VLOOKUP( 'Felling&amp;Restocking'!M238,SpeciesList[],4,0))</f>
        <v/>
      </c>
      <c r="AP238" s="362" t="str">
        <f aca="false">IF('Felling&amp;Restocking'!N238="","",IFERROR("," &amp; VLOOKUP( 'Felling&amp;Restocking'!N238,SpeciesList[],2,0),"," &amp; 'Felling&amp;Restocking'!N238))</f>
        <v/>
      </c>
      <c r="AQ238" s="362" t="str">
        <f aca="false">IF('Felling&amp;Restocking'!N238="","",VLOOKUP( 'Felling&amp;Restocking'!N238,SpeciesList[],4,0))</f>
        <v/>
      </c>
      <c r="AT238" s="362" t="str">
        <f aca="false">IF('Sub-Cpt Record'!A238&lt;&gt;"",CONCATENATE('Sub-Cpt Record'!A238,'Sub-Cpt Record'!B238,'Sub-Cpt Record'!C238),"")</f>
        <v/>
      </c>
      <c r="AU238" s="362" t="n">
        <f aca="false">IF($AT238="",1,COUNTIFS($AT$11:$AT$1000, $AT238))</f>
        <v>1</v>
      </c>
      <c r="AV238" s="362" t="n">
        <f aca="false">IF(AT238&lt;&gt;"",'Sub-Cpt Record'!C238/CODE!AU238,0)</f>
        <v>0</v>
      </c>
    </row>
    <row r="239" customFormat="false" ht="15" hidden="false" customHeight="false" outlineLevel="0" collapsed="false">
      <c r="A239" s="362" t="str">
        <f aca="false">IF('Sub-Cpt Record'!B239="",IF(OR('Sub-Cpt Record'!A239=0,'Sub-Cpt Record'!A239=""),"",'Sub-Cpt Record'!A239),CONCATENATE('Sub-Cpt Record'!A239&amp;'Sub-Cpt Record'!B239))</f>
        <v/>
      </c>
      <c r="B239" s="362" t="n">
        <f aca="false">IF($A239="",1,COUNTIFS($A$11:$A$1000, $A239))</f>
        <v>1</v>
      </c>
      <c r="C239" s="363" t="str">
        <f aca="false">IF('Sub-Cpt Record'!E239 = "","",'Sub-Cpt Record'!E239&amp;"  ")</f>
        <v/>
      </c>
      <c r="D239" s="362" t="str">
        <f aca="false">IF('Sub-Cpt Record'!F239 = "","",'Sub-Cpt Record'!F239&amp;"  ")</f>
        <v/>
      </c>
      <c r="E239" s="362" t="str">
        <f aca="false">IF('Sub-Cpt Record'!G239 = "","",'Sub-Cpt Record'!G239&amp;"  ")</f>
        <v/>
      </c>
      <c r="F239" s="362" t="str">
        <f aca="false">IF('Sub-Cpt Record'!H239 = "","",'Sub-Cpt Record'!H239&amp;"  ")</f>
        <v/>
      </c>
      <c r="G239" s="362" t="str">
        <f aca="false">IF('Sub-Cpt Record'!I239 = "","",'Sub-Cpt Record'!I239&amp;"  ")</f>
        <v/>
      </c>
      <c r="H239" s="362" t="str">
        <f aca="false">IF('Sub-Cpt Record'!J239 = "","",'Sub-Cpt Record'!J239&amp;"  ")</f>
        <v/>
      </c>
      <c r="I239" s="364" t="str">
        <f aca="false">CONCATENATE(C239&amp;D239&amp;E239&amp;F239&amp;G239&amp;H239)</f>
        <v/>
      </c>
      <c r="J239" s="362" t="n">
        <f aca="false">IF(A239&lt;&gt;"",'Sub-Cpt Record'!C239/CODE!B239,0)</f>
        <v>0</v>
      </c>
      <c r="L239" s="365" t="str">
        <f aca="false">IF(A239="",IF(L240=1,1,""),1)</f>
        <v/>
      </c>
      <c r="N239" s="366" t="n">
        <f aca="false">COUNTIFS('Felling&amp;Restocking'!$A$11:$A$1000, 'Felling&amp;Restocking'!$A239, 'Felling&amp;Restocking'!$B$11:$B$1000, 'Felling&amp;Restocking'!$B239, 'Felling&amp;Restocking'!$H$11:$H$1000, 'Felling&amp;Restocking'!$H239)</f>
        <v>0</v>
      </c>
      <c r="O239" s="366" t="n">
        <f aca="false">IF(OR('Felling&amp;Restocking'!H239=0,'Felling&amp;Restocking'!H239=""),0,1)</f>
        <v>0</v>
      </c>
      <c r="P239" s="367" t="n">
        <f aca="false">SUM('Felling&amp;Restocking'!O239+'Felling&amp;Restocking'!P239)</f>
        <v>0</v>
      </c>
      <c r="S239" s="369" t="n">
        <f aca="false">IF(AND(O239&lt;&gt;0,P239&lt;&gt;0,'Felling&amp;Restocking'!G239&lt;&gt;0,AA239="",AC239=""),1,0)</f>
        <v>0</v>
      </c>
      <c r="T239" s="370" t="str">
        <f aca="false">IF(OR('Felling&amp;Restocking'!G239=0,'Felling&amp;Restocking'!G239=""),"",SUM('Felling&amp;Restocking'!O239/P239)*'Felling&amp;Restocking'!G239)</f>
        <v/>
      </c>
      <c r="U239" s="370" t="str">
        <f aca="false">IF(OR('Felling&amp;Restocking'!G239=0,'Felling&amp;Restocking'!G239=""),"",SUM('Felling&amp;Restocking'!P239/P239)*'Felling&amp;Restocking'!G239)</f>
        <v/>
      </c>
      <c r="V239" s="371" t="n">
        <f aca="false">IF(CONCATENATE('Felling&amp;Restocking'!U239&amp;'Felling&amp;Restocking'!W239&amp;'Felling&amp;Restocking'!Y239&amp;'Felling&amp;Restocking'!AA239&amp;'Felling&amp;Restocking'!AC239)="",0,1)</f>
        <v>0</v>
      </c>
      <c r="W239" s="372" t="n">
        <f aca="false">IF(OR(OR(TRIM('Felling&amp;Restocking'!H239)="T",TRIM('Felling&amp;Restocking'!H239)="DF",TRIM('Felling&amp;Restocking'!H239)="OS"),O239=0),0,1)</f>
        <v>0</v>
      </c>
      <c r="X239" s="372" t="n">
        <f aca="false">IF(OR('Felling&amp;Restocking'!$S239="",OR('Felling&amp;Restocking'!$S239=0,'Felling&amp;Restocking'!$S239="N/A")),0,1)</f>
        <v>0</v>
      </c>
      <c r="Y239" s="362" t="str">
        <f aca="false">IF(W239=1,T239,"")</f>
        <v/>
      </c>
      <c r="Z239" s="362" t="str">
        <f aca="false">IF(W239=1,U239,"")</f>
        <v/>
      </c>
      <c r="AA239" s="363" t="str">
        <f aca="false">CONCATENATE(IF(AND(AG239="B",AF239&lt;&gt;""),AF239,""),IF(AND(AI239="B",AH239&lt;&gt;""),AH239,""),IF(AND(AK239="B",AJ239&lt;&gt;""),AJ239,""),IF(AND(AM239="B",AL239&lt;&gt;""),AL239,""),IF(AND(AO239="B",AN239&lt;&gt;""),AN239,""),IF(AND(AQ239="B",AP239&lt;&gt;""),AP239,""))</f>
        <v/>
      </c>
      <c r="AC239" s="362" t="str">
        <f aca="false">CONCATENATE(IF(AND(AG239="C",AF239&lt;&gt;""),AF239,""),IF(AND(AI239="C",AH239&lt;&gt;""),AH239,""),IF(AND(AK239="C",AJ239&lt;&gt;""),AJ239,""),IF(AND(AM239="C",AL239&lt;&gt;""),AL239,""),IF(AND(AO239="C",AN239&lt;&gt;""),AN239,""),IF(AND(AQ239="C",AP239&lt;&gt;""),AP239,""))</f>
        <v/>
      </c>
      <c r="AE239" s="362" t="str">
        <f aca="false">CONCATENATE(IF(AS239="","",AS239),IF(AU239="","",AU239),IF(AW239="","",AW239),IF(AY239="","",AY239),IF(BA239="","",BA239),IF(BC239="","",BC239))</f>
        <v>1</v>
      </c>
      <c r="AF239" s="362" t="str">
        <f aca="false">IF('Felling&amp;Restocking'!I239="","",IFERROR(VLOOKUP( 'Felling&amp;Restocking'!I239,SpeciesList[],2,0),"," &amp; 'Felling&amp;Restocking'!I239))</f>
        <v/>
      </c>
      <c r="AG239" s="362" t="str">
        <f aca="false">IF('Felling&amp;Restocking'!I239="","",VLOOKUP( 'Felling&amp;Restocking'!I239,SpeciesList[],4,0))</f>
        <v/>
      </c>
      <c r="AH239" s="362" t="str">
        <f aca="false">IF('Felling&amp;Restocking'!J239="","",IFERROR("," &amp; VLOOKUP( 'Felling&amp;Restocking'!J239,SpeciesList[],2,0),"," &amp; 'Felling&amp;Restocking'!J239))</f>
        <v/>
      </c>
      <c r="AI239" s="362" t="str">
        <f aca="false">IF('Felling&amp;Restocking'!J239="","",VLOOKUP( 'Felling&amp;Restocking'!J239,SpeciesList[],4,0))</f>
        <v/>
      </c>
      <c r="AJ239" s="362" t="str">
        <f aca="false">IF('Felling&amp;Restocking'!K239="","",IFERROR("," &amp; VLOOKUP( 'Felling&amp;Restocking'!K239,SpeciesList[],2,0),"," &amp; 'Felling&amp;Restocking'!K239))</f>
        <v/>
      </c>
      <c r="AK239" s="362" t="str">
        <f aca="false">IF('Felling&amp;Restocking'!K239="","",VLOOKUP( 'Felling&amp;Restocking'!K239,SpeciesList[],4,0))</f>
        <v/>
      </c>
      <c r="AL239" s="362" t="str">
        <f aca="false">IF('Felling&amp;Restocking'!L239="","",IFERROR("," &amp; VLOOKUP( 'Felling&amp;Restocking'!L239,SpeciesList[],2,0),"," &amp; 'Felling&amp;Restocking'!L239))</f>
        <v/>
      </c>
      <c r="AM239" s="362" t="str">
        <f aca="false">IF('Felling&amp;Restocking'!L239="","",VLOOKUP( 'Felling&amp;Restocking'!L239,SpeciesList[],4,0))</f>
        <v/>
      </c>
      <c r="AN239" s="362" t="str">
        <f aca="false">IF('Felling&amp;Restocking'!M239="","",IFERROR("," &amp; VLOOKUP( 'Felling&amp;Restocking'!M239,SpeciesList[],2,0),"," &amp; 'Felling&amp;Restocking'!M239))</f>
        <v/>
      </c>
      <c r="AO239" s="362" t="str">
        <f aca="false">IF('Felling&amp;Restocking'!M239="","",VLOOKUP( 'Felling&amp;Restocking'!M239,SpeciesList[],4,0))</f>
        <v/>
      </c>
      <c r="AP239" s="362" t="str">
        <f aca="false">IF('Felling&amp;Restocking'!N239="","",IFERROR("," &amp; VLOOKUP( 'Felling&amp;Restocking'!N239,SpeciesList[],2,0),"," &amp; 'Felling&amp;Restocking'!N239))</f>
        <v/>
      </c>
      <c r="AQ239" s="362" t="str">
        <f aca="false">IF('Felling&amp;Restocking'!N239="","",VLOOKUP( 'Felling&amp;Restocking'!N239,SpeciesList[],4,0))</f>
        <v/>
      </c>
      <c r="AT239" s="362" t="str">
        <f aca="false">IF('Sub-Cpt Record'!A239&lt;&gt;"",CONCATENATE('Sub-Cpt Record'!A239,'Sub-Cpt Record'!B239,'Sub-Cpt Record'!C239),"")</f>
        <v/>
      </c>
      <c r="AU239" s="362" t="n">
        <f aca="false">IF($AT239="",1,COUNTIFS($AT$11:$AT$1000, $AT239))</f>
        <v>1</v>
      </c>
      <c r="AV239" s="362" t="n">
        <f aca="false">IF(AT239&lt;&gt;"",'Sub-Cpt Record'!C239/CODE!AU239,0)</f>
        <v>0</v>
      </c>
    </row>
    <row r="240" customFormat="false" ht="15" hidden="false" customHeight="false" outlineLevel="0" collapsed="false">
      <c r="A240" s="362" t="str">
        <f aca="false">IF('Sub-Cpt Record'!B240="",IF(OR('Sub-Cpt Record'!A240=0,'Sub-Cpt Record'!A240=""),"",'Sub-Cpt Record'!A240),CONCATENATE('Sub-Cpt Record'!A240&amp;'Sub-Cpt Record'!B240))</f>
        <v/>
      </c>
      <c r="B240" s="362" t="n">
        <f aca="false">IF($A240="",1,COUNTIFS($A$11:$A$1000, $A240))</f>
        <v>1</v>
      </c>
      <c r="C240" s="363" t="str">
        <f aca="false">IF('Sub-Cpt Record'!E240 = "","",'Sub-Cpt Record'!E240&amp;"  ")</f>
        <v/>
      </c>
      <c r="D240" s="362" t="str">
        <f aca="false">IF('Sub-Cpt Record'!F240 = "","",'Sub-Cpt Record'!F240&amp;"  ")</f>
        <v/>
      </c>
      <c r="E240" s="362" t="str">
        <f aca="false">IF('Sub-Cpt Record'!G240 = "","",'Sub-Cpt Record'!G240&amp;"  ")</f>
        <v/>
      </c>
      <c r="F240" s="362" t="str">
        <f aca="false">IF('Sub-Cpt Record'!H240 = "","",'Sub-Cpt Record'!H240&amp;"  ")</f>
        <v/>
      </c>
      <c r="G240" s="362" t="str">
        <f aca="false">IF('Sub-Cpt Record'!I240 = "","",'Sub-Cpt Record'!I240&amp;"  ")</f>
        <v/>
      </c>
      <c r="H240" s="362" t="str">
        <f aca="false">IF('Sub-Cpt Record'!J240 = "","",'Sub-Cpt Record'!J240&amp;"  ")</f>
        <v/>
      </c>
      <c r="I240" s="364" t="str">
        <f aca="false">CONCATENATE(C240&amp;D240&amp;E240&amp;F240&amp;G240&amp;H240)</f>
        <v/>
      </c>
      <c r="J240" s="362" t="n">
        <f aca="false">IF(A240&lt;&gt;"",'Sub-Cpt Record'!C240/CODE!B240,0)</f>
        <v>0</v>
      </c>
      <c r="L240" s="365" t="str">
        <f aca="false">IF(A240="",IF(L241=1,1,""),1)</f>
        <v/>
      </c>
      <c r="N240" s="366" t="n">
        <f aca="false">COUNTIFS('Felling&amp;Restocking'!$A$11:$A$1000, 'Felling&amp;Restocking'!$A240, 'Felling&amp;Restocking'!$B$11:$B$1000, 'Felling&amp;Restocking'!$B240, 'Felling&amp;Restocking'!$H$11:$H$1000, 'Felling&amp;Restocking'!$H240)</f>
        <v>0</v>
      </c>
      <c r="O240" s="366" t="n">
        <f aca="false">IF(OR('Felling&amp;Restocking'!H240=0,'Felling&amp;Restocking'!H240=""),0,1)</f>
        <v>0</v>
      </c>
      <c r="P240" s="367" t="n">
        <f aca="false">SUM('Felling&amp;Restocking'!O240+'Felling&amp;Restocking'!P240)</f>
        <v>0</v>
      </c>
      <c r="S240" s="369" t="n">
        <f aca="false">IF(AND(O240&lt;&gt;0,P240&lt;&gt;0,'Felling&amp;Restocking'!G240&lt;&gt;0,AA240="",AC240=""),1,0)</f>
        <v>0</v>
      </c>
      <c r="T240" s="370" t="str">
        <f aca="false">IF(OR('Felling&amp;Restocking'!G240=0,'Felling&amp;Restocking'!G240=""),"",SUM('Felling&amp;Restocking'!O240/P240)*'Felling&amp;Restocking'!G240)</f>
        <v/>
      </c>
      <c r="U240" s="370" t="str">
        <f aca="false">IF(OR('Felling&amp;Restocking'!G240=0,'Felling&amp;Restocking'!G240=""),"",SUM('Felling&amp;Restocking'!P240/P240)*'Felling&amp;Restocking'!G240)</f>
        <v/>
      </c>
      <c r="V240" s="371" t="n">
        <f aca="false">IF(CONCATENATE('Felling&amp;Restocking'!U240&amp;'Felling&amp;Restocking'!W240&amp;'Felling&amp;Restocking'!Y240&amp;'Felling&amp;Restocking'!AA240&amp;'Felling&amp;Restocking'!AC240)="",0,1)</f>
        <v>0</v>
      </c>
      <c r="W240" s="372" t="n">
        <f aca="false">IF(OR(OR(TRIM('Felling&amp;Restocking'!H240)="T",TRIM('Felling&amp;Restocking'!H240)="DF",TRIM('Felling&amp;Restocking'!H240)="OS"),O240=0),0,1)</f>
        <v>0</v>
      </c>
      <c r="X240" s="372" t="n">
        <f aca="false">IF(OR('Felling&amp;Restocking'!$S240="",OR('Felling&amp;Restocking'!$S240=0,'Felling&amp;Restocking'!$S240="N/A")),0,1)</f>
        <v>0</v>
      </c>
      <c r="Y240" s="362" t="str">
        <f aca="false">IF(W240=1,T240,"")</f>
        <v/>
      </c>
      <c r="Z240" s="362" t="str">
        <f aca="false">IF(W240=1,U240,"")</f>
        <v/>
      </c>
      <c r="AA240" s="363" t="str">
        <f aca="false">CONCATENATE(IF(AND(AG240="B",AF240&lt;&gt;""),AF240,""),IF(AND(AI240="B",AH240&lt;&gt;""),AH240,""),IF(AND(AK240="B",AJ240&lt;&gt;""),AJ240,""),IF(AND(AM240="B",AL240&lt;&gt;""),AL240,""),IF(AND(AO240="B",AN240&lt;&gt;""),AN240,""),IF(AND(AQ240="B",AP240&lt;&gt;""),AP240,""))</f>
        <v/>
      </c>
      <c r="AC240" s="362" t="str">
        <f aca="false">CONCATENATE(IF(AND(AG240="C",AF240&lt;&gt;""),AF240,""),IF(AND(AI240="C",AH240&lt;&gt;""),AH240,""),IF(AND(AK240="C",AJ240&lt;&gt;""),AJ240,""),IF(AND(AM240="C",AL240&lt;&gt;""),AL240,""),IF(AND(AO240="C",AN240&lt;&gt;""),AN240,""),IF(AND(AQ240="C",AP240&lt;&gt;""),AP240,""))</f>
        <v/>
      </c>
      <c r="AE240" s="362" t="str">
        <f aca="false">CONCATENATE(IF(AS240="","",AS240),IF(AU240="","",AU240),IF(AW240="","",AW240),IF(AY240="","",AY240),IF(BA240="","",BA240),IF(BC240="","",BC240))</f>
        <v>1</v>
      </c>
      <c r="AF240" s="362" t="str">
        <f aca="false">IF('Felling&amp;Restocking'!I240="","",IFERROR(VLOOKUP( 'Felling&amp;Restocking'!I240,SpeciesList[],2,0),"," &amp; 'Felling&amp;Restocking'!I240))</f>
        <v/>
      </c>
      <c r="AG240" s="362" t="str">
        <f aca="false">IF('Felling&amp;Restocking'!I240="","",VLOOKUP( 'Felling&amp;Restocking'!I240,SpeciesList[],4,0))</f>
        <v/>
      </c>
      <c r="AH240" s="362" t="str">
        <f aca="false">IF('Felling&amp;Restocking'!J240="","",IFERROR("," &amp; VLOOKUP( 'Felling&amp;Restocking'!J240,SpeciesList[],2,0),"," &amp; 'Felling&amp;Restocking'!J240))</f>
        <v/>
      </c>
      <c r="AI240" s="362" t="str">
        <f aca="false">IF('Felling&amp;Restocking'!J240="","",VLOOKUP( 'Felling&amp;Restocking'!J240,SpeciesList[],4,0))</f>
        <v/>
      </c>
      <c r="AJ240" s="362" t="str">
        <f aca="false">IF('Felling&amp;Restocking'!K240="","",IFERROR("," &amp; VLOOKUP( 'Felling&amp;Restocking'!K240,SpeciesList[],2,0),"," &amp; 'Felling&amp;Restocking'!K240))</f>
        <v/>
      </c>
      <c r="AK240" s="362" t="str">
        <f aca="false">IF('Felling&amp;Restocking'!K240="","",VLOOKUP( 'Felling&amp;Restocking'!K240,SpeciesList[],4,0))</f>
        <v/>
      </c>
      <c r="AL240" s="362" t="str">
        <f aca="false">IF('Felling&amp;Restocking'!L240="","",IFERROR("," &amp; VLOOKUP( 'Felling&amp;Restocking'!L240,SpeciesList[],2,0),"," &amp; 'Felling&amp;Restocking'!L240))</f>
        <v/>
      </c>
      <c r="AM240" s="362" t="str">
        <f aca="false">IF('Felling&amp;Restocking'!L240="","",VLOOKUP( 'Felling&amp;Restocking'!L240,SpeciesList[],4,0))</f>
        <v/>
      </c>
      <c r="AN240" s="362" t="str">
        <f aca="false">IF('Felling&amp;Restocking'!M240="","",IFERROR("," &amp; VLOOKUP( 'Felling&amp;Restocking'!M240,SpeciesList[],2,0),"," &amp; 'Felling&amp;Restocking'!M240))</f>
        <v/>
      </c>
      <c r="AO240" s="362" t="str">
        <f aca="false">IF('Felling&amp;Restocking'!M240="","",VLOOKUP( 'Felling&amp;Restocking'!M240,SpeciesList[],4,0))</f>
        <v/>
      </c>
      <c r="AP240" s="362" t="str">
        <f aca="false">IF('Felling&amp;Restocking'!N240="","",IFERROR("," &amp; VLOOKUP( 'Felling&amp;Restocking'!N240,SpeciesList[],2,0),"," &amp; 'Felling&amp;Restocking'!N240))</f>
        <v/>
      </c>
      <c r="AQ240" s="362" t="str">
        <f aca="false">IF('Felling&amp;Restocking'!N240="","",VLOOKUP( 'Felling&amp;Restocking'!N240,SpeciesList[],4,0))</f>
        <v/>
      </c>
      <c r="AT240" s="362" t="str">
        <f aca="false">IF('Sub-Cpt Record'!A240&lt;&gt;"",CONCATENATE('Sub-Cpt Record'!A240,'Sub-Cpt Record'!B240,'Sub-Cpt Record'!C240),"")</f>
        <v/>
      </c>
      <c r="AU240" s="362" t="n">
        <f aca="false">IF($AT240="",1,COUNTIFS($AT$11:$AT$1000, $AT240))</f>
        <v>1</v>
      </c>
      <c r="AV240" s="362" t="n">
        <f aca="false">IF(AT240&lt;&gt;"",'Sub-Cpt Record'!C240/CODE!AU240,0)</f>
        <v>0</v>
      </c>
    </row>
    <row r="241" customFormat="false" ht="15" hidden="false" customHeight="false" outlineLevel="0" collapsed="false">
      <c r="A241" s="362" t="str">
        <f aca="false">IF('Sub-Cpt Record'!B241="",IF(OR('Sub-Cpt Record'!A241=0,'Sub-Cpt Record'!A241=""),"",'Sub-Cpt Record'!A241),CONCATENATE('Sub-Cpt Record'!A241&amp;'Sub-Cpt Record'!B241))</f>
        <v/>
      </c>
      <c r="B241" s="362" t="n">
        <f aca="false">IF($A241="",1,COUNTIFS($A$11:$A$1000, $A241))</f>
        <v>1</v>
      </c>
      <c r="C241" s="363" t="str">
        <f aca="false">IF('Sub-Cpt Record'!E241 = "","",'Sub-Cpt Record'!E241&amp;"  ")</f>
        <v/>
      </c>
      <c r="D241" s="362" t="str">
        <f aca="false">IF('Sub-Cpt Record'!F241 = "","",'Sub-Cpt Record'!F241&amp;"  ")</f>
        <v/>
      </c>
      <c r="E241" s="362" t="str">
        <f aca="false">IF('Sub-Cpt Record'!G241 = "","",'Sub-Cpt Record'!G241&amp;"  ")</f>
        <v/>
      </c>
      <c r="F241" s="362" t="str">
        <f aca="false">IF('Sub-Cpt Record'!H241 = "","",'Sub-Cpt Record'!H241&amp;"  ")</f>
        <v/>
      </c>
      <c r="G241" s="362" t="str">
        <f aca="false">IF('Sub-Cpt Record'!I241 = "","",'Sub-Cpt Record'!I241&amp;"  ")</f>
        <v/>
      </c>
      <c r="H241" s="362" t="str">
        <f aca="false">IF('Sub-Cpt Record'!J241 = "","",'Sub-Cpt Record'!J241&amp;"  ")</f>
        <v/>
      </c>
      <c r="I241" s="364" t="str">
        <f aca="false">CONCATENATE(C241&amp;D241&amp;E241&amp;F241&amp;G241&amp;H241)</f>
        <v/>
      </c>
      <c r="J241" s="362" t="n">
        <f aca="false">IF(A241&lt;&gt;"",'Sub-Cpt Record'!C241/CODE!B241,0)</f>
        <v>0</v>
      </c>
      <c r="L241" s="365" t="str">
        <f aca="false">IF(A241="",IF(L242=1,1,""),1)</f>
        <v/>
      </c>
      <c r="N241" s="366" t="n">
        <f aca="false">COUNTIFS('Felling&amp;Restocking'!$A$11:$A$1000, 'Felling&amp;Restocking'!$A241, 'Felling&amp;Restocking'!$B$11:$B$1000, 'Felling&amp;Restocking'!$B241, 'Felling&amp;Restocking'!$H$11:$H$1000, 'Felling&amp;Restocking'!$H241)</f>
        <v>0</v>
      </c>
      <c r="O241" s="366" t="n">
        <f aca="false">IF(OR('Felling&amp;Restocking'!H241=0,'Felling&amp;Restocking'!H241=""),0,1)</f>
        <v>0</v>
      </c>
      <c r="P241" s="367" t="n">
        <f aca="false">SUM('Felling&amp;Restocking'!O241+'Felling&amp;Restocking'!P241)</f>
        <v>0</v>
      </c>
      <c r="S241" s="369" t="n">
        <f aca="false">IF(AND(O241&lt;&gt;0,P241&lt;&gt;0,'Felling&amp;Restocking'!G241&lt;&gt;0,AA241="",AC241=""),1,0)</f>
        <v>0</v>
      </c>
      <c r="T241" s="370" t="str">
        <f aca="false">IF(OR('Felling&amp;Restocking'!G241=0,'Felling&amp;Restocking'!G241=""),"",SUM('Felling&amp;Restocking'!O241/P241)*'Felling&amp;Restocking'!G241)</f>
        <v/>
      </c>
      <c r="U241" s="370" t="str">
        <f aca="false">IF(OR('Felling&amp;Restocking'!G241=0,'Felling&amp;Restocking'!G241=""),"",SUM('Felling&amp;Restocking'!P241/P241)*'Felling&amp;Restocking'!G241)</f>
        <v/>
      </c>
      <c r="V241" s="371" t="n">
        <f aca="false">IF(CONCATENATE('Felling&amp;Restocking'!U241&amp;'Felling&amp;Restocking'!W241&amp;'Felling&amp;Restocking'!Y241&amp;'Felling&amp;Restocking'!AA241&amp;'Felling&amp;Restocking'!AC241)="",0,1)</f>
        <v>0</v>
      </c>
      <c r="W241" s="372" t="n">
        <f aca="false">IF(OR(OR(TRIM('Felling&amp;Restocking'!H241)="T",TRIM('Felling&amp;Restocking'!H241)="DF",TRIM('Felling&amp;Restocking'!H241)="OS"),O241=0),0,1)</f>
        <v>0</v>
      </c>
      <c r="X241" s="372" t="n">
        <f aca="false">IF(OR('Felling&amp;Restocking'!$S241="",OR('Felling&amp;Restocking'!$S241=0,'Felling&amp;Restocking'!$S241="N/A")),0,1)</f>
        <v>0</v>
      </c>
      <c r="Y241" s="362" t="str">
        <f aca="false">IF(W241=1,T241,"")</f>
        <v/>
      </c>
      <c r="Z241" s="362" t="str">
        <f aca="false">IF(W241=1,U241,"")</f>
        <v/>
      </c>
      <c r="AA241" s="363" t="str">
        <f aca="false">CONCATENATE(IF(AND(AG241="B",AF241&lt;&gt;""),AF241,""),IF(AND(AI241="B",AH241&lt;&gt;""),AH241,""),IF(AND(AK241="B",AJ241&lt;&gt;""),AJ241,""),IF(AND(AM241="B",AL241&lt;&gt;""),AL241,""),IF(AND(AO241="B",AN241&lt;&gt;""),AN241,""),IF(AND(AQ241="B",AP241&lt;&gt;""),AP241,""))</f>
        <v/>
      </c>
      <c r="AC241" s="362" t="str">
        <f aca="false">CONCATENATE(IF(AND(AG241="C",AF241&lt;&gt;""),AF241,""),IF(AND(AI241="C",AH241&lt;&gt;""),AH241,""),IF(AND(AK241="C",AJ241&lt;&gt;""),AJ241,""),IF(AND(AM241="C",AL241&lt;&gt;""),AL241,""),IF(AND(AO241="C",AN241&lt;&gt;""),AN241,""),IF(AND(AQ241="C",AP241&lt;&gt;""),AP241,""))</f>
        <v/>
      </c>
      <c r="AE241" s="362" t="str">
        <f aca="false">CONCATENATE(IF(AS241="","",AS241),IF(AU241="","",AU241),IF(AW241="","",AW241),IF(AY241="","",AY241),IF(BA241="","",BA241),IF(BC241="","",BC241))</f>
        <v>1</v>
      </c>
      <c r="AF241" s="362" t="str">
        <f aca="false">IF('Felling&amp;Restocking'!I241="","",IFERROR(VLOOKUP( 'Felling&amp;Restocking'!I241,SpeciesList[],2,0),"," &amp; 'Felling&amp;Restocking'!I241))</f>
        <v/>
      </c>
      <c r="AG241" s="362" t="str">
        <f aca="false">IF('Felling&amp;Restocking'!I241="","",VLOOKUP( 'Felling&amp;Restocking'!I241,SpeciesList[],4,0))</f>
        <v/>
      </c>
      <c r="AH241" s="362" t="str">
        <f aca="false">IF('Felling&amp;Restocking'!J241="","",IFERROR("," &amp; VLOOKUP( 'Felling&amp;Restocking'!J241,SpeciesList[],2,0),"," &amp; 'Felling&amp;Restocking'!J241))</f>
        <v/>
      </c>
      <c r="AI241" s="362" t="str">
        <f aca="false">IF('Felling&amp;Restocking'!J241="","",VLOOKUP( 'Felling&amp;Restocking'!J241,SpeciesList[],4,0))</f>
        <v/>
      </c>
      <c r="AJ241" s="362" t="str">
        <f aca="false">IF('Felling&amp;Restocking'!K241="","",IFERROR("," &amp; VLOOKUP( 'Felling&amp;Restocking'!K241,SpeciesList[],2,0),"," &amp; 'Felling&amp;Restocking'!K241))</f>
        <v/>
      </c>
      <c r="AK241" s="362" t="str">
        <f aca="false">IF('Felling&amp;Restocking'!K241="","",VLOOKUP( 'Felling&amp;Restocking'!K241,SpeciesList[],4,0))</f>
        <v/>
      </c>
      <c r="AL241" s="362" t="str">
        <f aca="false">IF('Felling&amp;Restocking'!L241="","",IFERROR("," &amp; VLOOKUP( 'Felling&amp;Restocking'!L241,SpeciesList[],2,0),"," &amp; 'Felling&amp;Restocking'!L241))</f>
        <v/>
      </c>
      <c r="AM241" s="362" t="str">
        <f aca="false">IF('Felling&amp;Restocking'!L241="","",VLOOKUP( 'Felling&amp;Restocking'!L241,SpeciesList[],4,0))</f>
        <v/>
      </c>
      <c r="AN241" s="362" t="str">
        <f aca="false">IF('Felling&amp;Restocking'!M241="","",IFERROR("," &amp; VLOOKUP( 'Felling&amp;Restocking'!M241,SpeciesList[],2,0),"," &amp; 'Felling&amp;Restocking'!M241))</f>
        <v/>
      </c>
      <c r="AO241" s="362" t="str">
        <f aca="false">IF('Felling&amp;Restocking'!M241="","",VLOOKUP( 'Felling&amp;Restocking'!M241,SpeciesList[],4,0))</f>
        <v/>
      </c>
      <c r="AP241" s="362" t="str">
        <f aca="false">IF('Felling&amp;Restocking'!N241="","",IFERROR("," &amp; VLOOKUP( 'Felling&amp;Restocking'!N241,SpeciesList[],2,0),"," &amp; 'Felling&amp;Restocking'!N241))</f>
        <v/>
      </c>
      <c r="AQ241" s="362" t="str">
        <f aca="false">IF('Felling&amp;Restocking'!N241="","",VLOOKUP( 'Felling&amp;Restocking'!N241,SpeciesList[],4,0))</f>
        <v/>
      </c>
      <c r="AT241" s="362" t="str">
        <f aca="false">IF('Sub-Cpt Record'!A241&lt;&gt;"",CONCATENATE('Sub-Cpt Record'!A241,'Sub-Cpt Record'!B241,'Sub-Cpt Record'!C241),"")</f>
        <v/>
      </c>
      <c r="AU241" s="362" t="n">
        <f aca="false">IF($AT241="",1,COUNTIFS($AT$11:$AT$1000, $AT241))</f>
        <v>1</v>
      </c>
      <c r="AV241" s="362" t="n">
        <f aca="false">IF(AT241&lt;&gt;"",'Sub-Cpt Record'!C241/CODE!AU241,0)</f>
        <v>0</v>
      </c>
    </row>
    <row r="242" customFormat="false" ht="15" hidden="false" customHeight="false" outlineLevel="0" collapsed="false">
      <c r="A242" s="362" t="str">
        <f aca="false">IF('Sub-Cpt Record'!B242="",IF(OR('Sub-Cpt Record'!A242=0,'Sub-Cpt Record'!A242=""),"",'Sub-Cpt Record'!A242),CONCATENATE('Sub-Cpt Record'!A242&amp;'Sub-Cpt Record'!B242))</f>
        <v/>
      </c>
      <c r="B242" s="362" t="n">
        <f aca="false">IF($A242="",1,COUNTIFS($A$11:$A$1000, $A242))</f>
        <v>1</v>
      </c>
      <c r="C242" s="363" t="str">
        <f aca="false">IF('Sub-Cpt Record'!E242 = "","",'Sub-Cpt Record'!E242&amp;"  ")</f>
        <v/>
      </c>
      <c r="D242" s="362" t="str">
        <f aca="false">IF('Sub-Cpt Record'!F242 = "","",'Sub-Cpt Record'!F242&amp;"  ")</f>
        <v/>
      </c>
      <c r="E242" s="362" t="str">
        <f aca="false">IF('Sub-Cpt Record'!G242 = "","",'Sub-Cpt Record'!G242&amp;"  ")</f>
        <v/>
      </c>
      <c r="F242" s="362" t="str">
        <f aca="false">IF('Sub-Cpt Record'!H242 = "","",'Sub-Cpt Record'!H242&amp;"  ")</f>
        <v/>
      </c>
      <c r="G242" s="362" t="str">
        <f aca="false">IF('Sub-Cpt Record'!I242 = "","",'Sub-Cpt Record'!I242&amp;"  ")</f>
        <v/>
      </c>
      <c r="H242" s="362" t="str">
        <f aca="false">IF('Sub-Cpt Record'!J242 = "","",'Sub-Cpt Record'!J242&amp;"  ")</f>
        <v/>
      </c>
      <c r="I242" s="364" t="str">
        <f aca="false">CONCATENATE(C242&amp;D242&amp;E242&amp;F242&amp;G242&amp;H242)</f>
        <v/>
      </c>
      <c r="J242" s="362" t="n">
        <f aca="false">IF(A242&lt;&gt;"",'Sub-Cpt Record'!C242/CODE!B242,0)</f>
        <v>0</v>
      </c>
      <c r="L242" s="365" t="str">
        <f aca="false">IF(A242="",IF(L243=1,1,""),1)</f>
        <v/>
      </c>
      <c r="N242" s="366" t="n">
        <f aca="false">COUNTIFS('Felling&amp;Restocking'!$A$11:$A$1000, 'Felling&amp;Restocking'!$A242, 'Felling&amp;Restocking'!$B$11:$B$1000, 'Felling&amp;Restocking'!$B242, 'Felling&amp;Restocking'!$H$11:$H$1000, 'Felling&amp;Restocking'!$H242)</f>
        <v>0</v>
      </c>
      <c r="O242" s="366" t="n">
        <f aca="false">IF(OR('Felling&amp;Restocking'!H242=0,'Felling&amp;Restocking'!H242=""),0,1)</f>
        <v>0</v>
      </c>
      <c r="P242" s="367" t="n">
        <f aca="false">SUM('Felling&amp;Restocking'!O242+'Felling&amp;Restocking'!P242)</f>
        <v>0</v>
      </c>
      <c r="S242" s="369" t="n">
        <f aca="false">IF(AND(O242&lt;&gt;0,P242&lt;&gt;0,'Felling&amp;Restocking'!G242&lt;&gt;0,AA242="",AC242=""),1,0)</f>
        <v>0</v>
      </c>
      <c r="T242" s="370" t="str">
        <f aca="false">IF(OR('Felling&amp;Restocking'!G242=0,'Felling&amp;Restocking'!G242=""),"",SUM('Felling&amp;Restocking'!O242/P242)*'Felling&amp;Restocking'!G242)</f>
        <v/>
      </c>
      <c r="U242" s="370" t="str">
        <f aca="false">IF(OR('Felling&amp;Restocking'!G242=0,'Felling&amp;Restocking'!G242=""),"",SUM('Felling&amp;Restocking'!P242/P242)*'Felling&amp;Restocking'!G242)</f>
        <v/>
      </c>
      <c r="V242" s="371" t="n">
        <f aca="false">IF(CONCATENATE('Felling&amp;Restocking'!U242&amp;'Felling&amp;Restocking'!W242&amp;'Felling&amp;Restocking'!Y242&amp;'Felling&amp;Restocking'!AA242&amp;'Felling&amp;Restocking'!AC242)="",0,1)</f>
        <v>0</v>
      </c>
      <c r="W242" s="372" t="n">
        <f aca="false">IF(OR(OR(TRIM('Felling&amp;Restocking'!H242)="T",TRIM('Felling&amp;Restocking'!H242)="DF",TRIM('Felling&amp;Restocking'!H242)="OS"),O242=0),0,1)</f>
        <v>0</v>
      </c>
      <c r="X242" s="372" t="n">
        <f aca="false">IF(OR('Felling&amp;Restocking'!$S242="",OR('Felling&amp;Restocking'!$S242=0,'Felling&amp;Restocking'!$S242="N/A")),0,1)</f>
        <v>0</v>
      </c>
      <c r="Y242" s="362" t="str">
        <f aca="false">IF(W242=1,T242,"")</f>
        <v/>
      </c>
      <c r="Z242" s="362" t="str">
        <f aca="false">IF(W242=1,U242,"")</f>
        <v/>
      </c>
      <c r="AA242" s="363" t="str">
        <f aca="false">CONCATENATE(IF(AND(AG242="B",AF242&lt;&gt;""),AF242,""),IF(AND(AI242="B",AH242&lt;&gt;""),AH242,""),IF(AND(AK242="B",AJ242&lt;&gt;""),AJ242,""),IF(AND(AM242="B",AL242&lt;&gt;""),AL242,""),IF(AND(AO242="B",AN242&lt;&gt;""),AN242,""),IF(AND(AQ242="B",AP242&lt;&gt;""),AP242,""))</f>
        <v/>
      </c>
      <c r="AC242" s="362" t="str">
        <f aca="false">CONCATENATE(IF(AND(AG242="C",AF242&lt;&gt;""),AF242,""),IF(AND(AI242="C",AH242&lt;&gt;""),AH242,""),IF(AND(AK242="C",AJ242&lt;&gt;""),AJ242,""),IF(AND(AM242="C",AL242&lt;&gt;""),AL242,""),IF(AND(AO242="C",AN242&lt;&gt;""),AN242,""),IF(AND(AQ242="C",AP242&lt;&gt;""),AP242,""))</f>
        <v/>
      </c>
      <c r="AE242" s="362" t="str">
        <f aca="false">CONCATENATE(IF(AS242="","",AS242),IF(AU242="","",AU242),IF(AW242="","",AW242),IF(AY242="","",AY242),IF(BA242="","",BA242),IF(BC242="","",BC242))</f>
        <v>1</v>
      </c>
      <c r="AF242" s="362" t="str">
        <f aca="false">IF('Felling&amp;Restocking'!I242="","",IFERROR(VLOOKUP( 'Felling&amp;Restocking'!I242,SpeciesList[],2,0),"," &amp; 'Felling&amp;Restocking'!I242))</f>
        <v/>
      </c>
      <c r="AG242" s="362" t="str">
        <f aca="false">IF('Felling&amp;Restocking'!I242="","",VLOOKUP( 'Felling&amp;Restocking'!I242,SpeciesList[],4,0))</f>
        <v/>
      </c>
      <c r="AH242" s="362" t="str">
        <f aca="false">IF('Felling&amp;Restocking'!J242="","",IFERROR("," &amp; VLOOKUP( 'Felling&amp;Restocking'!J242,SpeciesList[],2,0),"," &amp; 'Felling&amp;Restocking'!J242))</f>
        <v/>
      </c>
      <c r="AI242" s="362" t="str">
        <f aca="false">IF('Felling&amp;Restocking'!J242="","",VLOOKUP( 'Felling&amp;Restocking'!J242,SpeciesList[],4,0))</f>
        <v/>
      </c>
      <c r="AJ242" s="362" t="str">
        <f aca="false">IF('Felling&amp;Restocking'!K242="","",IFERROR("," &amp; VLOOKUP( 'Felling&amp;Restocking'!K242,SpeciesList[],2,0),"," &amp; 'Felling&amp;Restocking'!K242))</f>
        <v/>
      </c>
      <c r="AK242" s="362" t="str">
        <f aca="false">IF('Felling&amp;Restocking'!K242="","",VLOOKUP( 'Felling&amp;Restocking'!K242,SpeciesList[],4,0))</f>
        <v/>
      </c>
      <c r="AL242" s="362" t="str">
        <f aca="false">IF('Felling&amp;Restocking'!L242="","",IFERROR("," &amp; VLOOKUP( 'Felling&amp;Restocking'!L242,SpeciesList[],2,0),"," &amp; 'Felling&amp;Restocking'!L242))</f>
        <v/>
      </c>
      <c r="AM242" s="362" t="str">
        <f aca="false">IF('Felling&amp;Restocking'!L242="","",VLOOKUP( 'Felling&amp;Restocking'!L242,SpeciesList[],4,0))</f>
        <v/>
      </c>
      <c r="AN242" s="362" t="str">
        <f aca="false">IF('Felling&amp;Restocking'!M242="","",IFERROR("," &amp; VLOOKUP( 'Felling&amp;Restocking'!M242,SpeciesList[],2,0),"," &amp; 'Felling&amp;Restocking'!M242))</f>
        <v/>
      </c>
      <c r="AO242" s="362" t="str">
        <f aca="false">IF('Felling&amp;Restocking'!M242="","",VLOOKUP( 'Felling&amp;Restocking'!M242,SpeciesList[],4,0))</f>
        <v/>
      </c>
      <c r="AP242" s="362" t="str">
        <f aca="false">IF('Felling&amp;Restocking'!N242="","",IFERROR("," &amp; VLOOKUP( 'Felling&amp;Restocking'!N242,SpeciesList[],2,0),"," &amp; 'Felling&amp;Restocking'!N242))</f>
        <v/>
      </c>
      <c r="AQ242" s="362" t="str">
        <f aca="false">IF('Felling&amp;Restocking'!N242="","",VLOOKUP( 'Felling&amp;Restocking'!N242,SpeciesList[],4,0))</f>
        <v/>
      </c>
      <c r="AT242" s="362" t="str">
        <f aca="false">IF('Sub-Cpt Record'!A242&lt;&gt;"",CONCATENATE('Sub-Cpt Record'!A242,'Sub-Cpt Record'!B242,'Sub-Cpt Record'!C242),"")</f>
        <v/>
      </c>
      <c r="AU242" s="362" t="n">
        <f aca="false">IF($AT242="",1,COUNTIFS($AT$11:$AT$1000, $AT242))</f>
        <v>1</v>
      </c>
      <c r="AV242" s="362" t="n">
        <f aca="false">IF(AT242&lt;&gt;"",'Sub-Cpt Record'!C242/CODE!AU242,0)</f>
        <v>0</v>
      </c>
    </row>
    <row r="243" customFormat="false" ht="15" hidden="false" customHeight="false" outlineLevel="0" collapsed="false">
      <c r="A243" s="362" t="str">
        <f aca="false">IF('Sub-Cpt Record'!B243="",IF(OR('Sub-Cpt Record'!A243=0,'Sub-Cpt Record'!A243=""),"",'Sub-Cpt Record'!A243),CONCATENATE('Sub-Cpt Record'!A243&amp;'Sub-Cpt Record'!B243))</f>
        <v/>
      </c>
      <c r="B243" s="362" t="n">
        <f aca="false">IF($A243="",1,COUNTIFS($A$11:$A$1000, $A243))</f>
        <v>1</v>
      </c>
      <c r="C243" s="363" t="str">
        <f aca="false">IF('Sub-Cpt Record'!E243 = "","",'Sub-Cpt Record'!E243&amp;"  ")</f>
        <v/>
      </c>
      <c r="D243" s="362" t="str">
        <f aca="false">IF('Sub-Cpt Record'!F243 = "","",'Sub-Cpt Record'!F243&amp;"  ")</f>
        <v/>
      </c>
      <c r="E243" s="362" t="str">
        <f aca="false">IF('Sub-Cpt Record'!G243 = "","",'Sub-Cpt Record'!G243&amp;"  ")</f>
        <v/>
      </c>
      <c r="F243" s="362" t="str">
        <f aca="false">IF('Sub-Cpt Record'!H243 = "","",'Sub-Cpt Record'!H243&amp;"  ")</f>
        <v/>
      </c>
      <c r="G243" s="362" t="str">
        <f aca="false">IF('Sub-Cpt Record'!I243 = "","",'Sub-Cpt Record'!I243&amp;"  ")</f>
        <v/>
      </c>
      <c r="H243" s="362" t="str">
        <f aca="false">IF('Sub-Cpt Record'!J243 = "","",'Sub-Cpt Record'!J243&amp;"  ")</f>
        <v/>
      </c>
      <c r="I243" s="364" t="str">
        <f aca="false">CONCATENATE(C243&amp;D243&amp;E243&amp;F243&amp;G243&amp;H243)</f>
        <v/>
      </c>
      <c r="J243" s="362" t="n">
        <f aca="false">IF(A243&lt;&gt;"",'Sub-Cpt Record'!C243/CODE!B243,0)</f>
        <v>0</v>
      </c>
      <c r="L243" s="365" t="str">
        <f aca="false">IF(A243="",IF(L244=1,1,""),1)</f>
        <v/>
      </c>
      <c r="N243" s="366" t="n">
        <f aca="false">COUNTIFS('Felling&amp;Restocking'!$A$11:$A$1000, 'Felling&amp;Restocking'!$A243, 'Felling&amp;Restocking'!$B$11:$B$1000, 'Felling&amp;Restocking'!$B243, 'Felling&amp;Restocking'!$H$11:$H$1000, 'Felling&amp;Restocking'!$H243)</f>
        <v>0</v>
      </c>
      <c r="O243" s="366" t="n">
        <f aca="false">IF(OR('Felling&amp;Restocking'!H243=0,'Felling&amp;Restocking'!H243=""),0,1)</f>
        <v>0</v>
      </c>
      <c r="P243" s="367" t="n">
        <f aca="false">SUM('Felling&amp;Restocking'!O243+'Felling&amp;Restocking'!P243)</f>
        <v>0</v>
      </c>
      <c r="S243" s="369" t="n">
        <f aca="false">IF(AND(O243&lt;&gt;0,P243&lt;&gt;0,'Felling&amp;Restocking'!G243&lt;&gt;0,AA243="",AC243=""),1,0)</f>
        <v>0</v>
      </c>
      <c r="T243" s="370" t="str">
        <f aca="false">IF(OR('Felling&amp;Restocking'!G243=0,'Felling&amp;Restocking'!G243=""),"",SUM('Felling&amp;Restocking'!O243/P243)*'Felling&amp;Restocking'!G243)</f>
        <v/>
      </c>
      <c r="U243" s="370" t="str">
        <f aca="false">IF(OR('Felling&amp;Restocking'!G243=0,'Felling&amp;Restocking'!G243=""),"",SUM('Felling&amp;Restocking'!P243/P243)*'Felling&amp;Restocking'!G243)</f>
        <v/>
      </c>
      <c r="V243" s="371" t="n">
        <f aca="false">IF(CONCATENATE('Felling&amp;Restocking'!U243&amp;'Felling&amp;Restocking'!W243&amp;'Felling&amp;Restocking'!Y243&amp;'Felling&amp;Restocking'!AA243&amp;'Felling&amp;Restocking'!AC243)="",0,1)</f>
        <v>0</v>
      </c>
      <c r="W243" s="372" t="n">
        <f aca="false">IF(OR(OR(TRIM('Felling&amp;Restocking'!H243)="T",TRIM('Felling&amp;Restocking'!H243)="DF",TRIM('Felling&amp;Restocking'!H243)="OS"),O243=0),0,1)</f>
        <v>0</v>
      </c>
      <c r="X243" s="372" t="n">
        <f aca="false">IF(OR('Felling&amp;Restocking'!$S243="",OR('Felling&amp;Restocking'!$S243=0,'Felling&amp;Restocking'!$S243="N/A")),0,1)</f>
        <v>0</v>
      </c>
      <c r="Y243" s="362" t="str">
        <f aca="false">IF(W243=1,T243,"")</f>
        <v/>
      </c>
      <c r="Z243" s="362" t="str">
        <f aca="false">IF(W243=1,U243,"")</f>
        <v/>
      </c>
      <c r="AA243" s="363" t="str">
        <f aca="false">CONCATENATE(IF(AND(AG243="B",AF243&lt;&gt;""),AF243,""),IF(AND(AI243="B",AH243&lt;&gt;""),AH243,""),IF(AND(AK243="B",AJ243&lt;&gt;""),AJ243,""),IF(AND(AM243="B",AL243&lt;&gt;""),AL243,""),IF(AND(AO243="B",AN243&lt;&gt;""),AN243,""),IF(AND(AQ243="B",AP243&lt;&gt;""),AP243,""))</f>
        <v/>
      </c>
      <c r="AC243" s="362" t="str">
        <f aca="false">CONCATENATE(IF(AND(AG243="C",AF243&lt;&gt;""),AF243,""),IF(AND(AI243="C",AH243&lt;&gt;""),AH243,""),IF(AND(AK243="C",AJ243&lt;&gt;""),AJ243,""),IF(AND(AM243="C",AL243&lt;&gt;""),AL243,""),IF(AND(AO243="C",AN243&lt;&gt;""),AN243,""),IF(AND(AQ243="C",AP243&lt;&gt;""),AP243,""))</f>
        <v/>
      </c>
      <c r="AE243" s="362" t="str">
        <f aca="false">CONCATENATE(IF(AS243="","",AS243),IF(AU243="","",AU243),IF(AW243="","",AW243),IF(AY243="","",AY243),IF(BA243="","",BA243),IF(BC243="","",BC243))</f>
        <v>1</v>
      </c>
      <c r="AF243" s="362" t="str">
        <f aca="false">IF('Felling&amp;Restocking'!I243="","",IFERROR(VLOOKUP( 'Felling&amp;Restocking'!I243,SpeciesList[],2,0),"," &amp; 'Felling&amp;Restocking'!I243))</f>
        <v/>
      </c>
      <c r="AG243" s="362" t="str">
        <f aca="false">IF('Felling&amp;Restocking'!I243="","",VLOOKUP( 'Felling&amp;Restocking'!I243,SpeciesList[],4,0))</f>
        <v/>
      </c>
      <c r="AH243" s="362" t="str">
        <f aca="false">IF('Felling&amp;Restocking'!J243="","",IFERROR("," &amp; VLOOKUP( 'Felling&amp;Restocking'!J243,SpeciesList[],2,0),"," &amp; 'Felling&amp;Restocking'!J243))</f>
        <v/>
      </c>
      <c r="AI243" s="362" t="str">
        <f aca="false">IF('Felling&amp;Restocking'!J243="","",VLOOKUP( 'Felling&amp;Restocking'!J243,SpeciesList[],4,0))</f>
        <v/>
      </c>
      <c r="AJ243" s="362" t="str">
        <f aca="false">IF('Felling&amp;Restocking'!K243="","",IFERROR("," &amp; VLOOKUP( 'Felling&amp;Restocking'!K243,SpeciesList[],2,0),"," &amp; 'Felling&amp;Restocking'!K243))</f>
        <v/>
      </c>
      <c r="AK243" s="362" t="str">
        <f aca="false">IF('Felling&amp;Restocking'!K243="","",VLOOKUP( 'Felling&amp;Restocking'!K243,SpeciesList[],4,0))</f>
        <v/>
      </c>
      <c r="AL243" s="362" t="str">
        <f aca="false">IF('Felling&amp;Restocking'!L243="","",IFERROR("," &amp; VLOOKUP( 'Felling&amp;Restocking'!L243,SpeciesList[],2,0),"," &amp; 'Felling&amp;Restocking'!L243))</f>
        <v/>
      </c>
      <c r="AM243" s="362" t="str">
        <f aca="false">IF('Felling&amp;Restocking'!L243="","",VLOOKUP( 'Felling&amp;Restocking'!L243,SpeciesList[],4,0))</f>
        <v/>
      </c>
      <c r="AN243" s="362" t="str">
        <f aca="false">IF('Felling&amp;Restocking'!M243="","",IFERROR("," &amp; VLOOKUP( 'Felling&amp;Restocking'!M243,SpeciesList[],2,0),"," &amp; 'Felling&amp;Restocking'!M243))</f>
        <v/>
      </c>
      <c r="AO243" s="362" t="str">
        <f aca="false">IF('Felling&amp;Restocking'!M243="","",VLOOKUP( 'Felling&amp;Restocking'!M243,SpeciesList[],4,0))</f>
        <v/>
      </c>
      <c r="AP243" s="362" t="str">
        <f aca="false">IF('Felling&amp;Restocking'!N243="","",IFERROR("," &amp; VLOOKUP( 'Felling&amp;Restocking'!N243,SpeciesList[],2,0),"," &amp; 'Felling&amp;Restocking'!N243))</f>
        <v/>
      </c>
      <c r="AQ243" s="362" t="str">
        <f aca="false">IF('Felling&amp;Restocking'!N243="","",VLOOKUP( 'Felling&amp;Restocking'!N243,SpeciesList[],4,0))</f>
        <v/>
      </c>
      <c r="AT243" s="362" t="str">
        <f aca="false">IF('Sub-Cpt Record'!A243&lt;&gt;"",CONCATENATE('Sub-Cpt Record'!A243,'Sub-Cpt Record'!B243,'Sub-Cpt Record'!C243),"")</f>
        <v/>
      </c>
      <c r="AU243" s="362" t="n">
        <f aca="false">IF($AT243="",1,COUNTIFS($AT$11:$AT$1000, $AT243))</f>
        <v>1</v>
      </c>
      <c r="AV243" s="362" t="n">
        <f aca="false">IF(AT243&lt;&gt;"",'Sub-Cpt Record'!C243/CODE!AU243,0)</f>
        <v>0</v>
      </c>
    </row>
    <row r="244" customFormat="false" ht="15" hidden="false" customHeight="false" outlineLevel="0" collapsed="false">
      <c r="A244" s="362" t="str">
        <f aca="false">IF('Sub-Cpt Record'!B244="",IF(OR('Sub-Cpt Record'!A244=0,'Sub-Cpt Record'!A244=""),"",'Sub-Cpt Record'!A244),CONCATENATE('Sub-Cpt Record'!A244&amp;'Sub-Cpt Record'!B244))</f>
        <v/>
      </c>
      <c r="B244" s="362" t="n">
        <f aca="false">IF($A244="",1,COUNTIFS($A$11:$A$1000, $A244))</f>
        <v>1</v>
      </c>
      <c r="C244" s="363" t="str">
        <f aca="false">IF('Sub-Cpt Record'!E244 = "","",'Sub-Cpt Record'!E244&amp;"  ")</f>
        <v/>
      </c>
      <c r="D244" s="362" t="str">
        <f aca="false">IF('Sub-Cpt Record'!F244 = "","",'Sub-Cpt Record'!F244&amp;"  ")</f>
        <v/>
      </c>
      <c r="E244" s="362" t="str">
        <f aca="false">IF('Sub-Cpt Record'!G244 = "","",'Sub-Cpt Record'!G244&amp;"  ")</f>
        <v/>
      </c>
      <c r="F244" s="362" t="str">
        <f aca="false">IF('Sub-Cpt Record'!H244 = "","",'Sub-Cpt Record'!H244&amp;"  ")</f>
        <v/>
      </c>
      <c r="G244" s="362" t="str">
        <f aca="false">IF('Sub-Cpt Record'!I244 = "","",'Sub-Cpt Record'!I244&amp;"  ")</f>
        <v/>
      </c>
      <c r="H244" s="362" t="str">
        <f aca="false">IF('Sub-Cpt Record'!J244 = "","",'Sub-Cpt Record'!J244&amp;"  ")</f>
        <v/>
      </c>
      <c r="I244" s="364" t="str">
        <f aca="false">CONCATENATE(C244&amp;D244&amp;E244&amp;F244&amp;G244&amp;H244)</f>
        <v/>
      </c>
      <c r="J244" s="362" t="n">
        <f aca="false">IF(A244&lt;&gt;"",'Sub-Cpt Record'!C244/CODE!B244,0)</f>
        <v>0</v>
      </c>
      <c r="L244" s="365" t="str">
        <f aca="false">IF(A244="",IF(L245=1,1,""),1)</f>
        <v/>
      </c>
      <c r="N244" s="366" t="n">
        <f aca="false">COUNTIFS('Felling&amp;Restocking'!$A$11:$A$1000, 'Felling&amp;Restocking'!$A244, 'Felling&amp;Restocking'!$B$11:$B$1000, 'Felling&amp;Restocking'!$B244, 'Felling&amp;Restocking'!$H$11:$H$1000, 'Felling&amp;Restocking'!$H244)</f>
        <v>0</v>
      </c>
      <c r="O244" s="366" t="n">
        <f aca="false">IF(OR('Felling&amp;Restocking'!H244=0,'Felling&amp;Restocking'!H244=""),0,1)</f>
        <v>0</v>
      </c>
      <c r="P244" s="367" t="n">
        <f aca="false">SUM('Felling&amp;Restocking'!O244+'Felling&amp;Restocking'!P244)</f>
        <v>0</v>
      </c>
      <c r="S244" s="369" t="n">
        <f aca="false">IF(AND(O244&lt;&gt;0,P244&lt;&gt;0,'Felling&amp;Restocking'!G244&lt;&gt;0,AA244="",AC244=""),1,0)</f>
        <v>0</v>
      </c>
      <c r="T244" s="370" t="str">
        <f aca="false">IF(OR('Felling&amp;Restocking'!G244=0,'Felling&amp;Restocking'!G244=""),"",SUM('Felling&amp;Restocking'!O244/P244)*'Felling&amp;Restocking'!G244)</f>
        <v/>
      </c>
      <c r="U244" s="370" t="str">
        <f aca="false">IF(OR('Felling&amp;Restocking'!G244=0,'Felling&amp;Restocking'!G244=""),"",SUM('Felling&amp;Restocking'!P244/P244)*'Felling&amp;Restocking'!G244)</f>
        <v/>
      </c>
      <c r="V244" s="371" t="n">
        <f aca="false">IF(CONCATENATE('Felling&amp;Restocking'!U244&amp;'Felling&amp;Restocking'!W244&amp;'Felling&amp;Restocking'!Y244&amp;'Felling&amp;Restocking'!AA244&amp;'Felling&amp;Restocking'!AC244)="",0,1)</f>
        <v>0</v>
      </c>
      <c r="W244" s="372" t="n">
        <f aca="false">IF(OR(OR(TRIM('Felling&amp;Restocking'!H244)="T",TRIM('Felling&amp;Restocking'!H244)="DF",TRIM('Felling&amp;Restocking'!H244)="OS"),O244=0),0,1)</f>
        <v>0</v>
      </c>
      <c r="X244" s="372" t="n">
        <f aca="false">IF(OR('Felling&amp;Restocking'!$S244="",OR('Felling&amp;Restocking'!$S244=0,'Felling&amp;Restocking'!$S244="N/A")),0,1)</f>
        <v>0</v>
      </c>
      <c r="Y244" s="362" t="str">
        <f aca="false">IF(W244=1,T244,"")</f>
        <v/>
      </c>
      <c r="Z244" s="362" t="str">
        <f aca="false">IF(W244=1,U244,"")</f>
        <v/>
      </c>
      <c r="AA244" s="363" t="str">
        <f aca="false">CONCATENATE(IF(AND(AG244="B",AF244&lt;&gt;""),AF244,""),IF(AND(AI244="B",AH244&lt;&gt;""),AH244,""),IF(AND(AK244="B",AJ244&lt;&gt;""),AJ244,""),IF(AND(AM244="B",AL244&lt;&gt;""),AL244,""),IF(AND(AO244="B",AN244&lt;&gt;""),AN244,""),IF(AND(AQ244="B",AP244&lt;&gt;""),AP244,""))</f>
        <v/>
      </c>
      <c r="AC244" s="362" t="str">
        <f aca="false">CONCATENATE(IF(AND(AG244="C",AF244&lt;&gt;""),AF244,""),IF(AND(AI244="C",AH244&lt;&gt;""),AH244,""),IF(AND(AK244="C",AJ244&lt;&gt;""),AJ244,""),IF(AND(AM244="C",AL244&lt;&gt;""),AL244,""),IF(AND(AO244="C",AN244&lt;&gt;""),AN244,""),IF(AND(AQ244="C",AP244&lt;&gt;""),AP244,""))</f>
        <v/>
      </c>
      <c r="AE244" s="362" t="str">
        <f aca="false">CONCATENATE(IF(AS244="","",AS244),IF(AU244="","",AU244),IF(AW244="","",AW244),IF(AY244="","",AY244),IF(BA244="","",BA244),IF(BC244="","",BC244))</f>
        <v>1</v>
      </c>
      <c r="AF244" s="362" t="str">
        <f aca="false">IF('Felling&amp;Restocking'!I244="","",IFERROR(VLOOKUP( 'Felling&amp;Restocking'!I244,SpeciesList[],2,0),"," &amp; 'Felling&amp;Restocking'!I244))</f>
        <v/>
      </c>
      <c r="AG244" s="362" t="str">
        <f aca="false">IF('Felling&amp;Restocking'!I244="","",VLOOKUP( 'Felling&amp;Restocking'!I244,SpeciesList[],4,0))</f>
        <v/>
      </c>
      <c r="AH244" s="362" t="str">
        <f aca="false">IF('Felling&amp;Restocking'!J244="","",IFERROR("," &amp; VLOOKUP( 'Felling&amp;Restocking'!J244,SpeciesList[],2,0),"," &amp; 'Felling&amp;Restocking'!J244))</f>
        <v/>
      </c>
      <c r="AI244" s="362" t="str">
        <f aca="false">IF('Felling&amp;Restocking'!J244="","",VLOOKUP( 'Felling&amp;Restocking'!J244,SpeciesList[],4,0))</f>
        <v/>
      </c>
      <c r="AJ244" s="362" t="str">
        <f aca="false">IF('Felling&amp;Restocking'!K244="","",IFERROR("," &amp; VLOOKUP( 'Felling&amp;Restocking'!K244,SpeciesList[],2,0),"," &amp; 'Felling&amp;Restocking'!K244))</f>
        <v/>
      </c>
      <c r="AK244" s="362" t="str">
        <f aca="false">IF('Felling&amp;Restocking'!K244="","",VLOOKUP( 'Felling&amp;Restocking'!K244,SpeciesList[],4,0))</f>
        <v/>
      </c>
      <c r="AL244" s="362" t="str">
        <f aca="false">IF('Felling&amp;Restocking'!L244="","",IFERROR("," &amp; VLOOKUP( 'Felling&amp;Restocking'!L244,SpeciesList[],2,0),"," &amp; 'Felling&amp;Restocking'!L244))</f>
        <v/>
      </c>
      <c r="AM244" s="362" t="str">
        <f aca="false">IF('Felling&amp;Restocking'!L244="","",VLOOKUP( 'Felling&amp;Restocking'!L244,SpeciesList[],4,0))</f>
        <v/>
      </c>
      <c r="AN244" s="362" t="str">
        <f aca="false">IF('Felling&amp;Restocking'!M244="","",IFERROR("," &amp; VLOOKUP( 'Felling&amp;Restocking'!M244,SpeciesList[],2,0),"," &amp; 'Felling&amp;Restocking'!M244))</f>
        <v/>
      </c>
      <c r="AO244" s="362" t="str">
        <f aca="false">IF('Felling&amp;Restocking'!M244="","",VLOOKUP( 'Felling&amp;Restocking'!M244,SpeciesList[],4,0))</f>
        <v/>
      </c>
      <c r="AP244" s="362" t="str">
        <f aca="false">IF('Felling&amp;Restocking'!N244="","",IFERROR("," &amp; VLOOKUP( 'Felling&amp;Restocking'!N244,SpeciesList[],2,0),"," &amp; 'Felling&amp;Restocking'!N244))</f>
        <v/>
      </c>
      <c r="AQ244" s="362" t="str">
        <f aca="false">IF('Felling&amp;Restocking'!N244="","",VLOOKUP( 'Felling&amp;Restocking'!N244,SpeciesList[],4,0))</f>
        <v/>
      </c>
      <c r="AT244" s="362" t="str">
        <f aca="false">IF('Sub-Cpt Record'!A244&lt;&gt;"",CONCATENATE('Sub-Cpt Record'!A244,'Sub-Cpt Record'!B244,'Sub-Cpt Record'!C244),"")</f>
        <v/>
      </c>
      <c r="AU244" s="362" t="n">
        <f aca="false">IF($AT244="",1,COUNTIFS($AT$11:$AT$1000, $AT244))</f>
        <v>1</v>
      </c>
      <c r="AV244" s="362" t="n">
        <f aca="false">IF(AT244&lt;&gt;"",'Sub-Cpt Record'!C244/CODE!AU244,0)</f>
        <v>0</v>
      </c>
    </row>
    <row r="245" customFormat="false" ht="15" hidden="false" customHeight="false" outlineLevel="0" collapsed="false">
      <c r="A245" s="362" t="str">
        <f aca="false">IF('Sub-Cpt Record'!B245="",IF(OR('Sub-Cpt Record'!A245=0,'Sub-Cpt Record'!A245=""),"",'Sub-Cpt Record'!A245),CONCATENATE('Sub-Cpt Record'!A245&amp;'Sub-Cpt Record'!B245))</f>
        <v/>
      </c>
      <c r="B245" s="362" t="n">
        <f aca="false">IF($A245="",1,COUNTIFS($A$11:$A$1000, $A245))</f>
        <v>1</v>
      </c>
      <c r="C245" s="363" t="str">
        <f aca="false">IF('Sub-Cpt Record'!E245 = "","",'Sub-Cpt Record'!E245&amp;"  ")</f>
        <v/>
      </c>
      <c r="D245" s="362" t="str">
        <f aca="false">IF('Sub-Cpt Record'!F245 = "","",'Sub-Cpt Record'!F245&amp;"  ")</f>
        <v/>
      </c>
      <c r="E245" s="362" t="str">
        <f aca="false">IF('Sub-Cpt Record'!G245 = "","",'Sub-Cpt Record'!G245&amp;"  ")</f>
        <v/>
      </c>
      <c r="F245" s="362" t="str">
        <f aca="false">IF('Sub-Cpt Record'!H245 = "","",'Sub-Cpt Record'!H245&amp;"  ")</f>
        <v/>
      </c>
      <c r="G245" s="362" t="str">
        <f aca="false">IF('Sub-Cpt Record'!I245 = "","",'Sub-Cpt Record'!I245&amp;"  ")</f>
        <v/>
      </c>
      <c r="H245" s="362" t="str">
        <f aca="false">IF('Sub-Cpt Record'!J245 = "","",'Sub-Cpt Record'!J245&amp;"  ")</f>
        <v/>
      </c>
      <c r="I245" s="364" t="str">
        <f aca="false">CONCATENATE(C245&amp;D245&amp;E245&amp;F245&amp;G245&amp;H245)</f>
        <v/>
      </c>
      <c r="J245" s="362" t="n">
        <f aca="false">IF(A245&lt;&gt;"",'Sub-Cpt Record'!C245/CODE!B245,0)</f>
        <v>0</v>
      </c>
      <c r="L245" s="365" t="str">
        <f aca="false">IF(A245="",IF(L246=1,1,""),1)</f>
        <v/>
      </c>
      <c r="N245" s="366" t="n">
        <f aca="false">COUNTIFS('Felling&amp;Restocking'!$A$11:$A$1000, 'Felling&amp;Restocking'!$A245, 'Felling&amp;Restocking'!$B$11:$B$1000, 'Felling&amp;Restocking'!$B245, 'Felling&amp;Restocking'!$H$11:$H$1000, 'Felling&amp;Restocking'!$H245)</f>
        <v>0</v>
      </c>
      <c r="O245" s="366" t="n">
        <f aca="false">IF(OR('Felling&amp;Restocking'!H245=0,'Felling&amp;Restocking'!H245=""),0,1)</f>
        <v>0</v>
      </c>
      <c r="P245" s="367" t="n">
        <f aca="false">SUM('Felling&amp;Restocking'!O245+'Felling&amp;Restocking'!P245)</f>
        <v>0</v>
      </c>
      <c r="S245" s="369" t="n">
        <f aca="false">IF(AND(O245&lt;&gt;0,P245&lt;&gt;0,'Felling&amp;Restocking'!G245&lt;&gt;0,AA245="",AC245=""),1,0)</f>
        <v>0</v>
      </c>
      <c r="T245" s="370" t="str">
        <f aca="false">IF(OR('Felling&amp;Restocking'!G245=0,'Felling&amp;Restocking'!G245=""),"",SUM('Felling&amp;Restocking'!O245/P245)*'Felling&amp;Restocking'!G245)</f>
        <v/>
      </c>
      <c r="U245" s="370" t="str">
        <f aca="false">IF(OR('Felling&amp;Restocking'!G245=0,'Felling&amp;Restocking'!G245=""),"",SUM('Felling&amp;Restocking'!P245/P245)*'Felling&amp;Restocking'!G245)</f>
        <v/>
      </c>
      <c r="V245" s="371" t="n">
        <f aca="false">IF(CONCATENATE('Felling&amp;Restocking'!U245&amp;'Felling&amp;Restocking'!W245&amp;'Felling&amp;Restocking'!Y245&amp;'Felling&amp;Restocking'!AA245&amp;'Felling&amp;Restocking'!AC245)="",0,1)</f>
        <v>0</v>
      </c>
      <c r="W245" s="372" t="n">
        <f aca="false">IF(OR(OR(TRIM('Felling&amp;Restocking'!H245)="T",TRIM('Felling&amp;Restocking'!H245)="DF",TRIM('Felling&amp;Restocking'!H245)="OS"),O245=0),0,1)</f>
        <v>0</v>
      </c>
      <c r="X245" s="372" t="n">
        <f aca="false">IF(OR('Felling&amp;Restocking'!$S245="",OR('Felling&amp;Restocking'!$S245=0,'Felling&amp;Restocking'!$S245="N/A")),0,1)</f>
        <v>0</v>
      </c>
      <c r="Y245" s="362" t="str">
        <f aca="false">IF(W245=1,T245,"")</f>
        <v/>
      </c>
      <c r="Z245" s="362" t="str">
        <f aca="false">IF(W245=1,U245,"")</f>
        <v/>
      </c>
      <c r="AA245" s="363" t="str">
        <f aca="false">CONCATENATE(IF(AND(AG245="B",AF245&lt;&gt;""),AF245,""),IF(AND(AI245="B",AH245&lt;&gt;""),AH245,""),IF(AND(AK245="B",AJ245&lt;&gt;""),AJ245,""),IF(AND(AM245="B",AL245&lt;&gt;""),AL245,""),IF(AND(AO245="B",AN245&lt;&gt;""),AN245,""),IF(AND(AQ245="B",AP245&lt;&gt;""),AP245,""))</f>
        <v/>
      </c>
      <c r="AC245" s="362" t="str">
        <f aca="false">CONCATENATE(IF(AND(AG245="C",AF245&lt;&gt;""),AF245,""),IF(AND(AI245="C",AH245&lt;&gt;""),AH245,""),IF(AND(AK245="C",AJ245&lt;&gt;""),AJ245,""),IF(AND(AM245="C",AL245&lt;&gt;""),AL245,""),IF(AND(AO245="C",AN245&lt;&gt;""),AN245,""),IF(AND(AQ245="C",AP245&lt;&gt;""),AP245,""))</f>
        <v/>
      </c>
      <c r="AE245" s="362" t="str">
        <f aca="false">CONCATENATE(IF(AS245="","",AS245),IF(AU245="","",AU245),IF(AW245="","",AW245),IF(AY245="","",AY245),IF(BA245="","",BA245),IF(BC245="","",BC245))</f>
        <v>1</v>
      </c>
      <c r="AF245" s="362" t="str">
        <f aca="false">IF('Felling&amp;Restocking'!I245="","",IFERROR(VLOOKUP( 'Felling&amp;Restocking'!I245,SpeciesList[],2,0),"," &amp; 'Felling&amp;Restocking'!I245))</f>
        <v/>
      </c>
      <c r="AG245" s="362" t="str">
        <f aca="false">IF('Felling&amp;Restocking'!I245="","",VLOOKUP( 'Felling&amp;Restocking'!I245,SpeciesList[],4,0))</f>
        <v/>
      </c>
      <c r="AH245" s="362" t="str">
        <f aca="false">IF('Felling&amp;Restocking'!J245="","",IFERROR("," &amp; VLOOKUP( 'Felling&amp;Restocking'!J245,SpeciesList[],2,0),"," &amp; 'Felling&amp;Restocking'!J245))</f>
        <v/>
      </c>
      <c r="AI245" s="362" t="str">
        <f aca="false">IF('Felling&amp;Restocking'!J245="","",VLOOKUP( 'Felling&amp;Restocking'!J245,SpeciesList[],4,0))</f>
        <v/>
      </c>
      <c r="AJ245" s="362" t="str">
        <f aca="false">IF('Felling&amp;Restocking'!K245="","",IFERROR("," &amp; VLOOKUP( 'Felling&amp;Restocking'!K245,SpeciesList[],2,0),"," &amp; 'Felling&amp;Restocking'!K245))</f>
        <v/>
      </c>
      <c r="AK245" s="362" t="str">
        <f aca="false">IF('Felling&amp;Restocking'!K245="","",VLOOKUP( 'Felling&amp;Restocking'!K245,SpeciesList[],4,0))</f>
        <v/>
      </c>
      <c r="AL245" s="362" t="str">
        <f aca="false">IF('Felling&amp;Restocking'!L245="","",IFERROR("," &amp; VLOOKUP( 'Felling&amp;Restocking'!L245,SpeciesList[],2,0),"," &amp; 'Felling&amp;Restocking'!L245))</f>
        <v/>
      </c>
      <c r="AM245" s="362" t="str">
        <f aca="false">IF('Felling&amp;Restocking'!L245="","",VLOOKUP( 'Felling&amp;Restocking'!L245,SpeciesList[],4,0))</f>
        <v/>
      </c>
      <c r="AN245" s="362" t="str">
        <f aca="false">IF('Felling&amp;Restocking'!M245="","",IFERROR("," &amp; VLOOKUP( 'Felling&amp;Restocking'!M245,SpeciesList[],2,0),"," &amp; 'Felling&amp;Restocking'!M245))</f>
        <v/>
      </c>
      <c r="AO245" s="362" t="str">
        <f aca="false">IF('Felling&amp;Restocking'!M245="","",VLOOKUP( 'Felling&amp;Restocking'!M245,SpeciesList[],4,0))</f>
        <v/>
      </c>
      <c r="AP245" s="362" t="str">
        <f aca="false">IF('Felling&amp;Restocking'!N245="","",IFERROR("," &amp; VLOOKUP( 'Felling&amp;Restocking'!N245,SpeciesList[],2,0),"," &amp; 'Felling&amp;Restocking'!N245))</f>
        <v/>
      </c>
      <c r="AQ245" s="362" t="str">
        <f aca="false">IF('Felling&amp;Restocking'!N245="","",VLOOKUP( 'Felling&amp;Restocking'!N245,SpeciesList[],4,0))</f>
        <v/>
      </c>
      <c r="AT245" s="362" t="str">
        <f aca="false">IF('Sub-Cpt Record'!A245&lt;&gt;"",CONCATENATE('Sub-Cpt Record'!A245,'Sub-Cpt Record'!B245,'Sub-Cpt Record'!C245),"")</f>
        <v/>
      </c>
      <c r="AU245" s="362" t="n">
        <f aca="false">IF($AT245="",1,COUNTIFS($AT$11:$AT$1000, $AT245))</f>
        <v>1</v>
      </c>
      <c r="AV245" s="362" t="n">
        <f aca="false">IF(AT245&lt;&gt;"",'Sub-Cpt Record'!C245/CODE!AU245,0)</f>
        <v>0</v>
      </c>
    </row>
    <row r="246" customFormat="false" ht="15" hidden="false" customHeight="false" outlineLevel="0" collapsed="false">
      <c r="A246" s="362" t="str">
        <f aca="false">IF('Sub-Cpt Record'!B246="",IF(OR('Sub-Cpt Record'!A246=0,'Sub-Cpt Record'!A246=""),"",'Sub-Cpt Record'!A246),CONCATENATE('Sub-Cpt Record'!A246&amp;'Sub-Cpt Record'!B246))</f>
        <v/>
      </c>
      <c r="B246" s="362" t="n">
        <f aca="false">IF($A246="",1,COUNTIFS($A$11:$A$1000, $A246))</f>
        <v>1</v>
      </c>
      <c r="C246" s="363" t="str">
        <f aca="false">IF('Sub-Cpt Record'!E246 = "","",'Sub-Cpt Record'!E246&amp;"  ")</f>
        <v/>
      </c>
      <c r="D246" s="362" t="str">
        <f aca="false">IF('Sub-Cpt Record'!F246 = "","",'Sub-Cpt Record'!F246&amp;"  ")</f>
        <v/>
      </c>
      <c r="E246" s="362" t="str">
        <f aca="false">IF('Sub-Cpt Record'!G246 = "","",'Sub-Cpt Record'!G246&amp;"  ")</f>
        <v/>
      </c>
      <c r="F246" s="362" t="str">
        <f aca="false">IF('Sub-Cpt Record'!H246 = "","",'Sub-Cpt Record'!H246&amp;"  ")</f>
        <v/>
      </c>
      <c r="G246" s="362" t="str">
        <f aca="false">IF('Sub-Cpt Record'!I246 = "","",'Sub-Cpt Record'!I246&amp;"  ")</f>
        <v/>
      </c>
      <c r="H246" s="362" t="str">
        <f aca="false">IF('Sub-Cpt Record'!J246 = "","",'Sub-Cpt Record'!J246&amp;"  ")</f>
        <v/>
      </c>
      <c r="I246" s="364" t="str">
        <f aca="false">CONCATENATE(C246&amp;D246&amp;E246&amp;F246&amp;G246&amp;H246)</f>
        <v/>
      </c>
      <c r="J246" s="362" t="n">
        <f aca="false">IF(A246&lt;&gt;"",'Sub-Cpt Record'!C246/CODE!B246,0)</f>
        <v>0</v>
      </c>
      <c r="L246" s="365" t="str">
        <f aca="false">IF(A246="",IF(L247=1,1,""),1)</f>
        <v/>
      </c>
      <c r="N246" s="366" t="n">
        <f aca="false">COUNTIFS('Felling&amp;Restocking'!$A$11:$A$1000, 'Felling&amp;Restocking'!$A246, 'Felling&amp;Restocking'!$B$11:$B$1000, 'Felling&amp;Restocking'!$B246, 'Felling&amp;Restocking'!$H$11:$H$1000, 'Felling&amp;Restocking'!$H246)</f>
        <v>0</v>
      </c>
      <c r="O246" s="366" t="n">
        <f aca="false">IF(OR('Felling&amp;Restocking'!H246=0,'Felling&amp;Restocking'!H246=""),0,1)</f>
        <v>0</v>
      </c>
      <c r="P246" s="367" t="n">
        <f aca="false">SUM('Felling&amp;Restocking'!O246+'Felling&amp;Restocking'!P246)</f>
        <v>0</v>
      </c>
      <c r="S246" s="369" t="n">
        <f aca="false">IF(AND(O246&lt;&gt;0,P246&lt;&gt;0,'Felling&amp;Restocking'!G246&lt;&gt;0,AA246="",AC246=""),1,0)</f>
        <v>0</v>
      </c>
      <c r="T246" s="370" t="str">
        <f aca="false">IF(OR('Felling&amp;Restocking'!G246=0,'Felling&amp;Restocking'!G246=""),"",SUM('Felling&amp;Restocking'!O246/P246)*'Felling&amp;Restocking'!G246)</f>
        <v/>
      </c>
      <c r="U246" s="370" t="str">
        <f aca="false">IF(OR('Felling&amp;Restocking'!G246=0,'Felling&amp;Restocking'!G246=""),"",SUM('Felling&amp;Restocking'!P246/P246)*'Felling&amp;Restocking'!G246)</f>
        <v/>
      </c>
      <c r="V246" s="371" t="n">
        <f aca="false">IF(CONCATENATE('Felling&amp;Restocking'!U246&amp;'Felling&amp;Restocking'!W246&amp;'Felling&amp;Restocking'!Y246&amp;'Felling&amp;Restocking'!AA246&amp;'Felling&amp;Restocking'!AC246)="",0,1)</f>
        <v>0</v>
      </c>
      <c r="W246" s="372" t="n">
        <f aca="false">IF(OR(OR(TRIM('Felling&amp;Restocking'!H246)="T",TRIM('Felling&amp;Restocking'!H246)="DF",TRIM('Felling&amp;Restocking'!H246)="OS"),O246=0),0,1)</f>
        <v>0</v>
      </c>
      <c r="X246" s="372" t="n">
        <f aca="false">IF(OR('Felling&amp;Restocking'!$S246="",OR('Felling&amp;Restocking'!$S246=0,'Felling&amp;Restocking'!$S246="N/A")),0,1)</f>
        <v>0</v>
      </c>
      <c r="Y246" s="362" t="str">
        <f aca="false">IF(W246=1,T246,"")</f>
        <v/>
      </c>
      <c r="Z246" s="362" t="str">
        <f aca="false">IF(W246=1,U246,"")</f>
        <v/>
      </c>
      <c r="AA246" s="363" t="str">
        <f aca="false">CONCATENATE(IF(AND(AG246="B",AF246&lt;&gt;""),AF246,""),IF(AND(AI246="B",AH246&lt;&gt;""),AH246,""),IF(AND(AK246="B",AJ246&lt;&gt;""),AJ246,""),IF(AND(AM246="B",AL246&lt;&gt;""),AL246,""),IF(AND(AO246="B",AN246&lt;&gt;""),AN246,""),IF(AND(AQ246="B",AP246&lt;&gt;""),AP246,""))</f>
        <v/>
      </c>
      <c r="AC246" s="362" t="str">
        <f aca="false">CONCATENATE(IF(AND(AG246="C",AF246&lt;&gt;""),AF246,""),IF(AND(AI246="C",AH246&lt;&gt;""),AH246,""),IF(AND(AK246="C",AJ246&lt;&gt;""),AJ246,""),IF(AND(AM246="C",AL246&lt;&gt;""),AL246,""),IF(AND(AO246="C",AN246&lt;&gt;""),AN246,""),IF(AND(AQ246="C",AP246&lt;&gt;""),AP246,""))</f>
        <v/>
      </c>
      <c r="AE246" s="362" t="str">
        <f aca="false">CONCATENATE(IF(AS246="","",AS246),IF(AU246="","",AU246),IF(AW246="","",AW246),IF(AY246="","",AY246),IF(BA246="","",BA246),IF(BC246="","",BC246))</f>
        <v>1</v>
      </c>
      <c r="AF246" s="362" t="str">
        <f aca="false">IF('Felling&amp;Restocking'!I246="","",IFERROR(VLOOKUP( 'Felling&amp;Restocking'!I246,SpeciesList[],2,0),"," &amp; 'Felling&amp;Restocking'!I246))</f>
        <v/>
      </c>
      <c r="AG246" s="362" t="str">
        <f aca="false">IF('Felling&amp;Restocking'!I246="","",VLOOKUP( 'Felling&amp;Restocking'!I246,SpeciesList[],4,0))</f>
        <v/>
      </c>
      <c r="AH246" s="362" t="str">
        <f aca="false">IF('Felling&amp;Restocking'!J246="","",IFERROR("," &amp; VLOOKUP( 'Felling&amp;Restocking'!J246,SpeciesList[],2,0),"," &amp; 'Felling&amp;Restocking'!J246))</f>
        <v/>
      </c>
      <c r="AI246" s="362" t="str">
        <f aca="false">IF('Felling&amp;Restocking'!J246="","",VLOOKUP( 'Felling&amp;Restocking'!J246,SpeciesList[],4,0))</f>
        <v/>
      </c>
      <c r="AJ246" s="362" t="str">
        <f aca="false">IF('Felling&amp;Restocking'!K246="","",IFERROR("," &amp; VLOOKUP( 'Felling&amp;Restocking'!K246,SpeciesList[],2,0),"," &amp; 'Felling&amp;Restocking'!K246))</f>
        <v/>
      </c>
      <c r="AK246" s="362" t="str">
        <f aca="false">IF('Felling&amp;Restocking'!K246="","",VLOOKUP( 'Felling&amp;Restocking'!K246,SpeciesList[],4,0))</f>
        <v/>
      </c>
      <c r="AL246" s="362" t="str">
        <f aca="false">IF('Felling&amp;Restocking'!L246="","",IFERROR("," &amp; VLOOKUP( 'Felling&amp;Restocking'!L246,SpeciesList[],2,0),"," &amp; 'Felling&amp;Restocking'!L246))</f>
        <v/>
      </c>
      <c r="AM246" s="362" t="str">
        <f aca="false">IF('Felling&amp;Restocking'!L246="","",VLOOKUP( 'Felling&amp;Restocking'!L246,SpeciesList[],4,0))</f>
        <v/>
      </c>
      <c r="AN246" s="362" t="str">
        <f aca="false">IF('Felling&amp;Restocking'!M246="","",IFERROR("," &amp; VLOOKUP( 'Felling&amp;Restocking'!M246,SpeciesList[],2,0),"," &amp; 'Felling&amp;Restocking'!M246))</f>
        <v/>
      </c>
      <c r="AO246" s="362" t="str">
        <f aca="false">IF('Felling&amp;Restocking'!M246="","",VLOOKUP( 'Felling&amp;Restocking'!M246,SpeciesList[],4,0))</f>
        <v/>
      </c>
      <c r="AP246" s="362" t="str">
        <f aca="false">IF('Felling&amp;Restocking'!N246="","",IFERROR("," &amp; VLOOKUP( 'Felling&amp;Restocking'!N246,SpeciesList[],2,0),"," &amp; 'Felling&amp;Restocking'!N246))</f>
        <v/>
      </c>
      <c r="AQ246" s="362" t="str">
        <f aca="false">IF('Felling&amp;Restocking'!N246="","",VLOOKUP( 'Felling&amp;Restocking'!N246,SpeciesList[],4,0))</f>
        <v/>
      </c>
      <c r="AT246" s="362" t="str">
        <f aca="false">IF('Sub-Cpt Record'!A246&lt;&gt;"",CONCATENATE('Sub-Cpt Record'!A246,'Sub-Cpt Record'!B246,'Sub-Cpt Record'!C246),"")</f>
        <v/>
      </c>
      <c r="AU246" s="362" t="n">
        <f aca="false">IF($AT246="",1,COUNTIFS($AT$11:$AT$1000, $AT246))</f>
        <v>1</v>
      </c>
      <c r="AV246" s="362" t="n">
        <f aca="false">IF(AT246&lt;&gt;"",'Sub-Cpt Record'!C246/CODE!AU246,0)</f>
        <v>0</v>
      </c>
    </row>
    <row r="247" customFormat="false" ht="15" hidden="false" customHeight="false" outlineLevel="0" collapsed="false">
      <c r="A247" s="362" t="str">
        <f aca="false">IF('Sub-Cpt Record'!B247="",IF(OR('Sub-Cpt Record'!A247=0,'Sub-Cpt Record'!A247=""),"",'Sub-Cpt Record'!A247),CONCATENATE('Sub-Cpt Record'!A247&amp;'Sub-Cpt Record'!B247))</f>
        <v/>
      </c>
      <c r="B247" s="362" t="n">
        <f aca="false">IF($A247="",1,COUNTIFS($A$11:$A$1000, $A247))</f>
        <v>1</v>
      </c>
      <c r="C247" s="363" t="str">
        <f aca="false">IF('Sub-Cpt Record'!E247 = "","",'Sub-Cpt Record'!E247&amp;"  ")</f>
        <v/>
      </c>
      <c r="D247" s="362" t="str">
        <f aca="false">IF('Sub-Cpt Record'!F247 = "","",'Sub-Cpt Record'!F247&amp;"  ")</f>
        <v/>
      </c>
      <c r="E247" s="362" t="str">
        <f aca="false">IF('Sub-Cpt Record'!G247 = "","",'Sub-Cpt Record'!G247&amp;"  ")</f>
        <v/>
      </c>
      <c r="F247" s="362" t="str">
        <f aca="false">IF('Sub-Cpt Record'!H247 = "","",'Sub-Cpt Record'!H247&amp;"  ")</f>
        <v/>
      </c>
      <c r="G247" s="362" t="str">
        <f aca="false">IF('Sub-Cpt Record'!I247 = "","",'Sub-Cpt Record'!I247&amp;"  ")</f>
        <v/>
      </c>
      <c r="H247" s="362" t="str">
        <f aca="false">IF('Sub-Cpt Record'!J247 = "","",'Sub-Cpt Record'!J247&amp;"  ")</f>
        <v/>
      </c>
      <c r="I247" s="364" t="str">
        <f aca="false">CONCATENATE(C247&amp;D247&amp;E247&amp;F247&amp;G247&amp;H247)</f>
        <v/>
      </c>
      <c r="J247" s="362" t="n">
        <f aca="false">IF(A247&lt;&gt;"",'Sub-Cpt Record'!C247/CODE!B247,0)</f>
        <v>0</v>
      </c>
      <c r="L247" s="365" t="str">
        <f aca="false">IF(A247="",IF(L248=1,1,""),1)</f>
        <v/>
      </c>
      <c r="N247" s="366" t="n">
        <f aca="false">COUNTIFS('Felling&amp;Restocking'!$A$11:$A$1000, 'Felling&amp;Restocking'!$A247, 'Felling&amp;Restocking'!$B$11:$B$1000, 'Felling&amp;Restocking'!$B247, 'Felling&amp;Restocking'!$H$11:$H$1000, 'Felling&amp;Restocking'!$H247)</f>
        <v>0</v>
      </c>
      <c r="O247" s="366" t="n">
        <f aca="false">IF(OR('Felling&amp;Restocking'!H247=0,'Felling&amp;Restocking'!H247=""),0,1)</f>
        <v>0</v>
      </c>
      <c r="P247" s="367" t="n">
        <f aca="false">SUM('Felling&amp;Restocking'!O247+'Felling&amp;Restocking'!P247)</f>
        <v>0</v>
      </c>
      <c r="S247" s="369" t="n">
        <f aca="false">IF(AND(O247&lt;&gt;0,P247&lt;&gt;0,'Felling&amp;Restocking'!G247&lt;&gt;0,AA247="",AC247=""),1,0)</f>
        <v>0</v>
      </c>
      <c r="T247" s="370" t="str">
        <f aca="false">IF(OR('Felling&amp;Restocking'!G247=0,'Felling&amp;Restocking'!G247=""),"",SUM('Felling&amp;Restocking'!O247/P247)*'Felling&amp;Restocking'!G247)</f>
        <v/>
      </c>
      <c r="U247" s="370" t="str">
        <f aca="false">IF(OR('Felling&amp;Restocking'!G247=0,'Felling&amp;Restocking'!G247=""),"",SUM('Felling&amp;Restocking'!P247/P247)*'Felling&amp;Restocking'!G247)</f>
        <v/>
      </c>
      <c r="V247" s="371" t="n">
        <f aca="false">IF(CONCATENATE('Felling&amp;Restocking'!U247&amp;'Felling&amp;Restocking'!W247&amp;'Felling&amp;Restocking'!Y247&amp;'Felling&amp;Restocking'!AA247&amp;'Felling&amp;Restocking'!AC247)="",0,1)</f>
        <v>0</v>
      </c>
      <c r="W247" s="372" t="n">
        <f aca="false">IF(OR(OR(TRIM('Felling&amp;Restocking'!H247)="T",TRIM('Felling&amp;Restocking'!H247)="DF",TRIM('Felling&amp;Restocking'!H247)="OS"),O247=0),0,1)</f>
        <v>0</v>
      </c>
      <c r="X247" s="372" t="n">
        <f aca="false">IF(OR('Felling&amp;Restocking'!$S247="",OR('Felling&amp;Restocking'!$S247=0,'Felling&amp;Restocking'!$S247="N/A")),0,1)</f>
        <v>0</v>
      </c>
      <c r="Y247" s="362" t="str">
        <f aca="false">IF(W247=1,T247,"")</f>
        <v/>
      </c>
      <c r="Z247" s="362" t="str">
        <f aca="false">IF(W247=1,U247,"")</f>
        <v/>
      </c>
      <c r="AA247" s="363" t="str">
        <f aca="false">CONCATENATE(IF(AND(AG247="B",AF247&lt;&gt;""),AF247,""),IF(AND(AI247="B",AH247&lt;&gt;""),AH247,""),IF(AND(AK247="B",AJ247&lt;&gt;""),AJ247,""),IF(AND(AM247="B",AL247&lt;&gt;""),AL247,""),IF(AND(AO247="B",AN247&lt;&gt;""),AN247,""),IF(AND(AQ247="B",AP247&lt;&gt;""),AP247,""))</f>
        <v/>
      </c>
      <c r="AC247" s="362" t="str">
        <f aca="false">CONCATENATE(IF(AND(AG247="C",AF247&lt;&gt;""),AF247,""),IF(AND(AI247="C",AH247&lt;&gt;""),AH247,""),IF(AND(AK247="C",AJ247&lt;&gt;""),AJ247,""),IF(AND(AM247="C",AL247&lt;&gt;""),AL247,""),IF(AND(AO247="C",AN247&lt;&gt;""),AN247,""),IF(AND(AQ247="C",AP247&lt;&gt;""),AP247,""))</f>
        <v/>
      </c>
      <c r="AE247" s="362" t="str">
        <f aca="false">CONCATENATE(IF(AS247="","",AS247),IF(AU247="","",AU247),IF(AW247="","",AW247),IF(AY247="","",AY247),IF(BA247="","",BA247),IF(BC247="","",BC247))</f>
        <v>1</v>
      </c>
      <c r="AF247" s="362" t="str">
        <f aca="false">IF('Felling&amp;Restocking'!I247="","",IFERROR(VLOOKUP( 'Felling&amp;Restocking'!I247,SpeciesList[],2,0),"," &amp; 'Felling&amp;Restocking'!I247))</f>
        <v/>
      </c>
      <c r="AG247" s="362" t="str">
        <f aca="false">IF('Felling&amp;Restocking'!I247="","",VLOOKUP( 'Felling&amp;Restocking'!I247,SpeciesList[],4,0))</f>
        <v/>
      </c>
      <c r="AH247" s="362" t="str">
        <f aca="false">IF('Felling&amp;Restocking'!J247="","",IFERROR("," &amp; VLOOKUP( 'Felling&amp;Restocking'!J247,SpeciesList[],2,0),"," &amp; 'Felling&amp;Restocking'!J247))</f>
        <v/>
      </c>
      <c r="AI247" s="362" t="str">
        <f aca="false">IF('Felling&amp;Restocking'!J247="","",VLOOKUP( 'Felling&amp;Restocking'!J247,SpeciesList[],4,0))</f>
        <v/>
      </c>
      <c r="AJ247" s="362" t="str">
        <f aca="false">IF('Felling&amp;Restocking'!K247="","",IFERROR("," &amp; VLOOKUP( 'Felling&amp;Restocking'!K247,SpeciesList[],2,0),"," &amp; 'Felling&amp;Restocking'!K247))</f>
        <v/>
      </c>
      <c r="AK247" s="362" t="str">
        <f aca="false">IF('Felling&amp;Restocking'!K247="","",VLOOKUP( 'Felling&amp;Restocking'!K247,SpeciesList[],4,0))</f>
        <v/>
      </c>
      <c r="AL247" s="362" t="str">
        <f aca="false">IF('Felling&amp;Restocking'!L247="","",IFERROR("," &amp; VLOOKUP( 'Felling&amp;Restocking'!L247,SpeciesList[],2,0),"," &amp; 'Felling&amp;Restocking'!L247))</f>
        <v/>
      </c>
      <c r="AM247" s="362" t="str">
        <f aca="false">IF('Felling&amp;Restocking'!L247="","",VLOOKUP( 'Felling&amp;Restocking'!L247,SpeciesList[],4,0))</f>
        <v/>
      </c>
      <c r="AN247" s="362" t="str">
        <f aca="false">IF('Felling&amp;Restocking'!M247="","",IFERROR("," &amp; VLOOKUP( 'Felling&amp;Restocking'!M247,SpeciesList[],2,0),"," &amp; 'Felling&amp;Restocking'!M247))</f>
        <v/>
      </c>
      <c r="AO247" s="362" t="str">
        <f aca="false">IF('Felling&amp;Restocking'!M247="","",VLOOKUP( 'Felling&amp;Restocking'!M247,SpeciesList[],4,0))</f>
        <v/>
      </c>
      <c r="AP247" s="362" t="str">
        <f aca="false">IF('Felling&amp;Restocking'!N247="","",IFERROR("," &amp; VLOOKUP( 'Felling&amp;Restocking'!N247,SpeciesList[],2,0),"," &amp; 'Felling&amp;Restocking'!N247))</f>
        <v/>
      </c>
      <c r="AQ247" s="362" t="str">
        <f aca="false">IF('Felling&amp;Restocking'!N247="","",VLOOKUP( 'Felling&amp;Restocking'!N247,SpeciesList[],4,0))</f>
        <v/>
      </c>
      <c r="AT247" s="362" t="str">
        <f aca="false">IF('Sub-Cpt Record'!A247&lt;&gt;"",CONCATENATE('Sub-Cpt Record'!A247,'Sub-Cpt Record'!B247,'Sub-Cpt Record'!C247),"")</f>
        <v/>
      </c>
      <c r="AU247" s="362" t="n">
        <f aca="false">IF($AT247="",1,COUNTIFS($AT$11:$AT$1000, $AT247))</f>
        <v>1</v>
      </c>
      <c r="AV247" s="362" t="n">
        <f aca="false">IF(AT247&lt;&gt;"",'Sub-Cpt Record'!C247/CODE!AU247,0)</f>
        <v>0</v>
      </c>
    </row>
    <row r="248" customFormat="false" ht="15" hidden="false" customHeight="false" outlineLevel="0" collapsed="false">
      <c r="A248" s="362" t="str">
        <f aca="false">IF('Sub-Cpt Record'!B248="",IF(OR('Sub-Cpt Record'!A248=0,'Sub-Cpt Record'!A248=""),"",'Sub-Cpt Record'!A248),CONCATENATE('Sub-Cpt Record'!A248&amp;'Sub-Cpt Record'!B248))</f>
        <v/>
      </c>
      <c r="B248" s="362" t="n">
        <f aca="false">IF($A248="",1,COUNTIFS($A$11:$A$1000, $A248))</f>
        <v>1</v>
      </c>
      <c r="C248" s="363" t="str">
        <f aca="false">IF('Sub-Cpt Record'!E248 = "","",'Sub-Cpt Record'!E248&amp;"  ")</f>
        <v/>
      </c>
      <c r="D248" s="362" t="str">
        <f aca="false">IF('Sub-Cpt Record'!F248 = "","",'Sub-Cpt Record'!F248&amp;"  ")</f>
        <v/>
      </c>
      <c r="E248" s="362" t="str">
        <f aca="false">IF('Sub-Cpt Record'!G248 = "","",'Sub-Cpt Record'!G248&amp;"  ")</f>
        <v/>
      </c>
      <c r="F248" s="362" t="str">
        <f aca="false">IF('Sub-Cpt Record'!H248 = "","",'Sub-Cpt Record'!H248&amp;"  ")</f>
        <v/>
      </c>
      <c r="G248" s="362" t="str">
        <f aca="false">IF('Sub-Cpt Record'!I248 = "","",'Sub-Cpt Record'!I248&amp;"  ")</f>
        <v/>
      </c>
      <c r="H248" s="362" t="str">
        <f aca="false">IF('Sub-Cpt Record'!J248 = "","",'Sub-Cpt Record'!J248&amp;"  ")</f>
        <v/>
      </c>
      <c r="I248" s="364" t="str">
        <f aca="false">CONCATENATE(C248&amp;D248&amp;E248&amp;F248&amp;G248&amp;H248)</f>
        <v/>
      </c>
      <c r="J248" s="362" t="n">
        <f aca="false">IF(A248&lt;&gt;"",'Sub-Cpt Record'!C248/CODE!B248,0)</f>
        <v>0</v>
      </c>
      <c r="L248" s="365" t="str">
        <f aca="false">IF(A248="",IF(L249=1,1,""),1)</f>
        <v/>
      </c>
      <c r="N248" s="366" t="n">
        <f aca="false">COUNTIFS('Felling&amp;Restocking'!$A$11:$A$1000, 'Felling&amp;Restocking'!$A248, 'Felling&amp;Restocking'!$B$11:$B$1000, 'Felling&amp;Restocking'!$B248, 'Felling&amp;Restocking'!$H$11:$H$1000, 'Felling&amp;Restocking'!$H248)</f>
        <v>0</v>
      </c>
      <c r="O248" s="366" t="n">
        <f aca="false">IF(OR('Felling&amp;Restocking'!H248=0,'Felling&amp;Restocking'!H248=""),0,1)</f>
        <v>0</v>
      </c>
      <c r="P248" s="367" t="n">
        <f aca="false">SUM('Felling&amp;Restocking'!O248+'Felling&amp;Restocking'!P248)</f>
        <v>0</v>
      </c>
      <c r="S248" s="369" t="n">
        <f aca="false">IF(AND(O248&lt;&gt;0,P248&lt;&gt;0,'Felling&amp;Restocking'!G248&lt;&gt;0,AA248="",AC248=""),1,0)</f>
        <v>0</v>
      </c>
      <c r="T248" s="370" t="str">
        <f aca="false">IF(OR('Felling&amp;Restocking'!G248=0,'Felling&amp;Restocking'!G248=""),"",SUM('Felling&amp;Restocking'!O248/P248)*'Felling&amp;Restocking'!G248)</f>
        <v/>
      </c>
      <c r="U248" s="370" t="str">
        <f aca="false">IF(OR('Felling&amp;Restocking'!G248=0,'Felling&amp;Restocking'!G248=""),"",SUM('Felling&amp;Restocking'!P248/P248)*'Felling&amp;Restocking'!G248)</f>
        <v/>
      </c>
      <c r="V248" s="371" t="n">
        <f aca="false">IF(CONCATENATE('Felling&amp;Restocking'!U248&amp;'Felling&amp;Restocking'!W248&amp;'Felling&amp;Restocking'!Y248&amp;'Felling&amp;Restocking'!AA248&amp;'Felling&amp;Restocking'!AC248)="",0,1)</f>
        <v>0</v>
      </c>
      <c r="W248" s="372" t="n">
        <f aca="false">IF(OR(OR(TRIM('Felling&amp;Restocking'!H248)="T",TRIM('Felling&amp;Restocking'!H248)="DF",TRIM('Felling&amp;Restocking'!H248)="OS"),O248=0),0,1)</f>
        <v>0</v>
      </c>
      <c r="X248" s="372" t="n">
        <f aca="false">IF(OR('Felling&amp;Restocking'!$S248="",OR('Felling&amp;Restocking'!$S248=0,'Felling&amp;Restocking'!$S248="N/A")),0,1)</f>
        <v>0</v>
      </c>
      <c r="Y248" s="362" t="str">
        <f aca="false">IF(W248=1,T248,"")</f>
        <v/>
      </c>
      <c r="Z248" s="362" t="str">
        <f aca="false">IF(W248=1,U248,"")</f>
        <v/>
      </c>
      <c r="AA248" s="363" t="str">
        <f aca="false">CONCATENATE(IF(AND(AG248="B",AF248&lt;&gt;""),AF248,""),IF(AND(AI248="B",AH248&lt;&gt;""),AH248,""),IF(AND(AK248="B",AJ248&lt;&gt;""),AJ248,""),IF(AND(AM248="B",AL248&lt;&gt;""),AL248,""),IF(AND(AO248="B",AN248&lt;&gt;""),AN248,""),IF(AND(AQ248="B",AP248&lt;&gt;""),AP248,""))</f>
        <v/>
      </c>
      <c r="AC248" s="362" t="str">
        <f aca="false">CONCATENATE(IF(AND(AG248="C",AF248&lt;&gt;""),AF248,""),IF(AND(AI248="C",AH248&lt;&gt;""),AH248,""),IF(AND(AK248="C",AJ248&lt;&gt;""),AJ248,""),IF(AND(AM248="C",AL248&lt;&gt;""),AL248,""),IF(AND(AO248="C",AN248&lt;&gt;""),AN248,""),IF(AND(AQ248="C",AP248&lt;&gt;""),AP248,""))</f>
        <v/>
      </c>
      <c r="AE248" s="362" t="str">
        <f aca="false">CONCATENATE(IF(AS248="","",AS248),IF(AU248="","",AU248),IF(AW248="","",AW248),IF(AY248="","",AY248),IF(BA248="","",BA248),IF(BC248="","",BC248))</f>
        <v>1</v>
      </c>
      <c r="AF248" s="362" t="str">
        <f aca="false">IF('Felling&amp;Restocking'!I248="","",IFERROR(VLOOKUP( 'Felling&amp;Restocking'!I248,SpeciesList[],2,0),"," &amp; 'Felling&amp;Restocking'!I248))</f>
        <v/>
      </c>
      <c r="AG248" s="362" t="str">
        <f aca="false">IF('Felling&amp;Restocking'!I248="","",VLOOKUP( 'Felling&amp;Restocking'!I248,SpeciesList[],4,0))</f>
        <v/>
      </c>
      <c r="AH248" s="362" t="str">
        <f aca="false">IF('Felling&amp;Restocking'!J248="","",IFERROR("," &amp; VLOOKUP( 'Felling&amp;Restocking'!J248,SpeciesList[],2,0),"," &amp; 'Felling&amp;Restocking'!J248))</f>
        <v/>
      </c>
      <c r="AI248" s="362" t="str">
        <f aca="false">IF('Felling&amp;Restocking'!J248="","",VLOOKUP( 'Felling&amp;Restocking'!J248,SpeciesList[],4,0))</f>
        <v/>
      </c>
      <c r="AJ248" s="362" t="str">
        <f aca="false">IF('Felling&amp;Restocking'!K248="","",IFERROR("," &amp; VLOOKUP( 'Felling&amp;Restocking'!K248,SpeciesList[],2,0),"," &amp; 'Felling&amp;Restocking'!K248))</f>
        <v/>
      </c>
      <c r="AK248" s="362" t="str">
        <f aca="false">IF('Felling&amp;Restocking'!K248="","",VLOOKUP( 'Felling&amp;Restocking'!K248,SpeciesList[],4,0))</f>
        <v/>
      </c>
      <c r="AL248" s="362" t="str">
        <f aca="false">IF('Felling&amp;Restocking'!L248="","",IFERROR("," &amp; VLOOKUP( 'Felling&amp;Restocking'!L248,SpeciesList[],2,0),"," &amp; 'Felling&amp;Restocking'!L248))</f>
        <v/>
      </c>
      <c r="AM248" s="362" t="str">
        <f aca="false">IF('Felling&amp;Restocking'!L248="","",VLOOKUP( 'Felling&amp;Restocking'!L248,SpeciesList[],4,0))</f>
        <v/>
      </c>
      <c r="AN248" s="362" t="str">
        <f aca="false">IF('Felling&amp;Restocking'!M248="","",IFERROR("," &amp; VLOOKUP( 'Felling&amp;Restocking'!M248,SpeciesList[],2,0),"," &amp; 'Felling&amp;Restocking'!M248))</f>
        <v/>
      </c>
      <c r="AO248" s="362" t="str">
        <f aca="false">IF('Felling&amp;Restocking'!M248="","",VLOOKUP( 'Felling&amp;Restocking'!M248,SpeciesList[],4,0))</f>
        <v/>
      </c>
      <c r="AP248" s="362" t="str">
        <f aca="false">IF('Felling&amp;Restocking'!N248="","",IFERROR("," &amp; VLOOKUP( 'Felling&amp;Restocking'!N248,SpeciesList[],2,0),"," &amp; 'Felling&amp;Restocking'!N248))</f>
        <v/>
      </c>
      <c r="AQ248" s="362" t="str">
        <f aca="false">IF('Felling&amp;Restocking'!N248="","",VLOOKUP( 'Felling&amp;Restocking'!N248,SpeciesList[],4,0))</f>
        <v/>
      </c>
      <c r="AT248" s="362" t="str">
        <f aca="false">IF('Sub-Cpt Record'!A248&lt;&gt;"",CONCATENATE('Sub-Cpt Record'!A248,'Sub-Cpt Record'!B248,'Sub-Cpt Record'!C248),"")</f>
        <v/>
      </c>
      <c r="AU248" s="362" t="n">
        <f aca="false">IF($AT248="",1,COUNTIFS($AT$11:$AT$1000, $AT248))</f>
        <v>1</v>
      </c>
      <c r="AV248" s="362" t="n">
        <f aca="false">IF(AT248&lt;&gt;"",'Sub-Cpt Record'!C248/CODE!AU248,0)</f>
        <v>0</v>
      </c>
    </row>
    <row r="249" customFormat="false" ht="15" hidden="false" customHeight="false" outlineLevel="0" collapsed="false">
      <c r="A249" s="362" t="str">
        <f aca="false">IF('Sub-Cpt Record'!B249="",IF(OR('Sub-Cpt Record'!A249=0,'Sub-Cpt Record'!A249=""),"",'Sub-Cpt Record'!A249),CONCATENATE('Sub-Cpt Record'!A249&amp;'Sub-Cpt Record'!B249))</f>
        <v/>
      </c>
      <c r="B249" s="362" t="n">
        <f aca="false">IF($A249="",1,COUNTIFS($A$11:$A$1000, $A249))</f>
        <v>1</v>
      </c>
      <c r="C249" s="363" t="str">
        <f aca="false">IF('Sub-Cpt Record'!E249 = "","",'Sub-Cpt Record'!E249&amp;"  ")</f>
        <v/>
      </c>
      <c r="D249" s="362" t="str">
        <f aca="false">IF('Sub-Cpt Record'!F249 = "","",'Sub-Cpt Record'!F249&amp;"  ")</f>
        <v/>
      </c>
      <c r="E249" s="362" t="str">
        <f aca="false">IF('Sub-Cpt Record'!G249 = "","",'Sub-Cpt Record'!G249&amp;"  ")</f>
        <v/>
      </c>
      <c r="F249" s="362" t="str">
        <f aca="false">IF('Sub-Cpt Record'!H249 = "","",'Sub-Cpt Record'!H249&amp;"  ")</f>
        <v/>
      </c>
      <c r="G249" s="362" t="str">
        <f aca="false">IF('Sub-Cpt Record'!I249 = "","",'Sub-Cpt Record'!I249&amp;"  ")</f>
        <v/>
      </c>
      <c r="H249" s="362" t="str">
        <f aca="false">IF('Sub-Cpt Record'!J249 = "","",'Sub-Cpt Record'!J249&amp;"  ")</f>
        <v/>
      </c>
      <c r="I249" s="364" t="str">
        <f aca="false">CONCATENATE(C249&amp;D249&amp;E249&amp;F249&amp;G249&amp;H249)</f>
        <v/>
      </c>
      <c r="J249" s="362" t="n">
        <f aca="false">IF(A249&lt;&gt;"",'Sub-Cpt Record'!C249/CODE!B249,0)</f>
        <v>0</v>
      </c>
      <c r="L249" s="365" t="str">
        <f aca="false">IF(A249="",IF(L250=1,1,""),1)</f>
        <v/>
      </c>
      <c r="N249" s="366" t="n">
        <f aca="false">COUNTIFS('Felling&amp;Restocking'!$A$11:$A$1000, 'Felling&amp;Restocking'!$A249, 'Felling&amp;Restocking'!$B$11:$B$1000, 'Felling&amp;Restocking'!$B249, 'Felling&amp;Restocking'!$H$11:$H$1000, 'Felling&amp;Restocking'!$H249)</f>
        <v>0</v>
      </c>
      <c r="O249" s="366" t="n">
        <f aca="false">IF(OR('Felling&amp;Restocking'!H249=0,'Felling&amp;Restocking'!H249=""),0,1)</f>
        <v>0</v>
      </c>
      <c r="P249" s="367" t="n">
        <f aca="false">SUM('Felling&amp;Restocking'!O249+'Felling&amp;Restocking'!P249)</f>
        <v>0</v>
      </c>
      <c r="S249" s="369" t="n">
        <f aca="false">IF(AND(O249&lt;&gt;0,P249&lt;&gt;0,'Felling&amp;Restocking'!G249&lt;&gt;0,AA249="",AC249=""),1,0)</f>
        <v>0</v>
      </c>
      <c r="T249" s="370" t="str">
        <f aca="false">IF(OR('Felling&amp;Restocking'!G249=0,'Felling&amp;Restocking'!G249=""),"",SUM('Felling&amp;Restocking'!O249/P249)*'Felling&amp;Restocking'!G249)</f>
        <v/>
      </c>
      <c r="U249" s="370" t="str">
        <f aca="false">IF(OR('Felling&amp;Restocking'!G249=0,'Felling&amp;Restocking'!G249=""),"",SUM('Felling&amp;Restocking'!P249/P249)*'Felling&amp;Restocking'!G249)</f>
        <v/>
      </c>
      <c r="V249" s="371" t="n">
        <f aca="false">IF(CONCATENATE('Felling&amp;Restocking'!U249&amp;'Felling&amp;Restocking'!W249&amp;'Felling&amp;Restocking'!Y249&amp;'Felling&amp;Restocking'!AA249&amp;'Felling&amp;Restocking'!AC249)="",0,1)</f>
        <v>0</v>
      </c>
      <c r="W249" s="372" t="n">
        <f aca="false">IF(OR(OR(TRIM('Felling&amp;Restocking'!H249)="T",TRIM('Felling&amp;Restocking'!H249)="DF",TRIM('Felling&amp;Restocking'!H249)="OS"),O249=0),0,1)</f>
        <v>0</v>
      </c>
      <c r="X249" s="372" t="n">
        <f aca="false">IF(OR('Felling&amp;Restocking'!$S249="",OR('Felling&amp;Restocking'!$S249=0,'Felling&amp;Restocking'!$S249="N/A")),0,1)</f>
        <v>0</v>
      </c>
      <c r="Y249" s="362" t="str">
        <f aca="false">IF(W249=1,T249,"")</f>
        <v/>
      </c>
      <c r="Z249" s="362" t="str">
        <f aca="false">IF(W249=1,U249,"")</f>
        <v/>
      </c>
      <c r="AA249" s="363" t="str">
        <f aca="false">CONCATENATE(IF(AND(AG249="B",AF249&lt;&gt;""),AF249,""),IF(AND(AI249="B",AH249&lt;&gt;""),AH249,""),IF(AND(AK249="B",AJ249&lt;&gt;""),AJ249,""),IF(AND(AM249="B",AL249&lt;&gt;""),AL249,""),IF(AND(AO249="B",AN249&lt;&gt;""),AN249,""),IF(AND(AQ249="B",AP249&lt;&gt;""),AP249,""))</f>
        <v/>
      </c>
      <c r="AC249" s="362" t="str">
        <f aca="false">CONCATENATE(IF(AND(AG249="C",AF249&lt;&gt;""),AF249,""),IF(AND(AI249="C",AH249&lt;&gt;""),AH249,""),IF(AND(AK249="C",AJ249&lt;&gt;""),AJ249,""),IF(AND(AM249="C",AL249&lt;&gt;""),AL249,""),IF(AND(AO249="C",AN249&lt;&gt;""),AN249,""),IF(AND(AQ249="C",AP249&lt;&gt;""),AP249,""))</f>
        <v/>
      </c>
      <c r="AE249" s="362" t="str">
        <f aca="false">CONCATENATE(IF(AS249="","",AS249),IF(AU249="","",AU249),IF(AW249="","",AW249),IF(AY249="","",AY249),IF(BA249="","",BA249),IF(BC249="","",BC249))</f>
        <v>1</v>
      </c>
      <c r="AF249" s="362" t="str">
        <f aca="false">IF('Felling&amp;Restocking'!I249="","",IFERROR(VLOOKUP( 'Felling&amp;Restocking'!I249,SpeciesList[],2,0),"," &amp; 'Felling&amp;Restocking'!I249))</f>
        <v/>
      </c>
      <c r="AG249" s="362" t="str">
        <f aca="false">IF('Felling&amp;Restocking'!I249="","",VLOOKUP( 'Felling&amp;Restocking'!I249,SpeciesList[],4,0))</f>
        <v/>
      </c>
      <c r="AH249" s="362" t="str">
        <f aca="false">IF('Felling&amp;Restocking'!J249="","",IFERROR("," &amp; VLOOKUP( 'Felling&amp;Restocking'!J249,SpeciesList[],2,0),"," &amp; 'Felling&amp;Restocking'!J249))</f>
        <v/>
      </c>
      <c r="AI249" s="362" t="str">
        <f aca="false">IF('Felling&amp;Restocking'!J249="","",VLOOKUP( 'Felling&amp;Restocking'!J249,SpeciesList[],4,0))</f>
        <v/>
      </c>
      <c r="AJ249" s="362" t="str">
        <f aca="false">IF('Felling&amp;Restocking'!K249="","",IFERROR("," &amp; VLOOKUP( 'Felling&amp;Restocking'!K249,SpeciesList[],2,0),"," &amp; 'Felling&amp;Restocking'!K249))</f>
        <v/>
      </c>
      <c r="AK249" s="362" t="str">
        <f aca="false">IF('Felling&amp;Restocking'!K249="","",VLOOKUP( 'Felling&amp;Restocking'!K249,SpeciesList[],4,0))</f>
        <v/>
      </c>
      <c r="AL249" s="362" t="str">
        <f aca="false">IF('Felling&amp;Restocking'!L249="","",IFERROR("," &amp; VLOOKUP( 'Felling&amp;Restocking'!L249,SpeciesList[],2,0),"," &amp; 'Felling&amp;Restocking'!L249))</f>
        <v/>
      </c>
      <c r="AM249" s="362" t="str">
        <f aca="false">IF('Felling&amp;Restocking'!L249="","",VLOOKUP( 'Felling&amp;Restocking'!L249,SpeciesList[],4,0))</f>
        <v/>
      </c>
      <c r="AN249" s="362" t="str">
        <f aca="false">IF('Felling&amp;Restocking'!M249="","",IFERROR("," &amp; VLOOKUP( 'Felling&amp;Restocking'!M249,SpeciesList[],2,0),"," &amp; 'Felling&amp;Restocking'!M249))</f>
        <v/>
      </c>
      <c r="AO249" s="362" t="str">
        <f aca="false">IF('Felling&amp;Restocking'!M249="","",VLOOKUP( 'Felling&amp;Restocking'!M249,SpeciesList[],4,0))</f>
        <v/>
      </c>
      <c r="AP249" s="362" t="str">
        <f aca="false">IF('Felling&amp;Restocking'!N249="","",IFERROR("," &amp; VLOOKUP( 'Felling&amp;Restocking'!N249,SpeciesList[],2,0),"," &amp; 'Felling&amp;Restocking'!N249))</f>
        <v/>
      </c>
      <c r="AQ249" s="362" t="str">
        <f aca="false">IF('Felling&amp;Restocking'!N249="","",VLOOKUP( 'Felling&amp;Restocking'!N249,SpeciesList[],4,0))</f>
        <v/>
      </c>
      <c r="AT249" s="362" t="str">
        <f aca="false">IF('Sub-Cpt Record'!A249&lt;&gt;"",CONCATENATE('Sub-Cpt Record'!A249,'Sub-Cpt Record'!B249,'Sub-Cpt Record'!C249),"")</f>
        <v/>
      </c>
      <c r="AU249" s="362" t="n">
        <f aca="false">IF($AT249="",1,COUNTIFS($AT$11:$AT$1000, $AT249))</f>
        <v>1</v>
      </c>
      <c r="AV249" s="362" t="n">
        <f aca="false">IF(AT249&lt;&gt;"",'Sub-Cpt Record'!C249/CODE!AU249,0)</f>
        <v>0</v>
      </c>
    </row>
    <row r="250" customFormat="false" ht="15" hidden="false" customHeight="false" outlineLevel="0" collapsed="false">
      <c r="A250" s="362" t="str">
        <f aca="false">IF('Sub-Cpt Record'!B250="",IF(OR('Sub-Cpt Record'!A250=0,'Sub-Cpt Record'!A250=""),"",'Sub-Cpt Record'!A250),CONCATENATE('Sub-Cpt Record'!A250&amp;'Sub-Cpt Record'!B250))</f>
        <v/>
      </c>
      <c r="B250" s="362" t="n">
        <f aca="false">IF($A250="",1,COUNTIFS($A$11:$A$1000, $A250))</f>
        <v>1</v>
      </c>
      <c r="C250" s="363" t="str">
        <f aca="false">IF('Sub-Cpt Record'!E250 = "","",'Sub-Cpt Record'!E250&amp;"  ")</f>
        <v/>
      </c>
      <c r="D250" s="362" t="str">
        <f aca="false">IF('Sub-Cpt Record'!F250 = "","",'Sub-Cpt Record'!F250&amp;"  ")</f>
        <v/>
      </c>
      <c r="E250" s="362" t="str">
        <f aca="false">IF('Sub-Cpt Record'!G250 = "","",'Sub-Cpt Record'!G250&amp;"  ")</f>
        <v/>
      </c>
      <c r="F250" s="362" t="str">
        <f aca="false">IF('Sub-Cpt Record'!H250 = "","",'Sub-Cpt Record'!H250&amp;"  ")</f>
        <v/>
      </c>
      <c r="G250" s="362" t="str">
        <f aca="false">IF('Sub-Cpt Record'!I250 = "","",'Sub-Cpt Record'!I250&amp;"  ")</f>
        <v/>
      </c>
      <c r="H250" s="362" t="str">
        <f aca="false">IF('Sub-Cpt Record'!J250 = "","",'Sub-Cpt Record'!J250&amp;"  ")</f>
        <v/>
      </c>
      <c r="I250" s="364" t="str">
        <f aca="false">CONCATENATE(C250&amp;D250&amp;E250&amp;F250&amp;G250&amp;H250)</f>
        <v/>
      </c>
      <c r="J250" s="362" t="n">
        <f aca="false">IF(A250&lt;&gt;"",'Sub-Cpt Record'!C250/CODE!B250,0)</f>
        <v>0</v>
      </c>
      <c r="L250" s="365" t="str">
        <f aca="false">IF(A250="",IF(L251=1,1,""),1)</f>
        <v/>
      </c>
      <c r="N250" s="366" t="n">
        <f aca="false">COUNTIFS('Felling&amp;Restocking'!$A$11:$A$1000, 'Felling&amp;Restocking'!$A250, 'Felling&amp;Restocking'!$B$11:$B$1000, 'Felling&amp;Restocking'!$B250, 'Felling&amp;Restocking'!$H$11:$H$1000, 'Felling&amp;Restocking'!$H250)</f>
        <v>0</v>
      </c>
      <c r="O250" s="366" t="n">
        <f aca="false">IF(OR('Felling&amp;Restocking'!H250=0,'Felling&amp;Restocking'!H250=""),0,1)</f>
        <v>0</v>
      </c>
      <c r="P250" s="367" t="n">
        <f aca="false">SUM('Felling&amp;Restocking'!O250+'Felling&amp;Restocking'!P250)</f>
        <v>0</v>
      </c>
      <c r="S250" s="369" t="n">
        <f aca="false">IF(AND(O250&lt;&gt;0,P250&lt;&gt;0,'Felling&amp;Restocking'!G250&lt;&gt;0,AA250="",AC250=""),1,0)</f>
        <v>0</v>
      </c>
      <c r="T250" s="370" t="str">
        <f aca="false">IF(OR('Felling&amp;Restocking'!G250=0,'Felling&amp;Restocking'!G250=""),"",SUM('Felling&amp;Restocking'!O250/P250)*'Felling&amp;Restocking'!G250)</f>
        <v/>
      </c>
      <c r="U250" s="370" t="str">
        <f aca="false">IF(OR('Felling&amp;Restocking'!G250=0,'Felling&amp;Restocking'!G250=""),"",SUM('Felling&amp;Restocking'!P250/P250)*'Felling&amp;Restocking'!G250)</f>
        <v/>
      </c>
      <c r="V250" s="371" t="n">
        <f aca="false">IF(CONCATENATE('Felling&amp;Restocking'!U250&amp;'Felling&amp;Restocking'!W250&amp;'Felling&amp;Restocking'!Y250&amp;'Felling&amp;Restocking'!AA250&amp;'Felling&amp;Restocking'!AC250)="",0,1)</f>
        <v>0</v>
      </c>
      <c r="W250" s="372" t="n">
        <f aca="false">IF(OR(OR(TRIM('Felling&amp;Restocking'!H250)="T",TRIM('Felling&amp;Restocking'!H250)="DF",TRIM('Felling&amp;Restocking'!H250)="OS"),O250=0),0,1)</f>
        <v>0</v>
      </c>
      <c r="X250" s="372" t="n">
        <f aca="false">IF(OR('Felling&amp;Restocking'!$S250="",OR('Felling&amp;Restocking'!$S250=0,'Felling&amp;Restocking'!$S250="N/A")),0,1)</f>
        <v>0</v>
      </c>
      <c r="Y250" s="362" t="str">
        <f aca="false">IF(W250=1,T250,"")</f>
        <v/>
      </c>
      <c r="Z250" s="362" t="str">
        <f aca="false">IF(W250=1,U250,"")</f>
        <v/>
      </c>
      <c r="AA250" s="363" t="str">
        <f aca="false">CONCATENATE(IF(AND(AG250="B",AF250&lt;&gt;""),AF250,""),IF(AND(AI250="B",AH250&lt;&gt;""),AH250,""),IF(AND(AK250="B",AJ250&lt;&gt;""),AJ250,""),IF(AND(AM250="B",AL250&lt;&gt;""),AL250,""),IF(AND(AO250="B",AN250&lt;&gt;""),AN250,""),IF(AND(AQ250="B",AP250&lt;&gt;""),AP250,""))</f>
        <v/>
      </c>
      <c r="AC250" s="362" t="str">
        <f aca="false">CONCATENATE(IF(AND(AG250="C",AF250&lt;&gt;""),AF250,""),IF(AND(AI250="C",AH250&lt;&gt;""),AH250,""),IF(AND(AK250="C",AJ250&lt;&gt;""),AJ250,""),IF(AND(AM250="C",AL250&lt;&gt;""),AL250,""),IF(AND(AO250="C",AN250&lt;&gt;""),AN250,""),IF(AND(AQ250="C",AP250&lt;&gt;""),AP250,""))</f>
        <v/>
      </c>
      <c r="AE250" s="362" t="str">
        <f aca="false">CONCATENATE(IF(AS250="","",AS250),IF(AU250="","",AU250),IF(AW250="","",AW250),IF(AY250="","",AY250),IF(BA250="","",BA250),IF(BC250="","",BC250))</f>
        <v>1</v>
      </c>
      <c r="AF250" s="362" t="str">
        <f aca="false">IF('Felling&amp;Restocking'!I250="","",IFERROR(VLOOKUP( 'Felling&amp;Restocking'!I250,SpeciesList[],2,0),"," &amp; 'Felling&amp;Restocking'!I250))</f>
        <v/>
      </c>
      <c r="AG250" s="362" t="str">
        <f aca="false">IF('Felling&amp;Restocking'!I250="","",VLOOKUP( 'Felling&amp;Restocking'!I250,SpeciesList[],4,0))</f>
        <v/>
      </c>
      <c r="AH250" s="362" t="str">
        <f aca="false">IF('Felling&amp;Restocking'!J250="","",IFERROR("," &amp; VLOOKUP( 'Felling&amp;Restocking'!J250,SpeciesList[],2,0),"," &amp; 'Felling&amp;Restocking'!J250))</f>
        <v/>
      </c>
      <c r="AI250" s="362" t="str">
        <f aca="false">IF('Felling&amp;Restocking'!J250="","",VLOOKUP( 'Felling&amp;Restocking'!J250,SpeciesList[],4,0))</f>
        <v/>
      </c>
      <c r="AJ250" s="362" t="str">
        <f aca="false">IF('Felling&amp;Restocking'!K250="","",IFERROR("," &amp; VLOOKUP( 'Felling&amp;Restocking'!K250,SpeciesList[],2,0),"," &amp; 'Felling&amp;Restocking'!K250))</f>
        <v/>
      </c>
      <c r="AK250" s="362" t="str">
        <f aca="false">IF('Felling&amp;Restocking'!K250="","",VLOOKUP( 'Felling&amp;Restocking'!K250,SpeciesList[],4,0))</f>
        <v/>
      </c>
      <c r="AL250" s="362" t="str">
        <f aca="false">IF('Felling&amp;Restocking'!L250="","",IFERROR("," &amp; VLOOKUP( 'Felling&amp;Restocking'!L250,SpeciesList[],2,0),"," &amp; 'Felling&amp;Restocking'!L250))</f>
        <v/>
      </c>
      <c r="AM250" s="362" t="str">
        <f aca="false">IF('Felling&amp;Restocking'!L250="","",VLOOKUP( 'Felling&amp;Restocking'!L250,SpeciesList[],4,0))</f>
        <v/>
      </c>
      <c r="AN250" s="362" t="str">
        <f aca="false">IF('Felling&amp;Restocking'!M250="","",IFERROR("," &amp; VLOOKUP( 'Felling&amp;Restocking'!M250,SpeciesList[],2,0),"," &amp; 'Felling&amp;Restocking'!M250))</f>
        <v/>
      </c>
      <c r="AO250" s="362" t="str">
        <f aca="false">IF('Felling&amp;Restocking'!M250="","",VLOOKUP( 'Felling&amp;Restocking'!M250,SpeciesList[],4,0))</f>
        <v/>
      </c>
      <c r="AP250" s="362" t="str">
        <f aca="false">IF('Felling&amp;Restocking'!N250="","",IFERROR("," &amp; VLOOKUP( 'Felling&amp;Restocking'!N250,SpeciesList[],2,0),"," &amp; 'Felling&amp;Restocking'!N250))</f>
        <v/>
      </c>
      <c r="AQ250" s="362" t="str">
        <f aca="false">IF('Felling&amp;Restocking'!N250="","",VLOOKUP( 'Felling&amp;Restocking'!N250,SpeciesList[],4,0))</f>
        <v/>
      </c>
      <c r="AT250" s="362" t="str">
        <f aca="false">IF('Sub-Cpt Record'!A250&lt;&gt;"",CONCATENATE('Sub-Cpt Record'!A250,'Sub-Cpt Record'!B250,'Sub-Cpt Record'!C250),"")</f>
        <v/>
      </c>
      <c r="AU250" s="362" t="n">
        <f aca="false">IF($AT250="",1,COUNTIFS($AT$11:$AT$1000, $AT250))</f>
        <v>1</v>
      </c>
      <c r="AV250" s="362" t="n">
        <f aca="false">IF(AT250&lt;&gt;"",'Sub-Cpt Record'!C250/CODE!AU250,0)</f>
        <v>0</v>
      </c>
    </row>
    <row r="251" customFormat="false" ht="15" hidden="false" customHeight="false" outlineLevel="0" collapsed="false">
      <c r="A251" s="362" t="str">
        <f aca="false">IF('Sub-Cpt Record'!B251="",IF(OR('Sub-Cpt Record'!A251=0,'Sub-Cpt Record'!A251=""),"",'Sub-Cpt Record'!A251),CONCATENATE('Sub-Cpt Record'!A251&amp;'Sub-Cpt Record'!B251))</f>
        <v/>
      </c>
      <c r="B251" s="362" t="n">
        <f aca="false">IF($A251="",1,COUNTIFS($A$11:$A$1000, $A251))</f>
        <v>1</v>
      </c>
      <c r="C251" s="363" t="str">
        <f aca="false">IF('Sub-Cpt Record'!E251 = "","",'Sub-Cpt Record'!E251&amp;"  ")</f>
        <v/>
      </c>
      <c r="D251" s="362" t="str">
        <f aca="false">IF('Sub-Cpt Record'!F251 = "","",'Sub-Cpt Record'!F251&amp;"  ")</f>
        <v/>
      </c>
      <c r="E251" s="362" t="str">
        <f aca="false">IF('Sub-Cpt Record'!G251 = "","",'Sub-Cpt Record'!G251&amp;"  ")</f>
        <v/>
      </c>
      <c r="F251" s="362" t="str">
        <f aca="false">IF('Sub-Cpt Record'!H251 = "","",'Sub-Cpt Record'!H251&amp;"  ")</f>
        <v/>
      </c>
      <c r="G251" s="362" t="str">
        <f aca="false">IF('Sub-Cpt Record'!I251 = "","",'Sub-Cpt Record'!I251&amp;"  ")</f>
        <v/>
      </c>
      <c r="H251" s="362" t="str">
        <f aca="false">IF('Sub-Cpt Record'!J251 = "","",'Sub-Cpt Record'!J251&amp;"  ")</f>
        <v/>
      </c>
      <c r="I251" s="364" t="str">
        <f aca="false">CONCATENATE(C251&amp;D251&amp;E251&amp;F251&amp;G251&amp;H251)</f>
        <v/>
      </c>
      <c r="J251" s="362" t="n">
        <f aca="false">IF(A251&lt;&gt;"",'Sub-Cpt Record'!C251/CODE!B251,0)</f>
        <v>0</v>
      </c>
      <c r="L251" s="365" t="str">
        <f aca="false">IF(A251="",IF(L252=1,1,""),1)</f>
        <v/>
      </c>
      <c r="N251" s="366" t="n">
        <f aca="false">COUNTIFS('Felling&amp;Restocking'!$A$11:$A$1000, 'Felling&amp;Restocking'!$A251, 'Felling&amp;Restocking'!$B$11:$B$1000, 'Felling&amp;Restocking'!$B251, 'Felling&amp;Restocking'!$H$11:$H$1000, 'Felling&amp;Restocking'!$H251)</f>
        <v>0</v>
      </c>
      <c r="O251" s="366" t="n">
        <f aca="false">IF(OR('Felling&amp;Restocking'!H251=0,'Felling&amp;Restocking'!H251=""),0,1)</f>
        <v>0</v>
      </c>
      <c r="P251" s="367" t="n">
        <f aca="false">SUM('Felling&amp;Restocking'!O251+'Felling&amp;Restocking'!P251)</f>
        <v>0</v>
      </c>
      <c r="S251" s="369" t="n">
        <f aca="false">IF(AND(O251&lt;&gt;0,P251&lt;&gt;0,'Felling&amp;Restocking'!G251&lt;&gt;0,AA251="",AC251=""),1,0)</f>
        <v>0</v>
      </c>
      <c r="T251" s="370" t="str">
        <f aca="false">IF(OR('Felling&amp;Restocking'!G251=0,'Felling&amp;Restocking'!G251=""),"",SUM('Felling&amp;Restocking'!O251/P251)*'Felling&amp;Restocking'!G251)</f>
        <v/>
      </c>
      <c r="U251" s="370" t="str">
        <f aca="false">IF(OR('Felling&amp;Restocking'!G251=0,'Felling&amp;Restocking'!G251=""),"",SUM('Felling&amp;Restocking'!P251/P251)*'Felling&amp;Restocking'!G251)</f>
        <v/>
      </c>
      <c r="V251" s="371" t="n">
        <f aca="false">IF(CONCATENATE('Felling&amp;Restocking'!U251&amp;'Felling&amp;Restocking'!W251&amp;'Felling&amp;Restocking'!Y251&amp;'Felling&amp;Restocking'!AA251&amp;'Felling&amp;Restocking'!AC251)="",0,1)</f>
        <v>0</v>
      </c>
      <c r="W251" s="372" t="n">
        <f aca="false">IF(OR(OR(TRIM('Felling&amp;Restocking'!H251)="T",TRIM('Felling&amp;Restocking'!H251)="DF",TRIM('Felling&amp;Restocking'!H251)="OS"),O251=0),0,1)</f>
        <v>0</v>
      </c>
      <c r="X251" s="372" t="n">
        <f aca="false">IF(OR('Felling&amp;Restocking'!$S251="",OR('Felling&amp;Restocking'!$S251=0,'Felling&amp;Restocking'!$S251="N/A")),0,1)</f>
        <v>0</v>
      </c>
      <c r="Y251" s="362" t="str">
        <f aca="false">IF(W251=1,T251,"")</f>
        <v/>
      </c>
      <c r="Z251" s="362" t="str">
        <f aca="false">IF(W251=1,U251,"")</f>
        <v/>
      </c>
      <c r="AA251" s="363" t="str">
        <f aca="false">CONCATENATE(IF(AND(AG251="B",AF251&lt;&gt;""),AF251,""),IF(AND(AI251="B",AH251&lt;&gt;""),AH251,""),IF(AND(AK251="B",AJ251&lt;&gt;""),AJ251,""),IF(AND(AM251="B",AL251&lt;&gt;""),AL251,""),IF(AND(AO251="B",AN251&lt;&gt;""),AN251,""),IF(AND(AQ251="B",AP251&lt;&gt;""),AP251,""))</f>
        <v/>
      </c>
      <c r="AC251" s="362" t="str">
        <f aca="false">CONCATENATE(IF(AND(AG251="C",AF251&lt;&gt;""),AF251,""),IF(AND(AI251="C",AH251&lt;&gt;""),AH251,""),IF(AND(AK251="C",AJ251&lt;&gt;""),AJ251,""),IF(AND(AM251="C",AL251&lt;&gt;""),AL251,""),IF(AND(AO251="C",AN251&lt;&gt;""),AN251,""),IF(AND(AQ251="C",AP251&lt;&gt;""),AP251,""))</f>
        <v/>
      </c>
      <c r="AE251" s="362" t="str">
        <f aca="false">CONCATENATE(IF(AS251="","",AS251),IF(AU251="","",AU251),IF(AW251="","",AW251),IF(AY251="","",AY251),IF(BA251="","",BA251),IF(BC251="","",BC251))</f>
        <v>1</v>
      </c>
      <c r="AF251" s="362" t="str">
        <f aca="false">IF('Felling&amp;Restocking'!I251="","",IFERROR(VLOOKUP( 'Felling&amp;Restocking'!I251,SpeciesList[],2,0),"," &amp; 'Felling&amp;Restocking'!I251))</f>
        <v/>
      </c>
      <c r="AG251" s="362" t="str">
        <f aca="false">IF('Felling&amp;Restocking'!I251="","",VLOOKUP( 'Felling&amp;Restocking'!I251,SpeciesList[],4,0))</f>
        <v/>
      </c>
      <c r="AH251" s="362" t="str">
        <f aca="false">IF('Felling&amp;Restocking'!J251="","",IFERROR("," &amp; VLOOKUP( 'Felling&amp;Restocking'!J251,SpeciesList[],2,0),"," &amp; 'Felling&amp;Restocking'!J251))</f>
        <v/>
      </c>
      <c r="AI251" s="362" t="str">
        <f aca="false">IF('Felling&amp;Restocking'!J251="","",VLOOKUP( 'Felling&amp;Restocking'!J251,SpeciesList[],4,0))</f>
        <v/>
      </c>
      <c r="AJ251" s="362" t="str">
        <f aca="false">IF('Felling&amp;Restocking'!K251="","",IFERROR("," &amp; VLOOKUP( 'Felling&amp;Restocking'!K251,SpeciesList[],2,0),"," &amp; 'Felling&amp;Restocking'!K251))</f>
        <v/>
      </c>
      <c r="AK251" s="362" t="str">
        <f aca="false">IF('Felling&amp;Restocking'!K251="","",VLOOKUP( 'Felling&amp;Restocking'!K251,SpeciesList[],4,0))</f>
        <v/>
      </c>
      <c r="AL251" s="362" t="str">
        <f aca="false">IF('Felling&amp;Restocking'!L251="","",IFERROR("," &amp; VLOOKUP( 'Felling&amp;Restocking'!L251,SpeciesList[],2,0),"," &amp; 'Felling&amp;Restocking'!L251))</f>
        <v/>
      </c>
      <c r="AM251" s="362" t="str">
        <f aca="false">IF('Felling&amp;Restocking'!L251="","",VLOOKUP( 'Felling&amp;Restocking'!L251,SpeciesList[],4,0))</f>
        <v/>
      </c>
      <c r="AN251" s="362" t="str">
        <f aca="false">IF('Felling&amp;Restocking'!M251="","",IFERROR("," &amp; VLOOKUP( 'Felling&amp;Restocking'!M251,SpeciesList[],2,0),"," &amp; 'Felling&amp;Restocking'!M251))</f>
        <v/>
      </c>
      <c r="AO251" s="362" t="str">
        <f aca="false">IF('Felling&amp;Restocking'!M251="","",VLOOKUP( 'Felling&amp;Restocking'!M251,SpeciesList[],4,0))</f>
        <v/>
      </c>
      <c r="AP251" s="362" t="str">
        <f aca="false">IF('Felling&amp;Restocking'!N251="","",IFERROR("," &amp; VLOOKUP( 'Felling&amp;Restocking'!N251,SpeciesList[],2,0),"," &amp; 'Felling&amp;Restocking'!N251))</f>
        <v/>
      </c>
      <c r="AQ251" s="362" t="str">
        <f aca="false">IF('Felling&amp;Restocking'!N251="","",VLOOKUP( 'Felling&amp;Restocking'!N251,SpeciesList[],4,0))</f>
        <v/>
      </c>
      <c r="AT251" s="362" t="str">
        <f aca="false">IF('Sub-Cpt Record'!A251&lt;&gt;"",CONCATENATE('Sub-Cpt Record'!A251,'Sub-Cpt Record'!B251,'Sub-Cpt Record'!C251),"")</f>
        <v/>
      </c>
      <c r="AU251" s="362" t="n">
        <f aca="false">IF($AT251="",1,COUNTIFS($AT$11:$AT$1000, $AT251))</f>
        <v>1</v>
      </c>
      <c r="AV251" s="362" t="n">
        <f aca="false">IF(AT251&lt;&gt;"",'Sub-Cpt Record'!C251/CODE!AU251,0)</f>
        <v>0</v>
      </c>
    </row>
    <row r="252" customFormat="false" ht="15" hidden="false" customHeight="false" outlineLevel="0" collapsed="false">
      <c r="A252" s="362" t="str">
        <f aca="false">IF('Sub-Cpt Record'!B252="",IF(OR('Sub-Cpt Record'!A252=0,'Sub-Cpt Record'!A252=""),"",'Sub-Cpt Record'!A252),CONCATENATE('Sub-Cpt Record'!A252&amp;'Sub-Cpt Record'!B252))</f>
        <v/>
      </c>
      <c r="B252" s="362" t="n">
        <f aca="false">IF($A252="",1,COUNTIFS($A$11:$A$1000, $A252))</f>
        <v>1</v>
      </c>
      <c r="C252" s="363" t="str">
        <f aca="false">IF('Sub-Cpt Record'!E252 = "","",'Sub-Cpt Record'!E252&amp;"  ")</f>
        <v/>
      </c>
      <c r="D252" s="362" t="str">
        <f aca="false">IF('Sub-Cpt Record'!F252 = "","",'Sub-Cpt Record'!F252&amp;"  ")</f>
        <v/>
      </c>
      <c r="E252" s="362" t="str">
        <f aca="false">IF('Sub-Cpt Record'!G252 = "","",'Sub-Cpt Record'!G252&amp;"  ")</f>
        <v/>
      </c>
      <c r="F252" s="362" t="str">
        <f aca="false">IF('Sub-Cpt Record'!H252 = "","",'Sub-Cpt Record'!H252&amp;"  ")</f>
        <v/>
      </c>
      <c r="G252" s="362" t="str">
        <f aca="false">IF('Sub-Cpt Record'!I252 = "","",'Sub-Cpt Record'!I252&amp;"  ")</f>
        <v/>
      </c>
      <c r="H252" s="362" t="str">
        <f aca="false">IF('Sub-Cpt Record'!J252 = "","",'Sub-Cpt Record'!J252&amp;"  ")</f>
        <v/>
      </c>
      <c r="I252" s="364" t="str">
        <f aca="false">CONCATENATE(C252&amp;D252&amp;E252&amp;F252&amp;G252&amp;H252)</f>
        <v/>
      </c>
      <c r="J252" s="362" t="n">
        <f aca="false">IF(A252&lt;&gt;"",'Sub-Cpt Record'!C252/CODE!B252,0)</f>
        <v>0</v>
      </c>
      <c r="L252" s="365" t="str">
        <f aca="false">IF(A252="",IF(L253=1,1,""),1)</f>
        <v/>
      </c>
      <c r="N252" s="366" t="n">
        <f aca="false">COUNTIFS('Felling&amp;Restocking'!$A$11:$A$1000, 'Felling&amp;Restocking'!$A252, 'Felling&amp;Restocking'!$B$11:$B$1000, 'Felling&amp;Restocking'!$B252, 'Felling&amp;Restocking'!$H$11:$H$1000, 'Felling&amp;Restocking'!$H252)</f>
        <v>0</v>
      </c>
      <c r="O252" s="366" t="n">
        <f aca="false">IF(OR('Felling&amp;Restocking'!H252=0,'Felling&amp;Restocking'!H252=""),0,1)</f>
        <v>0</v>
      </c>
      <c r="P252" s="367" t="n">
        <f aca="false">SUM('Felling&amp;Restocking'!O252+'Felling&amp;Restocking'!P252)</f>
        <v>0</v>
      </c>
      <c r="S252" s="369" t="n">
        <f aca="false">IF(AND(O252&lt;&gt;0,P252&lt;&gt;0,'Felling&amp;Restocking'!G252&lt;&gt;0,AA252="",AC252=""),1,0)</f>
        <v>0</v>
      </c>
      <c r="T252" s="370" t="str">
        <f aca="false">IF(OR('Felling&amp;Restocking'!G252=0,'Felling&amp;Restocking'!G252=""),"",SUM('Felling&amp;Restocking'!O252/P252)*'Felling&amp;Restocking'!G252)</f>
        <v/>
      </c>
      <c r="U252" s="370" t="str">
        <f aca="false">IF(OR('Felling&amp;Restocking'!G252=0,'Felling&amp;Restocking'!G252=""),"",SUM('Felling&amp;Restocking'!P252/P252)*'Felling&amp;Restocking'!G252)</f>
        <v/>
      </c>
      <c r="V252" s="371" t="n">
        <f aca="false">IF(CONCATENATE('Felling&amp;Restocking'!U252&amp;'Felling&amp;Restocking'!W252&amp;'Felling&amp;Restocking'!Y252&amp;'Felling&amp;Restocking'!AA252&amp;'Felling&amp;Restocking'!AC252)="",0,1)</f>
        <v>0</v>
      </c>
      <c r="W252" s="372" t="n">
        <f aca="false">IF(OR(OR(TRIM('Felling&amp;Restocking'!H252)="T",TRIM('Felling&amp;Restocking'!H252)="DF",TRIM('Felling&amp;Restocking'!H252)="OS"),O252=0),0,1)</f>
        <v>0</v>
      </c>
      <c r="X252" s="372" t="n">
        <f aca="false">IF(OR('Felling&amp;Restocking'!$S252="",OR('Felling&amp;Restocking'!$S252=0,'Felling&amp;Restocking'!$S252="N/A")),0,1)</f>
        <v>0</v>
      </c>
      <c r="Y252" s="362" t="str">
        <f aca="false">IF(W252=1,T252,"")</f>
        <v/>
      </c>
      <c r="Z252" s="362" t="str">
        <f aca="false">IF(W252=1,U252,"")</f>
        <v/>
      </c>
      <c r="AA252" s="363" t="str">
        <f aca="false">CONCATENATE(IF(AND(AG252="B",AF252&lt;&gt;""),AF252,""),IF(AND(AI252="B",AH252&lt;&gt;""),AH252,""),IF(AND(AK252="B",AJ252&lt;&gt;""),AJ252,""),IF(AND(AM252="B",AL252&lt;&gt;""),AL252,""),IF(AND(AO252="B",AN252&lt;&gt;""),AN252,""),IF(AND(AQ252="B",AP252&lt;&gt;""),AP252,""))</f>
        <v/>
      </c>
      <c r="AC252" s="362" t="str">
        <f aca="false">CONCATENATE(IF(AND(AG252="C",AF252&lt;&gt;""),AF252,""),IF(AND(AI252="C",AH252&lt;&gt;""),AH252,""),IF(AND(AK252="C",AJ252&lt;&gt;""),AJ252,""),IF(AND(AM252="C",AL252&lt;&gt;""),AL252,""),IF(AND(AO252="C",AN252&lt;&gt;""),AN252,""),IF(AND(AQ252="C",AP252&lt;&gt;""),AP252,""))</f>
        <v/>
      </c>
      <c r="AE252" s="362" t="str">
        <f aca="false">CONCATENATE(IF(AS252="","",AS252),IF(AU252="","",AU252),IF(AW252="","",AW252),IF(AY252="","",AY252),IF(BA252="","",BA252),IF(BC252="","",BC252))</f>
        <v>1</v>
      </c>
      <c r="AF252" s="362" t="str">
        <f aca="false">IF('Felling&amp;Restocking'!I252="","",IFERROR(VLOOKUP( 'Felling&amp;Restocking'!I252,SpeciesList[],2,0),"," &amp; 'Felling&amp;Restocking'!I252))</f>
        <v/>
      </c>
      <c r="AG252" s="362" t="str">
        <f aca="false">IF('Felling&amp;Restocking'!I252="","",VLOOKUP( 'Felling&amp;Restocking'!I252,SpeciesList[],4,0))</f>
        <v/>
      </c>
      <c r="AH252" s="362" t="str">
        <f aca="false">IF('Felling&amp;Restocking'!J252="","",IFERROR("," &amp; VLOOKUP( 'Felling&amp;Restocking'!J252,SpeciesList[],2,0),"," &amp; 'Felling&amp;Restocking'!J252))</f>
        <v/>
      </c>
      <c r="AI252" s="362" t="str">
        <f aca="false">IF('Felling&amp;Restocking'!J252="","",VLOOKUP( 'Felling&amp;Restocking'!J252,SpeciesList[],4,0))</f>
        <v/>
      </c>
      <c r="AJ252" s="362" t="str">
        <f aca="false">IF('Felling&amp;Restocking'!K252="","",IFERROR("," &amp; VLOOKUP( 'Felling&amp;Restocking'!K252,SpeciesList[],2,0),"," &amp; 'Felling&amp;Restocking'!K252))</f>
        <v/>
      </c>
      <c r="AK252" s="362" t="str">
        <f aca="false">IF('Felling&amp;Restocking'!K252="","",VLOOKUP( 'Felling&amp;Restocking'!K252,SpeciesList[],4,0))</f>
        <v/>
      </c>
      <c r="AL252" s="362" t="str">
        <f aca="false">IF('Felling&amp;Restocking'!L252="","",IFERROR("," &amp; VLOOKUP( 'Felling&amp;Restocking'!L252,SpeciesList[],2,0),"," &amp; 'Felling&amp;Restocking'!L252))</f>
        <v/>
      </c>
      <c r="AM252" s="362" t="str">
        <f aca="false">IF('Felling&amp;Restocking'!L252="","",VLOOKUP( 'Felling&amp;Restocking'!L252,SpeciesList[],4,0))</f>
        <v/>
      </c>
      <c r="AN252" s="362" t="str">
        <f aca="false">IF('Felling&amp;Restocking'!M252="","",IFERROR("," &amp; VLOOKUP( 'Felling&amp;Restocking'!M252,SpeciesList[],2,0),"," &amp; 'Felling&amp;Restocking'!M252))</f>
        <v/>
      </c>
      <c r="AO252" s="362" t="str">
        <f aca="false">IF('Felling&amp;Restocking'!M252="","",VLOOKUP( 'Felling&amp;Restocking'!M252,SpeciesList[],4,0))</f>
        <v/>
      </c>
      <c r="AP252" s="362" t="str">
        <f aca="false">IF('Felling&amp;Restocking'!N252="","",IFERROR("," &amp; VLOOKUP( 'Felling&amp;Restocking'!N252,SpeciesList[],2,0),"," &amp; 'Felling&amp;Restocking'!N252))</f>
        <v/>
      </c>
      <c r="AQ252" s="362" t="str">
        <f aca="false">IF('Felling&amp;Restocking'!N252="","",VLOOKUP( 'Felling&amp;Restocking'!N252,SpeciesList[],4,0))</f>
        <v/>
      </c>
      <c r="AT252" s="362" t="str">
        <f aca="false">IF('Sub-Cpt Record'!A252&lt;&gt;"",CONCATENATE('Sub-Cpt Record'!A252,'Sub-Cpt Record'!B252,'Sub-Cpt Record'!C252),"")</f>
        <v/>
      </c>
      <c r="AU252" s="362" t="n">
        <f aca="false">IF($AT252="",1,COUNTIFS($AT$11:$AT$1000, $AT252))</f>
        <v>1</v>
      </c>
      <c r="AV252" s="362" t="n">
        <f aca="false">IF(AT252&lt;&gt;"",'Sub-Cpt Record'!C252/CODE!AU252,0)</f>
        <v>0</v>
      </c>
    </row>
    <row r="253" customFormat="false" ht="15" hidden="false" customHeight="false" outlineLevel="0" collapsed="false">
      <c r="A253" s="362" t="str">
        <f aca="false">IF('Sub-Cpt Record'!B253="",IF(OR('Sub-Cpt Record'!A253=0,'Sub-Cpt Record'!A253=""),"",'Sub-Cpt Record'!A253),CONCATENATE('Sub-Cpt Record'!A253&amp;'Sub-Cpt Record'!B253))</f>
        <v/>
      </c>
      <c r="B253" s="362" t="n">
        <f aca="false">IF($A253="",1,COUNTIFS($A$11:$A$1000, $A253))</f>
        <v>1</v>
      </c>
      <c r="C253" s="363" t="str">
        <f aca="false">IF('Sub-Cpt Record'!E253 = "","",'Sub-Cpt Record'!E253&amp;"  ")</f>
        <v/>
      </c>
      <c r="D253" s="362" t="str">
        <f aca="false">IF('Sub-Cpt Record'!F253 = "","",'Sub-Cpt Record'!F253&amp;"  ")</f>
        <v/>
      </c>
      <c r="E253" s="362" t="str">
        <f aca="false">IF('Sub-Cpt Record'!G253 = "","",'Sub-Cpt Record'!G253&amp;"  ")</f>
        <v/>
      </c>
      <c r="F253" s="362" t="str">
        <f aca="false">IF('Sub-Cpt Record'!H253 = "","",'Sub-Cpt Record'!H253&amp;"  ")</f>
        <v/>
      </c>
      <c r="G253" s="362" t="str">
        <f aca="false">IF('Sub-Cpt Record'!I253 = "","",'Sub-Cpt Record'!I253&amp;"  ")</f>
        <v/>
      </c>
      <c r="H253" s="362" t="str">
        <f aca="false">IF('Sub-Cpt Record'!J253 = "","",'Sub-Cpt Record'!J253&amp;"  ")</f>
        <v/>
      </c>
      <c r="I253" s="364" t="str">
        <f aca="false">CONCATENATE(C253&amp;D253&amp;E253&amp;F253&amp;G253&amp;H253)</f>
        <v/>
      </c>
      <c r="J253" s="362" t="n">
        <f aca="false">IF(A253&lt;&gt;"",'Sub-Cpt Record'!C253/CODE!B253,0)</f>
        <v>0</v>
      </c>
      <c r="L253" s="365" t="str">
        <f aca="false">IF(A253="",IF(L254=1,1,""),1)</f>
        <v/>
      </c>
      <c r="N253" s="366" t="n">
        <f aca="false">COUNTIFS('Felling&amp;Restocking'!$A$11:$A$1000, 'Felling&amp;Restocking'!$A253, 'Felling&amp;Restocking'!$B$11:$B$1000, 'Felling&amp;Restocking'!$B253, 'Felling&amp;Restocking'!$H$11:$H$1000, 'Felling&amp;Restocking'!$H253)</f>
        <v>0</v>
      </c>
      <c r="O253" s="366" t="n">
        <f aca="false">IF(OR('Felling&amp;Restocking'!H253=0,'Felling&amp;Restocking'!H253=""),0,1)</f>
        <v>0</v>
      </c>
      <c r="P253" s="367" t="n">
        <f aca="false">SUM('Felling&amp;Restocking'!O253+'Felling&amp;Restocking'!P253)</f>
        <v>0</v>
      </c>
      <c r="S253" s="369" t="n">
        <f aca="false">IF(AND(O253&lt;&gt;0,P253&lt;&gt;0,'Felling&amp;Restocking'!G253&lt;&gt;0,AA253="",AC253=""),1,0)</f>
        <v>0</v>
      </c>
      <c r="T253" s="370" t="str">
        <f aca="false">IF(OR('Felling&amp;Restocking'!G253=0,'Felling&amp;Restocking'!G253=""),"",SUM('Felling&amp;Restocking'!O253/P253)*'Felling&amp;Restocking'!G253)</f>
        <v/>
      </c>
      <c r="U253" s="370" t="str">
        <f aca="false">IF(OR('Felling&amp;Restocking'!G253=0,'Felling&amp;Restocking'!G253=""),"",SUM('Felling&amp;Restocking'!P253/P253)*'Felling&amp;Restocking'!G253)</f>
        <v/>
      </c>
      <c r="V253" s="371" t="n">
        <f aca="false">IF(CONCATENATE('Felling&amp;Restocking'!U253&amp;'Felling&amp;Restocking'!W253&amp;'Felling&amp;Restocking'!Y253&amp;'Felling&amp;Restocking'!AA253&amp;'Felling&amp;Restocking'!AC253)="",0,1)</f>
        <v>0</v>
      </c>
      <c r="W253" s="372" t="n">
        <f aca="false">IF(OR(OR(TRIM('Felling&amp;Restocking'!H253)="T",TRIM('Felling&amp;Restocking'!H253)="DF",TRIM('Felling&amp;Restocking'!H253)="OS"),O253=0),0,1)</f>
        <v>0</v>
      </c>
      <c r="X253" s="372" t="n">
        <f aca="false">IF(OR('Felling&amp;Restocking'!$S253="",OR('Felling&amp;Restocking'!$S253=0,'Felling&amp;Restocking'!$S253="N/A")),0,1)</f>
        <v>0</v>
      </c>
      <c r="Y253" s="362" t="str">
        <f aca="false">IF(W253=1,T253,"")</f>
        <v/>
      </c>
      <c r="Z253" s="362" t="str">
        <f aca="false">IF(W253=1,U253,"")</f>
        <v/>
      </c>
      <c r="AA253" s="363" t="str">
        <f aca="false">CONCATENATE(IF(AND(AG253="B",AF253&lt;&gt;""),AF253,""),IF(AND(AI253="B",AH253&lt;&gt;""),AH253,""),IF(AND(AK253="B",AJ253&lt;&gt;""),AJ253,""),IF(AND(AM253="B",AL253&lt;&gt;""),AL253,""),IF(AND(AO253="B",AN253&lt;&gt;""),AN253,""),IF(AND(AQ253="B",AP253&lt;&gt;""),AP253,""))</f>
        <v/>
      </c>
      <c r="AC253" s="362" t="str">
        <f aca="false">CONCATENATE(IF(AND(AG253="C",AF253&lt;&gt;""),AF253,""),IF(AND(AI253="C",AH253&lt;&gt;""),AH253,""),IF(AND(AK253="C",AJ253&lt;&gt;""),AJ253,""),IF(AND(AM253="C",AL253&lt;&gt;""),AL253,""),IF(AND(AO253="C",AN253&lt;&gt;""),AN253,""),IF(AND(AQ253="C",AP253&lt;&gt;""),AP253,""))</f>
        <v/>
      </c>
      <c r="AE253" s="362" t="str">
        <f aca="false">CONCATENATE(IF(AS253="","",AS253),IF(AU253="","",AU253),IF(AW253="","",AW253),IF(AY253="","",AY253),IF(BA253="","",BA253),IF(BC253="","",BC253))</f>
        <v>1</v>
      </c>
      <c r="AF253" s="362" t="str">
        <f aca="false">IF('Felling&amp;Restocking'!I253="","",IFERROR(VLOOKUP( 'Felling&amp;Restocking'!I253,SpeciesList[],2,0),"," &amp; 'Felling&amp;Restocking'!I253))</f>
        <v/>
      </c>
      <c r="AG253" s="362" t="str">
        <f aca="false">IF('Felling&amp;Restocking'!I253="","",VLOOKUP( 'Felling&amp;Restocking'!I253,SpeciesList[],4,0))</f>
        <v/>
      </c>
      <c r="AH253" s="362" t="str">
        <f aca="false">IF('Felling&amp;Restocking'!J253="","",IFERROR("," &amp; VLOOKUP( 'Felling&amp;Restocking'!J253,SpeciesList[],2,0),"," &amp; 'Felling&amp;Restocking'!J253))</f>
        <v/>
      </c>
      <c r="AI253" s="362" t="str">
        <f aca="false">IF('Felling&amp;Restocking'!J253="","",VLOOKUP( 'Felling&amp;Restocking'!J253,SpeciesList[],4,0))</f>
        <v/>
      </c>
      <c r="AJ253" s="362" t="str">
        <f aca="false">IF('Felling&amp;Restocking'!K253="","",IFERROR("," &amp; VLOOKUP( 'Felling&amp;Restocking'!K253,SpeciesList[],2,0),"," &amp; 'Felling&amp;Restocking'!K253))</f>
        <v/>
      </c>
      <c r="AK253" s="362" t="str">
        <f aca="false">IF('Felling&amp;Restocking'!K253="","",VLOOKUP( 'Felling&amp;Restocking'!K253,SpeciesList[],4,0))</f>
        <v/>
      </c>
      <c r="AL253" s="362" t="str">
        <f aca="false">IF('Felling&amp;Restocking'!L253="","",IFERROR("," &amp; VLOOKUP( 'Felling&amp;Restocking'!L253,SpeciesList[],2,0),"," &amp; 'Felling&amp;Restocking'!L253))</f>
        <v/>
      </c>
      <c r="AM253" s="362" t="str">
        <f aca="false">IF('Felling&amp;Restocking'!L253="","",VLOOKUP( 'Felling&amp;Restocking'!L253,SpeciesList[],4,0))</f>
        <v/>
      </c>
      <c r="AN253" s="362" t="str">
        <f aca="false">IF('Felling&amp;Restocking'!M253="","",IFERROR("," &amp; VLOOKUP( 'Felling&amp;Restocking'!M253,SpeciesList[],2,0),"," &amp; 'Felling&amp;Restocking'!M253))</f>
        <v/>
      </c>
      <c r="AO253" s="362" t="str">
        <f aca="false">IF('Felling&amp;Restocking'!M253="","",VLOOKUP( 'Felling&amp;Restocking'!M253,SpeciesList[],4,0))</f>
        <v/>
      </c>
      <c r="AP253" s="362" t="str">
        <f aca="false">IF('Felling&amp;Restocking'!N253="","",IFERROR("," &amp; VLOOKUP( 'Felling&amp;Restocking'!N253,SpeciesList[],2,0),"," &amp; 'Felling&amp;Restocking'!N253))</f>
        <v/>
      </c>
      <c r="AQ253" s="362" t="str">
        <f aca="false">IF('Felling&amp;Restocking'!N253="","",VLOOKUP( 'Felling&amp;Restocking'!N253,SpeciesList[],4,0))</f>
        <v/>
      </c>
      <c r="AT253" s="362" t="str">
        <f aca="false">IF('Sub-Cpt Record'!A253&lt;&gt;"",CONCATENATE('Sub-Cpt Record'!A253,'Sub-Cpt Record'!B253,'Sub-Cpt Record'!C253),"")</f>
        <v/>
      </c>
      <c r="AU253" s="362" t="n">
        <f aca="false">IF($AT253="",1,COUNTIFS($AT$11:$AT$1000, $AT253))</f>
        <v>1</v>
      </c>
      <c r="AV253" s="362" t="n">
        <f aca="false">IF(AT253&lt;&gt;"",'Sub-Cpt Record'!C253/CODE!AU253,0)</f>
        <v>0</v>
      </c>
    </row>
    <row r="254" customFormat="false" ht="15" hidden="false" customHeight="false" outlineLevel="0" collapsed="false">
      <c r="A254" s="362" t="str">
        <f aca="false">IF('Sub-Cpt Record'!B254="",IF(OR('Sub-Cpt Record'!A254=0,'Sub-Cpt Record'!A254=""),"",'Sub-Cpt Record'!A254),CONCATENATE('Sub-Cpt Record'!A254&amp;'Sub-Cpt Record'!B254))</f>
        <v/>
      </c>
      <c r="B254" s="362" t="n">
        <f aca="false">IF($A254="",1,COUNTIFS($A$11:$A$1000, $A254))</f>
        <v>1</v>
      </c>
      <c r="C254" s="363" t="str">
        <f aca="false">IF('Sub-Cpt Record'!E254 = "","",'Sub-Cpt Record'!E254&amp;"  ")</f>
        <v/>
      </c>
      <c r="D254" s="362" t="str">
        <f aca="false">IF('Sub-Cpt Record'!F254 = "","",'Sub-Cpt Record'!F254&amp;"  ")</f>
        <v/>
      </c>
      <c r="E254" s="362" t="str">
        <f aca="false">IF('Sub-Cpt Record'!G254 = "","",'Sub-Cpt Record'!G254&amp;"  ")</f>
        <v/>
      </c>
      <c r="F254" s="362" t="str">
        <f aca="false">IF('Sub-Cpt Record'!H254 = "","",'Sub-Cpt Record'!H254&amp;"  ")</f>
        <v/>
      </c>
      <c r="G254" s="362" t="str">
        <f aca="false">IF('Sub-Cpt Record'!I254 = "","",'Sub-Cpt Record'!I254&amp;"  ")</f>
        <v/>
      </c>
      <c r="H254" s="362" t="str">
        <f aca="false">IF('Sub-Cpt Record'!J254 = "","",'Sub-Cpt Record'!J254&amp;"  ")</f>
        <v/>
      </c>
      <c r="I254" s="364" t="str">
        <f aca="false">CONCATENATE(C254&amp;D254&amp;E254&amp;F254&amp;G254&amp;H254)</f>
        <v/>
      </c>
      <c r="J254" s="362" t="n">
        <f aca="false">IF(A254&lt;&gt;"",'Sub-Cpt Record'!C254/CODE!B254,0)</f>
        <v>0</v>
      </c>
      <c r="L254" s="365" t="str">
        <f aca="false">IF(A254="",IF(L255=1,1,""),1)</f>
        <v/>
      </c>
      <c r="N254" s="366" t="n">
        <f aca="false">COUNTIFS('Felling&amp;Restocking'!$A$11:$A$1000, 'Felling&amp;Restocking'!$A254, 'Felling&amp;Restocking'!$B$11:$B$1000, 'Felling&amp;Restocking'!$B254, 'Felling&amp;Restocking'!$H$11:$H$1000, 'Felling&amp;Restocking'!$H254)</f>
        <v>0</v>
      </c>
      <c r="O254" s="366" t="n">
        <f aca="false">IF(OR('Felling&amp;Restocking'!H254=0,'Felling&amp;Restocking'!H254=""),0,1)</f>
        <v>0</v>
      </c>
      <c r="P254" s="367" t="n">
        <f aca="false">SUM('Felling&amp;Restocking'!O254+'Felling&amp;Restocking'!P254)</f>
        <v>0</v>
      </c>
      <c r="S254" s="369" t="n">
        <f aca="false">IF(AND(O254&lt;&gt;0,P254&lt;&gt;0,'Felling&amp;Restocking'!G254&lt;&gt;0,AA254="",AC254=""),1,0)</f>
        <v>0</v>
      </c>
      <c r="T254" s="370" t="str">
        <f aca="false">IF(OR('Felling&amp;Restocking'!G254=0,'Felling&amp;Restocking'!G254=""),"",SUM('Felling&amp;Restocking'!O254/P254)*'Felling&amp;Restocking'!G254)</f>
        <v/>
      </c>
      <c r="U254" s="370" t="str">
        <f aca="false">IF(OR('Felling&amp;Restocking'!G254=0,'Felling&amp;Restocking'!G254=""),"",SUM('Felling&amp;Restocking'!P254/P254)*'Felling&amp;Restocking'!G254)</f>
        <v/>
      </c>
      <c r="V254" s="371" t="n">
        <f aca="false">IF(CONCATENATE('Felling&amp;Restocking'!U254&amp;'Felling&amp;Restocking'!W254&amp;'Felling&amp;Restocking'!Y254&amp;'Felling&amp;Restocking'!AA254&amp;'Felling&amp;Restocking'!AC254)="",0,1)</f>
        <v>0</v>
      </c>
      <c r="W254" s="372" t="n">
        <f aca="false">IF(OR(OR(TRIM('Felling&amp;Restocking'!H254)="T",TRIM('Felling&amp;Restocking'!H254)="DF",TRIM('Felling&amp;Restocking'!H254)="OS"),O254=0),0,1)</f>
        <v>0</v>
      </c>
      <c r="X254" s="372" t="n">
        <f aca="false">IF(OR('Felling&amp;Restocking'!$S254="",OR('Felling&amp;Restocking'!$S254=0,'Felling&amp;Restocking'!$S254="N/A")),0,1)</f>
        <v>0</v>
      </c>
      <c r="Y254" s="362" t="str">
        <f aca="false">IF(W254=1,T254,"")</f>
        <v/>
      </c>
      <c r="Z254" s="362" t="str">
        <f aca="false">IF(W254=1,U254,"")</f>
        <v/>
      </c>
      <c r="AA254" s="363" t="str">
        <f aca="false">CONCATENATE(IF(AND(AG254="B",AF254&lt;&gt;""),AF254,""),IF(AND(AI254="B",AH254&lt;&gt;""),AH254,""),IF(AND(AK254="B",AJ254&lt;&gt;""),AJ254,""),IF(AND(AM254="B",AL254&lt;&gt;""),AL254,""),IF(AND(AO254="B",AN254&lt;&gt;""),AN254,""),IF(AND(AQ254="B",AP254&lt;&gt;""),AP254,""))</f>
        <v/>
      </c>
      <c r="AC254" s="362" t="str">
        <f aca="false">CONCATENATE(IF(AND(AG254="C",AF254&lt;&gt;""),AF254,""),IF(AND(AI254="C",AH254&lt;&gt;""),AH254,""),IF(AND(AK254="C",AJ254&lt;&gt;""),AJ254,""),IF(AND(AM254="C",AL254&lt;&gt;""),AL254,""),IF(AND(AO254="C",AN254&lt;&gt;""),AN254,""),IF(AND(AQ254="C",AP254&lt;&gt;""),AP254,""))</f>
        <v/>
      </c>
      <c r="AE254" s="362" t="str">
        <f aca="false">CONCATENATE(IF(AS254="","",AS254),IF(AU254="","",AU254),IF(AW254="","",AW254),IF(AY254="","",AY254),IF(BA254="","",BA254),IF(BC254="","",BC254))</f>
        <v>1</v>
      </c>
      <c r="AF254" s="362" t="str">
        <f aca="false">IF('Felling&amp;Restocking'!I254="","",IFERROR(VLOOKUP( 'Felling&amp;Restocking'!I254,SpeciesList[],2,0),"," &amp; 'Felling&amp;Restocking'!I254))</f>
        <v/>
      </c>
      <c r="AG254" s="362" t="str">
        <f aca="false">IF('Felling&amp;Restocking'!I254="","",VLOOKUP( 'Felling&amp;Restocking'!I254,SpeciesList[],4,0))</f>
        <v/>
      </c>
      <c r="AH254" s="362" t="str">
        <f aca="false">IF('Felling&amp;Restocking'!J254="","",IFERROR("," &amp; VLOOKUP( 'Felling&amp;Restocking'!J254,SpeciesList[],2,0),"," &amp; 'Felling&amp;Restocking'!J254))</f>
        <v/>
      </c>
      <c r="AI254" s="362" t="str">
        <f aca="false">IF('Felling&amp;Restocking'!J254="","",VLOOKUP( 'Felling&amp;Restocking'!J254,SpeciesList[],4,0))</f>
        <v/>
      </c>
      <c r="AJ254" s="362" t="str">
        <f aca="false">IF('Felling&amp;Restocking'!K254="","",IFERROR("," &amp; VLOOKUP( 'Felling&amp;Restocking'!K254,SpeciesList[],2,0),"," &amp; 'Felling&amp;Restocking'!K254))</f>
        <v/>
      </c>
      <c r="AK254" s="362" t="str">
        <f aca="false">IF('Felling&amp;Restocking'!K254="","",VLOOKUP( 'Felling&amp;Restocking'!K254,SpeciesList[],4,0))</f>
        <v/>
      </c>
      <c r="AL254" s="362" t="str">
        <f aca="false">IF('Felling&amp;Restocking'!L254="","",IFERROR("," &amp; VLOOKUP( 'Felling&amp;Restocking'!L254,SpeciesList[],2,0),"," &amp; 'Felling&amp;Restocking'!L254))</f>
        <v/>
      </c>
      <c r="AM254" s="362" t="str">
        <f aca="false">IF('Felling&amp;Restocking'!L254="","",VLOOKUP( 'Felling&amp;Restocking'!L254,SpeciesList[],4,0))</f>
        <v/>
      </c>
      <c r="AN254" s="362" t="str">
        <f aca="false">IF('Felling&amp;Restocking'!M254="","",IFERROR("," &amp; VLOOKUP( 'Felling&amp;Restocking'!M254,SpeciesList[],2,0),"," &amp; 'Felling&amp;Restocking'!M254))</f>
        <v/>
      </c>
      <c r="AO254" s="362" t="str">
        <f aca="false">IF('Felling&amp;Restocking'!M254="","",VLOOKUP( 'Felling&amp;Restocking'!M254,SpeciesList[],4,0))</f>
        <v/>
      </c>
      <c r="AP254" s="362" t="str">
        <f aca="false">IF('Felling&amp;Restocking'!N254="","",IFERROR("," &amp; VLOOKUP( 'Felling&amp;Restocking'!N254,SpeciesList[],2,0),"," &amp; 'Felling&amp;Restocking'!N254))</f>
        <v/>
      </c>
      <c r="AQ254" s="362" t="str">
        <f aca="false">IF('Felling&amp;Restocking'!N254="","",VLOOKUP( 'Felling&amp;Restocking'!N254,SpeciesList[],4,0))</f>
        <v/>
      </c>
      <c r="AT254" s="362" t="str">
        <f aca="false">IF('Sub-Cpt Record'!A254&lt;&gt;"",CONCATENATE('Sub-Cpt Record'!A254,'Sub-Cpt Record'!B254,'Sub-Cpt Record'!C254),"")</f>
        <v/>
      </c>
      <c r="AU254" s="362" t="n">
        <f aca="false">IF($AT254="",1,COUNTIFS($AT$11:$AT$1000, $AT254))</f>
        <v>1</v>
      </c>
      <c r="AV254" s="362" t="n">
        <f aca="false">IF(AT254&lt;&gt;"",'Sub-Cpt Record'!C254/CODE!AU254,0)</f>
        <v>0</v>
      </c>
    </row>
    <row r="255" customFormat="false" ht="15" hidden="false" customHeight="false" outlineLevel="0" collapsed="false">
      <c r="A255" s="362" t="str">
        <f aca="false">IF('Sub-Cpt Record'!B255="",IF(OR('Sub-Cpt Record'!A255=0,'Sub-Cpt Record'!A255=""),"",'Sub-Cpt Record'!A255),CONCATENATE('Sub-Cpt Record'!A255&amp;'Sub-Cpt Record'!B255))</f>
        <v/>
      </c>
      <c r="B255" s="362" t="n">
        <f aca="false">IF($A255="",1,COUNTIFS($A$11:$A$1000, $A255))</f>
        <v>1</v>
      </c>
      <c r="C255" s="363" t="str">
        <f aca="false">IF('Sub-Cpt Record'!E255 = "","",'Sub-Cpt Record'!E255&amp;"  ")</f>
        <v/>
      </c>
      <c r="D255" s="362" t="str">
        <f aca="false">IF('Sub-Cpt Record'!F255 = "","",'Sub-Cpt Record'!F255&amp;"  ")</f>
        <v/>
      </c>
      <c r="E255" s="362" t="str">
        <f aca="false">IF('Sub-Cpt Record'!G255 = "","",'Sub-Cpt Record'!G255&amp;"  ")</f>
        <v/>
      </c>
      <c r="F255" s="362" t="str">
        <f aca="false">IF('Sub-Cpt Record'!H255 = "","",'Sub-Cpt Record'!H255&amp;"  ")</f>
        <v/>
      </c>
      <c r="G255" s="362" t="str">
        <f aca="false">IF('Sub-Cpt Record'!I255 = "","",'Sub-Cpt Record'!I255&amp;"  ")</f>
        <v/>
      </c>
      <c r="H255" s="362" t="str">
        <f aca="false">IF('Sub-Cpt Record'!J255 = "","",'Sub-Cpt Record'!J255&amp;"  ")</f>
        <v/>
      </c>
      <c r="I255" s="364" t="str">
        <f aca="false">CONCATENATE(C255&amp;D255&amp;E255&amp;F255&amp;G255&amp;H255)</f>
        <v/>
      </c>
      <c r="J255" s="362" t="n">
        <f aca="false">IF(A255&lt;&gt;"",'Sub-Cpt Record'!C255/CODE!B255,0)</f>
        <v>0</v>
      </c>
      <c r="L255" s="365" t="str">
        <f aca="false">IF(A255="",IF(L256=1,1,""),1)</f>
        <v/>
      </c>
      <c r="N255" s="366" t="n">
        <f aca="false">COUNTIFS('Felling&amp;Restocking'!$A$11:$A$1000, 'Felling&amp;Restocking'!$A255, 'Felling&amp;Restocking'!$B$11:$B$1000, 'Felling&amp;Restocking'!$B255, 'Felling&amp;Restocking'!$H$11:$H$1000, 'Felling&amp;Restocking'!$H255)</f>
        <v>0</v>
      </c>
      <c r="O255" s="366" t="n">
        <f aca="false">IF(OR('Felling&amp;Restocking'!H255=0,'Felling&amp;Restocking'!H255=""),0,1)</f>
        <v>0</v>
      </c>
      <c r="P255" s="367" t="n">
        <f aca="false">SUM('Felling&amp;Restocking'!O255+'Felling&amp;Restocking'!P255)</f>
        <v>0</v>
      </c>
      <c r="S255" s="369" t="n">
        <f aca="false">IF(AND(O255&lt;&gt;0,P255&lt;&gt;0,'Felling&amp;Restocking'!G255&lt;&gt;0,AA255="",AC255=""),1,0)</f>
        <v>0</v>
      </c>
      <c r="T255" s="370" t="str">
        <f aca="false">IF(OR('Felling&amp;Restocking'!G255=0,'Felling&amp;Restocking'!G255=""),"",SUM('Felling&amp;Restocking'!O255/P255)*'Felling&amp;Restocking'!G255)</f>
        <v/>
      </c>
      <c r="U255" s="370" t="str">
        <f aca="false">IF(OR('Felling&amp;Restocking'!G255=0,'Felling&amp;Restocking'!G255=""),"",SUM('Felling&amp;Restocking'!P255/P255)*'Felling&amp;Restocking'!G255)</f>
        <v/>
      </c>
      <c r="V255" s="371" t="n">
        <f aca="false">IF(CONCATENATE('Felling&amp;Restocking'!U255&amp;'Felling&amp;Restocking'!W255&amp;'Felling&amp;Restocking'!Y255&amp;'Felling&amp;Restocking'!AA255&amp;'Felling&amp;Restocking'!AC255)="",0,1)</f>
        <v>0</v>
      </c>
      <c r="W255" s="372" t="n">
        <f aca="false">IF(OR(OR(TRIM('Felling&amp;Restocking'!H255)="T",TRIM('Felling&amp;Restocking'!H255)="DF",TRIM('Felling&amp;Restocking'!H255)="OS"),O255=0),0,1)</f>
        <v>0</v>
      </c>
      <c r="X255" s="372" t="n">
        <f aca="false">IF(OR('Felling&amp;Restocking'!$S255="",OR('Felling&amp;Restocking'!$S255=0,'Felling&amp;Restocking'!$S255="N/A")),0,1)</f>
        <v>0</v>
      </c>
      <c r="Y255" s="362" t="str">
        <f aca="false">IF(W255=1,T255,"")</f>
        <v/>
      </c>
      <c r="Z255" s="362" t="str">
        <f aca="false">IF(W255=1,U255,"")</f>
        <v/>
      </c>
      <c r="AA255" s="363" t="str">
        <f aca="false">CONCATENATE(IF(AND(AG255="B",AF255&lt;&gt;""),AF255,""),IF(AND(AI255="B",AH255&lt;&gt;""),AH255,""),IF(AND(AK255="B",AJ255&lt;&gt;""),AJ255,""),IF(AND(AM255="B",AL255&lt;&gt;""),AL255,""),IF(AND(AO255="B",AN255&lt;&gt;""),AN255,""),IF(AND(AQ255="B",AP255&lt;&gt;""),AP255,""))</f>
        <v/>
      </c>
      <c r="AC255" s="362" t="str">
        <f aca="false">CONCATENATE(IF(AND(AG255="C",AF255&lt;&gt;""),AF255,""),IF(AND(AI255="C",AH255&lt;&gt;""),AH255,""),IF(AND(AK255="C",AJ255&lt;&gt;""),AJ255,""),IF(AND(AM255="C",AL255&lt;&gt;""),AL255,""),IF(AND(AO255="C",AN255&lt;&gt;""),AN255,""),IF(AND(AQ255="C",AP255&lt;&gt;""),AP255,""))</f>
        <v/>
      </c>
      <c r="AE255" s="362" t="str">
        <f aca="false">CONCATENATE(IF(AS255="","",AS255),IF(AU255="","",AU255),IF(AW255="","",AW255),IF(AY255="","",AY255),IF(BA255="","",BA255),IF(BC255="","",BC255))</f>
        <v>1</v>
      </c>
      <c r="AF255" s="362" t="str">
        <f aca="false">IF('Felling&amp;Restocking'!I255="","",IFERROR(VLOOKUP( 'Felling&amp;Restocking'!I255,SpeciesList[],2,0),"," &amp; 'Felling&amp;Restocking'!I255))</f>
        <v/>
      </c>
      <c r="AG255" s="362" t="str">
        <f aca="false">IF('Felling&amp;Restocking'!I255="","",VLOOKUP( 'Felling&amp;Restocking'!I255,SpeciesList[],4,0))</f>
        <v/>
      </c>
      <c r="AH255" s="362" t="str">
        <f aca="false">IF('Felling&amp;Restocking'!J255="","",IFERROR("," &amp; VLOOKUP( 'Felling&amp;Restocking'!J255,SpeciesList[],2,0),"," &amp; 'Felling&amp;Restocking'!J255))</f>
        <v/>
      </c>
      <c r="AI255" s="362" t="str">
        <f aca="false">IF('Felling&amp;Restocking'!J255="","",VLOOKUP( 'Felling&amp;Restocking'!J255,SpeciesList[],4,0))</f>
        <v/>
      </c>
      <c r="AJ255" s="362" t="str">
        <f aca="false">IF('Felling&amp;Restocking'!K255="","",IFERROR("," &amp; VLOOKUP( 'Felling&amp;Restocking'!K255,SpeciesList[],2,0),"," &amp; 'Felling&amp;Restocking'!K255))</f>
        <v/>
      </c>
      <c r="AK255" s="362" t="str">
        <f aca="false">IF('Felling&amp;Restocking'!K255="","",VLOOKUP( 'Felling&amp;Restocking'!K255,SpeciesList[],4,0))</f>
        <v/>
      </c>
      <c r="AL255" s="362" t="str">
        <f aca="false">IF('Felling&amp;Restocking'!L255="","",IFERROR("," &amp; VLOOKUP( 'Felling&amp;Restocking'!L255,SpeciesList[],2,0),"," &amp; 'Felling&amp;Restocking'!L255))</f>
        <v/>
      </c>
      <c r="AM255" s="362" t="str">
        <f aca="false">IF('Felling&amp;Restocking'!L255="","",VLOOKUP( 'Felling&amp;Restocking'!L255,SpeciesList[],4,0))</f>
        <v/>
      </c>
      <c r="AN255" s="362" t="str">
        <f aca="false">IF('Felling&amp;Restocking'!M255="","",IFERROR("," &amp; VLOOKUP( 'Felling&amp;Restocking'!M255,SpeciesList[],2,0),"," &amp; 'Felling&amp;Restocking'!M255))</f>
        <v/>
      </c>
      <c r="AO255" s="362" t="str">
        <f aca="false">IF('Felling&amp;Restocking'!M255="","",VLOOKUP( 'Felling&amp;Restocking'!M255,SpeciesList[],4,0))</f>
        <v/>
      </c>
      <c r="AP255" s="362" t="str">
        <f aca="false">IF('Felling&amp;Restocking'!N255="","",IFERROR("," &amp; VLOOKUP( 'Felling&amp;Restocking'!N255,SpeciesList[],2,0),"," &amp; 'Felling&amp;Restocking'!N255))</f>
        <v/>
      </c>
      <c r="AQ255" s="362" t="str">
        <f aca="false">IF('Felling&amp;Restocking'!N255="","",VLOOKUP( 'Felling&amp;Restocking'!N255,SpeciesList[],4,0))</f>
        <v/>
      </c>
      <c r="AT255" s="362" t="str">
        <f aca="false">IF('Sub-Cpt Record'!A255&lt;&gt;"",CONCATENATE('Sub-Cpt Record'!A255,'Sub-Cpt Record'!B255,'Sub-Cpt Record'!C255),"")</f>
        <v/>
      </c>
      <c r="AU255" s="362" t="n">
        <f aca="false">IF($AT255="",1,COUNTIFS($AT$11:$AT$1000, $AT255))</f>
        <v>1</v>
      </c>
      <c r="AV255" s="362" t="n">
        <f aca="false">IF(AT255&lt;&gt;"",'Sub-Cpt Record'!C255/CODE!AU255,0)</f>
        <v>0</v>
      </c>
    </row>
    <row r="256" customFormat="false" ht="15" hidden="false" customHeight="false" outlineLevel="0" collapsed="false">
      <c r="A256" s="362" t="str">
        <f aca="false">IF('Sub-Cpt Record'!B256="",IF(OR('Sub-Cpt Record'!A256=0,'Sub-Cpt Record'!A256=""),"",'Sub-Cpt Record'!A256),CONCATENATE('Sub-Cpt Record'!A256&amp;'Sub-Cpt Record'!B256))</f>
        <v/>
      </c>
      <c r="B256" s="362" t="n">
        <f aca="false">IF($A256="",1,COUNTIFS($A$11:$A$1000, $A256))</f>
        <v>1</v>
      </c>
      <c r="C256" s="363" t="str">
        <f aca="false">IF('Sub-Cpt Record'!E256 = "","",'Sub-Cpt Record'!E256&amp;"  ")</f>
        <v/>
      </c>
      <c r="D256" s="362" t="str">
        <f aca="false">IF('Sub-Cpt Record'!F256 = "","",'Sub-Cpt Record'!F256&amp;"  ")</f>
        <v/>
      </c>
      <c r="E256" s="362" t="str">
        <f aca="false">IF('Sub-Cpt Record'!G256 = "","",'Sub-Cpt Record'!G256&amp;"  ")</f>
        <v/>
      </c>
      <c r="F256" s="362" t="str">
        <f aca="false">IF('Sub-Cpt Record'!H256 = "","",'Sub-Cpt Record'!H256&amp;"  ")</f>
        <v/>
      </c>
      <c r="G256" s="362" t="str">
        <f aca="false">IF('Sub-Cpt Record'!I256 = "","",'Sub-Cpt Record'!I256&amp;"  ")</f>
        <v/>
      </c>
      <c r="H256" s="362" t="str">
        <f aca="false">IF('Sub-Cpt Record'!J256 = "","",'Sub-Cpt Record'!J256&amp;"  ")</f>
        <v/>
      </c>
      <c r="I256" s="364" t="str">
        <f aca="false">CONCATENATE(C256&amp;D256&amp;E256&amp;F256&amp;G256&amp;H256)</f>
        <v/>
      </c>
      <c r="J256" s="362" t="n">
        <f aca="false">IF(A256&lt;&gt;"",'Sub-Cpt Record'!C256/CODE!B256,0)</f>
        <v>0</v>
      </c>
      <c r="L256" s="365" t="str">
        <f aca="false">IF(A256="",IF(L257=1,1,""),1)</f>
        <v/>
      </c>
      <c r="N256" s="366" t="n">
        <f aca="false">COUNTIFS('Felling&amp;Restocking'!$A$11:$A$1000, 'Felling&amp;Restocking'!$A256, 'Felling&amp;Restocking'!$B$11:$B$1000, 'Felling&amp;Restocking'!$B256, 'Felling&amp;Restocking'!$H$11:$H$1000, 'Felling&amp;Restocking'!$H256)</f>
        <v>0</v>
      </c>
      <c r="O256" s="366" t="n">
        <f aca="false">IF(OR('Felling&amp;Restocking'!H256=0,'Felling&amp;Restocking'!H256=""),0,1)</f>
        <v>0</v>
      </c>
      <c r="P256" s="367" t="n">
        <f aca="false">SUM('Felling&amp;Restocking'!O256+'Felling&amp;Restocking'!P256)</f>
        <v>0</v>
      </c>
      <c r="S256" s="369" t="n">
        <f aca="false">IF(AND(O256&lt;&gt;0,P256&lt;&gt;0,'Felling&amp;Restocking'!G256&lt;&gt;0,AA256="",AC256=""),1,0)</f>
        <v>0</v>
      </c>
      <c r="T256" s="370" t="str">
        <f aca="false">IF(OR('Felling&amp;Restocking'!G256=0,'Felling&amp;Restocking'!G256=""),"",SUM('Felling&amp;Restocking'!O256/P256)*'Felling&amp;Restocking'!G256)</f>
        <v/>
      </c>
      <c r="U256" s="370" t="str">
        <f aca="false">IF(OR('Felling&amp;Restocking'!G256=0,'Felling&amp;Restocking'!G256=""),"",SUM('Felling&amp;Restocking'!P256/P256)*'Felling&amp;Restocking'!G256)</f>
        <v/>
      </c>
      <c r="V256" s="371" t="n">
        <f aca="false">IF(CONCATENATE('Felling&amp;Restocking'!U256&amp;'Felling&amp;Restocking'!W256&amp;'Felling&amp;Restocking'!Y256&amp;'Felling&amp;Restocking'!AA256&amp;'Felling&amp;Restocking'!AC256)="",0,1)</f>
        <v>0</v>
      </c>
      <c r="W256" s="372" t="n">
        <f aca="false">IF(OR(OR(TRIM('Felling&amp;Restocking'!H256)="T",TRIM('Felling&amp;Restocking'!H256)="DF",TRIM('Felling&amp;Restocking'!H256)="OS"),O256=0),0,1)</f>
        <v>0</v>
      </c>
      <c r="X256" s="372" t="n">
        <f aca="false">IF(OR('Felling&amp;Restocking'!$S256="",OR('Felling&amp;Restocking'!$S256=0,'Felling&amp;Restocking'!$S256="N/A")),0,1)</f>
        <v>0</v>
      </c>
      <c r="Y256" s="362" t="str">
        <f aca="false">IF(W256=1,T256,"")</f>
        <v/>
      </c>
      <c r="Z256" s="362" t="str">
        <f aca="false">IF(W256=1,U256,"")</f>
        <v/>
      </c>
      <c r="AA256" s="363" t="str">
        <f aca="false">CONCATENATE(IF(AND(AG256="B",AF256&lt;&gt;""),AF256,""),IF(AND(AI256="B",AH256&lt;&gt;""),AH256,""),IF(AND(AK256="B",AJ256&lt;&gt;""),AJ256,""),IF(AND(AM256="B",AL256&lt;&gt;""),AL256,""),IF(AND(AO256="B",AN256&lt;&gt;""),AN256,""),IF(AND(AQ256="B",AP256&lt;&gt;""),AP256,""))</f>
        <v/>
      </c>
      <c r="AC256" s="362" t="str">
        <f aca="false">CONCATENATE(IF(AND(AG256="C",AF256&lt;&gt;""),AF256,""),IF(AND(AI256="C",AH256&lt;&gt;""),AH256,""),IF(AND(AK256="C",AJ256&lt;&gt;""),AJ256,""),IF(AND(AM256="C",AL256&lt;&gt;""),AL256,""),IF(AND(AO256="C",AN256&lt;&gt;""),AN256,""),IF(AND(AQ256="C",AP256&lt;&gt;""),AP256,""))</f>
        <v/>
      </c>
      <c r="AE256" s="362" t="str">
        <f aca="false">CONCATENATE(IF(AS256="","",AS256),IF(AU256="","",AU256),IF(AW256="","",AW256),IF(AY256="","",AY256),IF(BA256="","",BA256),IF(BC256="","",BC256))</f>
        <v>1</v>
      </c>
      <c r="AF256" s="362" t="str">
        <f aca="false">IF('Felling&amp;Restocking'!I256="","",IFERROR(VLOOKUP( 'Felling&amp;Restocking'!I256,SpeciesList[],2,0),"," &amp; 'Felling&amp;Restocking'!I256))</f>
        <v/>
      </c>
      <c r="AG256" s="362" t="str">
        <f aca="false">IF('Felling&amp;Restocking'!I256="","",VLOOKUP( 'Felling&amp;Restocking'!I256,SpeciesList[],4,0))</f>
        <v/>
      </c>
      <c r="AH256" s="362" t="str">
        <f aca="false">IF('Felling&amp;Restocking'!J256="","",IFERROR("," &amp; VLOOKUP( 'Felling&amp;Restocking'!J256,SpeciesList[],2,0),"," &amp; 'Felling&amp;Restocking'!J256))</f>
        <v/>
      </c>
      <c r="AI256" s="362" t="str">
        <f aca="false">IF('Felling&amp;Restocking'!J256="","",VLOOKUP( 'Felling&amp;Restocking'!J256,SpeciesList[],4,0))</f>
        <v/>
      </c>
      <c r="AJ256" s="362" t="str">
        <f aca="false">IF('Felling&amp;Restocking'!K256="","",IFERROR("," &amp; VLOOKUP( 'Felling&amp;Restocking'!K256,SpeciesList[],2,0),"," &amp; 'Felling&amp;Restocking'!K256))</f>
        <v/>
      </c>
      <c r="AK256" s="362" t="str">
        <f aca="false">IF('Felling&amp;Restocking'!K256="","",VLOOKUP( 'Felling&amp;Restocking'!K256,SpeciesList[],4,0))</f>
        <v/>
      </c>
      <c r="AL256" s="362" t="str">
        <f aca="false">IF('Felling&amp;Restocking'!L256="","",IFERROR("," &amp; VLOOKUP( 'Felling&amp;Restocking'!L256,SpeciesList[],2,0),"," &amp; 'Felling&amp;Restocking'!L256))</f>
        <v/>
      </c>
      <c r="AM256" s="362" t="str">
        <f aca="false">IF('Felling&amp;Restocking'!L256="","",VLOOKUP( 'Felling&amp;Restocking'!L256,SpeciesList[],4,0))</f>
        <v/>
      </c>
      <c r="AN256" s="362" t="str">
        <f aca="false">IF('Felling&amp;Restocking'!M256="","",IFERROR("," &amp; VLOOKUP( 'Felling&amp;Restocking'!M256,SpeciesList[],2,0),"," &amp; 'Felling&amp;Restocking'!M256))</f>
        <v/>
      </c>
      <c r="AO256" s="362" t="str">
        <f aca="false">IF('Felling&amp;Restocking'!M256="","",VLOOKUP( 'Felling&amp;Restocking'!M256,SpeciesList[],4,0))</f>
        <v/>
      </c>
      <c r="AP256" s="362" t="str">
        <f aca="false">IF('Felling&amp;Restocking'!N256="","",IFERROR("," &amp; VLOOKUP( 'Felling&amp;Restocking'!N256,SpeciesList[],2,0),"," &amp; 'Felling&amp;Restocking'!N256))</f>
        <v/>
      </c>
      <c r="AQ256" s="362" t="str">
        <f aca="false">IF('Felling&amp;Restocking'!N256="","",VLOOKUP( 'Felling&amp;Restocking'!N256,SpeciesList[],4,0))</f>
        <v/>
      </c>
      <c r="AT256" s="362" t="str">
        <f aca="false">IF('Sub-Cpt Record'!A256&lt;&gt;"",CONCATENATE('Sub-Cpt Record'!A256,'Sub-Cpt Record'!B256,'Sub-Cpt Record'!C256),"")</f>
        <v/>
      </c>
      <c r="AU256" s="362" t="n">
        <f aca="false">IF($AT256="",1,COUNTIFS($AT$11:$AT$1000, $AT256))</f>
        <v>1</v>
      </c>
      <c r="AV256" s="362" t="n">
        <f aca="false">IF(AT256&lt;&gt;"",'Sub-Cpt Record'!C256/CODE!AU256,0)</f>
        <v>0</v>
      </c>
    </row>
    <row r="257" customFormat="false" ht="15" hidden="false" customHeight="false" outlineLevel="0" collapsed="false">
      <c r="A257" s="362" t="str">
        <f aca="false">IF('Sub-Cpt Record'!B257="",IF(OR('Sub-Cpt Record'!A257=0,'Sub-Cpt Record'!A257=""),"",'Sub-Cpt Record'!A257),CONCATENATE('Sub-Cpt Record'!A257&amp;'Sub-Cpt Record'!B257))</f>
        <v/>
      </c>
      <c r="B257" s="362" t="n">
        <f aca="false">IF($A257="",1,COUNTIFS($A$11:$A$1000, $A257))</f>
        <v>1</v>
      </c>
      <c r="C257" s="363" t="str">
        <f aca="false">IF('Sub-Cpt Record'!E257 = "","",'Sub-Cpt Record'!E257&amp;"  ")</f>
        <v/>
      </c>
      <c r="D257" s="362" t="str">
        <f aca="false">IF('Sub-Cpt Record'!F257 = "","",'Sub-Cpt Record'!F257&amp;"  ")</f>
        <v/>
      </c>
      <c r="E257" s="362" t="str">
        <f aca="false">IF('Sub-Cpt Record'!G257 = "","",'Sub-Cpt Record'!G257&amp;"  ")</f>
        <v/>
      </c>
      <c r="F257" s="362" t="str">
        <f aca="false">IF('Sub-Cpt Record'!H257 = "","",'Sub-Cpt Record'!H257&amp;"  ")</f>
        <v/>
      </c>
      <c r="G257" s="362" t="str">
        <f aca="false">IF('Sub-Cpt Record'!I257 = "","",'Sub-Cpt Record'!I257&amp;"  ")</f>
        <v/>
      </c>
      <c r="H257" s="362" t="str">
        <f aca="false">IF('Sub-Cpt Record'!J257 = "","",'Sub-Cpt Record'!J257&amp;"  ")</f>
        <v/>
      </c>
      <c r="I257" s="364" t="str">
        <f aca="false">CONCATENATE(C257&amp;D257&amp;E257&amp;F257&amp;G257&amp;H257)</f>
        <v/>
      </c>
      <c r="J257" s="362" t="n">
        <f aca="false">IF(A257&lt;&gt;"",'Sub-Cpt Record'!C257/CODE!B257,0)</f>
        <v>0</v>
      </c>
      <c r="L257" s="365" t="str">
        <f aca="false">IF(A257="",IF(L258=1,1,""),1)</f>
        <v/>
      </c>
      <c r="N257" s="366" t="n">
        <f aca="false">COUNTIFS('Felling&amp;Restocking'!$A$11:$A$1000, 'Felling&amp;Restocking'!$A257, 'Felling&amp;Restocking'!$B$11:$B$1000, 'Felling&amp;Restocking'!$B257, 'Felling&amp;Restocking'!$H$11:$H$1000, 'Felling&amp;Restocking'!$H257)</f>
        <v>0</v>
      </c>
      <c r="O257" s="366" t="n">
        <f aca="false">IF(OR('Felling&amp;Restocking'!H257=0,'Felling&amp;Restocking'!H257=""),0,1)</f>
        <v>0</v>
      </c>
      <c r="P257" s="367" t="n">
        <f aca="false">SUM('Felling&amp;Restocking'!O257+'Felling&amp;Restocking'!P257)</f>
        <v>0</v>
      </c>
      <c r="S257" s="369" t="n">
        <f aca="false">IF(AND(O257&lt;&gt;0,P257&lt;&gt;0,'Felling&amp;Restocking'!G257&lt;&gt;0,AA257="",AC257=""),1,0)</f>
        <v>0</v>
      </c>
      <c r="T257" s="370" t="str">
        <f aca="false">IF(OR('Felling&amp;Restocking'!G257=0,'Felling&amp;Restocking'!G257=""),"",SUM('Felling&amp;Restocking'!O257/P257)*'Felling&amp;Restocking'!G257)</f>
        <v/>
      </c>
      <c r="U257" s="370" t="str">
        <f aca="false">IF(OR('Felling&amp;Restocking'!G257=0,'Felling&amp;Restocking'!G257=""),"",SUM('Felling&amp;Restocking'!P257/P257)*'Felling&amp;Restocking'!G257)</f>
        <v/>
      </c>
      <c r="V257" s="371" t="n">
        <f aca="false">IF(CONCATENATE('Felling&amp;Restocking'!U257&amp;'Felling&amp;Restocking'!W257&amp;'Felling&amp;Restocking'!Y257&amp;'Felling&amp;Restocking'!AA257&amp;'Felling&amp;Restocking'!AC257)="",0,1)</f>
        <v>0</v>
      </c>
      <c r="W257" s="372" t="n">
        <f aca="false">IF(OR(OR(TRIM('Felling&amp;Restocking'!H257)="T",TRIM('Felling&amp;Restocking'!H257)="DF",TRIM('Felling&amp;Restocking'!H257)="OS"),O257=0),0,1)</f>
        <v>0</v>
      </c>
      <c r="X257" s="372" t="n">
        <f aca="false">IF(OR('Felling&amp;Restocking'!$S257="",OR('Felling&amp;Restocking'!$S257=0,'Felling&amp;Restocking'!$S257="N/A")),0,1)</f>
        <v>0</v>
      </c>
      <c r="Y257" s="362" t="str">
        <f aca="false">IF(W257=1,T257,"")</f>
        <v/>
      </c>
      <c r="Z257" s="362" t="str">
        <f aca="false">IF(W257=1,U257,"")</f>
        <v/>
      </c>
      <c r="AA257" s="363" t="str">
        <f aca="false">CONCATENATE(IF(AND(AG257="B",AF257&lt;&gt;""),AF257,""),IF(AND(AI257="B",AH257&lt;&gt;""),AH257,""),IF(AND(AK257="B",AJ257&lt;&gt;""),AJ257,""),IF(AND(AM257="B",AL257&lt;&gt;""),AL257,""),IF(AND(AO257="B",AN257&lt;&gt;""),AN257,""),IF(AND(AQ257="B",AP257&lt;&gt;""),AP257,""))</f>
        <v/>
      </c>
      <c r="AC257" s="362" t="str">
        <f aca="false">CONCATENATE(IF(AND(AG257="C",AF257&lt;&gt;""),AF257,""),IF(AND(AI257="C",AH257&lt;&gt;""),AH257,""),IF(AND(AK257="C",AJ257&lt;&gt;""),AJ257,""),IF(AND(AM257="C",AL257&lt;&gt;""),AL257,""),IF(AND(AO257="C",AN257&lt;&gt;""),AN257,""),IF(AND(AQ257="C",AP257&lt;&gt;""),AP257,""))</f>
        <v/>
      </c>
      <c r="AE257" s="362" t="str">
        <f aca="false">CONCATENATE(IF(AS257="","",AS257),IF(AU257="","",AU257),IF(AW257="","",AW257),IF(AY257="","",AY257),IF(BA257="","",BA257),IF(BC257="","",BC257))</f>
        <v>1</v>
      </c>
      <c r="AF257" s="362" t="str">
        <f aca="false">IF('Felling&amp;Restocking'!I257="","",IFERROR(VLOOKUP( 'Felling&amp;Restocking'!I257,SpeciesList[],2,0),"," &amp; 'Felling&amp;Restocking'!I257))</f>
        <v/>
      </c>
      <c r="AG257" s="362" t="str">
        <f aca="false">IF('Felling&amp;Restocking'!I257="","",VLOOKUP( 'Felling&amp;Restocking'!I257,SpeciesList[],4,0))</f>
        <v/>
      </c>
      <c r="AH257" s="362" t="str">
        <f aca="false">IF('Felling&amp;Restocking'!J257="","",IFERROR("," &amp; VLOOKUP( 'Felling&amp;Restocking'!J257,SpeciesList[],2,0),"," &amp; 'Felling&amp;Restocking'!J257))</f>
        <v/>
      </c>
      <c r="AI257" s="362" t="str">
        <f aca="false">IF('Felling&amp;Restocking'!J257="","",VLOOKUP( 'Felling&amp;Restocking'!J257,SpeciesList[],4,0))</f>
        <v/>
      </c>
      <c r="AJ257" s="362" t="str">
        <f aca="false">IF('Felling&amp;Restocking'!K257="","",IFERROR("," &amp; VLOOKUP( 'Felling&amp;Restocking'!K257,SpeciesList[],2,0),"," &amp; 'Felling&amp;Restocking'!K257))</f>
        <v/>
      </c>
      <c r="AK257" s="362" t="str">
        <f aca="false">IF('Felling&amp;Restocking'!K257="","",VLOOKUP( 'Felling&amp;Restocking'!K257,SpeciesList[],4,0))</f>
        <v/>
      </c>
      <c r="AL257" s="362" t="str">
        <f aca="false">IF('Felling&amp;Restocking'!L257="","",IFERROR("," &amp; VLOOKUP( 'Felling&amp;Restocking'!L257,SpeciesList[],2,0),"," &amp; 'Felling&amp;Restocking'!L257))</f>
        <v/>
      </c>
      <c r="AM257" s="362" t="str">
        <f aca="false">IF('Felling&amp;Restocking'!L257="","",VLOOKUP( 'Felling&amp;Restocking'!L257,SpeciesList[],4,0))</f>
        <v/>
      </c>
      <c r="AN257" s="362" t="str">
        <f aca="false">IF('Felling&amp;Restocking'!M257="","",IFERROR("," &amp; VLOOKUP( 'Felling&amp;Restocking'!M257,SpeciesList[],2,0),"," &amp; 'Felling&amp;Restocking'!M257))</f>
        <v/>
      </c>
      <c r="AO257" s="362" t="str">
        <f aca="false">IF('Felling&amp;Restocking'!M257="","",VLOOKUP( 'Felling&amp;Restocking'!M257,SpeciesList[],4,0))</f>
        <v/>
      </c>
      <c r="AP257" s="362" t="str">
        <f aca="false">IF('Felling&amp;Restocking'!N257="","",IFERROR("," &amp; VLOOKUP( 'Felling&amp;Restocking'!N257,SpeciesList[],2,0),"," &amp; 'Felling&amp;Restocking'!N257))</f>
        <v/>
      </c>
      <c r="AQ257" s="362" t="str">
        <f aca="false">IF('Felling&amp;Restocking'!N257="","",VLOOKUP( 'Felling&amp;Restocking'!N257,SpeciesList[],4,0))</f>
        <v/>
      </c>
      <c r="AT257" s="362" t="str">
        <f aca="false">IF('Sub-Cpt Record'!A257&lt;&gt;"",CONCATENATE('Sub-Cpt Record'!A257,'Sub-Cpt Record'!B257,'Sub-Cpt Record'!C257),"")</f>
        <v/>
      </c>
      <c r="AU257" s="362" t="n">
        <f aca="false">IF($AT257="",1,COUNTIFS($AT$11:$AT$1000, $AT257))</f>
        <v>1</v>
      </c>
      <c r="AV257" s="362" t="n">
        <f aca="false">IF(AT257&lt;&gt;"",'Sub-Cpt Record'!C257/CODE!AU257,0)</f>
        <v>0</v>
      </c>
    </row>
    <row r="258" customFormat="false" ht="15" hidden="false" customHeight="false" outlineLevel="0" collapsed="false">
      <c r="A258" s="362" t="str">
        <f aca="false">IF('Sub-Cpt Record'!B258="",IF(OR('Sub-Cpt Record'!A258=0,'Sub-Cpt Record'!A258=""),"",'Sub-Cpt Record'!A258),CONCATENATE('Sub-Cpt Record'!A258&amp;'Sub-Cpt Record'!B258))</f>
        <v/>
      </c>
      <c r="B258" s="362" t="n">
        <f aca="false">IF($A258="",1,COUNTIFS($A$11:$A$1000, $A258))</f>
        <v>1</v>
      </c>
      <c r="C258" s="363" t="str">
        <f aca="false">IF('Sub-Cpt Record'!E258 = "","",'Sub-Cpt Record'!E258&amp;"  ")</f>
        <v/>
      </c>
      <c r="D258" s="362" t="str">
        <f aca="false">IF('Sub-Cpt Record'!F258 = "","",'Sub-Cpt Record'!F258&amp;"  ")</f>
        <v/>
      </c>
      <c r="E258" s="362" t="str">
        <f aca="false">IF('Sub-Cpt Record'!G258 = "","",'Sub-Cpt Record'!G258&amp;"  ")</f>
        <v/>
      </c>
      <c r="F258" s="362" t="str">
        <f aca="false">IF('Sub-Cpt Record'!H258 = "","",'Sub-Cpt Record'!H258&amp;"  ")</f>
        <v/>
      </c>
      <c r="G258" s="362" t="str">
        <f aca="false">IF('Sub-Cpt Record'!I258 = "","",'Sub-Cpt Record'!I258&amp;"  ")</f>
        <v/>
      </c>
      <c r="H258" s="362" t="str">
        <f aca="false">IF('Sub-Cpt Record'!J258 = "","",'Sub-Cpt Record'!J258&amp;"  ")</f>
        <v/>
      </c>
      <c r="I258" s="364" t="str">
        <f aca="false">CONCATENATE(C258&amp;D258&amp;E258&amp;F258&amp;G258&amp;H258)</f>
        <v/>
      </c>
      <c r="J258" s="362" t="n">
        <f aca="false">IF(A258&lt;&gt;"",'Sub-Cpt Record'!C258/CODE!B258,0)</f>
        <v>0</v>
      </c>
      <c r="L258" s="365" t="str">
        <f aca="false">IF(A258="",IF(L259=1,1,""),1)</f>
        <v/>
      </c>
      <c r="N258" s="366" t="n">
        <f aca="false">COUNTIFS('Felling&amp;Restocking'!$A$11:$A$1000, 'Felling&amp;Restocking'!$A258, 'Felling&amp;Restocking'!$B$11:$B$1000, 'Felling&amp;Restocking'!$B258, 'Felling&amp;Restocking'!$H$11:$H$1000, 'Felling&amp;Restocking'!$H258)</f>
        <v>0</v>
      </c>
      <c r="O258" s="366" t="n">
        <f aca="false">IF(OR('Felling&amp;Restocking'!H258=0,'Felling&amp;Restocking'!H258=""),0,1)</f>
        <v>0</v>
      </c>
      <c r="P258" s="367" t="n">
        <f aca="false">SUM('Felling&amp;Restocking'!O258+'Felling&amp;Restocking'!P258)</f>
        <v>0</v>
      </c>
      <c r="S258" s="369" t="n">
        <f aca="false">IF(AND(O258&lt;&gt;0,P258&lt;&gt;0,'Felling&amp;Restocking'!G258&lt;&gt;0,AA258="",AC258=""),1,0)</f>
        <v>0</v>
      </c>
      <c r="T258" s="370" t="str">
        <f aca="false">IF(OR('Felling&amp;Restocking'!G258=0,'Felling&amp;Restocking'!G258=""),"",SUM('Felling&amp;Restocking'!O258/P258)*'Felling&amp;Restocking'!G258)</f>
        <v/>
      </c>
      <c r="U258" s="370" t="str">
        <f aca="false">IF(OR('Felling&amp;Restocking'!G258=0,'Felling&amp;Restocking'!G258=""),"",SUM('Felling&amp;Restocking'!P258/P258)*'Felling&amp;Restocking'!G258)</f>
        <v/>
      </c>
      <c r="V258" s="371" t="n">
        <f aca="false">IF(CONCATENATE('Felling&amp;Restocking'!U258&amp;'Felling&amp;Restocking'!W258&amp;'Felling&amp;Restocking'!Y258&amp;'Felling&amp;Restocking'!AA258&amp;'Felling&amp;Restocking'!AC258)="",0,1)</f>
        <v>0</v>
      </c>
      <c r="W258" s="372" t="n">
        <f aca="false">IF(OR(OR(TRIM('Felling&amp;Restocking'!H258)="T",TRIM('Felling&amp;Restocking'!H258)="DF",TRIM('Felling&amp;Restocking'!H258)="OS"),O258=0),0,1)</f>
        <v>0</v>
      </c>
      <c r="X258" s="372" t="n">
        <f aca="false">IF(OR('Felling&amp;Restocking'!$S258="",OR('Felling&amp;Restocking'!$S258=0,'Felling&amp;Restocking'!$S258="N/A")),0,1)</f>
        <v>0</v>
      </c>
      <c r="Y258" s="362" t="str">
        <f aca="false">IF(W258=1,T258,"")</f>
        <v/>
      </c>
      <c r="Z258" s="362" t="str">
        <f aca="false">IF(W258=1,U258,"")</f>
        <v/>
      </c>
      <c r="AA258" s="363" t="str">
        <f aca="false">CONCATENATE(IF(AND(AG258="B",AF258&lt;&gt;""),AF258,""),IF(AND(AI258="B",AH258&lt;&gt;""),AH258,""),IF(AND(AK258="B",AJ258&lt;&gt;""),AJ258,""),IF(AND(AM258="B",AL258&lt;&gt;""),AL258,""),IF(AND(AO258="B",AN258&lt;&gt;""),AN258,""),IF(AND(AQ258="B",AP258&lt;&gt;""),AP258,""))</f>
        <v/>
      </c>
      <c r="AC258" s="362" t="str">
        <f aca="false">CONCATENATE(IF(AND(AG258="C",AF258&lt;&gt;""),AF258,""),IF(AND(AI258="C",AH258&lt;&gt;""),AH258,""),IF(AND(AK258="C",AJ258&lt;&gt;""),AJ258,""),IF(AND(AM258="C",AL258&lt;&gt;""),AL258,""),IF(AND(AO258="C",AN258&lt;&gt;""),AN258,""),IF(AND(AQ258="C",AP258&lt;&gt;""),AP258,""))</f>
        <v/>
      </c>
      <c r="AE258" s="362" t="str">
        <f aca="false">CONCATENATE(IF(AS258="","",AS258),IF(AU258="","",AU258),IF(AW258="","",AW258),IF(AY258="","",AY258),IF(BA258="","",BA258),IF(BC258="","",BC258))</f>
        <v>1</v>
      </c>
      <c r="AF258" s="362" t="str">
        <f aca="false">IF('Felling&amp;Restocking'!I258="","",IFERROR(VLOOKUP( 'Felling&amp;Restocking'!I258,SpeciesList[],2,0),"," &amp; 'Felling&amp;Restocking'!I258))</f>
        <v/>
      </c>
      <c r="AG258" s="362" t="str">
        <f aca="false">IF('Felling&amp;Restocking'!I258="","",VLOOKUP( 'Felling&amp;Restocking'!I258,SpeciesList[],4,0))</f>
        <v/>
      </c>
      <c r="AH258" s="362" t="str">
        <f aca="false">IF('Felling&amp;Restocking'!J258="","",IFERROR("," &amp; VLOOKUP( 'Felling&amp;Restocking'!J258,SpeciesList[],2,0),"," &amp; 'Felling&amp;Restocking'!J258))</f>
        <v/>
      </c>
      <c r="AI258" s="362" t="str">
        <f aca="false">IF('Felling&amp;Restocking'!J258="","",VLOOKUP( 'Felling&amp;Restocking'!J258,SpeciesList[],4,0))</f>
        <v/>
      </c>
      <c r="AJ258" s="362" t="str">
        <f aca="false">IF('Felling&amp;Restocking'!K258="","",IFERROR("," &amp; VLOOKUP( 'Felling&amp;Restocking'!K258,SpeciesList[],2,0),"," &amp; 'Felling&amp;Restocking'!K258))</f>
        <v/>
      </c>
      <c r="AK258" s="362" t="str">
        <f aca="false">IF('Felling&amp;Restocking'!K258="","",VLOOKUP( 'Felling&amp;Restocking'!K258,SpeciesList[],4,0))</f>
        <v/>
      </c>
      <c r="AL258" s="362" t="str">
        <f aca="false">IF('Felling&amp;Restocking'!L258="","",IFERROR("," &amp; VLOOKUP( 'Felling&amp;Restocking'!L258,SpeciesList[],2,0),"," &amp; 'Felling&amp;Restocking'!L258))</f>
        <v/>
      </c>
      <c r="AM258" s="362" t="str">
        <f aca="false">IF('Felling&amp;Restocking'!L258="","",VLOOKUP( 'Felling&amp;Restocking'!L258,SpeciesList[],4,0))</f>
        <v/>
      </c>
      <c r="AN258" s="362" t="str">
        <f aca="false">IF('Felling&amp;Restocking'!M258="","",IFERROR("," &amp; VLOOKUP( 'Felling&amp;Restocking'!M258,SpeciesList[],2,0),"," &amp; 'Felling&amp;Restocking'!M258))</f>
        <v/>
      </c>
      <c r="AO258" s="362" t="str">
        <f aca="false">IF('Felling&amp;Restocking'!M258="","",VLOOKUP( 'Felling&amp;Restocking'!M258,SpeciesList[],4,0))</f>
        <v/>
      </c>
      <c r="AP258" s="362" t="str">
        <f aca="false">IF('Felling&amp;Restocking'!N258="","",IFERROR("," &amp; VLOOKUP( 'Felling&amp;Restocking'!N258,SpeciesList[],2,0),"," &amp; 'Felling&amp;Restocking'!N258))</f>
        <v/>
      </c>
      <c r="AQ258" s="362" t="str">
        <f aca="false">IF('Felling&amp;Restocking'!N258="","",VLOOKUP( 'Felling&amp;Restocking'!N258,SpeciesList[],4,0))</f>
        <v/>
      </c>
      <c r="AT258" s="362" t="str">
        <f aca="false">IF('Sub-Cpt Record'!A258&lt;&gt;"",CONCATENATE('Sub-Cpt Record'!A258,'Sub-Cpt Record'!B258,'Sub-Cpt Record'!C258),"")</f>
        <v/>
      </c>
      <c r="AU258" s="362" t="n">
        <f aca="false">IF($AT258="",1,COUNTIFS($AT$11:$AT$1000, $AT258))</f>
        <v>1</v>
      </c>
      <c r="AV258" s="362" t="n">
        <f aca="false">IF(AT258&lt;&gt;"",'Sub-Cpt Record'!C258/CODE!AU258,0)</f>
        <v>0</v>
      </c>
    </row>
    <row r="259" customFormat="false" ht="15" hidden="false" customHeight="false" outlineLevel="0" collapsed="false">
      <c r="A259" s="362" t="str">
        <f aca="false">IF('Sub-Cpt Record'!B259="",IF(OR('Sub-Cpt Record'!A259=0,'Sub-Cpt Record'!A259=""),"",'Sub-Cpt Record'!A259),CONCATENATE('Sub-Cpt Record'!A259&amp;'Sub-Cpt Record'!B259))</f>
        <v/>
      </c>
      <c r="B259" s="362" t="n">
        <f aca="false">IF($A259="",1,COUNTIFS($A$11:$A$1000, $A259))</f>
        <v>1</v>
      </c>
      <c r="C259" s="363" t="str">
        <f aca="false">IF('Sub-Cpt Record'!E259 = "","",'Sub-Cpt Record'!E259&amp;"  ")</f>
        <v/>
      </c>
      <c r="D259" s="362" t="str">
        <f aca="false">IF('Sub-Cpt Record'!F259 = "","",'Sub-Cpt Record'!F259&amp;"  ")</f>
        <v/>
      </c>
      <c r="E259" s="362" t="str">
        <f aca="false">IF('Sub-Cpt Record'!G259 = "","",'Sub-Cpt Record'!G259&amp;"  ")</f>
        <v/>
      </c>
      <c r="F259" s="362" t="str">
        <f aca="false">IF('Sub-Cpt Record'!H259 = "","",'Sub-Cpt Record'!H259&amp;"  ")</f>
        <v/>
      </c>
      <c r="G259" s="362" t="str">
        <f aca="false">IF('Sub-Cpt Record'!I259 = "","",'Sub-Cpt Record'!I259&amp;"  ")</f>
        <v/>
      </c>
      <c r="H259" s="362" t="str">
        <f aca="false">IF('Sub-Cpt Record'!J259 = "","",'Sub-Cpt Record'!J259&amp;"  ")</f>
        <v/>
      </c>
      <c r="I259" s="364" t="str">
        <f aca="false">CONCATENATE(C259&amp;D259&amp;E259&amp;F259&amp;G259&amp;H259)</f>
        <v/>
      </c>
      <c r="J259" s="362" t="n">
        <f aca="false">IF(A259&lt;&gt;"",'Sub-Cpt Record'!C259/CODE!B259,0)</f>
        <v>0</v>
      </c>
      <c r="L259" s="365" t="str">
        <f aca="false">IF(A259="",IF(L260=1,1,""),1)</f>
        <v/>
      </c>
      <c r="N259" s="366" t="n">
        <f aca="false">COUNTIFS('Felling&amp;Restocking'!$A$11:$A$1000, 'Felling&amp;Restocking'!$A259, 'Felling&amp;Restocking'!$B$11:$B$1000, 'Felling&amp;Restocking'!$B259, 'Felling&amp;Restocking'!$H$11:$H$1000, 'Felling&amp;Restocking'!$H259)</f>
        <v>0</v>
      </c>
      <c r="O259" s="366" t="n">
        <f aca="false">IF(OR('Felling&amp;Restocking'!H259=0,'Felling&amp;Restocking'!H259=""),0,1)</f>
        <v>0</v>
      </c>
      <c r="P259" s="367" t="n">
        <f aca="false">SUM('Felling&amp;Restocking'!O259+'Felling&amp;Restocking'!P259)</f>
        <v>0</v>
      </c>
      <c r="S259" s="369" t="n">
        <f aca="false">IF(AND(O259&lt;&gt;0,P259&lt;&gt;0,'Felling&amp;Restocking'!G259&lt;&gt;0,AA259="",AC259=""),1,0)</f>
        <v>0</v>
      </c>
      <c r="T259" s="370" t="str">
        <f aca="false">IF(OR('Felling&amp;Restocking'!G259=0,'Felling&amp;Restocking'!G259=""),"",SUM('Felling&amp;Restocking'!O259/P259)*'Felling&amp;Restocking'!G259)</f>
        <v/>
      </c>
      <c r="U259" s="370" t="str">
        <f aca="false">IF(OR('Felling&amp;Restocking'!G259=0,'Felling&amp;Restocking'!G259=""),"",SUM('Felling&amp;Restocking'!P259/P259)*'Felling&amp;Restocking'!G259)</f>
        <v/>
      </c>
      <c r="V259" s="371" t="n">
        <f aca="false">IF(CONCATENATE('Felling&amp;Restocking'!U259&amp;'Felling&amp;Restocking'!W259&amp;'Felling&amp;Restocking'!Y259&amp;'Felling&amp;Restocking'!AA259&amp;'Felling&amp;Restocking'!AC259)="",0,1)</f>
        <v>0</v>
      </c>
      <c r="W259" s="372" t="n">
        <f aca="false">IF(OR(OR(TRIM('Felling&amp;Restocking'!H259)="T",TRIM('Felling&amp;Restocking'!H259)="DF",TRIM('Felling&amp;Restocking'!H259)="OS"),O259=0),0,1)</f>
        <v>0</v>
      </c>
      <c r="X259" s="372" t="n">
        <f aca="false">IF(OR('Felling&amp;Restocking'!$S259="",OR('Felling&amp;Restocking'!$S259=0,'Felling&amp;Restocking'!$S259="N/A")),0,1)</f>
        <v>0</v>
      </c>
      <c r="Y259" s="362" t="str">
        <f aca="false">IF(W259=1,T259,"")</f>
        <v/>
      </c>
      <c r="Z259" s="362" t="str">
        <f aca="false">IF(W259=1,U259,"")</f>
        <v/>
      </c>
      <c r="AA259" s="363" t="str">
        <f aca="false">CONCATENATE(IF(AND(AG259="B",AF259&lt;&gt;""),AF259,""),IF(AND(AI259="B",AH259&lt;&gt;""),AH259,""),IF(AND(AK259="B",AJ259&lt;&gt;""),AJ259,""),IF(AND(AM259="B",AL259&lt;&gt;""),AL259,""),IF(AND(AO259="B",AN259&lt;&gt;""),AN259,""),IF(AND(AQ259="B",AP259&lt;&gt;""),AP259,""))</f>
        <v/>
      </c>
      <c r="AC259" s="362" t="str">
        <f aca="false">CONCATENATE(IF(AND(AG259="C",AF259&lt;&gt;""),AF259,""),IF(AND(AI259="C",AH259&lt;&gt;""),AH259,""),IF(AND(AK259="C",AJ259&lt;&gt;""),AJ259,""),IF(AND(AM259="C",AL259&lt;&gt;""),AL259,""),IF(AND(AO259="C",AN259&lt;&gt;""),AN259,""),IF(AND(AQ259="C",AP259&lt;&gt;""),AP259,""))</f>
        <v/>
      </c>
      <c r="AE259" s="362" t="str">
        <f aca="false">CONCATENATE(IF(AS259="","",AS259),IF(AU259="","",AU259),IF(AW259="","",AW259),IF(AY259="","",AY259),IF(BA259="","",BA259),IF(BC259="","",BC259))</f>
        <v>1</v>
      </c>
      <c r="AF259" s="362" t="str">
        <f aca="false">IF('Felling&amp;Restocking'!I259="","",IFERROR(VLOOKUP( 'Felling&amp;Restocking'!I259,SpeciesList[],2,0),"," &amp; 'Felling&amp;Restocking'!I259))</f>
        <v/>
      </c>
      <c r="AG259" s="362" t="str">
        <f aca="false">IF('Felling&amp;Restocking'!I259="","",VLOOKUP( 'Felling&amp;Restocking'!I259,SpeciesList[],4,0))</f>
        <v/>
      </c>
      <c r="AH259" s="362" t="str">
        <f aca="false">IF('Felling&amp;Restocking'!J259="","",IFERROR("," &amp; VLOOKUP( 'Felling&amp;Restocking'!J259,SpeciesList[],2,0),"," &amp; 'Felling&amp;Restocking'!J259))</f>
        <v/>
      </c>
      <c r="AI259" s="362" t="str">
        <f aca="false">IF('Felling&amp;Restocking'!J259="","",VLOOKUP( 'Felling&amp;Restocking'!J259,SpeciesList[],4,0))</f>
        <v/>
      </c>
      <c r="AJ259" s="362" t="str">
        <f aca="false">IF('Felling&amp;Restocking'!K259="","",IFERROR("," &amp; VLOOKUP( 'Felling&amp;Restocking'!K259,SpeciesList[],2,0),"," &amp; 'Felling&amp;Restocking'!K259))</f>
        <v/>
      </c>
      <c r="AK259" s="362" t="str">
        <f aca="false">IF('Felling&amp;Restocking'!K259="","",VLOOKUP( 'Felling&amp;Restocking'!K259,SpeciesList[],4,0))</f>
        <v/>
      </c>
      <c r="AL259" s="362" t="str">
        <f aca="false">IF('Felling&amp;Restocking'!L259="","",IFERROR("," &amp; VLOOKUP( 'Felling&amp;Restocking'!L259,SpeciesList[],2,0),"," &amp; 'Felling&amp;Restocking'!L259))</f>
        <v/>
      </c>
      <c r="AM259" s="362" t="str">
        <f aca="false">IF('Felling&amp;Restocking'!L259="","",VLOOKUP( 'Felling&amp;Restocking'!L259,SpeciesList[],4,0))</f>
        <v/>
      </c>
      <c r="AN259" s="362" t="str">
        <f aca="false">IF('Felling&amp;Restocking'!M259="","",IFERROR("," &amp; VLOOKUP( 'Felling&amp;Restocking'!M259,SpeciesList[],2,0),"," &amp; 'Felling&amp;Restocking'!M259))</f>
        <v/>
      </c>
      <c r="AO259" s="362" t="str">
        <f aca="false">IF('Felling&amp;Restocking'!M259="","",VLOOKUP( 'Felling&amp;Restocking'!M259,SpeciesList[],4,0))</f>
        <v/>
      </c>
      <c r="AP259" s="362" t="str">
        <f aca="false">IF('Felling&amp;Restocking'!N259="","",IFERROR("," &amp; VLOOKUP( 'Felling&amp;Restocking'!N259,SpeciesList[],2,0),"," &amp; 'Felling&amp;Restocking'!N259))</f>
        <v/>
      </c>
      <c r="AQ259" s="362" t="str">
        <f aca="false">IF('Felling&amp;Restocking'!N259="","",VLOOKUP( 'Felling&amp;Restocking'!N259,SpeciesList[],4,0))</f>
        <v/>
      </c>
      <c r="AT259" s="362" t="str">
        <f aca="false">IF('Sub-Cpt Record'!A259&lt;&gt;"",CONCATENATE('Sub-Cpt Record'!A259,'Sub-Cpt Record'!B259,'Sub-Cpt Record'!C259),"")</f>
        <v/>
      </c>
      <c r="AU259" s="362" t="n">
        <f aca="false">IF($AT259="",1,COUNTIFS($AT$11:$AT$1000, $AT259))</f>
        <v>1</v>
      </c>
      <c r="AV259" s="362" t="n">
        <f aca="false">IF(AT259&lt;&gt;"",'Sub-Cpt Record'!C259/CODE!AU259,0)</f>
        <v>0</v>
      </c>
    </row>
    <row r="260" customFormat="false" ht="15" hidden="false" customHeight="false" outlineLevel="0" collapsed="false">
      <c r="A260" s="362" t="str">
        <f aca="false">IF('Sub-Cpt Record'!B260="",IF(OR('Sub-Cpt Record'!A260=0,'Sub-Cpt Record'!A260=""),"",'Sub-Cpt Record'!A260),CONCATENATE('Sub-Cpt Record'!A260&amp;'Sub-Cpt Record'!B260))</f>
        <v/>
      </c>
      <c r="B260" s="362" t="n">
        <f aca="false">IF($A260="",1,COUNTIFS($A$11:$A$1000, $A260))</f>
        <v>1</v>
      </c>
      <c r="C260" s="363" t="str">
        <f aca="false">IF('Sub-Cpt Record'!E260 = "","",'Sub-Cpt Record'!E260&amp;"  ")</f>
        <v/>
      </c>
      <c r="D260" s="362" t="str">
        <f aca="false">IF('Sub-Cpt Record'!F260 = "","",'Sub-Cpt Record'!F260&amp;"  ")</f>
        <v/>
      </c>
      <c r="E260" s="362" t="str">
        <f aca="false">IF('Sub-Cpt Record'!G260 = "","",'Sub-Cpt Record'!G260&amp;"  ")</f>
        <v/>
      </c>
      <c r="F260" s="362" t="str">
        <f aca="false">IF('Sub-Cpt Record'!H260 = "","",'Sub-Cpt Record'!H260&amp;"  ")</f>
        <v/>
      </c>
      <c r="G260" s="362" t="str">
        <f aca="false">IF('Sub-Cpt Record'!I260 = "","",'Sub-Cpt Record'!I260&amp;"  ")</f>
        <v/>
      </c>
      <c r="H260" s="362" t="str">
        <f aca="false">IF('Sub-Cpt Record'!J260 = "","",'Sub-Cpt Record'!J260&amp;"  ")</f>
        <v/>
      </c>
      <c r="I260" s="364" t="str">
        <f aca="false">CONCATENATE(C260&amp;D260&amp;E260&amp;F260&amp;G260&amp;H260)</f>
        <v/>
      </c>
      <c r="J260" s="362" t="n">
        <f aca="false">IF(A260&lt;&gt;"",'Sub-Cpt Record'!C260/CODE!B260,0)</f>
        <v>0</v>
      </c>
      <c r="L260" s="365" t="str">
        <f aca="false">IF(A260="",IF(L261=1,1,""),1)</f>
        <v/>
      </c>
      <c r="N260" s="366" t="n">
        <f aca="false">COUNTIFS('Felling&amp;Restocking'!$A$11:$A$1000, 'Felling&amp;Restocking'!$A260, 'Felling&amp;Restocking'!$B$11:$B$1000, 'Felling&amp;Restocking'!$B260, 'Felling&amp;Restocking'!$H$11:$H$1000, 'Felling&amp;Restocking'!$H260)</f>
        <v>0</v>
      </c>
      <c r="O260" s="366" t="n">
        <f aca="false">IF(OR('Felling&amp;Restocking'!H260=0,'Felling&amp;Restocking'!H260=""),0,1)</f>
        <v>0</v>
      </c>
      <c r="P260" s="367" t="n">
        <f aca="false">SUM('Felling&amp;Restocking'!O260+'Felling&amp;Restocking'!P260)</f>
        <v>0</v>
      </c>
      <c r="S260" s="369" t="n">
        <f aca="false">IF(AND(O260&lt;&gt;0,P260&lt;&gt;0,'Felling&amp;Restocking'!G260&lt;&gt;0,AA260="",AC260=""),1,0)</f>
        <v>0</v>
      </c>
      <c r="T260" s="370" t="str">
        <f aca="false">IF(OR('Felling&amp;Restocking'!G260=0,'Felling&amp;Restocking'!G260=""),"",SUM('Felling&amp;Restocking'!O260/P260)*'Felling&amp;Restocking'!G260)</f>
        <v/>
      </c>
      <c r="U260" s="370" t="str">
        <f aca="false">IF(OR('Felling&amp;Restocking'!G260=0,'Felling&amp;Restocking'!G260=""),"",SUM('Felling&amp;Restocking'!P260/P260)*'Felling&amp;Restocking'!G260)</f>
        <v/>
      </c>
      <c r="V260" s="371" t="n">
        <f aca="false">IF(CONCATENATE('Felling&amp;Restocking'!U260&amp;'Felling&amp;Restocking'!W260&amp;'Felling&amp;Restocking'!Y260&amp;'Felling&amp;Restocking'!AA260&amp;'Felling&amp;Restocking'!AC260)="",0,1)</f>
        <v>0</v>
      </c>
      <c r="W260" s="372" t="n">
        <f aca="false">IF(OR(OR(TRIM('Felling&amp;Restocking'!H260)="T",TRIM('Felling&amp;Restocking'!H260)="DF",TRIM('Felling&amp;Restocking'!H260)="OS"),O260=0),0,1)</f>
        <v>0</v>
      </c>
      <c r="X260" s="372" t="n">
        <f aca="false">IF(OR('Felling&amp;Restocking'!$S260="",OR('Felling&amp;Restocking'!$S260=0,'Felling&amp;Restocking'!$S260="N/A")),0,1)</f>
        <v>0</v>
      </c>
      <c r="Y260" s="362" t="str">
        <f aca="false">IF(W260=1,T260,"")</f>
        <v/>
      </c>
      <c r="Z260" s="362" t="str">
        <f aca="false">IF(W260=1,U260,"")</f>
        <v/>
      </c>
      <c r="AA260" s="363" t="str">
        <f aca="false">CONCATENATE(IF(AND(AG260="B",AF260&lt;&gt;""),AF260,""),IF(AND(AI260="B",AH260&lt;&gt;""),AH260,""),IF(AND(AK260="B",AJ260&lt;&gt;""),AJ260,""),IF(AND(AM260="B",AL260&lt;&gt;""),AL260,""),IF(AND(AO260="B",AN260&lt;&gt;""),AN260,""),IF(AND(AQ260="B",AP260&lt;&gt;""),AP260,""))</f>
        <v/>
      </c>
      <c r="AC260" s="362" t="str">
        <f aca="false">CONCATENATE(IF(AND(AG260="C",AF260&lt;&gt;""),AF260,""),IF(AND(AI260="C",AH260&lt;&gt;""),AH260,""),IF(AND(AK260="C",AJ260&lt;&gt;""),AJ260,""),IF(AND(AM260="C",AL260&lt;&gt;""),AL260,""),IF(AND(AO260="C",AN260&lt;&gt;""),AN260,""),IF(AND(AQ260="C",AP260&lt;&gt;""),AP260,""))</f>
        <v/>
      </c>
      <c r="AE260" s="362" t="str">
        <f aca="false">CONCATENATE(IF(AS260="","",AS260),IF(AU260="","",AU260),IF(AW260="","",AW260),IF(AY260="","",AY260),IF(BA260="","",BA260),IF(BC260="","",BC260))</f>
        <v>1</v>
      </c>
      <c r="AF260" s="362" t="str">
        <f aca="false">IF('Felling&amp;Restocking'!I260="","",IFERROR(VLOOKUP( 'Felling&amp;Restocking'!I260,SpeciesList[],2,0),"," &amp; 'Felling&amp;Restocking'!I260))</f>
        <v/>
      </c>
      <c r="AG260" s="362" t="str">
        <f aca="false">IF('Felling&amp;Restocking'!I260="","",VLOOKUP( 'Felling&amp;Restocking'!I260,SpeciesList[],4,0))</f>
        <v/>
      </c>
      <c r="AH260" s="362" t="str">
        <f aca="false">IF('Felling&amp;Restocking'!J260="","",IFERROR("," &amp; VLOOKUP( 'Felling&amp;Restocking'!J260,SpeciesList[],2,0),"," &amp; 'Felling&amp;Restocking'!J260))</f>
        <v/>
      </c>
      <c r="AI260" s="362" t="str">
        <f aca="false">IF('Felling&amp;Restocking'!J260="","",VLOOKUP( 'Felling&amp;Restocking'!J260,SpeciesList[],4,0))</f>
        <v/>
      </c>
      <c r="AJ260" s="362" t="str">
        <f aca="false">IF('Felling&amp;Restocking'!K260="","",IFERROR("," &amp; VLOOKUP( 'Felling&amp;Restocking'!K260,SpeciesList[],2,0),"," &amp; 'Felling&amp;Restocking'!K260))</f>
        <v/>
      </c>
      <c r="AK260" s="362" t="str">
        <f aca="false">IF('Felling&amp;Restocking'!K260="","",VLOOKUP( 'Felling&amp;Restocking'!K260,SpeciesList[],4,0))</f>
        <v/>
      </c>
      <c r="AL260" s="362" t="str">
        <f aca="false">IF('Felling&amp;Restocking'!L260="","",IFERROR("," &amp; VLOOKUP( 'Felling&amp;Restocking'!L260,SpeciesList[],2,0),"," &amp; 'Felling&amp;Restocking'!L260))</f>
        <v/>
      </c>
      <c r="AM260" s="362" t="str">
        <f aca="false">IF('Felling&amp;Restocking'!L260="","",VLOOKUP( 'Felling&amp;Restocking'!L260,SpeciesList[],4,0))</f>
        <v/>
      </c>
      <c r="AN260" s="362" t="str">
        <f aca="false">IF('Felling&amp;Restocking'!M260="","",IFERROR("," &amp; VLOOKUP( 'Felling&amp;Restocking'!M260,SpeciesList[],2,0),"," &amp; 'Felling&amp;Restocking'!M260))</f>
        <v/>
      </c>
      <c r="AO260" s="362" t="str">
        <f aca="false">IF('Felling&amp;Restocking'!M260="","",VLOOKUP( 'Felling&amp;Restocking'!M260,SpeciesList[],4,0))</f>
        <v/>
      </c>
      <c r="AP260" s="362" t="str">
        <f aca="false">IF('Felling&amp;Restocking'!N260="","",IFERROR("," &amp; VLOOKUP( 'Felling&amp;Restocking'!N260,SpeciesList[],2,0),"," &amp; 'Felling&amp;Restocking'!N260))</f>
        <v/>
      </c>
      <c r="AQ260" s="362" t="str">
        <f aca="false">IF('Felling&amp;Restocking'!N260="","",VLOOKUP( 'Felling&amp;Restocking'!N260,SpeciesList[],4,0))</f>
        <v/>
      </c>
      <c r="AT260" s="362" t="str">
        <f aca="false">IF('Sub-Cpt Record'!A260&lt;&gt;"",CONCATENATE('Sub-Cpt Record'!A260,'Sub-Cpt Record'!B260,'Sub-Cpt Record'!C260),"")</f>
        <v/>
      </c>
      <c r="AU260" s="362" t="n">
        <f aca="false">IF($AT260="",1,COUNTIFS($AT$11:$AT$1000, $AT260))</f>
        <v>1</v>
      </c>
      <c r="AV260" s="362" t="n">
        <f aca="false">IF(AT260&lt;&gt;"",'Sub-Cpt Record'!C260/CODE!AU260,0)</f>
        <v>0</v>
      </c>
    </row>
    <row r="261" customFormat="false" ht="15" hidden="false" customHeight="false" outlineLevel="0" collapsed="false">
      <c r="A261" s="362" t="str">
        <f aca="false">IF('Sub-Cpt Record'!B261="",IF(OR('Sub-Cpt Record'!A261=0,'Sub-Cpt Record'!A261=""),"",'Sub-Cpt Record'!A261),CONCATENATE('Sub-Cpt Record'!A261&amp;'Sub-Cpt Record'!B261))</f>
        <v/>
      </c>
      <c r="B261" s="362" t="n">
        <f aca="false">IF($A261="",1,COUNTIFS($A$11:$A$1000, $A261))</f>
        <v>1</v>
      </c>
      <c r="C261" s="363" t="str">
        <f aca="false">IF('Sub-Cpt Record'!E261 = "","",'Sub-Cpt Record'!E261&amp;"  ")</f>
        <v/>
      </c>
      <c r="D261" s="362" t="str">
        <f aca="false">IF('Sub-Cpt Record'!F261 = "","",'Sub-Cpt Record'!F261&amp;"  ")</f>
        <v/>
      </c>
      <c r="E261" s="362" t="str">
        <f aca="false">IF('Sub-Cpt Record'!G261 = "","",'Sub-Cpt Record'!G261&amp;"  ")</f>
        <v/>
      </c>
      <c r="F261" s="362" t="str">
        <f aca="false">IF('Sub-Cpt Record'!H261 = "","",'Sub-Cpt Record'!H261&amp;"  ")</f>
        <v/>
      </c>
      <c r="G261" s="362" t="str">
        <f aca="false">IF('Sub-Cpt Record'!I261 = "","",'Sub-Cpt Record'!I261&amp;"  ")</f>
        <v/>
      </c>
      <c r="H261" s="362" t="str">
        <f aca="false">IF('Sub-Cpt Record'!J261 = "","",'Sub-Cpt Record'!J261&amp;"  ")</f>
        <v/>
      </c>
      <c r="I261" s="364" t="str">
        <f aca="false">CONCATENATE(C261&amp;D261&amp;E261&amp;F261&amp;G261&amp;H261)</f>
        <v/>
      </c>
      <c r="J261" s="362" t="n">
        <f aca="false">IF(A261&lt;&gt;"",'Sub-Cpt Record'!C261/CODE!B261,0)</f>
        <v>0</v>
      </c>
      <c r="L261" s="365" t="str">
        <f aca="false">IF(A261="",IF(L262=1,1,""),1)</f>
        <v/>
      </c>
      <c r="N261" s="366" t="n">
        <f aca="false">COUNTIFS('Felling&amp;Restocking'!$A$11:$A$1000, 'Felling&amp;Restocking'!$A261, 'Felling&amp;Restocking'!$B$11:$B$1000, 'Felling&amp;Restocking'!$B261, 'Felling&amp;Restocking'!$H$11:$H$1000, 'Felling&amp;Restocking'!$H261)</f>
        <v>0</v>
      </c>
      <c r="O261" s="366" t="n">
        <f aca="false">IF(OR('Felling&amp;Restocking'!H261=0,'Felling&amp;Restocking'!H261=""),0,1)</f>
        <v>0</v>
      </c>
      <c r="P261" s="367" t="n">
        <f aca="false">SUM('Felling&amp;Restocking'!O261+'Felling&amp;Restocking'!P261)</f>
        <v>0</v>
      </c>
      <c r="S261" s="369" t="n">
        <f aca="false">IF(AND(O261&lt;&gt;0,P261&lt;&gt;0,'Felling&amp;Restocking'!G261&lt;&gt;0,AA261="",AC261=""),1,0)</f>
        <v>0</v>
      </c>
      <c r="T261" s="370" t="str">
        <f aca="false">IF(OR('Felling&amp;Restocking'!G261=0,'Felling&amp;Restocking'!G261=""),"",SUM('Felling&amp;Restocking'!O261/P261)*'Felling&amp;Restocking'!G261)</f>
        <v/>
      </c>
      <c r="U261" s="370" t="str">
        <f aca="false">IF(OR('Felling&amp;Restocking'!G261=0,'Felling&amp;Restocking'!G261=""),"",SUM('Felling&amp;Restocking'!P261/P261)*'Felling&amp;Restocking'!G261)</f>
        <v/>
      </c>
      <c r="V261" s="371" t="n">
        <f aca="false">IF(CONCATENATE('Felling&amp;Restocking'!U261&amp;'Felling&amp;Restocking'!W261&amp;'Felling&amp;Restocking'!Y261&amp;'Felling&amp;Restocking'!AA261&amp;'Felling&amp;Restocking'!AC261)="",0,1)</f>
        <v>0</v>
      </c>
      <c r="W261" s="372" t="n">
        <f aca="false">IF(OR(OR(TRIM('Felling&amp;Restocking'!H261)="T",TRIM('Felling&amp;Restocking'!H261)="DF",TRIM('Felling&amp;Restocking'!H261)="OS"),O261=0),0,1)</f>
        <v>0</v>
      </c>
      <c r="X261" s="372" t="n">
        <f aca="false">IF(OR('Felling&amp;Restocking'!$S261="",OR('Felling&amp;Restocking'!$S261=0,'Felling&amp;Restocking'!$S261="N/A")),0,1)</f>
        <v>0</v>
      </c>
      <c r="Y261" s="362" t="str">
        <f aca="false">IF(W261=1,T261,"")</f>
        <v/>
      </c>
      <c r="Z261" s="362" t="str">
        <f aca="false">IF(W261=1,U261,"")</f>
        <v/>
      </c>
      <c r="AA261" s="363" t="str">
        <f aca="false">CONCATENATE(IF(AND(AG261="B",AF261&lt;&gt;""),AF261,""),IF(AND(AI261="B",AH261&lt;&gt;""),AH261,""),IF(AND(AK261="B",AJ261&lt;&gt;""),AJ261,""),IF(AND(AM261="B",AL261&lt;&gt;""),AL261,""),IF(AND(AO261="B",AN261&lt;&gt;""),AN261,""),IF(AND(AQ261="B",AP261&lt;&gt;""),AP261,""))</f>
        <v/>
      </c>
      <c r="AC261" s="362" t="str">
        <f aca="false">CONCATENATE(IF(AND(AG261="C",AF261&lt;&gt;""),AF261,""),IF(AND(AI261="C",AH261&lt;&gt;""),AH261,""),IF(AND(AK261="C",AJ261&lt;&gt;""),AJ261,""),IF(AND(AM261="C",AL261&lt;&gt;""),AL261,""),IF(AND(AO261="C",AN261&lt;&gt;""),AN261,""),IF(AND(AQ261="C",AP261&lt;&gt;""),AP261,""))</f>
        <v/>
      </c>
      <c r="AE261" s="362" t="str">
        <f aca="false">CONCATENATE(IF(AS261="","",AS261),IF(AU261="","",AU261),IF(AW261="","",AW261),IF(AY261="","",AY261),IF(BA261="","",BA261),IF(BC261="","",BC261))</f>
        <v>1</v>
      </c>
      <c r="AF261" s="362" t="str">
        <f aca="false">IF('Felling&amp;Restocking'!I261="","",IFERROR(VLOOKUP( 'Felling&amp;Restocking'!I261,SpeciesList[],2,0),"," &amp; 'Felling&amp;Restocking'!I261))</f>
        <v/>
      </c>
      <c r="AG261" s="362" t="str">
        <f aca="false">IF('Felling&amp;Restocking'!I261="","",VLOOKUP( 'Felling&amp;Restocking'!I261,SpeciesList[],4,0))</f>
        <v/>
      </c>
      <c r="AH261" s="362" t="str">
        <f aca="false">IF('Felling&amp;Restocking'!J261="","",IFERROR("," &amp; VLOOKUP( 'Felling&amp;Restocking'!J261,SpeciesList[],2,0),"," &amp; 'Felling&amp;Restocking'!J261))</f>
        <v/>
      </c>
      <c r="AI261" s="362" t="str">
        <f aca="false">IF('Felling&amp;Restocking'!J261="","",VLOOKUP( 'Felling&amp;Restocking'!J261,SpeciesList[],4,0))</f>
        <v/>
      </c>
      <c r="AJ261" s="362" t="str">
        <f aca="false">IF('Felling&amp;Restocking'!K261="","",IFERROR("," &amp; VLOOKUP( 'Felling&amp;Restocking'!K261,SpeciesList[],2,0),"," &amp; 'Felling&amp;Restocking'!K261))</f>
        <v/>
      </c>
      <c r="AK261" s="362" t="str">
        <f aca="false">IF('Felling&amp;Restocking'!K261="","",VLOOKUP( 'Felling&amp;Restocking'!K261,SpeciesList[],4,0))</f>
        <v/>
      </c>
      <c r="AL261" s="362" t="str">
        <f aca="false">IF('Felling&amp;Restocking'!L261="","",IFERROR("," &amp; VLOOKUP( 'Felling&amp;Restocking'!L261,SpeciesList[],2,0),"," &amp; 'Felling&amp;Restocking'!L261))</f>
        <v/>
      </c>
      <c r="AM261" s="362" t="str">
        <f aca="false">IF('Felling&amp;Restocking'!L261="","",VLOOKUP( 'Felling&amp;Restocking'!L261,SpeciesList[],4,0))</f>
        <v/>
      </c>
      <c r="AN261" s="362" t="str">
        <f aca="false">IF('Felling&amp;Restocking'!M261="","",IFERROR("," &amp; VLOOKUP( 'Felling&amp;Restocking'!M261,SpeciesList[],2,0),"," &amp; 'Felling&amp;Restocking'!M261))</f>
        <v/>
      </c>
      <c r="AO261" s="362" t="str">
        <f aca="false">IF('Felling&amp;Restocking'!M261="","",VLOOKUP( 'Felling&amp;Restocking'!M261,SpeciesList[],4,0))</f>
        <v/>
      </c>
      <c r="AP261" s="362" t="str">
        <f aca="false">IF('Felling&amp;Restocking'!N261="","",IFERROR("," &amp; VLOOKUP( 'Felling&amp;Restocking'!N261,SpeciesList[],2,0),"," &amp; 'Felling&amp;Restocking'!N261))</f>
        <v/>
      </c>
      <c r="AQ261" s="362" t="str">
        <f aca="false">IF('Felling&amp;Restocking'!N261="","",VLOOKUP( 'Felling&amp;Restocking'!N261,SpeciesList[],4,0))</f>
        <v/>
      </c>
      <c r="AT261" s="362" t="str">
        <f aca="false">IF('Sub-Cpt Record'!A261&lt;&gt;"",CONCATENATE('Sub-Cpt Record'!A261,'Sub-Cpt Record'!B261,'Sub-Cpt Record'!C261),"")</f>
        <v/>
      </c>
      <c r="AU261" s="362" t="n">
        <f aca="false">IF($AT261="",1,COUNTIFS($AT$11:$AT$1000, $AT261))</f>
        <v>1</v>
      </c>
      <c r="AV261" s="362" t="n">
        <f aca="false">IF(AT261&lt;&gt;"",'Sub-Cpt Record'!C261/CODE!AU261,0)</f>
        <v>0</v>
      </c>
    </row>
    <row r="262" customFormat="false" ht="15" hidden="false" customHeight="false" outlineLevel="0" collapsed="false">
      <c r="A262" s="362" t="str">
        <f aca="false">IF('Sub-Cpt Record'!B262="",IF(OR('Sub-Cpt Record'!A262=0,'Sub-Cpt Record'!A262=""),"",'Sub-Cpt Record'!A262),CONCATENATE('Sub-Cpt Record'!A262&amp;'Sub-Cpt Record'!B262))</f>
        <v/>
      </c>
      <c r="B262" s="362" t="n">
        <f aca="false">IF($A262="",1,COUNTIFS($A$11:$A$1000, $A262))</f>
        <v>1</v>
      </c>
      <c r="C262" s="363" t="str">
        <f aca="false">IF('Sub-Cpt Record'!E262 = "","",'Sub-Cpt Record'!E262&amp;"  ")</f>
        <v/>
      </c>
      <c r="D262" s="362" t="str">
        <f aca="false">IF('Sub-Cpt Record'!F262 = "","",'Sub-Cpt Record'!F262&amp;"  ")</f>
        <v/>
      </c>
      <c r="E262" s="362" t="str">
        <f aca="false">IF('Sub-Cpt Record'!G262 = "","",'Sub-Cpt Record'!G262&amp;"  ")</f>
        <v/>
      </c>
      <c r="F262" s="362" t="str">
        <f aca="false">IF('Sub-Cpt Record'!H262 = "","",'Sub-Cpt Record'!H262&amp;"  ")</f>
        <v/>
      </c>
      <c r="G262" s="362" t="str">
        <f aca="false">IF('Sub-Cpt Record'!I262 = "","",'Sub-Cpt Record'!I262&amp;"  ")</f>
        <v/>
      </c>
      <c r="H262" s="362" t="str">
        <f aca="false">IF('Sub-Cpt Record'!J262 = "","",'Sub-Cpt Record'!J262&amp;"  ")</f>
        <v/>
      </c>
      <c r="I262" s="364" t="str">
        <f aca="false">CONCATENATE(C262&amp;D262&amp;E262&amp;F262&amp;G262&amp;H262)</f>
        <v/>
      </c>
      <c r="J262" s="362" t="n">
        <f aca="false">IF(A262&lt;&gt;"",'Sub-Cpt Record'!C262/CODE!B262,0)</f>
        <v>0</v>
      </c>
      <c r="L262" s="365" t="str">
        <f aca="false">IF(A262="",IF(L263=1,1,""),1)</f>
        <v/>
      </c>
      <c r="N262" s="366" t="n">
        <f aca="false">COUNTIFS('Felling&amp;Restocking'!$A$11:$A$1000, 'Felling&amp;Restocking'!$A262, 'Felling&amp;Restocking'!$B$11:$B$1000, 'Felling&amp;Restocking'!$B262, 'Felling&amp;Restocking'!$H$11:$H$1000, 'Felling&amp;Restocking'!$H262)</f>
        <v>0</v>
      </c>
      <c r="O262" s="366" t="n">
        <f aca="false">IF(OR('Felling&amp;Restocking'!H262=0,'Felling&amp;Restocking'!H262=""),0,1)</f>
        <v>0</v>
      </c>
      <c r="P262" s="367" t="n">
        <f aca="false">SUM('Felling&amp;Restocking'!O262+'Felling&amp;Restocking'!P262)</f>
        <v>0</v>
      </c>
      <c r="S262" s="369" t="n">
        <f aca="false">IF(AND(O262&lt;&gt;0,P262&lt;&gt;0,'Felling&amp;Restocking'!G262&lt;&gt;0,AA262="",AC262=""),1,0)</f>
        <v>0</v>
      </c>
      <c r="T262" s="370" t="str">
        <f aca="false">IF(OR('Felling&amp;Restocking'!G262=0,'Felling&amp;Restocking'!G262=""),"",SUM('Felling&amp;Restocking'!O262/P262)*'Felling&amp;Restocking'!G262)</f>
        <v/>
      </c>
      <c r="U262" s="370" t="str">
        <f aca="false">IF(OR('Felling&amp;Restocking'!G262=0,'Felling&amp;Restocking'!G262=""),"",SUM('Felling&amp;Restocking'!P262/P262)*'Felling&amp;Restocking'!G262)</f>
        <v/>
      </c>
      <c r="V262" s="371" t="n">
        <f aca="false">IF(CONCATENATE('Felling&amp;Restocking'!U262&amp;'Felling&amp;Restocking'!W262&amp;'Felling&amp;Restocking'!Y262&amp;'Felling&amp;Restocking'!AA262&amp;'Felling&amp;Restocking'!AC262)="",0,1)</f>
        <v>0</v>
      </c>
      <c r="W262" s="372" t="n">
        <f aca="false">IF(OR(OR(TRIM('Felling&amp;Restocking'!H262)="T",TRIM('Felling&amp;Restocking'!H262)="DF",TRIM('Felling&amp;Restocking'!H262)="OS"),O262=0),0,1)</f>
        <v>0</v>
      </c>
      <c r="X262" s="372" t="n">
        <f aca="false">IF(OR('Felling&amp;Restocking'!$S262="",OR('Felling&amp;Restocking'!$S262=0,'Felling&amp;Restocking'!$S262="N/A")),0,1)</f>
        <v>0</v>
      </c>
      <c r="Y262" s="362" t="str">
        <f aca="false">IF(W262=1,T262,"")</f>
        <v/>
      </c>
      <c r="Z262" s="362" t="str">
        <f aca="false">IF(W262=1,U262,"")</f>
        <v/>
      </c>
      <c r="AA262" s="363" t="str">
        <f aca="false">CONCATENATE(IF(AND(AG262="B",AF262&lt;&gt;""),AF262,""),IF(AND(AI262="B",AH262&lt;&gt;""),AH262,""),IF(AND(AK262="B",AJ262&lt;&gt;""),AJ262,""),IF(AND(AM262="B",AL262&lt;&gt;""),AL262,""),IF(AND(AO262="B",AN262&lt;&gt;""),AN262,""),IF(AND(AQ262="B",AP262&lt;&gt;""),AP262,""))</f>
        <v/>
      </c>
      <c r="AC262" s="362" t="str">
        <f aca="false">CONCATENATE(IF(AND(AG262="C",AF262&lt;&gt;""),AF262,""),IF(AND(AI262="C",AH262&lt;&gt;""),AH262,""),IF(AND(AK262="C",AJ262&lt;&gt;""),AJ262,""),IF(AND(AM262="C",AL262&lt;&gt;""),AL262,""),IF(AND(AO262="C",AN262&lt;&gt;""),AN262,""),IF(AND(AQ262="C",AP262&lt;&gt;""),AP262,""))</f>
        <v/>
      </c>
      <c r="AE262" s="362" t="str">
        <f aca="false">CONCATENATE(IF(AS262="","",AS262),IF(AU262="","",AU262),IF(AW262="","",AW262),IF(AY262="","",AY262),IF(BA262="","",BA262),IF(BC262="","",BC262))</f>
        <v>1</v>
      </c>
      <c r="AF262" s="362" t="str">
        <f aca="false">IF('Felling&amp;Restocking'!I262="","",IFERROR(VLOOKUP( 'Felling&amp;Restocking'!I262,SpeciesList[],2,0),"," &amp; 'Felling&amp;Restocking'!I262))</f>
        <v/>
      </c>
      <c r="AG262" s="362" t="str">
        <f aca="false">IF('Felling&amp;Restocking'!I262="","",VLOOKUP( 'Felling&amp;Restocking'!I262,SpeciesList[],4,0))</f>
        <v/>
      </c>
      <c r="AH262" s="362" t="str">
        <f aca="false">IF('Felling&amp;Restocking'!J262="","",IFERROR("," &amp; VLOOKUP( 'Felling&amp;Restocking'!J262,SpeciesList[],2,0),"," &amp; 'Felling&amp;Restocking'!J262))</f>
        <v/>
      </c>
      <c r="AI262" s="362" t="str">
        <f aca="false">IF('Felling&amp;Restocking'!J262="","",VLOOKUP( 'Felling&amp;Restocking'!J262,SpeciesList[],4,0))</f>
        <v/>
      </c>
      <c r="AJ262" s="362" t="str">
        <f aca="false">IF('Felling&amp;Restocking'!K262="","",IFERROR("," &amp; VLOOKUP( 'Felling&amp;Restocking'!K262,SpeciesList[],2,0),"," &amp; 'Felling&amp;Restocking'!K262))</f>
        <v/>
      </c>
      <c r="AK262" s="362" t="str">
        <f aca="false">IF('Felling&amp;Restocking'!K262="","",VLOOKUP( 'Felling&amp;Restocking'!K262,SpeciesList[],4,0))</f>
        <v/>
      </c>
      <c r="AL262" s="362" t="str">
        <f aca="false">IF('Felling&amp;Restocking'!L262="","",IFERROR("," &amp; VLOOKUP( 'Felling&amp;Restocking'!L262,SpeciesList[],2,0),"," &amp; 'Felling&amp;Restocking'!L262))</f>
        <v/>
      </c>
      <c r="AM262" s="362" t="str">
        <f aca="false">IF('Felling&amp;Restocking'!L262="","",VLOOKUP( 'Felling&amp;Restocking'!L262,SpeciesList[],4,0))</f>
        <v/>
      </c>
      <c r="AN262" s="362" t="str">
        <f aca="false">IF('Felling&amp;Restocking'!M262="","",IFERROR("," &amp; VLOOKUP( 'Felling&amp;Restocking'!M262,SpeciesList[],2,0),"," &amp; 'Felling&amp;Restocking'!M262))</f>
        <v/>
      </c>
      <c r="AO262" s="362" t="str">
        <f aca="false">IF('Felling&amp;Restocking'!M262="","",VLOOKUP( 'Felling&amp;Restocking'!M262,SpeciesList[],4,0))</f>
        <v/>
      </c>
      <c r="AP262" s="362" t="str">
        <f aca="false">IF('Felling&amp;Restocking'!N262="","",IFERROR("," &amp; VLOOKUP( 'Felling&amp;Restocking'!N262,SpeciesList[],2,0),"," &amp; 'Felling&amp;Restocking'!N262))</f>
        <v/>
      </c>
      <c r="AQ262" s="362" t="str">
        <f aca="false">IF('Felling&amp;Restocking'!N262="","",VLOOKUP( 'Felling&amp;Restocking'!N262,SpeciesList[],4,0))</f>
        <v/>
      </c>
      <c r="AT262" s="362" t="str">
        <f aca="false">IF('Sub-Cpt Record'!A262&lt;&gt;"",CONCATENATE('Sub-Cpt Record'!A262,'Sub-Cpt Record'!B262,'Sub-Cpt Record'!C262),"")</f>
        <v/>
      </c>
      <c r="AU262" s="362" t="n">
        <f aca="false">IF($AT262="",1,COUNTIFS($AT$11:$AT$1000, $AT262))</f>
        <v>1</v>
      </c>
      <c r="AV262" s="362" t="n">
        <f aca="false">IF(AT262&lt;&gt;"",'Sub-Cpt Record'!C262/CODE!AU262,0)</f>
        <v>0</v>
      </c>
    </row>
    <row r="263" customFormat="false" ht="15" hidden="false" customHeight="false" outlineLevel="0" collapsed="false">
      <c r="A263" s="362" t="str">
        <f aca="false">IF('Sub-Cpt Record'!B263="",IF(OR('Sub-Cpt Record'!A263=0,'Sub-Cpt Record'!A263=""),"",'Sub-Cpt Record'!A263),CONCATENATE('Sub-Cpt Record'!A263&amp;'Sub-Cpt Record'!B263))</f>
        <v/>
      </c>
      <c r="B263" s="362" t="n">
        <f aca="false">IF($A263="",1,COUNTIFS($A$11:$A$1000, $A263))</f>
        <v>1</v>
      </c>
      <c r="C263" s="363" t="str">
        <f aca="false">IF('Sub-Cpt Record'!E263 = "","",'Sub-Cpt Record'!E263&amp;"  ")</f>
        <v/>
      </c>
      <c r="D263" s="362" t="str">
        <f aca="false">IF('Sub-Cpt Record'!F263 = "","",'Sub-Cpt Record'!F263&amp;"  ")</f>
        <v/>
      </c>
      <c r="E263" s="362" t="str">
        <f aca="false">IF('Sub-Cpt Record'!G263 = "","",'Sub-Cpt Record'!G263&amp;"  ")</f>
        <v/>
      </c>
      <c r="F263" s="362" t="str">
        <f aca="false">IF('Sub-Cpt Record'!H263 = "","",'Sub-Cpt Record'!H263&amp;"  ")</f>
        <v/>
      </c>
      <c r="G263" s="362" t="str">
        <f aca="false">IF('Sub-Cpt Record'!I263 = "","",'Sub-Cpt Record'!I263&amp;"  ")</f>
        <v/>
      </c>
      <c r="H263" s="362" t="str">
        <f aca="false">IF('Sub-Cpt Record'!J263 = "","",'Sub-Cpt Record'!J263&amp;"  ")</f>
        <v/>
      </c>
      <c r="I263" s="364" t="str">
        <f aca="false">CONCATENATE(C263&amp;D263&amp;E263&amp;F263&amp;G263&amp;H263)</f>
        <v/>
      </c>
      <c r="J263" s="362" t="n">
        <f aca="false">IF(A263&lt;&gt;"",'Sub-Cpt Record'!C263/CODE!B263,0)</f>
        <v>0</v>
      </c>
      <c r="L263" s="365" t="str">
        <f aca="false">IF(A263="",IF(L264=1,1,""),1)</f>
        <v/>
      </c>
      <c r="N263" s="366" t="n">
        <f aca="false">COUNTIFS('Felling&amp;Restocking'!$A$11:$A$1000, 'Felling&amp;Restocking'!$A263, 'Felling&amp;Restocking'!$B$11:$B$1000, 'Felling&amp;Restocking'!$B263, 'Felling&amp;Restocking'!$H$11:$H$1000, 'Felling&amp;Restocking'!$H263)</f>
        <v>0</v>
      </c>
      <c r="O263" s="366" t="n">
        <f aca="false">IF(OR('Felling&amp;Restocking'!H263=0,'Felling&amp;Restocking'!H263=""),0,1)</f>
        <v>0</v>
      </c>
      <c r="P263" s="367" t="n">
        <f aca="false">SUM('Felling&amp;Restocking'!O263+'Felling&amp;Restocking'!P263)</f>
        <v>0</v>
      </c>
      <c r="S263" s="369" t="n">
        <f aca="false">IF(AND(O263&lt;&gt;0,P263&lt;&gt;0,'Felling&amp;Restocking'!G263&lt;&gt;0,AA263="",AC263=""),1,0)</f>
        <v>0</v>
      </c>
      <c r="T263" s="370" t="str">
        <f aca="false">IF(OR('Felling&amp;Restocking'!G263=0,'Felling&amp;Restocking'!G263=""),"",SUM('Felling&amp;Restocking'!O263/P263)*'Felling&amp;Restocking'!G263)</f>
        <v/>
      </c>
      <c r="U263" s="370" t="str">
        <f aca="false">IF(OR('Felling&amp;Restocking'!G263=0,'Felling&amp;Restocking'!G263=""),"",SUM('Felling&amp;Restocking'!P263/P263)*'Felling&amp;Restocking'!G263)</f>
        <v/>
      </c>
      <c r="V263" s="371" t="n">
        <f aca="false">IF(CONCATENATE('Felling&amp;Restocking'!U263&amp;'Felling&amp;Restocking'!W263&amp;'Felling&amp;Restocking'!Y263&amp;'Felling&amp;Restocking'!AA263&amp;'Felling&amp;Restocking'!AC263)="",0,1)</f>
        <v>0</v>
      </c>
      <c r="W263" s="372" t="n">
        <f aca="false">IF(OR(OR(TRIM('Felling&amp;Restocking'!H263)="T",TRIM('Felling&amp;Restocking'!H263)="DF",TRIM('Felling&amp;Restocking'!H263)="OS"),O263=0),0,1)</f>
        <v>0</v>
      </c>
      <c r="X263" s="372" t="n">
        <f aca="false">IF(OR('Felling&amp;Restocking'!$S263="",OR('Felling&amp;Restocking'!$S263=0,'Felling&amp;Restocking'!$S263="N/A")),0,1)</f>
        <v>0</v>
      </c>
      <c r="Y263" s="362" t="str">
        <f aca="false">IF(W263=1,T263,"")</f>
        <v/>
      </c>
      <c r="Z263" s="362" t="str">
        <f aca="false">IF(W263=1,U263,"")</f>
        <v/>
      </c>
      <c r="AA263" s="363" t="str">
        <f aca="false">CONCATENATE(IF(AND(AG263="B",AF263&lt;&gt;""),AF263,""),IF(AND(AI263="B",AH263&lt;&gt;""),AH263,""),IF(AND(AK263="B",AJ263&lt;&gt;""),AJ263,""),IF(AND(AM263="B",AL263&lt;&gt;""),AL263,""),IF(AND(AO263="B",AN263&lt;&gt;""),AN263,""),IF(AND(AQ263="B",AP263&lt;&gt;""),AP263,""))</f>
        <v/>
      </c>
      <c r="AC263" s="362" t="str">
        <f aca="false">CONCATENATE(IF(AND(AG263="C",AF263&lt;&gt;""),AF263,""),IF(AND(AI263="C",AH263&lt;&gt;""),AH263,""),IF(AND(AK263="C",AJ263&lt;&gt;""),AJ263,""),IF(AND(AM263="C",AL263&lt;&gt;""),AL263,""),IF(AND(AO263="C",AN263&lt;&gt;""),AN263,""),IF(AND(AQ263="C",AP263&lt;&gt;""),AP263,""))</f>
        <v/>
      </c>
      <c r="AE263" s="362" t="str">
        <f aca="false">CONCATENATE(IF(AS263="","",AS263),IF(AU263="","",AU263),IF(AW263="","",AW263),IF(AY263="","",AY263),IF(BA263="","",BA263),IF(BC263="","",BC263))</f>
        <v>1</v>
      </c>
      <c r="AF263" s="362" t="str">
        <f aca="false">IF('Felling&amp;Restocking'!I263="","",IFERROR(VLOOKUP( 'Felling&amp;Restocking'!I263,SpeciesList[],2,0),"," &amp; 'Felling&amp;Restocking'!I263))</f>
        <v/>
      </c>
      <c r="AG263" s="362" t="str">
        <f aca="false">IF('Felling&amp;Restocking'!I263="","",VLOOKUP( 'Felling&amp;Restocking'!I263,SpeciesList[],4,0))</f>
        <v/>
      </c>
      <c r="AH263" s="362" t="str">
        <f aca="false">IF('Felling&amp;Restocking'!J263="","",IFERROR("," &amp; VLOOKUP( 'Felling&amp;Restocking'!J263,SpeciesList[],2,0),"," &amp; 'Felling&amp;Restocking'!J263))</f>
        <v/>
      </c>
      <c r="AI263" s="362" t="str">
        <f aca="false">IF('Felling&amp;Restocking'!J263="","",VLOOKUP( 'Felling&amp;Restocking'!J263,SpeciesList[],4,0))</f>
        <v/>
      </c>
      <c r="AJ263" s="362" t="str">
        <f aca="false">IF('Felling&amp;Restocking'!K263="","",IFERROR("," &amp; VLOOKUP( 'Felling&amp;Restocking'!K263,SpeciesList[],2,0),"," &amp; 'Felling&amp;Restocking'!K263))</f>
        <v/>
      </c>
      <c r="AK263" s="362" t="str">
        <f aca="false">IF('Felling&amp;Restocking'!K263="","",VLOOKUP( 'Felling&amp;Restocking'!K263,SpeciesList[],4,0))</f>
        <v/>
      </c>
      <c r="AL263" s="362" t="str">
        <f aca="false">IF('Felling&amp;Restocking'!L263="","",IFERROR("," &amp; VLOOKUP( 'Felling&amp;Restocking'!L263,SpeciesList[],2,0),"," &amp; 'Felling&amp;Restocking'!L263))</f>
        <v/>
      </c>
      <c r="AM263" s="362" t="str">
        <f aca="false">IF('Felling&amp;Restocking'!L263="","",VLOOKUP( 'Felling&amp;Restocking'!L263,SpeciesList[],4,0))</f>
        <v/>
      </c>
      <c r="AN263" s="362" t="str">
        <f aca="false">IF('Felling&amp;Restocking'!M263="","",IFERROR("," &amp; VLOOKUP( 'Felling&amp;Restocking'!M263,SpeciesList[],2,0),"," &amp; 'Felling&amp;Restocking'!M263))</f>
        <v/>
      </c>
      <c r="AO263" s="362" t="str">
        <f aca="false">IF('Felling&amp;Restocking'!M263="","",VLOOKUP( 'Felling&amp;Restocking'!M263,SpeciesList[],4,0))</f>
        <v/>
      </c>
      <c r="AP263" s="362" t="str">
        <f aca="false">IF('Felling&amp;Restocking'!N263="","",IFERROR("," &amp; VLOOKUP( 'Felling&amp;Restocking'!N263,SpeciesList[],2,0),"," &amp; 'Felling&amp;Restocking'!N263))</f>
        <v/>
      </c>
      <c r="AQ263" s="362" t="str">
        <f aca="false">IF('Felling&amp;Restocking'!N263="","",VLOOKUP( 'Felling&amp;Restocking'!N263,SpeciesList[],4,0))</f>
        <v/>
      </c>
      <c r="AT263" s="362" t="str">
        <f aca="false">IF('Sub-Cpt Record'!A263&lt;&gt;"",CONCATENATE('Sub-Cpt Record'!A263,'Sub-Cpt Record'!B263,'Sub-Cpt Record'!C263),"")</f>
        <v/>
      </c>
      <c r="AU263" s="362" t="n">
        <f aca="false">IF($AT263="",1,COUNTIFS($AT$11:$AT$1000, $AT263))</f>
        <v>1</v>
      </c>
      <c r="AV263" s="362" t="n">
        <f aca="false">IF(AT263&lt;&gt;"",'Sub-Cpt Record'!C263/CODE!AU263,0)</f>
        <v>0</v>
      </c>
    </row>
    <row r="264" customFormat="false" ht="15" hidden="false" customHeight="false" outlineLevel="0" collapsed="false">
      <c r="A264" s="362" t="str">
        <f aca="false">IF('Sub-Cpt Record'!B264="",IF(OR('Sub-Cpt Record'!A264=0,'Sub-Cpt Record'!A264=""),"",'Sub-Cpt Record'!A264),CONCATENATE('Sub-Cpt Record'!A264&amp;'Sub-Cpt Record'!B264))</f>
        <v/>
      </c>
      <c r="B264" s="362" t="n">
        <f aca="false">IF($A264="",1,COUNTIFS($A$11:$A$1000, $A264))</f>
        <v>1</v>
      </c>
      <c r="C264" s="363" t="str">
        <f aca="false">IF('Sub-Cpt Record'!E264 = "","",'Sub-Cpt Record'!E264&amp;"  ")</f>
        <v/>
      </c>
      <c r="D264" s="362" t="str">
        <f aca="false">IF('Sub-Cpt Record'!F264 = "","",'Sub-Cpt Record'!F264&amp;"  ")</f>
        <v/>
      </c>
      <c r="E264" s="362" t="str">
        <f aca="false">IF('Sub-Cpt Record'!G264 = "","",'Sub-Cpt Record'!G264&amp;"  ")</f>
        <v/>
      </c>
      <c r="F264" s="362" t="str">
        <f aca="false">IF('Sub-Cpt Record'!H264 = "","",'Sub-Cpt Record'!H264&amp;"  ")</f>
        <v/>
      </c>
      <c r="G264" s="362" t="str">
        <f aca="false">IF('Sub-Cpt Record'!I264 = "","",'Sub-Cpt Record'!I264&amp;"  ")</f>
        <v/>
      </c>
      <c r="H264" s="362" t="str">
        <f aca="false">IF('Sub-Cpt Record'!J264 = "","",'Sub-Cpt Record'!J264&amp;"  ")</f>
        <v/>
      </c>
      <c r="I264" s="364" t="str">
        <f aca="false">CONCATENATE(C264&amp;D264&amp;E264&amp;F264&amp;G264&amp;H264)</f>
        <v/>
      </c>
      <c r="J264" s="362" t="n">
        <f aca="false">IF(A264&lt;&gt;"",'Sub-Cpt Record'!C264/CODE!B264,0)</f>
        <v>0</v>
      </c>
      <c r="L264" s="365" t="str">
        <f aca="false">IF(A264="",IF(L265=1,1,""),1)</f>
        <v/>
      </c>
      <c r="N264" s="366" t="n">
        <f aca="false">COUNTIFS('Felling&amp;Restocking'!$A$11:$A$1000, 'Felling&amp;Restocking'!$A264, 'Felling&amp;Restocking'!$B$11:$B$1000, 'Felling&amp;Restocking'!$B264, 'Felling&amp;Restocking'!$H$11:$H$1000, 'Felling&amp;Restocking'!$H264)</f>
        <v>0</v>
      </c>
      <c r="O264" s="366" t="n">
        <f aca="false">IF(OR('Felling&amp;Restocking'!H264=0,'Felling&amp;Restocking'!H264=""),0,1)</f>
        <v>0</v>
      </c>
      <c r="P264" s="367" t="n">
        <f aca="false">SUM('Felling&amp;Restocking'!O264+'Felling&amp;Restocking'!P264)</f>
        <v>0</v>
      </c>
      <c r="S264" s="369" t="n">
        <f aca="false">IF(AND(O264&lt;&gt;0,P264&lt;&gt;0,'Felling&amp;Restocking'!G264&lt;&gt;0,AA264="",AC264=""),1,0)</f>
        <v>0</v>
      </c>
      <c r="T264" s="370" t="str">
        <f aca="false">IF(OR('Felling&amp;Restocking'!G264=0,'Felling&amp;Restocking'!G264=""),"",SUM('Felling&amp;Restocking'!O264/P264)*'Felling&amp;Restocking'!G264)</f>
        <v/>
      </c>
      <c r="U264" s="370" t="str">
        <f aca="false">IF(OR('Felling&amp;Restocking'!G264=0,'Felling&amp;Restocking'!G264=""),"",SUM('Felling&amp;Restocking'!P264/P264)*'Felling&amp;Restocking'!G264)</f>
        <v/>
      </c>
      <c r="V264" s="371" t="n">
        <f aca="false">IF(CONCATENATE('Felling&amp;Restocking'!U264&amp;'Felling&amp;Restocking'!W264&amp;'Felling&amp;Restocking'!Y264&amp;'Felling&amp;Restocking'!AA264&amp;'Felling&amp;Restocking'!AC264)="",0,1)</f>
        <v>0</v>
      </c>
      <c r="W264" s="372" t="n">
        <f aca="false">IF(OR(OR(TRIM('Felling&amp;Restocking'!H264)="T",TRIM('Felling&amp;Restocking'!H264)="DF",TRIM('Felling&amp;Restocking'!H264)="OS"),O264=0),0,1)</f>
        <v>0</v>
      </c>
      <c r="X264" s="372" t="n">
        <f aca="false">IF(OR('Felling&amp;Restocking'!$S264="",OR('Felling&amp;Restocking'!$S264=0,'Felling&amp;Restocking'!$S264="N/A")),0,1)</f>
        <v>0</v>
      </c>
      <c r="Y264" s="362" t="str">
        <f aca="false">IF(W264=1,T264,"")</f>
        <v/>
      </c>
      <c r="Z264" s="362" t="str">
        <f aca="false">IF(W264=1,U264,"")</f>
        <v/>
      </c>
      <c r="AA264" s="363" t="str">
        <f aca="false">CONCATENATE(IF(AND(AG264="B",AF264&lt;&gt;""),AF264,""),IF(AND(AI264="B",AH264&lt;&gt;""),AH264,""),IF(AND(AK264="B",AJ264&lt;&gt;""),AJ264,""),IF(AND(AM264="B",AL264&lt;&gt;""),AL264,""),IF(AND(AO264="B",AN264&lt;&gt;""),AN264,""),IF(AND(AQ264="B",AP264&lt;&gt;""),AP264,""))</f>
        <v/>
      </c>
      <c r="AC264" s="362" t="str">
        <f aca="false">CONCATENATE(IF(AND(AG264="C",AF264&lt;&gt;""),AF264,""),IF(AND(AI264="C",AH264&lt;&gt;""),AH264,""),IF(AND(AK264="C",AJ264&lt;&gt;""),AJ264,""),IF(AND(AM264="C",AL264&lt;&gt;""),AL264,""),IF(AND(AO264="C",AN264&lt;&gt;""),AN264,""),IF(AND(AQ264="C",AP264&lt;&gt;""),AP264,""))</f>
        <v/>
      </c>
      <c r="AE264" s="362" t="str">
        <f aca="false">CONCATENATE(IF(AS264="","",AS264),IF(AU264="","",AU264),IF(AW264="","",AW264),IF(AY264="","",AY264),IF(BA264="","",BA264),IF(BC264="","",BC264))</f>
        <v>1</v>
      </c>
      <c r="AF264" s="362" t="str">
        <f aca="false">IF('Felling&amp;Restocking'!I264="","",IFERROR(VLOOKUP( 'Felling&amp;Restocking'!I264,SpeciesList[],2,0),"," &amp; 'Felling&amp;Restocking'!I264))</f>
        <v/>
      </c>
      <c r="AG264" s="362" t="str">
        <f aca="false">IF('Felling&amp;Restocking'!I264="","",VLOOKUP( 'Felling&amp;Restocking'!I264,SpeciesList[],4,0))</f>
        <v/>
      </c>
      <c r="AH264" s="362" t="str">
        <f aca="false">IF('Felling&amp;Restocking'!J264="","",IFERROR("," &amp; VLOOKUP( 'Felling&amp;Restocking'!J264,SpeciesList[],2,0),"," &amp; 'Felling&amp;Restocking'!J264))</f>
        <v/>
      </c>
      <c r="AI264" s="362" t="str">
        <f aca="false">IF('Felling&amp;Restocking'!J264="","",VLOOKUP( 'Felling&amp;Restocking'!J264,SpeciesList[],4,0))</f>
        <v/>
      </c>
      <c r="AJ264" s="362" t="str">
        <f aca="false">IF('Felling&amp;Restocking'!K264="","",IFERROR("," &amp; VLOOKUP( 'Felling&amp;Restocking'!K264,SpeciesList[],2,0),"," &amp; 'Felling&amp;Restocking'!K264))</f>
        <v/>
      </c>
      <c r="AK264" s="362" t="str">
        <f aca="false">IF('Felling&amp;Restocking'!K264="","",VLOOKUP( 'Felling&amp;Restocking'!K264,SpeciesList[],4,0))</f>
        <v/>
      </c>
      <c r="AL264" s="362" t="str">
        <f aca="false">IF('Felling&amp;Restocking'!L264="","",IFERROR("," &amp; VLOOKUP( 'Felling&amp;Restocking'!L264,SpeciesList[],2,0),"," &amp; 'Felling&amp;Restocking'!L264))</f>
        <v/>
      </c>
      <c r="AM264" s="362" t="str">
        <f aca="false">IF('Felling&amp;Restocking'!L264="","",VLOOKUP( 'Felling&amp;Restocking'!L264,SpeciesList[],4,0))</f>
        <v/>
      </c>
      <c r="AN264" s="362" t="str">
        <f aca="false">IF('Felling&amp;Restocking'!M264="","",IFERROR("," &amp; VLOOKUP( 'Felling&amp;Restocking'!M264,SpeciesList[],2,0),"," &amp; 'Felling&amp;Restocking'!M264))</f>
        <v/>
      </c>
      <c r="AO264" s="362" t="str">
        <f aca="false">IF('Felling&amp;Restocking'!M264="","",VLOOKUP( 'Felling&amp;Restocking'!M264,SpeciesList[],4,0))</f>
        <v/>
      </c>
      <c r="AP264" s="362" t="str">
        <f aca="false">IF('Felling&amp;Restocking'!N264="","",IFERROR("," &amp; VLOOKUP( 'Felling&amp;Restocking'!N264,SpeciesList[],2,0),"," &amp; 'Felling&amp;Restocking'!N264))</f>
        <v/>
      </c>
      <c r="AQ264" s="362" t="str">
        <f aca="false">IF('Felling&amp;Restocking'!N264="","",VLOOKUP( 'Felling&amp;Restocking'!N264,SpeciesList[],4,0))</f>
        <v/>
      </c>
      <c r="AT264" s="362" t="str">
        <f aca="false">IF('Sub-Cpt Record'!A264&lt;&gt;"",CONCATENATE('Sub-Cpt Record'!A264,'Sub-Cpt Record'!B264,'Sub-Cpt Record'!C264),"")</f>
        <v/>
      </c>
      <c r="AU264" s="362" t="n">
        <f aca="false">IF($AT264="",1,COUNTIFS($AT$11:$AT$1000, $AT264))</f>
        <v>1</v>
      </c>
      <c r="AV264" s="362" t="n">
        <f aca="false">IF(AT264&lt;&gt;"",'Sub-Cpt Record'!C264/CODE!AU264,0)</f>
        <v>0</v>
      </c>
    </row>
    <row r="265" customFormat="false" ht="15" hidden="false" customHeight="false" outlineLevel="0" collapsed="false">
      <c r="A265" s="362" t="str">
        <f aca="false">IF('Sub-Cpt Record'!B265="",IF(OR('Sub-Cpt Record'!A265=0,'Sub-Cpt Record'!A265=""),"",'Sub-Cpt Record'!A265),CONCATENATE('Sub-Cpt Record'!A265&amp;'Sub-Cpt Record'!B265))</f>
        <v/>
      </c>
      <c r="B265" s="362" t="n">
        <f aca="false">IF($A265="",1,COUNTIFS($A$11:$A$1000, $A265))</f>
        <v>1</v>
      </c>
      <c r="C265" s="363" t="str">
        <f aca="false">IF('Sub-Cpt Record'!E265 = "","",'Sub-Cpt Record'!E265&amp;"  ")</f>
        <v/>
      </c>
      <c r="D265" s="362" t="str">
        <f aca="false">IF('Sub-Cpt Record'!F265 = "","",'Sub-Cpt Record'!F265&amp;"  ")</f>
        <v/>
      </c>
      <c r="E265" s="362" t="str">
        <f aca="false">IF('Sub-Cpt Record'!G265 = "","",'Sub-Cpt Record'!G265&amp;"  ")</f>
        <v/>
      </c>
      <c r="F265" s="362" t="str">
        <f aca="false">IF('Sub-Cpt Record'!H265 = "","",'Sub-Cpt Record'!H265&amp;"  ")</f>
        <v/>
      </c>
      <c r="G265" s="362" t="str">
        <f aca="false">IF('Sub-Cpt Record'!I265 = "","",'Sub-Cpt Record'!I265&amp;"  ")</f>
        <v/>
      </c>
      <c r="H265" s="362" t="str">
        <f aca="false">IF('Sub-Cpt Record'!J265 = "","",'Sub-Cpt Record'!J265&amp;"  ")</f>
        <v/>
      </c>
      <c r="I265" s="364" t="str">
        <f aca="false">CONCATENATE(C265&amp;D265&amp;E265&amp;F265&amp;G265&amp;H265)</f>
        <v/>
      </c>
      <c r="J265" s="362" t="n">
        <f aca="false">IF(A265&lt;&gt;"",'Sub-Cpt Record'!C265/CODE!B265,0)</f>
        <v>0</v>
      </c>
      <c r="L265" s="365" t="str">
        <f aca="false">IF(A265="",IF(L266=1,1,""),1)</f>
        <v/>
      </c>
      <c r="N265" s="366" t="n">
        <f aca="false">COUNTIFS('Felling&amp;Restocking'!$A$11:$A$1000, 'Felling&amp;Restocking'!$A265, 'Felling&amp;Restocking'!$B$11:$B$1000, 'Felling&amp;Restocking'!$B265, 'Felling&amp;Restocking'!$H$11:$H$1000, 'Felling&amp;Restocking'!$H265)</f>
        <v>0</v>
      </c>
      <c r="O265" s="366" t="n">
        <f aca="false">IF(OR('Felling&amp;Restocking'!H265=0,'Felling&amp;Restocking'!H265=""),0,1)</f>
        <v>0</v>
      </c>
      <c r="P265" s="367" t="n">
        <f aca="false">SUM('Felling&amp;Restocking'!O265+'Felling&amp;Restocking'!P265)</f>
        <v>0</v>
      </c>
      <c r="S265" s="369" t="n">
        <f aca="false">IF(AND(O265&lt;&gt;0,P265&lt;&gt;0,'Felling&amp;Restocking'!G265&lt;&gt;0,AA265="",AC265=""),1,0)</f>
        <v>0</v>
      </c>
      <c r="T265" s="370" t="str">
        <f aca="false">IF(OR('Felling&amp;Restocking'!G265=0,'Felling&amp;Restocking'!G265=""),"",SUM('Felling&amp;Restocking'!O265/P265)*'Felling&amp;Restocking'!G265)</f>
        <v/>
      </c>
      <c r="U265" s="370" t="str">
        <f aca="false">IF(OR('Felling&amp;Restocking'!G265=0,'Felling&amp;Restocking'!G265=""),"",SUM('Felling&amp;Restocking'!P265/P265)*'Felling&amp;Restocking'!G265)</f>
        <v/>
      </c>
      <c r="V265" s="371" t="n">
        <f aca="false">IF(CONCATENATE('Felling&amp;Restocking'!U265&amp;'Felling&amp;Restocking'!W265&amp;'Felling&amp;Restocking'!Y265&amp;'Felling&amp;Restocking'!AA265&amp;'Felling&amp;Restocking'!AC265)="",0,1)</f>
        <v>0</v>
      </c>
      <c r="W265" s="372" t="n">
        <f aca="false">IF(OR(OR(TRIM('Felling&amp;Restocking'!H265)="T",TRIM('Felling&amp;Restocking'!H265)="DF",TRIM('Felling&amp;Restocking'!H265)="OS"),O265=0),0,1)</f>
        <v>0</v>
      </c>
      <c r="X265" s="372" t="n">
        <f aca="false">IF(OR('Felling&amp;Restocking'!$S265="",OR('Felling&amp;Restocking'!$S265=0,'Felling&amp;Restocking'!$S265="N/A")),0,1)</f>
        <v>0</v>
      </c>
      <c r="Y265" s="362" t="str">
        <f aca="false">IF(W265=1,T265,"")</f>
        <v/>
      </c>
      <c r="Z265" s="362" t="str">
        <f aca="false">IF(W265=1,U265,"")</f>
        <v/>
      </c>
      <c r="AA265" s="363" t="str">
        <f aca="false">CONCATENATE(IF(AND(AG265="B",AF265&lt;&gt;""),AF265,""),IF(AND(AI265="B",AH265&lt;&gt;""),AH265,""),IF(AND(AK265="B",AJ265&lt;&gt;""),AJ265,""),IF(AND(AM265="B",AL265&lt;&gt;""),AL265,""),IF(AND(AO265="B",AN265&lt;&gt;""),AN265,""),IF(AND(AQ265="B",AP265&lt;&gt;""),AP265,""))</f>
        <v/>
      </c>
      <c r="AC265" s="362" t="str">
        <f aca="false">CONCATENATE(IF(AND(AG265="C",AF265&lt;&gt;""),AF265,""),IF(AND(AI265="C",AH265&lt;&gt;""),AH265,""),IF(AND(AK265="C",AJ265&lt;&gt;""),AJ265,""),IF(AND(AM265="C",AL265&lt;&gt;""),AL265,""),IF(AND(AO265="C",AN265&lt;&gt;""),AN265,""),IF(AND(AQ265="C",AP265&lt;&gt;""),AP265,""))</f>
        <v/>
      </c>
      <c r="AE265" s="362" t="str">
        <f aca="false">CONCATENATE(IF(AS265="","",AS265),IF(AU265="","",AU265),IF(AW265="","",AW265),IF(AY265="","",AY265),IF(BA265="","",BA265),IF(BC265="","",BC265))</f>
        <v>1</v>
      </c>
      <c r="AF265" s="362" t="str">
        <f aca="false">IF('Felling&amp;Restocking'!I265="","",IFERROR(VLOOKUP( 'Felling&amp;Restocking'!I265,SpeciesList[],2,0),"," &amp; 'Felling&amp;Restocking'!I265))</f>
        <v/>
      </c>
      <c r="AG265" s="362" t="str">
        <f aca="false">IF('Felling&amp;Restocking'!I265="","",VLOOKUP( 'Felling&amp;Restocking'!I265,SpeciesList[],4,0))</f>
        <v/>
      </c>
      <c r="AH265" s="362" t="str">
        <f aca="false">IF('Felling&amp;Restocking'!J265="","",IFERROR("," &amp; VLOOKUP( 'Felling&amp;Restocking'!J265,SpeciesList[],2,0),"," &amp; 'Felling&amp;Restocking'!J265))</f>
        <v/>
      </c>
      <c r="AI265" s="362" t="str">
        <f aca="false">IF('Felling&amp;Restocking'!J265="","",VLOOKUP( 'Felling&amp;Restocking'!J265,SpeciesList[],4,0))</f>
        <v/>
      </c>
      <c r="AJ265" s="362" t="str">
        <f aca="false">IF('Felling&amp;Restocking'!K265="","",IFERROR("," &amp; VLOOKUP( 'Felling&amp;Restocking'!K265,SpeciesList[],2,0),"," &amp; 'Felling&amp;Restocking'!K265))</f>
        <v/>
      </c>
      <c r="AK265" s="362" t="str">
        <f aca="false">IF('Felling&amp;Restocking'!K265="","",VLOOKUP( 'Felling&amp;Restocking'!K265,SpeciesList[],4,0))</f>
        <v/>
      </c>
      <c r="AL265" s="362" t="str">
        <f aca="false">IF('Felling&amp;Restocking'!L265="","",IFERROR("," &amp; VLOOKUP( 'Felling&amp;Restocking'!L265,SpeciesList[],2,0),"," &amp; 'Felling&amp;Restocking'!L265))</f>
        <v/>
      </c>
      <c r="AM265" s="362" t="str">
        <f aca="false">IF('Felling&amp;Restocking'!L265="","",VLOOKUP( 'Felling&amp;Restocking'!L265,SpeciesList[],4,0))</f>
        <v/>
      </c>
      <c r="AN265" s="362" t="str">
        <f aca="false">IF('Felling&amp;Restocking'!M265="","",IFERROR("," &amp; VLOOKUP( 'Felling&amp;Restocking'!M265,SpeciesList[],2,0),"," &amp; 'Felling&amp;Restocking'!M265))</f>
        <v/>
      </c>
      <c r="AO265" s="362" t="str">
        <f aca="false">IF('Felling&amp;Restocking'!M265="","",VLOOKUP( 'Felling&amp;Restocking'!M265,SpeciesList[],4,0))</f>
        <v/>
      </c>
      <c r="AP265" s="362" t="str">
        <f aca="false">IF('Felling&amp;Restocking'!N265="","",IFERROR("," &amp; VLOOKUP( 'Felling&amp;Restocking'!N265,SpeciesList[],2,0),"," &amp; 'Felling&amp;Restocking'!N265))</f>
        <v/>
      </c>
      <c r="AQ265" s="362" t="str">
        <f aca="false">IF('Felling&amp;Restocking'!N265="","",VLOOKUP( 'Felling&amp;Restocking'!N265,SpeciesList[],4,0))</f>
        <v/>
      </c>
      <c r="AT265" s="362" t="str">
        <f aca="false">IF('Sub-Cpt Record'!A265&lt;&gt;"",CONCATENATE('Sub-Cpt Record'!A265,'Sub-Cpt Record'!B265,'Sub-Cpt Record'!C265),"")</f>
        <v/>
      </c>
      <c r="AU265" s="362" t="n">
        <f aca="false">IF($AT265="",1,COUNTIFS($AT$11:$AT$1000, $AT265))</f>
        <v>1</v>
      </c>
      <c r="AV265" s="362" t="n">
        <f aca="false">IF(AT265&lt;&gt;"",'Sub-Cpt Record'!C265/CODE!AU265,0)</f>
        <v>0</v>
      </c>
    </row>
    <row r="266" customFormat="false" ht="15" hidden="false" customHeight="false" outlineLevel="0" collapsed="false">
      <c r="A266" s="362" t="str">
        <f aca="false">IF('Sub-Cpt Record'!B266="",IF(OR('Sub-Cpt Record'!A266=0,'Sub-Cpt Record'!A266=""),"",'Sub-Cpt Record'!A266),CONCATENATE('Sub-Cpt Record'!A266&amp;'Sub-Cpt Record'!B266))</f>
        <v/>
      </c>
      <c r="B266" s="362" t="n">
        <f aca="false">IF($A266="",1,COUNTIFS($A$11:$A$1000, $A266))</f>
        <v>1</v>
      </c>
      <c r="C266" s="363" t="str">
        <f aca="false">IF('Sub-Cpt Record'!E266 = "","",'Sub-Cpt Record'!E266&amp;"  ")</f>
        <v/>
      </c>
      <c r="D266" s="362" t="str">
        <f aca="false">IF('Sub-Cpt Record'!F266 = "","",'Sub-Cpt Record'!F266&amp;"  ")</f>
        <v/>
      </c>
      <c r="E266" s="362" t="str">
        <f aca="false">IF('Sub-Cpt Record'!G266 = "","",'Sub-Cpt Record'!G266&amp;"  ")</f>
        <v/>
      </c>
      <c r="F266" s="362" t="str">
        <f aca="false">IF('Sub-Cpt Record'!H266 = "","",'Sub-Cpt Record'!H266&amp;"  ")</f>
        <v/>
      </c>
      <c r="G266" s="362" t="str">
        <f aca="false">IF('Sub-Cpt Record'!I266 = "","",'Sub-Cpt Record'!I266&amp;"  ")</f>
        <v/>
      </c>
      <c r="H266" s="362" t="str">
        <f aca="false">IF('Sub-Cpt Record'!J266 = "","",'Sub-Cpt Record'!J266&amp;"  ")</f>
        <v/>
      </c>
      <c r="I266" s="364" t="str">
        <f aca="false">CONCATENATE(C266&amp;D266&amp;E266&amp;F266&amp;G266&amp;H266)</f>
        <v/>
      </c>
      <c r="J266" s="362" t="n">
        <f aca="false">IF(A266&lt;&gt;"",'Sub-Cpt Record'!C266/CODE!B266,0)</f>
        <v>0</v>
      </c>
      <c r="L266" s="365" t="str">
        <f aca="false">IF(A266="",IF(L267=1,1,""),1)</f>
        <v/>
      </c>
      <c r="N266" s="366" t="n">
        <f aca="false">COUNTIFS('Felling&amp;Restocking'!$A$11:$A$1000, 'Felling&amp;Restocking'!$A266, 'Felling&amp;Restocking'!$B$11:$B$1000, 'Felling&amp;Restocking'!$B266, 'Felling&amp;Restocking'!$H$11:$H$1000, 'Felling&amp;Restocking'!$H266)</f>
        <v>0</v>
      </c>
      <c r="O266" s="366" t="n">
        <f aca="false">IF(OR('Felling&amp;Restocking'!H266=0,'Felling&amp;Restocking'!H266=""),0,1)</f>
        <v>0</v>
      </c>
      <c r="P266" s="367" t="n">
        <f aca="false">SUM('Felling&amp;Restocking'!O266+'Felling&amp;Restocking'!P266)</f>
        <v>0</v>
      </c>
      <c r="S266" s="369" t="n">
        <f aca="false">IF(AND(O266&lt;&gt;0,P266&lt;&gt;0,'Felling&amp;Restocking'!G266&lt;&gt;0,AA266="",AC266=""),1,0)</f>
        <v>0</v>
      </c>
      <c r="T266" s="370" t="str">
        <f aca="false">IF(OR('Felling&amp;Restocking'!G266=0,'Felling&amp;Restocking'!G266=""),"",SUM('Felling&amp;Restocking'!O266/P266)*'Felling&amp;Restocking'!G266)</f>
        <v/>
      </c>
      <c r="U266" s="370" t="str">
        <f aca="false">IF(OR('Felling&amp;Restocking'!G266=0,'Felling&amp;Restocking'!G266=""),"",SUM('Felling&amp;Restocking'!P266/P266)*'Felling&amp;Restocking'!G266)</f>
        <v/>
      </c>
      <c r="V266" s="371" t="n">
        <f aca="false">IF(CONCATENATE('Felling&amp;Restocking'!U266&amp;'Felling&amp;Restocking'!W266&amp;'Felling&amp;Restocking'!Y266&amp;'Felling&amp;Restocking'!AA266&amp;'Felling&amp;Restocking'!AC266)="",0,1)</f>
        <v>0</v>
      </c>
      <c r="W266" s="372" t="n">
        <f aca="false">IF(OR(OR(TRIM('Felling&amp;Restocking'!H266)="T",TRIM('Felling&amp;Restocking'!H266)="DF",TRIM('Felling&amp;Restocking'!H266)="OS"),O266=0),0,1)</f>
        <v>0</v>
      </c>
      <c r="X266" s="372" t="n">
        <f aca="false">IF(OR('Felling&amp;Restocking'!$S266="",OR('Felling&amp;Restocking'!$S266=0,'Felling&amp;Restocking'!$S266="N/A")),0,1)</f>
        <v>0</v>
      </c>
      <c r="Y266" s="362" t="str">
        <f aca="false">IF(W266=1,T266,"")</f>
        <v/>
      </c>
      <c r="Z266" s="362" t="str">
        <f aca="false">IF(W266=1,U266,"")</f>
        <v/>
      </c>
      <c r="AA266" s="363" t="str">
        <f aca="false">CONCATENATE(IF(AND(AG266="B",AF266&lt;&gt;""),AF266,""),IF(AND(AI266="B",AH266&lt;&gt;""),AH266,""),IF(AND(AK266="B",AJ266&lt;&gt;""),AJ266,""),IF(AND(AM266="B",AL266&lt;&gt;""),AL266,""),IF(AND(AO266="B",AN266&lt;&gt;""),AN266,""),IF(AND(AQ266="B",AP266&lt;&gt;""),AP266,""))</f>
        <v/>
      </c>
      <c r="AC266" s="362" t="str">
        <f aca="false">CONCATENATE(IF(AND(AG266="C",AF266&lt;&gt;""),AF266,""),IF(AND(AI266="C",AH266&lt;&gt;""),AH266,""),IF(AND(AK266="C",AJ266&lt;&gt;""),AJ266,""),IF(AND(AM266="C",AL266&lt;&gt;""),AL266,""),IF(AND(AO266="C",AN266&lt;&gt;""),AN266,""),IF(AND(AQ266="C",AP266&lt;&gt;""),AP266,""))</f>
        <v/>
      </c>
      <c r="AE266" s="362" t="str">
        <f aca="false">CONCATENATE(IF(AS266="","",AS266),IF(AU266="","",AU266),IF(AW266="","",AW266),IF(AY266="","",AY266),IF(BA266="","",BA266),IF(BC266="","",BC266))</f>
        <v>1</v>
      </c>
      <c r="AF266" s="362" t="str">
        <f aca="false">IF('Felling&amp;Restocking'!I266="","",IFERROR(VLOOKUP( 'Felling&amp;Restocking'!I266,SpeciesList[],2,0),"," &amp; 'Felling&amp;Restocking'!I266))</f>
        <v/>
      </c>
      <c r="AG266" s="362" t="str">
        <f aca="false">IF('Felling&amp;Restocking'!I266="","",VLOOKUP( 'Felling&amp;Restocking'!I266,SpeciesList[],4,0))</f>
        <v/>
      </c>
      <c r="AH266" s="362" t="str">
        <f aca="false">IF('Felling&amp;Restocking'!J266="","",IFERROR("," &amp; VLOOKUP( 'Felling&amp;Restocking'!J266,SpeciesList[],2,0),"," &amp; 'Felling&amp;Restocking'!J266))</f>
        <v/>
      </c>
      <c r="AI266" s="362" t="str">
        <f aca="false">IF('Felling&amp;Restocking'!J266="","",VLOOKUP( 'Felling&amp;Restocking'!J266,SpeciesList[],4,0))</f>
        <v/>
      </c>
      <c r="AJ266" s="362" t="str">
        <f aca="false">IF('Felling&amp;Restocking'!K266="","",IFERROR("," &amp; VLOOKUP( 'Felling&amp;Restocking'!K266,SpeciesList[],2,0),"," &amp; 'Felling&amp;Restocking'!K266))</f>
        <v/>
      </c>
      <c r="AK266" s="362" t="str">
        <f aca="false">IF('Felling&amp;Restocking'!K266="","",VLOOKUP( 'Felling&amp;Restocking'!K266,SpeciesList[],4,0))</f>
        <v/>
      </c>
      <c r="AL266" s="362" t="str">
        <f aca="false">IF('Felling&amp;Restocking'!L266="","",IFERROR("," &amp; VLOOKUP( 'Felling&amp;Restocking'!L266,SpeciesList[],2,0),"," &amp; 'Felling&amp;Restocking'!L266))</f>
        <v/>
      </c>
      <c r="AM266" s="362" t="str">
        <f aca="false">IF('Felling&amp;Restocking'!L266="","",VLOOKUP( 'Felling&amp;Restocking'!L266,SpeciesList[],4,0))</f>
        <v/>
      </c>
      <c r="AN266" s="362" t="str">
        <f aca="false">IF('Felling&amp;Restocking'!M266="","",IFERROR("," &amp; VLOOKUP( 'Felling&amp;Restocking'!M266,SpeciesList[],2,0),"," &amp; 'Felling&amp;Restocking'!M266))</f>
        <v/>
      </c>
      <c r="AO266" s="362" t="str">
        <f aca="false">IF('Felling&amp;Restocking'!M266="","",VLOOKUP( 'Felling&amp;Restocking'!M266,SpeciesList[],4,0))</f>
        <v/>
      </c>
      <c r="AP266" s="362" t="str">
        <f aca="false">IF('Felling&amp;Restocking'!N266="","",IFERROR("," &amp; VLOOKUP( 'Felling&amp;Restocking'!N266,SpeciesList[],2,0),"," &amp; 'Felling&amp;Restocking'!N266))</f>
        <v/>
      </c>
      <c r="AQ266" s="362" t="str">
        <f aca="false">IF('Felling&amp;Restocking'!N266="","",VLOOKUP( 'Felling&amp;Restocking'!N266,SpeciesList[],4,0))</f>
        <v/>
      </c>
      <c r="AT266" s="362" t="str">
        <f aca="false">IF('Sub-Cpt Record'!A266&lt;&gt;"",CONCATENATE('Sub-Cpt Record'!A266,'Sub-Cpt Record'!B266,'Sub-Cpt Record'!C266),"")</f>
        <v/>
      </c>
      <c r="AU266" s="362" t="n">
        <f aca="false">IF($AT266="",1,COUNTIFS($AT$11:$AT$1000, $AT266))</f>
        <v>1</v>
      </c>
      <c r="AV266" s="362" t="n">
        <f aca="false">IF(AT266&lt;&gt;"",'Sub-Cpt Record'!C266/CODE!AU266,0)</f>
        <v>0</v>
      </c>
    </row>
    <row r="267" customFormat="false" ht="15" hidden="false" customHeight="false" outlineLevel="0" collapsed="false">
      <c r="A267" s="362" t="str">
        <f aca="false">IF('Sub-Cpt Record'!B267="",IF(OR('Sub-Cpt Record'!A267=0,'Sub-Cpt Record'!A267=""),"",'Sub-Cpt Record'!A267),CONCATENATE('Sub-Cpt Record'!A267&amp;'Sub-Cpt Record'!B267))</f>
        <v/>
      </c>
      <c r="B267" s="362" t="n">
        <f aca="false">IF($A267="",1,COUNTIFS($A$11:$A$1000, $A267))</f>
        <v>1</v>
      </c>
      <c r="C267" s="363" t="str">
        <f aca="false">IF('Sub-Cpt Record'!E267 = "","",'Sub-Cpt Record'!E267&amp;"  ")</f>
        <v/>
      </c>
      <c r="D267" s="362" t="str">
        <f aca="false">IF('Sub-Cpt Record'!F267 = "","",'Sub-Cpt Record'!F267&amp;"  ")</f>
        <v/>
      </c>
      <c r="E267" s="362" t="str">
        <f aca="false">IF('Sub-Cpt Record'!G267 = "","",'Sub-Cpt Record'!G267&amp;"  ")</f>
        <v/>
      </c>
      <c r="F267" s="362" t="str">
        <f aca="false">IF('Sub-Cpt Record'!H267 = "","",'Sub-Cpt Record'!H267&amp;"  ")</f>
        <v/>
      </c>
      <c r="G267" s="362" t="str">
        <f aca="false">IF('Sub-Cpt Record'!I267 = "","",'Sub-Cpt Record'!I267&amp;"  ")</f>
        <v/>
      </c>
      <c r="H267" s="362" t="str">
        <f aca="false">IF('Sub-Cpt Record'!J267 = "","",'Sub-Cpt Record'!J267&amp;"  ")</f>
        <v/>
      </c>
      <c r="I267" s="364" t="str">
        <f aca="false">CONCATENATE(C267&amp;D267&amp;E267&amp;F267&amp;G267&amp;H267)</f>
        <v/>
      </c>
      <c r="J267" s="362" t="n">
        <f aca="false">IF(A267&lt;&gt;"",'Sub-Cpt Record'!C267/CODE!B267,0)</f>
        <v>0</v>
      </c>
      <c r="L267" s="365" t="str">
        <f aca="false">IF(A267="",IF(L268=1,1,""),1)</f>
        <v/>
      </c>
      <c r="N267" s="366" t="n">
        <f aca="false">COUNTIFS('Felling&amp;Restocking'!$A$11:$A$1000, 'Felling&amp;Restocking'!$A267, 'Felling&amp;Restocking'!$B$11:$B$1000, 'Felling&amp;Restocking'!$B267, 'Felling&amp;Restocking'!$H$11:$H$1000, 'Felling&amp;Restocking'!$H267)</f>
        <v>0</v>
      </c>
      <c r="O267" s="366" t="n">
        <f aca="false">IF(OR('Felling&amp;Restocking'!H267=0,'Felling&amp;Restocking'!H267=""),0,1)</f>
        <v>0</v>
      </c>
      <c r="P267" s="367" t="n">
        <f aca="false">SUM('Felling&amp;Restocking'!O267+'Felling&amp;Restocking'!P267)</f>
        <v>0</v>
      </c>
      <c r="S267" s="369" t="n">
        <f aca="false">IF(AND(O267&lt;&gt;0,P267&lt;&gt;0,'Felling&amp;Restocking'!G267&lt;&gt;0,AA267="",AC267=""),1,0)</f>
        <v>0</v>
      </c>
      <c r="T267" s="370" t="str">
        <f aca="false">IF(OR('Felling&amp;Restocking'!G267=0,'Felling&amp;Restocking'!G267=""),"",SUM('Felling&amp;Restocking'!O267/P267)*'Felling&amp;Restocking'!G267)</f>
        <v/>
      </c>
      <c r="U267" s="370" t="str">
        <f aca="false">IF(OR('Felling&amp;Restocking'!G267=0,'Felling&amp;Restocking'!G267=""),"",SUM('Felling&amp;Restocking'!P267/P267)*'Felling&amp;Restocking'!G267)</f>
        <v/>
      </c>
      <c r="V267" s="371" t="n">
        <f aca="false">IF(CONCATENATE('Felling&amp;Restocking'!U267&amp;'Felling&amp;Restocking'!W267&amp;'Felling&amp;Restocking'!Y267&amp;'Felling&amp;Restocking'!AA267&amp;'Felling&amp;Restocking'!AC267)="",0,1)</f>
        <v>0</v>
      </c>
      <c r="W267" s="372" t="n">
        <f aca="false">IF(OR(OR(TRIM('Felling&amp;Restocking'!H267)="T",TRIM('Felling&amp;Restocking'!H267)="DF",TRIM('Felling&amp;Restocking'!H267)="OS"),O267=0),0,1)</f>
        <v>0</v>
      </c>
      <c r="X267" s="372" t="n">
        <f aca="false">IF(OR('Felling&amp;Restocking'!$S267="",OR('Felling&amp;Restocking'!$S267=0,'Felling&amp;Restocking'!$S267="N/A")),0,1)</f>
        <v>0</v>
      </c>
      <c r="Y267" s="362" t="str">
        <f aca="false">IF(W267=1,T267,"")</f>
        <v/>
      </c>
      <c r="Z267" s="362" t="str">
        <f aca="false">IF(W267=1,U267,"")</f>
        <v/>
      </c>
      <c r="AA267" s="363" t="str">
        <f aca="false">CONCATENATE(IF(AND(AG267="B",AF267&lt;&gt;""),AF267,""),IF(AND(AI267="B",AH267&lt;&gt;""),AH267,""),IF(AND(AK267="B",AJ267&lt;&gt;""),AJ267,""),IF(AND(AM267="B",AL267&lt;&gt;""),AL267,""),IF(AND(AO267="B",AN267&lt;&gt;""),AN267,""),IF(AND(AQ267="B",AP267&lt;&gt;""),AP267,""))</f>
        <v/>
      </c>
      <c r="AC267" s="362" t="str">
        <f aca="false">CONCATENATE(IF(AND(AG267="C",AF267&lt;&gt;""),AF267,""),IF(AND(AI267="C",AH267&lt;&gt;""),AH267,""),IF(AND(AK267="C",AJ267&lt;&gt;""),AJ267,""),IF(AND(AM267="C",AL267&lt;&gt;""),AL267,""),IF(AND(AO267="C",AN267&lt;&gt;""),AN267,""),IF(AND(AQ267="C",AP267&lt;&gt;""),AP267,""))</f>
        <v/>
      </c>
      <c r="AE267" s="362" t="str">
        <f aca="false">CONCATENATE(IF(AS267="","",AS267),IF(AU267="","",AU267),IF(AW267="","",AW267),IF(AY267="","",AY267),IF(BA267="","",BA267),IF(BC267="","",BC267))</f>
        <v>1</v>
      </c>
      <c r="AF267" s="362" t="str">
        <f aca="false">IF('Felling&amp;Restocking'!I267="","",IFERROR(VLOOKUP( 'Felling&amp;Restocking'!I267,SpeciesList[],2,0),"," &amp; 'Felling&amp;Restocking'!I267))</f>
        <v/>
      </c>
      <c r="AG267" s="362" t="str">
        <f aca="false">IF('Felling&amp;Restocking'!I267="","",VLOOKUP( 'Felling&amp;Restocking'!I267,SpeciesList[],4,0))</f>
        <v/>
      </c>
      <c r="AH267" s="362" t="str">
        <f aca="false">IF('Felling&amp;Restocking'!J267="","",IFERROR("," &amp; VLOOKUP( 'Felling&amp;Restocking'!J267,SpeciesList[],2,0),"," &amp; 'Felling&amp;Restocking'!J267))</f>
        <v/>
      </c>
      <c r="AI267" s="362" t="str">
        <f aca="false">IF('Felling&amp;Restocking'!J267="","",VLOOKUP( 'Felling&amp;Restocking'!J267,SpeciesList[],4,0))</f>
        <v/>
      </c>
      <c r="AJ267" s="362" t="str">
        <f aca="false">IF('Felling&amp;Restocking'!K267="","",IFERROR("," &amp; VLOOKUP( 'Felling&amp;Restocking'!K267,SpeciesList[],2,0),"," &amp; 'Felling&amp;Restocking'!K267))</f>
        <v/>
      </c>
      <c r="AK267" s="362" t="str">
        <f aca="false">IF('Felling&amp;Restocking'!K267="","",VLOOKUP( 'Felling&amp;Restocking'!K267,SpeciesList[],4,0))</f>
        <v/>
      </c>
      <c r="AL267" s="362" t="str">
        <f aca="false">IF('Felling&amp;Restocking'!L267="","",IFERROR("," &amp; VLOOKUP( 'Felling&amp;Restocking'!L267,SpeciesList[],2,0),"," &amp; 'Felling&amp;Restocking'!L267))</f>
        <v/>
      </c>
      <c r="AM267" s="362" t="str">
        <f aca="false">IF('Felling&amp;Restocking'!L267="","",VLOOKUP( 'Felling&amp;Restocking'!L267,SpeciesList[],4,0))</f>
        <v/>
      </c>
      <c r="AN267" s="362" t="str">
        <f aca="false">IF('Felling&amp;Restocking'!M267="","",IFERROR("," &amp; VLOOKUP( 'Felling&amp;Restocking'!M267,SpeciesList[],2,0),"," &amp; 'Felling&amp;Restocking'!M267))</f>
        <v/>
      </c>
      <c r="AO267" s="362" t="str">
        <f aca="false">IF('Felling&amp;Restocking'!M267="","",VLOOKUP( 'Felling&amp;Restocking'!M267,SpeciesList[],4,0))</f>
        <v/>
      </c>
      <c r="AP267" s="362" t="str">
        <f aca="false">IF('Felling&amp;Restocking'!N267="","",IFERROR("," &amp; VLOOKUP( 'Felling&amp;Restocking'!N267,SpeciesList[],2,0),"," &amp; 'Felling&amp;Restocking'!N267))</f>
        <v/>
      </c>
      <c r="AQ267" s="362" t="str">
        <f aca="false">IF('Felling&amp;Restocking'!N267="","",VLOOKUP( 'Felling&amp;Restocking'!N267,SpeciesList[],4,0))</f>
        <v/>
      </c>
      <c r="AT267" s="362" t="str">
        <f aca="false">IF('Sub-Cpt Record'!A267&lt;&gt;"",CONCATENATE('Sub-Cpt Record'!A267,'Sub-Cpt Record'!B267,'Sub-Cpt Record'!C267),"")</f>
        <v/>
      </c>
      <c r="AU267" s="362" t="n">
        <f aca="false">IF($AT267="",1,COUNTIFS($AT$11:$AT$1000, $AT267))</f>
        <v>1</v>
      </c>
      <c r="AV267" s="362" t="n">
        <f aca="false">IF(AT267&lt;&gt;"",'Sub-Cpt Record'!C267/CODE!AU267,0)</f>
        <v>0</v>
      </c>
    </row>
    <row r="268" customFormat="false" ht="15" hidden="false" customHeight="false" outlineLevel="0" collapsed="false">
      <c r="A268" s="362" t="str">
        <f aca="false">IF('Sub-Cpt Record'!B268="",IF(OR('Sub-Cpt Record'!A268=0,'Sub-Cpt Record'!A268=""),"",'Sub-Cpt Record'!A268),CONCATENATE('Sub-Cpt Record'!A268&amp;'Sub-Cpt Record'!B268))</f>
        <v/>
      </c>
      <c r="B268" s="362" t="n">
        <f aca="false">IF($A268="",1,COUNTIFS($A$11:$A$1000, $A268))</f>
        <v>1</v>
      </c>
      <c r="C268" s="363" t="str">
        <f aca="false">IF('Sub-Cpt Record'!E268 = "","",'Sub-Cpt Record'!E268&amp;"  ")</f>
        <v/>
      </c>
      <c r="D268" s="362" t="str">
        <f aca="false">IF('Sub-Cpt Record'!F268 = "","",'Sub-Cpt Record'!F268&amp;"  ")</f>
        <v/>
      </c>
      <c r="E268" s="362" t="str">
        <f aca="false">IF('Sub-Cpt Record'!G268 = "","",'Sub-Cpt Record'!G268&amp;"  ")</f>
        <v/>
      </c>
      <c r="F268" s="362" t="str">
        <f aca="false">IF('Sub-Cpt Record'!H268 = "","",'Sub-Cpt Record'!H268&amp;"  ")</f>
        <v/>
      </c>
      <c r="G268" s="362" t="str">
        <f aca="false">IF('Sub-Cpt Record'!I268 = "","",'Sub-Cpt Record'!I268&amp;"  ")</f>
        <v/>
      </c>
      <c r="H268" s="362" t="str">
        <f aca="false">IF('Sub-Cpt Record'!J268 = "","",'Sub-Cpt Record'!J268&amp;"  ")</f>
        <v/>
      </c>
      <c r="I268" s="364" t="str">
        <f aca="false">CONCATENATE(C268&amp;D268&amp;E268&amp;F268&amp;G268&amp;H268)</f>
        <v/>
      </c>
      <c r="J268" s="362" t="n">
        <f aca="false">IF(A268&lt;&gt;"",'Sub-Cpt Record'!C268/CODE!B268,0)</f>
        <v>0</v>
      </c>
      <c r="L268" s="365" t="str">
        <f aca="false">IF(A268="",IF(L269=1,1,""),1)</f>
        <v/>
      </c>
      <c r="N268" s="366" t="n">
        <f aca="false">COUNTIFS('Felling&amp;Restocking'!$A$11:$A$1000, 'Felling&amp;Restocking'!$A268, 'Felling&amp;Restocking'!$B$11:$B$1000, 'Felling&amp;Restocking'!$B268, 'Felling&amp;Restocking'!$H$11:$H$1000, 'Felling&amp;Restocking'!$H268)</f>
        <v>0</v>
      </c>
      <c r="O268" s="366" t="n">
        <f aca="false">IF(OR('Felling&amp;Restocking'!H268=0,'Felling&amp;Restocking'!H268=""),0,1)</f>
        <v>0</v>
      </c>
      <c r="P268" s="367" t="n">
        <f aca="false">SUM('Felling&amp;Restocking'!O268+'Felling&amp;Restocking'!P268)</f>
        <v>0</v>
      </c>
      <c r="S268" s="369" t="n">
        <f aca="false">IF(AND(O268&lt;&gt;0,P268&lt;&gt;0,'Felling&amp;Restocking'!G268&lt;&gt;0,AA268="",AC268=""),1,0)</f>
        <v>0</v>
      </c>
      <c r="T268" s="370" t="str">
        <f aca="false">IF(OR('Felling&amp;Restocking'!G268=0,'Felling&amp;Restocking'!G268=""),"",SUM('Felling&amp;Restocking'!O268/P268)*'Felling&amp;Restocking'!G268)</f>
        <v/>
      </c>
      <c r="U268" s="370" t="str">
        <f aca="false">IF(OR('Felling&amp;Restocking'!G268=0,'Felling&amp;Restocking'!G268=""),"",SUM('Felling&amp;Restocking'!P268/P268)*'Felling&amp;Restocking'!G268)</f>
        <v/>
      </c>
      <c r="V268" s="371" t="n">
        <f aca="false">IF(CONCATENATE('Felling&amp;Restocking'!U268&amp;'Felling&amp;Restocking'!W268&amp;'Felling&amp;Restocking'!Y268&amp;'Felling&amp;Restocking'!AA268&amp;'Felling&amp;Restocking'!AC268)="",0,1)</f>
        <v>0</v>
      </c>
      <c r="W268" s="372" t="n">
        <f aca="false">IF(OR(OR(TRIM('Felling&amp;Restocking'!H268)="T",TRIM('Felling&amp;Restocking'!H268)="DF",TRIM('Felling&amp;Restocking'!H268)="OS"),O268=0),0,1)</f>
        <v>0</v>
      </c>
      <c r="X268" s="372" t="n">
        <f aca="false">IF(OR('Felling&amp;Restocking'!$S268="",OR('Felling&amp;Restocking'!$S268=0,'Felling&amp;Restocking'!$S268="N/A")),0,1)</f>
        <v>0</v>
      </c>
      <c r="Y268" s="362" t="str">
        <f aca="false">IF(W268=1,T268,"")</f>
        <v/>
      </c>
      <c r="Z268" s="362" t="str">
        <f aca="false">IF(W268=1,U268,"")</f>
        <v/>
      </c>
      <c r="AA268" s="363" t="str">
        <f aca="false">CONCATENATE(IF(AND(AG268="B",AF268&lt;&gt;""),AF268,""),IF(AND(AI268="B",AH268&lt;&gt;""),AH268,""),IF(AND(AK268="B",AJ268&lt;&gt;""),AJ268,""),IF(AND(AM268="B",AL268&lt;&gt;""),AL268,""),IF(AND(AO268="B",AN268&lt;&gt;""),AN268,""),IF(AND(AQ268="B",AP268&lt;&gt;""),AP268,""))</f>
        <v/>
      </c>
      <c r="AC268" s="362" t="str">
        <f aca="false">CONCATENATE(IF(AND(AG268="C",AF268&lt;&gt;""),AF268,""),IF(AND(AI268="C",AH268&lt;&gt;""),AH268,""),IF(AND(AK268="C",AJ268&lt;&gt;""),AJ268,""),IF(AND(AM268="C",AL268&lt;&gt;""),AL268,""),IF(AND(AO268="C",AN268&lt;&gt;""),AN268,""),IF(AND(AQ268="C",AP268&lt;&gt;""),AP268,""))</f>
        <v/>
      </c>
      <c r="AE268" s="362" t="str">
        <f aca="false">CONCATENATE(IF(AS268="","",AS268),IF(AU268="","",AU268),IF(AW268="","",AW268),IF(AY268="","",AY268),IF(BA268="","",BA268),IF(BC268="","",BC268))</f>
        <v>1</v>
      </c>
      <c r="AF268" s="362" t="str">
        <f aca="false">IF('Felling&amp;Restocking'!I268="","",IFERROR(VLOOKUP( 'Felling&amp;Restocking'!I268,SpeciesList[],2,0),"," &amp; 'Felling&amp;Restocking'!I268))</f>
        <v/>
      </c>
      <c r="AG268" s="362" t="str">
        <f aca="false">IF('Felling&amp;Restocking'!I268="","",VLOOKUP( 'Felling&amp;Restocking'!I268,SpeciesList[],4,0))</f>
        <v/>
      </c>
      <c r="AH268" s="362" t="str">
        <f aca="false">IF('Felling&amp;Restocking'!J268="","",IFERROR("," &amp; VLOOKUP( 'Felling&amp;Restocking'!J268,SpeciesList[],2,0),"," &amp; 'Felling&amp;Restocking'!J268))</f>
        <v/>
      </c>
      <c r="AI268" s="362" t="str">
        <f aca="false">IF('Felling&amp;Restocking'!J268="","",VLOOKUP( 'Felling&amp;Restocking'!J268,SpeciesList[],4,0))</f>
        <v/>
      </c>
      <c r="AJ268" s="362" t="str">
        <f aca="false">IF('Felling&amp;Restocking'!K268="","",IFERROR("," &amp; VLOOKUP( 'Felling&amp;Restocking'!K268,SpeciesList[],2,0),"," &amp; 'Felling&amp;Restocking'!K268))</f>
        <v/>
      </c>
      <c r="AK268" s="362" t="str">
        <f aca="false">IF('Felling&amp;Restocking'!K268="","",VLOOKUP( 'Felling&amp;Restocking'!K268,SpeciesList[],4,0))</f>
        <v/>
      </c>
      <c r="AL268" s="362" t="str">
        <f aca="false">IF('Felling&amp;Restocking'!L268="","",IFERROR("," &amp; VLOOKUP( 'Felling&amp;Restocking'!L268,SpeciesList[],2,0),"," &amp; 'Felling&amp;Restocking'!L268))</f>
        <v/>
      </c>
      <c r="AM268" s="362" t="str">
        <f aca="false">IF('Felling&amp;Restocking'!L268="","",VLOOKUP( 'Felling&amp;Restocking'!L268,SpeciesList[],4,0))</f>
        <v/>
      </c>
      <c r="AN268" s="362" t="str">
        <f aca="false">IF('Felling&amp;Restocking'!M268="","",IFERROR("," &amp; VLOOKUP( 'Felling&amp;Restocking'!M268,SpeciesList[],2,0),"," &amp; 'Felling&amp;Restocking'!M268))</f>
        <v/>
      </c>
      <c r="AO268" s="362" t="str">
        <f aca="false">IF('Felling&amp;Restocking'!M268="","",VLOOKUP( 'Felling&amp;Restocking'!M268,SpeciesList[],4,0))</f>
        <v/>
      </c>
      <c r="AP268" s="362" t="str">
        <f aca="false">IF('Felling&amp;Restocking'!N268="","",IFERROR("," &amp; VLOOKUP( 'Felling&amp;Restocking'!N268,SpeciesList[],2,0),"," &amp; 'Felling&amp;Restocking'!N268))</f>
        <v/>
      </c>
      <c r="AQ268" s="362" t="str">
        <f aca="false">IF('Felling&amp;Restocking'!N268="","",VLOOKUP( 'Felling&amp;Restocking'!N268,SpeciesList[],4,0))</f>
        <v/>
      </c>
      <c r="AT268" s="362" t="str">
        <f aca="false">IF('Sub-Cpt Record'!A268&lt;&gt;"",CONCATENATE('Sub-Cpt Record'!A268,'Sub-Cpt Record'!B268,'Sub-Cpt Record'!C268),"")</f>
        <v/>
      </c>
      <c r="AU268" s="362" t="n">
        <f aca="false">IF($AT268="",1,COUNTIFS($AT$11:$AT$1000, $AT268))</f>
        <v>1</v>
      </c>
      <c r="AV268" s="362" t="n">
        <f aca="false">IF(AT268&lt;&gt;"",'Sub-Cpt Record'!C268/CODE!AU268,0)</f>
        <v>0</v>
      </c>
    </row>
    <row r="269" customFormat="false" ht="15" hidden="false" customHeight="false" outlineLevel="0" collapsed="false">
      <c r="A269" s="362" t="str">
        <f aca="false">IF('Sub-Cpt Record'!B269="",IF(OR('Sub-Cpt Record'!A269=0,'Sub-Cpt Record'!A269=""),"",'Sub-Cpt Record'!A269),CONCATENATE('Sub-Cpt Record'!A269&amp;'Sub-Cpt Record'!B269))</f>
        <v/>
      </c>
      <c r="B269" s="362" t="n">
        <f aca="false">IF($A269="",1,COUNTIFS($A$11:$A$1000, $A269))</f>
        <v>1</v>
      </c>
      <c r="C269" s="363" t="str">
        <f aca="false">IF('Sub-Cpt Record'!E269 = "","",'Sub-Cpt Record'!E269&amp;"  ")</f>
        <v/>
      </c>
      <c r="D269" s="362" t="str">
        <f aca="false">IF('Sub-Cpt Record'!F269 = "","",'Sub-Cpt Record'!F269&amp;"  ")</f>
        <v/>
      </c>
      <c r="E269" s="362" t="str">
        <f aca="false">IF('Sub-Cpt Record'!G269 = "","",'Sub-Cpt Record'!G269&amp;"  ")</f>
        <v/>
      </c>
      <c r="F269" s="362" t="str">
        <f aca="false">IF('Sub-Cpt Record'!H269 = "","",'Sub-Cpt Record'!H269&amp;"  ")</f>
        <v/>
      </c>
      <c r="G269" s="362" t="str">
        <f aca="false">IF('Sub-Cpt Record'!I269 = "","",'Sub-Cpt Record'!I269&amp;"  ")</f>
        <v/>
      </c>
      <c r="H269" s="362" t="str">
        <f aca="false">IF('Sub-Cpt Record'!J269 = "","",'Sub-Cpt Record'!J269&amp;"  ")</f>
        <v/>
      </c>
      <c r="I269" s="364" t="str">
        <f aca="false">CONCATENATE(C269&amp;D269&amp;E269&amp;F269&amp;G269&amp;H269)</f>
        <v/>
      </c>
      <c r="J269" s="362" t="n">
        <f aca="false">IF(A269&lt;&gt;"",'Sub-Cpt Record'!C269/CODE!B269,0)</f>
        <v>0</v>
      </c>
      <c r="L269" s="365" t="str">
        <f aca="false">IF(A269="",IF(L270=1,1,""),1)</f>
        <v/>
      </c>
      <c r="N269" s="366" t="n">
        <f aca="false">COUNTIFS('Felling&amp;Restocking'!$A$11:$A$1000, 'Felling&amp;Restocking'!$A269, 'Felling&amp;Restocking'!$B$11:$B$1000, 'Felling&amp;Restocking'!$B269, 'Felling&amp;Restocking'!$H$11:$H$1000, 'Felling&amp;Restocking'!$H269)</f>
        <v>0</v>
      </c>
      <c r="O269" s="366" t="n">
        <f aca="false">IF(OR('Felling&amp;Restocking'!H269=0,'Felling&amp;Restocking'!H269=""),0,1)</f>
        <v>0</v>
      </c>
      <c r="P269" s="367" t="n">
        <f aca="false">SUM('Felling&amp;Restocking'!O269+'Felling&amp;Restocking'!P269)</f>
        <v>0</v>
      </c>
      <c r="S269" s="369" t="n">
        <f aca="false">IF(AND(O269&lt;&gt;0,P269&lt;&gt;0,'Felling&amp;Restocking'!G269&lt;&gt;0,AA269="",AC269=""),1,0)</f>
        <v>0</v>
      </c>
      <c r="T269" s="370" t="str">
        <f aca="false">IF(OR('Felling&amp;Restocking'!G269=0,'Felling&amp;Restocking'!G269=""),"",SUM('Felling&amp;Restocking'!O269/P269)*'Felling&amp;Restocking'!G269)</f>
        <v/>
      </c>
      <c r="U269" s="370" t="str">
        <f aca="false">IF(OR('Felling&amp;Restocking'!G269=0,'Felling&amp;Restocking'!G269=""),"",SUM('Felling&amp;Restocking'!P269/P269)*'Felling&amp;Restocking'!G269)</f>
        <v/>
      </c>
      <c r="V269" s="371" t="n">
        <f aca="false">IF(CONCATENATE('Felling&amp;Restocking'!U269&amp;'Felling&amp;Restocking'!W269&amp;'Felling&amp;Restocking'!Y269&amp;'Felling&amp;Restocking'!AA269&amp;'Felling&amp;Restocking'!AC269)="",0,1)</f>
        <v>0</v>
      </c>
      <c r="W269" s="372" t="n">
        <f aca="false">IF(OR(OR(TRIM('Felling&amp;Restocking'!H269)="T",TRIM('Felling&amp;Restocking'!H269)="DF",TRIM('Felling&amp;Restocking'!H269)="OS"),O269=0),0,1)</f>
        <v>0</v>
      </c>
      <c r="X269" s="372" t="n">
        <f aca="false">IF(OR('Felling&amp;Restocking'!$S269="",OR('Felling&amp;Restocking'!$S269=0,'Felling&amp;Restocking'!$S269="N/A")),0,1)</f>
        <v>0</v>
      </c>
      <c r="Y269" s="362" t="str">
        <f aca="false">IF(W269=1,T269,"")</f>
        <v/>
      </c>
      <c r="Z269" s="362" t="str">
        <f aca="false">IF(W269=1,U269,"")</f>
        <v/>
      </c>
      <c r="AA269" s="363" t="str">
        <f aca="false">CONCATENATE(IF(AND(AG269="B",AF269&lt;&gt;""),AF269,""),IF(AND(AI269="B",AH269&lt;&gt;""),AH269,""),IF(AND(AK269="B",AJ269&lt;&gt;""),AJ269,""),IF(AND(AM269="B",AL269&lt;&gt;""),AL269,""),IF(AND(AO269="B",AN269&lt;&gt;""),AN269,""),IF(AND(AQ269="B",AP269&lt;&gt;""),AP269,""))</f>
        <v/>
      </c>
      <c r="AC269" s="362" t="str">
        <f aca="false">CONCATENATE(IF(AND(AG269="C",AF269&lt;&gt;""),AF269,""),IF(AND(AI269="C",AH269&lt;&gt;""),AH269,""),IF(AND(AK269="C",AJ269&lt;&gt;""),AJ269,""),IF(AND(AM269="C",AL269&lt;&gt;""),AL269,""),IF(AND(AO269="C",AN269&lt;&gt;""),AN269,""),IF(AND(AQ269="C",AP269&lt;&gt;""),AP269,""))</f>
        <v/>
      </c>
      <c r="AE269" s="362" t="str">
        <f aca="false">CONCATENATE(IF(AS269="","",AS269),IF(AU269="","",AU269),IF(AW269="","",AW269),IF(AY269="","",AY269),IF(BA269="","",BA269),IF(BC269="","",BC269))</f>
        <v>1</v>
      </c>
      <c r="AF269" s="362" t="str">
        <f aca="false">IF('Felling&amp;Restocking'!I269="","",IFERROR(VLOOKUP( 'Felling&amp;Restocking'!I269,SpeciesList[],2,0),"," &amp; 'Felling&amp;Restocking'!I269))</f>
        <v/>
      </c>
      <c r="AG269" s="362" t="str">
        <f aca="false">IF('Felling&amp;Restocking'!I269="","",VLOOKUP( 'Felling&amp;Restocking'!I269,SpeciesList[],4,0))</f>
        <v/>
      </c>
      <c r="AH269" s="362" t="str">
        <f aca="false">IF('Felling&amp;Restocking'!J269="","",IFERROR("," &amp; VLOOKUP( 'Felling&amp;Restocking'!J269,SpeciesList[],2,0),"," &amp; 'Felling&amp;Restocking'!J269))</f>
        <v/>
      </c>
      <c r="AI269" s="362" t="str">
        <f aca="false">IF('Felling&amp;Restocking'!J269="","",VLOOKUP( 'Felling&amp;Restocking'!J269,SpeciesList[],4,0))</f>
        <v/>
      </c>
      <c r="AJ269" s="362" t="str">
        <f aca="false">IF('Felling&amp;Restocking'!K269="","",IFERROR("," &amp; VLOOKUP( 'Felling&amp;Restocking'!K269,SpeciesList[],2,0),"," &amp; 'Felling&amp;Restocking'!K269))</f>
        <v/>
      </c>
      <c r="AK269" s="362" t="str">
        <f aca="false">IF('Felling&amp;Restocking'!K269="","",VLOOKUP( 'Felling&amp;Restocking'!K269,SpeciesList[],4,0))</f>
        <v/>
      </c>
      <c r="AL269" s="362" t="str">
        <f aca="false">IF('Felling&amp;Restocking'!L269="","",IFERROR("," &amp; VLOOKUP( 'Felling&amp;Restocking'!L269,SpeciesList[],2,0),"," &amp; 'Felling&amp;Restocking'!L269))</f>
        <v/>
      </c>
      <c r="AM269" s="362" t="str">
        <f aca="false">IF('Felling&amp;Restocking'!L269="","",VLOOKUP( 'Felling&amp;Restocking'!L269,SpeciesList[],4,0))</f>
        <v/>
      </c>
      <c r="AN269" s="362" t="str">
        <f aca="false">IF('Felling&amp;Restocking'!M269="","",IFERROR("," &amp; VLOOKUP( 'Felling&amp;Restocking'!M269,SpeciesList[],2,0),"," &amp; 'Felling&amp;Restocking'!M269))</f>
        <v/>
      </c>
      <c r="AO269" s="362" t="str">
        <f aca="false">IF('Felling&amp;Restocking'!M269="","",VLOOKUP( 'Felling&amp;Restocking'!M269,SpeciesList[],4,0))</f>
        <v/>
      </c>
      <c r="AP269" s="362" t="str">
        <f aca="false">IF('Felling&amp;Restocking'!N269="","",IFERROR("," &amp; VLOOKUP( 'Felling&amp;Restocking'!N269,SpeciesList[],2,0),"," &amp; 'Felling&amp;Restocking'!N269))</f>
        <v/>
      </c>
      <c r="AQ269" s="362" t="str">
        <f aca="false">IF('Felling&amp;Restocking'!N269="","",VLOOKUP( 'Felling&amp;Restocking'!N269,SpeciesList[],4,0))</f>
        <v/>
      </c>
      <c r="AT269" s="362" t="str">
        <f aca="false">IF('Sub-Cpt Record'!A269&lt;&gt;"",CONCATENATE('Sub-Cpt Record'!A269,'Sub-Cpt Record'!B269,'Sub-Cpt Record'!C269),"")</f>
        <v/>
      </c>
      <c r="AU269" s="362" t="n">
        <f aca="false">IF($AT269="",1,COUNTIFS($AT$11:$AT$1000, $AT269))</f>
        <v>1</v>
      </c>
      <c r="AV269" s="362" t="n">
        <f aca="false">IF(AT269&lt;&gt;"",'Sub-Cpt Record'!C269/CODE!AU269,0)</f>
        <v>0</v>
      </c>
    </row>
    <row r="270" customFormat="false" ht="15" hidden="false" customHeight="false" outlineLevel="0" collapsed="false">
      <c r="A270" s="362" t="str">
        <f aca="false">IF('Sub-Cpt Record'!B270="",IF(OR('Sub-Cpt Record'!A270=0,'Sub-Cpt Record'!A270=""),"",'Sub-Cpt Record'!A270),CONCATENATE('Sub-Cpt Record'!A270&amp;'Sub-Cpt Record'!B270))</f>
        <v/>
      </c>
      <c r="B270" s="362" t="n">
        <f aca="false">IF($A270="",1,COUNTIFS($A$11:$A$1000, $A270))</f>
        <v>1</v>
      </c>
      <c r="C270" s="363" t="str">
        <f aca="false">IF('Sub-Cpt Record'!E270 = "","",'Sub-Cpt Record'!E270&amp;"  ")</f>
        <v/>
      </c>
      <c r="D270" s="362" t="str">
        <f aca="false">IF('Sub-Cpt Record'!F270 = "","",'Sub-Cpt Record'!F270&amp;"  ")</f>
        <v/>
      </c>
      <c r="E270" s="362" t="str">
        <f aca="false">IF('Sub-Cpt Record'!G270 = "","",'Sub-Cpt Record'!G270&amp;"  ")</f>
        <v/>
      </c>
      <c r="F270" s="362" t="str">
        <f aca="false">IF('Sub-Cpt Record'!H270 = "","",'Sub-Cpt Record'!H270&amp;"  ")</f>
        <v/>
      </c>
      <c r="G270" s="362" t="str">
        <f aca="false">IF('Sub-Cpt Record'!I270 = "","",'Sub-Cpt Record'!I270&amp;"  ")</f>
        <v/>
      </c>
      <c r="H270" s="362" t="str">
        <f aca="false">IF('Sub-Cpt Record'!J270 = "","",'Sub-Cpt Record'!J270&amp;"  ")</f>
        <v/>
      </c>
      <c r="I270" s="364" t="str">
        <f aca="false">CONCATENATE(C270&amp;D270&amp;E270&amp;F270&amp;G270&amp;H270)</f>
        <v/>
      </c>
      <c r="J270" s="362" t="n">
        <f aca="false">IF(A270&lt;&gt;"",'Sub-Cpt Record'!C270/CODE!B270,0)</f>
        <v>0</v>
      </c>
      <c r="L270" s="365" t="str">
        <f aca="false">IF(A270="",IF(L271=1,1,""),1)</f>
        <v/>
      </c>
      <c r="N270" s="366" t="n">
        <f aca="false">COUNTIFS('Felling&amp;Restocking'!$A$11:$A$1000, 'Felling&amp;Restocking'!$A270, 'Felling&amp;Restocking'!$B$11:$B$1000, 'Felling&amp;Restocking'!$B270, 'Felling&amp;Restocking'!$H$11:$H$1000, 'Felling&amp;Restocking'!$H270)</f>
        <v>0</v>
      </c>
      <c r="O270" s="366" t="n">
        <f aca="false">IF(OR('Felling&amp;Restocking'!H270=0,'Felling&amp;Restocking'!H270=""),0,1)</f>
        <v>0</v>
      </c>
      <c r="P270" s="367" t="n">
        <f aca="false">SUM('Felling&amp;Restocking'!O270+'Felling&amp;Restocking'!P270)</f>
        <v>0</v>
      </c>
      <c r="S270" s="369" t="n">
        <f aca="false">IF(AND(O270&lt;&gt;0,P270&lt;&gt;0,'Felling&amp;Restocking'!G270&lt;&gt;0,AA270="",AC270=""),1,0)</f>
        <v>0</v>
      </c>
      <c r="T270" s="370" t="str">
        <f aca="false">IF(OR('Felling&amp;Restocking'!G270=0,'Felling&amp;Restocking'!G270=""),"",SUM('Felling&amp;Restocking'!O270/P270)*'Felling&amp;Restocking'!G270)</f>
        <v/>
      </c>
      <c r="U270" s="370" t="str">
        <f aca="false">IF(OR('Felling&amp;Restocking'!G270=0,'Felling&amp;Restocking'!G270=""),"",SUM('Felling&amp;Restocking'!P270/P270)*'Felling&amp;Restocking'!G270)</f>
        <v/>
      </c>
      <c r="V270" s="371" t="n">
        <f aca="false">IF(CONCATENATE('Felling&amp;Restocking'!U270&amp;'Felling&amp;Restocking'!W270&amp;'Felling&amp;Restocking'!Y270&amp;'Felling&amp;Restocking'!AA270&amp;'Felling&amp;Restocking'!AC270)="",0,1)</f>
        <v>0</v>
      </c>
      <c r="W270" s="372" t="n">
        <f aca="false">IF(OR(OR(TRIM('Felling&amp;Restocking'!H270)="T",TRIM('Felling&amp;Restocking'!H270)="DF",TRIM('Felling&amp;Restocking'!H270)="OS"),O270=0),0,1)</f>
        <v>0</v>
      </c>
      <c r="X270" s="372" t="n">
        <f aca="false">IF(OR('Felling&amp;Restocking'!$S270="",OR('Felling&amp;Restocking'!$S270=0,'Felling&amp;Restocking'!$S270="N/A")),0,1)</f>
        <v>0</v>
      </c>
      <c r="Y270" s="362" t="str">
        <f aca="false">IF(W270=1,T270,"")</f>
        <v/>
      </c>
      <c r="Z270" s="362" t="str">
        <f aca="false">IF(W270=1,U270,"")</f>
        <v/>
      </c>
      <c r="AA270" s="363" t="str">
        <f aca="false">CONCATENATE(IF(AND(AG270="B",AF270&lt;&gt;""),AF270,""),IF(AND(AI270="B",AH270&lt;&gt;""),AH270,""),IF(AND(AK270="B",AJ270&lt;&gt;""),AJ270,""),IF(AND(AM270="B",AL270&lt;&gt;""),AL270,""),IF(AND(AO270="B",AN270&lt;&gt;""),AN270,""),IF(AND(AQ270="B",AP270&lt;&gt;""),AP270,""))</f>
        <v/>
      </c>
      <c r="AC270" s="362" t="str">
        <f aca="false">CONCATENATE(IF(AND(AG270="C",AF270&lt;&gt;""),AF270,""),IF(AND(AI270="C",AH270&lt;&gt;""),AH270,""),IF(AND(AK270="C",AJ270&lt;&gt;""),AJ270,""),IF(AND(AM270="C",AL270&lt;&gt;""),AL270,""),IF(AND(AO270="C",AN270&lt;&gt;""),AN270,""),IF(AND(AQ270="C",AP270&lt;&gt;""),AP270,""))</f>
        <v/>
      </c>
      <c r="AE270" s="362" t="str">
        <f aca="false">CONCATENATE(IF(AS270="","",AS270),IF(AU270="","",AU270),IF(AW270="","",AW270),IF(AY270="","",AY270),IF(BA270="","",BA270),IF(BC270="","",BC270))</f>
        <v>1</v>
      </c>
      <c r="AF270" s="362" t="str">
        <f aca="false">IF('Felling&amp;Restocking'!I270="","",IFERROR(VLOOKUP( 'Felling&amp;Restocking'!I270,SpeciesList[],2,0),"," &amp; 'Felling&amp;Restocking'!I270))</f>
        <v/>
      </c>
      <c r="AG270" s="362" t="str">
        <f aca="false">IF('Felling&amp;Restocking'!I270="","",VLOOKUP( 'Felling&amp;Restocking'!I270,SpeciesList[],4,0))</f>
        <v/>
      </c>
      <c r="AH270" s="362" t="str">
        <f aca="false">IF('Felling&amp;Restocking'!J270="","",IFERROR("," &amp; VLOOKUP( 'Felling&amp;Restocking'!J270,SpeciesList[],2,0),"," &amp; 'Felling&amp;Restocking'!J270))</f>
        <v/>
      </c>
      <c r="AI270" s="362" t="str">
        <f aca="false">IF('Felling&amp;Restocking'!J270="","",VLOOKUP( 'Felling&amp;Restocking'!J270,SpeciesList[],4,0))</f>
        <v/>
      </c>
      <c r="AJ270" s="362" t="str">
        <f aca="false">IF('Felling&amp;Restocking'!K270="","",IFERROR("," &amp; VLOOKUP( 'Felling&amp;Restocking'!K270,SpeciesList[],2,0),"," &amp; 'Felling&amp;Restocking'!K270))</f>
        <v/>
      </c>
      <c r="AK270" s="362" t="str">
        <f aca="false">IF('Felling&amp;Restocking'!K270="","",VLOOKUP( 'Felling&amp;Restocking'!K270,SpeciesList[],4,0))</f>
        <v/>
      </c>
      <c r="AL270" s="362" t="str">
        <f aca="false">IF('Felling&amp;Restocking'!L270="","",IFERROR("," &amp; VLOOKUP( 'Felling&amp;Restocking'!L270,SpeciesList[],2,0),"," &amp; 'Felling&amp;Restocking'!L270))</f>
        <v/>
      </c>
      <c r="AM270" s="362" t="str">
        <f aca="false">IF('Felling&amp;Restocking'!L270="","",VLOOKUP( 'Felling&amp;Restocking'!L270,SpeciesList[],4,0))</f>
        <v/>
      </c>
      <c r="AN270" s="362" t="str">
        <f aca="false">IF('Felling&amp;Restocking'!M270="","",IFERROR("," &amp; VLOOKUP( 'Felling&amp;Restocking'!M270,SpeciesList[],2,0),"," &amp; 'Felling&amp;Restocking'!M270))</f>
        <v/>
      </c>
      <c r="AO270" s="362" t="str">
        <f aca="false">IF('Felling&amp;Restocking'!M270="","",VLOOKUP( 'Felling&amp;Restocking'!M270,SpeciesList[],4,0))</f>
        <v/>
      </c>
      <c r="AP270" s="362" t="str">
        <f aca="false">IF('Felling&amp;Restocking'!N270="","",IFERROR("," &amp; VLOOKUP( 'Felling&amp;Restocking'!N270,SpeciesList[],2,0),"," &amp; 'Felling&amp;Restocking'!N270))</f>
        <v/>
      </c>
      <c r="AQ270" s="362" t="str">
        <f aca="false">IF('Felling&amp;Restocking'!N270="","",VLOOKUP( 'Felling&amp;Restocking'!N270,SpeciesList[],4,0))</f>
        <v/>
      </c>
      <c r="AT270" s="362" t="str">
        <f aca="false">IF('Sub-Cpt Record'!A270&lt;&gt;"",CONCATENATE('Sub-Cpt Record'!A270,'Sub-Cpt Record'!B270,'Sub-Cpt Record'!C270),"")</f>
        <v/>
      </c>
      <c r="AU270" s="362" t="n">
        <f aca="false">IF($AT270="",1,COUNTIFS($AT$11:$AT$1000, $AT270))</f>
        <v>1</v>
      </c>
      <c r="AV270" s="362" t="n">
        <f aca="false">IF(AT270&lt;&gt;"",'Sub-Cpt Record'!C270/CODE!AU270,0)</f>
        <v>0</v>
      </c>
    </row>
    <row r="271" customFormat="false" ht="15" hidden="false" customHeight="false" outlineLevel="0" collapsed="false">
      <c r="A271" s="362" t="str">
        <f aca="false">IF('Sub-Cpt Record'!B271="",IF(OR('Sub-Cpt Record'!A271=0,'Sub-Cpt Record'!A271=""),"",'Sub-Cpt Record'!A271),CONCATENATE('Sub-Cpt Record'!A271&amp;'Sub-Cpt Record'!B271))</f>
        <v/>
      </c>
      <c r="B271" s="362" t="n">
        <f aca="false">IF($A271="",1,COUNTIFS($A$11:$A$1000, $A271))</f>
        <v>1</v>
      </c>
      <c r="C271" s="363" t="str">
        <f aca="false">IF('Sub-Cpt Record'!E271 = "","",'Sub-Cpt Record'!E271&amp;"  ")</f>
        <v/>
      </c>
      <c r="D271" s="362" t="str">
        <f aca="false">IF('Sub-Cpt Record'!F271 = "","",'Sub-Cpt Record'!F271&amp;"  ")</f>
        <v/>
      </c>
      <c r="E271" s="362" t="str">
        <f aca="false">IF('Sub-Cpt Record'!G271 = "","",'Sub-Cpt Record'!G271&amp;"  ")</f>
        <v/>
      </c>
      <c r="F271" s="362" t="str">
        <f aca="false">IF('Sub-Cpt Record'!H271 = "","",'Sub-Cpt Record'!H271&amp;"  ")</f>
        <v/>
      </c>
      <c r="G271" s="362" t="str">
        <f aca="false">IF('Sub-Cpt Record'!I271 = "","",'Sub-Cpt Record'!I271&amp;"  ")</f>
        <v/>
      </c>
      <c r="H271" s="362" t="str">
        <f aca="false">IF('Sub-Cpt Record'!J271 = "","",'Sub-Cpt Record'!J271&amp;"  ")</f>
        <v/>
      </c>
      <c r="I271" s="364" t="str">
        <f aca="false">CONCATENATE(C271&amp;D271&amp;E271&amp;F271&amp;G271&amp;H271)</f>
        <v/>
      </c>
      <c r="J271" s="362" t="n">
        <f aca="false">IF(A271&lt;&gt;"",'Sub-Cpt Record'!C271/CODE!B271,0)</f>
        <v>0</v>
      </c>
      <c r="L271" s="365" t="str">
        <f aca="false">IF(A271="",IF(L272=1,1,""),1)</f>
        <v/>
      </c>
      <c r="N271" s="366" t="n">
        <f aca="false">COUNTIFS('Felling&amp;Restocking'!$A$11:$A$1000, 'Felling&amp;Restocking'!$A271, 'Felling&amp;Restocking'!$B$11:$B$1000, 'Felling&amp;Restocking'!$B271, 'Felling&amp;Restocking'!$H$11:$H$1000, 'Felling&amp;Restocking'!$H271)</f>
        <v>0</v>
      </c>
      <c r="O271" s="366" t="n">
        <f aca="false">IF(OR('Felling&amp;Restocking'!H271=0,'Felling&amp;Restocking'!H271=""),0,1)</f>
        <v>0</v>
      </c>
      <c r="P271" s="367" t="n">
        <f aca="false">SUM('Felling&amp;Restocking'!O271+'Felling&amp;Restocking'!P271)</f>
        <v>0</v>
      </c>
      <c r="S271" s="369" t="n">
        <f aca="false">IF(AND(O271&lt;&gt;0,P271&lt;&gt;0,'Felling&amp;Restocking'!G271&lt;&gt;0,AA271="",AC271=""),1,0)</f>
        <v>0</v>
      </c>
      <c r="T271" s="370" t="str">
        <f aca="false">IF(OR('Felling&amp;Restocking'!G271=0,'Felling&amp;Restocking'!G271=""),"",SUM('Felling&amp;Restocking'!O271/P271)*'Felling&amp;Restocking'!G271)</f>
        <v/>
      </c>
      <c r="U271" s="370" t="str">
        <f aca="false">IF(OR('Felling&amp;Restocking'!G271=0,'Felling&amp;Restocking'!G271=""),"",SUM('Felling&amp;Restocking'!P271/P271)*'Felling&amp;Restocking'!G271)</f>
        <v/>
      </c>
      <c r="V271" s="371" t="n">
        <f aca="false">IF(CONCATENATE('Felling&amp;Restocking'!U271&amp;'Felling&amp;Restocking'!W271&amp;'Felling&amp;Restocking'!Y271&amp;'Felling&amp;Restocking'!AA271&amp;'Felling&amp;Restocking'!AC271)="",0,1)</f>
        <v>0</v>
      </c>
      <c r="W271" s="372" t="n">
        <f aca="false">IF(OR(OR(TRIM('Felling&amp;Restocking'!H271)="T",TRIM('Felling&amp;Restocking'!H271)="DF",TRIM('Felling&amp;Restocking'!H271)="OS"),O271=0),0,1)</f>
        <v>0</v>
      </c>
      <c r="X271" s="372" t="n">
        <f aca="false">IF(OR('Felling&amp;Restocking'!$S271="",OR('Felling&amp;Restocking'!$S271=0,'Felling&amp;Restocking'!$S271="N/A")),0,1)</f>
        <v>0</v>
      </c>
      <c r="Y271" s="362" t="str">
        <f aca="false">IF(W271=1,T271,"")</f>
        <v/>
      </c>
      <c r="Z271" s="362" t="str">
        <f aca="false">IF(W271=1,U271,"")</f>
        <v/>
      </c>
      <c r="AA271" s="363" t="str">
        <f aca="false">CONCATENATE(IF(AND(AG271="B",AF271&lt;&gt;""),AF271,""),IF(AND(AI271="B",AH271&lt;&gt;""),AH271,""),IF(AND(AK271="B",AJ271&lt;&gt;""),AJ271,""),IF(AND(AM271="B",AL271&lt;&gt;""),AL271,""),IF(AND(AO271="B",AN271&lt;&gt;""),AN271,""),IF(AND(AQ271="B",AP271&lt;&gt;""),AP271,""))</f>
        <v/>
      </c>
      <c r="AC271" s="362" t="str">
        <f aca="false">CONCATENATE(IF(AND(AG271="C",AF271&lt;&gt;""),AF271,""),IF(AND(AI271="C",AH271&lt;&gt;""),AH271,""),IF(AND(AK271="C",AJ271&lt;&gt;""),AJ271,""),IF(AND(AM271="C",AL271&lt;&gt;""),AL271,""),IF(AND(AO271="C",AN271&lt;&gt;""),AN271,""),IF(AND(AQ271="C",AP271&lt;&gt;""),AP271,""))</f>
        <v/>
      </c>
      <c r="AE271" s="362" t="str">
        <f aca="false">CONCATENATE(IF(AS271="","",AS271),IF(AU271="","",AU271),IF(AW271="","",AW271),IF(AY271="","",AY271),IF(BA271="","",BA271),IF(BC271="","",BC271))</f>
        <v>1</v>
      </c>
      <c r="AF271" s="362" t="str">
        <f aca="false">IF('Felling&amp;Restocking'!I271="","",IFERROR(VLOOKUP( 'Felling&amp;Restocking'!I271,SpeciesList[],2,0),"," &amp; 'Felling&amp;Restocking'!I271))</f>
        <v/>
      </c>
      <c r="AG271" s="362" t="str">
        <f aca="false">IF('Felling&amp;Restocking'!I271="","",VLOOKUP( 'Felling&amp;Restocking'!I271,SpeciesList[],4,0))</f>
        <v/>
      </c>
      <c r="AH271" s="362" t="str">
        <f aca="false">IF('Felling&amp;Restocking'!J271="","",IFERROR("," &amp; VLOOKUP( 'Felling&amp;Restocking'!J271,SpeciesList[],2,0),"," &amp; 'Felling&amp;Restocking'!J271))</f>
        <v/>
      </c>
      <c r="AI271" s="362" t="str">
        <f aca="false">IF('Felling&amp;Restocking'!J271="","",VLOOKUP( 'Felling&amp;Restocking'!J271,SpeciesList[],4,0))</f>
        <v/>
      </c>
      <c r="AJ271" s="362" t="str">
        <f aca="false">IF('Felling&amp;Restocking'!K271="","",IFERROR("," &amp; VLOOKUP( 'Felling&amp;Restocking'!K271,SpeciesList[],2,0),"," &amp; 'Felling&amp;Restocking'!K271))</f>
        <v/>
      </c>
      <c r="AK271" s="362" t="str">
        <f aca="false">IF('Felling&amp;Restocking'!K271="","",VLOOKUP( 'Felling&amp;Restocking'!K271,SpeciesList[],4,0))</f>
        <v/>
      </c>
      <c r="AL271" s="362" t="str">
        <f aca="false">IF('Felling&amp;Restocking'!L271="","",IFERROR("," &amp; VLOOKUP( 'Felling&amp;Restocking'!L271,SpeciesList[],2,0),"," &amp; 'Felling&amp;Restocking'!L271))</f>
        <v/>
      </c>
      <c r="AM271" s="362" t="str">
        <f aca="false">IF('Felling&amp;Restocking'!L271="","",VLOOKUP( 'Felling&amp;Restocking'!L271,SpeciesList[],4,0))</f>
        <v/>
      </c>
      <c r="AN271" s="362" t="str">
        <f aca="false">IF('Felling&amp;Restocking'!M271="","",IFERROR("," &amp; VLOOKUP( 'Felling&amp;Restocking'!M271,SpeciesList[],2,0),"," &amp; 'Felling&amp;Restocking'!M271))</f>
        <v/>
      </c>
      <c r="AO271" s="362" t="str">
        <f aca="false">IF('Felling&amp;Restocking'!M271="","",VLOOKUP( 'Felling&amp;Restocking'!M271,SpeciesList[],4,0))</f>
        <v/>
      </c>
      <c r="AP271" s="362" t="str">
        <f aca="false">IF('Felling&amp;Restocking'!N271="","",IFERROR("," &amp; VLOOKUP( 'Felling&amp;Restocking'!N271,SpeciesList[],2,0),"," &amp; 'Felling&amp;Restocking'!N271))</f>
        <v/>
      </c>
      <c r="AQ271" s="362" t="str">
        <f aca="false">IF('Felling&amp;Restocking'!N271="","",VLOOKUP( 'Felling&amp;Restocking'!N271,SpeciesList[],4,0))</f>
        <v/>
      </c>
      <c r="AT271" s="362" t="str">
        <f aca="false">IF('Sub-Cpt Record'!A271&lt;&gt;"",CONCATENATE('Sub-Cpt Record'!A271,'Sub-Cpt Record'!B271,'Sub-Cpt Record'!C271),"")</f>
        <v/>
      </c>
      <c r="AU271" s="362" t="n">
        <f aca="false">IF($AT271="",1,COUNTIFS($AT$11:$AT$1000, $AT271))</f>
        <v>1</v>
      </c>
      <c r="AV271" s="362" t="n">
        <f aca="false">IF(AT271&lt;&gt;"",'Sub-Cpt Record'!C271/CODE!AU271,0)</f>
        <v>0</v>
      </c>
    </row>
    <row r="272" customFormat="false" ht="15" hidden="false" customHeight="false" outlineLevel="0" collapsed="false">
      <c r="A272" s="362" t="str">
        <f aca="false">IF('Sub-Cpt Record'!B272="",IF(OR('Sub-Cpt Record'!A272=0,'Sub-Cpt Record'!A272=""),"",'Sub-Cpt Record'!A272),CONCATENATE('Sub-Cpt Record'!A272&amp;'Sub-Cpt Record'!B272))</f>
        <v/>
      </c>
      <c r="B272" s="362" t="n">
        <f aca="false">IF($A272="",1,COUNTIFS($A$11:$A$1000, $A272))</f>
        <v>1</v>
      </c>
      <c r="C272" s="363" t="str">
        <f aca="false">IF('Sub-Cpt Record'!E272 = "","",'Sub-Cpt Record'!E272&amp;"  ")</f>
        <v/>
      </c>
      <c r="D272" s="362" t="str">
        <f aca="false">IF('Sub-Cpt Record'!F272 = "","",'Sub-Cpt Record'!F272&amp;"  ")</f>
        <v/>
      </c>
      <c r="E272" s="362" t="str">
        <f aca="false">IF('Sub-Cpt Record'!G272 = "","",'Sub-Cpt Record'!G272&amp;"  ")</f>
        <v/>
      </c>
      <c r="F272" s="362" t="str">
        <f aca="false">IF('Sub-Cpt Record'!H272 = "","",'Sub-Cpt Record'!H272&amp;"  ")</f>
        <v/>
      </c>
      <c r="G272" s="362" t="str">
        <f aca="false">IF('Sub-Cpt Record'!I272 = "","",'Sub-Cpt Record'!I272&amp;"  ")</f>
        <v/>
      </c>
      <c r="H272" s="362" t="str">
        <f aca="false">IF('Sub-Cpt Record'!J272 = "","",'Sub-Cpt Record'!J272&amp;"  ")</f>
        <v/>
      </c>
      <c r="I272" s="364" t="str">
        <f aca="false">CONCATENATE(C272&amp;D272&amp;E272&amp;F272&amp;G272&amp;H272)</f>
        <v/>
      </c>
      <c r="J272" s="362" t="n">
        <f aca="false">IF(A272&lt;&gt;"",'Sub-Cpt Record'!C272/CODE!B272,0)</f>
        <v>0</v>
      </c>
      <c r="L272" s="365" t="str">
        <f aca="false">IF(A272="",IF(L273=1,1,""),1)</f>
        <v/>
      </c>
      <c r="N272" s="366" t="n">
        <f aca="false">COUNTIFS('Felling&amp;Restocking'!$A$11:$A$1000, 'Felling&amp;Restocking'!$A272, 'Felling&amp;Restocking'!$B$11:$B$1000, 'Felling&amp;Restocking'!$B272, 'Felling&amp;Restocking'!$H$11:$H$1000, 'Felling&amp;Restocking'!$H272)</f>
        <v>0</v>
      </c>
      <c r="O272" s="366" t="n">
        <f aca="false">IF(OR('Felling&amp;Restocking'!H272=0,'Felling&amp;Restocking'!H272=""),0,1)</f>
        <v>0</v>
      </c>
      <c r="P272" s="367" t="n">
        <f aca="false">SUM('Felling&amp;Restocking'!O272+'Felling&amp;Restocking'!P272)</f>
        <v>0</v>
      </c>
      <c r="S272" s="369" t="n">
        <f aca="false">IF(AND(O272&lt;&gt;0,P272&lt;&gt;0,'Felling&amp;Restocking'!G272&lt;&gt;0,AA272="",AC272=""),1,0)</f>
        <v>0</v>
      </c>
      <c r="T272" s="370" t="str">
        <f aca="false">IF(OR('Felling&amp;Restocking'!G272=0,'Felling&amp;Restocking'!G272=""),"",SUM('Felling&amp;Restocking'!O272/P272)*'Felling&amp;Restocking'!G272)</f>
        <v/>
      </c>
      <c r="U272" s="370" t="str">
        <f aca="false">IF(OR('Felling&amp;Restocking'!G272=0,'Felling&amp;Restocking'!G272=""),"",SUM('Felling&amp;Restocking'!P272/P272)*'Felling&amp;Restocking'!G272)</f>
        <v/>
      </c>
      <c r="V272" s="371" t="n">
        <f aca="false">IF(CONCATENATE('Felling&amp;Restocking'!U272&amp;'Felling&amp;Restocking'!W272&amp;'Felling&amp;Restocking'!Y272&amp;'Felling&amp;Restocking'!AA272&amp;'Felling&amp;Restocking'!AC272)="",0,1)</f>
        <v>0</v>
      </c>
      <c r="W272" s="372" t="n">
        <f aca="false">IF(OR(OR(TRIM('Felling&amp;Restocking'!H272)="T",TRIM('Felling&amp;Restocking'!H272)="DF",TRIM('Felling&amp;Restocking'!H272)="OS"),O272=0),0,1)</f>
        <v>0</v>
      </c>
      <c r="X272" s="372" t="n">
        <f aca="false">IF(OR('Felling&amp;Restocking'!$S272="",OR('Felling&amp;Restocking'!$S272=0,'Felling&amp;Restocking'!$S272="N/A")),0,1)</f>
        <v>0</v>
      </c>
      <c r="Y272" s="362" t="str">
        <f aca="false">IF(W272=1,T272,"")</f>
        <v/>
      </c>
      <c r="Z272" s="362" t="str">
        <f aca="false">IF(W272=1,U272,"")</f>
        <v/>
      </c>
      <c r="AA272" s="363" t="str">
        <f aca="false">CONCATENATE(IF(AND(AG272="B",AF272&lt;&gt;""),AF272,""),IF(AND(AI272="B",AH272&lt;&gt;""),AH272,""),IF(AND(AK272="B",AJ272&lt;&gt;""),AJ272,""),IF(AND(AM272="B",AL272&lt;&gt;""),AL272,""),IF(AND(AO272="B",AN272&lt;&gt;""),AN272,""),IF(AND(AQ272="B",AP272&lt;&gt;""),AP272,""))</f>
        <v/>
      </c>
      <c r="AC272" s="362" t="str">
        <f aca="false">CONCATENATE(IF(AND(AG272="C",AF272&lt;&gt;""),AF272,""),IF(AND(AI272="C",AH272&lt;&gt;""),AH272,""),IF(AND(AK272="C",AJ272&lt;&gt;""),AJ272,""),IF(AND(AM272="C",AL272&lt;&gt;""),AL272,""),IF(AND(AO272="C",AN272&lt;&gt;""),AN272,""),IF(AND(AQ272="C",AP272&lt;&gt;""),AP272,""))</f>
        <v/>
      </c>
      <c r="AE272" s="362" t="str">
        <f aca="false">CONCATENATE(IF(AS272="","",AS272),IF(AU272="","",AU272),IF(AW272="","",AW272),IF(AY272="","",AY272),IF(BA272="","",BA272),IF(BC272="","",BC272))</f>
        <v>1</v>
      </c>
      <c r="AF272" s="362" t="str">
        <f aca="false">IF('Felling&amp;Restocking'!I272="","",IFERROR(VLOOKUP( 'Felling&amp;Restocking'!I272,SpeciesList[],2,0),"," &amp; 'Felling&amp;Restocking'!I272))</f>
        <v/>
      </c>
      <c r="AG272" s="362" t="str">
        <f aca="false">IF('Felling&amp;Restocking'!I272="","",VLOOKUP( 'Felling&amp;Restocking'!I272,SpeciesList[],4,0))</f>
        <v/>
      </c>
      <c r="AH272" s="362" t="str">
        <f aca="false">IF('Felling&amp;Restocking'!J272="","",IFERROR("," &amp; VLOOKUP( 'Felling&amp;Restocking'!J272,SpeciesList[],2,0),"," &amp; 'Felling&amp;Restocking'!J272))</f>
        <v/>
      </c>
      <c r="AI272" s="362" t="str">
        <f aca="false">IF('Felling&amp;Restocking'!J272="","",VLOOKUP( 'Felling&amp;Restocking'!J272,SpeciesList[],4,0))</f>
        <v/>
      </c>
      <c r="AJ272" s="362" t="str">
        <f aca="false">IF('Felling&amp;Restocking'!K272="","",IFERROR("," &amp; VLOOKUP( 'Felling&amp;Restocking'!K272,SpeciesList[],2,0),"," &amp; 'Felling&amp;Restocking'!K272))</f>
        <v/>
      </c>
      <c r="AK272" s="362" t="str">
        <f aca="false">IF('Felling&amp;Restocking'!K272="","",VLOOKUP( 'Felling&amp;Restocking'!K272,SpeciesList[],4,0))</f>
        <v/>
      </c>
      <c r="AL272" s="362" t="str">
        <f aca="false">IF('Felling&amp;Restocking'!L272="","",IFERROR("," &amp; VLOOKUP( 'Felling&amp;Restocking'!L272,SpeciesList[],2,0),"," &amp; 'Felling&amp;Restocking'!L272))</f>
        <v/>
      </c>
      <c r="AM272" s="362" t="str">
        <f aca="false">IF('Felling&amp;Restocking'!L272="","",VLOOKUP( 'Felling&amp;Restocking'!L272,SpeciesList[],4,0))</f>
        <v/>
      </c>
      <c r="AN272" s="362" t="str">
        <f aca="false">IF('Felling&amp;Restocking'!M272="","",IFERROR("," &amp; VLOOKUP( 'Felling&amp;Restocking'!M272,SpeciesList[],2,0),"," &amp; 'Felling&amp;Restocking'!M272))</f>
        <v/>
      </c>
      <c r="AO272" s="362" t="str">
        <f aca="false">IF('Felling&amp;Restocking'!M272="","",VLOOKUP( 'Felling&amp;Restocking'!M272,SpeciesList[],4,0))</f>
        <v/>
      </c>
      <c r="AP272" s="362" t="str">
        <f aca="false">IF('Felling&amp;Restocking'!N272="","",IFERROR("," &amp; VLOOKUP( 'Felling&amp;Restocking'!N272,SpeciesList[],2,0),"," &amp; 'Felling&amp;Restocking'!N272))</f>
        <v/>
      </c>
      <c r="AQ272" s="362" t="str">
        <f aca="false">IF('Felling&amp;Restocking'!N272="","",VLOOKUP( 'Felling&amp;Restocking'!N272,SpeciesList[],4,0))</f>
        <v/>
      </c>
      <c r="AT272" s="362" t="str">
        <f aca="false">IF('Sub-Cpt Record'!A272&lt;&gt;"",CONCATENATE('Sub-Cpt Record'!A272,'Sub-Cpt Record'!B272,'Sub-Cpt Record'!C272),"")</f>
        <v/>
      </c>
      <c r="AU272" s="362" t="n">
        <f aca="false">IF($AT272="",1,COUNTIFS($AT$11:$AT$1000, $AT272))</f>
        <v>1</v>
      </c>
      <c r="AV272" s="362" t="n">
        <f aca="false">IF(AT272&lt;&gt;"",'Sub-Cpt Record'!C272/CODE!AU272,0)</f>
        <v>0</v>
      </c>
    </row>
    <row r="273" customFormat="false" ht="15" hidden="false" customHeight="false" outlineLevel="0" collapsed="false">
      <c r="A273" s="362" t="str">
        <f aca="false">IF('Sub-Cpt Record'!B273="",IF(OR('Sub-Cpt Record'!A273=0,'Sub-Cpt Record'!A273=""),"",'Sub-Cpt Record'!A273),CONCATENATE('Sub-Cpt Record'!A273&amp;'Sub-Cpt Record'!B273))</f>
        <v/>
      </c>
      <c r="B273" s="362" t="n">
        <f aca="false">IF($A273="",1,COUNTIFS($A$11:$A$1000, $A273))</f>
        <v>1</v>
      </c>
      <c r="C273" s="363" t="str">
        <f aca="false">IF('Sub-Cpt Record'!E273 = "","",'Sub-Cpt Record'!E273&amp;"  ")</f>
        <v/>
      </c>
      <c r="D273" s="362" t="str">
        <f aca="false">IF('Sub-Cpt Record'!F273 = "","",'Sub-Cpt Record'!F273&amp;"  ")</f>
        <v/>
      </c>
      <c r="E273" s="362" t="str">
        <f aca="false">IF('Sub-Cpt Record'!G273 = "","",'Sub-Cpt Record'!G273&amp;"  ")</f>
        <v/>
      </c>
      <c r="F273" s="362" t="str">
        <f aca="false">IF('Sub-Cpt Record'!H273 = "","",'Sub-Cpt Record'!H273&amp;"  ")</f>
        <v/>
      </c>
      <c r="G273" s="362" t="str">
        <f aca="false">IF('Sub-Cpt Record'!I273 = "","",'Sub-Cpt Record'!I273&amp;"  ")</f>
        <v/>
      </c>
      <c r="H273" s="362" t="str">
        <f aca="false">IF('Sub-Cpt Record'!J273 = "","",'Sub-Cpt Record'!J273&amp;"  ")</f>
        <v/>
      </c>
      <c r="I273" s="364" t="str">
        <f aca="false">CONCATENATE(C273&amp;D273&amp;E273&amp;F273&amp;G273&amp;H273)</f>
        <v/>
      </c>
      <c r="J273" s="362" t="n">
        <f aca="false">IF(A273&lt;&gt;"",'Sub-Cpt Record'!C273/CODE!B273,0)</f>
        <v>0</v>
      </c>
      <c r="L273" s="365" t="str">
        <f aca="false">IF(A273="",IF(L274=1,1,""),1)</f>
        <v/>
      </c>
      <c r="N273" s="366" t="n">
        <f aca="false">COUNTIFS('Felling&amp;Restocking'!$A$11:$A$1000, 'Felling&amp;Restocking'!$A273, 'Felling&amp;Restocking'!$B$11:$B$1000, 'Felling&amp;Restocking'!$B273, 'Felling&amp;Restocking'!$H$11:$H$1000, 'Felling&amp;Restocking'!$H273)</f>
        <v>0</v>
      </c>
      <c r="O273" s="366" t="n">
        <f aca="false">IF(OR('Felling&amp;Restocking'!H273=0,'Felling&amp;Restocking'!H273=""),0,1)</f>
        <v>0</v>
      </c>
      <c r="P273" s="367" t="n">
        <f aca="false">SUM('Felling&amp;Restocking'!O273+'Felling&amp;Restocking'!P273)</f>
        <v>0</v>
      </c>
      <c r="S273" s="369" t="n">
        <f aca="false">IF(AND(O273&lt;&gt;0,P273&lt;&gt;0,'Felling&amp;Restocking'!G273&lt;&gt;0,AA273="",AC273=""),1,0)</f>
        <v>0</v>
      </c>
      <c r="T273" s="370" t="str">
        <f aca="false">IF(OR('Felling&amp;Restocking'!G273=0,'Felling&amp;Restocking'!G273=""),"",SUM('Felling&amp;Restocking'!O273/P273)*'Felling&amp;Restocking'!G273)</f>
        <v/>
      </c>
      <c r="U273" s="370" t="str">
        <f aca="false">IF(OR('Felling&amp;Restocking'!G273=0,'Felling&amp;Restocking'!G273=""),"",SUM('Felling&amp;Restocking'!P273/P273)*'Felling&amp;Restocking'!G273)</f>
        <v/>
      </c>
      <c r="V273" s="371" t="n">
        <f aca="false">IF(CONCATENATE('Felling&amp;Restocking'!U273&amp;'Felling&amp;Restocking'!W273&amp;'Felling&amp;Restocking'!Y273&amp;'Felling&amp;Restocking'!AA273&amp;'Felling&amp;Restocking'!AC273)="",0,1)</f>
        <v>0</v>
      </c>
      <c r="W273" s="372" t="n">
        <f aca="false">IF(OR(OR(TRIM('Felling&amp;Restocking'!H273)="T",TRIM('Felling&amp;Restocking'!H273)="DF",TRIM('Felling&amp;Restocking'!H273)="OS"),O273=0),0,1)</f>
        <v>0</v>
      </c>
      <c r="X273" s="372" t="n">
        <f aca="false">IF(OR('Felling&amp;Restocking'!$S273="",OR('Felling&amp;Restocking'!$S273=0,'Felling&amp;Restocking'!$S273="N/A")),0,1)</f>
        <v>0</v>
      </c>
      <c r="Y273" s="362" t="str">
        <f aca="false">IF(W273=1,T273,"")</f>
        <v/>
      </c>
      <c r="Z273" s="362" t="str">
        <f aca="false">IF(W273=1,U273,"")</f>
        <v/>
      </c>
      <c r="AA273" s="363" t="str">
        <f aca="false">CONCATENATE(IF(AND(AG273="B",AF273&lt;&gt;""),AF273,""),IF(AND(AI273="B",AH273&lt;&gt;""),AH273,""),IF(AND(AK273="B",AJ273&lt;&gt;""),AJ273,""),IF(AND(AM273="B",AL273&lt;&gt;""),AL273,""),IF(AND(AO273="B",AN273&lt;&gt;""),AN273,""),IF(AND(AQ273="B",AP273&lt;&gt;""),AP273,""))</f>
        <v/>
      </c>
      <c r="AC273" s="362" t="str">
        <f aca="false">CONCATENATE(IF(AND(AG273="C",AF273&lt;&gt;""),AF273,""),IF(AND(AI273="C",AH273&lt;&gt;""),AH273,""),IF(AND(AK273="C",AJ273&lt;&gt;""),AJ273,""),IF(AND(AM273="C",AL273&lt;&gt;""),AL273,""),IF(AND(AO273="C",AN273&lt;&gt;""),AN273,""),IF(AND(AQ273="C",AP273&lt;&gt;""),AP273,""))</f>
        <v/>
      </c>
      <c r="AE273" s="362" t="str">
        <f aca="false">CONCATENATE(IF(AS273="","",AS273),IF(AU273="","",AU273),IF(AW273="","",AW273),IF(AY273="","",AY273),IF(BA273="","",BA273),IF(BC273="","",BC273))</f>
        <v>1</v>
      </c>
      <c r="AF273" s="362" t="str">
        <f aca="false">IF('Felling&amp;Restocking'!I273="","",IFERROR(VLOOKUP( 'Felling&amp;Restocking'!I273,SpeciesList[],2,0),"," &amp; 'Felling&amp;Restocking'!I273))</f>
        <v/>
      </c>
      <c r="AG273" s="362" t="str">
        <f aca="false">IF('Felling&amp;Restocking'!I273="","",VLOOKUP( 'Felling&amp;Restocking'!I273,SpeciesList[],4,0))</f>
        <v/>
      </c>
      <c r="AH273" s="362" t="str">
        <f aca="false">IF('Felling&amp;Restocking'!J273="","",IFERROR("," &amp; VLOOKUP( 'Felling&amp;Restocking'!J273,SpeciesList[],2,0),"," &amp; 'Felling&amp;Restocking'!J273))</f>
        <v/>
      </c>
      <c r="AI273" s="362" t="str">
        <f aca="false">IF('Felling&amp;Restocking'!J273="","",VLOOKUP( 'Felling&amp;Restocking'!J273,SpeciesList[],4,0))</f>
        <v/>
      </c>
      <c r="AJ273" s="362" t="str">
        <f aca="false">IF('Felling&amp;Restocking'!K273="","",IFERROR("," &amp; VLOOKUP( 'Felling&amp;Restocking'!K273,SpeciesList[],2,0),"," &amp; 'Felling&amp;Restocking'!K273))</f>
        <v/>
      </c>
      <c r="AK273" s="362" t="str">
        <f aca="false">IF('Felling&amp;Restocking'!K273="","",VLOOKUP( 'Felling&amp;Restocking'!K273,SpeciesList[],4,0))</f>
        <v/>
      </c>
      <c r="AL273" s="362" t="str">
        <f aca="false">IF('Felling&amp;Restocking'!L273="","",IFERROR("," &amp; VLOOKUP( 'Felling&amp;Restocking'!L273,SpeciesList[],2,0),"," &amp; 'Felling&amp;Restocking'!L273))</f>
        <v/>
      </c>
      <c r="AM273" s="362" t="str">
        <f aca="false">IF('Felling&amp;Restocking'!L273="","",VLOOKUP( 'Felling&amp;Restocking'!L273,SpeciesList[],4,0))</f>
        <v/>
      </c>
      <c r="AN273" s="362" t="str">
        <f aca="false">IF('Felling&amp;Restocking'!M273="","",IFERROR("," &amp; VLOOKUP( 'Felling&amp;Restocking'!M273,SpeciesList[],2,0),"," &amp; 'Felling&amp;Restocking'!M273))</f>
        <v/>
      </c>
      <c r="AO273" s="362" t="str">
        <f aca="false">IF('Felling&amp;Restocking'!M273="","",VLOOKUP( 'Felling&amp;Restocking'!M273,SpeciesList[],4,0))</f>
        <v/>
      </c>
      <c r="AP273" s="362" t="str">
        <f aca="false">IF('Felling&amp;Restocking'!N273="","",IFERROR("," &amp; VLOOKUP( 'Felling&amp;Restocking'!N273,SpeciesList[],2,0),"," &amp; 'Felling&amp;Restocking'!N273))</f>
        <v/>
      </c>
      <c r="AQ273" s="362" t="str">
        <f aca="false">IF('Felling&amp;Restocking'!N273="","",VLOOKUP( 'Felling&amp;Restocking'!N273,SpeciesList[],4,0))</f>
        <v/>
      </c>
      <c r="AT273" s="362" t="str">
        <f aca="false">IF('Sub-Cpt Record'!A273&lt;&gt;"",CONCATENATE('Sub-Cpt Record'!A273,'Sub-Cpt Record'!B273,'Sub-Cpt Record'!C273),"")</f>
        <v/>
      </c>
      <c r="AU273" s="362" t="n">
        <f aca="false">IF($AT273="",1,COUNTIFS($AT$11:$AT$1000, $AT273))</f>
        <v>1</v>
      </c>
      <c r="AV273" s="362" t="n">
        <f aca="false">IF(AT273&lt;&gt;"",'Sub-Cpt Record'!C273/CODE!AU273,0)</f>
        <v>0</v>
      </c>
    </row>
    <row r="274" customFormat="false" ht="15" hidden="false" customHeight="false" outlineLevel="0" collapsed="false">
      <c r="A274" s="362" t="str">
        <f aca="false">IF('Sub-Cpt Record'!B274="",IF(OR('Sub-Cpt Record'!A274=0,'Sub-Cpt Record'!A274=""),"",'Sub-Cpt Record'!A274),CONCATENATE('Sub-Cpt Record'!A274&amp;'Sub-Cpt Record'!B274))</f>
        <v/>
      </c>
      <c r="B274" s="362" t="n">
        <f aca="false">IF($A274="",1,COUNTIFS($A$11:$A$1000, $A274))</f>
        <v>1</v>
      </c>
      <c r="C274" s="363" t="str">
        <f aca="false">IF('Sub-Cpt Record'!E274 = "","",'Sub-Cpt Record'!E274&amp;"  ")</f>
        <v/>
      </c>
      <c r="D274" s="362" t="str">
        <f aca="false">IF('Sub-Cpt Record'!F274 = "","",'Sub-Cpt Record'!F274&amp;"  ")</f>
        <v/>
      </c>
      <c r="E274" s="362" t="str">
        <f aca="false">IF('Sub-Cpt Record'!G274 = "","",'Sub-Cpt Record'!G274&amp;"  ")</f>
        <v/>
      </c>
      <c r="F274" s="362" t="str">
        <f aca="false">IF('Sub-Cpt Record'!H274 = "","",'Sub-Cpt Record'!H274&amp;"  ")</f>
        <v/>
      </c>
      <c r="G274" s="362" t="str">
        <f aca="false">IF('Sub-Cpt Record'!I274 = "","",'Sub-Cpt Record'!I274&amp;"  ")</f>
        <v/>
      </c>
      <c r="H274" s="362" t="str">
        <f aca="false">IF('Sub-Cpt Record'!J274 = "","",'Sub-Cpt Record'!J274&amp;"  ")</f>
        <v/>
      </c>
      <c r="I274" s="364" t="str">
        <f aca="false">CONCATENATE(C274&amp;D274&amp;E274&amp;F274&amp;G274&amp;H274)</f>
        <v/>
      </c>
      <c r="J274" s="362" t="n">
        <f aca="false">IF(A274&lt;&gt;"",'Sub-Cpt Record'!C274/CODE!B274,0)</f>
        <v>0</v>
      </c>
      <c r="L274" s="365" t="str">
        <f aca="false">IF(A274="",IF(L275=1,1,""),1)</f>
        <v/>
      </c>
      <c r="N274" s="366" t="n">
        <f aca="false">COUNTIFS('Felling&amp;Restocking'!$A$11:$A$1000, 'Felling&amp;Restocking'!$A274, 'Felling&amp;Restocking'!$B$11:$B$1000, 'Felling&amp;Restocking'!$B274, 'Felling&amp;Restocking'!$H$11:$H$1000, 'Felling&amp;Restocking'!$H274)</f>
        <v>0</v>
      </c>
      <c r="O274" s="366" t="n">
        <f aca="false">IF(OR('Felling&amp;Restocking'!H274=0,'Felling&amp;Restocking'!H274=""),0,1)</f>
        <v>0</v>
      </c>
      <c r="P274" s="367" t="n">
        <f aca="false">SUM('Felling&amp;Restocking'!O274+'Felling&amp;Restocking'!P274)</f>
        <v>0</v>
      </c>
      <c r="S274" s="369" t="n">
        <f aca="false">IF(AND(O274&lt;&gt;0,P274&lt;&gt;0,'Felling&amp;Restocking'!G274&lt;&gt;0,AA274="",AC274=""),1,0)</f>
        <v>0</v>
      </c>
      <c r="T274" s="370" t="str">
        <f aca="false">IF(OR('Felling&amp;Restocking'!G274=0,'Felling&amp;Restocking'!G274=""),"",SUM('Felling&amp;Restocking'!O274/P274)*'Felling&amp;Restocking'!G274)</f>
        <v/>
      </c>
      <c r="U274" s="370" t="str">
        <f aca="false">IF(OR('Felling&amp;Restocking'!G274=0,'Felling&amp;Restocking'!G274=""),"",SUM('Felling&amp;Restocking'!P274/P274)*'Felling&amp;Restocking'!G274)</f>
        <v/>
      </c>
      <c r="V274" s="371" t="n">
        <f aca="false">IF(CONCATENATE('Felling&amp;Restocking'!U274&amp;'Felling&amp;Restocking'!W274&amp;'Felling&amp;Restocking'!Y274&amp;'Felling&amp;Restocking'!AA274&amp;'Felling&amp;Restocking'!AC274)="",0,1)</f>
        <v>0</v>
      </c>
      <c r="W274" s="372" t="n">
        <f aca="false">IF(OR(OR(TRIM('Felling&amp;Restocking'!H274)="T",TRIM('Felling&amp;Restocking'!H274)="DF",TRIM('Felling&amp;Restocking'!H274)="OS"),O274=0),0,1)</f>
        <v>0</v>
      </c>
      <c r="X274" s="372" t="n">
        <f aca="false">IF(OR('Felling&amp;Restocking'!$S274="",OR('Felling&amp;Restocking'!$S274=0,'Felling&amp;Restocking'!$S274="N/A")),0,1)</f>
        <v>0</v>
      </c>
      <c r="Y274" s="362" t="str">
        <f aca="false">IF(W274=1,T274,"")</f>
        <v/>
      </c>
      <c r="Z274" s="362" t="str">
        <f aca="false">IF(W274=1,U274,"")</f>
        <v/>
      </c>
      <c r="AA274" s="363" t="str">
        <f aca="false">CONCATENATE(IF(AND(AG274="B",AF274&lt;&gt;""),AF274,""),IF(AND(AI274="B",AH274&lt;&gt;""),AH274,""),IF(AND(AK274="B",AJ274&lt;&gt;""),AJ274,""),IF(AND(AM274="B",AL274&lt;&gt;""),AL274,""),IF(AND(AO274="B",AN274&lt;&gt;""),AN274,""),IF(AND(AQ274="B",AP274&lt;&gt;""),AP274,""))</f>
        <v/>
      </c>
      <c r="AC274" s="362" t="str">
        <f aca="false">CONCATENATE(IF(AND(AG274="C",AF274&lt;&gt;""),AF274,""),IF(AND(AI274="C",AH274&lt;&gt;""),AH274,""),IF(AND(AK274="C",AJ274&lt;&gt;""),AJ274,""),IF(AND(AM274="C",AL274&lt;&gt;""),AL274,""),IF(AND(AO274="C",AN274&lt;&gt;""),AN274,""),IF(AND(AQ274="C",AP274&lt;&gt;""),AP274,""))</f>
        <v/>
      </c>
      <c r="AE274" s="362" t="str">
        <f aca="false">CONCATENATE(IF(AS274="","",AS274),IF(AU274="","",AU274),IF(AW274="","",AW274),IF(AY274="","",AY274),IF(BA274="","",BA274),IF(BC274="","",BC274))</f>
        <v>1</v>
      </c>
      <c r="AF274" s="362" t="str">
        <f aca="false">IF('Felling&amp;Restocking'!I274="","",IFERROR(VLOOKUP( 'Felling&amp;Restocking'!I274,SpeciesList[],2,0),"," &amp; 'Felling&amp;Restocking'!I274))</f>
        <v/>
      </c>
      <c r="AG274" s="362" t="str">
        <f aca="false">IF('Felling&amp;Restocking'!I274="","",VLOOKUP( 'Felling&amp;Restocking'!I274,SpeciesList[],4,0))</f>
        <v/>
      </c>
      <c r="AH274" s="362" t="str">
        <f aca="false">IF('Felling&amp;Restocking'!J274="","",IFERROR("," &amp; VLOOKUP( 'Felling&amp;Restocking'!J274,SpeciesList[],2,0),"," &amp; 'Felling&amp;Restocking'!J274))</f>
        <v/>
      </c>
      <c r="AI274" s="362" t="str">
        <f aca="false">IF('Felling&amp;Restocking'!J274="","",VLOOKUP( 'Felling&amp;Restocking'!J274,SpeciesList[],4,0))</f>
        <v/>
      </c>
      <c r="AJ274" s="362" t="str">
        <f aca="false">IF('Felling&amp;Restocking'!K274="","",IFERROR("," &amp; VLOOKUP( 'Felling&amp;Restocking'!K274,SpeciesList[],2,0),"," &amp; 'Felling&amp;Restocking'!K274))</f>
        <v/>
      </c>
      <c r="AK274" s="362" t="str">
        <f aca="false">IF('Felling&amp;Restocking'!K274="","",VLOOKUP( 'Felling&amp;Restocking'!K274,SpeciesList[],4,0))</f>
        <v/>
      </c>
      <c r="AL274" s="362" t="str">
        <f aca="false">IF('Felling&amp;Restocking'!L274="","",IFERROR("," &amp; VLOOKUP( 'Felling&amp;Restocking'!L274,SpeciesList[],2,0),"," &amp; 'Felling&amp;Restocking'!L274))</f>
        <v/>
      </c>
      <c r="AM274" s="362" t="str">
        <f aca="false">IF('Felling&amp;Restocking'!L274="","",VLOOKUP( 'Felling&amp;Restocking'!L274,SpeciesList[],4,0))</f>
        <v/>
      </c>
      <c r="AN274" s="362" t="str">
        <f aca="false">IF('Felling&amp;Restocking'!M274="","",IFERROR("," &amp; VLOOKUP( 'Felling&amp;Restocking'!M274,SpeciesList[],2,0),"," &amp; 'Felling&amp;Restocking'!M274))</f>
        <v/>
      </c>
      <c r="AO274" s="362" t="str">
        <f aca="false">IF('Felling&amp;Restocking'!M274="","",VLOOKUP( 'Felling&amp;Restocking'!M274,SpeciesList[],4,0))</f>
        <v/>
      </c>
      <c r="AP274" s="362" t="str">
        <f aca="false">IF('Felling&amp;Restocking'!N274="","",IFERROR("," &amp; VLOOKUP( 'Felling&amp;Restocking'!N274,SpeciesList[],2,0),"," &amp; 'Felling&amp;Restocking'!N274))</f>
        <v/>
      </c>
      <c r="AQ274" s="362" t="str">
        <f aca="false">IF('Felling&amp;Restocking'!N274="","",VLOOKUP( 'Felling&amp;Restocking'!N274,SpeciesList[],4,0))</f>
        <v/>
      </c>
      <c r="AT274" s="362" t="str">
        <f aca="false">IF('Sub-Cpt Record'!A274&lt;&gt;"",CONCATENATE('Sub-Cpt Record'!A274,'Sub-Cpt Record'!B274,'Sub-Cpt Record'!C274),"")</f>
        <v/>
      </c>
      <c r="AU274" s="362" t="n">
        <f aca="false">IF($AT274="",1,COUNTIFS($AT$11:$AT$1000, $AT274))</f>
        <v>1</v>
      </c>
      <c r="AV274" s="362" t="n">
        <f aca="false">IF(AT274&lt;&gt;"",'Sub-Cpt Record'!C274/CODE!AU274,0)</f>
        <v>0</v>
      </c>
    </row>
    <row r="275" customFormat="false" ht="15" hidden="false" customHeight="false" outlineLevel="0" collapsed="false">
      <c r="A275" s="362" t="str">
        <f aca="false">IF('Sub-Cpt Record'!B275="",IF(OR('Sub-Cpt Record'!A275=0,'Sub-Cpt Record'!A275=""),"",'Sub-Cpt Record'!A275),CONCATENATE('Sub-Cpt Record'!A275&amp;'Sub-Cpt Record'!B275))</f>
        <v/>
      </c>
      <c r="B275" s="362" t="n">
        <f aca="false">IF($A275="",1,COUNTIFS($A$11:$A$1000, $A275))</f>
        <v>1</v>
      </c>
      <c r="C275" s="363" t="str">
        <f aca="false">IF('Sub-Cpt Record'!E275 = "","",'Sub-Cpt Record'!E275&amp;"  ")</f>
        <v/>
      </c>
      <c r="D275" s="362" t="str">
        <f aca="false">IF('Sub-Cpt Record'!F275 = "","",'Sub-Cpt Record'!F275&amp;"  ")</f>
        <v/>
      </c>
      <c r="E275" s="362" t="str">
        <f aca="false">IF('Sub-Cpt Record'!G275 = "","",'Sub-Cpt Record'!G275&amp;"  ")</f>
        <v/>
      </c>
      <c r="F275" s="362" t="str">
        <f aca="false">IF('Sub-Cpt Record'!H275 = "","",'Sub-Cpt Record'!H275&amp;"  ")</f>
        <v/>
      </c>
      <c r="G275" s="362" t="str">
        <f aca="false">IF('Sub-Cpt Record'!I275 = "","",'Sub-Cpt Record'!I275&amp;"  ")</f>
        <v/>
      </c>
      <c r="H275" s="362" t="str">
        <f aca="false">IF('Sub-Cpt Record'!J275 = "","",'Sub-Cpt Record'!J275&amp;"  ")</f>
        <v/>
      </c>
      <c r="I275" s="364" t="str">
        <f aca="false">CONCATENATE(C275&amp;D275&amp;E275&amp;F275&amp;G275&amp;H275)</f>
        <v/>
      </c>
      <c r="J275" s="362" t="n">
        <f aca="false">IF(A275&lt;&gt;"",'Sub-Cpt Record'!C275/CODE!B275,0)</f>
        <v>0</v>
      </c>
      <c r="L275" s="365" t="str">
        <f aca="false">IF(A275="",IF(L276=1,1,""),1)</f>
        <v/>
      </c>
      <c r="N275" s="366" t="n">
        <f aca="false">COUNTIFS('Felling&amp;Restocking'!$A$11:$A$1000, 'Felling&amp;Restocking'!$A275, 'Felling&amp;Restocking'!$B$11:$B$1000, 'Felling&amp;Restocking'!$B275, 'Felling&amp;Restocking'!$H$11:$H$1000, 'Felling&amp;Restocking'!$H275)</f>
        <v>0</v>
      </c>
      <c r="O275" s="366" t="n">
        <f aca="false">IF(OR('Felling&amp;Restocking'!H275=0,'Felling&amp;Restocking'!H275=""),0,1)</f>
        <v>0</v>
      </c>
      <c r="P275" s="367" t="n">
        <f aca="false">SUM('Felling&amp;Restocking'!O275+'Felling&amp;Restocking'!P275)</f>
        <v>0</v>
      </c>
      <c r="S275" s="369" t="n">
        <f aca="false">IF(AND(O275&lt;&gt;0,P275&lt;&gt;0,'Felling&amp;Restocking'!G275&lt;&gt;0,AA275="",AC275=""),1,0)</f>
        <v>0</v>
      </c>
      <c r="T275" s="370" t="str">
        <f aca="false">IF(OR('Felling&amp;Restocking'!G275=0,'Felling&amp;Restocking'!G275=""),"",SUM('Felling&amp;Restocking'!O275/P275)*'Felling&amp;Restocking'!G275)</f>
        <v/>
      </c>
      <c r="U275" s="370" t="str">
        <f aca="false">IF(OR('Felling&amp;Restocking'!G275=0,'Felling&amp;Restocking'!G275=""),"",SUM('Felling&amp;Restocking'!P275/P275)*'Felling&amp;Restocking'!G275)</f>
        <v/>
      </c>
      <c r="V275" s="371" t="n">
        <f aca="false">IF(CONCATENATE('Felling&amp;Restocking'!U275&amp;'Felling&amp;Restocking'!W275&amp;'Felling&amp;Restocking'!Y275&amp;'Felling&amp;Restocking'!AA275&amp;'Felling&amp;Restocking'!AC275)="",0,1)</f>
        <v>0</v>
      </c>
      <c r="W275" s="372" t="n">
        <f aca="false">IF(OR(OR(TRIM('Felling&amp;Restocking'!H275)="T",TRIM('Felling&amp;Restocking'!H275)="DF",TRIM('Felling&amp;Restocking'!H275)="OS"),O275=0),0,1)</f>
        <v>0</v>
      </c>
      <c r="X275" s="372" t="n">
        <f aca="false">IF(OR('Felling&amp;Restocking'!$S275="",OR('Felling&amp;Restocking'!$S275=0,'Felling&amp;Restocking'!$S275="N/A")),0,1)</f>
        <v>0</v>
      </c>
      <c r="Y275" s="362" t="str">
        <f aca="false">IF(W275=1,T275,"")</f>
        <v/>
      </c>
      <c r="Z275" s="362" t="str">
        <f aca="false">IF(W275=1,U275,"")</f>
        <v/>
      </c>
      <c r="AA275" s="363" t="str">
        <f aca="false">CONCATENATE(IF(AND(AG275="B",AF275&lt;&gt;""),AF275,""),IF(AND(AI275="B",AH275&lt;&gt;""),AH275,""),IF(AND(AK275="B",AJ275&lt;&gt;""),AJ275,""),IF(AND(AM275="B",AL275&lt;&gt;""),AL275,""),IF(AND(AO275="B",AN275&lt;&gt;""),AN275,""),IF(AND(AQ275="B",AP275&lt;&gt;""),AP275,""))</f>
        <v/>
      </c>
      <c r="AC275" s="362" t="str">
        <f aca="false">CONCATENATE(IF(AND(AG275="C",AF275&lt;&gt;""),AF275,""),IF(AND(AI275="C",AH275&lt;&gt;""),AH275,""),IF(AND(AK275="C",AJ275&lt;&gt;""),AJ275,""),IF(AND(AM275="C",AL275&lt;&gt;""),AL275,""),IF(AND(AO275="C",AN275&lt;&gt;""),AN275,""),IF(AND(AQ275="C",AP275&lt;&gt;""),AP275,""))</f>
        <v/>
      </c>
      <c r="AE275" s="362" t="str">
        <f aca="false">CONCATENATE(IF(AS275="","",AS275),IF(AU275="","",AU275),IF(AW275="","",AW275),IF(AY275="","",AY275),IF(BA275="","",BA275),IF(BC275="","",BC275))</f>
        <v>1</v>
      </c>
      <c r="AF275" s="362" t="str">
        <f aca="false">IF('Felling&amp;Restocking'!I275="","",IFERROR(VLOOKUP( 'Felling&amp;Restocking'!I275,SpeciesList[],2,0),"," &amp; 'Felling&amp;Restocking'!I275))</f>
        <v/>
      </c>
      <c r="AG275" s="362" t="str">
        <f aca="false">IF('Felling&amp;Restocking'!I275="","",VLOOKUP( 'Felling&amp;Restocking'!I275,SpeciesList[],4,0))</f>
        <v/>
      </c>
      <c r="AH275" s="362" t="str">
        <f aca="false">IF('Felling&amp;Restocking'!J275="","",IFERROR("," &amp; VLOOKUP( 'Felling&amp;Restocking'!J275,SpeciesList[],2,0),"," &amp; 'Felling&amp;Restocking'!J275))</f>
        <v/>
      </c>
      <c r="AI275" s="362" t="str">
        <f aca="false">IF('Felling&amp;Restocking'!J275="","",VLOOKUP( 'Felling&amp;Restocking'!J275,SpeciesList[],4,0))</f>
        <v/>
      </c>
      <c r="AJ275" s="362" t="str">
        <f aca="false">IF('Felling&amp;Restocking'!K275="","",IFERROR("," &amp; VLOOKUP( 'Felling&amp;Restocking'!K275,SpeciesList[],2,0),"," &amp; 'Felling&amp;Restocking'!K275))</f>
        <v/>
      </c>
      <c r="AK275" s="362" t="str">
        <f aca="false">IF('Felling&amp;Restocking'!K275="","",VLOOKUP( 'Felling&amp;Restocking'!K275,SpeciesList[],4,0))</f>
        <v/>
      </c>
      <c r="AL275" s="362" t="str">
        <f aca="false">IF('Felling&amp;Restocking'!L275="","",IFERROR("," &amp; VLOOKUP( 'Felling&amp;Restocking'!L275,SpeciesList[],2,0),"," &amp; 'Felling&amp;Restocking'!L275))</f>
        <v/>
      </c>
      <c r="AM275" s="362" t="str">
        <f aca="false">IF('Felling&amp;Restocking'!L275="","",VLOOKUP( 'Felling&amp;Restocking'!L275,SpeciesList[],4,0))</f>
        <v/>
      </c>
      <c r="AN275" s="362" t="str">
        <f aca="false">IF('Felling&amp;Restocking'!M275="","",IFERROR("," &amp; VLOOKUP( 'Felling&amp;Restocking'!M275,SpeciesList[],2,0),"," &amp; 'Felling&amp;Restocking'!M275))</f>
        <v/>
      </c>
      <c r="AO275" s="362" t="str">
        <f aca="false">IF('Felling&amp;Restocking'!M275="","",VLOOKUP( 'Felling&amp;Restocking'!M275,SpeciesList[],4,0))</f>
        <v/>
      </c>
      <c r="AP275" s="362" t="str">
        <f aca="false">IF('Felling&amp;Restocking'!N275="","",IFERROR("," &amp; VLOOKUP( 'Felling&amp;Restocking'!N275,SpeciesList[],2,0),"," &amp; 'Felling&amp;Restocking'!N275))</f>
        <v/>
      </c>
      <c r="AQ275" s="362" t="str">
        <f aca="false">IF('Felling&amp;Restocking'!N275="","",VLOOKUP( 'Felling&amp;Restocking'!N275,SpeciesList[],4,0))</f>
        <v/>
      </c>
      <c r="AT275" s="362" t="str">
        <f aca="false">IF('Sub-Cpt Record'!A275&lt;&gt;"",CONCATENATE('Sub-Cpt Record'!A275,'Sub-Cpt Record'!B275,'Sub-Cpt Record'!C275),"")</f>
        <v/>
      </c>
      <c r="AU275" s="362" t="n">
        <f aca="false">IF($AT275="",1,COUNTIFS($AT$11:$AT$1000, $AT275))</f>
        <v>1</v>
      </c>
      <c r="AV275" s="362" t="n">
        <f aca="false">IF(AT275&lt;&gt;"",'Sub-Cpt Record'!C275/CODE!AU275,0)</f>
        <v>0</v>
      </c>
    </row>
    <row r="276" customFormat="false" ht="15" hidden="false" customHeight="false" outlineLevel="0" collapsed="false">
      <c r="A276" s="362" t="str">
        <f aca="false">IF('Sub-Cpt Record'!B276="",IF(OR('Sub-Cpt Record'!A276=0,'Sub-Cpt Record'!A276=""),"",'Sub-Cpt Record'!A276),CONCATENATE('Sub-Cpt Record'!A276&amp;'Sub-Cpt Record'!B276))</f>
        <v/>
      </c>
      <c r="B276" s="362" t="n">
        <f aca="false">IF($A276="",1,COUNTIFS($A$11:$A$1000, $A276))</f>
        <v>1</v>
      </c>
      <c r="C276" s="363" t="str">
        <f aca="false">IF('Sub-Cpt Record'!E276 = "","",'Sub-Cpt Record'!E276&amp;"  ")</f>
        <v/>
      </c>
      <c r="D276" s="362" t="str">
        <f aca="false">IF('Sub-Cpt Record'!F276 = "","",'Sub-Cpt Record'!F276&amp;"  ")</f>
        <v/>
      </c>
      <c r="E276" s="362" t="str">
        <f aca="false">IF('Sub-Cpt Record'!G276 = "","",'Sub-Cpt Record'!G276&amp;"  ")</f>
        <v/>
      </c>
      <c r="F276" s="362" t="str">
        <f aca="false">IF('Sub-Cpt Record'!H276 = "","",'Sub-Cpt Record'!H276&amp;"  ")</f>
        <v/>
      </c>
      <c r="G276" s="362" t="str">
        <f aca="false">IF('Sub-Cpt Record'!I276 = "","",'Sub-Cpt Record'!I276&amp;"  ")</f>
        <v/>
      </c>
      <c r="H276" s="362" t="str">
        <f aca="false">IF('Sub-Cpt Record'!J276 = "","",'Sub-Cpt Record'!J276&amp;"  ")</f>
        <v/>
      </c>
      <c r="I276" s="364" t="str">
        <f aca="false">CONCATENATE(C276&amp;D276&amp;E276&amp;F276&amp;G276&amp;H276)</f>
        <v/>
      </c>
      <c r="J276" s="362" t="n">
        <f aca="false">IF(A276&lt;&gt;"",'Sub-Cpt Record'!C276/CODE!B276,0)</f>
        <v>0</v>
      </c>
      <c r="L276" s="365" t="str">
        <f aca="false">IF(A276="",IF(L277=1,1,""),1)</f>
        <v/>
      </c>
      <c r="N276" s="366" t="n">
        <f aca="false">COUNTIFS('Felling&amp;Restocking'!$A$11:$A$1000, 'Felling&amp;Restocking'!$A276, 'Felling&amp;Restocking'!$B$11:$B$1000, 'Felling&amp;Restocking'!$B276, 'Felling&amp;Restocking'!$H$11:$H$1000, 'Felling&amp;Restocking'!$H276)</f>
        <v>0</v>
      </c>
      <c r="O276" s="366" t="n">
        <f aca="false">IF(OR('Felling&amp;Restocking'!H276=0,'Felling&amp;Restocking'!H276=""),0,1)</f>
        <v>0</v>
      </c>
      <c r="P276" s="367" t="n">
        <f aca="false">SUM('Felling&amp;Restocking'!O276+'Felling&amp;Restocking'!P276)</f>
        <v>0</v>
      </c>
      <c r="S276" s="369" t="n">
        <f aca="false">IF(AND(O276&lt;&gt;0,P276&lt;&gt;0,'Felling&amp;Restocking'!G276&lt;&gt;0,AA276="",AC276=""),1,0)</f>
        <v>0</v>
      </c>
      <c r="T276" s="370" t="str">
        <f aca="false">IF(OR('Felling&amp;Restocking'!G276=0,'Felling&amp;Restocking'!G276=""),"",SUM('Felling&amp;Restocking'!O276/P276)*'Felling&amp;Restocking'!G276)</f>
        <v/>
      </c>
      <c r="U276" s="370" t="str">
        <f aca="false">IF(OR('Felling&amp;Restocking'!G276=0,'Felling&amp;Restocking'!G276=""),"",SUM('Felling&amp;Restocking'!P276/P276)*'Felling&amp;Restocking'!G276)</f>
        <v/>
      </c>
      <c r="V276" s="371" t="n">
        <f aca="false">IF(CONCATENATE('Felling&amp;Restocking'!U276&amp;'Felling&amp;Restocking'!W276&amp;'Felling&amp;Restocking'!Y276&amp;'Felling&amp;Restocking'!AA276&amp;'Felling&amp;Restocking'!AC276)="",0,1)</f>
        <v>0</v>
      </c>
      <c r="W276" s="372" t="n">
        <f aca="false">IF(OR(OR(TRIM('Felling&amp;Restocking'!H276)="T",TRIM('Felling&amp;Restocking'!H276)="DF",TRIM('Felling&amp;Restocking'!H276)="OS"),O276=0),0,1)</f>
        <v>0</v>
      </c>
      <c r="X276" s="372" t="n">
        <f aca="false">IF(OR('Felling&amp;Restocking'!$S276="",OR('Felling&amp;Restocking'!$S276=0,'Felling&amp;Restocking'!$S276="N/A")),0,1)</f>
        <v>0</v>
      </c>
      <c r="Y276" s="362" t="str">
        <f aca="false">IF(W276=1,T276,"")</f>
        <v/>
      </c>
      <c r="Z276" s="362" t="str">
        <f aca="false">IF(W276=1,U276,"")</f>
        <v/>
      </c>
      <c r="AA276" s="363" t="str">
        <f aca="false">CONCATENATE(IF(AND(AG276="B",AF276&lt;&gt;""),AF276,""),IF(AND(AI276="B",AH276&lt;&gt;""),AH276,""),IF(AND(AK276="B",AJ276&lt;&gt;""),AJ276,""),IF(AND(AM276="B",AL276&lt;&gt;""),AL276,""),IF(AND(AO276="B",AN276&lt;&gt;""),AN276,""),IF(AND(AQ276="B",AP276&lt;&gt;""),AP276,""))</f>
        <v/>
      </c>
      <c r="AC276" s="362" t="str">
        <f aca="false">CONCATENATE(IF(AND(AG276="C",AF276&lt;&gt;""),AF276,""),IF(AND(AI276="C",AH276&lt;&gt;""),AH276,""),IF(AND(AK276="C",AJ276&lt;&gt;""),AJ276,""),IF(AND(AM276="C",AL276&lt;&gt;""),AL276,""),IF(AND(AO276="C",AN276&lt;&gt;""),AN276,""),IF(AND(AQ276="C",AP276&lt;&gt;""),AP276,""))</f>
        <v/>
      </c>
      <c r="AE276" s="362" t="str">
        <f aca="false">CONCATENATE(IF(AS276="","",AS276),IF(AU276="","",AU276),IF(AW276="","",AW276),IF(AY276="","",AY276),IF(BA276="","",BA276),IF(BC276="","",BC276))</f>
        <v>1</v>
      </c>
      <c r="AF276" s="362" t="str">
        <f aca="false">IF('Felling&amp;Restocking'!I276="","",IFERROR(VLOOKUP( 'Felling&amp;Restocking'!I276,SpeciesList[],2,0),"," &amp; 'Felling&amp;Restocking'!I276))</f>
        <v/>
      </c>
      <c r="AG276" s="362" t="str">
        <f aca="false">IF('Felling&amp;Restocking'!I276="","",VLOOKUP( 'Felling&amp;Restocking'!I276,SpeciesList[],4,0))</f>
        <v/>
      </c>
      <c r="AH276" s="362" t="str">
        <f aca="false">IF('Felling&amp;Restocking'!J276="","",IFERROR("," &amp; VLOOKUP( 'Felling&amp;Restocking'!J276,SpeciesList[],2,0),"," &amp; 'Felling&amp;Restocking'!J276))</f>
        <v/>
      </c>
      <c r="AI276" s="362" t="str">
        <f aca="false">IF('Felling&amp;Restocking'!J276="","",VLOOKUP( 'Felling&amp;Restocking'!J276,SpeciesList[],4,0))</f>
        <v/>
      </c>
      <c r="AJ276" s="362" t="str">
        <f aca="false">IF('Felling&amp;Restocking'!K276="","",IFERROR("," &amp; VLOOKUP( 'Felling&amp;Restocking'!K276,SpeciesList[],2,0),"," &amp; 'Felling&amp;Restocking'!K276))</f>
        <v/>
      </c>
      <c r="AK276" s="362" t="str">
        <f aca="false">IF('Felling&amp;Restocking'!K276="","",VLOOKUP( 'Felling&amp;Restocking'!K276,SpeciesList[],4,0))</f>
        <v/>
      </c>
      <c r="AL276" s="362" t="str">
        <f aca="false">IF('Felling&amp;Restocking'!L276="","",IFERROR("," &amp; VLOOKUP( 'Felling&amp;Restocking'!L276,SpeciesList[],2,0),"," &amp; 'Felling&amp;Restocking'!L276))</f>
        <v/>
      </c>
      <c r="AM276" s="362" t="str">
        <f aca="false">IF('Felling&amp;Restocking'!L276="","",VLOOKUP( 'Felling&amp;Restocking'!L276,SpeciesList[],4,0))</f>
        <v/>
      </c>
      <c r="AN276" s="362" t="str">
        <f aca="false">IF('Felling&amp;Restocking'!M276="","",IFERROR("," &amp; VLOOKUP( 'Felling&amp;Restocking'!M276,SpeciesList[],2,0),"," &amp; 'Felling&amp;Restocking'!M276))</f>
        <v/>
      </c>
      <c r="AO276" s="362" t="str">
        <f aca="false">IF('Felling&amp;Restocking'!M276="","",VLOOKUP( 'Felling&amp;Restocking'!M276,SpeciesList[],4,0))</f>
        <v/>
      </c>
      <c r="AP276" s="362" t="str">
        <f aca="false">IF('Felling&amp;Restocking'!N276="","",IFERROR("," &amp; VLOOKUP( 'Felling&amp;Restocking'!N276,SpeciesList[],2,0),"," &amp; 'Felling&amp;Restocking'!N276))</f>
        <v/>
      </c>
      <c r="AQ276" s="362" t="str">
        <f aca="false">IF('Felling&amp;Restocking'!N276="","",VLOOKUP( 'Felling&amp;Restocking'!N276,SpeciesList[],4,0))</f>
        <v/>
      </c>
      <c r="AT276" s="362" t="str">
        <f aca="false">IF('Sub-Cpt Record'!A276&lt;&gt;"",CONCATENATE('Sub-Cpt Record'!A276,'Sub-Cpt Record'!B276,'Sub-Cpt Record'!C276),"")</f>
        <v/>
      </c>
      <c r="AU276" s="362" t="n">
        <f aca="false">IF($AT276="",1,COUNTIFS($AT$11:$AT$1000, $AT276))</f>
        <v>1</v>
      </c>
      <c r="AV276" s="362" t="n">
        <f aca="false">IF(AT276&lt;&gt;"",'Sub-Cpt Record'!C276/CODE!AU276,0)</f>
        <v>0</v>
      </c>
    </row>
    <row r="277" customFormat="false" ht="15" hidden="false" customHeight="false" outlineLevel="0" collapsed="false">
      <c r="A277" s="362" t="str">
        <f aca="false">IF('Sub-Cpt Record'!B277="",IF(OR('Sub-Cpt Record'!A277=0,'Sub-Cpt Record'!A277=""),"",'Sub-Cpt Record'!A277),CONCATENATE('Sub-Cpt Record'!A277&amp;'Sub-Cpt Record'!B277))</f>
        <v/>
      </c>
      <c r="B277" s="362" t="n">
        <f aca="false">IF($A277="",1,COUNTIFS($A$11:$A$1000, $A277))</f>
        <v>1</v>
      </c>
      <c r="C277" s="363" t="str">
        <f aca="false">IF('Sub-Cpt Record'!E277 = "","",'Sub-Cpt Record'!E277&amp;"  ")</f>
        <v/>
      </c>
      <c r="D277" s="362" t="str">
        <f aca="false">IF('Sub-Cpt Record'!F277 = "","",'Sub-Cpt Record'!F277&amp;"  ")</f>
        <v/>
      </c>
      <c r="E277" s="362" t="str">
        <f aca="false">IF('Sub-Cpt Record'!G277 = "","",'Sub-Cpt Record'!G277&amp;"  ")</f>
        <v/>
      </c>
      <c r="F277" s="362" t="str">
        <f aca="false">IF('Sub-Cpt Record'!H277 = "","",'Sub-Cpt Record'!H277&amp;"  ")</f>
        <v/>
      </c>
      <c r="G277" s="362" t="str">
        <f aca="false">IF('Sub-Cpt Record'!I277 = "","",'Sub-Cpt Record'!I277&amp;"  ")</f>
        <v/>
      </c>
      <c r="H277" s="362" t="str">
        <f aca="false">IF('Sub-Cpt Record'!J277 = "","",'Sub-Cpt Record'!J277&amp;"  ")</f>
        <v/>
      </c>
      <c r="I277" s="364" t="str">
        <f aca="false">CONCATENATE(C277&amp;D277&amp;E277&amp;F277&amp;G277&amp;H277)</f>
        <v/>
      </c>
      <c r="J277" s="362" t="n">
        <f aca="false">IF(A277&lt;&gt;"",'Sub-Cpt Record'!C277/CODE!B277,0)</f>
        <v>0</v>
      </c>
      <c r="L277" s="365" t="str">
        <f aca="false">IF(A277="",IF(L278=1,1,""),1)</f>
        <v/>
      </c>
      <c r="N277" s="366" t="n">
        <f aca="false">COUNTIFS('Felling&amp;Restocking'!$A$11:$A$1000, 'Felling&amp;Restocking'!$A277, 'Felling&amp;Restocking'!$B$11:$B$1000, 'Felling&amp;Restocking'!$B277, 'Felling&amp;Restocking'!$H$11:$H$1000, 'Felling&amp;Restocking'!$H277)</f>
        <v>0</v>
      </c>
      <c r="O277" s="366" t="n">
        <f aca="false">IF(OR('Felling&amp;Restocking'!H277=0,'Felling&amp;Restocking'!H277=""),0,1)</f>
        <v>0</v>
      </c>
      <c r="P277" s="367" t="n">
        <f aca="false">SUM('Felling&amp;Restocking'!O277+'Felling&amp;Restocking'!P277)</f>
        <v>0</v>
      </c>
      <c r="S277" s="369" t="n">
        <f aca="false">IF(AND(O277&lt;&gt;0,P277&lt;&gt;0,'Felling&amp;Restocking'!G277&lt;&gt;0,AA277="",AC277=""),1,0)</f>
        <v>0</v>
      </c>
      <c r="T277" s="370" t="str">
        <f aca="false">IF(OR('Felling&amp;Restocking'!G277=0,'Felling&amp;Restocking'!G277=""),"",SUM('Felling&amp;Restocking'!O277/P277)*'Felling&amp;Restocking'!G277)</f>
        <v/>
      </c>
      <c r="U277" s="370" t="str">
        <f aca="false">IF(OR('Felling&amp;Restocking'!G277=0,'Felling&amp;Restocking'!G277=""),"",SUM('Felling&amp;Restocking'!P277/P277)*'Felling&amp;Restocking'!G277)</f>
        <v/>
      </c>
      <c r="V277" s="371" t="n">
        <f aca="false">IF(CONCATENATE('Felling&amp;Restocking'!U277&amp;'Felling&amp;Restocking'!W277&amp;'Felling&amp;Restocking'!Y277&amp;'Felling&amp;Restocking'!AA277&amp;'Felling&amp;Restocking'!AC277)="",0,1)</f>
        <v>0</v>
      </c>
      <c r="W277" s="372" t="n">
        <f aca="false">IF(OR(OR(TRIM('Felling&amp;Restocking'!H277)="T",TRIM('Felling&amp;Restocking'!H277)="DF",TRIM('Felling&amp;Restocking'!H277)="OS"),O277=0),0,1)</f>
        <v>0</v>
      </c>
      <c r="X277" s="372" t="n">
        <f aca="false">IF(OR('Felling&amp;Restocking'!$S277="",OR('Felling&amp;Restocking'!$S277=0,'Felling&amp;Restocking'!$S277="N/A")),0,1)</f>
        <v>0</v>
      </c>
      <c r="Y277" s="362" t="str">
        <f aca="false">IF(W277=1,T277,"")</f>
        <v/>
      </c>
      <c r="Z277" s="362" t="str">
        <f aca="false">IF(W277=1,U277,"")</f>
        <v/>
      </c>
      <c r="AA277" s="363" t="str">
        <f aca="false">CONCATENATE(IF(AND(AG277="B",AF277&lt;&gt;""),AF277,""),IF(AND(AI277="B",AH277&lt;&gt;""),AH277,""),IF(AND(AK277="B",AJ277&lt;&gt;""),AJ277,""),IF(AND(AM277="B",AL277&lt;&gt;""),AL277,""),IF(AND(AO277="B",AN277&lt;&gt;""),AN277,""),IF(AND(AQ277="B",AP277&lt;&gt;""),AP277,""))</f>
        <v/>
      </c>
      <c r="AC277" s="362" t="str">
        <f aca="false">CONCATENATE(IF(AND(AG277="C",AF277&lt;&gt;""),AF277,""),IF(AND(AI277="C",AH277&lt;&gt;""),AH277,""),IF(AND(AK277="C",AJ277&lt;&gt;""),AJ277,""),IF(AND(AM277="C",AL277&lt;&gt;""),AL277,""),IF(AND(AO277="C",AN277&lt;&gt;""),AN277,""),IF(AND(AQ277="C",AP277&lt;&gt;""),AP277,""))</f>
        <v/>
      </c>
      <c r="AE277" s="362" t="str">
        <f aca="false">CONCATENATE(IF(AS277="","",AS277),IF(AU277="","",AU277),IF(AW277="","",AW277),IF(AY277="","",AY277),IF(BA277="","",BA277),IF(BC277="","",BC277))</f>
        <v>1</v>
      </c>
      <c r="AF277" s="362" t="str">
        <f aca="false">IF('Felling&amp;Restocking'!I277="","",IFERROR(VLOOKUP( 'Felling&amp;Restocking'!I277,SpeciesList[],2,0),"," &amp; 'Felling&amp;Restocking'!I277))</f>
        <v/>
      </c>
      <c r="AG277" s="362" t="str">
        <f aca="false">IF('Felling&amp;Restocking'!I277="","",VLOOKUP( 'Felling&amp;Restocking'!I277,SpeciesList[],4,0))</f>
        <v/>
      </c>
      <c r="AH277" s="362" t="str">
        <f aca="false">IF('Felling&amp;Restocking'!J277="","",IFERROR("," &amp; VLOOKUP( 'Felling&amp;Restocking'!J277,SpeciesList[],2,0),"," &amp; 'Felling&amp;Restocking'!J277))</f>
        <v/>
      </c>
      <c r="AI277" s="362" t="str">
        <f aca="false">IF('Felling&amp;Restocking'!J277="","",VLOOKUP( 'Felling&amp;Restocking'!J277,SpeciesList[],4,0))</f>
        <v/>
      </c>
      <c r="AJ277" s="362" t="str">
        <f aca="false">IF('Felling&amp;Restocking'!K277="","",IFERROR("," &amp; VLOOKUP( 'Felling&amp;Restocking'!K277,SpeciesList[],2,0),"," &amp; 'Felling&amp;Restocking'!K277))</f>
        <v/>
      </c>
      <c r="AK277" s="362" t="str">
        <f aca="false">IF('Felling&amp;Restocking'!K277="","",VLOOKUP( 'Felling&amp;Restocking'!K277,SpeciesList[],4,0))</f>
        <v/>
      </c>
      <c r="AL277" s="362" t="str">
        <f aca="false">IF('Felling&amp;Restocking'!L277="","",IFERROR("," &amp; VLOOKUP( 'Felling&amp;Restocking'!L277,SpeciesList[],2,0),"," &amp; 'Felling&amp;Restocking'!L277))</f>
        <v/>
      </c>
      <c r="AM277" s="362" t="str">
        <f aca="false">IF('Felling&amp;Restocking'!L277="","",VLOOKUP( 'Felling&amp;Restocking'!L277,SpeciesList[],4,0))</f>
        <v/>
      </c>
      <c r="AN277" s="362" t="str">
        <f aca="false">IF('Felling&amp;Restocking'!M277="","",IFERROR("," &amp; VLOOKUP( 'Felling&amp;Restocking'!M277,SpeciesList[],2,0),"," &amp; 'Felling&amp;Restocking'!M277))</f>
        <v/>
      </c>
      <c r="AO277" s="362" t="str">
        <f aca="false">IF('Felling&amp;Restocking'!M277="","",VLOOKUP( 'Felling&amp;Restocking'!M277,SpeciesList[],4,0))</f>
        <v/>
      </c>
      <c r="AP277" s="362" t="str">
        <f aca="false">IF('Felling&amp;Restocking'!N277="","",IFERROR("," &amp; VLOOKUP( 'Felling&amp;Restocking'!N277,SpeciesList[],2,0),"," &amp; 'Felling&amp;Restocking'!N277))</f>
        <v/>
      </c>
      <c r="AQ277" s="362" t="str">
        <f aca="false">IF('Felling&amp;Restocking'!N277="","",VLOOKUP( 'Felling&amp;Restocking'!N277,SpeciesList[],4,0))</f>
        <v/>
      </c>
      <c r="AT277" s="362" t="str">
        <f aca="false">IF('Sub-Cpt Record'!A277&lt;&gt;"",CONCATENATE('Sub-Cpt Record'!A277,'Sub-Cpt Record'!B277,'Sub-Cpt Record'!C277),"")</f>
        <v/>
      </c>
      <c r="AU277" s="362" t="n">
        <f aca="false">IF($AT277="",1,COUNTIFS($AT$11:$AT$1000, $AT277))</f>
        <v>1</v>
      </c>
      <c r="AV277" s="362" t="n">
        <f aca="false">IF(AT277&lt;&gt;"",'Sub-Cpt Record'!C277/CODE!AU277,0)</f>
        <v>0</v>
      </c>
    </row>
    <row r="278" customFormat="false" ht="15" hidden="false" customHeight="false" outlineLevel="0" collapsed="false">
      <c r="A278" s="362" t="str">
        <f aca="false">IF('Sub-Cpt Record'!B278="",IF(OR('Sub-Cpt Record'!A278=0,'Sub-Cpt Record'!A278=""),"",'Sub-Cpt Record'!A278),CONCATENATE('Sub-Cpt Record'!A278&amp;'Sub-Cpt Record'!B278))</f>
        <v/>
      </c>
      <c r="B278" s="362" t="n">
        <f aca="false">IF($A278="",1,COUNTIFS($A$11:$A$1000, $A278))</f>
        <v>1</v>
      </c>
      <c r="C278" s="363" t="str">
        <f aca="false">IF('Sub-Cpt Record'!E278 = "","",'Sub-Cpt Record'!E278&amp;"  ")</f>
        <v/>
      </c>
      <c r="D278" s="362" t="str">
        <f aca="false">IF('Sub-Cpt Record'!F278 = "","",'Sub-Cpt Record'!F278&amp;"  ")</f>
        <v/>
      </c>
      <c r="E278" s="362" t="str">
        <f aca="false">IF('Sub-Cpt Record'!G278 = "","",'Sub-Cpt Record'!G278&amp;"  ")</f>
        <v/>
      </c>
      <c r="F278" s="362" t="str">
        <f aca="false">IF('Sub-Cpt Record'!H278 = "","",'Sub-Cpt Record'!H278&amp;"  ")</f>
        <v/>
      </c>
      <c r="G278" s="362" t="str">
        <f aca="false">IF('Sub-Cpt Record'!I278 = "","",'Sub-Cpt Record'!I278&amp;"  ")</f>
        <v/>
      </c>
      <c r="H278" s="362" t="str">
        <f aca="false">IF('Sub-Cpt Record'!J278 = "","",'Sub-Cpt Record'!J278&amp;"  ")</f>
        <v/>
      </c>
      <c r="I278" s="364" t="str">
        <f aca="false">CONCATENATE(C278&amp;D278&amp;E278&amp;F278&amp;G278&amp;H278)</f>
        <v/>
      </c>
      <c r="J278" s="362" t="n">
        <f aca="false">IF(A278&lt;&gt;"",'Sub-Cpt Record'!C278/CODE!B278,0)</f>
        <v>0</v>
      </c>
      <c r="L278" s="365" t="str">
        <f aca="false">IF(A278="",IF(L279=1,1,""),1)</f>
        <v/>
      </c>
      <c r="N278" s="366" t="n">
        <f aca="false">COUNTIFS('Felling&amp;Restocking'!$A$11:$A$1000, 'Felling&amp;Restocking'!$A278, 'Felling&amp;Restocking'!$B$11:$B$1000, 'Felling&amp;Restocking'!$B278, 'Felling&amp;Restocking'!$H$11:$H$1000, 'Felling&amp;Restocking'!$H278)</f>
        <v>0</v>
      </c>
      <c r="O278" s="366" t="n">
        <f aca="false">IF(OR('Felling&amp;Restocking'!H278=0,'Felling&amp;Restocking'!H278=""),0,1)</f>
        <v>0</v>
      </c>
      <c r="P278" s="367" t="n">
        <f aca="false">SUM('Felling&amp;Restocking'!O278+'Felling&amp;Restocking'!P278)</f>
        <v>0</v>
      </c>
      <c r="S278" s="369" t="n">
        <f aca="false">IF(AND(O278&lt;&gt;0,P278&lt;&gt;0,'Felling&amp;Restocking'!G278&lt;&gt;0,AA278="",AC278=""),1,0)</f>
        <v>0</v>
      </c>
      <c r="T278" s="370" t="str">
        <f aca="false">IF(OR('Felling&amp;Restocking'!G278=0,'Felling&amp;Restocking'!G278=""),"",SUM('Felling&amp;Restocking'!O278/P278)*'Felling&amp;Restocking'!G278)</f>
        <v/>
      </c>
      <c r="U278" s="370" t="str">
        <f aca="false">IF(OR('Felling&amp;Restocking'!G278=0,'Felling&amp;Restocking'!G278=""),"",SUM('Felling&amp;Restocking'!P278/P278)*'Felling&amp;Restocking'!G278)</f>
        <v/>
      </c>
      <c r="V278" s="371" t="n">
        <f aca="false">IF(CONCATENATE('Felling&amp;Restocking'!U278&amp;'Felling&amp;Restocking'!W278&amp;'Felling&amp;Restocking'!Y278&amp;'Felling&amp;Restocking'!AA278&amp;'Felling&amp;Restocking'!AC278)="",0,1)</f>
        <v>0</v>
      </c>
      <c r="W278" s="372" t="n">
        <f aca="false">IF(OR(OR(TRIM('Felling&amp;Restocking'!H278)="T",TRIM('Felling&amp;Restocking'!H278)="DF",TRIM('Felling&amp;Restocking'!H278)="OS"),O278=0),0,1)</f>
        <v>0</v>
      </c>
      <c r="X278" s="372" t="n">
        <f aca="false">IF(OR('Felling&amp;Restocking'!$S278="",OR('Felling&amp;Restocking'!$S278=0,'Felling&amp;Restocking'!$S278="N/A")),0,1)</f>
        <v>0</v>
      </c>
      <c r="Y278" s="362" t="str">
        <f aca="false">IF(W278=1,T278,"")</f>
        <v/>
      </c>
      <c r="Z278" s="362" t="str">
        <f aca="false">IF(W278=1,U278,"")</f>
        <v/>
      </c>
      <c r="AA278" s="363" t="str">
        <f aca="false">CONCATENATE(IF(AND(AG278="B",AF278&lt;&gt;""),AF278,""),IF(AND(AI278="B",AH278&lt;&gt;""),AH278,""),IF(AND(AK278="B",AJ278&lt;&gt;""),AJ278,""),IF(AND(AM278="B",AL278&lt;&gt;""),AL278,""),IF(AND(AO278="B",AN278&lt;&gt;""),AN278,""),IF(AND(AQ278="B",AP278&lt;&gt;""),AP278,""))</f>
        <v/>
      </c>
      <c r="AC278" s="362" t="str">
        <f aca="false">CONCATENATE(IF(AND(AG278="C",AF278&lt;&gt;""),AF278,""),IF(AND(AI278="C",AH278&lt;&gt;""),AH278,""),IF(AND(AK278="C",AJ278&lt;&gt;""),AJ278,""),IF(AND(AM278="C",AL278&lt;&gt;""),AL278,""),IF(AND(AO278="C",AN278&lt;&gt;""),AN278,""),IF(AND(AQ278="C",AP278&lt;&gt;""),AP278,""))</f>
        <v/>
      </c>
      <c r="AE278" s="362" t="str">
        <f aca="false">CONCATENATE(IF(AS278="","",AS278),IF(AU278="","",AU278),IF(AW278="","",AW278),IF(AY278="","",AY278),IF(BA278="","",BA278),IF(BC278="","",BC278))</f>
        <v>1</v>
      </c>
      <c r="AF278" s="362" t="str">
        <f aca="false">IF('Felling&amp;Restocking'!I278="","",IFERROR(VLOOKUP( 'Felling&amp;Restocking'!I278,SpeciesList[],2,0),"," &amp; 'Felling&amp;Restocking'!I278))</f>
        <v/>
      </c>
      <c r="AG278" s="362" t="str">
        <f aca="false">IF('Felling&amp;Restocking'!I278="","",VLOOKUP( 'Felling&amp;Restocking'!I278,SpeciesList[],4,0))</f>
        <v/>
      </c>
      <c r="AH278" s="362" t="str">
        <f aca="false">IF('Felling&amp;Restocking'!J278="","",IFERROR("," &amp; VLOOKUP( 'Felling&amp;Restocking'!J278,SpeciesList[],2,0),"," &amp; 'Felling&amp;Restocking'!J278))</f>
        <v/>
      </c>
      <c r="AI278" s="362" t="str">
        <f aca="false">IF('Felling&amp;Restocking'!J278="","",VLOOKUP( 'Felling&amp;Restocking'!J278,SpeciesList[],4,0))</f>
        <v/>
      </c>
      <c r="AJ278" s="362" t="str">
        <f aca="false">IF('Felling&amp;Restocking'!K278="","",IFERROR("," &amp; VLOOKUP( 'Felling&amp;Restocking'!K278,SpeciesList[],2,0),"," &amp; 'Felling&amp;Restocking'!K278))</f>
        <v/>
      </c>
      <c r="AK278" s="362" t="str">
        <f aca="false">IF('Felling&amp;Restocking'!K278="","",VLOOKUP( 'Felling&amp;Restocking'!K278,SpeciesList[],4,0))</f>
        <v/>
      </c>
      <c r="AL278" s="362" t="str">
        <f aca="false">IF('Felling&amp;Restocking'!L278="","",IFERROR("," &amp; VLOOKUP( 'Felling&amp;Restocking'!L278,SpeciesList[],2,0),"," &amp; 'Felling&amp;Restocking'!L278))</f>
        <v/>
      </c>
      <c r="AM278" s="362" t="str">
        <f aca="false">IF('Felling&amp;Restocking'!L278="","",VLOOKUP( 'Felling&amp;Restocking'!L278,SpeciesList[],4,0))</f>
        <v/>
      </c>
      <c r="AN278" s="362" t="str">
        <f aca="false">IF('Felling&amp;Restocking'!M278="","",IFERROR("," &amp; VLOOKUP( 'Felling&amp;Restocking'!M278,SpeciesList[],2,0),"," &amp; 'Felling&amp;Restocking'!M278))</f>
        <v/>
      </c>
      <c r="AO278" s="362" t="str">
        <f aca="false">IF('Felling&amp;Restocking'!M278="","",VLOOKUP( 'Felling&amp;Restocking'!M278,SpeciesList[],4,0))</f>
        <v/>
      </c>
      <c r="AP278" s="362" t="str">
        <f aca="false">IF('Felling&amp;Restocking'!N278="","",IFERROR("," &amp; VLOOKUP( 'Felling&amp;Restocking'!N278,SpeciesList[],2,0),"," &amp; 'Felling&amp;Restocking'!N278))</f>
        <v/>
      </c>
      <c r="AQ278" s="362" t="str">
        <f aca="false">IF('Felling&amp;Restocking'!N278="","",VLOOKUP( 'Felling&amp;Restocking'!N278,SpeciesList[],4,0))</f>
        <v/>
      </c>
      <c r="AT278" s="362" t="str">
        <f aca="false">IF('Sub-Cpt Record'!A278&lt;&gt;"",CONCATENATE('Sub-Cpt Record'!A278,'Sub-Cpt Record'!B278,'Sub-Cpt Record'!C278),"")</f>
        <v/>
      </c>
      <c r="AU278" s="362" t="n">
        <f aca="false">IF($AT278="",1,COUNTIFS($AT$11:$AT$1000, $AT278))</f>
        <v>1</v>
      </c>
      <c r="AV278" s="362" t="n">
        <f aca="false">IF(AT278&lt;&gt;"",'Sub-Cpt Record'!C278/CODE!AU278,0)</f>
        <v>0</v>
      </c>
    </row>
    <row r="279" customFormat="false" ht="15" hidden="false" customHeight="false" outlineLevel="0" collapsed="false">
      <c r="A279" s="362" t="str">
        <f aca="false">IF('Sub-Cpt Record'!B279="",IF(OR('Sub-Cpt Record'!A279=0,'Sub-Cpt Record'!A279=""),"",'Sub-Cpt Record'!A279),CONCATENATE('Sub-Cpt Record'!A279&amp;'Sub-Cpt Record'!B279))</f>
        <v/>
      </c>
      <c r="B279" s="362" t="n">
        <f aca="false">IF($A279="",1,COUNTIFS($A$11:$A$1000, $A279))</f>
        <v>1</v>
      </c>
      <c r="C279" s="363" t="str">
        <f aca="false">IF('Sub-Cpt Record'!E279 = "","",'Sub-Cpt Record'!E279&amp;"  ")</f>
        <v/>
      </c>
      <c r="D279" s="362" t="str">
        <f aca="false">IF('Sub-Cpt Record'!F279 = "","",'Sub-Cpt Record'!F279&amp;"  ")</f>
        <v/>
      </c>
      <c r="E279" s="362" t="str">
        <f aca="false">IF('Sub-Cpt Record'!G279 = "","",'Sub-Cpt Record'!G279&amp;"  ")</f>
        <v/>
      </c>
      <c r="F279" s="362" t="str">
        <f aca="false">IF('Sub-Cpt Record'!H279 = "","",'Sub-Cpt Record'!H279&amp;"  ")</f>
        <v/>
      </c>
      <c r="G279" s="362" t="str">
        <f aca="false">IF('Sub-Cpt Record'!I279 = "","",'Sub-Cpt Record'!I279&amp;"  ")</f>
        <v/>
      </c>
      <c r="H279" s="362" t="str">
        <f aca="false">IF('Sub-Cpt Record'!J279 = "","",'Sub-Cpt Record'!J279&amp;"  ")</f>
        <v/>
      </c>
      <c r="I279" s="364" t="str">
        <f aca="false">CONCATENATE(C279&amp;D279&amp;E279&amp;F279&amp;G279&amp;H279)</f>
        <v/>
      </c>
      <c r="J279" s="362" t="n">
        <f aca="false">IF(A279&lt;&gt;"",'Sub-Cpt Record'!C279/CODE!B279,0)</f>
        <v>0</v>
      </c>
      <c r="L279" s="365" t="str">
        <f aca="false">IF(A279="",IF(L280=1,1,""),1)</f>
        <v/>
      </c>
      <c r="N279" s="366" t="n">
        <f aca="false">COUNTIFS('Felling&amp;Restocking'!$A$11:$A$1000, 'Felling&amp;Restocking'!$A279, 'Felling&amp;Restocking'!$B$11:$B$1000, 'Felling&amp;Restocking'!$B279, 'Felling&amp;Restocking'!$H$11:$H$1000, 'Felling&amp;Restocking'!$H279)</f>
        <v>0</v>
      </c>
      <c r="O279" s="366" t="n">
        <f aca="false">IF(OR('Felling&amp;Restocking'!H279=0,'Felling&amp;Restocking'!H279=""),0,1)</f>
        <v>0</v>
      </c>
      <c r="P279" s="367" t="n">
        <f aca="false">SUM('Felling&amp;Restocking'!O279+'Felling&amp;Restocking'!P279)</f>
        <v>0</v>
      </c>
      <c r="S279" s="369" t="n">
        <f aca="false">IF(AND(O279&lt;&gt;0,P279&lt;&gt;0,'Felling&amp;Restocking'!G279&lt;&gt;0,AA279="",AC279=""),1,0)</f>
        <v>0</v>
      </c>
      <c r="T279" s="370" t="str">
        <f aca="false">IF(OR('Felling&amp;Restocking'!G279=0,'Felling&amp;Restocking'!G279=""),"",SUM('Felling&amp;Restocking'!O279/P279)*'Felling&amp;Restocking'!G279)</f>
        <v/>
      </c>
      <c r="U279" s="370" t="str">
        <f aca="false">IF(OR('Felling&amp;Restocking'!G279=0,'Felling&amp;Restocking'!G279=""),"",SUM('Felling&amp;Restocking'!P279/P279)*'Felling&amp;Restocking'!G279)</f>
        <v/>
      </c>
      <c r="V279" s="371" t="n">
        <f aca="false">IF(CONCATENATE('Felling&amp;Restocking'!U279&amp;'Felling&amp;Restocking'!W279&amp;'Felling&amp;Restocking'!Y279&amp;'Felling&amp;Restocking'!AA279&amp;'Felling&amp;Restocking'!AC279)="",0,1)</f>
        <v>0</v>
      </c>
      <c r="W279" s="372" t="n">
        <f aca="false">IF(OR(OR(TRIM('Felling&amp;Restocking'!H279)="T",TRIM('Felling&amp;Restocking'!H279)="DF",TRIM('Felling&amp;Restocking'!H279)="OS"),O279=0),0,1)</f>
        <v>0</v>
      </c>
      <c r="X279" s="372" t="n">
        <f aca="false">IF(OR('Felling&amp;Restocking'!$S279="",OR('Felling&amp;Restocking'!$S279=0,'Felling&amp;Restocking'!$S279="N/A")),0,1)</f>
        <v>0</v>
      </c>
      <c r="Y279" s="362" t="str">
        <f aca="false">IF(W279=1,T279,"")</f>
        <v/>
      </c>
      <c r="Z279" s="362" t="str">
        <f aca="false">IF(W279=1,U279,"")</f>
        <v/>
      </c>
      <c r="AA279" s="363" t="str">
        <f aca="false">CONCATENATE(IF(AND(AG279="B",AF279&lt;&gt;""),AF279,""),IF(AND(AI279="B",AH279&lt;&gt;""),AH279,""),IF(AND(AK279="B",AJ279&lt;&gt;""),AJ279,""),IF(AND(AM279="B",AL279&lt;&gt;""),AL279,""),IF(AND(AO279="B",AN279&lt;&gt;""),AN279,""),IF(AND(AQ279="B",AP279&lt;&gt;""),AP279,""))</f>
        <v/>
      </c>
      <c r="AC279" s="362" t="str">
        <f aca="false">CONCATENATE(IF(AND(AG279="C",AF279&lt;&gt;""),AF279,""),IF(AND(AI279="C",AH279&lt;&gt;""),AH279,""),IF(AND(AK279="C",AJ279&lt;&gt;""),AJ279,""),IF(AND(AM279="C",AL279&lt;&gt;""),AL279,""),IF(AND(AO279="C",AN279&lt;&gt;""),AN279,""),IF(AND(AQ279="C",AP279&lt;&gt;""),AP279,""))</f>
        <v/>
      </c>
      <c r="AE279" s="362" t="str">
        <f aca="false">CONCATENATE(IF(AS279="","",AS279),IF(AU279="","",AU279),IF(AW279="","",AW279),IF(AY279="","",AY279),IF(BA279="","",BA279),IF(BC279="","",BC279))</f>
        <v>1</v>
      </c>
      <c r="AF279" s="362" t="str">
        <f aca="false">IF('Felling&amp;Restocking'!I279="","",IFERROR(VLOOKUP( 'Felling&amp;Restocking'!I279,SpeciesList[],2,0),"," &amp; 'Felling&amp;Restocking'!I279))</f>
        <v/>
      </c>
      <c r="AG279" s="362" t="str">
        <f aca="false">IF('Felling&amp;Restocking'!I279="","",VLOOKUP( 'Felling&amp;Restocking'!I279,SpeciesList[],4,0))</f>
        <v/>
      </c>
      <c r="AH279" s="362" t="str">
        <f aca="false">IF('Felling&amp;Restocking'!J279="","",IFERROR("," &amp; VLOOKUP( 'Felling&amp;Restocking'!J279,SpeciesList[],2,0),"," &amp; 'Felling&amp;Restocking'!J279))</f>
        <v/>
      </c>
      <c r="AI279" s="362" t="str">
        <f aca="false">IF('Felling&amp;Restocking'!J279="","",VLOOKUP( 'Felling&amp;Restocking'!J279,SpeciesList[],4,0))</f>
        <v/>
      </c>
      <c r="AJ279" s="362" t="str">
        <f aca="false">IF('Felling&amp;Restocking'!K279="","",IFERROR("," &amp; VLOOKUP( 'Felling&amp;Restocking'!K279,SpeciesList[],2,0),"," &amp; 'Felling&amp;Restocking'!K279))</f>
        <v/>
      </c>
      <c r="AK279" s="362" t="str">
        <f aca="false">IF('Felling&amp;Restocking'!K279="","",VLOOKUP( 'Felling&amp;Restocking'!K279,SpeciesList[],4,0))</f>
        <v/>
      </c>
      <c r="AL279" s="362" t="str">
        <f aca="false">IF('Felling&amp;Restocking'!L279="","",IFERROR("," &amp; VLOOKUP( 'Felling&amp;Restocking'!L279,SpeciesList[],2,0),"," &amp; 'Felling&amp;Restocking'!L279))</f>
        <v/>
      </c>
      <c r="AM279" s="362" t="str">
        <f aca="false">IF('Felling&amp;Restocking'!L279="","",VLOOKUP( 'Felling&amp;Restocking'!L279,SpeciesList[],4,0))</f>
        <v/>
      </c>
      <c r="AN279" s="362" t="str">
        <f aca="false">IF('Felling&amp;Restocking'!M279="","",IFERROR("," &amp; VLOOKUP( 'Felling&amp;Restocking'!M279,SpeciesList[],2,0),"," &amp; 'Felling&amp;Restocking'!M279))</f>
        <v/>
      </c>
      <c r="AO279" s="362" t="str">
        <f aca="false">IF('Felling&amp;Restocking'!M279="","",VLOOKUP( 'Felling&amp;Restocking'!M279,SpeciesList[],4,0))</f>
        <v/>
      </c>
      <c r="AP279" s="362" t="str">
        <f aca="false">IF('Felling&amp;Restocking'!N279="","",IFERROR("," &amp; VLOOKUP( 'Felling&amp;Restocking'!N279,SpeciesList[],2,0),"," &amp; 'Felling&amp;Restocking'!N279))</f>
        <v/>
      </c>
      <c r="AQ279" s="362" t="str">
        <f aca="false">IF('Felling&amp;Restocking'!N279="","",VLOOKUP( 'Felling&amp;Restocking'!N279,SpeciesList[],4,0))</f>
        <v/>
      </c>
      <c r="AT279" s="362" t="str">
        <f aca="false">IF('Sub-Cpt Record'!A279&lt;&gt;"",CONCATENATE('Sub-Cpt Record'!A279,'Sub-Cpt Record'!B279,'Sub-Cpt Record'!C279),"")</f>
        <v/>
      </c>
      <c r="AU279" s="362" t="n">
        <f aca="false">IF($AT279="",1,COUNTIFS($AT$11:$AT$1000, $AT279))</f>
        <v>1</v>
      </c>
      <c r="AV279" s="362" t="n">
        <f aca="false">IF(AT279&lt;&gt;"",'Sub-Cpt Record'!C279/CODE!AU279,0)</f>
        <v>0</v>
      </c>
    </row>
    <row r="280" customFormat="false" ht="15" hidden="false" customHeight="false" outlineLevel="0" collapsed="false">
      <c r="A280" s="362" t="str">
        <f aca="false">IF('Sub-Cpt Record'!B280="",IF(OR('Sub-Cpt Record'!A280=0,'Sub-Cpt Record'!A280=""),"",'Sub-Cpt Record'!A280),CONCATENATE('Sub-Cpt Record'!A280&amp;'Sub-Cpt Record'!B280))</f>
        <v/>
      </c>
      <c r="B280" s="362" t="n">
        <f aca="false">IF($A280="",1,COUNTIFS($A$11:$A$1000, $A280))</f>
        <v>1</v>
      </c>
      <c r="C280" s="363" t="str">
        <f aca="false">IF('Sub-Cpt Record'!E280 = "","",'Sub-Cpt Record'!E280&amp;"  ")</f>
        <v/>
      </c>
      <c r="D280" s="362" t="str">
        <f aca="false">IF('Sub-Cpt Record'!F280 = "","",'Sub-Cpt Record'!F280&amp;"  ")</f>
        <v/>
      </c>
      <c r="E280" s="362" t="str">
        <f aca="false">IF('Sub-Cpt Record'!G280 = "","",'Sub-Cpt Record'!G280&amp;"  ")</f>
        <v/>
      </c>
      <c r="F280" s="362" t="str">
        <f aca="false">IF('Sub-Cpt Record'!H280 = "","",'Sub-Cpt Record'!H280&amp;"  ")</f>
        <v/>
      </c>
      <c r="G280" s="362" t="str">
        <f aca="false">IF('Sub-Cpt Record'!I280 = "","",'Sub-Cpt Record'!I280&amp;"  ")</f>
        <v/>
      </c>
      <c r="H280" s="362" t="str">
        <f aca="false">IF('Sub-Cpt Record'!J280 = "","",'Sub-Cpt Record'!J280&amp;"  ")</f>
        <v/>
      </c>
      <c r="I280" s="364" t="str">
        <f aca="false">CONCATENATE(C280&amp;D280&amp;E280&amp;F280&amp;G280&amp;H280)</f>
        <v/>
      </c>
      <c r="J280" s="362" t="n">
        <f aca="false">IF(A280&lt;&gt;"",'Sub-Cpt Record'!C280/CODE!B280,0)</f>
        <v>0</v>
      </c>
      <c r="L280" s="365" t="str">
        <f aca="false">IF(A280="",IF(L281=1,1,""),1)</f>
        <v/>
      </c>
      <c r="N280" s="366" t="n">
        <f aca="false">COUNTIFS('Felling&amp;Restocking'!$A$11:$A$1000, 'Felling&amp;Restocking'!$A280, 'Felling&amp;Restocking'!$B$11:$B$1000, 'Felling&amp;Restocking'!$B280, 'Felling&amp;Restocking'!$H$11:$H$1000, 'Felling&amp;Restocking'!$H280)</f>
        <v>0</v>
      </c>
      <c r="O280" s="366" t="n">
        <f aca="false">IF(OR('Felling&amp;Restocking'!H280=0,'Felling&amp;Restocking'!H280=""),0,1)</f>
        <v>0</v>
      </c>
      <c r="P280" s="367" t="n">
        <f aca="false">SUM('Felling&amp;Restocking'!O280+'Felling&amp;Restocking'!P280)</f>
        <v>0</v>
      </c>
      <c r="S280" s="369" t="n">
        <f aca="false">IF(AND(O280&lt;&gt;0,P280&lt;&gt;0,'Felling&amp;Restocking'!G280&lt;&gt;0,AA280="",AC280=""),1,0)</f>
        <v>0</v>
      </c>
      <c r="T280" s="370" t="str">
        <f aca="false">IF(OR('Felling&amp;Restocking'!G280=0,'Felling&amp;Restocking'!G280=""),"",SUM('Felling&amp;Restocking'!O280/P280)*'Felling&amp;Restocking'!G280)</f>
        <v/>
      </c>
      <c r="U280" s="370" t="str">
        <f aca="false">IF(OR('Felling&amp;Restocking'!G280=0,'Felling&amp;Restocking'!G280=""),"",SUM('Felling&amp;Restocking'!P280/P280)*'Felling&amp;Restocking'!G280)</f>
        <v/>
      </c>
      <c r="V280" s="371" t="n">
        <f aca="false">IF(CONCATENATE('Felling&amp;Restocking'!U280&amp;'Felling&amp;Restocking'!W280&amp;'Felling&amp;Restocking'!Y280&amp;'Felling&amp;Restocking'!AA280&amp;'Felling&amp;Restocking'!AC280)="",0,1)</f>
        <v>0</v>
      </c>
      <c r="W280" s="372" t="n">
        <f aca="false">IF(OR(OR(TRIM('Felling&amp;Restocking'!H280)="T",TRIM('Felling&amp;Restocking'!H280)="DF",TRIM('Felling&amp;Restocking'!H280)="OS"),O280=0),0,1)</f>
        <v>0</v>
      </c>
      <c r="X280" s="372" t="n">
        <f aca="false">IF(OR('Felling&amp;Restocking'!$S280="",OR('Felling&amp;Restocking'!$S280=0,'Felling&amp;Restocking'!$S280="N/A")),0,1)</f>
        <v>0</v>
      </c>
      <c r="Y280" s="362" t="str">
        <f aca="false">IF(W280=1,T280,"")</f>
        <v/>
      </c>
      <c r="Z280" s="362" t="str">
        <f aca="false">IF(W280=1,U280,"")</f>
        <v/>
      </c>
      <c r="AA280" s="363" t="str">
        <f aca="false">CONCATENATE(IF(AND(AG280="B",AF280&lt;&gt;""),AF280,""),IF(AND(AI280="B",AH280&lt;&gt;""),AH280,""),IF(AND(AK280="B",AJ280&lt;&gt;""),AJ280,""),IF(AND(AM280="B",AL280&lt;&gt;""),AL280,""),IF(AND(AO280="B",AN280&lt;&gt;""),AN280,""),IF(AND(AQ280="B",AP280&lt;&gt;""),AP280,""))</f>
        <v/>
      </c>
      <c r="AC280" s="362" t="str">
        <f aca="false">CONCATENATE(IF(AND(AG280="C",AF280&lt;&gt;""),AF280,""),IF(AND(AI280="C",AH280&lt;&gt;""),AH280,""),IF(AND(AK280="C",AJ280&lt;&gt;""),AJ280,""),IF(AND(AM280="C",AL280&lt;&gt;""),AL280,""),IF(AND(AO280="C",AN280&lt;&gt;""),AN280,""),IF(AND(AQ280="C",AP280&lt;&gt;""),AP280,""))</f>
        <v/>
      </c>
      <c r="AE280" s="362" t="str">
        <f aca="false">CONCATENATE(IF(AS280="","",AS280),IF(AU280="","",AU280),IF(AW280="","",AW280),IF(AY280="","",AY280),IF(BA280="","",BA280),IF(BC280="","",BC280))</f>
        <v>1</v>
      </c>
      <c r="AF280" s="362" t="str">
        <f aca="false">IF('Felling&amp;Restocking'!I280="","",IFERROR(VLOOKUP( 'Felling&amp;Restocking'!I280,SpeciesList[],2,0),"," &amp; 'Felling&amp;Restocking'!I280))</f>
        <v/>
      </c>
      <c r="AG280" s="362" t="str">
        <f aca="false">IF('Felling&amp;Restocking'!I280="","",VLOOKUP( 'Felling&amp;Restocking'!I280,SpeciesList[],4,0))</f>
        <v/>
      </c>
      <c r="AH280" s="362" t="str">
        <f aca="false">IF('Felling&amp;Restocking'!J280="","",IFERROR("," &amp; VLOOKUP( 'Felling&amp;Restocking'!J280,SpeciesList[],2,0),"," &amp; 'Felling&amp;Restocking'!J280))</f>
        <v/>
      </c>
      <c r="AI280" s="362" t="str">
        <f aca="false">IF('Felling&amp;Restocking'!J280="","",VLOOKUP( 'Felling&amp;Restocking'!J280,SpeciesList[],4,0))</f>
        <v/>
      </c>
      <c r="AJ280" s="362" t="str">
        <f aca="false">IF('Felling&amp;Restocking'!K280="","",IFERROR("," &amp; VLOOKUP( 'Felling&amp;Restocking'!K280,SpeciesList[],2,0),"," &amp; 'Felling&amp;Restocking'!K280))</f>
        <v/>
      </c>
      <c r="AK280" s="362" t="str">
        <f aca="false">IF('Felling&amp;Restocking'!K280="","",VLOOKUP( 'Felling&amp;Restocking'!K280,SpeciesList[],4,0))</f>
        <v/>
      </c>
      <c r="AL280" s="362" t="str">
        <f aca="false">IF('Felling&amp;Restocking'!L280="","",IFERROR("," &amp; VLOOKUP( 'Felling&amp;Restocking'!L280,SpeciesList[],2,0),"," &amp; 'Felling&amp;Restocking'!L280))</f>
        <v/>
      </c>
      <c r="AM280" s="362" t="str">
        <f aca="false">IF('Felling&amp;Restocking'!L280="","",VLOOKUP( 'Felling&amp;Restocking'!L280,SpeciesList[],4,0))</f>
        <v/>
      </c>
      <c r="AN280" s="362" t="str">
        <f aca="false">IF('Felling&amp;Restocking'!M280="","",IFERROR("," &amp; VLOOKUP( 'Felling&amp;Restocking'!M280,SpeciesList[],2,0),"," &amp; 'Felling&amp;Restocking'!M280))</f>
        <v/>
      </c>
      <c r="AO280" s="362" t="str">
        <f aca="false">IF('Felling&amp;Restocking'!M280="","",VLOOKUP( 'Felling&amp;Restocking'!M280,SpeciesList[],4,0))</f>
        <v/>
      </c>
      <c r="AP280" s="362" t="str">
        <f aca="false">IF('Felling&amp;Restocking'!N280="","",IFERROR("," &amp; VLOOKUP( 'Felling&amp;Restocking'!N280,SpeciesList[],2,0),"," &amp; 'Felling&amp;Restocking'!N280))</f>
        <v/>
      </c>
      <c r="AQ280" s="362" t="str">
        <f aca="false">IF('Felling&amp;Restocking'!N280="","",VLOOKUP( 'Felling&amp;Restocking'!N280,SpeciesList[],4,0))</f>
        <v/>
      </c>
      <c r="AT280" s="362" t="str">
        <f aca="false">IF('Sub-Cpt Record'!A280&lt;&gt;"",CONCATENATE('Sub-Cpt Record'!A280,'Sub-Cpt Record'!B280,'Sub-Cpt Record'!C280),"")</f>
        <v/>
      </c>
      <c r="AU280" s="362" t="n">
        <f aca="false">IF($AT280="",1,COUNTIFS($AT$11:$AT$1000, $AT280))</f>
        <v>1</v>
      </c>
      <c r="AV280" s="362" t="n">
        <f aca="false">IF(AT280&lt;&gt;"",'Sub-Cpt Record'!C280/CODE!AU280,0)</f>
        <v>0</v>
      </c>
    </row>
    <row r="281" customFormat="false" ht="15" hidden="false" customHeight="false" outlineLevel="0" collapsed="false">
      <c r="A281" s="362" t="str">
        <f aca="false">IF('Sub-Cpt Record'!B281="",IF(OR('Sub-Cpt Record'!A281=0,'Sub-Cpt Record'!A281=""),"",'Sub-Cpt Record'!A281),CONCATENATE('Sub-Cpt Record'!A281&amp;'Sub-Cpt Record'!B281))</f>
        <v/>
      </c>
      <c r="B281" s="362" t="n">
        <f aca="false">IF($A281="",1,COUNTIFS($A$11:$A$1000, $A281))</f>
        <v>1</v>
      </c>
      <c r="C281" s="363" t="str">
        <f aca="false">IF('Sub-Cpt Record'!E281 = "","",'Sub-Cpt Record'!E281&amp;"  ")</f>
        <v/>
      </c>
      <c r="D281" s="362" t="str">
        <f aca="false">IF('Sub-Cpt Record'!F281 = "","",'Sub-Cpt Record'!F281&amp;"  ")</f>
        <v/>
      </c>
      <c r="E281" s="362" t="str">
        <f aca="false">IF('Sub-Cpt Record'!G281 = "","",'Sub-Cpt Record'!G281&amp;"  ")</f>
        <v/>
      </c>
      <c r="F281" s="362" t="str">
        <f aca="false">IF('Sub-Cpt Record'!H281 = "","",'Sub-Cpt Record'!H281&amp;"  ")</f>
        <v/>
      </c>
      <c r="G281" s="362" t="str">
        <f aca="false">IF('Sub-Cpt Record'!I281 = "","",'Sub-Cpt Record'!I281&amp;"  ")</f>
        <v/>
      </c>
      <c r="H281" s="362" t="str">
        <f aca="false">IF('Sub-Cpt Record'!J281 = "","",'Sub-Cpt Record'!J281&amp;"  ")</f>
        <v/>
      </c>
      <c r="I281" s="364" t="str">
        <f aca="false">CONCATENATE(C281&amp;D281&amp;E281&amp;F281&amp;G281&amp;H281)</f>
        <v/>
      </c>
      <c r="J281" s="362" t="n">
        <f aca="false">IF(A281&lt;&gt;"",'Sub-Cpt Record'!C281/CODE!B281,0)</f>
        <v>0</v>
      </c>
      <c r="L281" s="365" t="str">
        <f aca="false">IF(A281="",IF(L282=1,1,""),1)</f>
        <v/>
      </c>
      <c r="N281" s="366" t="n">
        <f aca="false">COUNTIFS('Felling&amp;Restocking'!$A$11:$A$1000, 'Felling&amp;Restocking'!$A281, 'Felling&amp;Restocking'!$B$11:$B$1000, 'Felling&amp;Restocking'!$B281, 'Felling&amp;Restocking'!$H$11:$H$1000, 'Felling&amp;Restocking'!$H281)</f>
        <v>0</v>
      </c>
      <c r="O281" s="366" t="n">
        <f aca="false">IF(OR('Felling&amp;Restocking'!H281=0,'Felling&amp;Restocking'!H281=""),0,1)</f>
        <v>0</v>
      </c>
      <c r="P281" s="367" t="n">
        <f aca="false">SUM('Felling&amp;Restocking'!O281+'Felling&amp;Restocking'!P281)</f>
        <v>0</v>
      </c>
      <c r="S281" s="369" t="n">
        <f aca="false">IF(AND(O281&lt;&gt;0,P281&lt;&gt;0,'Felling&amp;Restocking'!G281&lt;&gt;0,AA281="",AC281=""),1,0)</f>
        <v>0</v>
      </c>
      <c r="T281" s="370" t="str">
        <f aca="false">IF(OR('Felling&amp;Restocking'!G281=0,'Felling&amp;Restocking'!G281=""),"",SUM('Felling&amp;Restocking'!O281/P281)*'Felling&amp;Restocking'!G281)</f>
        <v/>
      </c>
      <c r="U281" s="370" t="str">
        <f aca="false">IF(OR('Felling&amp;Restocking'!G281=0,'Felling&amp;Restocking'!G281=""),"",SUM('Felling&amp;Restocking'!P281/P281)*'Felling&amp;Restocking'!G281)</f>
        <v/>
      </c>
      <c r="V281" s="371" t="n">
        <f aca="false">IF(CONCATENATE('Felling&amp;Restocking'!U281&amp;'Felling&amp;Restocking'!W281&amp;'Felling&amp;Restocking'!Y281&amp;'Felling&amp;Restocking'!AA281&amp;'Felling&amp;Restocking'!AC281)="",0,1)</f>
        <v>0</v>
      </c>
      <c r="W281" s="372" t="n">
        <f aca="false">IF(OR(OR(TRIM('Felling&amp;Restocking'!H281)="T",TRIM('Felling&amp;Restocking'!H281)="DF",TRIM('Felling&amp;Restocking'!H281)="OS"),O281=0),0,1)</f>
        <v>0</v>
      </c>
      <c r="X281" s="372" t="n">
        <f aca="false">IF(OR('Felling&amp;Restocking'!$S281="",OR('Felling&amp;Restocking'!$S281=0,'Felling&amp;Restocking'!$S281="N/A")),0,1)</f>
        <v>0</v>
      </c>
      <c r="Y281" s="362" t="str">
        <f aca="false">IF(W281=1,T281,"")</f>
        <v/>
      </c>
      <c r="Z281" s="362" t="str">
        <f aca="false">IF(W281=1,U281,"")</f>
        <v/>
      </c>
      <c r="AA281" s="363" t="str">
        <f aca="false">CONCATENATE(IF(AND(AG281="B",AF281&lt;&gt;""),AF281,""),IF(AND(AI281="B",AH281&lt;&gt;""),AH281,""),IF(AND(AK281="B",AJ281&lt;&gt;""),AJ281,""),IF(AND(AM281="B",AL281&lt;&gt;""),AL281,""),IF(AND(AO281="B",AN281&lt;&gt;""),AN281,""),IF(AND(AQ281="B",AP281&lt;&gt;""),AP281,""))</f>
        <v/>
      </c>
      <c r="AC281" s="362" t="str">
        <f aca="false">CONCATENATE(IF(AND(AG281="C",AF281&lt;&gt;""),AF281,""),IF(AND(AI281="C",AH281&lt;&gt;""),AH281,""),IF(AND(AK281="C",AJ281&lt;&gt;""),AJ281,""),IF(AND(AM281="C",AL281&lt;&gt;""),AL281,""),IF(AND(AO281="C",AN281&lt;&gt;""),AN281,""),IF(AND(AQ281="C",AP281&lt;&gt;""),AP281,""))</f>
        <v/>
      </c>
      <c r="AE281" s="362" t="str">
        <f aca="false">CONCATENATE(IF(AS281="","",AS281),IF(AU281="","",AU281),IF(AW281="","",AW281),IF(AY281="","",AY281),IF(BA281="","",BA281),IF(BC281="","",BC281))</f>
        <v>1</v>
      </c>
      <c r="AF281" s="362" t="str">
        <f aca="false">IF('Felling&amp;Restocking'!I281="","",IFERROR(VLOOKUP( 'Felling&amp;Restocking'!I281,SpeciesList[],2,0),"," &amp; 'Felling&amp;Restocking'!I281))</f>
        <v/>
      </c>
      <c r="AG281" s="362" t="str">
        <f aca="false">IF('Felling&amp;Restocking'!I281="","",VLOOKUP( 'Felling&amp;Restocking'!I281,SpeciesList[],4,0))</f>
        <v/>
      </c>
      <c r="AH281" s="362" t="str">
        <f aca="false">IF('Felling&amp;Restocking'!J281="","",IFERROR("," &amp; VLOOKUP( 'Felling&amp;Restocking'!J281,SpeciesList[],2,0),"," &amp; 'Felling&amp;Restocking'!J281))</f>
        <v/>
      </c>
      <c r="AI281" s="362" t="str">
        <f aca="false">IF('Felling&amp;Restocking'!J281="","",VLOOKUP( 'Felling&amp;Restocking'!J281,SpeciesList[],4,0))</f>
        <v/>
      </c>
      <c r="AJ281" s="362" t="str">
        <f aca="false">IF('Felling&amp;Restocking'!K281="","",IFERROR("," &amp; VLOOKUP( 'Felling&amp;Restocking'!K281,SpeciesList[],2,0),"," &amp; 'Felling&amp;Restocking'!K281))</f>
        <v/>
      </c>
      <c r="AK281" s="362" t="str">
        <f aca="false">IF('Felling&amp;Restocking'!K281="","",VLOOKUP( 'Felling&amp;Restocking'!K281,SpeciesList[],4,0))</f>
        <v/>
      </c>
      <c r="AL281" s="362" t="str">
        <f aca="false">IF('Felling&amp;Restocking'!L281="","",IFERROR("," &amp; VLOOKUP( 'Felling&amp;Restocking'!L281,SpeciesList[],2,0),"," &amp; 'Felling&amp;Restocking'!L281))</f>
        <v/>
      </c>
      <c r="AM281" s="362" t="str">
        <f aca="false">IF('Felling&amp;Restocking'!L281="","",VLOOKUP( 'Felling&amp;Restocking'!L281,SpeciesList[],4,0))</f>
        <v/>
      </c>
      <c r="AN281" s="362" t="str">
        <f aca="false">IF('Felling&amp;Restocking'!M281="","",IFERROR("," &amp; VLOOKUP( 'Felling&amp;Restocking'!M281,SpeciesList[],2,0),"," &amp; 'Felling&amp;Restocking'!M281))</f>
        <v/>
      </c>
      <c r="AO281" s="362" t="str">
        <f aca="false">IF('Felling&amp;Restocking'!M281="","",VLOOKUP( 'Felling&amp;Restocking'!M281,SpeciesList[],4,0))</f>
        <v/>
      </c>
      <c r="AP281" s="362" t="str">
        <f aca="false">IF('Felling&amp;Restocking'!N281="","",IFERROR("," &amp; VLOOKUP( 'Felling&amp;Restocking'!N281,SpeciesList[],2,0),"," &amp; 'Felling&amp;Restocking'!N281))</f>
        <v/>
      </c>
      <c r="AQ281" s="362" t="str">
        <f aca="false">IF('Felling&amp;Restocking'!N281="","",VLOOKUP( 'Felling&amp;Restocking'!N281,SpeciesList[],4,0))</f>
        <v/>
      </c>
      <c r="AT281" s="362" t="str">
        <f aca="false">IF('Sub-Cpt Record'!A281&lt;&gt;"",CONCATENATE('Sub-Cpt Record'!A281,'Sub-Cpt Record'!B281,'Sub-Cpt Record'!C281),"")</f>
        <v/>
      </c>
      <c r="AU281" s="362" t="n">
        <f aca="false">IF($AT281="",1,COUNTIFS($AT$11:$AT$1000, $AT281))</f>
        <v>1</v>
      </c>
      <c r="AV281" s="362" t="n">
        <f aca="false">IF(AT281&lt;&gt;"",'Sub-Cpt Record'!C281/CODE!AU281,0)</f>
        <v>0</v>
      </c>
    </row>
    <row r="282" customFormat="false" ht="15" hidden="false" customHeight="false" outlineLevel="0" collapsed="false">
      <c r="A282" s="362" t="str">
        <f aca="false">IF('Sub-Cpt Record'!B282="",IF(OR('Sub-Cpt Record'!A282=0,'Sub-Cpt Record'!A282=""),"",'Sub-Cpt Record'!A282),CONCATENATE('Sub-Cpt Record'!A282&amp;'Sub-Cpt Record'!B282))</f>
        <v/>
      </c>
      <c r="B282" s="362" t="n">
        <f aca="false">IF($A282="",1,COUNTIFS($A$11:$A$1000, $A282))</f>
        <v>1</v>
      </c>
      <c r="C282" s="363" t="str">
        <f aca="false">IF('Sub-Cpt Record'!E282 = "","",'Sub-Cpt Record'!E282&amp;"  ")</f>
        <v/>
      </c>
      <c r="D282" s="362" t="str">
        <f aca="false">IF('Sub-Cpt Record'!F282 = "","",'Sub-Cpt Record'!F282&amp;"  ")</f>
        <v/>
      </c>
      <c r="E282" s="362" t="str">
        <f aca="false">IF('Sub-Cpt Record'!G282 = "","",'Sub-Cpt Record'!G282&amp;"  ")</f>
        <v/>
      </c>
      <c r="F282" s="362" t="str">
        <f aca="false">IF('Sub-Cpt Record'!H282 = "","",'Sub-Cpt Record'!H282&amp;"  ")</f>
        <v/>
      </c>
      <c r="G282" s="362" t="str">
        <f aca="false">IF('Sub-Cpt Record'!I282 = "","",'Sub-Cpt Record'!I282&amp;"  ")</f>
        <v/>
      </c>
      <c r="H282" s="362" t="str">
        <f aca="false">IF('Sub-Cpt Record'!J282 = "","",'Sub-Cpt Record'!J282&amp;"  ")</f>
        <v/>
      </c>
      <c r="I282" s="364" t="str">
        <f aca="false">CONCATENATE(C282&amp;D282&amp;E282&amp;F282&amp;G282&amp;H282)</f>
        <v/>
      </c>
      <c r="J282" s="362" t="n">
        <f aca="false">IF(A282&lt;&gt;"",'Sub-Cpt Record'!C282/CODE!B282,0)</f>
        <v>0</v>
      </c>
      <c r="L282" s="365" t="str">
        <f aca="false">IF(A282="",IF(L283=1,1,""),1)</f>
        <v/>
      </c>
      <c r="N282" s="366" t="n">
        <f aca="false">COUNTIFS('Felling&amp;Restocking'!$A$11:$A$1000, 'Felling&amp;Restocking'!$A282, 'Felling&amp;Restocking'!$B$11:$B$1000, 'Felling&amp;Restocking'!$B282, 'Felling&amp;Restocking'!$H$11:$H$1000, 'Felling&amp;Restocking'!$H282)</f>
        <v>0</v>
      </c>
      <c r="O282" s="366" t="n">
        <f aca="false">IF(OR('Felling&amp;Restocking'!H282=0,'Felling&amp;Restocking'!H282=""),0,1)</f>
        <v>0</v>
      </c>
      <c r="P282" s="367" t="n">
        <f aca="false">SUM('Felling&amp;Restocking'!O282+'Felling&amp;Restocking'!P282)</f>
        <v>0</v>
      </c>
      <c r="S282" s="369" t="n">
        <f aca="false">IF(AND(O282&lt;&gt;0,P282&lt;&gt;0,'Felling&amp;Restocking'!G282&lt;&gt;0,AA282="",AC282=""),1,0)</f>
        <v>0</v>
      </c>
      <c r="T282" s="370" t="str">
        <f aca="false">IF(OR('Felling&amp;Restocking'!G282=0,'Felling&amp;Restocking'!G282=""),"",SUM('Felling&amp;Restocking'!O282/P282)*'Felling&amp;Restocking'!G282)</f>
        <v/>
      </c>
      <c r="U282" s="370" t="str">
        <f aca="false">IF(OR('Felling&amp;Restocking'!G282=0,'Felling&amp;Restocking'!G282=""),"",SUM('Felling&amp;Restocking'!P282/P282)*'Felling&amp;Restocking'!G282)</f>
        <v/>
      </c>
      <c r="V282" s="371" t="n">
        <f aca="false">IF(CONCATENATE('Felling&amp;Restocking'!U282&amp;'Felling&amp;Restocking'!W282&amp;'Felling&amp;Restocking'!Y282&amp;'Felling&amp;Restocking'!AA282&amp;'Felling&amp;Restocking'!AC282)="",0,1)</f>
        <v>0</v>
      </c>
      <c r="W282" s="372" t="n">
        <f aca="false">IF(OR(OR(TRIM('Felling&amp;Restocking'!H282)="T",TRIM('Felling&amp;Restocking'!H282)="DF",TRIM('Felling&amp;Restocking'!H282)="OS"),O282=0),0,1)</f>
        <v>0</v>
      </c>
      <c r="X282" s="372" t="n">
        <f aca="false">IF(OR('Felling&amp;Restocking'!$S282="",OR('Felling&amp;Restocking'!$S282=0,'Felling&amp;Restocking'!$S282="N/A")),0,1)</f>
        <v>0</v>
      </c>
      <c r="Y282" s="362" t="str">
        <f aca="false">IF(W282=1,T282,"")</f>
        <v/>
      </c>
      <c r="Z282" s="362" t="str">
        <f aca="false">IF(W282=1,U282,"")</f>
        <v/>
      </c>
      <c r="AA282" s="363" t="str">
        <f aca="false">CONCATENATE(IF(AND(AG282="B",AF282&lt;&gt;""),AF282,""),IF(AND(AI282="B",AH282&lt;&gt;""),AH282,""),IF(AND(AK282="B",AJ282&lt;&gt;""),AJ282,""),IF(AND(AM282="B",AL282&lt;&gt;""),AL282,""),IF(AND(AO282="B",AN282&lt;&gt;""),AN282,""),IF(AND(AQ282="B",AP282&lt;&gt;""),AP282,""))</f>
        <v/>
      </c>
      <c r="AC282" s="362" t="str">
        <f aca="false">CONCATENATE(IF(AND(AG282="C",AF282&lt;&gt;""),AF282,""),IF(AND(AI282="C",AH282&lt;&gt;""),AH282,""),IF(AND(AK282="C",AJ282&lt;&gt;""),AJ282,""),IF(AND(AM282="C",AL282&lt;&gt;""),AL282,""),IF(AND(AO282="C",AN282&lt;&gt;""),AN282,""),IF(AND(AQ282="C",AP282&lt;&gt;""),AP282,""))</f>
        <v/>
      </c>
      <c r="AE282" s="362" t="str">
        <f aca="false">CONCATENATE(IF(AS282="","",AS282),IF(AU282="","",AU282),IF(AW282="","",AW282),IF(AY282="","",AY282),IF(BA282="","",BA282),IF(BC282="","",BC282))</f>
        <v>1</v>
      </c>
      <c r="AF282" s="362" t="str">
        <f aca="false">IF('Felling&amp;Restocking'!I282="","",IFERROR(VLOOKUP( 'Felling&amp;Restocking'!I282,SpeciesList[],2,0),"," &amp; 'Felling&amp;Restocking'!I282))</f>
        <v/>
      </c>
      <c r="AG282" s="362" t="str">
        <f aca="false">IF('Felling&amp;Restocking'!I282="","",VLOOKUP( 'Felling&amp;Restocking'!I282,SpeciesList[],4,0))</f>
        <v/>
      </c>
      <c r="AH282" s="362" t="str">
        <f aca="false">IF('Felling&amp;Restocking'!J282="","",IFERROR("," &amp; VLOOKUP( 'Felling&amp;Restocking'!J282,SpeciesList[],2,0),"," &amp; 'Felling&amp;Restocking'!J282))</f>
        <v/>
      </c>
      <c r="AI282" s="362" t="str">
        <f aca="false">IF('Felling&amp;Restocking'!J282="","",VLOOKUP( 'Felling&amp;Restocking'!J282,SpeciesList[],4,0))</f>
        <v/>
      </c>
      <c r="AJ282" s="362" t="str">
        <f aca="false">IF('Felling&amp;Restocking'!K282="","",IFERROR("," &amp; VLOOKUP( 'Felling&amp;Restocking'!K282,SpeciesList[],2,0),"," &amp; 'Felling&amp;Restocking'!K282))</f>
        <v/>
      </c>
      <c r="AK282" s="362" t="str">
        <f aca="false">IF('Felling&amp;Restocking'!K282="","",VLOOKUP( 'Felling&amp;Restocking'!K282,SpeciesList[],4,0))</f>
        <v/>
      </c>
      <c r="AL282" s="362" t="str">
        <f aca="false">IF('Felling&amp;Restocking'!L282="","",IFERROR("," &amp; VLOOKUP( 'Felling&amp;Restocking'!L282,SpeciesList[],2,0),"," &amp; 'Felling&amp;Restocking'!L282))</f>
        <v/>
      </c>
      <c r="AM282" s="362" t="str">
        <f aca="false">IF('Felling&amp;Restocking'!L282="","",VLOOKUP( 'Felling&amp;Restocking'!L282,SpeciesList[],4,0))</f>
        <v/>
      </c>
      <c r="AN282" s="362" t="str">
        <f aca="false">IF('Felling&amp;Restocking'!M282="","",IFERROR("," &amp; VLOOKUP( 'Felling&amp;Restocking'!M282,SpeciesList[],2,0),"," &amp; 'Felling&amp;Restocking'!M282))</f>
        <v/>
      </c>
      <c r="AO282" s="362" t="str">
        <f aca="false">IF('Felling&amp;Restocking'!M282="","",VLOOKUP( 'Felling&amp;Restocking'!M282,SpeciesList[],4,0))</f>
        <v/>
      </c>
      <c r="AP282" s="362" t="str">
        <f aca="false">IF('Felling&amp;Restocking'!N282="","",IFERROR("," &amp; VLOOKUP( 'Felling&amp;Restocking'!N282,SpeciesList[],2,0),"," &amp; 'Felling&amp;Restocking'!N282))</f>
        <v/>
      </c>
      <c r="AQ282" s="362" t="str">
        <f aca="false">IF('Felling&amp;Restocking'!N282="","",VLOOKUP( 'Felling&amp;Restocking'!N282,SpeciesList[],4,0))</f>
        <v/>
      </c>
      <c r="AT282" s="362" t="str">
        <f aca="false">IF('Sub-Cpt Record'!A282&lt;&gt;"",CONCATENATE('Sub-Cpt Record'!A282,'Sub-Cpt Record'!B282,'Sub-Cpt Record'!C282),"")</f>
        <v/>
      </c>
      <c r="AU282" s="362" t="n">
        <f aca="false">IF($AT282="",1,COUNTIFS($AT$11:$AT$1000, $AT282))</f>
        <v>1</v>
      </c>
      <c r="AV282" s="362" t="n">
        <f aca="false">IF(AT282&lt;&gt;"",'Sub-Cpt Record'!C282/CODE!AU282,0)</f>
        <v>0</v>
      </c>
    </row>
    <row r="283" customFormat="false" ht="15" hidden="false" customHeight="false" outlineLevel="0" collapsed="false">
      <c r="A283" s="362" t="str">
        <f aca="false">IF('Sub-Cpt Record'!B283="",IF(OR('Sub-Cpt Record'!A283=0,'Sub-Cpt Record'!A283=""),"",'Sub-Cpt Record'!A283),CONCATENATE('Sub-Cpt Record'!A283&amp;'Sub-Cpt Record'!B283))</f>
        <v/>
      </c>
      <c r="B283" s="362" t="n">
        <f aca="false">IF($A283="",1,COUNTIFS($A$11:$A$1000, $A283))</f>
        <v>1</v>
      </c>
      <c r="C283" s="363" t="str">
        <f aca="false">IF('Sub-Cpt Record'!E283 = "","",'Sub-Cpt Record'!E283&amp;"  ")</f>
        <v/>
      </c>
      <c r="D283" s="362" t="str">
        <f aca="false">IF('Sub-Cpt Record'!F283 = "","",'Sub-Cpt Record'!F283&amp;"  ")</f>
        <v/>
      </c>
      <c r="E283" s="362" t="str">
        <f aca="false">IF('Sub-Cpt Record'!G283 = "","",'Sub-Cpt Record'!G283&amp;"  ")</f>
        <v/>
      </c>
      <c r="F283" s="362" t="str">
        <f aca="false">IF('Sub-Cpt Record'!H283 = "","",'Sub-Cpt Record'!H283&amp;"  ")</f>
        <v/>
      </c>
      <c r="G283" s="362" t="str">
        <f aca="false">IF('Sub-Cpt Record'!I283 = "","",'Sub-Cpt Record'!I283&amp;"  ")</f>
        <v/>
      </c>
      <c r="H283" s="362" t="str">
        <f aca="false">IF('Sub-Cpt Record'!J283 = "","",'Sub-Cpt Record'!J283&amp;"  ")</f>
        <v/>
      </c>
      <c r="I283" s="364" t="str">
        <f aca="false">CONCATENATE(C283&amp;D283&amp;E283&amp;F283&amp;G283&amp;H283)</f>
        <v/>
      </c>
      <c r="J283" s="362" t="n">
        <f aca="false">IF(A283&lt;&gt;"",'Sub-Cpt Record'!C283/CODE!B283,0)</f>
        <v>0</v>
      </c>
      <c r="L283" s="365" t="str">
        <f aca="false">IF(A283="",IF(L284=1,1,""),1)</f>
        <v/>
      </c>
      <c r="N283" s="366" t="n">
        <f aca="false">COUNTIFS('Felling&amp;Restocking'!$A$11:$A$1000, 'Felling&amp;Restocking'!$A283, 'Felling&amp;Restocking'!$B$11:$B$1000, 'Felling&amp;Restocking'!$B283, 'Felling&amp;Restocking'!$H$11:$H$1000, 'Felling&amp;Restocking'!$H283)</f>
        <v>0</v>
      </c>
      <c r="O283" s="366" t="n">
        <f aca="false">IF(OR('Felling&amp;Restocking'!H283=0,'Felling&amp;Restocking'!H283=""),0,1)</f>
        <v>0</v>
      </c>
      <c r="P283" s="367" t="n">
        <f aca="false">SUM('Felling&amp;Restocking'!O283+'Felling&amp;Restocking'!P283)</f>
        <v>0</v>
      </c>
      <c r="S283" s="369" t="n">
        <f aca="false">IF(AND(O283&lt;&gt;0,P283&lt;&gt;0,'Felling&amp;Restocking'!G283&lt;&gt;0,AA283="",AC283=""),1,0)</f>
        <v>0</v>
      </c>
      <c r="T283" s="370" t="str">
        <f aca="false">IF(OR('Felling&amp;Restocking'!G283=0,'Felling&amp;Restocking'!G283=""),"",SUM('Felling&amp;Restocking'!O283/P283)*'Felling&amp;Restocking'!G283)</f>
        <v/>
      </c>
      <c r="U283" s="370" t="str">
        <f aca="false">IF(OR('Felling&amp;Restocking'!G283=0,'Felling&amp;Restocking'!G283=""),"",SUM('Felling&amp;Restocking'!P283/P283)*'Felling&amp;Restocking'!G283)</f>
        <v/>
      </c>
      <c r="V283" s="371" t="n">
        <f aca="false">IF(CONCATENATE('Felling&amp;Restocking'!U283&amp;'Felling&amp;Restocking'!W283&amp;'Felling&amp;Restocking'!Y283&amp;'Felling&amp;Restocking'!AA283&amp;'Felling&amp;Restocking'!AC283)="",0,1)</f>
        <v>0</v>
      </c>
      <c r="W283" s="372" t="n">
        <f aca="false">IF(OR(OR(TRIM('Felling&amp;Restocking'!H283)="T",TRIM('Felling&amp;Restocking'!H283)="DF",TRIM('Felling&amp;Restocking'!H283)="OS"),O283=0),0,1)</f>
        <v>0</v>
      </c>
      <c r="X283" s="372" t="n">
        <f aca="false">IF(OR('Felling&amp;Restocking'!$S283="",OR('Felling&amp;Restocking'!$S283=0,'Felling&amp;Restocking'!$S283="N/A")),0,1)</f>
        <v>0</v>
      </c>
      <c r="Y283" s="362" t="str">
        <f aca="false">IF(W283=1,T283,"")</f>
        <v/>
      </c>
      <c r="Z283" s="362" t="str">
        <f aca="false">IF(W283=1,U283,"")</f>
        <v/>
      </c>
      <c r="AA283" s="363" t="str">
        <f aca="false">CONCATENATE(IF(AND(AG283="B",AF283&lt;&gt;""),AF283,""),IF(AND(AI283="B",AH283&lt;&gt;""),AH283,""),IF(AND(AK283="B",AJ283&lt;&gt;""),AJ283,""),IF(AND(AM283="B",AL283&lt;&gt;""),AL283,""),IF(AND(AO283="B",AN283&lt;&gt;""),AN283,""),IF(AND(AQ283="B",AP283&lt;&gt;""),AP283,""))</f>
        <v/>
      </c>
      <c r="AC283" s="362" t="str">
        <f aca="false">CONCATENATE(IF(AND(AG283="C",AF283&lt;&gt;""),AF283,""),IF(AND(AI283="C",AH283&lt;&gt;""),AH283,""),IF(AND(AK283="C",AJ283&lt;&gt;""),AJ283,""),IF(AND(AM283="C",AL283&lt;&gt;""),AL283,""),IF(AND(AO283="C",AN283&lt;&gt;""),AN283,""),IF(AND(AQ283="C",AP283&lt;&gt;""),AP283,""))</f>
        <v/>
      </c>
      <c r="AE283" s="362" t="str">
        <f aca="false">CONCATENATE(IF(AS283="","",AS283),IF(AU283="","",AU283),IF(AW283="","",AW283),IF(AY283="","",AY283),IF(BA283="","",BA283),IF(BC283="","",BC283))</f>
        <v>1</v>
      </c>
      <c r="AF283" s="362" t="str">
        <f aca="false">IF('Felling&amp;Restocking'!I283="","",IFERROR(VLOOKUP( 'Felling&amp;Restocking'!I283,SpeciesList[],2,0),"," &amp; 'Felling&amp;Restocking'!I283))</f>
        <v/>
      </c>
      <c r="AG283" s="362" t="str">
        <f aca="false">IF('Felling&amp;Restocking'!I283="","",VLOOKUP( 'Felling&amp;Restocking'!I283,SpeciesList[],4,0))</f>
        <v/>
      </c>
      <c r="AH283" s="362" t="str">
        <f aca="false">IF('Felling&amp;Restocking'!J283="","",IFERROR("," &amp; VLOOKUP( 'Felling&amp;Restocking'!J283,SpeciesList[],2,0),"," &amp; 'Felling&amp;Restocking'!J283))</f>
        <v/>
      </c>
      <c r="AI283" s="362" t="str">
        <f aca="false">IF('Felling&amp;Restocking'!J283="","",VLOOKUP( 'Felling&amp;Restocking'!J283,SpeciesList[],4,0))</f>
        <v/>
      </c>
      <c r="AJ283" s="362" t="str">
        <f aca="false">IF('Felling&amp;Restocking'!K283="","",IFERROR("," &amp; VLOOKUP( 'Felling&amp;Restocking'!K283,SpeciesList[],2,0),"," &amp; 'Felling&amp;Restocking'!K283))</f>
        <v/>
      </c>
      <c r="AK283" s="362" t="str">
        <f aca="false">IF('Felling&amp;Restocking'!K283="","",VLOOKUP( 'Felling&amp;Restocking'!K283,SpeciesList[],4,0))</f>
        <v/>
      </c>
      <c r="AL283" s="362" t="str">
        <f aca="false">IF('Felling&amp;Restocking'!L283="","",IFERROR("," &amp; VLOOKUP( 'Felling&amp;Restocking'!L283,SpeciesList[],2,0),"," &amp; 'Felling&amp;Restocking'!L283))</f>
        <v/>
      </c>
      <c r="AM283" s="362" t="str">
        <f aca="false">IF('Felling&amp;Restocking'!L283="","",VLOOKUP( 'Felling&amp;Restocking'!L283,SpeciesList[],4,0))</f>
        <v/>
      </c>
      <c r="AN283" s="362" t="str">
        <f aca="false">IF('Felling&amp;Restocking'!M283="","",IFERROR("," &amp; VLOOKUP( 'Felling&amp;Restocking'!M283,SpeciesList[],2,0),"," &amp; 'Felling&amp;Restocking'!M283))</f>
        <v/>
      </c>
      <c r="AO283" s="362" t="str">
        <f aca="false">IF('Felling&amp;Restocking'!M283="","",VLOOKUP( 'Felling&amp;Restocking'!M283,SpeciesList[],4,0))</f>
        <v/>
      </c>
      <c r="AP283" s="362" t="str">
        <f aca="false">IF('Felling&amp;Restocking'!N283="","",IFERROR("," &amp; VLOOKUP( 'Felling&amp;Restocking'!N283,SpeciesList[],2,0),"," &amp; 'Felling&amp;Restocking'!N283))</f>
        <v/>
      </c>
      <c r="AQ283" s="362" t="str">
        <f aca="false">IF('Felling&amp;Restocking'!N283="","",VLOOKUP( 'Felling&amp;Restocking'!N283,SpeciesList[],4,0))</f>
        <v/>
      </c>
      <c r="AT283" s="362" t="str">
        <f aca="false">IF('Sub-Cpt Record'!A283&lt;&gt;"",CONCATENATE('Sub-Cpt Record'!A283,'Sub-Cpt Record'!B283,'Sub-Cpt Record'!C283),"")</f>
        <v/>
      </c>
      <c r="AU283" s="362" t="n">
        <f aca="false">IF($AT283="",1,COUNTIFS($AT$11:$AT$1000, $AT283))</f>
        <v>1</v>
      </c>
      <c r="AV283" s="362" t="n">
        <f aca="false">IF(AT283&lt;&gt;"",'Sub-Cpt Record'!C283/CODE!AU283,0)</f>
        <v>0</v>
      </c>
    </row>
    <row r="284" customFormat="false" ht="15" hidden="false" customHeight="false" outlineLevel="0" collapsed="false">
      <c r="A284" s="362" t="str">
        <f aca="false">IF('Sub-Cpt Record'!B284="",IF(OR('Sub-Cpt Record'!A284=0,'Sub-Cpt Record'!A284=""),"",'Sub-Cpt Record'!A284),CONCATENATE('Sub-Cpt Record'!A284&amp;'Sub-Cpt Record'!B284))</f>
        <v/>
      </c>
      <c r="B284" s="362" t="n">
        <f aca="false">IF($A284="",1,COUNTIFS($A$11:$A$1000, $A284))</f>
        <v>1</v>
      </c>
      <c r="C284" s="363" t="str">
        <f aca="false">IF('Sub-Cpt Record'!E284 = "","",'Sub-Cpt Record'!E284&amp;"  ")</f>
        <v/>
      </c>
      <c r="D284" s="362" t="str">
        <f aca="false">IF('Sub-Cpt Record'!F284 = "","",'Sub-Cpt Record'!F284&amp;"  ")</f>
        <v/>
      </c>
      <c r="E284" s="362" t="str">
        <f aca="false">IF('Sub-Cpt Record'!G284 = "","",'Sub-Cpt Record'!G284&amp;"  ")</f>
        <v/>
      </c>
      <c r="F284" s="362" t="str">
        <f aca="false">IF('Sub-Cpt Record'!H284 = "","",'Sub-Cpt Record'!H284&amp;"  ")</f>
        <v/>
      </c>
      <c r="G284" s="362" t="str">
        <f aca="false">IF('Sub-Cpt Record'!I284 = "","",'Sub-Cpt Record'!I284&amp;"  ")</f>
        <v/>
      </c>
      <c r="H284" s="362" t="str">
        <f aca="false">IF('Sub-Cpt Record'!J284 = "","",'Sub-Cpt Record'!J284&amp;"  ")</f>
        <v/>
      </c>
      <c r="I284" s="364" t="str">
        <f aca="false">CONCATENATE(C284&amp;D284&amp;E284&amp;F284&amp;G284&amp;H284)</f>
        <v/>
      </c>
      <c r="J284" s="362" t="n">
        <f aca="false">IF(A284&lt;&gt;"",'Sub-Cpt Record'!C284/CODE!B284,0)</f>
        <v>0</v>
      </c>
      <c r="L284" s="365" t="str">
        <f aca="false">IF(A284="",IF(L285=1,1,""),1)</f>
        <v/>
      </c>
      <c r="N284" s="366" t="n">
        <f aca="false">COUNTIFS('Felling&amp;Restocking'!$A$11:$A$1000, 'Felling&amp;Restocking'!$A284, 'Felling&amp;Restocking'!$B$11:$B$1000, 'Felling&amp;Restocking'!$B284, 'Felling&amp;Restocking'!$H$11:$H$1000, 'Felling&amp;Restocking'!$H284)</f>
        <v>0</v>
      </c>
      <c r="O284" s="366" t="n">
        <f aca="false">IF(OR('Felling&amp;Restocking'!H284=0,'Felling&amp;Restocking'!H284=""),0,1)</f>
        <v>0</v>
      </c>
      <c r="P284" s="367" t="n">
        <f aca="false">SUM('Felling&amp;Restocking'!O284+'Felling&amp;Restocking'!P284)</f>
        <v>0</v>
      </c>
      <c r="S284" s="369" t="n">
        <f aca="false">IF(AND(O284&lt;&gt;0,P284&lt;&gt;0,'Felling&amp;Restocking'!G284&lt;&gt;0,AA284="",AC284=""),1,0)</f>
        <v>0</v>
      </c>
      <c r="T284" s="370" t="str">
        <f aca="false">IF(OR('Felling&amp;Restocking'!G284=0,'Felling&amp;Restocking'!G284=""),"",SUM('Felling&amp;Restocking'!O284/P284)*'Felling&amp;Restocking'!G284)</f>
        <v/>
      </c>
      <c r="U284" s="370" t="str">
        <f aca="false">IF(OR('Felling&amp;Restocking'!G284=0,'Felling&amp;Restocking'!G284=""),"",SUM('Felling&amp;Restocking'!P284/P284)*'Felling&amp;Restocking'!G284)</f>
        <v/>
      </c>
      <c r="V284" s="371" t="n">
        <f aca="false">IF(CONCATENATE('Felling&amp;Restocking'!U284&amp;'Felling&amp;Restocking'!W284&amp;'Felling&amp;Restocking'!Y284&amp;'Felling&amp;Restocking'!AA284&amp;'Felling&amp;Restocking'!AC284)="",0,1)</f>
        <v>0</v>
      </c>
      <c r="W284" s="372" t="n">
        <f aca="false">IF(OR(OR(TRIM('Felling&amp;Restocking'!H284)="T",TRIM('Felling&amp;Restocking'!H284)="DF",TRIM('Felling&amp;Restocking'!H284)="OS"),O284=0),0,1)</f>
        <v>0</v>
      </c>
      <c r="X284" s="372" t="n">
        <f aca="false">IF(OR('Felling&amp;Restocking'!$S284="",OR('Felling&amp;Restocking'!$S284=0,'Felling&amp;Restocking'!$S284="N/A")),0,1)</f>
        <v>0</v>
      </c>
      <c r="Y284" s="362" t="str">
        <f aca="false">IF(W284=1,T284,"")</f>
        <v/>
      </c>
      <c r="Z284" s="362" t="str">
        <f aca="false">IF(W284=1,U284,"")</f>
        <v/>
      </c>
      <c r="AA284" s="363" t="str">
        <f aca="false">CONCATENATE(IF(AND(AG284="B",AF284&lt;&gt;""),AF284,""),IF(AND(AI284="B",AH284&lt;&gt;""),AH284,""),IF(AND(AK284="B",AJ284&lt;&gt;""),AJ284,""),IF(AND(AM284="B",AL284&lt;&gt;""),AL284,""),IF(AND(AO284="B",AN284&lt;&gt;""),AN284,""),IF(AND(AQ284="B",AP284&lt;&gt;""),AP284,""))</f>
        <v/>
      </c>
      <c r="AC284" s="362" t="str">
        <f aca="false">CONCATENATE(IF(AND(AG284="C",AF284&lt;&gt;""),AF284,""),IF(AND(AI284="C",AH284&lt;&gt;""),AH284,""),IF(AND(AK284="C",AJ284&lt;&gt;""),AJ284,""),IF(AND(AM284="C",AL284&lt;&gt;""),AL284,""),IF(AND(AO284="C",AN284&lt;&gt;""),AN284,""),IF(AND(AQ284="C",AP284&lt;&gt;""),AP284,""))</f>
        <v/>
      </c>
      <c r="AE284" s="362" t="str">
        <f aca="false">CONCATENATE(IF(AS284="","",AS284),IF(AU284="","",AU284),IF(AW284="","",AW284),IF(AY284="","",AY284),IF(BA284="","",BA284),IF(BC284="","",BC284))</f>
        <v>1</v>
      </c>
      <c r="AF284" s="362" t="str">
        <f aca="false">IF('Felling&amp;Restocking'!I284="","",IFERROR(VLOOKUP( 'Felling&amp;Restocking'!I284,SpeciesList[],2,0),"," &amp; 'Felling&amp;Restocking'!I284))</f>
        <v/>
      </c>
      <c r="AG284" s="362" t="str">
        <f aca="false">IF('Felling&amp;Restocking'!I284="","",VLOOKUP( 'Felling&amp;Restocking'!I284,SpeciesList[],4,0))</f>
        <v/>
      </c>
      <c r="AH284" s="362" t="str">
        <f aca="false">IF('Felling&amp;Restocking'!J284="","",IFERROR("," &amp; VLOOKUP( 'Felling&amp;Restocking'!J284,SpeciesList[],2,0),"," &amp; 'Felling&amp;Restocking'!J284))</f>
        <v/>
      </c>
      <c r="AI284" s="362" t="str">
        <f aca="false">IF('Felling&amp;Restocking'!J284="","",VLOOKUP( 'Felling&amp;Restocking'!J284,SpeciesList[],4,0))</f>
        <v/>
      </c>
      <c r="AJ284" s="362" t="str">
        <f aca="false">IF('Felling&amp;Restocking'!K284="","",IFERROR("," &amp; VLOOKUP( 'Felling&amp;Restocking'!K284,SpeciesList[],2,0),"," &amp; 'Felling&amp;Restocking'!K284))</f>
        <v/>
      </c>
      <c r="AK284" s="362" t="str">
        <f aca="false">IF('Felling&amp;Restocking'!K284="","",VLOOKUP( 'Felling&amp;Restocking'!K284,SpeciesList[],4,0))</f>
        <v/>
      </c>
      <c r="AL284" s="362" t="str">
        <f aca="false">IF('Felling&amp;Restocking'!L284="","",IFERROR("," &amp; VLOOKUP( 'Felling&amp;Restocking'!L284,SpeciesList[],2,0),"," &amp; 'Felling&amp;Restocking'!L284))</f>
        <v/>
      </c>
      <c r="AM284" s="362" t="str">
        <f aca="false">IF('Felling&amp;Restocking'!L284="","",VLOOKUP( 'Felling&amp;Restocking'!L284,SpeciesList[],4,0))</f>
        <v/>
      </c>
      <c r="AN284" s="362" t="str">
        <f aca="false">IF('Felling&amp;Restocking'!M284="","",IFERROR("," &amp; VLOOKUP( 'Felling&amp;Restocking'!M284,SpeciesList[],2,0),"," &amp; 'Felling&amp;Restocking'!M284))</f>
        <v/>
      </c>
      <c r="AO284" s="362" t="str">
        <f aca="false">IF('Felling&amp;Restocking'!M284="","",VLOOKUP( 'Felling&amp;Restocking'!M284,SpeciesList[],4,0))</f>
        <v/>
      </c>
      <c r="AP284" s="362" t="str">
        <f aca="false">IF('Felling&amp;Restocking'!N284="","",IFERROR("," &amp; VLOOKUP( 'Felling&amp;Restocking'!N284,SpeciesList[],2,0),"," &amp; 'Felling&amp;Restocking'!N284))</f>
        <v/>
      </c>
      <c r="AQ284" s="362" t="str">
        <f aca="false">IF('Felling&amp;Restocking'!N284="","",VLOOKUP( 'Felling&amp;Restocking'!N284,SpeciesList[],4,0))</f>
        <v/>
      </c>
      <c r="AT284" s="362" t="str">
        <f aca="false">IF('Sub-Cpt Record'!A284&lt;&gt;"",CONCATENATE('Sub-Cpt Record'!A284,'Sub-Cpt Record'!B284,'Sub-Cpt Record'!C284),"")</f>
        <v/>
      </c>
      <c r="AU284" s="362" t="n">
        <f aca="false">IF($AT284="",1,COUNTIFS($AT$11:$AT$1000, $AT284))</f>
        <v>1</v>
      </c>
      <c r="AV284" s="362" t="n">
        <f aca="false">IF(AT284&lt;&gt;"",'Sub-Cpt Record'!C284/CODE!AU284,0)</f>
        <v>0</v>
      </c>
    </row>
    <row r="285" customFormat="false" ht="15" hidden="false" customHeight="false" outlineLevel="0" collapsed="false">
      <c r="A285" s="362" t="str">
        <f aca="false">IF('Sub-Cpt Record'!B285="",IF(OR('Sub-Cpt Record'!A285=0,'Sub-Cpt Record'!A285=""),"",'Sub-Cpt Record'!A285),CONCATENATE('Sub-Cpt Record'!A285&amp;'Sub-Cpt Record'!B285))</f>
        <v/>
      </c>
      <c r="B285" s="362" t="n">
        <f aca="false">IF($A285="",1,COUNTIFS($A$11:$A$1000, $A285))</f>
        <v>1</v>
      </c>
      <c r="C285" s="363" t="str">
        <f aca="false">IF('Sub-Cpt Record'!E285 = "","",'Sub-Cpt Record'!E285&amp;"  ")</f>
        <v/>
      </c>
      <c r="D285" s="362" t="str">
        <f aca="false">IF('Sub-Cpt Record'!F285 = "","",'Sub-Cpt Record'!F285&amp;"  ")</f>
        <v/>
      </c>
      <c r="E285" s="362" t="str">
        <f aca="false">IF('Sub-Cpt Record'!G285 = "","",'Sub-Cpt Record'!G285&amp;"  ")</f>
        <v/>
      </c>
      <c r="F285" s="362" t="str">
        <f aca="false">IF('Sub-Cpt Record'!H285 = "","",'Sub-Cpt Record'!H285&amp;"  ")</f>
        <v/>
      </c>
      <c r="G285" s="362" t="str">
        <f aca="false">IF('Sub-Cpt Record'!I285 = "","",'Sub-Cpt Record'!I285&amp;"  ")</f>
        <v/>
      </c>
      <c r="H285" s="362" t="str">
        <f aca="false">IF('Sub-Cpt Record'!J285 = "","",'Sub-Cpt Record'!J285&amp;"  ")</f>
        <v/>
      </c>
      <c r="I285" s="364" t="str">
        <f aca="false">CONCATENATE(C285&amp;D285&amp;E285&amp;F285&amp;G285&amp;H285)</f>
        <v/>
      </c>
      <c r="J285" s="362" t="n">
        <f aca="false">IF(A285&lt;&gt;"",'Sub-Cpt Record'!C285/CODE!B285,0)</f>
        <v>0</v>
      </c>
      <c r="L285" s="365" t="str">
        <f aca="false">IF(A285="",IF(L286=1,1,""),1)</f>
        <v/>
      </c>
      <c r="N285" s="366" t="n">
        <f aca="false">COUNTIFS('Felling&amp;Restocking'!$A$11:$A$1000, 'Felling&amp;Restocking'!$A285, 'Felling&amp;Restocking'!$B$11:$B$1000, 'Felling&amp;Restocking'!$B285, 'Felling&amp;Restocking'!$H$11:$H$1000, 'Felling&amp;Restocking'!$H285)</f>
        <v>0</v>
      </c>
      <c r="O285" s="366" t="n">
        <f aca="false">IF(OR('Felling&amp;Restocking'!H285=0,'Felling&amp;Restocking'!H285=""),0,1)</f>
        <v>0</v>
      </c>
      <c r="P285" s="367" t="n">
        <f aca="false">SUM('Felling&amp;Restocking'!O285+'Felling&amp;Restocking'!P285)</f>
        <v>0</v>
      </c>
      <c r="S285" s="369" t="n">
        <f aca="false">IF(AND(O285&lt;&gt;0,P285&lt;&gt;0,'Felling&amp;Restocking'!G285&lt;&gt;0,AA285="",AC285=""),1,0)</f>
        <v>0</v>
      </c>
      <c r="T285" s="370" t="str">
        <f aca="false">IF(OR('Felling&amp;Restocking'!G285=0,'Felling&amp;Restocking'!G285=""),"",SUM('Felling&amp;Restocking'!O285/P285)*'Felling&amp;Restocking'!G285)</f>
        <v/>
      </c>
      <c r="U285" s="370" t="str">
        <f aca="false">IF(OR('Felling&amp;Restocking'!G285=0,'Felling&amp;Restocking'!G285=""),"",SUM('Felling&amp;Restocking'!P285/P285)*'Felling&amp;Restocking'!G285)</f>
        <v/>
      </c>
      <c r="V285" s="371" t="n">
        <f aca="false">IF(CONCATENATE('Felling&amp;Restocking'!U285&amp;'Felling&amp;Restocking'!W285&amp;'Felling&amp;Restocking'!Y285&amp;'Felling&amp;Restocking'!AA285&amp;'Felling&amp;Restocking'!AC285)="",0,1)</f>
        <v>0</v>
      </c>
      <c r="W285" s="372" t="n">
        <f aca="false">IF(OR(OR(TRIM('Felling&amp;Restocking'!H285)="T",TRIM('Felling&amp;Restocking'!H285)="DF",TRIM('Felling&amp;Restocking'!H285)="OS"),O285=0),0,1)</f>
        <v>0</v>
      </c>
      <c r="X285" s="372" t="n">
        <f aca="false">IF(OR('Felling&amp;Restocking'!$S285="",OR('Felling&amp;Restocking'!$S285=0,'Felling&amp;Restocking'!$S285="N/A")),0,1)</f>
        <v>0</v>
      </c>
      <c r="Y285" s="362" t="str">
        <f aca="false">IF(W285=1,T285,"")</f>
        <v/>
      </c>
      <c r="Z285" s="362" t="str">
        <f aca="false">IF(W285=1,U285,"")</f>
        <v/>
      </c>
      <c r="AA285" s="363" t="str">
        <f aca="false">CONCATENATE(IF(AND(AG285="B",AF285&lt;&gt;""),AF285,""),IF(AND(AI285="B",AH285&lt;&gt;""),AH285,""),IF(AND(AK285="B",AJ285&lt;&gt;""),AJ285,""),IF(AND(AM285="B",AL285&lt;&gt;""),AL285,""),IF(AND(AO285="B",AN285&lt;&gt;""),AN285,""),IF(AND(AQ285="B",AP285&lt;&gt;""),AP285,""))</f>
        <v/>
      </c>
      <c r="AC285" s="362" t="str">
        <f aca="false">CONCATENATE(IF(AND(AG285="C",AF285&lt;&gt;""),AF285,""),IF(AND(AI285="C",AH285&lt;&gt;""),AH285,""),IF(AND(AK285="C",AJ285&lt;&gt;""),AJ285,""),IF(AND(AM285="C",AL285&lt;&gt;""),AL285,""),IF(AND(AO285="C",AN285&lt;&gt;""),AN285,""),IF(AND(AQ285="C",AP285&lt;&gt;""),AP285,""))</f>
        <v/>
      </c>
      <c r="AE285" s="362" t="str">
        <f aca="false">CONCATENATE(IF(AS285="","",AS285),IF(AU285="","",AU285),IF(AW285="","",AW285),IF(AY285="","",AY285),IF(BA285="","",BA285),IF(BC285="","",BC285))</f>
        <v>1</v>
      </c>
      <c r="AF285" s="362" t="str">
        <f aca="false">IF('Felling&amp;Restocking'!I285="","",IFERROR(VLOOKUP( 'Felling&amp;Restocking'!I285,SpeciesList[],2,0),"," &amp; 'Felling&amp;Restocking'!I285))</f>
        <v/>
      </c>
      <c r="AG285" s="362" t="str">
        <f aca="false">IF('Felling&amp;Restocking'!I285="","",VLOOKUP( 'Felling&amp;Restocking'!I285,SpeciesList[],4,0))</f>
        <v/>
      </c>
      <c r="AH285" s="362" t="str">
        <f aca="false">IF('Felling&amp;Restocking'!J285="","",IFERROR("," &amp; VLOOKUP( 'Felling&amp;Restocking'!J285,SpeciesList[],2,0),"," &amp; 'Felling&amp;Restocking'!J285))</f>
        <v/>
      </c>
      <c r="AI285" s="362" t="str">
        <f aca="false">IF('Felling&amp;Restocking'!J285="","",VLOOKUP( 'Felling&amp;Restocking'!J285,SpeciesList[],4,0))</f>
        <v/>
      </c>
      <c r="AJ285" s="362" t="str">
        <f aca="false">IF('Felling&amp;Restocking'!K285="","",IFERROR("," &amp; VLOOKUP( 'Felling&amp;Restocking'!K285,SpeciesList[],2,0),"," &amp; 'Felling&amp;Restocking'!K285))</f>
        <v/>
      </c>
      <c r="AK285" s="362" t="str">
        <f aca="false">IF('Felling&amp;Restocking'!K285="","",VLOOKUP( 'Felling&amp;Restocking'!K285,SpeciesList[],4,0))</f>
        <v/>
      </c>
      <c r="AL285" s="362" t="str">
        <f aca="false">IF('Felling&amp;Restocking'!L285="","",IFERROR("," &amp; VLOOKUP( 'Felling&amp;Restocking'!L285,SpeciesList[],2,0),"," &amp; 'Felling&amp;Restocking'!L285))</f>
        <v/>
      </c>
      <c r="AM285" s="362" t="str">
        <f aca="false">IF('Felling&amp;Restocking'!L285="","",VLOOKUP( 'Felling&amp;Restocking'!L285,SpeciesList[],4,0))</f>
        <v/>
      </c>
      <c r="AN285" s="362" t="str">
        <f aca="false">IF('Felling&amp;Restocking'!M285="","",IFERROR("," &amp; VLOOKUP( 'Felling&amp;Restocking'!M285,SpeciesList[],2,0),"," &amp; 'Felling&amp;Restocking'!M285))</f>
        <v/>
      </c>
      <c r="AO285" s="362" t="str">
        <f aca="false">IF('Felling&amp;Restocking'!M285="","",VLOOKUP( 'Felling&amp;Restocking'!M285,SpeciesList[],4,0))</f>
        <v/>
      </c>
      <c r="AP285" s="362" t="str">
        <f aca="false">IF('Felling&amp;Restocking'!N285="","",IFERROR("," &amp; VLOOKUP( 'Felling&amp;Restocking'!N285,SpeciesList[],2,0),"," &amp; 'Felling&amp;Restocking'!N285))</f>
        <v/>
      </c>
      <c r="AQ285" s="362" t="str">
        <f aca="false">IF('Felling&amp;Restocking'!N285="","",VLOOKUP( 'Felling&amp;Restocking'!N285,SpeciesList[],4,0))</f>
        <v/>
      </c>
      <c r="AT285" s="362" t="str">
        <f aca="false">IF('Sub-Cpt Record'!A285&lt;&gt;"",CONCATENATE('Sub-Cpt Record'!A285,'Sub-Cpt Record'!B285,'Sub-Cpt Record'!C285),"")</f>
        <v/>
      </c>
      <c r="AU285" s="362" t="n">
        <f aca="false">IF($AT285="",1,COUNTIFS($AT$11:$AT$1000, $AT285))</f>
        <v>1</v>
      </c>
      <c r="AV285" s="362" t="n">
        <f aca="false">IF(AT285&lt;&gt;"",'Sub-Cpt Record'!C285/CODE!AU285,0)</f>
        <v>0</v>
      </c>
    </row>
    <row r="286" customFormat="false" ht="15" hidden="false" customHeight="false" outlineLevel="0" collapsed="false">
      <c r="A286" s="362" t="str">
        <f aca="false">IF('Sub-Cpt Record'!B286="",IF(OR('Sub-Cpt Record'!A286=0,'Sub-Cpt Record'!A286=""),"",'Sub-Cpt Record'!A286),CONCATENATE('Sub-Cpt Record'!A286&amp;'Sub-Cpt Record'!B286))</f>
        <v/>
      </c>
      <c r="B286" s="362" t="n">
        <f aca="false">IF($A286="",1,COUNTIFS($A$11:$A$1000, $A286))</f>
        <v>1</v>
      </c>
      <c r="C286" s="363" t="str">
        <f aca="false">IF('Sub-Cpt Record'!E286 = "","",'Sub-Cpt Record'!E286&amp;"  ")</f>
        <v/>
      </c>
      <c r="D286" s="362" t="str">
        <f aca="false">IF('Sub-Cpt Record'!F286 = "","",'Sub-Cpt Record'!F286&amp;"  ")</f>
        <v/>
      </c>
      <c r="E286" s="362" t="str">
        <f aca="false">IF('Sub-Cpt Record'!G286 = "","",'Sub-Cpt Record'!G286&amp;"  ")</f>
        <v/>
      </c>
      <c r="F286" s="362" t="str">
        <f aca="false">IF('Sub-Cpt Record'!H286 = "","",'Sub-Cpt Record'!H286&amp;"  ")</f>
        <v/>
      </c>
      <c r="G286" s="362" t="str">
        <f aca="false">IF('Sub-Cpt Record'!I286 = "","",'Sub-Cpt Record'!I286&amp;"  ")</f>
        <v/>
      </c>
      <c r="H286" s="362" t="str">
        <f aca="false">IF('Sub-Cpt Record'!J286 = "","",'Sub-Cpt Record'!J286&amp;"  ")</f>
        <v/>
      </c>
      <c r="I286" s="364" t="str">
        <f aca="false">CONCATENATE(C286&amp;D286&amp;E286&amp;F286&amp;G286&amp;H286)</f>
        <v/>
      </c>
      <c r="J286" s="362" t="n">
        <f aca="false">IF(A286&lt;&gt;"",'Sub-Cpt Record'!C286/CODE!B286,0)</f>
        <v>0</v>
      </c>
      <c r="L286" s="365" t="str">
        <f aca="false">IF(A286="",IF(L287=1,1,""),1)</f>
        <v/>
      </c>
      <c r="N286" s="366" t="n">
        <f aca="false">COUNTIFS('Felling&amp;Restocking'!$A$11:$A$1000, 'Felling&amp;Restocking'!$A286, 'Felling&amp;Restocking'!$B$11:$B$1000, 'Felling&amp;Restocking'!$B286, 'Felling&amp;Restocking'!$H$11:$H$1000, 'Felling&amp;Restocking'!$H286)</f>
        <v>0</v>
      </c>
      <c r="O286" s="366" t="n">
        <f aca="false">IF(OR('Felling&amp;Restocking'!H286=0,'Felling&amp;Restocking'!H286=""),0,1)</f>
        <v>0</v>
      </c>
      <c r="P286" s="367" t="n">
        <f aca="false">SUM('Felling&amp;Restocking'!O286+'Felling&amp;Restocking'!P286)</f>
        <v>0</v>
      </c>
      <c r="S286" s="369" t="n">
        <f aca="false">IF(AND(O286&lt;&gt;0,P286&lt;&gt;0,'Felling&amp;Restocking'!G286&lt;&gt;0,AA286="",AC286=""),1,0)</f>
        <v>0</v>
      </c>
      <c r="T286" s="370" t="str">
        <f aca="false">IF(OR('Felling&amp;Restocking'!G286=0,'Felling&amp;Restocking'!G286=""),"",SUM('Felling&amp;Restocking'!O286/P286)*'Felling&amp;Restocking'!G286)</f>
        <v/>
      </c>
      <c r="U286" s="370" t="str">
        <f aca="false">IF(OR('Felling&amp;Restocking'!G286=0,'Felling&amp;Restocking'!G286=""),"",SUM('Felling&amp;Restocking'!P286/P286)*'Felling&amp;Restocking'!G286)</f>
        <v/>
      </c>
      <c r="V286" s="371" t="n">
        <f aca="false">IF(CONCATENATE('Felling&amp;Restocking'!U286&amp;'Felling&amp;Restocking'!W286&amp;'Felling&amp;Restocking'!Y286&amp;'Felling&amp;Restocking'!AA286&amp;'Felling&amp;Restocking'!AC286)="",0,1)</f>
        <v>0</v>
      </c>
      <c r="W286" s="372" t="n">
        <f aca="false">IF(OR(OR(TRIM('Felling&amp;Restocking'!H286)="T",TRIM('Felling&amp;Restocking'!H286)="DF",TRIM('Felling&amp;Restocking'!H286)="OS"),O286=0),0,1)</f>
        <v>0</v>
      </c>
      <c r="X286" s="372" t="n">
        <f aca="false">IF(OR('Felling&amp;Restocking'!$S286="",OR('Felling&amp;Restocking'!$S286=0,'Felling&amp;Restocking'!$S286="N/A")),0,1)</f>
        <v>0</v>
      </c>
      <c r="Y286" s="362" t="str">
        <f aca="false">IF(W286=1,T286,"")</f>
        <v/>
      </c>
      <c r="Z286" s="362" t="str">
        <f aca="false">IF(W286=1,U286,"")</f>
        <v/>
      </c>
      <c r="AA286" s="363" t="str">
        <f aca="false">CONCATENATE(IF(AND(AG286="B",AF286&lt;&gt;""),AF286,""),IF(AND(AI286="B",AH286&lt;&gt;""),AH286,""),IF(AND(AK286="B",AJ286&lt;&gt;""),AJ286,""),IF(AND(AM286="B",AL286&lt;&gt;""),AL286,""),IF(AND(AO286="B",AN286&lt;&gt;""),AN286,""),IF(AND(AQ286="B",AP286&lt;&gt;""),AP286,""))</f>
        <v/>
      </c>
      <c r="AC286" s="362" t="str">
        <f aca="false">CONCATENATE(IF(AND(AG286="C",AF286&lt;&gt;""),AF286,""),IF(AND(AI286="C",AH286&lt;&gt;""),AH286,""),IF(AND(AK286="C",AJ286&lt;&gt;""),AJ286,""),IF(AND(AM286="C",AL286&lt;&gt;""),AL286,""),IF(AND(AO286="C",AN286&lt;&gt;""),AN286,""),IF(AND(AQ286="C",AP286&lt;&gt;""),AP286,""))</f>
        <v/>
      </c>
      <c r="AE286" s="362" t="str">
        <f aca="false">CONCATENATE(IF(AS286="","",AS286),IF(AU286="","",AU286),IF(AW286="","",AW286),IF(AY286="","",AY286),IF(BA286="","",BA286),IF(BC286="","",BC286))</f>
        <v>1</v>
      </c>
      <c r="AF286" s="362" t="str">
        <f aca="false">IF('Felling&amp;Restocking'!I286="","",IFERROR(VLOOKUP( 'Felling&amp;Restocking'!I286,SpeciesList[],2,0),"," &amp; 'Felling&amp;Restocking'!I286))</f>
        <v/>
      </c>
      <c r="AG286" s="362" t="str">
        <f aca="false">IF('Felling&amp;Restocking'!I286="","",VLOOKUP( 'Felling&amp;Restocking'!I286,SpeciesList[],4,0))</f>
        <v/>
      </c>
      <c r="AH286" s="362" t="str">
        <f aca="false">IF('Felling&amp;Restocking'!J286="","",IFERROR("," &amp; VLOOKUP( 'Felling&amp;Restocking'!J286,SpeciesList[],2,0),"," &amp; 'Felling&amp;Restocking'!J286))</f>
        <v/>
      </c>
      <c r="AI286" s="362" t="str">
        <f aca="false">IF('Felling&amp;Restocking'!J286="","",VLOOKUP( 'Felling&amp;Restocking'!J286,SpeciesList[],4,0))</f>
        <v/>
      </c>
      <c r="AJ286" s="362" t="str">
        <f aca="false">IF('Felling&amp;Restocking'!K286="","",IFERROR("," &amp; VLOOKUP( 'Felling&amp;Restocking'!K286,SpeciesList[],2,0),"," &amp; 'Felling&amp;Restocking'!K286))</f>
        <v/>
      </c>
      <c r="AK286" s="362" t="str">
        <f aca="false">IF('Felling&amp;Restocking'!K286="","",VLOOKUP( 'Felling&amp;Restocking'!K286,SpeciesList[],4,0))</f>
        <v/>
      </c>
      <c r="AL286" s="362" t="str">
        <f aca="false">IF('Felling&amp;Restocking'!L286="","",IFERROR("," &amp; VLOOKUP( 'Felling&amp;Restocking'!L286,SpeciesList[],2,0),"," &amp; 'Felling&amp;Restocking'!L286))</f>
        <v/>
      </c>
      <c r="AM286" s="362" t="str">
        <f aca="false">IF('Felling&amp;Restocking'!L286="","",VLOOKUP( 'Felling&amp;Restocking'!L286,SpeciesList[],4,0))</f>
        <v/>
      </c>
      <c r="AN286" s="362" t="str">
        <f aca="false">IF('Felling&amp;Restocking'!M286="","",IFERROR("," &amp; VLOOKUP( 'Felling&amp;Restocking'!M286,SpeciesList[],2,0),"," &amp; 'Felling&amp;Restocking'!M286))</f>
        <v/>
      </c>
      <c r="AO286" s="362" t="str">
        <f aca="false">IF('Felling&amp;Restocking'!M286="","",VLOOKUP( 'Felling&amp;Restocking'!M286,SpeciesList[],4,0))</f>
        <v/>
      </c>
      <c r="AP286" s="362" t="str">
        <f aca="false">IF('Felling&amp;Restocking'!N286="","",IFERROR("," &amp; VLOOKUP( 'Felling&amp;Restocking'!N286,SpeciesList[],2,0),"," &amp; 'Felling&amp;Restocking'!N286))</f>
        <v/>
      </c>
      <c r="AQ286" s="362" t="str">
        <f aca="false">IF('Felling&amp;Restocking'!N286="","",VLOOKUP( 'Felling&amp;Restocking'!N286,SpeciesList[],4,0))</f>
        <v/>
      </c>
      <c r="AT286" s="362" t="str">
        <f aca="false">IF('Sub-Cpt Record'!A286&lt;&gt;"",CONCATENATE('Sub-Cpt Record'!A286,'Sub-Cpt Record'!B286,'Sub-Cpt Record'!C286),"")</f>
        <v/>
      </c>
      <c r="AU286" s="362" t="n">
        <f aca="false">IF($AT286="",1,COUNTIFS($AT$11:$AT$1000, $AT286))</f>
        <v>1</v>
      </c>
      <c r="AV286" s="362" t="n">
        <f aca="false">IF(AT286&lt;&gt;"",'Sub-Cpt Record'!C286/CODE!AU286,0)</f>
        <v>0</v>
      </c>
    </row>
    <row r="287" customFormat="false" ht="15" hidden="false" customHeight="false" outlineLevel="0" collapsed="false">
      <c r="A287" s="362" t="str">
        <f aca="false">IF('Sub-Cpt Record'!B287="",IF(OR('Sub-Cpt Record'!A287=0,'Sub-Cpt Record'!A287=""),"",'Sub-Cpt Record'!A287),CONCATENATE('Sub-Cpt Record'!A287&amp;'Sub-Cpt Record'!B287))</f>
        <v/>
      </c>
      <c r="B287" s="362" t="n">
        <f aca="false">IF($A287="",1,COUNTIFS($A$11:$A$1000, $A287))</f>
        <v>1</v>
      </c>
      <c r="C287" s="363" t="str">
        <f aca="false">IF('Sub-Cpt Record'!E287 = "","",'Sub-Cpt Record'!E287&amp;"  ")</f>
        <v/>
      </c>
      <c r="D287" s="362" t="str">
        <f aca="false">IF('Sub-Cpt Record'!F287 = "","",'Sub-Cpt Record'!F287&amp;"  ")</f>
        <v/>
      </c>
      <c r="E287" s="362" t="str">
        <f aca="false">IF('Sub-Cpt Record'!G287 = "","",'Sub-Cpt Record'!G287&amp;"  ")</f>
        <v/>
      </c>
      <c r="F287" s="362" t="str">
        <f aca="false">IF('Sub-Cpt Record'!H287 = "","",'Sub-Cpt Record'!H287&amp;"  ")</f>
        <v/>
      </c>
      <c r="G287" s="362" t="str">
        <f aca="false">IF('Sub-Cpt Record'!I287 = "","",'Sub-Cpt Record'!I287&amp;"  ")</f>
        <v/>
      </c>
      <c r="H287" s="362" t="str">
        <f aca="false">IF('Sub-Cpt Record'!J287 = "","",'Sub-Cpt Record'!J287&amp;"  ")</f>
        <v/>
      </c>
      <c r="I287" s="364" t="str">
        <f aca="false">CONCATENATE(C287&amp;D287&amp;E287&amp;F287&amp;G287&amp;H287)</f>
        <v/>
      </c>
      <c r="J287" s="362" t="n">
        <f aca="false">IF(A287&lt;&gt;"",'Sub-Cpt Record'!C287/CODE!B287,0)</f>
        <v>0</v>
      </c>
      <c r="L287" s="365" t="str">
        <f aca="false">IF(A287="",IF(L288=1,1,""),1)</f>
        <v/>
      </c>
      <c r="N287" s="366" t="n">
        <f aca="false">COUNTIFS('Felling&amp;Restocking'!$A$11:$A$1000, 'Felling&amp;Restocking'!$A287, 'Felling&amp;Restocking'!$B$11:$B$1000, 'Felling&amp;Restocking'!$B287, 'Felling&amp;Restocking'!$H$11:$H$1000, 'Felling&amp;Restocking'!$H287)</f>
        <v>0</v>
      </c>
      <c r="O287" s="366" t="n">
        <f aca="false">IF(OR('Felling&amp;Restocking'!H287=0,'Felling&amp;Restocking'!H287=""),0,1)</f>
        <v>0</v>
      </c>
      <c r="P287" s="367" t="n">
        <f aca="false">SUM('Felling&amp;Restocking'!O287+'Felling&amp;Restocking'!P287)</f>
        <v>0</v>
      </c>
      <c r="S287" s="369" t="n">
        <f aca="false">IF(AND(O287&lt;&gt;0,P287&lt;&gt;0,'Felling&amp;Restocking'!G287&lt;&gt;0,AA287="",AC287=""),1,0)</f>
        <v>0</v>
      </c>
      <c r="T287" s="370" t="str">
        <f aca="false">IF(OR('Felling&amp;Restocking'!G287=0,'Felling&amp;Restocking'!G287=""),"",SUM('Felling&amp;Restocking'!O287/P287)*'Felling&amp;Restocking'!G287)</f>
        <v/>
      </c>
      <c r="U287" s="370" t="str">
        <f aca="false">IF(OR('Felling&amp;Restocking'!G287=0,'Felling&amp;Restocking'!G287=""),"",SUM('Felling&amp;Restocking'!P287/P287)*'Felling&amp;Restocking'!G287)</f>
        <v/>
      </c>
      <c r="V287" s="371" t="n">
        <f aca="false">IF(CONCATENATE('Felling&amp;Restocking'!U287&amp;'Felling&amp;Restocking'!W287&amp;'Felling&amp;Restocking'!Y287&amp;'Felling&amp;Restocking'!AA287&amp;'Felling&amp;Restocking'!AC287)="",0,1)</f>
        <v>0</v>
      </c>
      <c r="W287" s="372" t="n">
        <f aca="false">IF(OR(OR(TRIM('Felling&amp;Restocking'!H287)="T",TRIM('Felling&amp;Restocking'!H287)="DF",TRIM('Felling&amp;Restocking'!H287)="OS"),O287=0),0,1)</f>
        <v>0</v>
      </c>
      <c r="X287" s="372" t="n">
        <f aca="false">IF(OR('Felling&amp;Restocking'!$S287="",OR('Felling&amp;Restocking'!$S287=0,'Felling&amp;Restocking'!$S287="N/A")),0,1)</f>
        <v>0</v>
      </c>
      <c r="Y287" s="362" t="str">
        <f aca="false">IF(W287=1,T287,"")</f>
        <v/>
      </c>
      <c r="Z287" s="362" t="str">
        <f aca="false">IF(W287=1,U287,"")</f>
        <v/>
      </c>
      <c r="AA287" s="363" t="str">
        <f aca="false">CONCATENATE(IF(AND(AG287="B",AF287&lt;&gt;""),AF287,""),IF(AND(AI287="B",AH287&lt;&gt;""),AH287,""),IF(AND(AK287="B",AJ287&lt;&gt;""),AJ287,""),IF(AND(AM287="B",AL287&lt;&gt;""),AL287,""),IF(AND(AO287="B",AN287&lt;&gt;""),AN287,""),IF(AND(AQ287="B",AP287&lt;&gt;""),AP287,""))</f>
        <v/>
      </c>
      <c r="AC287" s="362" t="str">
        <f aca="false">CONCATENATE(IF(AND(AG287="C",AF287&lt;&gt;""),AF287,""),IF(AND(AI287="C",AH287&lt;&gt;""),AH287,""),IF(AND(AK287="C",AJ287&lt;&gt;""),AJ287,""),IF(AND(AM287="C",AL287&lt;&gt;""),AL287,""),IF(AND(AO287="C",AN287&lt;&gt;""),AN287,""),IF(AND(AQ287="C",AP287&lt;&gt;""),AP287,""))</f>
        <v/>
      </c>
      <c r="AE287" s="362" t="str">
        <f aca="false">CONCATENATE(IF(AS287="","",AS287),IF(AU287="","",AU287),IF(AW287="","",AW287),IF(AY287="","",AY287),IF(BA287="","",BA287),IF(BC287="","",BC287))</f>
        <v>1</v>
      </c>
      <c r="AF287" s="362" t="str">
        <f aca="false">IF('Felling&amp;Restocking'!I287="","",IFERROR(VLOOKUP( 'Felling&amp;Restocking'!I287,SpeciesList[],2,0),"," &amp; 'Felling&amp;Restocking'!I287))</f>
        <v/>
      </c>
      <c r="AG287" s="362" t="str">
        <f aca="false">IF('Felling&amp;Restocking'!I287="","",VLOOKUP( 'Felling&amp;Restocking'!I287,SpeciesList[],4,0))</f>
        <v/>
      </c>
      <c r="AH287" s="362" t="str">
        <f aca="false">IF('Felling&amp;Restocking'!J287="","",IFERROR("," &amp; VLOOKUP( 'Felling&amp;Restocking'!J287,SpeciesList[],2,0),"," &amp; 'Felling&amp;Restocking'!J287))</f>
        <v/>
      </c>
      <c r="AI287" s="362" t="str">
        <f aca="false">IF('Felling&amp;Restocking'!J287="","",VLOOKUP( 'Felling&amp;Restocking'!J287,SpeciesList[],4,0))</f>
        <v/>
      </c>
      <c r="AJ287" s="362" t="str">
        <f aca="false">IF('Felling&amp;Restocking'!K287="","",IFERROR("," &amp; VLOOKUP( 'Felling&amp;Restocking'!K287,SpeciesList[],2,0),"," &amp; 'Felling&amp;Restocking'!K287))</f>
        <v/>
      </c>
      <c r="AK287" s="362" t="str">
        <f aca="false">IF('Felling&amp;Restocking'!K287="","",VLOOKUP( 'Felling&amp;Restocking'!K287,SpeciesList[],4,0))</f>
        <v/>
      </c>
      <c r="AL287" s="362" t="str">
        <f aca="false">IF('Felling&amp;Restocking'!L287="","",IFERROR("," &amp; VLOOKUP( 'Felling&amp;Restocking'!L287,SpeciesList[],2,0),"," &amp; 'Felling&amp;Restocking'!L287))</f>
        <v/>
      </c>
      <c r="AM287" s="362" t="str">
        <f aca="false">IF('Felling&amp;Restocking'!L287="","",VLOOKUP( 'Felling&amp;Restocking'!L287,SpeciesList[],4,0))</f>
        <v/>
      </c>
      <c r="AN287" s="362" t="str">
        <f aca="false">IF('Felling&amp;Restocking'!M287="","",IFERROR("," &amp; VLOOKUP( 'Felling&amp;Restocking'!M287,SpeciesList[],2,0),"," &amp; 'Felling&amp;Restocking'!M287))</f>
        <v/>
      </c>
      <c r="AO287" s="362" t="str">
        <f aca="false">IF('Felling&amp;Restocking'!M287="","",VLOOKUP( 'Felling&amp;Restocking'!M287,SpeciesList[],4,0))</f>
        <v/>
      </c>
      <c r="AP287" s="362" t="str">
        <f aca="false">IF('Felling&amp;Restocking'!N287="","",IFERROR("," &amp; VLOOKUP( 'Felling&amp;Restocking'!N287,SpeciesList[],2,0),"," &amp; 'Felling&amp;Restocking'!N287))</f>
        <v/>
      </c>
      <c r="AQ287" s="362" t="str">
        <f aca="false">IF('Felling&amp;Restocking'!N287="","",VLOOKUP( 'Felling&amp;Restocking'!N287,SpeciesList[],4,0))</f>
        <v/>
      </c>
      <c r="AT287" s="362" t="str">
        <f aca="false">IF('Sub-Cpt Record'!A287&lt;&gt;"",CONCATENATE('Sub-Cpt Record'!A287,'Sub-Cpt Record'!B287,'Sub-Cpt Record'!C287),"")</f>
        <v/>
      </c>
      <c r="AU287" s="362" t="n">
        <f aca="false">IF($AT287="",1,COUNTIFS($AT$11:$AT$1000, $AT287))</f>
        <v>1</v>
      </c>
      <c r="AV287" s="362" t="n">
        <f aca="false">IF(AT287&lt;&gt;"",'Sub-Cpt Record'!C287/CODE!AU287,0)</f>
        <v>0</v>
      </c>
    </row>
    <row r="288" customFormat="false" ht="15" hidden="false" customHeight="false" outlineLevel="0" collapsed="false">
      <c r="A288" s="362" t="str">
        <f aca="false">IF('Sub-Cpt Record'!B288="",IF(OR('Sub-Cpt Record'!A288=0,'Sub-Cpt Record'!A288=""),"",'Sub-Cpt Record'!A288),CONCATENATE('Sub-Cpt Record'!A288&amp;'Sub-Cpt Record'!B288))</f>
        <v/>
      </c>
      <c r="B288" s="362" t="n">
        <f aca="false">IF($A288="",1,COUNTIFS($A$11:$A$1000, $A288))</f>
        <v>1</v>
      </c>
      <c r="C288" s="363" t="str">
        <f aca="false">IF('Sub-Cpt Record'!E288 = "","",'Sub-Cpt Record'!E288&amp;"  ")</f>
        <v/>
      </c>
      <c r="D288" s="362" t="str">
        <f aca="false">IF('Sub-Cpt Record'!F288 = "","",'Sub-Cpt Record'!F288&amp;"  ")</f>
        <v/>
      </c>
      <c r="E288" s="362" t="str">
        <f aca="false">IF('Sub-Cpt Record'!G288 = "","",'Sub-Cpt Record'!G288&amp;"  ")</f>
        <v/>
      </c>
      <c r="F288" s="362" t="str">
        <f aca="false">IF('Sub-Cpt Record'!H288 = "","",'Sub-Cpt Record'!H288&amp;"  ")</f>
        <v/>
      </c>
      <c r="G288" s="362" t="str">
        <f aca="false">IF('Sub-Cpt Record'!I288 = "","",'Sub-Cpt Record'!I288&amp;"  ")</f>
        <v/>
      </c>
      <c r="H288" s="362" t="str">
        <f aca="false">IF('Sub-Cpt Record'!J288 = "","",'Sub-Cpt Record'!J288&amp;"  ")</f>
        <v/>
      </c>
      <c r="I288" s="364" t="str">
        <f aca="false">CONCATENATE(C288&amp;D288&amp;E288&amp;F288&amp;G288&amp;H288)</f>
        <v/>
      </c>
      <c r="J288" s="362" t="n">
        <f aca="false">IF(A288&lt;&gt;"",'Sub-Cpt Record'!C288/CODE!B288,0)</f>
        <v>0</v>
      </c>
      <c r="L288" s="365" t="str">
        <f aca="false">IF(A288="",IF(L289=1,1,""),1)</f>
        <v/>
      </c>
      <c r="N288" s="366" t="n">
        <f aca="false">COUNTIFS('Felling&amp;Restocking'!$A$11:$A$1000, 'Felling&amp;Restocking'!$A288, 'Felling&amp;Restocking'!$B$11:$B$1000, 'Felling&amp;Restocking'!$B288, 'Felling&amp;Restocking'!$H$11:$H$1000, 'Felling&amp;Restocking'!$H288)</f>
        <v>0</v>
      </c>
      <c r="O288" s="366" t="n">
        <f aca="false">IF(OR('Felling&amp;Restocking'!H288=0,'Felling&amp;Restocking'!H288=""),0,1)</f>
        <v>0</v>
      </c>
      <c r="P288" s="367" t="n">
        <f aca="false">SUM('Felling&amp;Restocking'!O288+'Felling&amp;Restocking'!P288)</f>
        <v>0</v>
      </c>
      <c r="S288" s="369" t="n">
        <f aca="false">IF(AND(O288&lt;&gt;0,P288&lt;&gt;0,'Felling&amp;Restocking'!G288&lt;&gt;0,AA288="",AC288=""),1,0)</f>
        <v>0</v>
      </c>
      <c r="T288" s="370" t="str">
        <f aca="false">IF(OR('Felling&amp;Restocking'!G288=0,'Felling&amp;Restocking'!G288=""),"",SUM('Felling&amp;Restocking'!O288/P288)*'Felling&amp;Restocking'!G288)</f>
        <v/>
      </c>
      <c r="U288" s="370" t="str">
        <f aca="false">IF(OR('Felling&amp;Restocking'!G288=0,'Felling&amp;Restocking'!G288=""),"",SUM('Felling&amp;Restocking'!P288/P288)*'Felling&amp;Restocking'!G288)</f>
        <v/>
      </c>
      <c r="V288" s="371" t="n">
        <f aca="false">IF(CONCATENATE('Felling&amp;Restocking'!U288&amp;'Felling&amp;Restocking'!W288&amp;'Felling&amp;Restocking'!Y288&amp;'Felling&amp;Restocking'!AA288&amp;'Felling&amp;Restocking'!AC288)="",0,1)</f>
        <v>0</v>
      </c>
      <c r="W288" s="372" t="n">
        <f aca="false">IF(OR(OR(TRIM('Felling&amp;Restocking'!H288)="T",TRIM('Felling&amp;Restocking'!H288)="DF",TRIM('Felling&amp;Restocking'!H288)="OS"),O288=0),0,1)</f>
        <v>0</v>
      </c>
      <c r="X288" s="372" t="n">
        <f aca="false">IF(OR('Felling&amp;Restocking'!$S288="",OR('Felling&amp;Restocking'!$S288=0,'Felling&amp;Restocking'!$S288="N/A")),0,1)</f>
        <v>0</v>
      </c>
      <c r="Y288" s="362" t="str">
        <f aca="false">IF(W288=1,T288,"")</f>
        <v/>
      </c>
      <c r="Z288" s="362" t="str">
        <f aca="false">IF(W288=1,U288,"")</f>
        <v/>
      </c>
      <c r="AA288" s="363" t="str">
        <f aca="false">CONCATENATE(IF(AND(AG288="B",AF288&lt;&gt;""),AF288,""),IF(AND(AI288="B",AH288&lt;&gt;""),AH288,""),IF(AND(AK288="B",AJ288&lt;&gt;""),AJ288,""),IF(AND(AM288="B",AL288&lt;&gt;""),AL288,""),IF(AND(AO288="B",AN288&lt;&gt;""),AN288,""),IF(AND(AQ288="B",AP288&lt;&gt;""),AP288,""))</f>
        <v/>
      </c>
      <c r="AC288" s="362" t="str">
        <f aca="false">CONCATENATE(IF(AND(AG288="C",AF288&lt;&gt;""),AF288,""),IF(AND(AI288="C",AH288&lt;&gt;""),AH288,""),IF(AND(AK288="C",AJ288&lt;&gt;""),AJ288,""),IF(AND(AM288="C",AL288&lt;&gt;""),AL288,""),IF(AND(AO288="C",AN288&lt;&gt;""),AN288,""),IF(AND(AQ288="C",AP288&lt;&gt;""),AP288,""))</f>
        <v/>
      </c>
      <c r="AE288" s="362" t="str">
        <f aca="false">CONCATENATE(IF(AS288="","",AS288),IF(AU288="","",AU288),IF(AW288="","",AW288),IF(AY288="","",AY288),IF(BA288="","",BA288),IF(BC288="","",BC288))</f>
        <v>1</v>
      </c>
      <c r="AF288" s="362" t="str">
        <f aca="false">IF('Felling&amp;Restocking'!I288="","",IFERROR(VLOOKUP( 'Felling&amp;Restocking'!I288,SpeciesList[],2,0),"," &amp; 'Felling&amp;Restocking'!I288))</f>
        <v/>
      </c>
      <c r="AG288" s="362" t="str">
        <f aca="false">IF('Felling&amp;Restocking'!I288="","",VLOOKUP( 'Felling&amp;Restocking'!I288,SpeciesList[],4,0))</f>
        <v/>
      </c>
      <c r="AH288" s="362" t="str">
        <f aca="false">IF('Felling&amp;Restocking'!J288="","",IFERROR("," &amp; VLOOKUP( 'Felling&amp;Restocking'!J288,SpeciesList[],2,0),"," &amp; 'Felling&amp;Restocking'!J288))</f>
        <v/>
      </c>
      <c r="AI288" s="362" t="str">
        <f aca="false">IF('Felling&amp;Restocking'!J288="","",VLOOKUP( 'Felling&amp;Restocking'!J288,SpeciesList[],4,0))</f>
        <v/>
      </c>
      <c r="AJ288" s="362" t="str">
        <f aca="false">IF('Felling&amp;Restocking'!K288="","",IFERROR("," &amp; VLOOKUP( 'Felling&amp;Restocking'!K288,SpeciesList[],2,0),"," &amp; 'Felling&amp;Restocking'!K288))</f>
        <v/>
      </c>
      <c r="AK288" s="362" t="str">
        <f aca="false">IF('Felling&amp;Restocking'!K288="","",VLOOKUP( 'Felling&amp;Restocking'!K288,SpeciesList[],4,0))</f>
        <v/>
      </c>
      <c r="AL288" s="362" t="str">
        <f aca="false">IF('Felling&amp;Restocking'!L288="","",IFERROR("," &amp; VLOOKUP( 'Felling&amp;Restocking'!L288,SpeciesList[],2,0),"," &amp; 'Felling&amp;Restocking'!L288))</f>
        <v/>
      </c>
      <c r="AM288" s="362" t="str">
        <f aca="false">IF('Felling&amp;Restocking'!L288="","",VLOOKUP( 'Felling&amp;Restocking'!L288,SpeciesList[],4,0))</f>
        <v/>
      </c>
      <c r="AN288" s="362" t="str">
        <f aca="false">IF('Felling&amp;Restocking'!M288="","",IFERROR("," &amp; VLOOKUP( 'Felling&amp;Restocking'!M288,SpeciesList[],2,0),"," &amp; 'Felling&amp;Restocking'!M288))</f>
        <v/>
      </c>
      <c r="AO288" s="362" t="str">
        <f aca="false">IF('Felling&amp;Restocking'!M288="","",VLOOKUP( 'Felling&amp;Restocking'!M288,SpeciesList[],4,0))</f>
        <v/>
      </c>
      <c r="AP288" s="362" t="str">
        <f aca="false">IF('Felling&amp;Restocking'!N288="","",IFERROR("," &amp; VLOOKUP( 'Felling&amp;Restocking'!N288,SpeciesList[],2,0),"," &amp; 'Felling&amp;Restocking'!N288))</f>
        <v/>
      </c>
      <c r="AQ288" s="362" t="str">
        <f aca="false">IF('Felling&amp;Restocking'!N288="","",VLOOKUP( 'Felling&amp;Restocking'!N288,SpeciesList[],4,0))</f>
        <v/>
      </c>
      <c r="AT288" s="362" t="str">
        <f aca="false">IF('Sub-Cpt Record'!A288&lt;&gt;"",CONCATENATE('Sub-Cpt Record'!A288,'Sub-Cpt Record'!B288,'Sub-Cpt Record'!C288),"")</f>
        <v/>
      </c>
      <c r="AU288" s="362" t="n">
        <f aca="false">IF($AT288="",1,COUNTIFS($AT$11:$AT$1000, $AT288))</f>
        <v>1</v>
      </c>
      <c r="AV288" s="362" t="n">
        <f aca="false">IF(AT288&lt;&gt;"",'Sub-Cpt Record'!C288/CODE!AU288,0)</f>
        <v>0</v>
      </c>
    </row>
    <row r="289" customFormat="false" ht="15" hidden="false" customHeight="false" outlineLevel="0" collapsed="false">
      <c r="A289" s="362" t="str">
        <f aca="false">IF('Sub-Cpt Record'!B289="",IF(OR('Sub-Cpt Record'!A289=0,'Sub-Cpt Record'!A289=""),"",'Sub-Cpt Record'!A289),CONCATENATE('Sub-Cpt Record'!A289&amp;'Sub-Cpt Record'!B289))</f>
        <v/>
      </c>
      <c r="B289" s="362" t="n">
        <f aca="false">IF($A289="",1,COUNTIFS($A$11:$A$1000, $A289))</f>
        <v>1</v>
      </c>
      <c r="C289" s="363" t="str">
        <f aca="false">IF('Sub-Cpt Record'!E289 = "","",'Sub-Cpt Record'!E289&amp;"  ")</f>
        <v/>
      </c>
      <c r="D289" s="362" t="str">
        <f aca="false">IF('Sub-Cpt Record'!F289 = "","",'Sub-Cpt Record'!F289&amp;"  ")</f>
        <v/>
      </c>
      <c r="E289" s="362" t="str">
        <f aca="false">IF('Sub-Cpt Record'!G289 = "","",'Sub-Cpt Record'!G289&amp;"  ")</f>
        <v/>
      </c>
      <c r="F289" s="362" t="str">
        <f aca="false">IF('Sub-Cpt Record'!H289 = "","",'Sub-Cpt Record'!H289&amp;"  ")</f>
        <v/>
      </c>
      <c r="G289" s="362" t="str">
        <f aca="false">IF('Sub-Cpt Record'!I289 = "","",'Sub-Cpt Record'!I289&amp;"  ")</f>
        <v/>
      </c>
      <c r="H289" s="362" t="str">
        <f aca="false">IF('Sub-Cpt Record'!J289 = "","",'Sub-Cpt Record'!J289&amp;"  ")</f>
        <v/>
      </c>
      <c r="I289" s="364" t="str">
        <f aca="false">CONCATENATE(C289&amp;D289&amp;E289&amp;F289&amp;G289&amp;H289)</f>
        <v/>
      </c>
      <c r="J289" s="362" t="n">
        <f aca="false">IF(A289&lt;&gt;"",'Sub-Cpt Record'!C289/CODE!B289,0)</f>
        <v>0</v>
      </c>
      <c r="L289" s="365" t="str">
        <f aca="false">IF(A289="",IF(L290=1,1,""),1)</f>
        <v/>
      </c>
      <c r="N289" s="366" t="n">
        <f aca="false">COUNTIFS('Felling&amp;Restocking'!$A$11:$A$1000, 'Felling&amp;Restocking'!$A289, 'Felling&amp;Restocking'!$B$11:$B$1000, 'Felling&amp;Restocking'!$B289, 'Felling&amp;Restocking'!$H$11:$H$1000, 'Felling&amp;Restocking'!$H289)</f>
        <v>0</v>
      </c>
      <c r="O289" s="366" t="n">
        <f aca="false">IF(OR('Felling&amp;Restocking'!H289=0,'Felling&amp;Restocking'!H289=""),0,1)</f>
        <v>0</v>
      </c>
      <c r="P289" s="367" t="n">
        <f aca="false">SUM('Felling&amp;Restocking'!O289+'Felling&amp;Restocking'!P289)</f>
        <v>0</v>
      </c>
      <c r="S289" s="369" t="n">
        <f aca="false">IF(AND(O289&lt;&gt;0,P289&lt;&gt;0,'Felling&amp;Restocking'!G289&lt;&gt;0,AA289="",AC289=""),1,0)</f>
        <v>0</v>
      </c>
      <c r="T289" s="370" t="str">
        <f aca="false">IF(OR('Felling&amp;Restocking'!G289=0,'Felling&amp;Restocking'!G289=""),"",SUM('Felling&amp;Restocking'!O289/P289)*'Felling&amp;Restocking'!G289)</f>
        <v/>
      </c>
      <c r="U289" s="370" t="str">
        <f aca="false">IF(OR('Felling&amp;Restocking'!G289=0,'Felling&amp;Restocking'!G289=""),"",SUM('Felling&amp;Restocking'!P289/P289)*'Felling&amp;Restocking'!G289)</f>
        <v/>
      </c>
      <c r="V289" s="371" t="n">
        <f aca="false">IF(CONCATENATE('Felling&amp;Restocking'!U289&amp;'Felling&amp;Restocking'!W289&amp;'Felling&amp;Restocking'!Y289&amp;'Felling&amp;Restocking'!AA289&amp;'Felling&amp;Restocking'!AC289)="",0,1)</f>
        <v>0</v>
      </c>
      <c r="W289" s="372" t="n">
        <f aca="false">IF(OR(OR(TRIM('Felling&amp;Restocking'!H289)="T",TRIM('Felling&amp;Restocking'!H289)="DF",TRIM('Felling&amp;Restocking'!H289)="OS"),O289=0),0,1)</f>
        <v>0</v>
      </c>
      <c r="X289" s="372" t="n">
        <f aca="false">IF(OR('Felling&amp;Restocking'!$S289="",OR('Felling&amp;Restocking'!$S289=0,'Felling&amp;Restocking'!$S289="N/A")),0,1)</f>
        <v>0</v>
      </c>
      <c r="Y289" s="362" t="str">
        <f aca="false">IF(W289=1,T289,"")</f>
        <v/>
      </c>
      <c r="Z289" s="362" t="str">
        <f aca="false">IF(W289=1,U289,"")</f>
        <v/>
      </c>
      <c r="AA289" s="363" t="str">
        <f aca="false">CONCATENATE(IF(AND(AG289="B",AF289&lt;&gt;""),AF289,""),IF(AND(AI289="B",AH289&lt;&gt;""),AH289,""),IF(AND(AK289="B",AJ289&lt;&gt;""),AJ289,""),IF(AND(AM289="B",AL289&lt;&gt;""),AL289,""),IF(AND(AO289="B",AN289&lt;&gt;""),AN289,""),IF(AND(AQ289="B",AP289&lt;&gt;""),AP289,""))</f>
        <v/>
      </c>
      <c r="AC289" s="362" t="str">
        <f aca="false">CONCATENATE(IF(AND(AG289="C",AF289&lt;&gt;""),AF289,""),IF(AND(AI289="C",AH289&lt;&gt;""),AH289,""),IF(AND(AK289="C",AJ289&lt;&gt;""),AJ289,""),IF(AND(AM289="C",AL289&lt;&gt;""),AL289,""),IF(AND(AO289="C",AN289&lt;&gt;""),AN289,""),IF(AND(AQ289="C",AP289&lt;&gt;""),AP289,""))</f>
        <v/>
      </c>
      <c r="AE289" s="362" t="str">
        <f aca="false">CONCATENATE(IF(AS289="","",AS289),IF(AU289="","",AU289),IF(AW289="","",AW289),IF(AY289="","",AY289),IF(BA289="","",BA289),IF(BC289="","",BC289))</f>
        <v>1</v>
      </c>
      <c r="AF289" s="362" t="str">
        <f aca="false">IF('Felling&amp;Restocking'!I289="","",IFERROR(VLOOKUP( 'Felling&amp;Restocking'!I289,SpeciesList[],2,0),"," &amp; 'Felling&amp;Restocking'!I289))</f>
        <v/>
      </c>
      <c r="AG289" s="362" t="str">
        <f aca="false">IF('Felling&amp;Restocking'!I289="","",VLOOKUP( 'Felling&amp;Restocking'!I289,SpeciesList[],4,0))</f>
        <v/>
      </c>
      <c r="AH289" s="362" t="str">
        <f aca="false">IF('Felling&amp;Restocking'!J289="","",IFERROR("," &amp; VLOOKUP( 'Felling&amp;Restocking'!J289,SpeciesList[],2,0),"," &amp; 'Felling&amp;Restocking'!J289))</f>
        <v/>
      </c>
      <c r="AI289" s="362" t="str">
        <f aca="false">IF('Felling&amp;Restocking'!J289="","",VLOOKUP( 'Felling&amp;Restocking'!J289,SpeciesList[],4,0))</f>
        <v/>
      </c>
      <c r="AJ289" s="362" t="str">
        <f aca="false">IF('Felling&amp;Restocking'!K289="","",IFERROR("," &amp; VLOOKUP( 'Felling&amp;Restocking'!K289,SpeciesList[],2,0),"," &amp; 'Felling&amp;Restocking'!K289))</f>
        <v/>
      </c>
      <c r="AK289" s="362" t="str">
        <f aca="false">IF('Felling&amp;Restocking'!K289="","",VLOOKUP( 'Felling&amp;Restocking'!K289,SpeciesList[],4,0))</f>
        <v/>
      </c>
      <c r="AL289" s="362" t="str">
        <f aca="false">IF('Felling&amp;Restocking'!L289="","",IFERROR("," &amp; VLOOKUP( 'Felling&amp;Restocking'!L289,SpeciesList[],2,0),"," &amp; 'Felling&amp;Restocking'!L289))</f>
        <v/>
      </c>
      <c r="AM289" s="362" t="str">
        <f aca="false">IF('Felling&amp;Restocking'!L289="","",VLOOKUP( 'Felling&amp;Restocking'!L289,SpeciesList[],4,0))</f>
        <v/>
      </c>
      <c r="AN289" s="362" t="str">
        <f aca="false">IF('Felling&amp;Restocking'!M289="","",IFERROR("," &amp; VLOOKUP( 'Felling&amp;Restocking'!M289,SpeciesList[],2,0),"," &amp; 'Felling&amp;Restocking'!M289))</f>
        <v/>
      </c>
      <c r="AO289" s="362" t="str">
        <f aca="false">IF('Felling&amp;Restocking'!M289="","",VLOOKUP( 'Felling&amp;Restocking'!M289,SpeciesList[],4,0))</f>
        <v/>
      </c>
      <c r="AP289" s="362" t="str">
        <f aca="false">IF('Felling&amp;Restocking'!N289="","",IFERROR("," &amp; VLOOKUP( 'Felling&amp;Restocking'!N289,SpeciesList[],2,0),"," &amp; 'Felling&amp;Restocking'!N289))</f>
        <v/>
      </c>
      <c r="AQ289" s="362" t="str">
        <f aca="false">IF('Felling&amp;Restocking'!N289="","",VLOOKUP( 'Felling&amp;Restocking'!N289,SpeciesList[],4,0))</f>
        <v/>
      </c>
      <c r="AT289" s="362" t="str">
        <f aca="false">IF('Sub-Cpt Record'!A289&lt;&gt;"",CONCATENATE('Sub-Cpt Record'!A289,'Sub-Cpt Record'!B289,'Sub-Cpt Record'!C289),"")</f>
        <v/>
      </c>
      <c r="AU289" s="362" t="n">
        <f aca="false">IF($AT289="",1,COUNTIFS($AT$11:$AT$1000, $AT289))</f>
        <v>1</v>
      </c>
      <c r="AV289" s="362" t="n">
        <f aca="false">IF(AT289&lt;&gt;"",'Sub-Cpt Record'!C289/CODE!AU289,0)</f>
        <v>0</v>
      </c>
    </row>
    <row r="290" customFormat="false" ht="15" hidden="false" customHeight="false" outlineLevel="0" collapsed="false">
      <c r="A290" s="362" t="str">
        <f aca="false">IF('Sub-Cpt Record'!B290="",IF(OR('Sub-Cpt Record'!A290=0,'Sub-Cpt Record'!A290=""),"",'Sub-Cpt Record'!A290),CONCATENATE('Sub-Cpt Record'!A290&amp;'Sub-Cpt Record'!B290))</f>
        <v/>
      </c>
      <c r="B290" s="362" t="n">
        <f aca="false">IF($A290="",1,COUNTIFS($A$11:$A$1000, $A290))</f>
        <v>1</v>
      </c>
      <c r="C290" s="363" t="str">
        <f aca="false">IF('Sub-Cpt Record'!E290 = "","",'Sub-Cpt Record'!E290&amp;"  ")</f>
        <v/>
      </c>
      <c r="D290" s="362" t="str">
        <f aca="false">IF('Sub-Cpt Record'!F290 = "","",'Sub-Cpt Record'!F290&amp;"  ")</f>
        <v/>
      </c>
      <c r="E290" s="362" t="str">
        <f aca="false">IF('Sub-Cpt Record'!G290 = "","",'Sub-Cpt Record'!G290&amp;"  ")</f>
        <v/>
      </c>
      <c r="F290" s="362" t="str">
        <f aca="false">IF('Sub-Cpt Record'!H290 = "","",'Sub-Cpt Record'!H290&amp;"  ")</f>
        <v/>
      </c>
      <c r="G290" s="362" t="str">
        <f aca="false">IF('Sub-Cpt Record'!I290 = "","",'Sub-Cpt Record'!I290&amp;"  ")</f>
        <v/>
      </c>
      <c r="H290" s="362" t="str">
        <f aca="false">IF('Sub-Cpt Record'!J290 = "","",'Sub-Cpt Record'!J290&amp;"  ")</f>
        <v/>
      </c>
      <c r="I290" s="364" t="str">
        <f aca="false">CONCATENATE(C290&amp;D290&amp;E290&amp;F290&amp;G290&amp;H290)</f>
        <v/>
      </c>
      <c r="J290" s="362" t="n">
        <f aca="false">IF(A290&lt;&gt;"",'Sub-Cpt Record'!C290/CODE!B290,0)</f>
        <v>0</v>
      </c>
      <c r="L290" s="365" t="str">
        <f aca="false">IF(A290="",IF(L291=1,1,""),1)</f>
        <v/>
      </c>
      <c r="N290" s="366" t="n">
        <f aca="false">COUNTIFS('Felling&amp;Restocking'!$A$11:$A$1000, 'Felling&amp;Restocking'!$A290, 'Felling&amp;Restocking'!$B$11:$B$1000, 'Felling&amp;Restocking'!$B290, 'Felling&amp;Restocking'!$H$11:$H$1000, 'Felling&amp;Restocking'!$H290)</f>
        <v>0</v>
      </c>
      <c r="O290" s="366" t="n">
        <f aca="false">IF(OR('Felling&amp;Restocking'!H290=0,'Felling&amp;Restocking'!H290=""),0,1)</f>
        <v>0</v>
      </c>
      <c r="P290" s="367" t="n">
        <f aca="false">SUM('Felling&amp;Restocking'!O290+'Felling&amp;Restocking'!P290)</f>
        <v>0</v>
      </c>
      <c r="S290" s="369" t="n">
        <f aca="false">IF(AND(O290&lt;&gt;0,P290&lt;&gt;0,'Felling&amp;Restocking'!G290&lt;&gt;0,AA290="",AC290=""),1,0)</f>
        <v>0</v>
      </c>
      <c r="T290" s="370" t="str">
        <f aca="false">IF(OR('Felling&amp;Restocking'!G290=0,'Felling&amp;Restocking'!G290=""),"",SUM('Felling&amp;Restocking'!O290/P290)*'Felling&amp;Restocking'!G290)</f>
        <v/>
      </c>
      <c r="U290" s="370" t="str">
        <f aca="false">IF(OR('Felling&amp;Restocking'!G290=0,'Felling&amp;Restocking'!G290=""),"",SUM('Felling&amp;Restocking'!P290/P290)*'Felling&amp;Restocking'!G290)</f>
        <v/>
      </c>
      <c r="V290" s="371" t="n">
        <f aca="false">IF(CONCATENATE('Felling&amp;Restocking'!U290&amp;'Felling&amp;Restocking'!W290&amp;'Felling&amp;Restocking'!Y290&amp;'Felling&amp;Restocking'!AA290&amp;'Felling&amp;Restocking'!AC290)="",0,1)</f>
        <v>0</v>
      </c>
      <c r="W290" s="372" t="n">
        <f aca="false">IF(OR(OR(TRIM('Felling&amp;Restocking'!H290)="T",TRIM('Felling&amp;Restocking'!H290)="DF",TRIM('Felling&amp;Restocking'!H290)="OS"),O290=0),0,1)</f>
        <v>0</v>
      </c>
      <c r="X290" s="372" t="n">
        <f aca="false">IF(OR('Felling&amp;Restocking'!$S290="",OR('Felling&amp;Restocking'!$S290=0,'Felling&amp;Restocking'!$S290="N/A")),0,1)</f>
        <v>0</v>
      </c>
      <c r="Y290" s="362" t="str">
        <f aca="false">IF(W290=1,T290,"")</f>
        <v/>
      </c>
      <c r="Z290" s="362" t="str">
        <f aca="false">IF(W290=1,U290,"")</f>
        <v/>
      </c>
      <c r="AA290" s="363" t="str">
        <f aca="false">CONCATENATE(IF(AND(AG290="B",AF290&lt;&gt;""),AF290,""),IF(AND(AI290="B",AH290&lt;&gt;""),AH290,""),IF(AND(AK290="B",AJ290&lt;&gt;""),AJ290,""),IF(AND(AM290="B",AL290&lt;&gt;""),AL290,""),IF(AND(AO290="B",AN290&lt;&gt;""),AN290,""),IF(AND(AQ290="B",AP290&lt;&gt;""),AP290,""))</f>
        <v/>
      </c>
      <c r="AC290" s="362" t="str">
        <f aca="false">CONCATENATE(IF(AND(AG290="C",AF290&lt;&gt;""),AF290,""),IF(AND(AI290="C",AH290&lt;&gt;""),AH290,""),IF(AND(AK290="C",AJ290&lt;&gt;""),AJ290,""),IF(AND(AM290="C",AL290&lt;&gt;""),AL290,""),IF(AND(AO290="C",AN290&lt;&gt;""),AN290,""),IF(AND(AQ290="C",AP290&lt;&gt;""),AP290,""))</f>
        <v/>
      </c>
      <c r="AE290" s="362" t="str">
        <f aca="false">CONCATENATE(IF(AS290="","",AS290),IF(AU290="","",AU290),IF(AW290="","",AW290),IF(AY290="","",AY290),IF(BA290="","",BA290),IF(BC290="","",BC290))</f>
        <v>1</v>
      </c>
      <c r="AF290" s="362" t="str">
        <f aca="false">IF('Felling&amp;Restocking'!I290="","",IFERROR(VLOOKUP( 'Felling&amp;Restocking'!I290,SpeciesList[],2,0),"," &amp; 'Felling&amp;Restocking'!I290))</f>
        <v/>
      </c>
      <c r="AG290" s="362" t="str">
        <f aca="false">IF('Felling&amp;Restocking'!I290="","",VLOOKUP( 'Felling&amp;Restocking'!I290,SpeciesList[],4,0))</f>
        <v/>
      </c>
      <c r="AH290" s="362" t="str">
        <f aca="false">IF('Felling&amp;Restocking'!J290="","",IFERROR("," &amp; VLOOKUP( 'Felling&amp;Restocking'!J290,SpeciesList[],2,0),"," &amp; 'Felling&amp;Restocking'!J290))</f>
        <v/>
      </c>
      <c r="AI290" s="362" t="str">
        <f aca="false">IF('Felling&amp;Restocking'!J290="","",VLOOKUP( 'Felling&amp;Restocking'!J290,SpeciesList[],4,0))</f>
        <v/>
      </c>
      <c r="AJ290" s="362" t="str">
        <f aca="false">IF('Felling&amp;Restocking'!K290="","",IFERROR("," &amp; VLOOKUP( 'Felling&amp;Restocking'!K290,SpeciesList[],2,0),"," &amp; 'Felling&amp;Restocking'!K290))</f>
        <v/>
      </c>
      <c r="AK290" s="362" t="str">
        <f aca="false">IF('Felling&amp;Restocking'!K290="","",VLOOKUP( 'Felling&amp;Restocking'!K290,SpeciesList[],4,0))</f>
        <v/>
      </c>
      <c r="AL290" s="362" t="str">
        <f aca="false">IF('Felling&amp;Restocking'!L290="","",IFERROR("," &amp; VLOOKUP( 'Felling&amp;Restocking'!L290,SpeciesList[],2,0),"," &amp; 'Felling&amp;Restocking'!L290))</f>
        <v/>
      </c>
      <c r="AM290" s="362" t="str">
        <f aca="false">IF('Felling&amp;Restocking'!L290="","",VLOOKUP( 'Felling&amp;Restocking'!L290,SpeciesList[],4,0))</f>
        <v/>
      </c>
      <c r="AN290" s="362" t="str">
        <f aca="false">IF('Felling&amp;Restocking'!M290="","",IFERROR("," &amp; VLOOKUP( 'Felling&amp;Restocking'!M290,SpeciesList[],2,0),"," &amp; 'Felling&amp;Restocking'!M290))</f>
        <v/>
      </c>
      <c r="AO290" s="362" t="str">
        <f aca="false">IF('Felling&amp;Restocking'!M290="","",VLOOKUP( 'Felling&amp;Restocking'!M290,SpeciesList[],4,0))</f>
        <v/>
      </c>
      <c r="AP290" s="362" t="str">
        <f aca="false">IF('Felling&amp;Restocking'!N290="","",IFERROR("," &amp; VLOOKUP( 'Felling&amp;Restocking'!N290,SpeciesList[],2,0),"," &amp; 'Felling&amp;Restocking'!N290))</f>
        <v/>
      </c>
      <c r="AQ290" s="362" t="str">
        <f aca="false">IF('Felling&amp;Restocking'!N290="","",VLOOKUP( 'Felling&amp;Restocking'!N290,SpeciesList[],4,0))</f>
        <v/>
      </c>
      <c r="AT290" s="362" t="str">
        <f aca="false">IF('Sub-Cpt Record'!A290&lt;&gt;"",CONCATENATE('Sub-Cpt Record'!A290,'Sub-Cpt Record'!B290,'Sub-Cpt Record'!C290),"")</f>
        <v/>
      </c>
      <c r="AU290" s="362" t="n">
        <f aca="false">IF($AT290="",1,COUNTIFS($AT$11:$AT$1000, $AT290))</f>
        <v>1</v>
      </c>
      <c r="AV290" s="362" t="n">
        <f aca="false">IF(AT290&lt;&gt;"",'Sub-Cpt Record'!C290/CODE!AU290,0)</f>
        <v>0</v>
      </c>
    </row>
    <row r="291" customFormat="false" ht="15" hidden="false" customHeight="false" outlineLevel="0" collapsed="false">
      <c r="A291" s="362" t="str">
        <f aca="false">IF('Sub-Cpt Record'!B291="",IF(OR('Sub-Cpt Record'!A291=0,'Sub-Cpt Record'!A291=""),"",'Sub-Cpt Record'!A291),CONCATENATE('Sub-Cpt Record'!A291&amp;'Sub-Cpt Record'!B291))</f>
        <v/>
      </c>
      <c r="B291" s="362" t="n">
        <f aca="false">IF($A291="",1,COUNTIFS($A$11:$A$1000, $A291))</f>
        <v>1</v>
      </c>
      <c r="C291" s="363" t="str">
        <f aca="false">IF('Sub-Cpt Record'!E291 = "","",'Sub-Cpt Record'!E291&amp;"  ")</f>
        <v/>
      </c>
      <c r="D291" s="362" t="str">
        <f aca="false">IF('Sub-Cpt Record'!F291 = "","",'Sub-Cpt Record'!F291&amp;"  ")</f>
        <v/>
      </c>
      <c r="E291" s="362" t="str">
        <f aca="false">IF('Sub-Cpt Record'!G291 = "","",'Sub-Cpt Record'!G291&amp;"  ")</f>
        <v/>
      </c>
      <c r="F291" s="362" t="str">
        <f aca="false">IF('Sub-Cpt Record'!H291 = "","",'Sub-Cpt Record'!H291&amp;"  ")</f>
        <v/>
      </c>
      <c r="G291" s="362" t="str">
        <f aca="false">IF('Sub-Cpt Record'!I291 = "","",'Sub-Cpt Record'!I291&amp;"  ")</f>
        <v/>
      </c>
      <c r="H291" s="362" t="str">
        <f aca="false">IF('Sub-Cpt Record'!J291 = "","",'Sub-Cpt Record'!J291&amp;"  ")</f>
        <v/>
      </c>
      <c r="I291" s="364" t="str">
        <f aca="false">CONCATENATE(C291&amp;D291&amp;E291&amp;F291&amp;G291&amp;H291)</f>
        <v/>
      </c>
      <c r="J291" s="362" t="n">
        <f aca="false">IF(A291&lt;&gt;"",'Sub-Cpt Record'!C291/CODE!B291,0)</f>
        <v>0</v>
      </c>
      <c r="L291" s="365" t="str">
        <f aca="false">IF(A291="",IF(L292=1,1,""),1)</f>
        <v/>
      </c>
      <c r="N291" s="366" t="n">
        <f aca="false">COUNTIFS('Felling&amp;Restocking'!$A$11:$A$1000, 'Felling&amp;Restocking'!$A291, 'Felling&amp;Restocking'!$B$11:$B$1000, 'Felling&amp;Restocking'!$B291, 'Felling&amp;Restocking'!$H$11:$H$1000, 'Felling&amp;Restocking'!$H291)</f>
        <v>0</v>
      </c>
      <c r="O291" s="366" t="n">
        <f aca="false">IF(OR('Felling&amp;Restocking'!H291=0,'Felling&amp;Restocking'!H291=""),0,1)</f>
        <v>0</v>
      </c>
      <c r="P291" s="367" t="n">
        <f aca="false">SUM('Felling&amp;Restocking'!O291+'Felling&amp;Restocking'!P291)</f>
        <v>0</v>
      </c>
      <c r="S291" s="369" t="n">
        <f aca="false">IF(AND(O291&lt;&gt;0,P291&lt;&gt;0,'Felling&amp;Restocking'!G291&lt;&gt;0,AA291="",AC291=""),1,0)</f>
        <v>0</v>
      </c>
      <c r="T291" s="370" t="str">
        <f aca="false">IF(OR('Felling&amp;Restocking'!G291=0,'Felling&amp;Restocking'!G291=""),"",SUM('Felling&amp;Restocking'!O291/P291)*'Felling&amp;Restocking'!G291)</f>
        <v/>
      </c>
      <c r="U291" s="370" t="str">
        <f aca="false">IF(OR('Felling&amp;Restocking'!G291=0,'Felling&amp;Restocking'!G291=""),"",SUM('Felling&amp;Restocking'!P291/P291)*'Felling&amp;Restocking'!G291)</f>
        <v/>
      </c>
      <c r="V291" s="371" t="n">
        <f aca="false">IF(CONCATENATE('Felling&amp;Restocking'!U291&amp;'Felling&amp;Restocking'!W291&amp;'Felling&amp;Restocking'!Y291&amp;'Felling&amp;Restocking'!AA291&amp;'Felling&amp;Restocking'!AC291)="",0,1)</f>
        <v>0</v>
      </c>
      <c r="W291" s="372" t="n">
        <f aca="false">IF(OR(OR(TRIM('Felling&amp;Restocking'!H291)="T",TRIM('Felling&amp;Restocking'!H291)="DF",TRIM('Felling&amp;Restocking'!H291)="OS"),O291=0),0,1)</f>
        <v>0</v>
      </c>
      <c r="X291" s="372" t="n">
        <f aca="false">IF(OR('Felling&amp;Restocking'!$S291="",OR('Felling&amp;Restocking'!$S291=0,'Felling&amp;Restocking'!$S291="N/A")),0,1)</f>
        <v>0</v>
      </c>
      <c r="Y291" s="362" t="str">
        <f aca="false">IF(W291=1,T291,"")</f>
        <v/>
      </c>
      <c r="Z291" s="362" t="str">
        <f aca="false">IF(W291=1,U291,"")</f>
        <v/>
      </c>
      <c r="AA291" s="363" t="str">
        <f aca="false">CONCATENATE(IF(AND(AG291="B",AF291&lt;&gt;""),AF291,""),IF(AND(AI291="B",AH291&lt;&gt;""),AH291,""),IF(AND(AK291="B",AJ291&lt;&gt;""),AJ291,""),IF(AND(AM291="B",AL291&lt;&gt;""),AL291,""),IF(AND(AO291="B",AN291&lt;&gt;""),AN291,""),IF(AND(AQ291="B",AP291&lt;&gt;""),AP291,""))</f>
        <v/>
      </c>
      <c r="AC291" s="362" t="str">
        <f aca="false">CONCATENATE(IF(AND(AG291="C",AF291&lt;&gt;""),AF291,""),IF(AND(AI291="C",AH291&lt;&gt;""),AH291,""),IF(AND(AK291="C",AJ291&lt;&gt;""),AJ291,""),IF(AND(AM291="C",AL291&lt;&gt;""),AL291,""),IF(AND(AO291="C",AN291&lt;&gt;""),AN291,""),IF(AND(AQ291="C",AP291&lt;&gt;""),AP291,""))</f>
        <v/>
      </c>
      <c r="AE291" s="362" t="str">
        <f aca="false">CONCATENATE(IF(AS291="","",AS291),IF(AU291="","",AU291),IF(AW291="","",AW291),IF(AY291="","",AY291),IF(BA291="","",BA291),IF(BC291="","",BC291))</f>
        <v>1</v>
      </c>
      <c r="AF291" s="362" t="str">
        <f aca="false">IF('Felling&amp;Restocking'!I291="","",IFERROR(VLOOKUP( 'Felling&amp;Restocking'!I291,SpeciesList[],2,0),"," &amp; 'Felling&amp;Restocking'!I291))</f>
        <v/>
      </c>
      <c r="AG291" s="362" t="str">
        <f aca="false">IF('Felling&amp;Restocking'!I291="","",VLOOKUP( 'Felling&amp;Restocking'!I291,SpeciesList[],4,0))</f>
        <v/>
      </c>
      <c r="AH291" s="362" t="str">
        <f aca="false">IF('Felling&amp;Restocking'!J291="","",IFERROR("," &amp; VLOOKUP( 'Felling&amp;Restocking'!J291,SpeciesList[],2,0),"," &amp; 'Felling&amp;Restocking'!J291))</f>
        <v/>
      </c>
      <c r="AI291" s="362" t="str">
        <f aca="false">IF('Felling&amp;Restocking'!J291="","",VLOOKUP( 'Felling&amp;Restocking'!J291,SpeciesList[],4,0))</f>
        <v/>
      </c>
      <c r="AJ291" s="362" t="str">
        <f aca="false">IF('Felling&amp;Restocking'!K291="","",IFERROR("," &amp; VLOOKUP( 'Felling&amp;Restocking'!K291,SpeciesList[],2,0),"," &amp; 'Felling&amp;Restocking'!K291))</f>
        <v/>
      </c>
      <c r="AK291" s="362" t="str">
        <f aca="false">IF('Felling&amp;Restocking'!K291="","",VLOOKUP( 'Felling&amp;Restocking'!K291,SpeciesList[],4,0))</f>
        <v/>
      </c>
      <c r="AL291" s="362" t="str">
        <f aca="false">IF('Felling&amp;Restocking'!L291="","",IFERROR("," &amp; VLOOKUP( 'Felling&amp;Restocking'!L291,SpeciesList[],2,0),"," &amp; 'Felling&amp;Restocking'!L291))</f>
        <v/>
      </c>
      <c r="AM291" s="362" t="str">
        <f aca="false">IF('Felling&amp;Restocking'!L291="","",VLOOKUP( 'Felling&amp;Restocking'!L291,SpeciesList[],4,0))</f>
        <v/>
      </c>
      <c r="AN291" s="362" t="str">
        <f aca="false">IF('Felling&amp;Restocking'!M291="","",IFERROR("," &amp; VLOOKUP( 'Felling&amp;Restocking'!M291,SpeciesList[],2,0),"," &amp; 'Felling&amp;Restocking'!M291))</f>
        <v/>
      </c>
      <c r="AO291" s="362" t="str">
        <f aca="false">IF('Felling&amp;Restocking'!M291="","",VLOOKUP( 'Felling&amp;Restocking'!M291,SpeciesList[],4,0))</f>
        <v/>
      </c>
      <c r="AP291" s="362" t="str">
        <f aca="false">IF('Felling&amp;Restocking'!N291="","",IFERROR("," &amp; VLOOKUP( 'Felling&amp;Restocking'!N291,SpeciesList[],2,0),"," &amp; 'Felling&amp;Restocking'!N291))</f>
        <v/>
      </c>
      <c r="AQ291" s="362" t="str">
        <f aca="false">IF('Felling&amp;Restocking'!N291="","",VLOOKUP( 'Felling&amp;Restocking'!N291,SpeciesList[],4,0))</f>
        <v/>
      </c>
      <c r="AT291" s="362" t="str">
        <f aca="false">IF('Sub-Cpt Record'!A291&lt;&gt;"",CONCATENATE('Sub-Cpt Record'!A291,'Sub-Cpt Record'!B291,'Sub-Cpt Record'!C291),"")</f>
        <v/>
      </c>
      <c r="AU291" s="362" t="n">
        <f aca="false">IF($AT291="",1,COUNTIFS($AT$11:$AT$1000, $AT291))</f>
        <v>1</v>
      </c>
      <c r="AV291" s="362" t="n">
        <f aca="false">IF(AT291&lt;&gt;"",'Sub-Cpt Record'!C291/CODE!AU291,0)</f>
        <v>0</v>
      </c>
    </row>
    <row r="292" customFormat="false" ht="15" hidden="false" customHeight="false" outlineLevel="0" collapsed="false">
      <c r="A292" s="362" t="str">
        <f aca="false">IF('Sub-Cpt Record'!B292="",IF(OR('Sub-Cpt Record'!A292=0,'Sub-Cpt Record'!A292=""),"",'Sub-Cpt Record'!A292),CONCATENATE('Sub-Cpt Record'!A292&amp;'Sub-Cpt Record'!B292))</f>
        <v/>
      </c>
      <c r="B292" s="362" t="n">
        <f aca="false">IF($A292="",1,COUNTIFS($A$11:$A$1000, $A292))</f>
        <v>1</v>
      </c>
      <c r="C292" s="363" t="str">
        <f aca="false">IF('Sub-Cpt Record'!E292 = "","",'Sub-Cpt Record'!E292&amp;"  ")</f>
        <v/>
      </c>
      <c r="D292" s="362" t="str">
        <f aca="false">IF('Sub-Cpt Record'!F292 = "","",'Sub-Cpt Record'!F292&amp;"  ")</f>
        <v/>
      </c>
      <c r="E292" s="362" t="str">
        <f aca="false">IF('Sub-Cpt Record'!G292 = "","",'Sub-Cpt Record'!G292&amp;"  ")</f>
        <v/>
      </c>
      <c r="F292" s="362" t="str">
        <f aca="false">IF('Sub-Cpt Record'!H292 = "","",'Sub-Cpt Record'!H292&amp;"  ")</f>
        <v/>
      </c>
      <c r="G292" s="362" t="str">
        <f aca="false">IF('Sub-Cpt Record'!I292 = "","",'Sub-Cpt Record'!I292&amp;"  ")</f>
        <v/>
      </c>
      <c r="H292" s="362" t="str">
        <f aca="false">IF('Sub-Cpt Record'!J292 = "","",'Sub-Cpt Record'!J292&amp;"  ")</f>
        <v/>
      </c>
      <c r="I292" s="364" t="str">
        <f aca="false">CONCATENATE(C292&amp;D292&amp;E292&amp;F292&amp;G292&amp;H292)</f>
        <v/>
      </c>
      <c r="J292" s="362" t="n">
        <f aca="false">IF(A292&lt;&gt;"",'Sub-Cpt Record'!C292/CODE!B292,0)</f>
        <v>0</v>
      </c>
      <c r="L292" s="365" t="str">
        <f aca="false">IF(A292="",IF(L293=1,1,""),1)</f>
        <v/>
      </c>
      <c r="N292" s="366" t="n">
        <f aca="false">COUNTIFS('Felling&amp;Restocking'!$A$11:$A$1000, 'Felling&amp;Restocking'!$A292, 'Felling&amp;Restocking'!$B$11:$B$1000, 'Felling&amp;Restocking'!$B292, 'Felling&amp;Restocking'!$H$11:$H$1000, 'Felling&amp;Restocking'!$H292)</f>
        <v>0</v>
      </c>
      <c r="O292" s="366" t="n">
        <f aca="false">IF(OR('Felling&amp;Restocking'!H292=0,'Felling&amp;Restocking'!H292=""),0,1)</f>
        <v>0</v>
      </c>
      <c r="P292" s="367" t="n">
        <f aca="false">SUM('Felling&amp;Restocking'!O292+'Felling&amp;Restocking'!P292)</f>
        <v>0</v>
      </c>
      <c r="S292" s="369" t="n">
        <f aca="false">IF(AND(O292&lt;&gt;0,P292&lt;&gt;0,'Felling&amp;Restocking'!G292&lt;&gt;0,AA292="",AC292=""),1,0)</f>
        <v>0</v>
      </c>
      <c r="T292" s="370" t="str">
        <f aca="false">IF(OR('Felling&amp;Restocking'!G292=0,'Felling&amp;Restocking'!G292=""),"",SUM('Felling&amp;Restocking'!O292/P292)*'Felling&amp;Restocking'!G292)</f>
        <v/>
      </c>
      <c r="U292" s="370" t="str">
        <f aca="false">IF(OR('Felling&amp;Restocking'!G292=0,'Felling&amp;Restocking'!G292=""),"",SUM('Felling&amp;Restocking'!P292/P292)*'Felling&amp;Restocking'!G292)</f>
        <v/>
      </c>
      <c r="V292" s="371" t="n">
        <f aca="false">IF(CONCATENATE('Felling&amp;Restocking'!U292&amp;'Felling&amp;Restocking'!W292&amp;'Felling&amp;Restocking'!Y292&amp;'Felling&amp;Restocking'!AA292&amp;'Felling&amp;Restocking'!AC292)="",0,1)</f>
        <v>0</v>
      </c>
      <c r="W292" s="372" t="n">
        <f aca="false">IF(OR(OR(TRIM('Felling&amp;Restocking'!H292)="T",TRIM('Felling&amp;Restocking'!H292)="DF",TRIM('Felling&amp;Restocking'!H292)="OS"),O292=0),0,1)</f>
        <v>0</v>
      </c>
      <c r="X292" s="372" t="n">
        <f aca="false">IF(OR('Felling&amp;Restocking'!$S292="",OR('Felling&amp;Restocking'!$S292=0,'Felling&amp;Restocking'!$S292="N/A")),0,1)</f>
        <v>0</v>
      </c>
      <c r="Y292" s="362" t="str">
        <f aca="false">IF(W292=1,T292,"")</f>
        <v/>
      </c>
      <c r="Z292" s="362" t="str">
        <f aca="false">IF(W292=1,U292,"")</f>
        <v/>
      </c>
      <c r="AA292" s="363" t="str">
        <f aca="false">CONCATENATE(IF(AND(AG292="B",AF292&lt;&gt;""),AF292,""),IF(AND(AI292="B",AH292&lt;&gt;""),AH292,""),IF(AND(AK292="B",AJ292&lt;&gt;""),AJ292,""),IF(AND(AM292="B",AL292&lt;&gt;""),AL292,""),IF(AND(AO292="B",AN292&lt;&gt;""),AN292,""),IF(AND(AQ292="B",AP292&lt;&gt;""),AP292,""))</f>
        <v/>
      </c>
      <c r="AC292" s="362" t="str">
        <f aca="false">CONCATENATE(IF(AND(AG292="C",AF292&lt;&gt;""),AF292,""),IF(AND(AI292="C",AH292&lt;&gt;""),AH292,""),IF(AND(AK292="C",AJ292&lt;&gt;""),AJ292,""),IF(AND(AM292="C",AL292&lt;&gt;""),AL292,""),IF(AND(AO292="C",AN292&lt;&gt;""),AN292,""),IF(AND(AQ292="C",AP292&lt;&gt;""),AP292,""))</f>
        <v/>
      </c>
      <c r="AE292" s="362" t="str">
        <f aca="false">CONCATENATE(IF(AS292="","",AS292),IF(AU292="","",AU292),IF(AW292="","",AW292),IF(AY292="","",AY292),IF(BA292="","",BA292),IF(BC292="","",BC292))</f>
        <v>1</v>
      </c>
      <c r="AF292" s="362" t="str">
        <f aca="false">IF('Felling&amp;Restocking'!I292="","",IFERROR(VLOOKUP( 'Felling&amp;Restocking'!I292,SpeciesList[],2,0),"," &amp; 'Felling&amp;Restocking'!I292))</f>
        <v/>
      </c>
      <c r="AG292" s="362" t="str">
        <f aca="false">IF('Felling&amp;Restocking'!I292="","",VLOOKUP( 'Felling&amp;Restocking'!I292,SpeciesList[],4,0))</f>
        <v/>
      </c>
      <c r="AH292" s="362" t="str">
        <f aca="false">IF('Felling&amp;Restocking'!J292="","",IFERROR("," &amp; VLOOKUP( 'Felling&amp;Restocking'!J292,SpeciesList[],2,0),"," &amp; 'Felling&amp;Restocking'!J292))</f>
        <v/>
      </c>
      <c r="AI292" s="362" t="str">
        <f aca="false">IF('Felling&amp;Restocking'!J292="","",VLOOKUP( 'Felling&amp;Restocking'!J292,SpeciesList[],4,0))</f>
        <v/>
      </c>
      <c r="AJ292" s="362" t="str">
        <f aca="false">IF('Felling&amp;Restocking'!K292="","",IFERROR("," &amp; VLOOKUP( 'Felling&amp;Restocking'!K292,SpeciesList[],2,0),"," &amp; 'Felling&amp;Restocking'!K292))</f>
        <v/>
      </c>
      <c r="AK292" s="362" t="str">
        <f aca="false">IF('Felling&amp;Restocking'!K292="","",VLOOKUP( 'Felling&amp;Restocking'!K292,SpeciesList[],4,0))</f>
        <v/>
      </c>
      <c r="AL292" s="362" t="str">
        <f aca="false">IF('Felling&amp;Restocking'!L292="","",IFERROR("," &amp; VLOOKUP( 'Felling&amp;Restocking'!L292,SpeciesList[],2,0),"," &amp; 'Felling&amp;Restocking'!L292))</f>
        <v/>
      </c>
      <c r="AM292" s="362" t="str">
        <f aca="false">IF('Felling&amp;Restocking'!L292="","",VLOOKUP( 'Felling&amp;Restocking'!L292,SpeciesList[],4,0))</f>
        <v/>
      </c>
      <c r="AN292" s="362" t="str">
        <f aca="false">IF('Felling&amp;Restocking'!M292="","",IFERROR("," &amp; VLOOKUP( 'Felling&amp;Restocking'!M292,SpeciesList[],2,0),"," &amp; 'Felling&amp;Restocking'!M292))</f>
        <v/>
      </c>
      <c r="AO292" s="362" t="str">
        <f aca="false">IF('Felling&amp;Restocking'!M292="","",VLOOKUP( 'Felling&amp;Restocking'!M292,SpeciesList[],4,0))</f>
        <v/>
      </c>
      <c r="AP292" s="362" t="str">
        <f aca="false">IF('Felling&amp;Restocking'!N292="","",IFERROR("," &amp; VLOOKUP( 'Felling&amp;Restocking'!N292,SpeciesList[],2,0),"," &amp; 'Felling&amp;Restocking'!N292))</f>
        <v/>
      </c>
      <c r="AQ292" s="362" t="str">
        <f aca="false">IF('Felling&amp;Restocking'!N292="","",VLOOKUP( 'Felling&amp;Restocking'!N292,SpeciesList[],4,0))</f>
        <v/>
      </c>
      <c r="AT292" s="362" t="str">
        <f aca="false">IF('Sub-Cpt Record'!A292&lt;&gt;"",CONCATENATE('Sub-Cpt Record'!A292,'Sub-Cpt Record'!B292,'Sub-Cpt Record'!C292),"")</f>
        <v/>
      </c>
      <c r="AU292" s="362" t="n">
        <f aca="false">IF($AT292="",1,COUNTIFS($AT$11:$AT$1000, $AT292))</f>
        <v>1</v>
      </c>
      <c r="AV292" s="362" t="n">
        <f aca="false">IF(AT292&lt;&gt;"",'Sub-Cpt Record'!C292/CODE!AU292,0)</f>
        <v>0</v>
      </c>
    </row>
    <row r="293" customFormat="false" ht="15" hidden="false" customHeight="false" outlineLevel="0" collapsed="false">
      <c r="A293" s="362" t="str">
        <f aca="false">IF('Sub-Cpt Record'!B293="",IF(OR('Sub-Cpt Record'!A293=0,'Sub-Cpt Record'!A293=""),"",'Sub-Cpt Record'!A293),CONCATENATE('Sub-Cpt Record'!A293&amp;'Sub-Cpt Record'!B293))</f>
        <v/>
      </c>
      <c r="B293" s="362" t="n">
        <f aca="false">IF($A293="",1,COUNTIFS($A$11:$A$1000, $A293))</f>
        <v>1</v>
      </c>
      <c r="C293" s="363" t="str">
        <f aca="false">IF('Sub-Cpt Record'!E293 = "","",'Sub-Cpt Record'!E293&amp;"  ")</f>
        <v/>
      </c>
      <c r="D293" s="362" t="str">
        <f aca="false">IF('Sub-Cpt Record'!F293 = "","",'Sub-Cpt Record'!F293&amp;"  ")</f>
        <v/>
      </c>
      <c r="E293" s="362" t="str">
        <f aca="false">IF('Sub-Cpt Record'!G293 = "","",'Sub-Cpt Record'!G293&amp;"  ")</f>
        <v/>
      </c>
      <c r="F293" s="362" t="str">
        <f aca="false">IF('Sub-Cpt Record'!H293 = "","",'Sub-Cpt Record'!H293&amp;"  ")</f>
        <v/>
      </c>
      <c r="G293" s="362" t="str">
        <f aca="false">IF('Sub-Cpt Record'!I293 = "","",'Sub-Cpt Record'!I293&amp;"  ")</f>
        <v/>
      </c>
      <c r="H293" s="362" t="str">
        <f aca="false">IF('Sub-Cpt Record'!J293 = "","",'Sub-Cpt Record'!J293&amp;"  ")</f>
        <v/>
      </c>
      <c r="I293" s="364" t="str">
        <f aca="false">CONCATENATE(C293&amp;D293&amp;E293&amp;F293&amp;G293&amp;H293)</f>
        <v/>
      </c>
      <c r="J293" s="362" t="n">
        <f aca="false">IF(A293&lt;&gt;"",'Sub-Cpt Record'!C293/CODE!B293,0)</f>
        <v>0</v>
      </c>
      <c r="L293" s="365" t="str">
        <f aca="false">IF(A293="",IF(L294=1,1,""),1)</f>
        <v/>
      </c>
      <c r="N293" s="366" t="n">
        <f aca="false">COUNTIFS('Felling&amp;Restocking'!$A$11:$A$1000, 'Felling&amp;Restocking'!$A293, 'Felling&amp;Restocking'!$B$11:$B$1000, 'Felling&amp;Restocking'!$B293, 'Felling&amp;Restocking'!$H$11:$H$1000, 'Felling&amp;Restocking'!$H293)</f>
        <v>0</v>
      </c>
      <c r="O293" s="366" t="n">
        <f aca="false">IF(OR('Felling&amp;Restocking'!H293=0,'Felling&amp;Restocking'!H293=""),0,1)</f>
        <v>0</v>
      </c>
      <c r="P293" s="367" t="n">
        <f aca="false">SUM('Felling&amp;Restocking'!O293+'Felling&amp;Restocking'!P293)</f>
        <v>0</v>
      </c>
      <c r="S293" s="369" t="n">
        <f aca="false">IF(AND(O293&lt;&gt;0,P293&lt;&gt;0,'Felling&amp;Restocking'!G293&lt;&gt;0,AA293="",AC293=""),1,0)</f>
        <v>0</v>
      </c>
      <c r="T293" s="370" t="str">
        <f aca="false">IF(OR('Felling&amp;Restocking'!G293=0,'Felling&amp;Restocking'!G293=""),"",SUM('Felling&amp;Restocking'!O293/P293)*'Felling&amp;Restocking'!G293)</f>
        <v/>
      </c>
      <c r="U293" s="370" t="str">
        <f aca="false">IF(OR('Felling&amp;Restocking'!G293=0,'Felling&amp;Restocking'!G293=""),"",SUM('Felling&amp;Restocking'!P293/P293)*'Felling&amp;Restocking'!G293)</f>
        <v/>
      </c>
      <c r="V293" s="371" t="n">
        <f aca="false">IF(CONCATENATE('Felling&amp;Restocking'!U293&amp;'Felling&amp;Restocking'!W293&amp;'Felling&amp;Restocking'!Y293&amp;'Felling&amp;Restocking'!AA293&amp;'Felling&amp;Restocking'!AC293)="",0,1)</f>
        <v>0</v>
      </c>
      <c r="W293" s="372" t="n">
        <f aca="false">IF(OR(OR(TRIM('Felling&amp;Restocking'!H293)="T",TRIM('Felling&amp;Restocking'!H293)="DF",TRIM('Felling&amp;Restocking'!H293)="OS"),O293=0),0,1)</f>
        <v>0</v>
      </c>
      <c r="X293" s="372" t="n">
        <f aca="false">IF(OR('Felling&amp;Restocking'!$S293="",OR('Felling&amp;Restocking'!$S293=0,'Felling&amp;Restocking'!$S293="N/A")),0,1)</f>
        <v>0</v>
      </c>
      <c r="Y293" s="362" t="str">
        <f aca="false">IF(W293=1,T293,"")</f>
        <v/>
      </c>
      <c r="Z293" s="362" t="str">
        <f aca="false">IF(W293=1,U293,"")</f>
        <v/>
      </c>
      <c r="AA293" s="363" t="str">
        <f aca="false">CONCATENATE(IF(AND(AG293="B",AF293&lt;&gt;""),AF293,""),IF(AND(AI293="B",AH293&lt;&gt;""),AH293,""),IF(AND(AK293="B",AJ293&lt;&gt;""),AJ293,""),IF(AND(AM293="B",AL293&lt;&gt;""),AL293,""),IF(AND(AO293="B",AN293&lt;&gt;""),AN293,""),IF(AND(AQ293="B",AP293&lt;&gt;""),AP293,""))</f>
        <v/>
      </c>
      <c r="AC293" s="362" t="str">
        <f aca="false">CONCATENATE(IF(AND(AG293="C",AF293&lt;&gt;""),AF293,""),IF(AND(AI293="C",AH293&lt;&gt;""),AH293,""),IF(AND(AK293="C",AJ293&lt;&gt;""),AJ293,""),IF(AND(AM293="C",AL293&lt;&gt;""),AL293,""),IF(AND(AO293="C",AN293&lt;&gt;""),AN293,""),IF(AND(AQ293="C",AP293&lt;&gt;""),AP293,""))</f>
        <v/>
      </c>
      <c r="AE293" s="362" t="str">
        <f aca="false">CONCATENATE(IF(AS293="","",AS293),IF(AU293="","",AU293),IF(AW293="","",AW293),IF(AY293="","",AY293),IF(BA293="","",BA293),IF(BC293="","",BC293))</f>
        <v>1</v>
      </c>
      <c r="AF293" s="362" t="str">
        <f aca="false">IF('Felling&amp;Restocking'!I293="","",IFERROR(VLOOKUP( 'Felling&amp;Restocking'!I293,SpeciesList[],2,0),"," &amp; 'Felling&amp;Restocking'!I293))</f>
        <v/>
      </c>
      <c r="AG293" s="362" t="str">
        <f aca="false">IF('Felling&amp;Restocking'!I293="","",VLOOKUP( 'Felling&amp;Restocking'!I293,SpeciesList[],4,0))</f>
        <v/>
      </c>
      <c r="AH293" s="362" t="str">
        <f aca="false">IF('Felling&amp;Restocking'!J293="","",IFERROR("," &amp; VLOOKUP( 'Felling&amp;Restocking'!J293,SpeciesList[],2,0),"," &amp; 'Felling&amp;Restocking'!J293))</f>
        <v/>
      </c>
      <c r="AI293" s="362" t="str">
        <f aca="false">IF('Felling&amp;Restocking'!J293="","",VLOOKUP( 'Felling&amp;Restocking'!J293,SpeciesList[],4,0))</f>
        <v/>
      </c>
      <c r="AJ293" s="362" t="str">
        <f aca="false">IF('Felling&amp;Restocking'!K293="","",IFERROR("," &amp; VLOOKUP( 'Felling&amp;Restocking'!K293,SpeciesList[],2,0),"," &amp; 'Felling&amp;Restocking'!K293))</f>
        <v/>
      </c>
      <c r="AK293" s="362" t="str">
        <f aca="false">IF('Felling&amp;Restocking'!K293="","",VLOOKUP( 'Felling&amp;Restocking'!K293,SpeciesList[],4,0))</f>
        <v/>
      </c>
      <c r="AL293" s="362" t="str">
        <f aca="false">IF('Felling&amp;Restocking'!L293="","",IFERROR("," &amp; VLOOKUP( 'Felling&amp;Restocking'!L293,SpeciesList[],2,0),"," &amp; 'Felling&amp;Restocking'!L293))</f>
        <v/>
      </c>
      <c r="AM293" s="362" t="str">
        <f aca="false">IF('Felling&amp;Restocking'!L293="","",VLOOKUP( 'Felling&amp;Restocking'!L293,SpeciesList[],4,0))</f>
        <v/>
      </c>
      <c r="AN293" s="362" t="str">
        <f aca="false">IF('Felling&amp;Restocking'!M293="","",IFERROR("," &amp; VLOOKUP( 'Felling&amp;Restocking'!M293,SpeciesList[],2,0),"," &amp; 'Felling&amp;Restocking'!M293))</f>
        <v/>
      </c>
      <c r="AO293" s="362" t="str">
        <f aca="false">IF('Felling&amp;Restocking'!M293="","",VLOOKUP( 'Felling&amp;Restocking'!M293,SpeciesList[],4,0))</f>
        <v/>
      </c>
      <c r="AP293" s="362" t="str">
        <f aca="false">IF('Felling&amp;Restocking'!N293="","",IFERROR("," &amp; VLOOKUP( 'Felling&amp;Restocking'!N293,SpeciesList[],2,0),"," &amp; 'Felling&amp;Restocking'!N293))</f>
        <v/>
      </c>
      <c r="AQ293" s="362" t="str">
        <f aca="false">IF('Felling&amp;Restocking'!N293="","",VLOOKUP( 'Felling&amp;Restocking'!N293,SpeciesList[],4,0))</f>
        <v/>
      </c>
      <c r="AT293" s="362" t="str">
        <f aca="false">IF('Sub-Cpt Record'!A293&lt;&gt;"",CONCATENATE('Sub-Cpt Record'!A293,'Sub-Cpt Record'!B293,'Sub-Cpt Record'!C293),"")</f>
        <v/>
      </c>
      <c r="AU293" s="362" t="n">
        <f aca="false">IF($AT293="",1,COUNTIFS($AT$11:$AT$1000, $AT293))</f>
        <v>1</v>
      </c>
      <c r="AV293" s="362" t="n">
        <f aca="false">IF(AT293&lt;&gt;"",'Sub-Cpt Record'!C293/CODE!AU293,0)</f>
        <v>0</v>
      </c>
    </row>
    <row r="294" customFormat="false" ht="15" hidden="false" customHeight="false" outlineLevel="0" collapsed="false">
      <c r="A294" s="362" t="str">
        <f aca="false">IF('Sub-Cpt Record'!B294="",IF(OR('Sub-Cpt Record'!A294=0,'Sub-Cpt Record'!A294=""),"",'Sub-Cpt Record'!A294),CONCATENATE('Sub-Cpt Record'!A294&amp;'Sub-Cpt Record'!B294))</f>
        <v/>
      </c>
      <c r="B294" s="362" t="n">
        <f aca="false">IF($A294="",1,COUNTIFS($A$11:$A$1000, $A294))</f>
        <v>1</v>
      </c>
      <c r="C294" s="363" t="str">
        <f aca="false">IF('Sub-Cpt Record'!E294 = "","",'Sub-Cpt Record'!E294&amp;"  ")</f>
        <v/>
      </c>
      <c r="D294" s="362" t="str">
        <f aca="false">IF('Sub-Cpt Record'!F294 = "","",'Sub-Cpt Record'!F294&amp;"  ")</f>
        <v/>
      </c>
      <c r="E294" s="362" t="str">
        <f aca="false">IF('Sub-Cpt Record'!G294 = "","",'Sub-Cpt Record'!G294&amp;"  ")</f>
        <v/>
      </c>
      <c r="F294" s="362" t="str">
        <f aca="false">IF('Sub-Cpt Record'!H294 = "","",'Sub-Cpt Record'!H294&amp;"  ")</f>
        <v/>
      </c>
      <c r="G294" s="362" t="str">
        <f aca="false">IF('Sub-Cpt Record'!I294 = "","",'Sub-Cpt Record'!I294&amp;"  ")</f>
        <v/>
      </c>
      <c r="H294" s="362" t="str">
        <f aca="false">IF('Sub-Cpt Record'!J294 = "","",'Sub-Cpt Record'!J294&amp;"  ")</f>
        <v/>
      </c>
      <c r="I294" s="364" t="str">
        <f aca="false">CONCATENATE(C294&amp;D294&amp;E294&amp;F294&amp;G294&amp;H294)</f>
        <v/>
      </c>
      <c r="J294" s="362" t="n">
        <f aca="false">IF(A294&lt;&gt;"",'Sub-Cpt Record'!C294/CODE!B294,0)</f>
        <v>0</v>
      </c>
      <c r="L294" s="365" t="str">
        <f aca="false">IF(A294="",IF(L295=1,1,""),1)</f>
        <v/>
      </c>
      <c r="N294" s="366" t="n">
        <f aca="false">COUNTIFS('Felling&amp;Restocking'!$A$11:$A$1000, 'Felling&amp;Restocking'!$A294, 'Felling&amp;Restocking'!$B$11:$B$1000, 'Felling&amp;Restocking'!$B294, 'Felling&amp;Restocking'!$H$11:$H$1000, 'Felling&amp;Restocking'!$H294)</f>
        <v>0</v>
      </c>
      <c r="O294" s="366" t="n">
        <f aca="false">IF(OR('Felling&amp;Restocking'!H294=0,'Felling&amp;Restocking'!H294=""),0,1)</f>
        <v>0</v>
      </c>
      <c r="P294" s="367" t="n">
        <f aca="false">SUM('Felling&amp;Restocking'!O294+'Felling&amp;Restocking'!P294)</f>
        <v>0</v>
      </c>
      <c r="S294" s="369" t="n">
        <f aca="false">IF(AND(O294&lt;&gt;0,P294&lt;&gt;0,'Felling&amp;Restocking'!G294&lt;&gt;0,AA294="",AC294=""),1,0)</f>
        <v>0</v>
      </c>
      <c r="T294" s="370" t="str">
        <f aca="false">IF(OR('Felling&amp;Restocking'!G294=0,'Felling&amp;Restocking'!G294=""),"",SUM('Felling&amp;Restocking'!O294/P294)*'Felling&amp;Restocking'!G294)</f>
        <v/>
      </c>
      <c r="U294" s="370" t="str">
        <f aca="false">IF(OR('Felling&amp;Restocking'!G294=0,'Felling&amp;Restocking'!G294=""),"",SUM('Felling&amp;Restocking'!P294/P294)*'Felling&amp;Restocking'!G294)</f>
        <v/>
      </c>
      <c r="V294" s="371" t="n">
        <f aca="false">IF(CONCATENATE('Felling&amp;Restocking'!U294&amp;'Felling&amp;Restocking'!W294&amp;'Felling&amp;Restocking'!Y294&amp;'Felling&amp;Restocking'!AA294&amp;'Felling&amp;Restocking'!AC294)="",0,1)</f>
        <v>0</v>
      </c>
      <c r="W294" s="372" t="n">
        <f aca="false">IF(OR(OR(TRIM('Felling&amp;Restocking'!H294)="T",TRIM('Felling&amp;Restocking'!H294)="DF",TRIM('Felling&amp;Restocking'!H294)="OS"),O294=0),0,1)</f>
        <v>0</v>
      </c>
      <c r="X294" s="372" t="n">
        <f aca="false">IF(OR('Felling&amp;Restocking'!$S294="",OR('Felling&amp;Restocking'!$S294=0,'Felling&amp;Restocking'!$S294="N/A")),0,1)</f>
        <v>0</v>
      </c>
      <c r="Y294" s="362" t="str">
        <f aca="false">IF(W294=1,T294,"")</f>
        <v/>
      </c>
      <c r="Z294" s="362" t="str">
        <f aca="false">IF(W294=1,U294,"")</f>
        <v/>
      </c>
      <c r="AA294" s="363" t="str">
        <f aca="false">CONCATENATE(IF(AND(AG294="B",AF294&lt;&gt;""),AF294,""),IF(AND(AI294="B",AH294&lt;&gt;""),AH294,""),IF(AND(AK294="B",AJ294&lt;&gt;""),AJ294,""),IF(AND(AM294="B",AL294&lt;&gt;""),AL294,""),IF(AND(AO294="B",AN294&lt;&gt;""),AN294,""),IF(AND(AQ294="B",AP294&lt;&gt;""),AP294,""))</f>
        <v/>
      </c>
      <c r="AC294" s="362" t="str">
        <f aca="false">CONCATENATE(IF(AND(AG294="C",AF294&lt;&gt;""),AF294,""),IF(AND(AI294="C",AH294&lt;&gt;""),AH294,""),IF(AND(AK294="C",AJ294&lt;&gt;""),AJ294,""),IF(AND(AM294="C",AL294&lt;&gt;""),AL294,""),IF(AND(AO294="C",AN294&lt;&gt;""),AN294,""),IF(AND(AQ294="C",AP294&lt;&gt;""),AP294,""))</f>
        <v/>
      </c>
      <c r="AE294" s="362" t="str">
        <f aca="false">CONCATENATE(IF(AS294="","",AS294),IF(AU294="","",AU294),IF(AW294="","",AW294),IF(AY294="","",AY294),IF(BA294="","",BA294),IF(BC294="","",BC294))</f>
        <v>1</v>
      </c>
      <c r="AF294" s="362" t="str">
        <f aca="false">IF('Felling&amp;Restocking'!I294="","",IFERROR(VLOOKUP( 'Felling&amp;Restocking'!I294,SpeciesList[],2,0),"," &amp; 'Felling&amp;Restocking'!I294))</f>
        <v/>
      </c>
      <c r="AG294" s="362" t="str">
        <f aca="false">IF('Felling&amp;Restocking'!I294="","",VLOOKUP( 'Felling&amp;Restocking'!I294,SpeciesList[],4,0))</f>
        <v/>
      </c>
      <c r="AH294" s="362" t="str">
        <f aca="false">IF('Felling&amp;Restocking'!J294="","",IFERROR("," &amp; VLOOKUP( 'Felling&amp;Restocking'!J294,SpeciesList[],2,0),"," &amp; 'Felling&amp;Restocking'!J294))</f>
        <v/>
      </c>
      <c r="AI294" s="362" t="str">
        <f aca="false">IF('Felling&amp;Restocking'!J294="","",VLOOKUP( 'Felling&amp;Restocking'!J294,SpeciesList[],4,0))</f>
        <v/>
      </c>
      <c r="AJ294" s="362" t="str">
        <f aca="false">IF('Felling&amp;Restocking'!K294="","",IFERROR("," &amp; VLOOKUP( 'Felling&amp;Restocking'!K294,SpeciesList[],2,0),"," &amp; 'Felling&amp;Restocking'!K294))</f>
        <v/>
      </c>
      <c r="AK294" s="362" t="str">
        <f aca="false">IF('Felling&amp;Restocking'!K294="","",VLOOKUP( 'Felling&amp;Restocking'!K294,SpeciesList[],4,0))</f>
        <v/>
      </c>
      <c r="AL294" s="362" t="str">
        <f aca="false">IF('Felling&amp;Restocking'!L294="","",IFERROR("," &amp; VLOOKUP( 'Felling&amp;Restocking'!L294,SpeciesList[],2,0),"," &amp; 'Felling&amp;Restocking'!L294))</f>
        <v/>
      </c>
      <c r="AM294" s="362" t="str">
        <f aca="false">IF('Felling&amp;Restocking'!L294="","",VLOOKUP( 'Felling&amp;Restocking'!L294,SpeciesList[],4,0))</f>
        <v/>
      </c>
      <c r="AN294" s="362" t="str">
        <f aca="false">IF('Felling&amp;Restocking'!M294="","",IFERROR("," &amp; VLOOKUP( 'Felling&amp;Restocking'!M294,SpeciesList[],2,0),"," &amp; 'Felling&amp;Restocking'!M294))</f>
        <v/>
      </c>
      <c r="AO294" s="362" t="str">
        <f aca="false">IF('Felling&amp;Restocking'!M294="","",VLOOKUP( 'Felling&amp;Restocking'!M294,SpeciesList[],4,0))</f>
        <v/>
      </c>
      <c r="AP294" s="362" t="str">
        <f aca="false">IF('Felling&amp;Restocking'!N294="","",IFERROR("," &amp; VLOOKUP( 'Felling&amp;Restocking'!N294,SpeciesList[],2,0),"," &amp; 'Felling&amp;Restocking'!N294))</f>
        <v/>
      </c>
      <c r="AQ294" s="362" t="str">
        <f aca="false">IF('Felling&amp;Restocking'!N294="","",VLOOKUP( 'Felling&amp;Restocking'!N294,SpeciesList[],4,0))</f>
        <v/>
      </c>
      <c r="AT294" s="362" t="str">
        <f aca="false">IF('Sub-Cpt Record'!A294&lt;&gt;"",CONCATENATE('Sub-Cpt Record'!A294,'Sub-Cpt Record'!B294,'Sub-Cpt Record'!C294),"")</f>
        <v/>
      </c>
      <c r="AU294" s="362" t="n">
        <f aca="false">IF($AT294="",1,COUNTIFS($AT$11:$AT$1000, $AT294))</f>
        <v>1</v>
      </c>
      <c r="AV294" s="362" t="n">
        <f aca="false">IF(AT294&lt;&gt;"",'Sub-Cpt Record'!C294/CODE!AU294,0)</f>
        <v>0</v>
      </c>
    </row>
    <row r="295" customFormat="false" ht="15" hidden="false" customHeight="false" outlineLevel="0" collapsed="false">
      <c r="A295" s="362" t="str">
        <f aca="false">IF('Sub-Cpt Record'!B295="",IF(OR('Sub-Cpt Record'!A295=0,'Sub-Cpt Record'!A295=""),"",'Sub-Cpt Record'!A295),CONCATENATE('Sub-Cpt Record'!A295&amp;'Sub-Cpt Record'!B295))</f>
        <v/>
      </c>
      <c r="B295" s="362" t="n">
        <f aca="false">IF($A295="",1,COUNTIFS($A$11:$A$1000, $A295))</f>
        <v>1</v>
      </c>
      <c r="C295" s="363" t="str">
        <f aca="false">IF('Sub-Cpt Record'!E295 = "","",'Sub-Cpt Record'!E295&amp;"  ")</f>
        <v/>
      </c>
      <c r="D295" s="362" t="str">
        <f aca="false">IF('Sub-Cpt Record'!F295 = "","",'Sub-Cpt Record'!F295&amp;"  ")</f>
        <v/>
      </c>
      <c r="E295" s="362" t="str">
        <f aca="false">IF('Sub-Cpt Record'!G295 = "","",'Sub-Cpt Record'!G295&amp;"  ")</f>
        <v/>
      </c>
      <c r="F295" s="362" t="str">
        <f aca="false">IF('Sub-Cpt Record'!H295 = "","",'Sub-Cpt Record'!H295&amp;"  ")</f>
        <v/>
      </c>
      <c r="G295" s="362" t="str">
        <f aca="false">IF('Sub-Cpt Record'!I295 = "","",'Sub-Cpt Record'!I295&amp;"  ")</f>
        <v/>
      </c>
      <c r="H295" s="362" t="str">
        <f aca="false">IF('Sub-Cpt Record'!J295 = "","",'Sub-Cpt Record'!J295&amp;"  ")</f>
        <v/>
      </c>
      <c r="I295" s="364" t="str">
        <f aca="false">CONCATENATE(C295&amp;D295&amp;E295&amp;F295&amp;G295&amp;H295)</f>
        <v/>
      </c>
      <c r="J295" s="362" t="n">
        <f aca="false">IF(A295&lt;&gt;"",'Sub-Cpt Record'!C295/CODE!B295,0)</f>
        <v>0</v>
      </c>
      <c r="L295" s="365" t="str">
        <f aca="false">IF(A295="",IF(L296=1,1,""),1)</f>
        <v/>
      </c>
      <c r="N295" s="366" t="n">
        <f aca="false">COUNTIFS('Felling&amp;Restocking'!$A$11:$A$1000, 'Felling&amp;Restocking'!$A295, 'Felling&amp;Restocking'!$B$11:$B$1000, 'Felling&amp;Restocking'!$B295, 'Felling&amp;Restocking'!$H$11:$H$1000, 'Felling&amp;Restocking'!$H295)</f>
        <v>0</v>
      </c>
      <c r="O295" s="366" t="n">
        <f aca="false">IF(OR('Felling&amp;Restocking'!H295=0,'Felling&amp;Restocking'!H295=""),0,1)</f>
        <v>0</v>
      </c>
      <c r="P295" s="367" t="n">
        <f aca="false">SUM('Felling&amp;Restocking'!O295+'Felling&amp;Restocking'!P295)</f>
        <v>0</v>
      </c>
      <c r="S295" s="369" t="n">
        <f aca="false">IF(AND(O295&lt;&gt;0,P295&lt;&gt;0,'Felling&amp;Restocking'!G295&lt;&gt;0,AA295="",AC295=""),1,0)</f>
        <v>0</v>
      </c>
      <c r="T295" s="370" t="str">
        <f aca="false">IF(OR('Felling&amp;Restocking'!G295=0,'Felling&amp;Restocking'!G295=""),"",SUM('Felling&amp;Restocking'!O295/P295)*'Felling&amp;Restocking'!G295)</f>
        <v/>
      </c>
      <c r="U295" s="370" t="str">
        <f aca="false">IF(OR('Felling&amp;Restocking'!G295=0,'Felling&amp;Restocking'!G295=""),"",SUM('Felling&amp;Restocking'!P295/P295)*'Felling&amp;Restocking'!G295)</f>
        <v/>
      </c>
      <c r="V295" s="371" t="n">
        <f aca="false">IF(CONCATENATE('Felling&amp;Restocking'!U295&amp;'Felling&amp;Restocking'!W295&amp;'Felling&amp;Restocking'!Y295&amp;'Felling&amp;Restocking'!AA295&amp;'Felling&amp;Restocking'!AC295)="",0,1)</f>
        <v>0</v>
      </c>
      <c r="W295" s="372" t="n">
        <f aca="false">IF(OR(OR(TRIM('Felling&amp;Restocking'!H295)="T",TRIM('Felling&amp;Restocking'!H295)="DF",TRIM('Felling&amp;Restocking'!H295)="OS"),O295=0),0,1)</f>
        <v>0</v>
      </c>
      <c r="X295" s="372" t="n">
        <f aca="false">IF(OR('Felling&amp;Restocking'!$S295="",OR('Felling&amp;Restocking'!$S295=0,'Felling&amp;Restocking'!$S295="N/A")),0,1)</f>
        <v>0</v>
      </c>
      <c r="Y295" s="362" t="str">
        <f aca="false">IF(W295=1,T295,"")</f>
        <v/>
      </c>
      <c r="Z295" s="362" t="str">
        <f aca="false">IF(W295=1,U295,"")</f>
        <v/>
      </c>
      <c r="AA295" s="363" t="str">
        <f aca="false">CONCATENATE(IF(AND(AG295="B",AF295&lt;&gt;""),AF295,""),IF(AND(AI295="B",AH295&lt;&gt;""),AH295,""),IF(AND(AK295="B",AJ295&lt;&gt;""),AJ295,""),IF(AND(AM295="B",AL295&lt;&gt;""),AL295,""),IF(AND(AO295="B",AN295&lt;&gt;""),AN295,""),IF(AND(AQ295="B",AP295&lt;&gt;""),AP295,""))</f>
        <v/>
      </c>
      <c r="AC295" s="362" t="str">
        <f aca="false">CONCATENATE(IF(AND(AG295="C",AF295&lt;&gt;""),AF295,""),IF(AND(AI295="C",AH295&lt;&gt;""),AH295,""),IF(AND(AK295="C",AJ295&lt;&gt;""),AJ295,""),IF(AND(AM295="C",AL295&lt;&gt;""),AL295,""),IF(AND(AO295="C",AN295&lt;&gt;""),AN295,""),IF(AND(AQ295="C",AP295&lt;&gt;""),AP295,""))</f>
        <v/>
      </c>
      <c r="AE295" s="362" t="str">
        <f aca="false">CONCATENATE(IF(AS295="","",AS295),IF(AU295="","",AU295),IF(AW295="","",AW295),IF(AY295="","",AY295),IF(BA295="","",BA295),IF(BC295="","",BC295))</f>
        <v>1</v>
      </c>
      <c r="AF295" s="362" t="str">
        <f aca="false">IF('Felling&amp;Restocking'!I295="","",IFERROR(VLOOKUP( 'Felling&amp;Restocking'!I295,SpeciesList[],2,0),"," &amp; 'Felling&amp;Restocking'!I295))</f>
        <v/>
      </c>
      <c r="AG295" s="362" t="str">
        <f aca="false">IF('Felling&amp;Restocking'!I295="","",VLOOKUP( 'Felling&amp;Restocking'!I295,SpeciesList[],4,0))</f>
        <v/>
      </c>
      <c r="AH295" s="362" t="str">
        <f aca="false">IF('Felling&amp;Restocking'!J295="","",IFERROR("," &amp; VLOOKUP( 'Felling&amp;Restocking'!J295,SpeciesList[],2,0),"," &amp; 'Felling&amp;Restocking'!J295))</f>
        <v/>
      </c>
      <c r="AI295" s="362" t="str">
        <f aca="false">IF('Felling&amp;Restocking'!J295="","",VLOOKUP( 'Felling&amp;Restocking'!J295,SpeciesList[],4,0))</f>
        <v/>
      </c>
      <c r="AJ295" s="362" t="str">
        <f aca="false">IF('Felling&amp;Restocking'!K295="","",IFERROR("," &amp; VLOOKUP( 'Felling&amp;Restocking'!K295,SpeciesList[],2,0),"," &amp; 'Felling&amp;Restocking'!K295))</f>
        <v/>
      </c>
      <c r="AK295" s="362" t="str">
        <f aca="false">IF('Felling&amp;Restocking'!K295="","",VLOOKUP( 'Felling&amp;Restocking'!K295,SpeciesList[],4,0))</f>
        <v/>
      </c>
      <c r="AL295" s="362" t="str">
        <f aca="false">IF('Felling&amp;Restocking'!L295="","",IFERROR("," &amp; VLOOKUP( 'Felling&amp;Restocking'!L295,SpeciesList[],2,0),"," &amp; 'Felling&amp;Restocking'!L295))</f>
        <v/>
      </c>
      <c r="AM295" s="362" t="str">
        <f aca="false">IF('Felling&amp;Restocking'!L295="","",VLOOKUP( 'Felling&amp;Restocking'!L295,SpeciesList[],4,0))</f>
        <v/>
      </c>
      <c r="AN295" s="362" t="str">
        <f aca="false">IF('Felling&amp;Restocking'!M295="","",IFERROR("," &amp; VLOOKUP( 'Felling&amp;Restocking'!M295,SpeciesList[],2,0),"," &amp; 'Felling&amp;Restocking'!M295))</f>
        <v/>
      </c>
      <c r="AO295" s="362" t="str">
        <f aca="false">IF('Felling&amp;Restocking'!M295="","",VLOOKUP( 'Felling&amp;Restocking'!M295,SpeciesList[],4,0))</f>
        <v/>
      </c>
      <c r="AP295" s="362" t="str">
        <f aca="false">IF('Felling&amp;Restocking'!N295="","",IFERROR("," &amp; VLOOKUP( 'Felling&amp;Restocking'!N295,SpeciesList[],2,0),"," &amp; 'Felling&amp;Restocking'!N295))</f>
        <v/>
      </c>
      <c r="AQ295" s="362" t="str">
        <f aca="false">IF('Felling&amp;Restocking'!N295="","",VLOOKUP( 'Felling&amp;Restocking'!N295,SpeciesList[],4,0))</f>
        <v/>
      </c>
      <c r="AT295" s="362" t="str">
        <f aca="false">IF('Sub-Cpt Record'!A295&lt;&gt;"",CONCATENATE('Sub-Cpt Record'!A295,'Sub-Cpt Record'!B295,'Sub-Cpt Record'!C295),"")</f>
        <v/>
      </c>
      <c r="AU295" s="362" t="n">
        <f aca="false">IF($AT295="",1,COUNTIFS($AT$11:$AT$1000, $AT295))</f>
        <v>1</v>
      </c>
      <c r="AV295" s="362" t="n">
        <f aca="false">IF(AT295&lt;&gt;"",'Sub-Cpt Record'!C295/CODE!AU295,0)</f>
        <v>0</v>
      </c>
    </row>
    <row r="296" customFormat="false" ht="15" hidden="false" customHeight="false" outlineLevel="0" collapsed="false">
      <c r="A296" s="362" t="str">
        <f aca="false">IF('Sub-Cpt Record'!B296="",IF(OR('Sub-Cpt Record'!A296=0,'Sub-Cpt Record'!A296=""),"",'Sub-Cpt Record'!A296),CONCATENATE('Sub-Cpt Record'!A296&amp;'Sub-Cpt Record'!B296))</f>
        <v/>
      </c>
      <c r="B296" s="362" t="n">
        <f aca="false">IF($A296="",1,COUNTIFS($A$11:$A$1000, $A296))</f>
        <v>1</v>
      </c>
      <c r="C296" s="363" t="str">
        <f aca="false">IF('Sub-Cpt Record'!E296 = "","",'Sub-Cpt Record'!E296&amp;"  ")</f>
        <v/>
      </c>
      <c r="D296" s="362" t="str">
        <f aca="false">IF('Sub-Cpt Record'!F296 = "","",'Sub-Cpt Record'!F296&amp;"  ")</f>
        <v/>
      </c>
      <c r="E296" s="362" t="str">
        <f aca="false">IF('Sub-Cpt Record'!G296 = "","",'Sub-Cpt Record'!G296&amp;"  ")</f>
        <v/>
      </c>
      <c r="F296" s="362" t="str">
        <f aca="false">IF('Sub-Cpt Record'!H296 = "","",'Sub-Cpt Record'!H296&amp;"  ")</f>
        <v/>
      </c>
      <c r="G296" s="362" t="str">
        <f aca="false">IF('Sub-Cpt Record'!I296 = "","",'Sub-Cpt Record'!I296&amp;"  ")</f>
        <v/>
      </c>
      <c r="H296" s="362" t="str">
        <f aca="false">IF('Sub-Cpt Record'!J296 = "","",'Sub-Cpt Record'!J296&amp;"  ")</f>
        <v/>
      </c>
      <c r="I296" s="364" t="str">
        <f aca="false">CONCATENATE(C296&amp;D296&amp;E296&amp;F296&amp;G296&amp;H296)</f>
        <v/>
      </c>
      <c r="J296" s="362" t="n">
        <f aca="false">IF(A296&lt;&gt;"",'Sub-Cpt Record'!C296/CODE!B296,0)</f>
        <v>0</v>
      </c>
      <c r="L296" s="365" t="str">
        <f aca="false">IF(A296="",IF(L297=1,1,""),1)</f>
        <v/>
      </c>
      <c r="N296" s="366" t="n">
        <f aca="false">COUNTIFS('Felling&amp;Restocking'!$A$11:$A$1000, 'Felling&amp;Restocking'!$A296, 'Felling&amp;Restocking'!$B$11:$B$1000, 'Felling&amp;Restocking'!$B296, 'Felling&amp;Restocking'!$H$11:$H$1000, 'Felling&amp;Restocking'!$H296)</f>
        <v>0</v>
      </c>
      <c r="O296" s="366" t="n">
        <f aca="false">IF(OR('Felling&amp;Restocking'!H296=0,'Felling&amp;Restocking'!H296=""),0,1)</f>
        <v>0</v>
      </c>
      <c r="P296" s="367" t="n">
        <f aca="false">SUM('Felling&amp;Restocking'!O296+'Felling&amp;Restocking'!P296)</f>
        <v>0</v>
      </c>
      <c r="S296" s="369" t="n">
        <f aca="false">IF(AND(O296&lt;&gt;0,P296&lt;&gt;0,'Felling&amp;Restocking'!G296&lt;&gt;0,AA296="",AC296=""),1,0)</f>
        <v>0</v>
      </c>
      <c r="T296" s="370" t="str">
        <f aca="false">IF(OR('Felling&amp;Restocking'!G296=0,'Felling&amp;Restocking'!G296=""),"",SUM('Felling&amp;Restocking'!O296/P296)*'Felling&amp;Restocking'!G296)</f>
        <v/>
      </c>
      <c r="U296" s="370" t="str">
        <f aca="false">IF(OR('Felling&amp;Restocking'!G296=0,'Felling&amp;Restocking'!G296=""),"",SUM('Felling&amp;Restocking'!P296/P296)*'Felling&amp;Restocking'!G296)</f>
        <v/>
      </c>
      <c r="V296" s="371" t="n">
        <f aca="false">IF(CONCATENATE('Felling&amp;Restocking'!U296&amp;'Felling&amp;Restocking'!W296&amp;'Felling&amp;Restocking'!Y296&amp;'Felling&amp;Restocking'!AA296&amp;'Felling&amp;Restocking'!AC296)="",0,1)</f>
        <v>0</v>
      </c>
      <c r="W296" s="372" t="n">
        <f aca="false">IF(OR(OR(TRIM('Felling&amp;Restocking'!H296)="T",TRIM('Felling&amp;Restocking'!H296)="DF",TRIM('Felling&amp;Restocking'!H296)="OS"),O296=0),0,1)</f>
        <v>0</v>
      </c>
      <c r="X296" s="372" t="n">
        <f aca="false">IF(OR('Felling&amp;Restocking'!$S296="",OR('Felling&amp;Restocking'!$S296=0,'Felling&amp;Restocking'!$S296="N/A")),0,1)</f>
        <v>0</v>
      </c>
      <c r="Y296" s="362" t="str">
        <f aca="false">IF(W296=1,T296,"")</f>
        <v/>
      </c>
      <c r="Z296" s="362" t="str">
        <f aca="false">IF(W296=1,U296,"")</f>
        <v/>
      </c>
      <c r="AA296" s="363" t="str">
        <f aca="false">CONCATENATE(IF(AND(AG296="B",AF296&lt;&gt;""),AF296,""),IF(AND(AI296="B",AH296&lt;&gt;""),AH296,""),IF(AND(AK296="B",AJ296&lt;&gt;""),AJ296,""),IF(AND(AM296="B",AL296&lt;&gt;""),AL296,""),IF(AND(AO296="B",AN296&lt;&gt;""),AN296,""),IF(AND(AQ296="B",AP296&lt;&gt;""),AP296,""))</f>
        <v/>
      </c>
      <c r="AC296" s="362" t="str">
        <f aca="false">CONCATENATE(IF(AND(AG296="C",AF296&lt;&gt;""),AF296,""),IF(AND(AI296="C",AH296&lt;&gt;""),AH296,""),IF(AND(AK296="C",AJ296&lt;&gt;""),AJ296,""),IF(AND(AM296="C",AL296&lt;&gt;""),AL296,""),IF(AND(AO296="C",AN296&lt;&gt;""),AN296,""),IF(AND(AQ296="C",AP296&lt;&gt;""),AP296,""))</f>
        <v/>
      </c>
      <c r="AE296" s="362" t="str">
        <f aca="false">CONCATENATE(IF(AS296="","",AS296),IF(AU296="","",AU296),IF(AW296="","",AW296),IF(AY296="","",AY296),IF(BA296="","",BA296),IF(BC296="","",BC296))</f>
        <v>1</v>
      </c>
      <c r="AF296" s="362" t="str">
        <f aca="false">IF('Felling&amp;Restocking'!I296="","",IFERROR(VLOOKUP( 'Felling&amp;Restocking'!I296,SpeciesList[],2,0),"," &amp; 'Felling&amp;Restocking'!I296))</f>
        <v/>
      </c>
      <c r="AG296" s="362" t="str">
        <f aca="false">IF('Felling&amp;Restocking'!I296="","",VLOOKUP( 'Felling&amp;Restocking'!I296,SpeciesList[],4,0))</f>
        <v/>
      </c>
      <c r="AH296" s="362" t="str">
        <f aca="false">IF('Felling&amp;Restocking'!J296="","",IFERROR("," &amp; VLOOKUP( 'Felling&amp;Restocking'!J296,SpeciesList[],2,0),"," &amp; 'Felling&amp;Restocking'!J296))</f>
        <v/>
      </c>
      <c r="AI296" s="362" t="str">
        <f aca="false">IF('Felling&amp;Restocking'!J296="","",VLOOKUP( 'Felling&amp;Restocking'!J296,SpeciesList[],4,0))</f>
        <v/>
      </c>
      <c r="AJ296" s="362" t="str">
        <f aca="false">IF('Felling&amp;Restocking'!K296="","",IFERROR("," &amp; VLOOKUP( 'Felling&amp;Restocking'!K296,SpeciesList[],2,0),"," &amp; 'Felling&amp;Restocking'!K296))</f>
        <v/>
      </c>
      <c r="AK296" s="362" t="str">
        <f aca="false">IF('Felling&amp;Restocking'!K296="","",VLOOKUP( 'Felling&amp;Restocking'!K296,SpeciesList[],4,0))</f>
        <v/>
      </c>
      <c r="AL296" s="362" t="str">
        <f aca="false">IF('Felling&amp;Restocking'!L296="","",IFERROR("," &amp; VLOOKUP( 'Felling&amp;Restocking'!L296,SpeciesList[],2,0),"," &amp; 'Felling&amp;Restocking'!L296))</f>
        <v/>
      </c>
      <c r="AM296" s="362" t="str">
        <f aca="false">IF('Felling&amp;Restocking'!L296="","",VLOOKUP( 'Felling&amp;Restocking'!L296,SpeciesList[],4,0))</f>
        <v/>
      </c>
      <c r="AN296" s="362" t="str">
        <f aca="false">IF('Felling&amp;Restocking'!M296="","",IFERROR("," &amp; VLOOKUP( 'Felling&amp;Restocking'!M296,SpeciesList[],2,0),"," &amp; 'Felling&amp;Restocking'!M296))</f>
        <v/>
      </c>
      <c r="AO296" s="362" t="str">
        <f aca="false">IF('Felling&amp;Restocking'!M296="","",VLOOKUP( 'Felling&amp;Restocking'!M296,SpeciesList[],4,0))</f>
        <v/>
      </c>
      <c r="AP296" s="362" t="str">
        <f aca="false">IF('Felling&amp;Restocking'!N296="","",IFERROR("," &amp; VLOOKUP( 'Felling&amp;Restocking'!N296,SpeciesList[],2,0),"," &amp; 'Felling&amp;Restocking'!N296))</f>
        <v/>
      </c>
      <c r="AQ296" s="362" t="str">
        <f aca="false">IF('Felling&amp;Restocking'!N296="","",VLOOKUP( 'Felling&amp;Restocking'!N296,SpeciesList[],4,0))</f>
        <v/>
      </c>
      <c r="AT296" s="362" t="str">
        <f aca="false">IF('Sub-Cpt Record'!A296&lt;&gt;"",CONCATENATE('Sub-Cpt Record'!A296,'Sub-Cpt Record'!B296,'Sub-Cpt Record'!C296),"")</f>
        <v/>
      </c>
      <c r="AU296" s="362" t="n">
        <f aca="false">IF($AT296="",1,COUNTIFS($AT$11:$AT$1000, $AT296))</f>
        <v>1</v>
      </c>
      <c r="AV296" s="362" t="n">
        <f aca="false">IF(AT296&lt;&gt;"",'Sub-Cpt Record'!C296/CODE!AU296,0)</f>
        <v>0</v>
      </c>
    </row>
    <row r="297" customFormat="false" ht="15" hidden="false" customHeight="false" outlineLevel="0" collapsed="false">
      <c r="A297" s="362" t="str">
        <f aca="false">IF('Sub-Cpt Record'!B297="",IF(OR('Sub-Cpt Record'!A297=0,'Sub-Cpt Record'!A297=""),"",'Sub-Cpt Record'!A297),CONCATENATE('Sub-Cpt Record'!A297&amp;'Sub-Cpt Record'!B297))</f>
        <v/>
      </c>
      <c r="B297" s="362" t="n">
        <f aca="false">IF($A297="",1,COUNTIFS($A$11:$A$1000, $A297))</f>
        <v>1</v>
      </c>
      <c r="C297" s="363" t="str">
        <f aca="false">IF('Sub-Cpt Record'!E297 = "","",'Sub-Cpt Record'!E297&amp;"  ")</f>
        <v/>
      </c>
      <c r="D297" s="362" t="str">
        <f aca="false">IF('Sub-Cpt Record'!F297 = "","",'Sub-Cpt Record'!F297&amp;"  ")</f>
        <v/>
      </c>
      <c r="E297" s="362" t="str">
        <f aca="false">IF('Sub-Cpt Record'!G297 = "","",'Sub-Cpt Record'!G297&amp;"  ")</f>
        <v/>
      </c>
      <c r="F297" s="362" t="str">
        <f aca="false">IF('Sub-Cpt Record'!H297 = "","",'Sub-Cpt Record'!H297&amp;"  ")</f>
        <v/>
      </c>
      <c r="G297" s="362" t="str">
        <f aca="false">IF('Sub-Cpt Record'!I297 = "","",'Sub-Cpt Record'!I297&amp;"  ")</f>
        <v/>
      </c>
      <c r="H297" s="362" t="str">
        <f aca="false">IF('Sub-Cpt Record'!J297 = "","",'Sub-Cpt Record'!J297&amp;"  ")</f>
        <v/>
      </c>
      <c r="I297" s="364" t="str">
        <f aca="false">CONCATENATE(C297&amp;D297&amp;E297&amp;F297&amp;G297&amp;H297)</f>
        <v/>
      </c>
      <c r="J297" s="362" t="n">
        <f aca="false">IF(A297&lt;&gt;"",'Sub-Cpt Record'!C297/CODE!B297,0)</f>
        <v>0</v>
      </c>
      <c r="L297" s="365" t="str">
        <f aca="false">IF(A297="",IF(L298=1,1,""),1)</f>
        <v/>
      </c>
      <c r="N297" s="366" t="n">
        <f aca="false">COUNTIFS('Felling&amp;Restocking'!$A$11:$A$1000, 'Felling&amp;Restocking'!$A297, 'Felling&amp;Restocking'!$B$11:$B$1000, 'Felling&amp;Restocking'!$B297, 'Felling&amp;Restocking'!$H$11:$H$1000, 'Felling&amp;Restocking'!$H297)</f>
        <v>0</v>
      </c>
      <c r="O297" s="366" t="n">
        <f aca="false">IF(OR('Felling&amp;Restocking'!H297=0,'Felling&amp;Restocking'!H297=""),0,1)</f>
        <v>0</v>
      </c>
      <c r="P297" s="367" t="n">
        <f aca="false">SUM('Felling&amp;Restocking'!O297+'Felling&amp;Restocking'!P297)</f>
        <v>0</v>
      </c>
      <c r="S297" s="369" t="n">
        <f aca="false">IF(AND(O297&lt;&gt;0,P297&lt;&gt;0,'Felling&amp;Restocking'!G297&lt;&gt;0,AA297="",AC297=""),1,0)</f>
        <v>0</v>
      </c>
      <c r="T297" s="370" t="str">
        <f aca="false">IF(OR('Felling&amp;Restocking'!G297=0,'Felling&amp;Restocking'!G297=""),"",SUM('Felling&amp;Restocking'!O297/P297)*'Felling&amp;Restocking'!G297)</f>
        <v/>
      </c>
      <c r="U297" s="370" t="str">
        <f aca="false">IF(OR('Felling&amp;Restocking'!G297=0,'Felling&amp;Restocking'!G297=""),"",SUM('Felling&amp;Restocking'!P297/P297)*'Felling&amp;Restocking'!G297)</f>
        <v/>
      </c>
      <c r="V297" s="371" t="n">
        <f aca="false">IF(CONCATENATE('Felling&amp;Restocking'!U297&amp;'Felling&amp;Restocking'!W297&amp;'Felling&amp;Restocking'!Y297&amp;'Felling&amp;Restocking'!AA297&amp;'Felling&amp;Restocking'!AC297)="",0,1)</f>
        <v>0</v>
      </c>
      <c r="W297" s="372" t="n">
        <f aca="false">IF(OR(OR(TRIM('Felling&amp;Restocking'!H297)="T",TRIM('Felling&amp;Restocking'!H297)="DF",TRIM('Felling&amp;Restocking'!H297)="OS"),O297=0),0,1)</f>
        <v>0</v>
      </c>
      <c r="X297" s="372" t="n">
        <f aca="false">IF(OR('Felling&amp;Restocking'!$S297="",OR('Felling&amp;Restocking'!$S297=0,'Felling&amp;Restocking'!$S297="N/A")),0,1)</f>
        <v>0</v>
      </c>
      <c r="Y297" s="362" t="str">
        <f aca="false">IF(W297=1,T297,"")</f>
        <v/>
      </c>
      <c r="Z297" s="362" t="str">
        <f aca="false">IF(W297=1,U297,"")</f>
        <v/>
      </c>
      <c r="AA297" s="363" t="str">
        <f aca="false">CONCATENATE(IF(AND(AG297="B",AF297&lt;&gt;""),AF297,""),IF(AND(AI297="B",AH297&lt;&gt;""),AH297,""),IF(AND(AK297="B",AJ297&lt;&gt;""),AJ297,""),IF(AND(AM297="B",AL297&lt;&gt;""),AL297,""),IF(AND(AO297="B",AN297&lt;&gt;""),AN297,""),IF(AND(AQ297="B",AP297&lt;&gt;""),AP297,""))</f>
        <v/>
      </c>
      <c r="AC297" s="362" t="str">
        <f aca="false">CONCATENATE(IF(AND(AG297="C",AF297&lt;&gt;""),AF297,""),IF(AND(AI297="C",AH297&lt;&gt;""),AH297,""),IF(AND(AK297="C",AJ297&lt;&gt;""),AJ297,""),IF(AND(AM297="C",AL297&lt;&gt;""),AL297,""),IF(AND(AO297="C",AN297&lt;&gt;""),AN297,""),IF(AND(AQ297="C",AP297&lt;&gt;""),AP297,""))</f>
        <v/>
      </c>
      <c r="AE297" s="362" t="str">
        <f aca="false">CONCATENATE(IF(AS297="","",AS297),IF(AU297="","",AU297),IF(AW297="","",AW297),IF(AY297="","",AY297),IF(BA297="","",BA297),IF(BC297="","",BC297))</f>
        <v>1</v>
      </c>
      <c r="AF297" s="362" t="str">
        <f aca="false">IF('Felling&amp;Restocking'!I297="","",IFERROR(VLOOKUP( 'Felling&amp;Restocking'!I297,SpeciesList[],2,0),"," &amp; 'Felling&amp;Restocking'!I297))</f>
        <v/>
      </c>
      <c r="AG297" s="362" t="str">
        <f aca="false">IF('Felling&amp;Restocking'!I297="","",VLOOKUP( 'Felling&amp;Restocking'!I297,SpeciesList[],4,0))</f>
        <v/>
      </c>
      <c r="AH297" s="362" t="str">
        <f aca="false">IF('Felling&amp;Restocking'!J297="","",IFERROR("," &amp; VLOOKUP( 'Felling&amp;Restocking'!J297,SpeciesList[],2,0),"," &amp; 'Felling&amp;Restocking'!J297))</f>
        <v/>
      </c>
      <c r="AI297" s="362" t="str">
        <f aca="false">IF('Felling&amp;Restocking'!J297="","",VLOOKUP( 'Felling&amp;Restocking'!J297,SpeciesList[],4,0))</f>
        <v/>
      </c>
      <c r="AJ297" s="362" t="str">
        <f aca="false">IF('Felling&amp;Restocking'!K297="","",IFERROR("," &amp; VLOOKUP( 'Felling&amp;Restocking'!K297,SpeciesList[],2,0),"," &amp; 'Felling&amp;Restocking'!K297))</f>
        <v/>
      </c>
      <c r="AK297" s="362" t="str">
        <f aca="false">IF('Felling&amp;Restocking'!K297="","",VLOOKUP( 'Felling&amp;Restocking'!K297,SpeciesList[],4,0))</f>
        <v/>
      </c>
      <c r="AL297" s="362" t="str">
        <f aca="false">IF('Felling&amp;Restocking'!L297="","",IFERROR("," &amp; VLOOKUP( 'Felling&amp;Restocking'!L297,SpeciesList[],2,0),"," &amp; 'Felling&amp;Restocking'!L297))</f>
        <v/>
      </c>
      <c r="AM297" s="362" t="str">
        <f aca="false">IF('Felling&amp;Restocking'!L297="","",VLOOKUP( 'Felling&amp;Restocking'!L297,SpeciesList[],4,0))</f>
        <v/>
      </c>
      <c r="AN297" s="362" t="str">
        <f aca="false">IF('Felling&amp;Restocking'!M297="","",IFERROR("," &amp; VLOOKUP( 'Felling&amp;Restocking'!M297,SpeciesList[],2,0),"," &amp; 'Felling&amp;Restocking'!M297))</f>
        <v/>
      </c>
      <c r="AO297" s="362" t="str">
        <f aca="false">IF('Felling&amp;Restocking'!M297="","",VLOOKUP( 'Felling&amp;Restocking'!M297,SpeciesList[],4,0))</f>
        <v/>
      </c>
      <c r="AP297" s="362" t="str">
        <f aca="false">IF('Felling&amp;Restocking'!N297="","",IFERROR("," &amp; VLOOKUP( 'Felling&amp;Restocking'!N297,SpeciesList[],2,0),"," &amp; 'Felling&amp;Restocking'!N297))</f>
        <v/>
      </c>
      <c r="AQ297" s="362" t="str">
        <f aca="false">IF('Felling&amp;Restocking'!N297="","",VLOOKUP( 'Felling&amp;Restocking'!N297,SpeciesList[],4,0))</f>
        <v/>
      </c>
      <c r="AT297" s="362" t="str">
        <f aca="false">IF('Sub-Cpt Record'!A297&lt;&gt;"",CONCATENATE('Sub-Cpt Record'!A297,'Sub-Cpt Record'!B297,'Sub-Cpt Record'!C297),"")</f>
        <v/>
      </c>
      <c r="AU297" s="362" t="n">
        <f aca="false">IF($AT297="",1,COUNTIFS($AT$11:$AT$1000, $AT297))</f>
        <v>1</v>
      </c>
      <c r="AV297" s="362" t="n">
        <f aca="false">IF(AT297&lt;&gt;"",'Sub-Cpt Record'!C297/CODE!AU297,0)</f>
        <v>0</v>
      </c>
    </row>
    <row r="298" customFormat="false" ht="15" hidden="false" customHeight="false" outlineLevel="0" collapsed="false">
      <c r="A298" s="362" t="str">
        <f aca="false">IF('Sub-Cpt Record'!B298="",IF(OR('Sub-Cpt Record'!A298=0,'Sub-Cpt Record'!A298=""),"",'Sub-Cpt Record'!A298),CONCATENATE('Sub-Cpt Record'!A298&amp;'Sub-Cpt Record'!B298))</f>
        <v/>
      </c>
      <c r="B298" s="362" t="n">
        <f aca="false">IF($A298="",1,COUNTIFS($A$11:$A$1000, $A298))</f>
        <v>1</v>
      </c>
      <c r="C298" s="363" t="str">
        <f aca="false">IF('Sub-Cpt Record'!E298 = "","",'Sub-Cpt Record'!E298&amp;"  ")</f>
        <v/>
      </c>
      <c r="D298" s="362" t="str">
        <f aca="false">IF('Sub-Cpt Record'!F298 = "","",'Sub-Cpt Record'!F298&amp;"  ")</f>
        <v/>
      </c>
      <c r="E298" s="362" t="str">
        <f aca="false">IF('Sub-Cpt Record'!G298 = "","",'Sub-Cpt Record'!G298&amp;"  ")</f>
        <v/>
      </c>
      <c r="F298" s="362" t="str">
        <f aca="false">IF('Sub-Cpt Record'!H298 = "","",'Sub-Cpt Record'!H298&amp;"  ")</f>
        <v/>
      </c>
      <c r="G298" s="362" t="str">
        <f aca="false">IF('Sub-Cpt Record'!I298 = "","",'Sub-Cpt Record'!I298&amp;"  ")</f>
        <v/>
      </c>
      <c r="H298" s="362" t="str">
        <f aca="false">IF('Sub-Cpt Record'!J298 = "","",'Sub-Cpt Record'!J298&amp;"  ")</f>
        <v/>
      </c>
      <c r="I298" s="364" t="str">
        <f aca="false">CONCATENATE(C298&amp;D298&amp;E298&amp;F298&amp;G298&amp;H298)</f>
        <v/>
      </c>
      <c r="J298" s="362" t="n">
        <f aca="false">IF(A298&lt;&gt;"",'Sub-Cpt Record'!C298/CODE!B298,0)</f>
        <v>0</v>
      </c>
      <c r="L298" s="365" t="str">
        <f aca="false">IF(A298="",IF(L299=1,1,""),1)</f>
        <v/>
      </c>
      <c r="N298" s="366" t="n">
        <f aca="false">COUNTIFS('Felling&amp;Restocking'!$A$11:$A$1000, 'Felling&amp;Restocking'!$A298, 'Felling&amp;Restocking'!$B$11:$B$1000, 'Felling&amp;Restocking'!$B298, 'Felling&amp;Restocking'!$H$11:$H$1000, 'Felling&amp;Restocking'!$H298)</f>
        <v>0</v>
      </c>
      <c r="O298" s="366" t="n">
        <f aca="false">IF(OR('Felling&amp;Restocking'!H298=0,'Felling&amp;Restocking'!H298=""),0,1)</f>
        <v>0</v>
      </c>
      <c r="P298" s="367" t="n">
        <f aca="false">SUM('Felling&amp;Restocking'!O298+'Felling&amp;Restocking'!P298)</f>
        <v>0</v>
      </c>
      <c r="S298" s="369" t="n">
        <f aca="false">IF(AND(O298&lt;&gt;0,P298&lt;&gt;0,'Felling&amp;Restocking'!G298&lt;&gt;0,AA298="",AC298=""),1,0)</f>
        <v>0</v>
      </c>
      <c r="T298" s="370" t="str">
        <f aca="false">IF(OR('Felling&amp;Restocking'!G298=0,'Felling&amp;Restocking'!G298=""),"",SUM('Felling&amp;Restocking'!O298/P298)*'Felling&amp;Restocking'!G298)</f>
        <v/>
      </c>
      <c r="U298" s="370" t="str">
        <f aca="false">IF(OR('Felling&amp;Restocking'!G298=0,'Felling&amp;Restocking'!G298=""),"",SUM('Felling&amp;Restocking'!P298/P298)*'Felling&amp;Restocking'!G298)</f>
        <v/>
      </c>
      <c r="V298" s="371" t="n">
        <f aca="false">IF(CONCATENATE('Felling&amp;Restocking'!U298&amp;'Felling&amp;Restocking'!W298&amp;'Felling&amp;Restocking'!Y298&amp;'Felling&amp;Restocking'!AA298&amp;'Felling&amp;Restocking'!AC298)="",0,1)</f>
        <v>0</v>
      </c>
      <c r="W298" s="372" t="n">
        <f aca="false">IF(OR(OR(TRIM('Felling&amp;Restocking'!H298)="T",TRIM('Felling&amp;Restocking'!H298)="DF",TRIM('Felling&amp;Restocking'!H298)="OS"),O298=0),0,1)</f>
        <v>0</v>
      </c>
      <c r="X298" s="372" t="n">
        <f aca="false">IF(OR('Felling&amp;Restocking'!$S298="",OR('Felling&amp;Restocking'!$S298=0,'Felling&amp;Restocking'!$S298="N/A")),0,1)</f>
        <v>0</v>
      </c>
      <c r="Y298" s="362" t="str">
        <f aca="false">IF(W298=1,T298,"")</f>
        <v/>
      </c>
      <c r="Z298" s="362" t="str">
        <f aca="false">IF(W298=1,U298,"")</f>
        <v/>
      </c>
      <c r="AA298" s="363" t="str">
        <f aca="false">CONCATENATE(IF(AND(AG298="B",AF298&lt;&gt;""),AF298,""),IF(AND(AI298="B",AH298&lt;&gt;""),AH298,""),IF(AND(AK298="B",AJ298&lt;&gt;""),AJ298,""),IF(AND(AM298="B",AL298&lt;&gt;""),AL298,""),IF(AND(AO298="B",AN298&lt;&gt;""),AN298,""),IF(AND(AQ298="B",AP298&lt;&gt;""),AP298,""))</f>
        <v/>
      </c>
      <c r="AC298" s="362" t="str">
        <f aca="false">CONCATENATE(IF(AND(AG298="C",AF298&lt;&gt;""),AF298,""),IF(AND(AI298="C",AH298&lt;&gt;""),AH298,""),IF(AND(AK298="C",AJ298&lt;&gt;""),AJ298,""),IF(AND(AM298="C",AL298&lt;&gt;""),AL298,""),IF(AND(AO298="C",AN298&lt;&gt;""),AN298,""),IF(AND(AQ298="C",AP298&lt;&gt;""),AP298,""))</f>
        <v/>
      </c>
      <c r="AE298" s="362" t="str">
        <f aca="false">CONCATENATE(IF(AS298="","",AS298),IF(AU298="","",AU298),IF(AW298="","",AW298),IF(AY298="","",AY298),IF(BA298="","",BA298),IF(BC298="","",BC298))</f>
        <v>1</v>
      </c>
      <c r="AF298" s="362" t="str">
        <f aca="false">IF('Felling&amp;Restocking'!I298="","",IFERROR(VLOOKUP( 'Felling&amp;Restocking'!I298,SpeciesList[],2,0),"," &amp; 'Felling&amp;Restocking'!I298))</f>
        <v/>
      </c>
      <c r="AG298" s="362" t="str">
        <f aca="false">IF('Felling&amp;Restocking'!I298="","",VLOOKUP( 'Felling&amp;Restocking'!I298,SpeciesList[],4,0))</f>
        <v/>
      </c>
      <c r="AH298" s="362" t="str">
        <f aca="false">IF('Felling&amp;Restocking'!J298="","",IFERROR("," &amp; VLOOKUP( 'Felling&amp;Restocking'!J298,SpeciesList[],2,0),"," &amp; 'Felling&amp;Restocking'!J298))</f>
        <v/>
      </c>
      <c r="AI298" s="362" t="str">
        <f aca="false">IF('Felling&amp;Restocking'!J298="","",VLOOKUP( 'Felling&amp;Restocking'!J298,SpeciesList[],4,0))</f>
        <v/>
      </c>
      <c r="AJ298" s="362" t="str">
        <f aca="false">IF('Felling&amp;Restocking'!K298="","",IFERROR("," &amp; VLOOKUP( 'Felling&amp;Restocking'!K298,SpeciesList[],2,0),"," &amp; 'Felling&amp;Restocking'!K298))</f>
        <v/>
      </c>
      <c r="AK298" s="362" t="str">
        <f aca="false">IF('Felling&amp;Restocking'!K298="","",VLOOKUP( 'Felling&amp;Restocking'!K298,SpeciesList[],4,0))</f>
        <v/>
      </c>
      <c r="AL298" s="362" t="str">
        <f aca="false">IF('Felling&amp;Restocking'!L298="","",IFERROR("," &amp; VLOOKUP( 'Felling&amp;Restocking'!L298,SpeciesList[],2,0),"," &amp; 'Felling&amp;Restocking'!L298))</f>
        <v/>
      </c>
      <c r="AM298" s="362" t="str">
        <f aca="false">IF('Felling&amp;Restocking'!L298="","",VLOOKUP( 'Felling&amp;Restocking'!L298,SpeciesList[],4,0))</f>
        <v/>
      </c>
      <c r="AN298" s="362" t="str">
        <f aca="false">IF('Felling&amp;Restocking'!M298="","",IFERROR("," &amp; VLOOKUP( 'Felling&amp;Restocking'!M298,SpeciesList[],2,0),"," &amp; 'Felling&amp;Restocking'!M298))</f>
        <v/>
      </c>
      <c r="AO298" s="362" t="str">
        <f aca="false">IF('Felling&amp;Restocking'!M298="","",VLOOKUP( 'Felling&amp;Restocking'!M298,SpeciesList[],4,0))</f>
        <v/>
      </c>
      <c r="AP298" s="362" t="str">
        <f aca="false">IF('Felling&amp;Restocking'!N298="","",IFERROR("," &amp; VLOOKUP( 'Felling&amp;Restocking'!N298,SpeciesList[],2,0),"," &amp; 'Felling&amp;Restocking'!N298))</f>
        <v/>
      </c>
      <c r="AQ298" s="362" t="str">
        <f aca="false">IF('Felling&amp;Restocking'!N298="","",VLOOKUP( 'Felling&amp;Restocking'!N298,SpeciesList[],4,0))</f>
        <v/>
      </c>
      <c r="AT298" s="362" t="str">
        <f aca="false">IF('Sub-Cpt Record'!A298&lt;&gt;"",CONCATENATE('Sub-Cpt Record'!A298,'Sub-Cpt Record'!B298,'Sub-Cpt Record'!C298),"")</f>
        <v/>
      </c>
      <c r="AU298" s="362" t="n">
        <f aca="false">IF($AT298="",1,COUNTIFS($AT$11:$AT$1000, $AT298))</f>
        <v>1</v>
      </c>
      <c r="AV298" s="362" t="n">
        <f aca="false">IF(AT298&lt;&gt;"",'Sub-Cpt Record'!C298/CODE!AU298,0)</f>
        <v>0</v>
      </c>
    </row>
    <row r="299" customFormat="false" ht="15" hidden="false" customHeight="false" outlineLevel="0" collapsed="false">
      <c r="A299" s="362" t="str">
        <f aca="false">IF('Sub-Cpt Record'!B299="",IF(OR('Sub-Cpt Record'!A299=0,'Sub-Cpt Record'!A299=""),"",'Sub-Cpt Record'!A299),CONCATENATE('Sub-Cpt Record'!A299&amp;'Sub-Cpt Record'!B299))</f>
        <v/>
      </c>
      <c r="B299" s="362" t="n">
        <f aca="false">IF($A299="",1,COUNTIFS($A$11:$A$1000, $A299))</f>
        <v>1</v>
      </c>
      <c r="C299" s="363" t="str">
        <f aca="false">IF('Sub-Cpt Record'!E299 = "","",'Sub-Cpt Record'!E299&amp;"  ")</f>
        <v/>
      </c>
      <c r="D299" s="362" t="str">
        <f aca="false">IF('Sub-Cpt Record'!F299 = "","",'Sub-Cpt Record'!F299&amp;"  ")</f>
        <v/>
      </c>
      <c r="E299" s="362" t="str">
        <f aca="false">IF('Sub-Cpt Record'!G299 = "","",'Sub-Cpt Record'!G299&amp;"  ")</f>
        <v/>
      </c>
      <c r="F299" s="362" t="str">
        <f aca="false">IF('Sub-Cpt Record'!H299 = "","",'Sub-Cpt Record'!H299&amp;"  ")</f>
        <v/>
      </c>
      <c r="G299" s="362" t="str">
        <f aca="false">IF('Sub-Cpt Record'!I299 = "","",'Sub-Cpt Record'!I299&amp;"  ")</f>
        <v/>
      </c>
      <c r="H299" s="362" t="str">
        <f aca="false">IF('Sub-Cpt Record'!J299 = "","",'Sub-Cpt Record'!J299&amp;"  ")</f>
        <v/>
      </c>
      <c r="I299" s="364" t="str">
        <f aca="false">CONCATENATE(C299&amp;D299&amp;E299&amp;F299&amp;G299&amp;H299)</f>
        <v/>
      </c>
      <c r="J299" s="362" t="n">
        <f aca="false">IF(A299&lt;&gt;"",'Sub-Cpt Record'!C299/CODE!B299,0)</f>
        <v>0</v>
      </c>
      <c r="L299" s="365" t="str">
        <f aca="false">IF(A299="",IF(L300=1,1,""),1)</f>
        <v/>
      </c>
      <c r="N299" s="366" t="n">
        <f aca="false">COUNTIFS('Felling&amp;Restocking'!$A$11:$A$1000, 'Felling&amp;Restocking'!$A299, 'Felling&amp;Restocking'!$B$11:$B$1000, 'Felling&amp;Restocking'!$B299, 'Felling&amp;Restocking'!$H$11:$H$1000, 'Felling&amp;Restocking'!$H299)</f>
        <v>0</v>
      </c>
      <c r="O299" s="366" t="n">
        <f aca="false">IF(OR('Felling&amp;Restocking'!H299=0,'Felling&amp;Restocking'!H299=""),0,1)</f>
        <v>0</v>
      </c>
      <c r="P299" s="367" t="n">
        <f aca="false">SUM('Felling&amp;Restocking'!O299+'Felling&amp;Restocking'!P299)</f>
        <v>0</v>
      </c>
      <c r="S299" s="369" t="n">
        <f aca="false">IF(AND(O299&lt;&gt;0,P299&lt;&gt;0,'Felling&amp;Restocking'!G299&lt;&gt;0,AA299="",AC299=""),1,0)</f>
        <v>0</v>
      </c>
      <c r="T299" s="370" t="str">
        <f aca="false">IF(OR('Felling&amp;Restocking'!G299=0,'Felling&amp;Restocking'!G299=""),"",SUM('Felling&amp;Restocking'!O299/P299)*'Felling&amp;Restocking'!G299)</f>
        <v/>
      </c>
      <c r="U299" s="370" t="str">
        <f aca="false">IF(OR('Felling&amp;Restocking'!G299=0,'Felling&amp;Restocking'!G299=""),"",SUM('Felling&amp;Restocking'!P299/P299)*'Felling&amp;Restocking'!G299)</f>
        <v/>
      </c>
      <c r="V299" s="371" t="n">
        <f aca="false">IF(CONCATENATE('Felling&amp;Restocking'!U299&amp;'Felling&amp;Restocking'!W299&amp;'Felling&amp;Restocking'!Y299&amp;'Felling&amp;Restocking'!AA299&amp;'Felling&amp;Restocking'!AC299)="",0,1)</f>
        <v>0</v>
      </c>
      <c r="W299" s="372" t="n">
        <f aca="false">IF(OR(OR(TRIM('Felling&amp;Restocking'!H299)="T",TRIM('Felling&amp;Restocking'!H299)="DF",TRIM('Felling&amp;Restocking'!H299)="OS"),O299=0),0,1)</f>
        <v>0</v>
      </c>
      <c r="X299" s="372" t="n">
        <f aca="false">IF(OR('Felling&amp;Restocking'!$S299="",OR('Felling&amp;Restocking'!$S299=0,'Felling&amp;Restocking'!$S299="N/A")),0,1)</f>
        <v>0</v>
      </c>
      <c r="Y299" s="362" t="str">
        <f aca="false">IF(W299=1,T299,"")</f>
        <v/>
      </c>
      <c r="Z299" s="362" t="str">
        <f aca="false">IF(W299=1,U299,"")</f>
        <v/>
      </c>
      <c r="AA299" s="363" t="str">
        <f aca="false">CONCATENATE(IF(AND(AG299="B",AF299&lt;&gt;""),AF299,""),IF(AND(AI299="B",AH299&lt;&gt;""),AH299,""),IF(AND(AK299="B",AJ299&lt;&gt;""),AJ299,""),IF(AND(AM299="B",AL299&lt;&gt;""),AL299,""),IF(AND(AO299="B",AN299&lt;&gt;""),AN299,""),IF(AND(AQ299="B",AP299&lt;&gt;""),AP299,""))</f>
        <v/>
      </c>
      <c r="AC299" s="362" t="str">
        <f aca="false">CONCATENATE(IF(AND(AG299="C",AF299&lt;&gt;""),AF299,""),IF(AND(AI299="C",AH299&lt;&gt;""),AH299,""),IF(AND(AK299="C",AJ299&lt;&gt;""),AJ299,""),IF(AND(AM299="C",AL299&lt;&gt;""),AL299,""),IF(AND(AO299="C",AN299&lt;&gt;""),AN299,""),IF(AND(AQ299="C",AP299&lt;&gt;""),AP299,""))</f>
        <v/>
      </c>
      <c r="AE299" s="362" t="str">
        <f aca="false">CONCATENATE(IF(AS299="","",AS299),IF(AU299="","",AU299),IF(AW299="","",AW299),IF(AY299="","",AY299),IF(BA299="","",BA299),IF(BC299="","",BC299))</f>
        <v>1</v>
      </c>
      <c r="AF299" s="362" t="str">
        <f aca="false">IF('Felling&amp;Restocking'!I299="","",IFERROR(VLOOKUP( 'Felling&amp;Restocking'!I299,SpeciesList[],2,0),"," &amp; 'Felling&amp;Restocking'!I299))</f>
        <v/>
      </c>
      <c r="AG299" s="362" t="str">
        <f aca="false">IF('Felling&amp;Restocking'!I299="","",VLOOKUP( 'Felling&amp;Restocking'!I299,SpeciesList[],4,0))</f>
        <v/>
      </c>
      <c r="AH299" s="362" t="str">
        <f aca="false">IF('Felling&amp;Restocking'!J299="","",IFERROR("," &amp; VLOOKUP( 'Felling&amp;Restocking'!J299,SpeciesList[],2,0),"," &amp; 'Felling&amp;Restocking'!J299))</f>
        <v/>
      </c>
      <c r="AI299" s="362" t="str">
        <f aca="false">IF('Felling&amp;Restocking'!J299="","",VLOOKUP( 'Felling&amp;Restocking'!J299,SpeciesList[],4,0))</f>
        <v/>
      </c>
      <c r="AJ299" s="362" t="str">
        <f aca="false">IF('Felling&amp;Restocking'!K299="","",IFERROR("," &amp; VLOOKUP( 'Felling&amp;Restocking'!K299,SpeciesList[],2,0),"," &amp; 'Felling&amp;Restocking'!K299))</f>
        <v/>
      </c>
      <c r="AK299" s="362" t="str">
        <f aca="false">IF('Felling&amp;Restocking'!K299="","",VLOOKUP( 'Felling&amp;Restocking'!K299,SpeciesList[],4,0))</f>
        <v/>
      </c>
      <c r="AL299" s="362" t="str">
        <f aca="false">IF('Felling&amp;Restocking'!L299="","",IFERROR("," &amp; VLOOKUP( 'Felling&amp;Restocking'!L299,SpeciesList[],2,0),"," &amp; 'Felling&amp;Restocking'!L299))</f>
        <v/>
      </c>
      <c r="AM299" s="362" t="str">
        <f aca="false">IF('Felling&amp;Restocking'!L299="","",VLOOKUP( 'Felling&amp;Restocking'!L299,SpeciesList[],4,0))</f>
        <v/>
      </c>
      <c r="AN299" s="362" t="str">
        <f aca="false">IF('Felling&amp;Restocking'!M299="","",IFERROR("," &amp; VLOOKUP( 'Felling&amp;Restocking'!M299,SpeciesList[],2,0),"," &amp; 'Felling&amp;Restocking'!M299))</f>
        <v/>
      </c>
      <c r="AO299" s="362" t="str">
        <f aca="false">IF('Felling&amp;Restocking'!M299="","",VLOOKUP( 'Felling&amp;Restocking'!M299,SpeciesList[],4,0))</f>
        <v/>
      </c>
      <c r="AP299" s="362" t="str">
        <f aca="false">IF('Felling&amp;Restocking'!N299="","",IFERROR("," &amp; VLOOKUP( 'Felling&amp;Restocking'!N299,SpeciesList[],2,0),"," &amp; 'Felling&amp;Restocking'!N299))</f>
        <v/>
      </c>
      <c r="AQ299" s="362" t="str">
        <f aca="false">IF('Felling&amp;Restocking'!N299="","",VLOOKUP( 'Felling&amp;Restocking'!N299,SpeciesList[],4,0))</f>
        <v/>
      </c>
      <c r="AT299" s="362" t="str">
        <f aca="false">IF('Sub-Cpt Record'!A299&lt;&gt;"",CONCATENATE('Sub-Cpt Record'!A299,'Sub-Cpt Record'!B299,'Sub-Cpt Record'!C299),"")</f>
        <v/>
      </c>
      <c r="AU299" s="362" t="n">
        <f aca="false">IF($AT299="",1,COUNTIFS($AT$11:$AT$1000, $AT299))</f>
        <v>1</v>
      </c>
      <c r="AV299" s="362" t="n">
        <f aca="false">IF(AT299&lt;&gt;"",'Sub-Cpt Record'!C299/CODE!AU299,0)</f>
        <v>0</v>
      </c>
    </row>
    <row r="300" customFormat="false" ht="15" hidden="false" customHeight="false" outlineLevel="0" collapsed="false">
      <c r="A300" s="362" t="str">
        <f aca="false">IF('Sub-Cpt Record'!B300="",IF(OR('Sub-Cpt Record'!A300=0,'Sub-Cpt Record'!A300=""),"",'Sub-Cpt Record'!A300),CONCATENATE('Sub-Cpt Record'!A300&amp;'Sub-Cpt Record'!B300))</f>
        <v/>
      </c>
      <c r="B300" s="362" t="n">
        <f aca="false">IF($A300="",1,COUNTIFS($A$11:$A$1000, $A300))</f>
        <v>1</v>
      </c>
      <c r="C300" s="363" t="str">
        <f aca="false">IF('Sub-Cpt Record'!E300 = "","",'Sub-Cpt Record'!E300&amp;"  ")</f>
        <v/>
      </c>
      <c r="D300" s="362" t="str">
        <f aca="false">IF('Sub-Cpt Record'!F300 = "","",'Sub-Cpt Record'!F300&amp;"  ")</f>
        <v/>
      </c>
      <c r="E300" s="362" t="str">
        <f aca="false">IF('Sub-Cpt Record'!G300 = "","",'Sub-Cpt Record'!G300&amp;"  ")</f>
        <v/>
      </c>
      <c r="F300" s="362" t="str">
        <f aca="false">IF('Sub-Cpt Record'!H300 = "","",'Sub-Cpt Record'!H300&amp;"  ")</f>
        <v/>
      </c>
      <c r="G300" s="362" t="str">
        <f aca="false">IF('Sub-Cpt Record'!I300 = "","",'Sub-Cpt Record'!I300&amp;"  ")</f>
        <v/>
      </c>
      <c r="H300" s="362" t="str">
        <f aca="false">IF('Sub-Cpt Record'!J300 = "","",'Sub-Cpt Record'!J300&amp;"  ")</f>
        <v/>
      </c>
      <c r="I300" s="364" t="str">
        <f aca="false">CONCATENATE(C300&amp;D300&amp;E300&amp;F300&amp;G300&amp;H300)</f>
        <v/>
      </c>
      <c r="J300" s="362" t="n">
        <f aca="false">IF(A300&lt;&gt;"",'Sub-Cpt Record'!C300/CODE!B300,0)</f>
        <v>0</v>
      </c>
      <c r="L300" s="365" t="str">
        <f aca="false">IF(A300="",IF(L301=1,1,""),1)</f>
        <v/>
      </c>
      <c r="N300" s="366" t="n">
        <f aca="false">COUNTIFS('Felling&amp;Restocking'!$A$11:$A$1000, 'Felling&amp;Restocking'!$A300, 'Felling&amp;Restocking'!$B$11:$B$1000, 'Felling&amp;Restocking'!$B300, 'Felling&amp;Restocking'!$H$11:$H$1000, 'Felling&amp;Restocking'!$H300)</f>
        <v>0</v>
      </c>
      <c r="O300" s="366" t="n">
        <f aca="false">IF(OR('Felling&amp;Restocking'!H300=0,'Felling&amp;Restocking'!H300=""),0,1)</f>
        <v>0</v>
      </c>
      <c r="P300" s="367" t="n">
        <f aca="false">SUM('Felling&amp;Restocking'!O300+'Felling&amp;Restocking'!P300)</f>
        <v>0</v>
      </c>
      <c r="S300" s="369" t="n">
        <f aca="false">IF(AND(O300&lt;&gt;0,P300&lt;&gt;0,'Felling&amp;Restocking'!G300&lt;&gt;0,AA300="",AC300=""),1,0)</f>
        <v>0</v>
      </c>
      <c r="T300" s="370" t="str">
        <f aca="false">IF(OR('Felling&amp;Restocking'!G300=0,'Felling&amp;Restocking'!G300=""),"",SUM('Felling&amp;Restocking'!O300/P300)*'Felling&amp;Restocking'!G300)</f>
        <v/>
      </c>
      <c r="U300" s="370" t="str">
        <f aca="false">IF(OR('Felling&amp;Restocking'!G300=0,'Felling&amp;Restocking'!G300=""),"",SUM('Felling&amp;Restocking'!P300/P300)*'Felling&amp;Restocking'!G300)</f>
        <v/>
      </c>
      <c r="V300" s="371" t="n">
        <f aca="false">IF(CONCATENATE('Felling&amp;Restocking'!U300&amp;'Felling&amp;Restocking'!W300&amp;'Felling&amp;Restocking'!Y300&amp;'Felling&amp;Restocking'!AA300&amp;'Felling&amp;Restocking'!AC300)="",0,1)</f>
        <v>0</v>
      </c>
      <c r="W300" s="372" t="n">
        <f aca="false">IF(OR(OR(TRIM('Felling&amp;Restocking'!H300)="T",TRIM('Felling&amp;Restocking'!H300)="DF",TRIM('Felling&amp;Restocking'!H300)="OS"),O300=0),0,1)</f>
        <v>0</v>
      </c>
      <c r="X300" s="372" t="n">
        <f aca="false">IF(OR('Felling&amp;Restocking'!$S300="",OR('Felling&amp;Restocking'!$S300=0,'Felling&amp;Restocking'!$S300="N/A")),0,1)</f>
        <v>0</v>
      </c>
      <c r="Y300" s="362" t="str">
        <f aca="false">IF(W300=1,T300,"")</f>
        <v/>
      </c>
      <c r="Z300" s="362" t="str">
        <f aca="false">IF(W300=1,U300,"")</f>
        <v/>
      </c>
      <c r="AA300" s="363" t="str">
        <f aca="false">CONCATENATE(IF(AND(AG300="B",AF300&lt;&gt;""),AF300,""),IF(AND(AI300="B",AH300&lt;&gt;""),AH300,""),IF(AND(AK300="B",AJ300&lt;&gt;""),AJ300,""),IF(AND(AM300="B",AL300&lt;&gt;""),AL300,""),IF(AND(AO300="B",AN300&lt;&gt;""),AN300,""),IF(AND(AQ300="B",AP300&lt;&gt;""),AP300,""))</f>
        <v/>
      </c>
      <c r="AC300" s="362" t="str">
        <f aca="false">CONCATENATE(IF(AND(AG300="C",AF300&lt;&gt;""),AF300,""),IF(AND(AI300="C",AH300&lt;&gt;""),AH300,""),IF(AND(AK300="C",AJ300&lt;&gt;""),AJ300,""),IF(AND(AM300="C",AL300&lt;&gt;""),AL300,""),IF(AND(AO300="C",AN300&lt;&gt;""),AN300,""),IF(AND(AQ300="C",AP300&lt;&gt;""),AP300,""))</f>
        <v/>
      </c>
      <c r="AE300" s="362" t="str">
        <f aca="false">CONCATENATE(IF(AS300="","",AS300),IF(AU300="","",AU300),IF(AW300="","",AW300),IF(AY300="","",AY300),IF(BA300="","",BA300),IF(BC300="","",BC300))</f>
        <v>1</v>
      </c>
      <c r="AF300" s="362" t="str">
        <f aca="false">IF('Felling&amp;Restocking'!I300="","",IFERROR(VLOOKUP( 'Felling&amp;Restocking'!I300,SpeciesList[],2,0),"," &amp; 'Felling&amp;Restocking'!I300))</f>
        <v/>
      </c>
      <c r="AG300" s="362" t="str">
        <f aca="false">IF('Felling&amp;Restocking'!I300="","",VLOOKUP( 'Felling&amp;Restocking'!I300,SpeciesList[],4,0))</f>
        <v/>
      </c>
      <c r="AH300" s="362" t="str">
        <f aca="false">IF('Felling&amp;Restocking'!J300="","",IFERROR("," &amp; VLOOKUP( 'Felling&amp;Restocking'!J300,SpeciesList[],2,0),"," &amp; 'Felling&amp;Restocking'!J300))</f>
        <v/>
      </c>
      <c r="AI300" s="362" t="str">
        <f aca="false">IF('Felling&amp;Restocking'!J300="","",VLOOKUP( 'Felling&amp;Restocking'!J300,SpeciesList[],4,0))</f>
        <v/>
      </c>
      <c r="AJ300" s="362" t="str">
        <f aca="false">IF('Felling&amp;Restocking'!K300="","",IFERROR("," &amp; VLOOKUP( 'Felling&amp;Restocking'!K300,SpeciesList[],2,0),"," &amp; 'Felling&amp;Restocking'!K300))</f>
        <v/>
      </c>
      <c r="AK300" s="362" t="str">
        <f aca="false">IF('Felling&amp;Restocking'!K300="","",VLOOKUP( 'Felling&amp;Restocking'!K300,SpeciesList[],4,0))</f>
        <v/>
      </c>
      <c r="AL300" s="362" t="str">
        <f aca="false">IF('Felling&amp;Restocking'!L300="","",IFERROR("," &amp; VLOOKUP( 'Felling&amp;Restocking'!L300,SpeciesList[],2,0),"," &amp; 'Felling&amp;Restocking'!L300))</f>
        <v/>
      </c>
      <c r="AM300" s="362" t="str">
        <f aca="false">IF('Felling&amp;Restocking'!L300="","",VLOOKUP( 'Felling&amp;Restocking'!L300,SpeciesList[],4,0))</f>
        <v/>
      </c>
      <c r="AN300" s="362" t="str">
        <f aca="false">IF('Felling&amp;Restocking'!M300="","",IFERROR("," &amp; VLOOKUP( 'Felling&amp;Restocking'!M300,SpeciesList[],2,0),"," &amp; 'Felling&amp;Restocking'!M300))</f>
        <v/>
      </c>
      <c r="AO300" s="362" t="str">
        <f aca="false">IF('Felling&amp;Restocking'!M300="","",VLOOKUP( 'Felling&amp;Restocking'!M300,SpeciesList[],4,0))</f>
        <v/>
      </c>
      <c r="AP300" s="362" t="str">
        <f aca="false">IF('Felling&amp;Restocking'!N300="","",IFERROR("," &amp; VLOOKUP( 'Felling&amp;Restocking'!N300,SpeciesList[],2,0),"," &amp; 'Felling&amp;Restocking'!N300))</f>
        <v/>
      </c>
      <c r="AQ300" s="362" t="str">
        <f aca="false">IF('Felling&amp;Restocking'!N300="","",VLOOKUP( 'Felling&amp;Restocking'!N300,SpeciesList[],4,0))</f>
        <v/>
      </c>
      <c r="AT300" s="362" t="str">
        <f aca="false">IF('Sub-Cpt Record'!A300&lt;&gt;"",CONCATENATE('Sub-Cpt Record'!A300,'Sub-Cpt Record'!B300,'Sub-Cpt Record'!C300),"")</f>
        <v/>
      </c>
      <c r="AU300" s="362" t="n">
        <f aca="false">IF($AT300="",1,COUNTIFS($AT$11:$AT$1000, $AT300))</f>
        <v>1</v>
      </c>
      <c r="AV300" s="362" t="n">
        <f aca="false">IF(AT300&lt;&gt;"",'Sub-Cpt Record'!C300/CODE!AU300,0)</f>
        <v>0</v>
      </c>
    </row>
    <row r="301" customFormat="false" ht="15" hidden="false" customHeight="false" outlineLevel="0" collapsed="false">
      <c r="A301" s="362" t="str">
        <f aca="false">IF('Sub-Cpt Record'!B301="",IF(OR('Sub-Cpt Record'!A301=0,'Sub-Cpt Record'!A301=""),"",'Sub-Cpt Record'!A301),CONCATENATE('Sub-Cpt Record'!A301&amp;'Sub-Cpt Record'!B301))</f>
        <v/>
      </c>
      <c r="B301" s="362" t="n">
        <f aca="false">IF($A301="",1,COUNTIFS($A$11:$A$1000, $A301))</f>
        <v>1</v>
      </c>
      <c r="C301" s="363" t="str">
        <f aca="false">IF('Sub-Cpt Record'!E301 = "","",'Sub-Cpt Record'!E301&amp;"  ")</f>
        <v/>
      </c>
      <c r="D301" s="362" t="str">
        <f aca="false">IF('Sub-Cpt Record'!F301 = "","",'Sub-Cpt Record'!F301&amp;"  ")</f>
        <v/>
      </c>
      <c r="E301" s="362" t="str">
        <f aca="false">IF('Sub-Cpt Record'!G301 = "","",'Sub-Cpt Record'!G301&amp;"  ")</f>
        <v/>
      </c>
      <c r="F301" s="362" t="str">
        <f aca="false">IF('Sub-Cpt Record'!H301 = "","",'Sub-Cpt Record'!H301&amp;"  ")</f>
        <v/>
      </c>
      <c r="G301" s="362" t="str">
        <f aca="false">IF('Sub-Cpt Record'!I301 = "","",'Sub-Cpt Record'!I301&amp;"  ")</f>
        <v/>
      </c>
      <c r="H301" s="362" t="str">
        <f aca="false">IF('Sub-Cpt Record'!J301 = "","",'Sub-Cpt Record'!J301&amp;"  ")</f>
        <v/>
      </c>
      <c r="I301" s="364" t="str">
        <f aca="false">CONCATENATE(C301&amp;D301&amp;E301&amp;F301&amp;G301&amp;H301)</f>
        <v/>
      </c>
      <c r="J301" s="362" t="n">
        <f aca="false">IF(A301&lt;&gt;"",'Sub-Cpt Record'!C301/CODE!B301,0)</f>
        <v>0</v>
      </c>
      <c r="L301" s="365" t="str">
        <f aca="false">IF(A301="",IF(L302=1,1,""),1)</f>
        <v/>
      </c>
      <c r="N301" s="366" t="n">
        <f aca="false">COUNTIFS('Felling&amp;Restocking'!$A$11:$A$1000, 'Felling&amp;Restocking'!$A301, 'Felling&amp;Restocking'!$B$11:$B$1000, 'Felling&amp;Restocking'!$B301, 'Felling&amp;Restocking'!$H$11:$H$1000, 'Felling&amp;Restocking'!$H301)</f>
        <v>0</v>
      </c>
      <c r="O301" s="366" t="n">
        <f aca="false">IF(OR('Felling&amp;Restocking'!H301=0,'Felling&amp;Restocking'!H301=""),0,1)</f>
        <v>0</v>
      </c>
      <c r="P301" s="367" t="n">
        <f aca="false">SUM('Felling&amp;Restocking'!O301+'Felling&amp;Restocking'!P301)</f>
        <v>0</v>
      </c>
      <c r="S301" s="369" t="n">
        <f aca="false">IF(AND(O301&lt;&gt;0,P301&lt;&gt;0,'Felling&amp;Restocking'!G301&lt;&gt;0,AA301="",AC301=""),1,0)</f>
        <v>0</v>
      </c>
      <c r="T301" s="370" t="str">
        <f aca="false">IF(OR('Felling&amp;Restocking'!G301=0,'Felling&amp;Restocking'!G301=""),"",SUM('Felling&amp;Restocking'!O301/P301)*'Felling&amp;Restocking'!G301)</f>
        <v/>
      </c>
      <c r="U301" s="370" t="str">
        <f aca="false">IF(OR('Felling&amp;Restocking'!G301=0,'Felling&amp;Restocking'!G301=""),"",SUM('Felling&amp;Restocking'!P301/P301)*'Felling&amp;Restocking'!G301)</f>
        <v/>
      </c>
      <c r="V301" s="371" t="n">
        <f aca="false">IF(CONCATENATE('Felling&amp;Restocking'!U301&amp;'Felling&amp;Restocking'!W301&amp;'Felling&amp;Restocking'!Y301&amp;'Felling&amp;Restocking'!AA301&amp;'Felling&amp;Restocking'!AC301)="",0,1)</f>
        <v>0</v>
      </c>
      <c r="W301" s="372" t="n">
        <f aca="false">IF(OR(OR(TRIM('Felling&amp;Restocking'!H301)="T",TRIM('Felling&amp;Restocking'!H301)="DF",TRIM('Felling&amp;Restocking'!H301)="OS"),O301=0),0,1)</f>
        <v>0</v>
      </c>
      <c r="X301" s="372" t="n">
        <f aca="false">IF(OR('Felling&amp;Restocking'!$S301="",OR('Felling&amp;Restocking'!$S301=0,'Felling&amp;Restocking'!$S301="N/A")),0,1)</f>
        <v>0</v>
      </c>
      <c r="Y301" s="362" t="str">
        <f aca="false">IF(W301=1,T301,"")</f>
        <v/>
      </c>
      <c r="Z301" s="362" t="str">
        <f aca="false">IF(W301=1,U301,"")</f>
        <v/>
      </c>
      <c r="AA301" s="363" t="str">
        <f aca="false">CONCATENATE(IF(AND(AG301="B",AF301&lt;&gt;""),AF301,""),IF(AND(AI301="B",AH301&lt;&gt;""),AH301,""),IF(AND(AK301="B",AJ301&lt;&gt;""),AJ301,""),IF(AND(AM301="B",AL301&lt;&gt;""),AL301,""),IF(AND(AO301="B",AN301&lt;&gt;""),AN301,""),IF(AND(AQ301="B",AP301&lt;&gt;""),AP301,""))</f>
        <v/>
      </c>
      <c r="AC301" s="362" t="str">
        <f aca="false">CONCATENATE(IF(AND(AG301="C",AF301&lt;&gt;""),AF301,""),IF(AND(AI301="C",AH301&lt;&gt;""),AH301,""),IF(AND(AK301="C",AJ301&lt;&gt;""),AJ301,""),IF(AND(AM301="C",AL301&lt;&gt;""),AL301,""),IF(AND(AO301="C",AN301&lt;&gt;""),AN301,""),IF(AND(AQ301="C",AP301&lt;&gt;""),AP301,""))</f>
        <v/>
      </c>
      <c r="AE301" s="362" t="str">
        <f aca="false">CONCATENATE(IF(AS301="","",AS301),IF(AU301="","",AU301),IF(AW301="","",AW301),IF(AY301="","",AY301),IF(BA301="","",BA301),IF(BC301="","",BC301))</f>
        <v>1</v>
      </c>
      <c r="AF301" s="362" t="str">
        <f aca="false">IF('Felling&amp;Restocking'!I301="","",IFERROR(VLOOKUP( 'Felling&amp;Restocking'!I301,SpeciesList[],2,0),"," &amp; 'Felling&amp;Restocking'!I301))</f>
        <v/>
      </c>
      <c r="AG301" s="362" t="str">
        <f aca="false">IF('Felling&amp;Restocking'!I301="","",VLOOKUP( 'Felling&amp;Restocking'!I301,SpeciesList[],4,0))</f>
        <v/>
      </c>
      <c r="AH301" s="362" t="str">
        <f aca="false">IF('Felling&amp;Restocking'!J301="","",IFERROR("," &amp; VLOOKUP( 'Felling&amp;Restocking'!J301,SpeciesList[],2,0),"," &amp; 'Felling&amp;Restocking'!J301))</f>
        <v/>
      </c>
      <c r="AI301" s="362" t="str">
        <f aca="false">IF('Felling&amp;Restocking'!J301="","",VLOOKUP( 'Felling&amp;Restocking'!J301,SpeciesList[],4,0))</f>
        <v/>
      </c>
      <c r="AJ301" s="362" t="str">
        <f aca="false">IF('Felling&amp;Restocking'!K301="","",IFERROR("," &amp; VLOOKUP( 'Felling&amp;Restocking'!K301,SpeciesList[],2,0),"," &amp; 'Felling&amp;Restocking'!K301))</f>
        <v/>
      </c>
      <c r="AK301" s="362" t="str">
        <f aca="false">IF('Felling&amp;Restocking'!K301="","",VLOOKUP( 'Felling&amp;Restocking'!K301,SpeciesList[],4,0))</f>
        <v/>
      </c>
      <c r="AL301" s="362" t="str">
        <f aca="false">IF('Felling&amp;Restocking'!L301="","",IFERROR("," &amp; VLOOKUP( 'Felling&amp;Restocking'!L301,SpeciesList[],2,0),"," &amp; 'Felling&amp;Restocking'!L301))</f>
        <v/>
      </c>
      <c r="AM301" s="362" t="str">
        <f aca="false">IF('Felling&amp;Restocking'!L301="","",VLOOKUP( 'Felling&amp;Restocking'!L301,SpeciesList[],4,0))</f>
        <v/>
      </c>
      <c r="AN301" s="362" t="str">
        <f aca="false">IF('Felling&amp;Restocking'!M301="","",IFERROR("," &amp; VLOOKUP( 'Felling&amp;Restocking'!M301,SpeciesList[],2,0),"," &amp; 'Felling&amp;Restocking'!M301))</f>
        <v/>
      </c>
      <c r="AO301" s="362" t="str">
        <f aca="false">IF('Felling&amp;Restocking'!M301="","",VLOOKUP( 'Felling&amp;Restocking'!M301,SpeciesList[],4,0))</f>
        <v/>
      </c>
      <c r="AP301" s="362" t="str">
        <f aca="false">IF('Felling&amp;Restocking'!N301="","",IFERROR("," &amp; VLOOKUP( 'Felling&amp;Restocking'!N301,SpeciesList[],2,0),"," &amp; 'Felling&amp;Restocking'!N301))</f>
        <v/>
      </c>
      <c r="AQ301" s="362" t="str">
        <f aca="false">IF('Felling&amp;Restocking'!N301="","",VLOOKUP( 'Felling&amp;Restocking'!N301,SpeciesList[],4,0))</f>
        <v/>
      </c>
      <c r="AT301" s="362" t="str">
        <f aca="false">IF('Sub-Cpt Record'!A301&lt;&gt;"",CONCATENATE('Sub-Cpt Record'!A301,'Sub-Cpt Record'!B301,'Sub-Cpt Record'!C301),"")</f>
        <v/>
      </c>
      <c r="AU301" s="362" t="n">
        <f aca="false">IF($AT301="",1,COUNTIFS($AT$11:$AT$1000, $AT301))</f>
        <v>1</v>
      </c>
      <c r="AV301" s="362" t="n">
        <f aca="false">IF(AT301&lt;&gt;"",'Sub-Cpt Record'!C301/CODE!AU301,0)</f>
        <v>0</v>
      </c>
    </row>
    <row r="302" customFormat="false" ht="15" hidden="false" customHeight="false" outlineLevel="0" collapsed="false">
      <c r="A302" s="362" t="str">
        <f aca="false">IF('Sub-Cpt Record'!B302="",IF(OR('Sub-Cpt Record'!A302=0,'Sub-Cpt Record'!A302=""),"",'Sub-Cpt Record'!A302),CONCATENATE('Sub-Cpt Record'!A302&amp;'Sub-Cpt Record'!B302))</f>
        <v/>
      </c>
      <c r="B302" s="362" t="n">
        <f aca="false">IF($A302="",1,COUNTIFS($A$11:$A$1000, $A302))</f>
        <v>1</v>
      </c>
      <c r="C302" s="363" t="str">
        <f aca="false">IF('Sub-Cpt Record'!E302 = "","",'Sub-Cpt Record'!E302&amp;"  ")</f>
        <v/>
      </c>
      <c r="D302" s="362" t="str">
        <f aca="false">IF('Sub-Cpt Record'!F302 = "","",'Sub-Cpt Record'!F302&amp;"  ")</f>
        <v/>
      </c>
      <c r="E302" s="362" t="str">
        <f aca="false">IF('Sub-Cpt Record'!G302 = "","",'Sub-Cpt Record'!G302&amp;"  ")</f>
        <v/>
      </c>
      <c r="F302" s="362" t="str">
        <f aca="false">IF('Sub-Cpt Record'!H302 = "","",'Sub-Cpt Record'!H302&amp;"  ")</f>
        <v/>
      </c>
      <c r="G302" s="362" t="str">
        <f aca="false">IF('Sub-Cpt Record'!I302 = "","",'Sub-Cpt Record'!I302&amp;"  ")</f>
        <v/>
      </c>
      <c r="H302" s="362" t="str">
        <f aca="false">IF('Sub-Cpt Record'!J302 = "","",'Sub-Cpt Record'!J302&amp;"  ")</f>
        <v/>
      </c>
      <c r="I302" s="364" t="str">
        <f aca="false">CONCATENATE(C302&amp;D302&amp;E302&amp;F302&amp;G302&amp;H302)</f>
        <v/>
      </c>
      <c r="J302" s="362" t="n">
        <f aca="false">IF(A302&lt;&gt;"",'Sub-Cpt Record'!C302/CODE!B302,0)</f>
        <v>0</v>
      </c>
      <c r="L302" s="365" t="str">
        <f aca="false">IF(A302="",IF(L303=1,1,""),1)</f>
        <v/>
      </c>
      <c r="N302" s="366" t="n">
        <f aca="false">COUNTIFS('Felling&amp;Restocking'!$A$11:$A$1000, 'Felling&amp;Restocking'!$A302, 'Felling&amp;Restocking'!$B$11:$B$1000, 'Felling&amp;Restocking'!$B302, 'Felling&amp;Restocking'!$H$11:$H$1000, 'Felling&amp;Restocking'!$H302)</f>
        <v>0</v>
      </c>
      <c r="O302" s="366" t="n">
        <f aca="false">IF(OR('Felling&amp;Restocking'!H302=0,'Felling&amp;Restocking'!H302=""),0,1)</f>
        <v>0</v>
      </c>
      <c r="P302" s="367" t="n">
        <f aca="false">SUM('Felling&amp;Restocking'!O302+'Felling&amp;Restocking'!P302)</f>
        <v>0</v>
      </c>
      <c r="S302" s="369" t="n">
        <f aca="false">IF(AND(O302&lt;&gt;0,P302&lt;&gt;0,'Felling&amp;Restocking'!G302&lt;&gt;0,AA302="",AC302=""),1,0)</f>
        <v>0</v>
      </c>
      <c r="T302" s="370" t="str">
        <f aca="false">IF(OR('Felling&amp;Restocking'!G302=0,'Felling&amp;Restocking'!G302=""),"",SUM('Felling&amp;Restocking'!O302/P302)*'Felling&amp;Restocking'!G302)</f>
        <v/>
      </c>
      <c r="U302" s="370" t="str">
        <f aca="false">IF(OR('Felling&amp;Restocking'!G302=0,'Felling&amp;Restocking'!G302=""),"",SUM('Felling&amp;Restocking'!P302/P302)*'Felling&amp;Restocking'!G302)</f>
        <v/>
      </c>
      <c r="V302" s="371" t="n">
        <f aca="false">IF(CONCATENATE('Felling&amp;Restocking'!U302&amp;'Felling&amp;Restocking'!W302&amp;'Felling&amp;Restocking'!Y302&amp;'Felling&amp;Restocking'!AA302&amp;'Felling&amp;Restocking'!AC302)="",0,1)</f>
        <v>0</v>
      </c>
      <c r="W302" s="372" t="n">
        <f aca="false">IF(OR(OR(TRIM('Felling&amp;Restocking'!H302)="T",TRIM('Felling&amp;Restocking'!H302)="DF",TRIM('Felling&amp;Restocking'!H302)="OS"),O302=0),0,1)</f>
        <v>0</v>
      </c>
      <c r="X302" s="372" t="n">
        <f aca="false">IF(OR('Felling&amp;Restocking'!$S302="",OR('Felling&amp;Restocking'!$S302=0,'Felling&amp;Restocking'!$S302="N/A")),0,1)</f>
        <v>0</v>
      </c>
      <c r="Y302" s="362" t="str">
        <f aca="false">IF(W302=1,T302,"")</f>
        <v/>
      </c>
      <c r="Z302" s="362" t="str">
        <f aca="false">IF(W302=1,U302,"")</f>
        <v/>
      </c>
      <c r="AA302" s="363" t="str">
        <f aca="false">CONCATENATE(IF(AND(AG302="B",AF302&lt;&gt;""),AF302,""),IF(AND(AI302="B",AH302&lt;&gt;""),AH302,""),IF(AND(AK302="B",AJ302&lt;&gt;""),AJ302,""),IF(AND(AM302="B",AL302&lt;&gt;""),AL302,""),IF(AND(AO302="B",AN302&lt;&gt;""),AN302,""),IF(AND(AQ302="B",AP302&lt;&gt;""),AP302,""))</f>
        <v/>
      </c>
      <c r="AC302" s="362" t="str">
        <f aca="false">CONCATENATE(IF(AND(AG302="C",AF302&lt;&gt;""),AF302,""),IF(AND(AI302="C",AH302&lt;&gt;""),AH302,""),IF(AND(AK302="C",AJ302&lt;&gt;""),AJ302,""),IF(AND(AM302="C",AL302&lt;&gt;""),AL302,""),IF(AND(AO302="C",AN302&lt;&gt;""),AN302,""),IF(AND(AQ302="C",AP302&lt;&gt;""),AP302,""))</f>
        <v/>
      </c>
      <c r="AE302" s="362" t="str">
        <f aca="false">CONCATENATE(IF(AS302="","",AS302),IF(AU302="","",AU302),IF(AW302="","",AW302),IF(AY302="","",AY302),IF(BA302="","",BA302),IF(BC302="","",BC302))</f>
        <v>1</v>
      </c>
      <c r="AF302" s="362" t="str">
        <f aca="false">IF('Felling&amp;Restocking'!I302="","",IFERROR(VLOOKUP( 'Felling&amp;Restocking'!I302,SpeciesList[],2,0),"," &amp; 'Felling&amp;Restocking'!I302))</f>
        <v/>
      </c>
      <c r="AG302" s="362" t="str">
        <f aca="false">IF('Felling&amp;Restocking'!I302="","",VLOOKUP( 'Felling&amp;Restocking'!I302,SpeciesList[],4,0))</f>
        <v/>
      </c>
      <c r="AH302" s="362" t="str">
        <f aca="false">IF('Felling&amp;Restocking'!J302="","",IFERROR("," &amp; VLOOKUP( 'Felling&amp;Restocking'!J302,SpeciesList[],2,0),"," &amp; 'Felling&amp;Restocking'!J302))</f>
        <v/>
      </c>
      <c r="AI302" s="362" t="str">
        <f aca="false">IF('Felling&amp;Restocking'!J302="","",VLOOKUP( 'Felling&amp;Restocking'!J302,SpeciesList[],4,0))</f>
        <v/>
      </c>
      <c r="AJ302" s="362" t="str">
        <f aca="false">IF('Felling&amp;Restocking'!K302="","",IFERROR("," &amp; VLOOKUP( 'Felling&amp;Restocking'!K302,SpeciesList[],2,0),"," &amp; 'Felling&amp;Restocking'!K302))</f>
        <v/>
      </c>
      <c r="AK302" s="362" t="str">
        <f aca="false">IF('Felling&amp;Restocking'!K302="","",VLOOKUP( 'Felling&amp;Restocking'!K302,SpeciesList[],4,0))</f>
        <v/>
      </c>
      <c r="AL302" s="362" t="str">
        <f aca="false">IF('Felling&amp;Restocking'!L302="","",IFERROR("," &amp; VLOOKUP( 'Felling&amp;Restocking'!L302,SpeciesList[],2,0),"," &amp; 'Felling&amp;Restocking'!L302))</f>
        <v/>
      </c>
      <c r="AM302" s="362" t="str">
        <f aca="false">IF('Felling&amp;Restocking'!L302="","",VLOOKUP( 'Felling&amp;Restocking'!L302,SpeciesList[],4,0))</f>
        <v/>
      </c>
      <c r="AN302" s="362" t="str">
        <f aca="false">IF('Felling&amp;Restocking'!M302="","",IFERROR("," &amp; VLOOKUP( 'Felling&amp;Restocking'!M302,SpeciesList[],2,0),"," &amp; 'Felling&amp;Restocking'!M302))</f>
        <v/>
      </c>
      <c r="AO302" s="362" t="str">
        <f aca="false">IF('Felling&amp;Restocking'!M302="","",VLOOKUP( 'Felling&amp;Restocking'!M302,SpeciesList[],4,0))</f>
        <v/>
      </c>
      <c r="AP302" s="362" t="str">
        <f aca="false">IF('Felling&amp;Restocking'!N302="","",IFERROR("," &amp; VLOOKUP( 'Felling&amp;Restocking'!N302,SpeciesList[],2,0),"," &amp; 'Felling&amp;Restocking'!N302))</f>
        <v/>
      </c>
      <c r="AQ302" s="362" t="str">
        <f aca="false">IF('Felling&amp;Restocking'!N302="","",VLOOKUP( 'Felling&amp;Restocking'!N302,SpeciesList[],4,0))</f>
        <v/>
      </c>
      <c r="AT302" s="362" t="str">
        <f aca="false">IF('Sub-Cpt Record'!A302&lt;&gt;"",CONCATENATE('Sub-Cpt Record'!A302,'Sub-Cpt Record'!B302,'Sub-Cpt Record'!C302),"")</f>
        <v/>
      </c>
      <c r="AU302" s="362" t="n">
        <f aca="false">IF($AT302="",1,COUNTIFS($AT$11:$AT$1000, $AT302))</f>
        <v>1</v>
      </c>
      <c r="AV302" s="362" t="n">
        <f aca="false">IF(AT302&lt;&gt;"",'Sub-Cpt Record'!C302/CODE!AU302,0)</f>
        <v>0</v>
      </c>
    </row>
    <row r="303" customFormat="false" ht="15" hidden="false" customHeight="false" outlineLevel="0" collapsed="false">
      <c r="A303" s="362" t="str">
        <f aca="false">IF('Sub-Cpt Record'!B303="",IF(OR('Sub-Cpt Record'!A303=0,'Sub-Cpt Record'!A303=""),"",'Sub-Cpt Record'!A303),CONCATENATE('Sub-Cpt Record'!A303&amp;'Sub-Cpt Record'!B303))</f>
        <v/>
      </c>
      <c r="B303" s="362" t="n">
        <f aca="false">IF($A303="",1,COUNTIFS($A$11:$A$1000, $A303))</f>
        <v>1</v>
      </c>
      <c r="C303" s="363" t="str">
        <f aca="false">IF('Sub-Cpt Record'!E303 = "","",'Sub-Cpt Record'!E303&amp;"  ")</f>
        <v/>
      </c>
      <c r="D303" s="362" t="str">
        <f aca="false">IF('Sub-Cpt Record'!F303 = "","",'Sub-Cpt Record'!F303&amp;"  ")</f>
        <v/>
      </c>
      <c r="E303" s="362" t="str">
        <f aca="false">IF('Sub-Cpt Record'!G303 = "","",'Sub-Cpt Record'!G303&amp;"  ")</f>
        <v/>
      </c>
      <c r="F303" s="362" t="str">
        <f aca="false">IF('Sub-Cpt Record'!H303 = "","",'Sub-Cpt Record'!H303&amp;"  ")</f>
        <v/>
      </c>
      <c r="G303" s="362" t="str">
        <f aca="false">IF('Sub-Cpt Record'!I303 = "","",'Sub-Cpt Record'!I303&amp;"  ")</f>
        <v/>
      </c>
      <c r="H303" s="362" t="str">
        <f aca="false">IF('Sub-Cpt Record'!J303 = "","",'Sub-Cpt Record'!J303&amp;"  ")</f>
        <v/>
      </c>
      <c r="I303" s="364" t="str">
        <f aca="false">CONCATENATE(C303&amp;D303&amp;E303&amp;F303&amp;G303&amp;H303)</f>
        <v/>
      </c>
      <c r="J303" s="362" t="n">
        <f aca="false">IF(A303&lt;&gt;"",'Sub-Cpt Record'!C303/CODE!B303,0)</f>
        <v>0</v>
      </c>
      <c r="L303" s="365" t="str">
        <f aca="false">IF(A303="",IF(L304=1,1,""),1)</f>
        <v/>
      </c>
      <c r="N303" s="366" t="n">
        <f aca="false">COUNTIFS('Felling&amp;Restocking'!$A$11:$A$1000, 'Felling&amp;Restocking'!$A303, 'Felling&amp;Restocking'!$B$11:$B$1000, 'Felling&amp;Restocking'!$B303, 'Felling&amp;Restocking'!$H$11:$H$1000, 'Felling&amp;Restocking'!$H303)</f>
        <v>0</v>
      </c>
      <c r="O303" s="366" t="n">
        <f aca="false">IF(OR('Felling&amp;Restocking'!H303=0,'Felling&amp;Restocking'!H303=""),0,1)</f>
        <v>0</v>
      </c>
      <c r="P303" s="367" t="n">
        <f aca="false">SUM('Felling&amp;Restocking'!O303+'Felling&amp;Restocking'!P303)</f>
        <v>0</v>
      </c>
      <c r="S303" s="369" t="n">
        <f aca="false">IF(AND(O303&lt;&gt;0,P303&lt;&gt;0,'Felling&amp;Restocking'!G303&lt;&gt;0,AA303="",AC303=""),1,0)</f>
        <v>0</v>
      </c>
      <c r="T303" s="370" t="str">
        <f aca="false">IF(OR('Felling&amp;Restocking'!G303=0,'Felling&amp;Restocking'!G303=""),"",SUM('Felling&amp;Restocking'!O303/P303)*'Felling&amp;Restocking'!G303)</f>
        <v/>
      </c>
      <c r="U303" s="370" t="str">
        <f aca="false">IF(OR('Felling&amp;Restocking'!G303=0,'Felling&amp;Restocking'!G303=""),"",SUM('Felling&amp;Restocking'!P303/P303)*'Felling&amp;Restocking'!G303)</f>
        <v/>
      </c>
      <c r="V303" s="371" t="n">
        <f aca="false">IF(CONCATENATE('Felling&amp;Restocking'!U303&amp;'Felling&amp;Restocking'!W303&amp;'Felling&amp;Restocking'!Y303&amp;'Felling&amp;Restocking'!AA303&amp;'Felling&amp;Restocking'!AC303)="",0,1)</f>
        <v>0</v>
      </c>
      <c r="W303" s="372" t="n">
        <f aca="false">IF(OR(OR(TRIM('Felling&amp;Restocking'!H303)="T",TRIM('Felling&amp;Restocking'!H303)="DF",TRIM('Felling&amp;Restocking'!H303)="OS"),O303=0),0,1)</f>
        <v>0</v>
      </c>
      <c r="X303" s="372" t="n">
        <f aca="false">IF(OR('Felling&amp;Restocking'!$S303="",OR('Felling&amp;Restocking'!$S303=0,'Felling&amp;Restocking'!$S303="N/A")),0,1)</f>
        <v>0</v>
      </c>
      <c r="Y303" s="362" t="str">
        <f aca="false">IF(W303=1,T303,"")</f>
        <v/>
      </c>
      <c r="Z303" s="362" t="str">
        <f aca="false">IF(W303=1,U303,"")</f>
        <v/>
      </c>
      <c r="AA303" s="363" t="str">
        <f aca="false">CONCATENATE(IF(AND(AG303="B",AF303&lt;&gt;""),AF303,""),IF(AND(AI303="B",AH303&lt;&gt;""),AH303,""),IF(AND(AK303="B",AJ303&lt;&gt;""),AJ303,""),IF(AND(AM303="B",AL303&lt;&gt;""),AL303,""),IF(AND(AO303="B",AN303&lt;&gt;""),AN303,""),IF(AND(AQ303="B",AP303&lt;&gt;""),AP303,""))</f>
        <v/>
      </c>
      <c r="AC303" s="362" t="str">
        <f aca="false">CONCATENATE(IF(AND(AG303="C",AF303&lt;&gt;""),AF303,""),IF(AND(AI303="C",AH303&lt;&gt;""),AH303,""),IF(AND(AK303="C",AJ303&lt;&gt;""),AJ303,""),IF(AND(AM303="C",AL303&lt;&gt;""),AL303,""),IF(AND(AO303="C",AN303&lt;&gt;""),AN303,""),IF(AND(AQ303="C",AP303&lt;&gt;""),AP303,""))</f>
        <v/>
      </c>
      <c r="AE303" s="362" t="str">
        <f aca="false">CONCATENATE(IF(AS303="","",AS303),IF(AU303="","",AU303),IF(AW303="","",AW303),IF(AY303="","",AY303),IF(BA303="","",BA303),IF(BC303="","",BC303))</f>
        <v>1</v>
      </c>
      <c r="AF303" s="362" t="str">
        <f aca="false">IF('Felling&amp;Restocking'!I303="","",IFERROR(VLOOKUP( 'Felling&amp;Restocking'!I303,SpeciesList[],2,0),"," &amp; 'Felling&amp;Restocking'!I303))</f>
        <v/>
      </c>
      <c r="AG303" s="362" t="str">
        <f aca="false">IF('Felling&amp;Restocking'!I303="","",VLOOKUP( 'Felling&amp;Restocking'!I303,SpeciesList[],4,0))</f>
        <v/>
      </c>
      <c r="AH303" s="362" t="str">
        <f aca="false">IF('Felling&amp;Restocking'!J303="","",IFERROR("," &amp; VLOOKUP( 'Felling&amp;Restocking'!J303,SpeciesList[],2,0),"," &amp; 'Felling&amp;Restocking'!J303))</f>
        <v/>
      </c>
      <c r="AI303" s="362" t="str">
        <f aca="false">IF('Felling&amp;Restocking'!J303="","",VLOOKUP( 'Felling&amp;Restocking'!J303,SpeciesList[],4,0))</f>
        <v/>
      </c>
      <c r="AJ303" s="362" t="str">
        <f aca="false">IF('Felling&amp;Restocking'!K303="","",IFERROR("," &amp; VLOOKUP( 'Felling&amp;Restocking'!K303,SpeciesList[],2,0),"," &amp; 'Felling&amp;Restocking'!K303))</f>
        <v/>
      </c>
      <c r="AK303" s="362" t="str">
        <f aca="false">IF('Felling&amp;Restocking'!K303="","",VLOOKUP( 'Felling&amp;Restocking'!K303,SpeciesList[],4,0))</f>
        <v/>
      </c>
      <c r="AL303" s="362" t="str">
        <f aca="false">IF('Felling&amp;Restocking'!L303="","",IFERROR("," &amp; VLOOKUP( 'Felling&amp;Restocking'!L303,SpeciesList[],2,0),"," &amp; 'Felling&amp;Restocking'!L303))</f>
        <v/>
      </c>
      <c r="AM303" s="362" t="str">
        <f aca="false">IF('Felling&amp;Restocking'!L303="","",VLOOKUP( 'Felling&amp;Restocking'!L303,SpeciesList[],4,0))</f>
        <v/>
      </c>
      <c r="AN303" s="362" t="str">
        <f aca="false">IF('Felling&amp;Restocking'!M303="","",IFERROR("," &amp; VLOOKUP( 'Felling&amp;Restocking'!M303,SpeciesList[],2,0),"," &amp; 'Felling&amp;Restocking'!M303))</f>
        <v/>
      </c>
      <c r="AO303" s="362" t="str">
        <f aca="false">IF('Felling&amp;Restocking'!M303="","",VLOOKUP( 'Felling&amp;Restocking'!M303,SpeciesList[],4,0))</f>
        <v/>
      </c>
      <c r="AP303" s="362" t="str">
        <f aca="false">IF('Felling&amp;Restocking'!N303="","",IFERROR("," &amp; VLOOKUP( 'Felling&amp;Restocking'!N303,SpeciesList[],2,0),"," &amp; 'Felling&amp;Restocking'!N303))</f>
        <v/>
      </c>
      <c r="AQ303" s="362" t="str">
        <f aca="false">IF('Felling&amp;Restocking'!N303="","",VLOOKUP( 'Felling&amp;Restocking'!N303,SpeciesList[],4,0))</f>
        <v/>
      </c>
      <c r="AT303" s="362" t="str">
        <f aca="false">IF('Sub-Cpt Record'!A303&lt;&gt;"",CONCATENATE('Sub-Cpt Record'!A303,'Sub-Cpt Record'!B303,'Sub-Cpt Record'!C303),"")</f>
        <v/>
      </c>
      <c r="AU303" s="362" t="n">
        <f aca="false">IF($AT303="",1,COUNTIFS($AT$11:$AT$1000, $AT303))</f>
        <v>1</v>
      </c>
      <c r="AV303" s="362" t="n">
        <f aca="false">IF(AT303&lt;&gt;"",'Sub-Cpt Record'!C303/CODE!AU303,0)</f>
        <v>0</v>
      </c>
    </row>
    <row r="304" customFormat="false" ht="15" hidden="false" customHeight="false" outlineLevel="0" collapsed="false">
      <c r="A304" s="362" t="str">
        <f aca="false">IF('Sub-Cpt Record'!B304="",IF(OR('Sub-Cpt Record'!A304=0,'Sub-Cpt Record'!A304=""),"",'Sub-Cpt Record'!A304),CONCATENATE('Sub-Cpt Record'!A304&amp;'Sub-Cpt Record'!B304))</f>
        <v/>
      </c>
      <c r="B304" s="362" t="n">
        <f aca="false">IF($A304="",1,COUNTIFS($A$11:$A$1000, $A304))</f>
        <v>1</v>
      </c>
      <c r="C304" s="363" t="str">
        <f aca="false">IF('Sub-Cpt Record'!E304 = "","",'Sub-Cpt Record'!E304&amp;"  ")</f>
        <v/>
      </c>
      <c r="D304" s="362" t="str">
        <f aca="false">IF('Sub-Cpt Record'!F304 = "","",'Sub-Cpt Record'!F304&amp;"  ")</f>
        <v/>
      </c>
      <c r="E304" s="362" t="str">
        <f aca="false">IF('Sub-Cpt Record'!G304 = "","",'Sub-Cpt Record'!G304&amp;"  ")</f>
        <v/>
      </c>
      <c r="F304" s="362" t="str">
        <f aca="false">IF('Sub-Cpt Record'!H304 = "","",'Sub-Cpt Record'!H304&amp;"  ")</f>
        <v/>
      </c>
      <c r="G304" s="362" t="str">
        <f aca="false">IF('Sub-Cpt Record'!I304 = "","",'Sub-Cpt Record'!I304&amp;"  ")</f>
        <v/>
      </c>
      <c r="H304" s="362" t="str">
        <f aca="false">IF('Sub-Cpt Record'!J304 = "","",'Sub-Cpt Record'!J304&amp;"  ")</f>
        <v/>
      </c>
      <c r="I304" s="364" t="str">
        <f aca="false">CONCATENATE(C304&amp;D304&amp;E304&amp;F304&amp;G304&amp;H304)</f>
        <v/>
      </c>
      <c r="J304" s="362" t="n">
        <f aca="false">IF(A304&lt;&gt;"",'Sub-Cpt Record'!C304/CODE!B304,0)</f>
        <v>0</v>
      </c>
      <c r="L304" s="365" t="str">
        <f aca="false">IF(A304="",IF(L305=1,1,""),1)</f>
        <v/>
      </c>
      <c r="N304" s="366" t="n">
        <f aca="false">COUNTIFS('Felling&amp;Restocking'!$A$11:$A$1000, 'Felling&amp;Restocking'!$A304, 'Felling&amp;Restocking'!$B$11:$B$1000, 'Felling&amp;Restocking'!$B304, 'Felling&amp;Restocking'!$H$11:$H$1000, 'Felling&amp;Restocking'!$H304)</f>
        <v>0</v>
      </c>
      <c r="O304" s="366" t="n">
        <f aca="false">IF(OR('Felling&amp;Restocking'!H304=0,'Felling&amp;Restocking'!H304=""),0,1)</f>
        <v>0</v>
      </c>
      <c r="P304" s="367" t="n">
        <f aca="false">SUM('Felling&amp;Restocking'!O304+'Felling&amp;Restocking'!P304)</f>
        <v>0</v>
      </c>
      <c r="S304" s="369" t="n">
        <f aca="false">IF(AND(O304&lt;&gt;0,P304&lt;&gt;0,'Felling&amp;Restocking'!G304&lt;&gt;0,AA304="",AC304=""),1,0)</f>
        <v>0</v>
      </c>
      <c r="T304" s="370" t="str">
        <f aca="false">IF(OR('Felling&amp;Restocking'!G304=0,'Felling&amp;Restocking'!G304=""),"",SUM('Felling&amp;Restocking'!O304/P304)*'Felling&amp;Restocking'!G304)</f>
        <v/>
      </c>
      <c r="U304" s="370" t="str">
        <f aca="false">IF(OR('Felling&amp;Restocking'!G304=0,'Felling&amp;Restocking'!G304=""),"",SUM('Felling&amp;Restocking'!P304/P304)*'Felling&amp;Restocking'!G304)</f>
        <v/>
      </c>
      <c r="V304" s="371" t="n">
        <f aca="false">IF(CONCATENATE('Felling&amp;Restocking'!U304&amp;'Felling&amp;Restocking'!W304&amp;'Felling&amp;Restocking'!Y304&amp;'Felling&amp;Restocking'!AA304&amp;'Felling&amp;Restocking'!AC304)="",0,1)</f>
        <v>0</v>
      </c>
      <c r="W304" s="372" t="n">
        <f aca="false">IF(OR(OR(TRIM('Felling&amp;Restocking'!H304)="T",TRIM('Felling&amp;Restocking'!H304)="DF",TRIM('Felling&amp;Restocking'!H304)="OS"),O304=0),0,1)</f>
        <v>0</v>
      </c>
      <c r="X304" s="372" t="n">
        <f aca="false">IF(OR('Felling&amp;Restocking'!$S304="",OR('Felling&amp;Restocking'!$S304=0,'Felling&amp;Restocking'!$S304="N/A")),0,1)</f>
        <v>0</v>
      </c>
      <c r="Y304" s="362" t="str">
        <f aca="false">IF(W304=1,T304,"")</f>
        <v/>
      </c>
      <c r="Z304" s="362" t="str">
        <f aca="false">IF(W304=1,U304,"")</f>
        <v/>
      </c>
      <c r="AA304" s="363" t="str">
        <f aca="false">CONCATENATE(IF(AND(AG304="B",AF304&lt;&gt;""),AF304,""),IF(AND(AI304="B",AH304&lt;&gt;""),AH304,""),IF(AND(AK304="B",AJ304&lt;&gt;""),AJ304,""),IF(AND(AM304="B",AL304&lt;&gt;""),AL304,""),IF(AND(AO304="B",AN304&lt;&gt;""),AN304,""),IF(AND(AQ304="B",AP304&lt;&gt;""),AP304,""))</f>
        <v/>
      </c>
      <c r="AC304" s="362" t="str">
        <f aca="false">CONCATENATE(IF(AND(AG304="C",AF304&lt;&gt;""),AF304,""),IF(AND(AI304="C",AH304&lt;&gt;""),AH304,""),IF(AND(AK304="C",AJ304&lt;&gt;""),AJ304,""),IF(AND(AM304="C",AL304&lt;&gt;""),AL304,""),IF(AND(AO304="C",AN304&lt;&gt;""),AN304,""),IF(AND(AQ304="C",AP304&lt;&gt;""),AP304,""))</f>
        <v/>
      </c>
      <c r="AE304" s="362" t="str">
        <f aca="false">CONCATENATE(IF(AS304="","",AS304),IF(AU304="","",AU304),IF(AW304="","",AW304),IF(AY304="","",AY304),IF(BA304="","",BA304),IF(BC304="","",BC304))</f>
        <v>1</v>
      </c>
      <c r="AF304" s="362" t="str">
        <f aca="false">IF('Felling&amp;Restocking'!I304="","",IFERROR(VLOOKUP( 'Felling&amp;Restocking'!I304,SpeciesList[],2,0),"," &amp; 'Felling&amp;Restocking'!I304))</f>
        <v/>
      </c>
      <c r="AG304" s="362" t="str">
        <f aca="false">IF('Felling&amp;Restocking'!I304="","",VLOOKUP( 'Felling&amp;Restocking'!I304,SpeciesList[],4,0))</f>
        <v/>
      </c>
      <c r="AH304" s="362" t="str">
        <f aca="false">IF('Felling&amp;Restocking'!J304="","",IFERROR("," &amp; VLOOKUP( 'Felling&amp;Restocking'!J304,SpeciesList[],2,0),"," &amp; 'Felling&amp;Restocking'!J304))</f>
        <v/>
      </c>
      <c r="AI304" s="362" t="str">
        <f aca="false">IF('Felling&amp;Restocking'!J304="","",VLOOKUP( 'Felling&amp;Restocking'!J304,SpeciesList[],4,0))</f>
        <v/>
      </c>
      <c r="AJ304" s="362" t="str">
        <f aca="false">IF('Felling&amp;Restocking'!K304="","",IFERROR("," &amp; VLOOKUP( 'Felling&amp;Restocking'!K304,SpeciesList[],2,0),"," &amp; 'Felling&amp;Restocking'!K304))</f>
        <v/>
      </c>
      <c r="AK304" s="362" t="str">
        <f aca="false">IF('Felling&amp;Restocking'!K304="","",VLOOKUP( 'Felling&amp;Restocking'!K304,SpeciesList[],4,0))</f>
        <v/>
      </c>
      <c r="AL304" s="362" t="str">
        <f aca="false">IF('Felling&amp;Restocking'!L304="","",IFERROR("," &amp; VLOOKUP( 'Felling&amp;Restocking'!L304,SpeciesList[],2,0),"," &amp; 'Felling&amp;Restocking'!L304))</f>
        <v/>
      </c>
      <c r="AM304" s="362" t="str">
        <f aca="false">IF('Felling&amp;Restocking'!L304="","",VLOOKUP( 'Felling&amp;Restocking'!L304,SpeciesList[],4,0))</f>
        <v/>
      </c>
      <c r="AN304" s="362" t="str">
        <f aca="false">IF('Felling&amp;Restocking'!M304="","",IFERROR("," &amp; VLOOKUP( 'Felling&amp;Restocking'!M304,SpeciesList[],2,0),"," &amp; 'Felling&amp;Restocking'!M304))</f>
        <v/>
      </c>
      <c r="AO304" s="362" t="str">
        <f aca="false">IF('Felling&amp;Restocking'!M304="","",VLOOKUP( 'Felling&amp;Restocking'!M304,SpeciesList[],4,0))</f>
        <v/>
      </c>
      <c r="AP304" s="362" t="str">
        <f aca="false">IF('Felling&amp;Restocking'!N304="","",IFERROR("," &amp; VLOOKUP( 'Felling&amp;Restocking'!N304,SpeciesList[],2,0),"," &amp; 'Felling&amp;Restocking'!N304))</f>
        <v/>
      </c>
      <c r="AQ304" s="362" t="str">
        <f aca="false">IF('Felling&amp;Restocking'!N304="","",VLOOKUP( 'Felling&amp;Restocking'!N304,SpeciesList[],4,0))</f>
        <v/>
      </c>
      <c r="AT304" s="362" t="str">
        <f aca="false">IF('Sub-Cpt Record'!A304&lt;&gt;"",CONCATENATE('Sub-Cpt Record'!A304,'Sub-Cpt Record'!B304,'Sub-Cpt Record'!C304),"")</f>
        <v/>
      </c>
      <c r="AU304" s="362" t="n">
        <f aca="false">IF($AT304="",1,COUNTIFS($AT$11:$AT$1000, $AT304))</f>
        <v>1</v>
      </c>
      <c r="AV304" s="362" t="n">
        <f aca="false">IF(AT304&lt;&gt;"",'Sub-Cpt Record'!C304/CODE!AU304,0)</f>
        <v>0</v>
      </c>
    </row>
    <row r="305" customFormat="false" ht="15" hidden="false" customHeight="false" outlineLevel="0" collapsed="false">
      <c r="A305" s="362" t="str">
        <f aca="false">IF('Sub-Cpt Record'!B305="",IF(OR('Sub-Cpt Record'!A305=0,'Sub-Cpt Record'!A305=""),"",'Sub-Cpt Record'!A305),CONCATENATE('Sub-Cpt Record'!A305&amp;'Sub-Cpt Record'!B305))</f>
        <v/>
      </c>
      <c r="B305" s="362" t="n">
        <f aca="false">IF($A305="",1,COUNTIFS($A$11:$A$1000, $A305))</f>
        <v>1</v>
      </c>
      <c r="C305" s="363" t="str">
        <f aca="false">IF('Sub-Cpt Record'!E305 = "","",'Sub-Cpt Record'!E305&amp;"  ")</f>
        <v/>
      </c>
      <c r="D305" s="362" t="str">
        <f aca="false">IF('Sub-Cpt Record'!F305 = "","",'Sub-Cpt Record'!F305&amp;"  ")</f>
        <v/>
      </c>
      <c r="E305" s="362" t="str">
        <f aca="false">IF('Sub-Cpt Record'!G305 = "","",'Sub-Cpt Record'!G305&amp;"  ")</f>
        <v/>
      </c>
      <c r="F305" s="362" t="str">
        <f aca="false">IF('Sub-Cpt Record'!H305 = "","",'Sub-Cpt Record'!H305&amp;"  ")</f>
        <v/>
      </c>
      <c r="G305" s="362" t="str">
        <f aca="false">IF('Sub-Cpt Record'!I305 = "","",'Sub-Cpt Record'!I305&amp;"  ")</f>
        <v/>
      </c>
      <c r="H305" s="362" t="str">
        <f aca="false">IF('Sub-Cpt Record'!J305 = "","",'Sub-Cpt Record'!J305&amp;"  ")</f>
        <v/>
      </c>
      <c r="I305" s="364" t="str">
        <f aca="false">CONCATENATE(C305&amp;D305&amp;E305&amp;F305&amp;G305&amp;H305)</f>
        <v/>
      </c>
      <c r="J305" s="362" t="n">
        <f aca="false">IF(A305&lt;&gt;"",'Sub-Cpt Record'!C305/CODE!B305,0)</f>
        <v>0</v>
      </c>
      <c r="L305" s="365" t="str">
        <f aca="false">IF(A305="",IF(L306=1,1,""),1)</f>
        <v/>
      </c>
      <c r="N305" s="366" t="n">
        <f aca="false">COUNTIFS('Felling&amp;Restocking'!$A$11:$A$1000, 'Felling&amp;Restocking'!$A305, 'Felling&amp;Restocking'!$B$11:$B$1000, 'Felling&amp;Restocking'!$B305, 'Felling&amp;Restocking'!$H$11:$H$1000, 'Felling&amp;Restocking'!$H305)</f>
        <v>0</v>
      </c>
      <c r="O305" s="366" t="n">
        <f aca="false">IF(OR('Felling&amp;Restocking'!H305=0,'Felling&amp;Restocking'!H305=""),0,1)</f>
        <v>0</v>
      </c>
      <c r="P305" s="367" t="n">
        <f aca="false">SUM('Felling&amp;Restocking'!O305+'Felling&amp;Restocking'!P305)</f>
        <v>0</v>
      </c>
      <c r="S305" s="369" t="n">
        <f aca="false">IF(AND(O305&lt;&gt;0,P305&lt;&gt;0,'Felling&amp;Restocking'!G305&lt;&gt;0,AA305="",AC305=""),1,0)</f>
        <v>0</v>
      </c>
      <c r="T305" s="370" t="str">
        <f aca="false">IF(OR('Felling&amp;Restocking'!G305=0,'Felling&amp;Restocking'!G305=""),"",SUM('Felling&amp;Restocking'!O305/P305)*'Felling&amp;Restocking'!G305)</f>
        <v/>
      </c>
      <c r="U305" s="370" t="str">
        <f aca="false">IF(OR('Felling&amp;Restocking'!G305=0,'Felling&amp;Restocking'!G305=""),"",SUM('Felling&amp;Restocking'!P305/P305)*'Felling&amp;Restocking'!G305)</f>
        <v/>
      </c>
      <c r="V305" s="371" t="n">
        <f aca="false">IF(CONCATENATE('Felling&amp;Restocking'!U305&amp;'Felling&amp;Restocking'!W305&amp;'Felling&amp;Restocking'!Y305&amp;'Felling&amp;Restocking'!AA305&amp;'Felling&amp;Restocking'!AC305)="",0,1)</f>
        <v>0</v>
      </c>
      <c r="W305" s="372" t="n">
        <f aca="false">IF(OR(OR(TRIM('Felling&amp;Restocking'!H305)="T",TRIM('Felling&amp;Restocking'!H305)="DF",TRIM('Felling&amp;Restocking'!H305)="OS"),O305=0),0,1)</f>
        <v>0</v>
      </c>
      <c r="X305" s="372" t="n">
        <f aca="false">IF(OR('Felling&amp;Restocking'!$S305="",OR('Felling&amp;Restocking'!$S305=0,'Felling&amp;Restocking'!$S305="N/A")),0,1)</f>
        <v>0</v>
      </c>
      <c r="Y305" s="362" t="str">
        <f aca="false">IF(W305=1,T305,"")</f>
        <v/>
      </c>
      <c r="Z305" s="362" t="str">
        <f aca="false">IF(W305=1,U305,"")</f>
        <v/>
      </c>
      <c r="AA305" s="363" t="str">
        <f aca="false">CONCATENATE(IF(AND(AG305="B",AF305&lt;&gt;""),AF305,""),IF(AND(AI305="B",AH305&lt;&gt;""),AH305,""),IF(AND(AK305="B",AJ305&lt;&gt;""),AJ305,""),IF(AND(AM305="B",AL305&lt;&gt;""),AL305,""),IF(AND(AO305="B",AN305&lt;&gt;""),AN305,""),IF(AND(AQ305="B",AP305&lt;&gt;""),AP305,""))</f>
        <v/>
      </c>
      <c r="AC305" s="362" t="str">
        <f aca="false">CONCATENATE(IF(AND(AG305="C",AF305&lt;&gt;""),AF305,""),IF(AND(AI305="C",AH305&lt;&gt;""),AH305,""),IF(AND(AK305="C",AJ305&lt;&gt;""),AJ305,""),IF(AND(AM305="C",AL305&lt;&gt;""),AL305,""),IF(AND(AO305="C",AN305&lt;&gt;""),AN305,""),IF(AND(AQ305="C",AP305&lt;&gt;""),AP305,""))</f>
        <v/>
      </c>
      <c r="AE305" s="362" t="str">
        <f aca="false">CONCATENATE(IF(AS305="","",AS305),IF(AU305="","",AU305),IF(AW305="","",AW305),IF(AY305="","",AY305),IF(BA305="","",BA305),IF(BC305="","",BC305))</f>
        <v>1</v>
      </c>
      <c r="AF305" s="362" t="str">
        <f aca="false">IF('Felling&amp;Restocking'!I305="","",IFERROR(VLOOKUP( 'Felling&amp;Restocking'!I305,SpeciesList[],2,0),"," &amp; 'Felling&amp;Restocking'!I305))</f>
        <v/>
      </c>
      <c r="AG305" s="362" t="str">
        <f aca="false">IF('Felling&amp;Restocking'!I305="","",VLOOKUP( 'Felling&amp;Restocking'!I305,SpeciesList[],4,0))</f>
        <v/>
      </c>
      <c r="AH305" s="362" t="str">
        <f aca="false">IF('Felling&amp;Restocking'!J305="","",IFERROR("," &amp; VLOOKUP( 'Felling&amp;Restocking'!J305,SpeciesList[],2,0),"," &amp; 'Felling&amp;Restocking'!J305))</f>
        <v/>
      </c>
      <c r="AI305" s="362" t="str">
        <f aca="false">IF('Felling&amp;Restocking'!J305="","",VLOOKUP( 'Felling&amp;Restocking'!J305,SpeciesList[],4,0))</f>
        <v/>
      </c>
      <c r="AJ305" s="362" t="str">
        <f aca="false">IF('Felling&amp;Restocking'!K305="","",IFERROR("," &amp; VLOOKUP( 'Felling&amp;Restocking'!K305,SpeciesList[],2,0),"," &amp; 'Felling&amp;Restocking'!K305))</f>
        <v/>
      </c>
      <c r="AK305" s="362" t="str">
        <f aca="false">IF('Felling&amp;Restocking'!K305="","",VLOOKUP( 'Felling&amp;Restocking'!K305,SpeciesList[],4,0))</f>
        <v/>
      </c>
      <c r="AL305" s="362" t="str">
        <f aca="false">IF('Felling&amp;Restocking'!L305="","",IFERROR("," &amp; VLOOKUP( 'Felling&amp;Restocking'!L305,SpeciesList[],2,0),"," &amp; 'Felling&amp;Restocking'!L305))</f>
        <v/>
      </c>
      <c r="AM305" s="362" t="str">
        <f aca="false">IF('Felling&amp;Restocking'!L305="","",VLOOKUP( 'Felling&amp;Restocking'!L305,SpeciesList[],4,0))</f>
        <v/>
      </c>
      <c r="AN305" s="362" t="str">
        <f aca="false">IF('Felling&amp;Restocking'!M305="","",IFERROR("," &amp; VLOOKUP( 'Felling&amp;Restocking'!M305,SpeciesList[],2,0),"," &amp; 'Felling&amp;Restocking'!M305))</f>
        <v/>
      </c>
      <c r="AO305" s="362" t="str">
        <f aca="false">IF('Felling&amp;Restocking'!M305="","",VLOOKUP( 'Felling&amp;Restocking'!M305,SpeciesList[],4,0))</f>
        <v/>
      </c>
      <c r="AP305" s="362" t="str">
        <f aca="false">IF('Felling&amp;Restocking'!N305="","",IFERROR("," &amp; VLOOKUP( 'Felling&amp;Restocking'!N305,SpeciesList[],2,0),"," &amp; 'Felling&amp;Restocking'!N305))</f>
        <v/>
      </c>
      <c r="AQ305" s="362" t="str">
        <f aca="false">IF('Felling&amp;Restocking'!N305="","",VLOOKUP( 'Felling&amp;Restocking'!N305,SpeciesList[],4,0))</f>
        <v/>
      </c>
      <c r="AT305" s="362" t="str">
        <f aca="false">IF('Sub-Cpt Record'!A305&lt;&gt;"",CONCATENATE('Sub-Cpt Record'!A305,'Sub-Cpt Record'!B305,'Sub-Cpt Record'!C305),"")</f>
        <v/>
      </c>
      <c r="AU305" s="362" t="n">
        <f aca="false">IF($AT305="",1,COUNTIFS($AT$11:$AT$1000, $AT305))</f>
        <v>1</v>
      </c>
      <c r="AV305" s="362" t="n">
        <f aca="false">IF(AT305&lt;&gt;"",'Sub-Cpt Record'!C305/CODE!AU305,0)</f>
        <v>0</v>
      </c>
    </row>
    <row r="306" customFormat="false" ht="15" hidden="false" customHeight="false" outlineLevel="0" collapsed="false">
      <c r="A306" s="362" t="str">
        <f aca="false">IF('Sub-Cpt Record'!B306="",IF(OR('Sub-Cpt Record'!A306=0,'Sub-Cpt Record'!A306=""),"",'Sub-Cpt Record'!A306),CONCATENATE('Sub-Cpt Record'!A306&amp;'Sub-Cpt Record'!B306))</f>
        <v/>
      </c>
      <c r="B306" s="362" t="n">
        <f aca="false">IF($A306="",1,COUNTIFS($A$11:$A$1000, $A306))</f>
        <v>1</v>
      </c>
      <c r="C306" s="363" t="str">
        <f aca="false">IF('Sub-Cpt Record'!E306 = "","",'Sub-Cpt Record'!E306&amp;"  ")</f>
        <v/>
      </c>
      <c r="D306" s="362" t="str">
        <f aca="false">IF('Sub-Cpt Record'!F306 = "","",'Sub-Cpt Record'!F306&amp;"  ")</f>
        <v/>
      </c>
      <c r="E306" s="362" t="str">
        <f aca="false">IF('Sub-Cpt Record'!G306 = "","",'Sub-Cpt Record'!G306&amp;"  ")</f>
        <v/>
      </c>
      <c r="F306" s="362" t="str">
        <f aca="false">IF('Sub-Cpt Record'!H306 = "","",'Sub-Cpt Record'!H306&amp;"  ")</f>
        <v/>
      </c>
      <c r="G306" s="362" t="str">
        <f aca="false">IF('Sub-Cpt Record'!I306 = "","",'Sub-Cpt Record'!I306&amp;"  ")</f>
        <v/>
      </c>
      <c r="H306" s="362" t="str">
        <f aca="false">IF('Sub-Cpt Record'!J306 = "","",'Sub-Cpt Record'!J306&amp;"  ")</f>
        <v/>
      </c>
      <c r="I306" s="364" t="str">
        <f aca="false">CONCATENATE(C306&amp;D306&amp;E306&amp;F306&amp;G306&amp;H306)</f>
        <v/>
      </c>
      <c r="J306" s="362" t="n">
        <f aca="false">IF(A306&lt;&gt;"",'Sub-Cpt Record'!C306/CODE!B306,0)</f>
        <v>0</v>
      </c>
      <c r="L306" s="365" t="str">
        <f aca="false">IF(A306="",IF(L307=1,1,""),1)</f>
        <v/>
      </c>
      <c r="N306" s="366" t="n">
        <f aca="false">COUNTIFS('Felling&amp;Restocking'!$A$11:$A$1000, 'Felling&amp;Restocking'!$A306, 'Felling&amp;Restocking'!$B$11:$B$1000, 'Felling&amp;Restocking'!$B306, 'Felling&amp;Restocking'!$H$11:$H$1000, 'Felling&amp;Restocking'!$H306)</f>
        <v>0</v>
      </c>
      <c r="O306" s="366" t="n">
        <f aca="false">IF(OR('Felling&amp;Restocking'!H306=0,'Felling&amp;Restocking'!H306=""),0,1)</f>
        <v>0</v>
      </c>
      <c r="P306" s="367" t="n">
        <f aca="false">SUM('Felling&amp;Restocking'!O306+'Felling&amp;Restocking'!P306)</f>
        <v>0</v>
      </c>
      <c r="S306" s="369" t="n">
        <f aca="false">IF(AND(O306&lt;&gt;0,P306&lt;&gt;0,'Felling&amp;Restocking'!G306&lt;&gt;0,AA306="",AC306=""),1,0)</f>
        <v>0</v>
      </c>
      <c r="T306" s="370" t="str">
        <f aca="false">IF(OR('Felling&amp;Restocking'!G306=0,'Felling&amp;Restocking'!G306=""),"",SUM('Felling&amp;Restocking'!O306/P306)*'Felling&amp;Restocking'!G306)</f>
        <v/>
      </c>
      <c r="U306" s="370" t="str">
        <f aca="false">IF(OR('Felling&amp;Restocking'!G306=0,'Felling&amp;Restocking'!G306=""),"",SUM('Felling&amp;Restocking'!P306/P306)*'Felling&amp;Restocking'!G306)</f>
        <v/>
      </c>
      <c r="V306" s="371" t="n">
        <f aca="false">IF(CONCATENATE('Felling&amp;Restocking'!U306&amp;'Felling&amp;Restocking'!W306&amp;'Felling&amp;Restocking'!Y306&amp;'Felling&amp;Restocking'!AA306&amp;'Felling&amp;Restocking'!AC306)="",0,1)</f>
        <v>0</v>
      </c>
      <c r="W306" s="372" t="n">
        <f aca="false">IF(OR(OR(TRIM('Felling&amp;Restocking'!H306)="T",TRIM('Felling&amp;Restocking'!H306)="DF",TRIM('Felling&amp;Restocking'!H306)="OS"),O306=0),0,1)</f>
        <v>0</v>
      </c>
      <c r="X306" s="372" t="n">
        <f aca="false">IF(OR('Felling&amp;Restocking'!$S306="",OR('Felling&amp;Restocking'!$S306=0,'Felling&amp;Restocking'!$S306="N/A")),0,1)</f>
        <v>0</v>
      </c>
      <c r="Y306" s="362" t="str">
        <f aca="false">IF(W306=1,T306,"")</f>
        <v/>
      </c>
      <c r="Z306" s="362" t="str">
        <f aca="false">IF(W306=1,U306,"")</f>
        <v/>
      </c>
      <c r="AA306" s="363" t="str">
        <f aca="false">CONCATENATE(IF(AND(AG306="B",AF306&lt;&gt;""),AF306,""),IF(AND(AI306="B",AH306&lt;&gt;""),AH306,""),IF(AND(AK306="B",AJ306&lt;&gt;""),AJ306,""),IF(AND(AM306="B",AL306&lt;&gt;""),AL306,""),IF(AND(AO306="B",AN306&lt;&gt;""),AN306,""),IF(AND(AQ306="B",AP306&lt;&gt;""),AP306,""))</f>
        <v/>
      </c>
      <c r="AC306" s="362" t="str">
        <f aca="false">CONCATENATE(IF(AND(AG306="C",AF306&lt;&gt;""),AF306,""),IF(AND(AI306="C",AH306&lt;&gt;""),AH306,""),IF(AND(AK306="C",AJ306&lt;&gt;""),AJ306,""),IF(AND(AM306="C",AL306&lt;&gt;""),AL306,""),IF(AND(AO306="C",AN306&lt;&gt;""),AN306,""),IF(AND(AQ306="C",AP306&lt;&gt;""),AP306,""))</f>
        <v/>
      </c>
      <c r="AE306" s="362" t="str">
        <f aca="false">CONCATENATE(IF(AS306="","",AS306),IF(AU306="","",AU306),IF(AW306="","",AW306),IF(AY306="","",AY306),IF(BA306="","",BA306),IF(BC306="","",BC306))</f>
        <v>1</v>
      </c>
      <c r="AF306" s="362" t="str">
        <f aca="false">IF('Felling&amp;Restocking'!I306="","",IFERROR(VLOOKUP( 'Felling&amp;Restocking'!I306,SpeciesList[],2,0),"," &amp; 'Felling&amp;Restocking'!I306))</f>
        <v/>
      </c>
      <c r="AG306" s="362" t="str">
        <f aca="false">IF('Felling&amp;Restocking'!I306="","",VLOOKUP( 'Felling&amp;Restocking'!I306,SpeciesList[],4,0))</f>
        <v/>
      </c>
      <c r="AH306" s="362" t="str">
        <f aca="false">IF('Felling&amp;Restocking'!J306="","",IFERROR("," &amp; VLOOKUP( 'Felling&amp;Restocking'!J306,SpeciesList[],2,0),"," &amp; 'Felling&amp;Restocking'!J306))</f>
        <v/>
      </c>
      <c r="AI306" s="362" t="str">
        <f aca="false">IF('Felling&amp;Restocking'!J306="","",VLOOKUP( 'Felling&amp;Restocking'!J306,SpeciesList[],4,0))</f>
        <v/>
      </c>
      <c r="AJ306" s="362" t="str">
        <f aca="false">IF('Felling&amp;Restocking'!K306="","",IFERROR("," &amp; VLOOKUP( 'Felling&amp;Restocking'!K306,SpeciesList[],2,0),"," &amp; 'Felling&amp;Restocking'!K306))</f>
        <v/>
      </c>
      <c r="AK306" s="362" t="str">
        <f aca="false">IF('Felling&amp;Restocking'!K306="","",VLOOKUP( 'Felling&amp;Restocking'!K306,SpeciesList[],4,0))</f>
        <v/>
      </c>
      <c r="AL306" s="362" t="str">
        <f aca="false">IF('Felling&amp;Restocking'!L306="","",IFERROR("," &amp; VLOOKUP( 'Felling&amp;Restocking'!L306,SpeciesList[],2,0),"," &amp; 'Felling&amp;Restocking'!L306))</f>
        <v/>
      </c>
      <c r="AM306" s="362" t="str">
        <f aca="false">IF('Felling&amp;Restocking'!L306="","",VLOOKUP( 'Felling&amp;Restocking'!L306,SpeciesList[],4,0))</f>
        <v/>
      </c>
      <c r="AN306" s="362" t="str">
        <f aca="false">IF('Felling&amp;Restocking'!M306="","",IFERROR("," &amp; VLOOKUP( 'Felling&amp;Restocking'!M306,SpeciesList[],2,0),"," &amp; 'Felling&amp;Restocking'!M306))</f>
        <v/>
      </c>
      <c r="AO306" s="362" t="str">
        <f aca="false">IF('Felling&amp;Restocking'!M306="","",VLOOKUP( 'Felling&amp;Restocking'!M306,SpeciesList[],4,0))</f>
        <v/>
      </c>
      <c r="AP306" s="362" t="str">
        <f aca="false">IF('Felling&amp;Restocking'!N306="","",IFERROR("," &amp; VLOOKUP( 'Felling&amp;Restocking'!N306,SpeciesList[],2,0),"," &amp; 'Felling&amp;Restocking'!N306))</f>
        <v/>
      </c>
      <c r="AQ306" s="362" t="str">
        <f aca="false">IF('Felling&amp;Restocking'!N306="","",VLOOKUP( 'Felling&amp;Restocking'!N306,SpeciesList[],4,0))</f>
        <v/>
      </c>
      <c r="AT306" s="362" t="str">
        <f aca="false">IF('Sub-Cpt Record'!A306&lt;&gt;"",CONCATENATE('Sub-Cpt Record'!A306,'Sub-Cpt Record'!B306,'Sub-Cpt Record'!C306),"")</f>
        <v/>
      </c>
      <c r="AU306" s="362" t="n">
        <f aca="false">IF($AT306="",1,COUNTIFS($AT$11:$AT$1000, $AT306))</f>
        <v>1</v>
      </c>
      <c r="AV306" s="362" t="n">
        <f aca="false">IF(AT306&lt;&gt;"",'Sub-Cpt Record'!C306/CODE!AU306,0)</f>
        <v>0</v>
      </c>
    </row>
    <row r="307" customFormat="false" ht="15" hidden="false" customHeight="false" outlineLevel="0" collapsed="false">
      <c r="A307" s="362" t="str">
        <f aca="false">IF('Sub-Cpt Record'!B307="",IF(OR('Sub-Cpt Record'!A307=0,'Sub-Cpt Record'!A307=""),"",'Sub-Cpt Record'!A307),CONCATENATE('Sub-Cpt Record'!A307&amp;'Sub-Cpt Record'!B307))</f>
        <v/>
      </c>
      <c r="B307" s="362" t="n">
        <f aca="false">IF($A307="",1,COUNTIFS($A$11:$A$1000, $A307))</f>
        <v>1</v>
      </c>
      <c r="C307" s="363" t="str">
        <f aca="false">IF('Sub-Cpt Record'!E307 = "","",'Sub-Cpt Record'!E307&amp;"  ")</f>
        <v/>
      </c>
      <c r="D307" s="362" t="str">
        <f aca="false">IF('Sub-Cpt Record'!F307 = "","",'Sub-Cpt Record'!F307&amp;"  ")</f>
        <v/>
      </c>
      <c r="E307" s="362" t="str">
        <f aca="false">IF('Sub-Cpt Record'!G307 = "","",'Sub-Cpt Record'!G307&amp;"  ")</f>
        <v/>
      </c>
      <c r="F307" s="362" t="str">
        <f aca="false">IF('Sub-Cpt Record'!H307 = "","",'Sub-Cpt Record'!H307&amp;"  ")</f>
        <v/>
      </c>
      <c r="G307" s="362" t="str">
        <f aca="false">IF('Sub-Cpt Record'!I307 = "","",'Sub-Cpt Record'!I307&amp;"  ")</f>
        <v/>
      </c>
      <c r="H307" s="362" t="str">
        <f aca="false">IF('Sub-Cpt Record'!J307 = "","",'Sub-Cpt Record'!J307&amp;"  ")</f>
        <v/>
      </c>
      <c r="I307" s="364" t="str">
        <f aca="false">CONCATENATE(C307&amp;D307&amp;E307&amp;F307&amp;G307&amp;H307)</f>
        <v/>
      </c>
      <c r="J307" s="362" t="n">
        <f aca="false">IF(A307&lt;&gt;"",'Sub-Cpt Record'!C307/CODE!B307,0)</f>
        <v>0</v>
      </c>
      <c r="L307" s="365" t="str">
        <f aca="false">IF(A307="",IF(L308=1,1,""),1)</f>
        <v/>
      </c>
      <c r="N307" s="366" t="n">
        <f aca="false">COUNTIFS('Felling&amp;Restocking'!$A$11:$A$1000, 'Felling&amp;Restocking'!$A307, 'Felling&amp;Restocking'!$B$11:$B$1000, 'Felling&amp;Restocking'!$B307, 'Felling&amp;Restocking'!$H$11:$H$1000, 'Felling&amp;Restocking'!$H307)</f>
        <v>0</v>
      </c>
      <c r="O307" s="366" t="n">
        <f aca="false">IF(OR('Felling&amp;Restocking'!H307=0,'Felling&amp;Restocking'!H307=""),0,1)</f>
        <v>0</v>
      </c>
      <c r="P307" s="367" t="n">
        <f aca="false">SUM('Felling&amp;Restocking'!O307+'Felling&amp;Restocking'!P307)</f>
        <v>0</v>
      </c>
      <c r="S307" s="369" t="n">
        <f aca="false">IF(AND(O307&lt;&gt;0,P307&lt;&gt;0,'Felling&amp;Restocking'!G307&lt;&gt;0,AA307="",AC307=""),1,0)</f>
        <v>0</v>
      </c>
      <c r="T307" s="370" t="str">
        <f aca="false">IF(OR('Felling&amp;Restocking'!G307=0,'Felling&amp;Restocking'!G307=""),"",SUM('Felling&amp;Restocking'!O307/P307)*'Felling&amp;Restocking'!G307)</f>
        <v/>
      </c>
      <c r="U307" s="370" t="str">
        <f aca="false">IF(OR('Felling&amp;Restocking'!G307=0,'Felling&amp;Restocking'!G307=""),"",SUM('Felling&amp;Restocking'!P307/P307)*'Felling&amp;Restocking'!G307)</f>
        <v/>
      </c>
      <c r="V307" s="371" t="n">
        <f aca="false">IF(CONCATENATE('Felling&amp;Restocking'!U307&amp;'Felling&amp;Restocking'!W307&amp;'Felling&amp;Restocking'!Y307&amp;'Felling&amp;Restocking'!AA307&amp;'Felling&amp;Restocking'!AC307)="",0,1)</f>
        <v>0</v>
      </c>
      <c r="W307" s="372" t="n">
        <f aca="false">IF(OR(OR(TRIM('Felling&amp;Restocking'!H307)="T",TRIM('Felling&amp;Restocking'!H307)="DF",TRIM('Felling&amp;Restocking'!H307)="OS"),O307=0),0,1)</f>
        <v>0</v>
      </c>
      <c r="X307" s="372" t="n">
        <f aca="false">IF(OR('Felling&amp;Restocking'!$S307="",OR('Felling&amp;Restocking'!$S307=0,'Felling&amp;Restocking'!$S307="N/A")),0,1)</f>
        <v>0</v>
      </c>
      <c r="Y307" s="362" t="str">
        <f aca="false">IF(W307=1,T307,"")</f>
        <v/>
      </c>
      <c r="Z307" s="362" t="str">
        <f aca="false">IF(W307=1,U307,"")</f>
        <v/>
      </c>
      <c r="AA307" s="363" t="str">
        <f aca="false">CONCATENATE(IF(AND(AG307="B",AF307&lt;&gt;""),AF307,""),IF(AND(AI307="B",AH307&lt;&gt;""),AH307,""),IF(AND(AK307="B",AJ307&lt;&gt;""),AJ307,""),IF(AND(AM307="B",AL307&lt;&gt;""),AL307,""),IF(AND(AO307="B",AN307&lt;&gt;""),AN307,""),IF(AND(AQ307="B",AP307&lt;&gt;""),AP307,""))</f>
        <v/>
      </c>
      <c r="AC307" s="362" t="str">
        <f aca="false">CONCATENATE(IF(AND(AG307="C",AF307&lt;&gt;""),AF307,""),IF(AND(AI307="C",AH307&lt;&gt;""),AH307,""),IF(AND(AK307="C",AJ307&lt;&gt;""),AJ307,""),IF(AND(AM307="C",AL307&lt;&gt;""),AL307,""),IF(AND(AO307="C",AN307&lt;&gt;""),AN307,""),IF(AND(AQ307="C",AP307&lt;&gt;""),AP307,""))</f>
        <v/>
      </c>
      <c r="AE307" s="362" t="str">
        <f aca="false">CONCATENATE(IF(AS307="","",AS307),IF(AU307="","",AU307),IF(AW307="","",AW307),IF(AY307="","",AY307),IF(BA307="","",BA307),IF(BC307="","",BC307))</f>
        <v>1</v>
      </c>
      <c r="AF307" s="362" t="str">
        <f aca="false">IF('Felling&amp;Restocking'!I307="","",IFERROR(VLOOKUP( 'Felling&amp;Restocking'!I307,SpeciesList[],2,0),"," &amp; 'Felling&amp;Restocking'!I307))</f>
        <v/>
      </c>
      <c r="AG307" s="362" t="str">
        <f aca="false">IF('Felling&amp;Restocking'!I307="","",VLOOKUP( 'Felling&amp;Restocking'!I307,SpeciesList[],4,0))</f>
        <v/>
      </c>
      <c r="AH307" s="362" t="str">
        <f aca="false">IF('Felling&amp;Restocking'!J307="","",IFERROR("," &amp; VLOOKUP( 'Felling&amp;Restocking'!J307,SpeciesList[],2,0),"," &amp; 'Felling&amp;Restocking'!J307))</f>
        <v/>
      </c>
      <c r="AI307" s="362" t="str">
        <f aca="false">IF('Felling&amp;Restocking'!J307="","",VLOOKUP( 'Felling&amp;Restocking'!J307,SpeciesList[],4,0))</f>
        <v/>
      </c>
      <c r="AJ307" s="362" t="str">
        <f aca="false">IF('Felling&amp;Restocking'!K307="","",IFERROR("," &amp; VLOOKUP( 'Felling&amp;Restocking'!K307,SpeciesList[],2,0),"," &amp; 'Felling&amp;Restocking'!K307))</f>
        <v/>
      </c>
      <c r="AK307" s="362" t="str">
        <f aca="false">IF('Felling&amp;Restocking'!K307="","",VLOOKUP( 'Felling&amp;Restocking'!K307,SpeciesList[],4,0))</f>
        <v/>
      </c>
      <c r="AL307" s="362" t="str">
        <f aca="false">IF('Felling&amp;Restocking'!L307="","",IFERROR("," &amp; VLOOKUP( 'Felling&amp;Restocking'!L307,SpeciesList[],2,0),"," &amp; 'Felling&amp;Restocking'!L307))</f>
        <v/>
      </c>
      <c r="AM307" s="362" t="str">
        <f aca="false">IF('Felling&amp;Restocking'!L307="","",VLOOKUP( 'Felling&amp;Restocking'!L307,SpeciesList[],4,0))</f>
        <v/>
      </c>
      <c r="AN307" s="362" t="str">
        <f aca="false">IF('Felling&amp;Restocking'!M307="","",IFERROR("," &amp; VLOOKUP( 'Felling&amp;Restocking'!M307,SpeciesList[],2,0),"," &amp; 'Felling&amp;Restocking'!M307))</f>
        <v/>
      </c>
      <c r="AO307" s="362" t="str">
        <f aca="false">IF('Felling&amp;Restocking'!M307="","",VLOOKUP( 'Felling&amp;Restocking'!M307,SpeciesList[],4,0))</f>
        <v/>
      </c>
      <c r="AP307" s="362" t="str">
        <f aca="false">IF('Felling&amp;Restocking'!N307="","",IFERROR("," &amp; VLOOKUP( 'Felling&amp;Restocking'!N307,SpeciesList[],2,0),"," &amp; 'Felling&amp;Restocking'!N307))</f>
        <v/>
      </c>
      <c r="AQ307" s="362" t="str">
        <f aca="false">IF('Felling&amp;Restocking'!N307="","",VLOOKUP( 'Felling&amp;Restocking'!N307,SpeciesList[],4,0))</f>
        <v/>
      </c>
      <c r="AT307" s="362" t="str">
        <f aca="false">IF('Sub-Cpt Record'!A307&lt;&gt;"",CONCATENATE('Sub-Cpt Record'!A307,'Sub-Cpt Record'!B307,'Sub-Cpt Record'!C307),"")</f>
        <v/>
      </c>
      <c r="AU307" s="362" t="n">
        <f aca="false">IF($AT307="",1,COUNTIFS($AT$11:$AT$1000, $AT307))</f>
        <v>1</v>
      </c>
      <c r="AV307" s="362" t="n">
        <f aca="false">IF(AT307&lt;&gt;"",'Sub-Cpt Record'!C307/CODE!AU307,0)</f>
        <v>0</v>
      </c>
    </row>
    <row r="308" customFormat="false" ht="15" hidden="false" customHeight="false" outlineLevel="0" collapsed="false">
      <c r="A308" s="362" t="str">
        <f aca="false">IF('Sub-Cpt Record'!B308="",IF(OR('Sub-Cpt Record'!A308=0,'Sub-Cpt Record'!A308=""),"",'Sub-Cpt Record'!A308),CONCATENATE('Sub-Cpt Record'!A308&amp;'Sub-Cpt Record'!B308))</f>
        <v/>
      </c>
      <c r="B308" s="362" t="n">
        <f aca="false">IF($A308="",1,COUNTIFS($A$11:$A$1000, $A308))</f>
        <v>1</v>
      </c>
      <c r="C308" s="363" t="str">
        <f aca="false">IF('Sub-Cpt Record'!E308 = "","",'Sub-Cpt Record'!E308&amp;"  ")</f>
        <v/>
      </c>
      <c r="D308" s="362" t="str">
        <f aca="false">IF('Sub-Cpt Record'!F308 = "","",'Sub-Cpt Record'!F308&amp;"  ")</f>
        <v/>
      </c>
      <c r="E308" s="362" t="str">
        <f aca="false">IF('Sub-Cpt Record'!G308 = "","",'Sub-Cpt Record'!G308&amp;"  ")</f>
        <v/>
      </c>
      <c r="F308" s="362" t="str">
        <f aca="false">IF('Sub-Cpt Record'!H308 = "","",'Sub-Cpt Record'!H308&amp;"  ")</f>
        <v/>
      </c>
      <c r="G308" s="362" t="str">
        <f aca="false">IF('Sub-Cpt Record'!I308 = "","",'Sub-Cpt Record'!I308&amp;"  ")</f>
        <v/>
      </c>
      <c r="H308" s="362" t="str">
        <f aca="false">IF('Sub-Cpt Record'!J308 = "","",'Sub-Cpt Record'!J308&amp;"  ")</f>
        <v/>
      </c>
      <c r="I308" s="364" t="str">
        <f aca="false">CONCATENATE(C308&amp;D308&amp;E308&amp;F308&amp;G308&amp;H308)</f>
        <v/>
      </c>
      <c r="J308" s="362" t="n">
        <f aca="false">IF(A308&lt;&gt;"",'Sub-Cpt Record'!C308/CODE!B308,0)</f>
        <v>0</v>
      </c>
      <c r="L308" s="365" t="str">
        <f aca="false">IF(A308="",IF(L309=1,1,""),1)</f>
        <v/>
      </c>
      <c r="N308" s="366" t="n">
        <f aca="false">COUNTIFS('Felling&amp;Restocking'!$A$11:$A$1000, 'Felling&amp;Restocking'!$A308, 'Felling&amp;Restocking'!$B$11:$B$1000, 'Felling&amp;Restocking'!$B308, 'Felling&amp;Restocking'!$H$11:$H$1000, 'Felling&amp;Restocking'!$H308)</f>
        <v>0</v>
      </c>
      <c r="O308" s="366" t="n">
        <f aca="false">IF(OR('Felling&amp;Restocking'!H308=0,'Felling&amp;Restocking'!H308=""),0,1)</f>
        <v>0</v>
      </c>
      <c r="P308" s="367" t="n">
        <f aca="false">SUM('Felling&amp;Restocking'!O308+'Felling&amp;Restocking'!P308)</f>
        <v>0</v>
      </c>
      <c r="S308" s="369" t="n">
        <f aca="false">IF(AND(O308&lt;&gt;0,P308&lt;&gt;0,'Felling&amp;Restocking'!G308&lt;&gt;0,AA308="",AC308=""),1,0)</f>
        <v>0</v>
      </c>
      <c r="T308" s="370" t="str">
        <f aca="false">IF(OR('Felling&amp;Restocking'!G308=0,'Felling&amp;Restocking'!G308=""),"",SUM('Felling&amp;Restocking'!O308/P308)*'Felling&amp;Restocking'!G308)</f>
        <v/>
      </c>
      <c r="U308" s="370" t="str">
        <f aca="false">IF(OR('Felling&amp;Restocking'!G308=0,'Felling&amp;Restocking'!G308=""),"",SUM('Felling&amp;Restocking'!P308/P308)*'Felling&amp;Restocking'!G308)</f>
        <v/>
      </c>
      <c r="V308" s="371" t="n">
        <f aca="false">IF(CONCATENATE('Felling&amp;Restocking'!U308&amp;'Felling&amp;Restocking'!W308&amp;'Felling&amp;Restocking'!Y308&amp;'Felling&amp;Restocking'!AA308&amp;'Felling&amp;Restocking'!AC308)="",0,1)</f>
        <v>0</v>
      </c>
      <c r="W308" s="372" t="n">
        <f aca="false">IF(OR(OR(TRIM('Felling&amp;Restocking'!H308)="T",TRIM('Felling&amp;Restocking'!H308)="DF",TRIM('Felling&amp;Restocking'!H308)="OS"),O308=0),0,1)</f>
        <v>0</v>
      </c>
      <c r="X308" s="372" t="n">
        <f aca="false">IF(OR('Felling&amp;Restocking'!$S308="",OR('Felling&amp;Restocking'!$S308=0,'Felling&amp;Restocking'!$S308="N/A")),0,1)</f>
        <v>0</v>
      </c>
      <c r="Y308" s="362" t="str">
        <f aca="false">IF(W308=1,T308,"")</f>
        <v/>
      </c>
      <c r="Z308" s="362" t="str">
        <f aca="false">IF(W308=1,U308,"")</f>
        <v/>
      </c>
      <c r="AA308" s="363" t="str">
        <f aca="false">CONCATENATE(IF(AND(AG308="B",AF308&lt;&gt;""),AF308,""),IF(AND(AI308="B",AH308&lt;&gt;""),AH308,""),IF(AND(AK308="B",AJ308&lt;&gt;""),AJ308,""),IF(AND(AM308="B",AL308&lt;&gt;""),AL308,""),IF(AND(AO308="B",AN308&lt;&gt;""),AN308,""),IF(AND(AQ308="B",AP308&lt;&gt;""),AP308,""))</f>
        <v/>
      </c>
      <c r="AC308" s="362" t="str">
        <f aca="false">CONCATENATE(IF(AND(AG308="C",AF308&lt;&gt;""),AF308,""),IF(AND(AI308="C",AH308&lt;&gt;""),AH308,""),IF(AND(AK308="C",AJ308&lt;&gt;""),AJ308,""),IF(AND(AM308="C",AL308&lt;&gt;""),AL308,""),IF(AND(AO308="C",AN308&lt;&gt;""),AN308,""),IF(AND(AQ308="C",AP308&lt;&gt;""),AP308,""))</f>
        <v/>
      </c>
      <c r="AE308" s="362" t="str">
        <f aca="false">CONCATENATE(IF(AS308="","",AS308),IF(AU308="","",AU308),IF(AW308="","",AW308),IF(AY308="","",AY308),IF(BA308="","",BA308),IF(BC308="","",BC308))</f>
        <v>1</v>
      </c>
      <c r="AF308" s="362" t="str">
        <f aca="false">IF('Felling&amp;Restocking'!I308="","",IFERROR(VLOOKUP( 'Felling&amp;Restocking'!I308,SpeciesList[],2,0),"," &amp; 'Felling&amp;Restocking'!I308))</f>
        <v/>
      </c>
      <c r="AG308" s="362" t="str">
        <f aca="false">IF('Felling&amp;Restocking'!I308="","",VLOOKUP( 'Felling&amp;Restocking'!I308,SpeciesList[],4,0))</f>
        <v/>
      </c>
      <c r="AH308" s="362" t="str">
        <f aca="false">IF('Felling&amp;Restocking'!J308="","",IFERROR("," &amp; VLOOKUP( 'Felling&amp;Restocking'!J308,SpeciesList[],2,0),"," &amp; 'Felling&amp;Restocking'!J308))</f>
        <v/>
      </c>
      <c r="AI308" s="362" t="str">
        <f aca="false">IF('Felling&amp;Restocking'!J308="","",VLOOKUP( 'Felling&amp;Restocking'!J308,SpeciesList[],4,0))</f>
        <v/>
      </c>
      <c r="AJ308" s="362" t="str">
        <f aca="false">IF('Felling&amp;Restocking'!K308="","",IFERROR("," &amp; VLOOKUP( 'Felling&amp;Restocking'!K308,SpeciesList[],2,0),"," &amp; 'Felling&amp;Restocking'!K308))</f>
        <v/>
      </c>
      <c r="AK308" s="362" t="str">
        <f aca="false">IF('Felling&amp;Restocking'!K308="","",VLOOKUP( 'Felling&amp;Restocking'!K308,SpeciesList[],4,0))</f>
        <v/>
      </c>
      <c r="AL308" s="362" t="str">
        <f aca="false">IF('Felling&amp;Restocking'!L308="","",IFERROR("," &amp; VLOOKUP( 'Felling&amp;Restocking'!L308,SpeciesList[],2,0),"," &amp; 'Felling&amp;Restocking'!L308))</f>
        <v/>
      </c>
      <c r="AM308" s="362" t="str">
        <f aca="false">IF('Felling&amp;Restocking'!L308="","",VLOOKUP( 'Felling&amp;Restocking'!L308,SpeciesList[],4,0))</f>
        <v/>
      </c>
      <c r="AN308" s="362" t="str">
        <f aca="false">IF('Felling&amp;Restocking'!M308="","",IFERROR("," &amp; VLOOKUP( 'Felling&amp;Restocking'!M308,SpeciesList[],2,0),"," &amp; 'Felling&amp;Restocking'!M308))</f>
        <v/>
      </c>
      <c r="AO308" s="362" t="str">
        <f aca="false">IF('Felling&amp;Restocking'!M308="","",VLOOKUP( 'Felling&amp;Restocking'!M308,SpeciesList[],4,0))</f>
        <v/>
      </c>
      <c r="AP308" s="362" t="str">
        <f aca="false">IF('Felling&amp;Restocking'!N308="","",IFERROR("," &amp; VLOOKUP( 'Felling&amp;Restocking'!N308,SpeciesList[],2,0),"," &amp; 'Felling&amp;Restocking'!N308))</f>
        <v/>
      </c>
      <c r="AQ308" s="362" t="str">
        <f aca="false">IF('Felling&amp;Restocking'!N308="","",VLOOKUP( 'Felling&amp;Restocking'!N308,SpeciesList[],4,0))</f>
        <v/>
      </c>
      <c r="AT308" s="362" t="str">
        <f aca="false">IF('Sub-Cpt Record'!A308&lt;&gt;"",CONCATENATE('Sub-Cpt Record'!A308,'Sub-Cpt Record'!B308,'Sub-Cpt Record'!C308),"")</f>
        <v/>
      </c>
      <c r="AU308" s="362" t="n">
        <f aca="false">IF($AT308="",1,COUNTIFS($AT$11:$AT$1000, $AT308))</f>
        <v>1</v>
      </c>
      <c r="AV308" s="362" t="n">
        <f aca="false">IF(AT308&lt;&gt;"",'Sub-Cpt Record'!C308/CODE!AU308,0)</f>
        <v>0</v>
      </c>
    </row>
    <row r="309" customFormat="false" ht="15" hidden="false" customHeight="false" outlineLevel="0" collapsed="false">
      <c r="A309" s="362" t="str">
        <f aca="false">IF('Sub-Cpt Record'!B309="",IF(OR('Sub-Cpt Record'!A309=0,'Sub-Cpt Record'!A309=""),"",'Sub-Cpt Record'!A309),CONCATENATE('Sub-Cpt Record'!A309&amp;'Sub-Cpt Record'!B309))</f>
        <v/>
      </c>
      <c r="B309" s="362" t="n">
        <f aca="false">IF($A309="",1,COUNTIFS($A$11:$A$1000, $A309))</f>
        <v>1</v>
      </c>
      <c r="C309" s="363" t="str">
        <f aca="false">IF('Sub-Cpt Record'!E309 = "","",'Sub-Cpt Record'!E309&amp;"  ")</f>
        <v/>
      </c>
      <c r="D309" s="362" t="str">
        <f aca="false">IF('Sub-Cpt Record'!F309 = "","",'Sub-Cpt Record'!F309&amp;"  ")</f>
        <v/>
      </c>
      <c r="E309" s="362" t="str">
        <f aca="false">IF('Sub-Cpt Record'!G309 = "","",'Sub-Cpt Record'!G309&amp;"  ")</f>
        <v/>
      </c>
      <c r="F309" s="362" t="str">
        <f aca="false">IF('Sub-Cpt Record'!H309 = "","",'Sub-Cpt Record'!H309&amp;"  ")</f>
        <v/>
      </c>
      <c r="G309" s="362" t="str">
        <f aca="false">IF('Sub-Cpt Record'!I309 = "","",'Sub-Cpt Record'!I309&amp;"  ")</f>
        <v/>
      </c>
      <c r="H309" s="362" t="str">
        <f aca="false">IF('Sub-Cpt Record'!J309 = "","",'Sub-Cpt Record'!J309&amp;"  ")</f>
        <v/>
      </c>
      <c r="I309" s="364" t="str">
        <f aca="false">CONCATENATE(C309&amp;D309&amp;E309&amp;F309&amp;G309&amp;H309)</f>
        <v/>
      </c>
      <c r="J309" s="362" t="n">
        <f aca="false">IF(A309&lt;&gt;"",'Sub-Cpt Record'!C309/CODE!B309,0)</f>
        <v>0</v>
      </c>
      <c r="L309" s="365" t="str">
        <f aca="false">IF(A309="",IF(L310=1,1,""),1)</f>
        <v/>
      </c>
      <c r="N309" s="366" t="n">
        <f aca="false">COUNTIFS('Felling&amp;Restocking'!$A$11:$A$1000, 'Felling&amp;Restocking'!$A309, 'Felling&amp;Restocking'!$B$11:$B$1000, 'Felling&amp;Restocking'!$B309, 'Felling&amp;Restocking'!$H$11:$H$1000, 'Felling&amp;Restocking'!$H309)</f>
        <v>0</v>
      </c>
      <c r="O309" s="366" t="n">
        <f aca="false">IF(OR('Felling&amp;Restocking'!H309=0,'Felling&amp;Restocking'!H309=""),0,1)</f>
        <v>0</v>
      </c>
      <c r="P309" s="367" t="n">
        <f aca="false">SUM('Felling&amp;Restocking'!O309+'Felling&amp;Restocking'!P309)</f>
        <v>0</v>
      </c>
      <c r="S309" s="369" t="n">
        <f aca="false">IF(AND(O309&lt;&gt;0,P309&lt;&gt;0,'Felling&amp;Restocking'!G309&lt;&gt;0,AA309="",AC309=""),1,0)</f>
        <v>0</v>
      </c>
      <c r="T309" s="370" t="str">
        <f aca="false">IF(OR('Felling&amp;Restocking'!G309=0,'Felling&amp;Restocking'!G309=""),"",SUM('Felling&amp;Restocking'!O309/P309)*'Felling&amp;Restocking'!G309)</f>
        <v/>
      </c>
      <c r="U309" s="370" t="str">
        <f aca="false">IF(OR('Felling&amp;Restocking'!G309=0,'Felling&amp;Restocking'!G309=""),"",SUM('Felling&amp;Restocking'!P309/P309)*'Felling&amp;Restocking'!G309)</f>
        <v/>
      </c>
      <c r="V309" s="371" t="n">
        <f aca="false">IF(CONCATENATE('Felling&amp;Restocking'!U309&amp;'Felling&amp;Restocking'!W309&amp;'Felling&amp;Restocking'!Y309&amp;'Felling&amp;Restocking'!AA309&amp;'Felling&amp;Restocking'!AC309)="",0,1)</f>
        <v>0</v>
      </c>
      <c r="W309" s="372" t="n">
        <f aca="false">IF(OR(OR(TRIM('Felling&amp;Restocking'!H309)="T",TRIM('Felling&amp;Restocking'!H309)="DF",TRIM('Felling&amp;Restocking'!H309)="OS"),O309=0),0,1)</f>
        <v>0</v>
      </c>
      <c r="X309" s="372" t="n">
        <f aca="false">IF(OR('Felling&amp;Restocking'!$S309="",OR('Felling&amp;Restocking'!$S309=0,'Felling&amp;Restocking'!$S309="N/A")),0,1)</f>
        <v>0</v>
      </c>
      <c r="Y309" s="362" t="str">
        <f aca="false">IF(W309=1,T309,"")</f>
        <v/>
      </c>
      <c r="Z309" s="362" t="str">
        <f aca="false">IF(W309=1,U309,"")</f>
        <v/>
      </c>
      <c r="AA309" s="363" t="str">
        <f aca="false">CONCATENATE(IF(AND(AG309="B",AF309&lt;&gt;""),AF309,""),IF(AND(AI309="B",AH309&lt;&gt;""),AH309,""),IF(AND(AK309="B",AJ309&lt;&gt;""),AJ309,""),IF(AND(AM309="B",AL309&lt;&gt;""),AL309,""),IF(AND(AO309="B",AN309&lt;&gt;""),AN309,""),IF(AND(AQ309="B",AP309&lt;&gt;""),AP309,""))</f>
        <v/>
      </c>
      <c r="AC309" s="362" t="str">
        <f aca="false">CONCATENATE(IF(AND(AG309="C",AF309&lt;&gt;""),AF309,""),IF(AND(AI309="C",AH309&lt;&gt;""),AH309,""),IF(AND(AK309="C",AJ309&lt;&gt;""),AJ309,""),IF(AND(AM309="C",AL309&lt;&gt;""),AL309,""),IF(AND(AO309="C",AN309&lt;&gt;""),AN309,""),IF(AND(AQ309="C",AP309&lt;&gt;""),AP309,""))</f>
        <v/>
      </c>
      <c r="AE309" s="362" t="str">
        <f aca="false">CONCATENATE(IF(AS309="","",AS309),IF(AU309="","",AU309),IF(AW309="","",AW309),IF(AY309="","",AY309),IF(BA309="","",BA309),IF(BC309="","",BC309))</f>
        <v>1</v>
      </c>
      <c r="AF309" s="362" t="str">
        <f aca="false">IF('Felling&amp;Restocking'!I309="","",IFERROR(VLOOKUP( 'Felling&amp;Restocking'!I309,SpeciesList[],2,0),"," &amp; 'Felling&amp;Restocking'!I309))</f>
        <v/>
      </c>
      <c r="AG309" s="362" t="str">
        <f aca="false">IF('Felling&amp;Restocking'!I309="","",VLOOKUP( 'Felling&amp;Restocking'!I309,SpeciesList[],4,0))</f>
        <v/>
      </c>
      <c r="AH309" s="362" t="str">
        <f aca="false">IF('Felling&amp;Restocking'!J309="","",IFERROR("," &amp; VLOOKUP( 'Felling&amp;Restocking'!J309,SpeciesList[],2,0),"," &amp; 'Felling&amp;Restocking'!J309))</f>
        <v/>
      </c>
      <c r="AI309" s="362" t="str">
        <f aca="false">IF('Felling&amp;Restocking'!J309="","",VLOOKUP( 'Felling&amp;Restocking'!J309,SpeciesList[],4,0))</f>
        <v/>
      </c>
      <c r="AJ309" s="362" t="str">
        <f aca="false">IF('Felling&amp;Restocking'!K309="","",IFERROR("," &amp; VLOOKUP( 'Felling&amp;Restocking'!K309,SpeciesList[],2,0),"," &amp; 'Felling&amp;Restocking'!K309))</f>
        <v/>
      </c>
      <c r="AK309" s="362" t="str">
        <f aca="false">IF('Felling&amp;Restocking'!K309="","",VLOOKUP( 'Felling&amp;Restocking'!K309,SpeciesList[],4,0))</f>
        <v/>
      </c>
      <c r="AL309" s="362" t="str">
        <f aca="false">IF('Felling&amp;Restocking'!L309="","",IFERROR("," &amp; VLOOKUP( 'Felling&amp;Restocking'!L309,SpeciesList[],2,0),"," &amp; 'Felling&amp;Restocking'!L309))</f>
        <v/>
      </c>
      <c r="AM309" s="362" t="str">
        <f aca="false">IF('Felling&amp;Restocking'!L309="","",VLOOKUP( 'Felling&amp;Restocking'!L309,SpeciesList[],4,0))</f>
        <v/>
      </c>
      <c r="AN309" s="362" t="str">
        <f aca="false">IF('Felling&amp;Restocking'!M309="","",IFERROR("," &amp; VLOOKUP( 'Felling&amp;Restocking'!M309,SpeciesList[],2,0),"," &amp; 'Felling&amp;Restocking'!M309))</f>
        <v/>
      </c>
      <c r="AO309" s="362" t="str">
        <f aca="false">IF('Felling&amp;Restocking'!M309="","",VLOOKUP( 'Felling&amp;Restocking'!M309,SpeciesList[],4,0))</f>
        <v/>
      </c>
      <c r="AP309" s="362" t="str">
        <f aca="false">IF('Felling&amp;Restocking'!N309="","",IFERROR("," &amp; VLOOKUP( 'Felling&amp;Restocking'!N309,SpeciesList[],2,0),"," &amp; 'Felling&amp;Restocking'!N309))</f>
        <v/>
      </c>
      <c r="AQ309" s="362" t="str">
        <f aca="false">IF('Felling&amp;Restocking'!N309="","",VLOOKUP( 'Felling&amp;Restocking'!N309,SpeciesList[],4,0))</f>
        <v/>
      </c>
      <c r="AT309" s="362" t="str">
        <f aca="false">IF('Sub-Cpt Record'!A309&lt;&gt;"",CONCATENATE('Sub-Cpt Record'!A309,'Sub-Cpt Record'!B309,'Sub-Cpt Record'!C309),"")</f>
        <v/>
      </c>
      <c r="AU309" s="362" t="n">
        <f aca="false">IF($AT309="",1,COUNTIFS($AT$11:$AT$1000, $AT309))</f>
        <v>1</v>
      </c>
      <c r="AV309" s="362" t="n">
        <f aca="false">IF(AT309&lt;&gt;"",'Sub-Cpt Record'!C309/CODE!AU309,0)</f>
        <v>0</v>
      </c>
    </row>
    <row r="310" customFormat="false" ht="15" hidden="false" customHeight="false" outlineLevel="0" collapsed="false">
      <c r="A310" s="362" t="str">
        <f aca="false">IF('Sub-Cpt Record'!B310="",IF(OR('Sub-Cpt Record'!A310=0,'Sub-Cpt Record'!A310=""),"",'Sub-Cpt Record'!A310),CONCATENATE('Sub-Cpt Record'!A310&amp;'Sub-Cpt Record'!B310))</f>
        <v/>
      </c>
      <c r="B310" s="362" t="n">
        <f aca="false">IF($A310="",1,COUNTIFS($A$11:$A$1000, $A310))</f>
        <v>1</v>
      </c>
      <c r="C310" s="363" t="str">
        <f aca="false">IF('Sub-Cpt Record'!E310 = "","",'Sub-Cpt Record'!E310&amp;"  ")</f>
        <v/>
      </c>
      <c r="D310" s="362" t="str">
        <f aca="false">IF('Sub-Cpt Record'!F310 = "","",'Sub-Cpt Record'!F310&amp;"  ")</f>
        <v/>
      </c>
      <c r="E310" s="362" t="str">
        <f aca="false">IF('Sub-Cpt Record'!G310 = "","",'Sub-Cpt Record'!G310&amp;"  ")</f>
        <v/>
      </c>
      <c r="F310" s="362" t="str">
        <f aca="false">IF('Sub-Cpt Record'!H310 = "","",'Sub-Cpt Record'!H310&amp;"  ")</f>
        <v/>
      </c>
      <c r="G310" s="362" t="str">
        <f aca="false">IF('Sub-Cpt Record'!I310 = "","",'Sub-Cpt Record'!I310&amp;"  ")</f>
        <v/>
      </c>
      <c r="H310" s="362" t="str">
        <f aca="false">IF('Sub-Cpt Record'!J310 = "","",'Sub-Cpt Record'!J310&amp;"  ")</f>
        <v/>
      </c>
      <c r="I310" s="364" t="str">
        <f aca="false">CONCATENATE(C310&amp;D310&amp;E310&amp;F310&amp;G310&amp;H310)</f>
        <v/>
      </c>
      <c r="J310" s="362" t="n">
        <f aca="false">IF(A310&lt;&gt;"",'Sub-Cpt Record'!C310/CODE!B310,0)</f>
        <v>0</v>
      </c>
      <c r="L310" s="365" t="str">
        <f aca="false">IF(A310="",IF(L311=1,1,""),1)</f>
        <v/>
      </c>
      <c r="N310" s="366" t="n">
        <f aca="false">COUNTIFS('Felling&amp;Restocking'!$A$11:$A$1000, 'Felling&amp;Restocking'!$A310, 'Felling&amp;Restocking'!$B$11:$B$1000, 'Felling&amp;Restocking'!$B310, 'Felling&amp;Restocking'!$H$11:$H$1000, 'Felling&amp;Restocking'!$H310)</f>
        <v>0</v>
      </c>
      <c r="O310" s="366" t="n">
        <f aca="false">IF(OR('Felling&amp;Restocking'!H310=0,'Felling&amp;Restocking'!H310=""),0,1)</f>
        <v>0</v>
      </c>
      <c r="P310" s="367" t="n">
        <f aca="false">SUM('Felling&amp;Restocking'!O310+'Felling&amp;Restocking'!P310)</f>
        <v>0</v>
      </c>
      <c r="S310" s="369" t="n">
        <f aca="false">IF(AND(O310&lt;&gt;0,P310&lt;&gt;0,'Felling&amp;Restocking'!G310&lt;&gt;0,AA310="",AC310=""),1,0)</f>
        <v>0</v>
      </c>
      <c r="T310" s="370" t="str">
        <f aca="false">IF(OR('Felling&amp;Restocking'!G310=0,'Felling&amp;Restocking'!G310=""),"",SUM('Felling&amp;Restocking'!O310/P310)*'Felling&amp;Restocking'!G310)</f>
        <v/>
      </c>
      <c r="U310" s="370" t="str">
        <f aca="false">IF(OR('Felling&amp;Restocking'!G310=0,'Felling&amp;Restocking'!G310=""),"",SUM('Felling&amp;Restocking'!P310/P310)*'Felling&amp;Restocking'!G310)</f>
        <v/>
      </c>
      <c r="V310" s="371" t="n">
        <f aca="false">IF(CONCATENATE('Felling&amp;Restocking'!U310&amp;'Felling&amp;Restocking'!W310&amp;'Felling&amp;Restocking'!Y310&amp;'Felling&amp;Restocking'!AA310&amp;'Felling&amp;Restocking'!AC310)="",0,1)</f>
        <v>0</v>
      </c>
      <c r="W310" s="372" t="n">
        <f aca="false">IF(OR(OR(TRIM('Felling&amp;Restocking'!H310)="T",TRIM('Felling&amp;Restocking'!H310)="DF",TRIM('Felling&amp;Restocking'!H310)="OS"),O310=0),0,1)</f>
        <v>0</v>
      </c>
      <c r="X310" s="372" t="n">
        <f aca="false">IF(OR('Felling&amp;Restocking'!$S310="",OR('Felling&amp;Restocking'!$S310=0,'Felling&amp;Restocking'!$S310="N/A")),0,1)</f>
        <v>0</v>
      </c>
      <c r="Y310" s="362" t="str">
        <f aca="false">IF(W310=1,T310,"")</f>
        <v/>
      </c>
      <c r="Z310" s="362" t="str">
        <f aca="false">IF(W310=1,U310,"")</f>
        <v/>
      </c>
      <c r="AA310" s="363" t="str">
        <f aca="false">CONCATENATE(IF(AND(AG310="B",AF310&lt;&gt;""),AF310,""),IF(AND(AI310="B",AH310&lt;&gt;""),AH310,""),IF(AND(AK310="B",AJ310&lt;&gt;""),AJ310,""),IF(AND(AM310="B",AL310&lt;&gt;""),AL310,""),IF(AND(AO310="B",AN310&lt;&gt;""),AN310,""),IF(AND(AQ310="B",AP310&lt;&gt;""),AP310,""))</f>
        <v/>
      </c>
      <c r="AC310" s="362" t="str">
        <f aca="false">CONCATENATE(IF(AND(AG310="C",AF310&lt;&gt;""),AF310,""),IF(AND(AI310="C",AH310&lt;&gt;""),AH310,""),IF(AND(AK310="C",AJ310&lt;&gt;""),AJ310,""),IF(AND(AM310="C",AL310&lt;&gt;""),AL310,""),IF(AND(AO310="C",AN310&lt;&gt;""),AN310,""),IF(AND(AQ310="C",AP310&lt;&gt;""),AP310,""))</f>
        <v/>
      </c>
      <c r="AE310" s="362" t="str">
        <f aca="false">CONCATENATE(IF(AS310="","",AS310),IF(AU310="","",AU310),IF(AW310="","",AW310),IF(AY310="","",AY310),IF(BA310="","",BA310),IF(BC310="","",BC310))</f>
        <v>1</v>
      </c>
      <c r="AF310" s="362" t="str">
        <f aca="false">IF('Felling&amp;Restocking'!I310="","",IFERROR(VLOOKUP( 'Felling&amp;Restocking'!I310,SpeciesList[],2,0),"," &amp; 'Felling&amp;Restocking'!I310))</f>
        <v/>
      </c>
      <c r="AG310" s="362" t="str">
        <f aca="false">IF('Felling&amp;Restocking'!I310="","",VLOOKUP( 'Felling&amp;Restocking'!I310,SpeciesList[],4,0))</f>
        <v/>
      </c>
      <c r="AH310" s="362" t="str">
        <f aca="false">IF('Felling&amp;Restocking'!J310="","",IFERROR("," &amp; VLOOKUP( 'Felling&amp;Restocking'!J310,SpeciesList[],2,0),"," &amp; 'Felling&amp;Restocking'!J310))</f>
        <v/>
      </c>
      <c r="AI310" s="362" t="str">
        <f aca="false">IF('Felling&amp;Restocking'!J310="","",VLOOKUP( 'Felling&amp;Restocking'!J310,SpeciesList[],4,0))</f>
        <v/>
      </c>
      <c r="AJ310" s="362" t="str">
        <f aca="false">IF('Felling&amp;Restocking'!K310="","",IFERROR("," &amp; VLOOKUP( 'Felling&amp;Restocking'!K310,SpeciesList[],2,0),"," &amp; 'Felling&amp;Restocking'!K310))</f>
        <v/>
      </c>
      <c r="AK310" s="362" t="str">
        <f aca="false">IF('Felling&amp;Restocking'!K310="","",VLOOKUP( 'Felling&amp;Restocking'!K310,SpeciesList[],4,0))</f>
        <v/>
      </c>
      <c r="AL310" s="362" t="str">
        <f aca="false">IF('Felling&amp;Restocking'!L310="","",IFERROR("," &amp; VLOOKUP( 'Felling&amp;Restocking'!L310,SpeciesList[],2,0),"," &amp; 'Felling&amp;Restocking'!L310))</f>
        <v/>
      </c>
      <c r="AM310" s="362" t="str">
        <f aca="false">IF('Felling&amp;Restocking'!L310="","",VLOOKUP( 'Felling&amp;Restocking'!L310,SpeciesList[],4,0))</f>
        <v/>
      </c>
      <c r="AN310" s="362" t="str">
        <f aca="false">IF('Felling&amp;Restocking'!M310="","",IFERROR("," &amp; VLOOKUP( 'Felling&amp;Restocking'!M310,SpeciesList[],2,0),"," &amp; 'Felling&amp;Restocking'!M310))</f>
        <v/>
      </c>
      <c r="AO310" s="362" t="str">
        <f aca="false">IF('Felling&amp;Restocking'!M310="","",VLOOKUP( 'Felling&amp;Restocking'!M310,SpeciesList[],4,0))</f>
        <v/>
      </c>
      <c r="AP310" s="362" t="str">
        <f aca="false">IF('Felling&amp;Restocking'!N310="","",IFERROR("," &amp; VLOOKUP( 'Felling&amp;Restocking'!N310,SpeciesList[],2,0),"," &amp; 'Felling&amp;Restocking'!N310))</f>
        <v/>
      </c>
      <c r="AQ310" s="362" t="str">
        <f aca="false">IF('Felling&amp;Restocking'!N310="","",VLOOKUP( 'Felling&amp;Restocking'!N310,SpeciesList[],4,0))</f>
        <v/>
      </c>
      <c r="AT310" s="362" t="str">
        <f aca="false">IF('Sub-Cpt Record'!A310&lt;&gt;"",CONCATENATE('Sub-Cpt Record'!A310,'Sub-Cpt Record'!B310,'Sub-Cpt Record'!C310),"")</f>
        <v/>
      </c>
      <c r="AU310" s="362" t="n">
        <f aca="false">IF($AT310="",1,COUNTIFS($AT$11:$AT$1000, $AT310))</f>
        <v>1</v>
      </c>
      <c r="AV310" s="362" t="n">
        <f aca="false">IF(AT310&lt;&gt;"",'Sub-Cpt Record'!C310/CODE!AU310,0)</f>
        <v>0</v>
      </c>
    </row>
    <row r="311" customFormat="false" ht="15" hidden="false" customHeight="false" outlineLevel="0" collapsed="false">
      <c r="A311" s="362" t="str">
        <f aca="false">IF('Sub-Cpt Record'!B311="",IF(OR('Sub-Cpt Record'!A311=0,'Sub-Cpt Record'!A311=""),"",'Sub-Cpt Record'!A311),CONCATENATE('Sub-Cpt Record'!A311&amp;'Sub-Cpt Record'!B311))</f>
        <v/>
      </c>
      <c r="B311" s="362" t="n">
        <f aca="false">IF($A311="",1,COUNTIFS($A$11:$A$1000, $A311))</f>
        <v>1</v>
      </c>
      <c r="C311" s="363" t="str">
        <f aca="false">IF('Sub-Cpt Record'!E311 = "","",'Sub-Cpt Record'!E311&amp;"  ")</f>
        <v/>
      </c>
      <c r="D311" s="362" t="str">
        <f aca="false">IF('Sub-Cpt Record'!F311 = "","",'Sub-Cpt Record'!F311&amp;"  ")</f>
        <v/>
      </c>
      <c r="E311" s="362" t="str">
        <f aca="false">IF('Sub-Cpt Record'!G311 = "","",'Sub-Cpt Record'!G311&amp;"  ")</f>
        <v/>
      </c>
      <c r="F311" s="362" t="str">
        <f aca="false">IF('Sub-Cpt Record'!H311 = "","",'Sub-Cpt Record'!H311&amp;"  ")</f>
        <v/>
      </c>
      <c r="G311" s="362" t="str">
        <f aca="false">IF('Sub-Cpt Record'!I311 = "","",'Sub-Cpt Record'!I311&amp;"  ")</f>
        <v/>
      </c>
      <c r="H311" s="362" t="str">
        <f aca="false">IF('Sub-Cpt Record'!J311 = "","",'Sub-Cpt Record'!J311&amp;"  ")</f>
        <v/>
      </c>
      <c r="I311" s="364" t="str">
        <f aca="false">CONCATENATE(C311&amp;D311&amp;E311&amp;F311&amp;G311&amp;H311)</f>
        <v/>
      </c>
      <c r="J311" s="362" t="n">
        <f aca="false">IF(A311&lt;&gt;"",'Sub-Cpt Record'!C311/CODE!B311,0)</f>
        <v>0</v>
      </c>
      <c r="L311" s="365" t="str">
        <f aca="false">IF(A311="",IF(L312=1,1,""),1)</f>
        <v/>
      </c>
      <c r="N311" s="366" t="n">
        <f aca="false">COUNTIFS('Felling&amp;Restocking'!$A$11:$A$1000, 'Felling&amp;Restocking'!$A311, 'Felling&amp;Restocking'!$B$11:$B$1000, 'Felling&amp;Restocking'!$B311, 'Felling&amp;Restocking'!$H$11:$H$1000, 'Felling&amp;Restocking'!$H311)</f>
        <v>0</v>
      </c>
      <c r="O311" s="366" t="n">
        <f aca="false">IF(OR('Felling&amp;Restocking'!H311=0,'Felling&amp;Restocking'!H311=""),0,1)</f>
        <v>0</v>
      </c>
      <c r="P311" s="367" t="n">
        <f aca="false">SUM('Felling&amp;Restocking'!O311+'Felling&amp;Restocking'!P311)</f>
        <v>0</v>
      </c>
      <c r="S311" s="369" t="n">
        <f aca="false">IF(AND(O311&lt;&gt;0,P311&lt;&gt;0,'Felling&amp;Restocking'!G311&lt;&gt;0,AA311="",AC311=""),1,0)</f>
        <v>0</v>
      </c>
      <c r="T311" s="370" t="str">
        <f aca="false">IF(OR('Felling&amp;Restocking'!G311=0,'Felling&amp;Restocking'!G311=""),"",SUM('Felling&amp;Restocking'!O311/P311)*'Felling&amp;Restocking'!G311)</f>
        <v/>
      </c>
      <c r="U311" s="370" t="str">
        <f aca="false">IF(OR('Felling&amp;Restocking'!G311=0,'Felling&amp;Restocking'!G311=""),"",SUM('Felling&amp;Restocking'!P311/P311)*'Felling&amp;Restocking'!G311)</f>
        <v/>
      </c>
      <c r="V311" s="371" t="n">
        <f aca="false">IF(CONCATENATE('Felling&amp;Restocking'!U311&amp;'Felling&amp;Restocking'!W311&amp;'Felling&amp;Restocking'!Y311&amp;'Felling&amp;Restocking'!AA311&amp;'Felling&amp;Restocking'!AC311)="",0,1)</f>
        <v>0</v>
      </c>
      <c r="W311" s="372" t="n">
        <f aca="false">IF(OR(OR(TRIM('Felling&amp;Restocking'!H311)="T",TRIM('Felling&amp;Restocking'!H311)="DF",TRIM('Felling&amp;Restocking'!H311)="OS"),O311=0),0,1)</f>
        <v>0</v>
      </c>
      <c r="X311" s="372" t="n">
        <f aca="false">IF(OR('Felling&amp;Restocking'!$S311="",OR('Felling&amp;Restocking'!$S311=0,'Felling&amp;Restocking'!$S311="N/A")),0,1)</f>
        <v>0</v>
      </c>
      <c r="Y311" s="362" t="str">
        <f aca="false">IF(W311=1,T311,"")</f>
        <v/>
      </c>
      <c r="Z311" s="362" t="str">
        <f aca="false">IF(W311=1,U311,"")</f>
        <v/>
      </c>
      <c r="AA311" s="363" t="str">
        <f aca="false">CONCATENATE(IF(AND(AG311="B",AF311&lt;&gt;""),AF311,""),IF(AND(AI311="B",AH311&lt;&gt;""),AH311,""),IF(AND(AK311="B",AJ311&lt;&gt;""),AJ311,""),IF(AND(AM311="B",AL311&lt;&gt;""),AL311,""),IF(AND(AO311="B",AN311&lt;&gt;""),AN311,""),IF(AND(AQ311="B",AP311&lt;&gt;""),AP311,""))</f>
        <v/>
      </c>
      <c r="AC311" s="362" t="str">
        <f aca="false">CONCATENATE(IF(AND(AG311="C",AF311&lt;&gt;""),AF311,""),IF(AND(AI311="C",AH311&lt;&gt;""),AH311,""),IF(AND(AK311="C",AJ311&lt;&gt;""),AJ311,""),IF(AND(AM311="C",AL311&lt;&gt;""),AL311,""),IF(AND(AO311="C",AN311&lt;&gt;""),AN311,""),IF(AND(AQ311="C",AP311&lt;&gt;""),AP311,""))</f>
        <v/>
      </c>
      <c r="AE311" s="362" t="str">
        <f aca="false">CONCATENATE(IF(AS311="","",AS311),IF(AU311="","",AU311),IF(AW311="","",AW311),IF(AY311="","",AY311),IF(BA311="","",BA311),IF(BC311="","",BC311))</f>
        <v>1</v>
      </c>
      <c r="AF311" s="362" t="str">
        <f aca="false">IF('Felling&amp;Restocking'!I311="","",IFERROR(VLOOKUP( 'Felling&amp;Restocking'!I311,SpeciesList[],2,0),"," &amp; 'Felling&amp;Restocking'!I311))</f>
        <v/>
      </c>
      <c r="AG311" s="362" t="str">
        <f aca="false">IF('Felling&amp;Restocking'!I311="","",VLOOKUP( 'Felling&amp;Restocking'!I311,SpeciesList[],4,0))</f>
        <v/>
      </c>
      <c r="AH311" s="362" t="str">
        <f aca="false">IF('Felling&amp;Restocking'!J311="","",IFERROR("," &amp; VLOOKUP( 'Felling&amp;Restocking'!J311,SpeciesList[],2,0),"," &amp; 'Felling&amp;Restocking'!J311))</f>
        <v/>
      </c>
      <c r="AI311" s="362" t="str">
        <f aca="false">IF('Felling&amp;Restocking'!J311="","",VLOOKUP( 'Felling&amp;Restocking'!J311,SpeciesList[],4,0))</f>
        <v/>
      </c>
      <c r="AJ311" s="362" t="str">
        <f aca="false">IF('Felling&amp;Restocking'!K311="","",IFERROR("," &amp; VLOOKUP( 'Felling&amp;Restocking'!K311,SpeciesList[],2,0),"," &amp; 'Felling&amp;Restocking'!K311))</f>
        <v/>
      </c>
      <c r="AK311" s="362" t="str">
        <f aca="false">IF('Felling&amp;Restocking'!K311="","",VLOOKUP( 'Felling&amp;Restocking'!K311,SpeciesList[],4,0))</f>
        <v/>
      </c>
      <c r="AL311" s="362" t="str">
        <f aca="false">IF('Felling&amp;Restocking'!L311="","",IFERROR("," &amp; VLOOKUP( 'Felling&amp;Restocking'!L311,SpeciesList[],2,0),"," &amp; 'Felling&amp;Restocking'!L311))</f>
        <v/>
      </c>
      <c r="AM311" s="362" t="str">
        <f aca="false">IF('Felling&amp;Restocking'!L311="","",VLOOKUP( 'Felling&amp;Restocking'!L311,SpeciesList[],4,0))</f>
        <v/>
      </c>
      <c r="AN311" s="362" t="str">
        <f aca="false">IF('Felling&amp;Restocking'!M311="","",IFERROR("," &amp; VLOOKUP( 'Felling&amp;Restocking'!M311,SpeciesList[],2,0),"," &amp; 'Felling&amp;Restocking'!M311))</f>
        <v/>
      </c>
      <c r="AO311" s="362" t="str">
        <f aca="false">IF('Felling&amp;Restocking'!M311="","",VLOOKUP( 'Felling&amp;Restocking'!M311,SpeciesList[],4,0))</f>
        <v/>
      </c>
      <c r="AP311" s="362" t="str">
        <f aca="false">IF('Felling&amp;Restocking'!N311="","",IFERROR("," &amp; VLOOKUP( 'Felling&amp;Restocking'!N311,SpeciesList[],2,0),"," &amp; 'Felling&amp;Restocking'!N311))</f>
        <v/>
      </c>
      <c r="AQ311" s="362" t="str">
        <f aca="false">IF('Felling&amp;Restocking'!N311="","",VLOOKUP( 'Felling&amp;Restocking'!N311,SpeciesList[],4,0))</f>
        <v/>
      </c>
      <c r="AT311" s="362" t="str">
        <f aca="false">IF('Sub-Cpt Record'!A311&lt;&gt;"",CONCATENATE('Sub-Cpt Record'!A311,'Sub-Cpt Record'!B311,'Sub-Cpt Record'!C311),"")</f>
        <v/>
      </c>
      <c r="AU311" s="362" t="n">
        <f aca="false">IF($AT311="",1,COUNTIFS($AT$11:$AT$1000, $AT311))</f>
        <v>1</v>
      </c>
      <c r="AV311" s="362" t="n">
        <f aca="false">IF(AT311&lt;&gt;"",'Sub-Cpt Record'!C311/CODE!AU311,0)</f>
        <v>0</v>
      </c>
    </row>
    <row r="312" customFormat="false" ht="15" hidden="false" customHeight="false" outlineLevel="0" collapsed="false">
      <c r="A312" s="362" t="str">
        <f aca="false">IF('Sub-Cpt Record'!B312="",IF(OR('Sub-Cpt Record'!A312=0,'Sub-Cpt Record'!A312=""),"",'Sub-Cpt Record'!A312),CONCATENATE('Sub-Cpt Record'!A312&amp;'Sub-Cpt Record'!B312))</f>
        <v/>
      </c>
      <c r="B312" s="362" t="n">
        <f aca="false">IF($A312="",1,COUNTIFS($A$11:$A$1000, $A312))</f>
        <v>1</v>
      </c>
      <c r="C312" s="363" t="str">
        <f aca="false">IF('Sub-Cpt Record'!E312 = "","",'Sub-Cpt Record'!E312&amp;"  ")</f>
        <v/>
      </c>
      <c r="D312" s="362" t="str">
        <f aca="false">IF('Sub-Cpt Record'!F312 = "","",'Sub-Cpt Record'!F312&amp;"  ")</f>
        <v/>
      </c>
      <c r="E312" s="362" t="str">
        <f aca="false">IF('Sub-Cpt Record'!G312 = "","",'Sub-Cpt Record'!G312&amp;"  ")</f>
        <v/>
      </c>
      <c r="F312" s="362" t="str">
        <f aca="false">IF('Sub-Cpt Record'!H312 = "","",'Sub-Cpt Record'!H312&amp;"  ")</f>
        <v/>
      </c>
      <c r="G312" s="362" t="str">
        <f aca="false">IF('Sub-Cpt Record'!I312 = "","",'Sub-Cpt Record'!I312&amp;"  ")</f>
        <v/>
      </c>
      <c r="H312" s="362" t="str">
        <f aca="false">IF('Sub-Cpt Record'!J312 = "","",'Sub-Cpt Record'!J312&amp;"  ")</f>
        <v/>
      </c>
      <c r="I312" s="364" t="str">
        <f aca="false">CONCATENATE(C312&amp;D312&amp;E312&amp;F312&amp;G312&amp;H312)</f>
        <v/>
      </c>
      <c r="J312" s="362" t="n">
        <f aca="false">IF(A312&lt;&gt;"",'Sub-Cpt Record'!C312/CODE!B312,0)</f>
        <v>0</v>
      </c>
      <c r="L312" s="365" t="str">
        <f aca="false">IF(A312="",IF(L313=1,1,""),1)</f>
        <v/>
      </c>
      <c r="N312" s="366" t="n">
        <f aca="false">COUNTIFS('Felling&amp;Restocking'!$A$11:$A$1000, 'Felling&amp;Restocking'!$A312, 'Felling&amp;Restocking'!$B$11:$B$1000, 'Felling&amp;Restocking'!$B312, 'Felling&amp;Restocking'!$H$11:$H$1000, 'Felling&amp;Restocking'!$H312)</f>
        <v>0</v>
      </c>
      <c r="O312" s="366" t="n">
        <f aca="false">IF(OR('Felling&amp;Restocking'!H312=0,'Felling&amp;Restocking'!H312=""),0,1)</f>
        <v>0</v>
      </c>
      <c r="P312" s="367" t="n">
        <f aca="false">SUM('Felling&amp;Restocking'!O312+'Felling&amp;Restocking'!P312)</f>
        <v>0</v>
      </c>
      <c r="S312" s="369" t="n">
        <f aca="false">IF(AND(O312&lt;&gt;0,P312&lt;&gt;0,'Felling&amp;Restocking'!G312&lt;&gt;0,AA312="",AC312=""),1,0)</f>
        <v>0</v>
      </c>
      <c r="T312" s="370" t="str">
        <f aca="false">IF(OR('Felling&amp;Restocking'!G312=0,'Felling&amp;Restocking'!G312=""),"",SUM('Felling&amp;Restocking'!O312/P312)*'Felling&amp;Restocking'!G312)</f>
        <v/>
      </c>
      <c r="U312" s="370" t="str">
        <f aca="false">IF(OR('Felling&amp;Restocking'!G312=0,'Felling&amp;Restocking'!G312=""),"",SUM('Felling&amp;Restocking'!P312/P312)*'Felling&amp;Restocking'!G312)</f>
        <v/>
      </c>
      <c r="V312" s="371" t="n">
        <f aca="false">IF(CONCATENATE('Felling&amp;Restocking'!U312&amp;'Felling&amp;Restocking'!W312&amp;'Felling&amp;Restocking'!Y312&amp;'Felling&amp;Restocking'!AA312&amp;'Felling&amp;Restocking'!AC312)="",0,1)</f>
        <v>0</v>
      </c>
      <c r="W312" s="372" t="n">
        <f aca="false">IF(OR(OR(TRIM('Felling&amp;Restocking'!H312)="T",TRIM('Felling&amp;Restocking'!H312)="DF",TRIM('Felling&amp;Restocking'!H312)="OS"),O312=0),0,1)</f>
        <v>0</v>
      </c>
      <c r="X312" s="372" t="n">
        <f aca="false">IF(OR('Felling&amp;Restocking'!$S312="",OR('Felling&amp;Restocking'!$S312=0,'Felling&amp;Restocking'!$S312="N/A")),0,1)</f>
        <v>0</v>
      </c>
      <c r="Y312" s="362" t="str">
        <f aca="false">IF(W312=1,T312,"")</f>
        <v/>
      </c>
      <c r="Z312" s="362" t="str">
        <f aca="false">IF(W312=1,U312,"")</f>
        <v/>
      </c>
      <c r="AA312" s="363" t="str">
        <f aca="false">CONCATENATE(IF(AND(AG312="B",AF312&lt;&gt;""),AF312,""),IF(AND(AI312="B",AH312&lt;&gt;""),AH312,""),IF(AND(AK312="B",AJ312&lt;&gt;""),AJ312,""),IF(AND(AM312="B",AL312&lt;&gt;""),AL312,""),IF(AND(AO312="B",AN312&lt;&gt;""),AN312,""),IF(AND(AQ312="B",AP312&lt;&gt;""),AP312,""))</f>
        <v/>
      </c>
      <c r="AC312" s="362" t="str">
        <f aca="false">CONCATENATE(IF(AND(AG312="C",AF312&lt;&gt;""),AF312,""),IF(AND(AI312="C",AH312&lt;&gt;""),AH312,""),IF(AND(AK312="C",AJ312&lt;&gt;""),AJ312,""),IF(AND(AM312="C",AL312&lt;&gt;""),AL312,""),IF(AND(AO312="C",AN312&lt;&gt;""),AN312,""),IF(AND(AQ312="C",AP312&lt;&gt;""),AP312,""))</f>
        <v/>
      </c>
      <c r="AE312" s="362" t="str">
        <f aca="false">CONCATENATE(IF(AS312="","",AS312),IF(AU312="","",AU312),IF(AW312="","",AW312),IF(AY312="","",AY312),IF(BA312="","",BA312),IF(BC312="","",BC312))</f>
        <v>1</v>
      </c>
      <c r="AF312" s="362" t="str">
        <f aca="false">IF('Felling&amp;Restocking'!I312="","",IFERROR(VLOOKUP( 'Felling&amp;Restocking'!I312,SpeciesList[],2,0),"," &amp; 'Felling&amp;Restocking'!I312))</f>
        <v/>
      </c>
      <c r="AG312" s="362" t="str">
        <f aca="false">IF('Felling&amp;Restocking'!I312="","",VLOOKUP( 'Felling&amp;Restocking'!I312,SpeciesList[],4,0))</f>
        <v/>
      </c>
      <c r="AH312" s="362" t="str">
        <f aca="false">IF('Felling&amp;Restocking'!J312="","",IFERROR("," &amp; VLOOKUP( 'Felling&amp;Restocking'!J312,SpeciesList[],2,0),"," &amp; 'Felling&amp;Restocking'!J312))</f>
        <v/>
      </c>
      <c r="AI312" s="362" t="str">
        <f aca="false">IF('Felling&amp;Restocking'!J312="","",VLOOKUP( 'Felling&amp;Restocking'!J312,SpeciesList[],4,0))</f>
        <v/>
      </c>
      <c r="AJ312" s="362" t="str">
        <f aca="false">IF('Felling&amp;Restocking'!K312="","",IFERROR("," &amp; VLOOKUP( 'Felling&amp;Restocking'!K312,SpeciesList[],2,0),"," &amp; 'Felling&amp;Restocking'!K312))</f>
        <v/>
      </c>
      <c r="AK312" s="362" t="str">
        <f aca="false">IF('Felling&amp;Restocking'!K312="","",VLOOKUP( 'Felling&amp;Restocking'!K312,SpeciesList[],4,0))</f>
        <v/>
      </c>
      <c r="AL312" s="362" t="str">
        <f aca="false">IF('Felling&amp;Restocking'!L312="","",IFERROR("," &amp; VLOOKUP( 'Felling&amp;Restocking'!L312,SpeciesList[],2,0),"," &amp; 'Felling&amp;Restocking'!L312))</f>
        <v/>
      </c>
      <c r="AM312" s="362" t="str">
        <f aca="false">IF('Felling&amp;Restocking'!L312="","",VLOOKUP( 'Felling&amp;Restocking'!L312,SpeciesList[],4,0))</f>
        <v/>
      </c>
      <c r="AN312" s="362" t="str">
        <f aca="false">IF('Felling&amp;Restocking'!M312="","",IFERROR("," &amp; VLOOKUP( 'Felling&amp;Restocking'!M312,SpeciesList[],2,0),"," &amp; 'Felling&amp;Restocking'!M312))</f>
        <v/>
      </c>
      <c r="AO312" s="362" t="str">
        <f aca="false">IF('Felling&amp;Restocking'!M312="","",VLOOKUP( 'Felling&amp;Restocking'!M312,SpeciesList[],4,0))</f>
        <v/>
      </c>
      <c r="AP312" s="362" t="str">
        <f aca="false">IF('Felling&amp;Restocking'!N312="","",IFERROR("," &amp; VLOOKUP( 'Felling&amp;Restocking'!N312,SpeciesList[],2,0),"," &amp; 'Felling&amp;Restocking'!N312))</f>
        <v/>
      </c>
      <c r="AQ312" s="362" t="str">
        <f aca="false">IF('Felling&amp;Restocking'!N312="","",VLOOKUP( 'Felling&amp;Restocking'!N312,SpeciesList[],4,0))</f>
        <v/>
      </c>
      <c r="AT312" s="362" t="str">
        <f aca="false">IF('Sub-Cpt Record'!A312&lt;&gt;"",CONCATENATE('Sub-Cpt Record'!A312,'Sub-Cpt Record'!B312,'Sub-Cpt Record'!C312),"")</f>
        <v/>
      </c>
      <c r="AU312" s="362" t="n">
        <f aca="false">IF($AT312="",1,COUNTIFS($AT$11:$AT$1000, $AT312))</f>
        <v>1</v>
      </c>
      <c r="AV312" s="362" t="n">
        <f aca="false">IF(AT312&lt;&gt;"",'Sub-Cpt Record'!C312/CODE!AU312,0)</f>
        <v>0</v>
      </c>
    </row>
    <row r="313" customFormat="false" ht="15" hidden="false" customHeight="false" outlineLevel="0" collapsed="false">
      <c r="A313" s="362" t="str">
        <f aca="false">IF('Sub-Cpt Record'!B313="",IF(OR('Sub-Cpt Record'!A313=0,'Sub-Cpt Record'!A313=""),"",'Sub-Cpt Record'!A313),CONCATENATE('Sub-Cpt Record'!A313&amp;'Sub-Cpt Record'!B313))</f>
        <v/>
      </c>
      <c r="B313" s="362" t="n">
        <f aca="false">IF($A313="",1,COUNTIFS($A$11:$A$1000, $A313))</f>
        <v>1</v>
      </c>
      <c r="C313" s="363" t="str">
        <f aca="false">IF('Sub-Cpt Record'!E313 = "","",'Sub-Cpt Record'!E313&amp;"  ")</f>
        <v/>
      </c>
      <c r="D313" s="362" t="str">
        <f aca="false">IF('Sub-Cpt Record'!F313 = "","",'Sub-Cpt Record'!F313&amp;"  ")</f>
        <v/>
      </c>
      <c r="E313" s="362" t="str">
        <f aca="false">IF('Sub-Cpt Record'!G313 = "","",'Sub-Cpt Record'!G313&amp;"  ")</f>
        <v/>
      </c>
      <c r="F313" s="362" t="str">
        <f aca="false">IF('Sub-Cpt Record'!H313 = "","",'Sub-Cpt Record'!H313&amp;"  ")</f>
        <v/>
      </c>
      <c r="G313" s="362" t="str">
        <f aca="false">IF('Sub-Cpt Record'!I313 = "","",'Sub-Cpt Record'!I313&amp;"  ")</f>
        <v/>
      </c>
      <c r="H313" s="362" t="str">
        <f aca="false">IF('Sub-Cpt Record'!J313 = "","",'Sub-Cpt Record'!J313&amp;"  ")</f>
        <v/>
      </c>
      <c r="I313" s="364" t="str">
        <f aca="false">CONCATENATE(C313&amp;D313&amp;E313&amp;F313&amp;G313&amp;H313)</f>
        <v/>
      </c>
      <c r="J313" s="362" t="n">
        <f aca="false">IF(A313&lt;&gt;"",'Sub-Cpt Record'!C313/CODE!B313,0)</f>
        <v>0</v>
      </c>
      <c r="L313" s="365" t="str">
        <f aca="false">IF(A313="",IF(L314=1,1,""),1)</f>
        <v/>
      </c>
      <c r="N313" s="366" t="n">
        <f aca="false">COUNTIFS('Felling&amp;Restocking'!$A$11:$A$1000, 'Felling&amp;Restocking'!$A313, 'Felling&amp;Restocking'!$B$11:$B$1000, 'Felling&amp;Restocking'!$B313, 'Felling&amp;Restocking'!$H$11:$H$1000, 'Felling&amp;Restocking'!$H313)</f>
        <v>0</v>
      </c>
      <c r="O313" s="366" t="n">
        <f aca="false">IF(OR('Felling&amp;Restocking'!H313=0,'Felling&amp;Restocking'!H313=""),0,1)</f>
        <v>0</v>
      </c>
      <c r="P313" s="367" t="n">
        <f aca="false">SUM('Felling&amp;Restocking'!O313+'Felling&amp;Restocking'!P313)</f>
        <v>0</v>
      </c>
      <c r="S313" s="369" t="n">
        <f aca="false">IF(AND(O313&lt;&gt;0,P313&lt;&gt;0,'Felling&amp;Restocking'!G313&lt;&gt;0,AA313="",AC313=""),1,0)</f>
        <v>0</v>
      </c>
      <c r="T313" s="370" t="str">
        <f aca="false">IF(OR('Felling&amp;Restocking'!G313=0,'Felling&amp;Restocking'!G313=""),"",SUM('Felling&amp;Restocking'!O313/P313)*'Felling&amp;Restocking'!G313)</f>
        <v/>
      </c>
      <c r="U313" s="370" t="str">
        <f aca="false">IF(OR('Felling&amp;Restocking'!G313=0,'Felling&amp;Restocking'!G313=""),"",SUM('Felling&amp;Restocking'!P313/P313)*'Felling&amp;Restocking'!G313)</f>
        <v/>
      </c>
      <c r="V313" s="371" t="n">
        <f aca="false">IF(CONCATENATE('Felling&amp;Restocking'!U313&amp;'Felling&amp;Restocking'!W313&amp;'Felling&amp;Restocking'!Y313&amp;'Felling&amp;Restocking'!AA313&amp;'Felling&amp;Restocking'!AC313)="",0,1)</f>
        <v>0</v>
      </c>
      <c r="W313" s="372" t="n">
        <f aca="false">IF(OR(OR(TRIM('Felling&amp;Restocking'!H313)="T",TRIM('Felling&amp;Restocking'!H313)="DF",TRIM('Felling&amp;Restocking'!H313)="OS"),O313=0),0,1)</f>
        <v>0</v>
      </c>
      <c r="X313" s="372" t="n">
        <f aca="false">IF(OR('Felling&amp;Restocking'!$S313="",OR('Felling&amp;Restocking'!$S313=0,'Felling&amp;Restocking'!$S313="N/A")),0,1)</f>
        <v>0</v>
      </c>
      <c r="Y313" s="362" t="str">
        <f aca="false">IF(W313=1,T313,"")</f>
        <v/>
      </c>
      <c r="Z313" s="362" t="str">
        <f aca="false">IF(W313=1,U313,"")</f>
        <v/>
      </c>
      <c r="AA313" s="363" t="str">
        <f aca="false">CONCATENATE(IF(AND(AG313="B",AF313&lt;&gt;""),AF313,""),IF(AND(AI313="B",AH313&lt;&gt;""),AH313,""),IF(AND(AK313="B",AJ313&lt;&gt;""),AJ313,""),IF(AND(AM313="B",AL313&lt;&gt;""),AL313,""),IF(AND(AO313="B",AN313&lt;&gt;""),AN313,""),IF(AND(AQ313="B",AP313&lt;&gt;""),AP313,""))</f>
        <v/>
      </c>
      <c r="AC313" s="362" t="str">
        <f aca="false">CONCATENATE(IF(AND(AG313="C",AF313&lt;&gt;""),AF313,""),IF(AND(AI313="C",AH313&lt;&gt;""),AH313,""),IF(AND(AK313="C",AJ313&lt;&gt;""),AJ313,""),IF(AND(AM313="C",AL313&lt;&gt;""),AL313,""),IF(AND(AO313="C",AN313&lt;&gt;""),AN313,""),IF(AND(AQ313="C",AP313&lt;&gt;""),AP313,""))</f>
        <v/>
      </c>
      <c r="AE313" s="362" t="str">
        <f aca="false">CONCATENATE(IF(AS313="","",AS313),IF(AU313="","",AU313),IF(AW313="","",AW313),IF(AY313="","",AY313),IF(BA313="","",BA313),IF(BC313="","",BC313))</f>
        <v>1</v>
      </c>
      <c r="AF313" s="362" t="str">
        <f aca="false">IF('Felling&amp;Restocking'!I313="","",IFERROR(VLOOKUP( 'Felling&amp;Restocking'!I313,SpeciesList[],2,0),"," &amp; 'Felling&amp;Restocking'!I313))</f>
        <v/>
      </c>
      <c r="AG313" s="362" t="str">
        <f aca="false">IF('Felling&amp;Restocking'!I313="","",VLOOKUP( 'Felling&amp;Restocking'!I313,SpeciesList[],4,0))</f>
        <v/>
      </c>
      <c r="AH313" s="362" t="str">
        <f aca="false">IF('Felling&amp;Restocking'!J313="","",IFERROR("," &amp; VLOOKUP( 'Felling&amp;Restocking'!J313,SpeciesList[],2,0),"," &amp; 'Felling&amp;Restocking'!J313))</f>
        <v/>
      </c>
      <c r="AI313" s="362" t="str">
        <f aca="false">IF('Felling&amp;Restocking'!J313="","",VLOOKUP( 'Felling&amp;Restocking'!J313,SpeciesList[],4,0))</f>
        <v/>
      </c>
      <c r="AJ313" s="362" t="str">
        <f aca="false">IF('Felling&amp;Restocking'!K313="","",IFERROR("," &amp; VLOOKUP( 'Felling&amp;Restocking'!K313,SpeciesList[],2,0),"," &amp; 'Felling&amp;Restocking'!K313))</f>
        <v/>
      </c>
      <c r="AK313" s="362" t="str">
        <f aca="false">IF('Felling&amp;Restocking'!K313="","",VLOOKUP( 'Felling&amp;Restocking'!K313,SpeciesList[],4,0))</f>
        <v/>
      </c>
      <c r="AL313" s="362" t="str">
        <f aca="false">IF('Felling&amp;Restocking'!L313="","",IFERROR("," &amp; VLOOKUP( 'Felling&amp;Restocking'!L313,SpeciesList[],2,0),"," &amp; 'Felling&amp;Restocking'!L313))</f>
        <v/>
      </c>
      <c r="AM313" s="362" t="str">
        <f aca="false">IF('Felling&amp;Restocking'!L313="","",VLOOKUP( 'Felling&amp;Restocking'!L313,SpeciesList[],4,0))</f>
        <v/>
      </c>
      <c r="AN313" s="362" t="str">
        <f aca="false">IF('Felling&amp;Restocking'!M313="","",IFERROR("," &amp; VLOOKUP( 'Felling&amp;Restocking'!M313,SpeciesList[],2,0),"," &amp; 'Felling&amp;Restocking'!M313))</f>
        <v/>
      </c>
      <c r="AO313" s="362" t="str">
        <f aca="false">IF('Felling&amp;Restocking'!M313="","",VLOOKUP( 'Felling&amp;Restocking'!M313,SpeciesList[],4,0))</f>
        <v/>
      </c>
      <c r="AP313" s="362" t="str">
        <f aca="false">IF('Felling&amp;Restocking'!N313="","",IFERROR("," &amp; VLOOKUP( 'Felling&amp;Restocking'!N313,SpeciesList[],2,0),"," &amp; 'Felling&amp;Restocking'!N313))</f>
        <v/>
      </c>
      <c r="AQ313" s="362" t="str">
        <f aca="false">IF('Felling&amp;Restocking'!N313="","",VLOOKUP( 'Felling&amp;Restocking'!N313,SpeciesList[],4,0))</f>
        <v/>
      </c>
      <c r="AT313" s="362" t="str">
        <f aca="false">IF('Sub-Cpt Record'!A313&lt;&gt;"",CONCATENATE('Sub-Cpt Record'!A313,'Sub-Cpt Record'!B313,'Sub-Cpt Record'!C313),"")</f>
        <v/>
      </c>
      <c r="AU313" s="362" t="n">
        <f aca="false">IF($AT313="",1,COUNTIFS($AT$11:$AT$1000, $AT313))</f>
        <v>1</v>
      </c>
      <c r="AV313" s="362" t="n">
        <f aca="false">IF(AT313&lt;&gt;"",'Sub-Cpt Record'!C313/CODE!AU313,0)</f>
        <v>0</v>
      </c>
    </row>
    <row r="314" customFormat="false" ht="15" hidden="false" customHeight="false" outlineLevel="0" collapsed="false">
      <c r="A314" s="362" t="str">
        <f aca="false">IF('Sub-Cpt Record'!B314="",IF(OR('Sub-Cpt Record'!A314=0,'Sub-Cpt Record'!A314=""),"",'Sub-Cpt Record'!A314),CONCATENATE('Sub-Cpt Record'!A314&amp;'Sub-Cpt Record'!B314))</f>
        <v/>
      </c>
      <c r="B314" s="362" t="n">
        <f aca="false">IF($A314="",1,COUNTIFS($A$11:$A$1000, $A314))</f>
        <v>1</v>
      </c>
      <c r="C314" s="363" t="str">
        <f aca="false">IF('Sub-Cpt Record'!E314 = "","",'Sub-Cpt Record'!E314&amp;"  ")</f>
        <v/>
      </c>
      <c r="D314" s="362" t="str">
        <f aca="false">IF('Sub-Cpt Record'!F314 = "","",'Sub-Cpt Record'!F314&amp;"  ")</f>
        <v/>
      </c>
      <c r="E314" s="362" t="str">
        <f aca="false">IF('Sub-Cpt Record'!G314 = "","",'Sub-Cpt Record'!G314&amp;"  ")</f>
        <v/>
      </c>
      <c r="F314" s="362" t="str">
        <f aca="false">IF('Sub-Cpt Record'!H314 = "","",'Sub-Cpt Record'!H314&amp;"  ")</f>
        <v/>
      </c>
      <c r="G314" s="362" t="str">
        <f aca="false">IF('Sub-Cpt Record'!I314 = "","",'Sub-Cpt Record'!I314&amp;"  ")</f>
        <v/>
      </c>
      <c r="H314" s="362" t="str">
        <f aca="false">IF('Sub-Cpt Record'!J314 = "","",'Sub-Cpt Record'!J314&amp;"  ")</f>
        <v/>
      </c>
      <c r="I314" s="364" t="str">
        <f aca="false">CONCATENATE(C314&amp;D314&amp;E314&amp;F314&amp;G314&amp;H314)</f>
        <v/>
      </c>
      <c r="J314" s="362" t="n">
        <f aca="false">IF(A314&lt;&gt;"",'Sub-Cpt Record'!C314/CODE!B314,0)</f>
        <v>0</v>
      </c>
      <c r="L314" s="365" t="str">
        <f aca="false">IF(A314="",IF(L315=1,1,""),1)</f>
        <v/>
      </c>
      <c r="N314" s="366" t="n">
        <f aca="false">COUNTIFS('Felling&amp;Restocking'!$A$11:$A$1000, 'Felling&amp;Restocking'!$A314, 'Felling&amp;Restocking'!$B$11:$B$1000, 'Felling&amp;Restocking'!$B314, 'Felling&amp;Restocking'!$H$11:$H$1000, 'Felling&amp;Restocking'!$H314)</f>
        <v>0</v>
      </c>
      <c r="O314" s="366" t="n">
        <f aca="false">IF(OR('Felling&amp;Restocking'!H314=0,'Felling&amp;Restocking'!H314=""),0,1)</f>
        <v>0</v>
      </c>
      <c r="P314" s="367" t="n">
        <f aca="false">SUM('Felling&amp;Restocking'!O314+'Felling&amp;Restocking'!P314)</f>
        <v>0</v>
      </c>
      <c r="S314" s="369" t="n">
        <f aca="false">IF(AND(O314&lt;&gt;0,P314&lt;&gt;0,'Felling&amp;Restocking'!G314&lt;&gt;0,AA314="",AC314=""),1,0)</f>
        <v>0</v>
      </c>
      <c r="T314" s="370" t="str">
        <f aca="false">IF(OR('Felling&amp;Restocking'!G314=0,'Felling&amp;Restocking'!G314=""),"",SUM('Felling&amp;Restocking'!O314/P314)*'Felling&amp;Restocking'!G314)</f>
        <v/>
      </c>
      <c r="U314" s="370" t="str">
        <f aca="false">IF(OR('Felling&amp;Restocking'!G314=0,'Felling&amp;Restocking'!G314=""),"",SUM('Felling&amp;Restocking'!P314/P314)*'Felling&amp;Restocking'!G314)</f>
        <v/>
      </c>
      <c r="V314" s="371" t="n">
        <f aca="false">IF(CONCATENATE('Felling&amp;Restocking'!U314&amp;'Felling&amp;Restocking'!W314&amp;'Felling&amp;Restocking'!Y314&amp;'Felling&amp;Restocking'!AA314&amp;'Felling&amp;Restocking'!AC314)="",0,1)</f>
        <v>0</v>
      </c>
      <c r="W314" s="372" t="n">
        <f aca="false">IF(OR(OR(TRIM('Felling&amp;Restocking'!H314)="T",TRIM('Felling&amp;Restocking'!H314)="DF",TRIM('Felling&amp;Restocking'!H314)="OS"),O314=0),0,1)</f>
        <v>0</v>
      </c>
      <c r="X314" s="372" t="n">
        <f aca="false">IF(OR('Felling&amp;Restocking'!$S314="",OR('Felling&amp;Restocking'!$S314=0,'Felling&amp;Restocking'!$S314="N/A")),0,1)</f>
        <v>0</v>
      </c>
      <c r="Y314" s="362" t="str">
        <f aca="false">IF(W314=1,T314,"")</f>
        <v/>
      </c>
      <c r="Z314" s="362" t="str">
        <f aca="false">IF(W314=1,U314,"")</f>
        <v/>
      </c>
      <c r="AA314" s="363" t="str">
        <f aca="false">CONCATENATE(IF(AND(AG314="B",AF314&lt;&gt;""),AF314,""),IF(AND(AI314="B",AH314&lt;&gt;""),AH314,""),IF(AND(AK314="B",AJ314&lt;&gt;""),AJ314,""),IF(AND(AM314="B",AL314&lt;&gt;""),AL314,""),IF(AND(AO314="B",AN314&lt;&gt;""),AN314,""),IF(AND(AQ314="B",AP314&lt;&gt;""),AP314,""))</f>
        <v/>
      </c>
      <c r="AC314" s="362" t="str">
        <f aca="false">CONCATENATE(IF(AND(AG314="C",AF314&lt;&gt;""),AF314,""),IF(AND(AI314="C",AH314&lt;&gt;""),AH314,""),IF(AND(AK314="C",AJ314&lt;&gt;""),AJ314,""),IF(AND(AM314="C",AL314&lt;&gt;""),AL314,""),IF(AND(AO314="C",AN314&lt;&gt;""),AN314,""),IF(AND(AQ314="C",AP314&lt;&gt;""),AP314,""))</f>
        <v/>
      </c>
      <c r="AE314" s="362" t="str">
        <f aca="false">CONCATENATE(IF(AS314="","",AS314),IF(AU314="","",AU314),IF(AW314="","",AW314),IF(AY314="","",AY314),IF(BA314="","",BA314),IF(BC314="","",BC314))</f>
        <v>1</v>
      </c>
      <c r="AF314" s="362" t="str">
        <f aca="false">IF('Felling&amp;Restocking'!I314="","",IFERROR(VLOOKUP( 'Felling&amp;Restocking'!I314,SpeciesList[],2,0),"," &amp; 'Felling&amp;Restocking'!I314))</f>
        <v/>
      </c>
      <c r="AG314" s="362" t="str">
        <f aca="false">IF('Felling&amp;Restocking'!I314="","",VLOOKUP( 'Felling&amp;Restocking'!I314,SpeciesList[],4,0))</f>
        <v/>
      </c>
      <c r="AH314" s="362" t="str">
        <f aca="false">IF('Felling&amp;Restocking'!J314="","",IFERROR("," &amp; VLOOKUP( 'Felling&amp;Restocking'!J314,SpeciesList[],2,0),"," &amp; 'Felling&amp;Restocking'!J314))</f>
        <v/>
      </c>
      <c r="AI314" s="362" t="str">
        <f aca="false">IF('Felling&amp;Restocking'!J314="","",VLOOKUP( 'Felling&amp;Restocking'!J314,SpeciesList[],4,0))</f>
        <v/>
      </c>
      <c r="AJ314" s="362" t="str">
        <f aca="false">IF('Felling&amp;Restocking'!K314="","",IFERROR("," &amp; VLOOKUP( 'Felling&amp;Restocking'!K314,SpeciesList[],2,0),"," &amp; 'Felling&amp;Restocking'!K314))</f>
        <v/>
      </c>
      <c r="AK314" s="362" t="str">
        <f aca="false">IF('Felling&amp;Restocking'!K314="","",VLOOKUP( 'Felling&amp;Restocking'!K314,SpeciesList[],4,0))</f>
        <v/>
      </c>
      <c r="AL314" s="362" t="str">
        <f aca="false">IF('Felling&amp;Restocking'!L314="","",IFERROR("," &amp; VLOOKUP( 'Felling&amp;Restocking'!L314,SpeciesList[],2,0),"," &amp; 'Felling&amp;Restocking'!L314))</f>
        <v/>
      </c>
      <c r="AM314" s="362" t="str">
        <f aca="false">IF('Felling&amp;Restocking'!L314="","",VLOOKUP( 'Felling&amp;Restocking'!L314,SpeciesList[],4,0))</f>
        <v/>
      </c>
      <c r="AN314" s="362" t="str">
        <f aca="false">IF('Felling&amp;Restocking'!M314="","",IFERROR("," &amp; VLOOKUP( 'Felling&amp;Restocking'!M314,SpeciesList[],2,0),"," &amp; 'Felling&amp;Restocking'!M314))</f>
        <v/>
      </c>
      <c r="AO314" s="362" t="str">
        <f aca="false">IF('Felling&amp;Restocking'!M314="","",VLOOKUP( 'Felling&amp;Restocking'!M314,SpeciesList[],4,0))</f>
        <v/>
      </c>
      <c r="AP314" s="362" t="str">
        <f aca="false">IF('Felling&amp;Restocking'!N314="","",IFERROR("," &amp; VLOOKUP( 'Felling&amp;Restocking'!N314,SpeciesList[],2,0),"," &amp; 'Felling&amp;Restocking'!N314))</f>
        <v/>
      </c>
      <c r="AQ314" s="362" t="str">
        <f aca="false">IF('Felling&amp;Restocking'!N314="","",VLOOKUP( 'Felling&amp;Restocking'!N314,SpeciesList[],4,0))</f>
        <v/>
      </c>
      <c r="AT314" s="362" t="str">
        <f aca="false">IF('Sub-Cpt Record'!A314&lt;&gt;"",CONCATENATE('Sub-Cpt Record'!A314,'Sub-Cpt Record'!B314,'Sub-Cpt Record'!C314),"")</f>
        <v/>
      </c>
      <c r="AU314" s="362" t="n">
        <f aca="false">IF($AT314="",1,COUNTIFS($AT$11:$AT$1000, $AT314))</f>
        <v>1</v>
      </c>
      <c r="AV314" s="362" t="n">
        <f aca="false">IF(AT314&lt;&gt;"",'Sub-Cpt Record'!C314/CODE!AU314,0)</f>
        <v>0</v>
      </c>
    </row>
    <row r="315" customFormat="false" ht="15" hidden="false" customHeight="false" outlineLevel="0" collapsed="false">
      <c r="A315" s="362" t="str">
        <f aca="false">IF('Sub-Cpt Record'!B315="",IF(OR('Sub-Cpt Record'!A315=0,'Sub-Cpt Record'!A315=""),"",'Sub-Cpt Record'!A315),CONCATENATE('Sub-Cpt Record'!A315&amp;'Sub-Cpt Record'!B315))</f>
        <v/>
      </c>
      <c r="B315" s="362" t="n">
        <f aca="false">IF($A315="",1,COUNTIFS($A$11:$A$1000, $A315))</f>
        <v>1</v>
      </c>
      <c r="C315" s="363" t="str">
        <f aca="false">IF('Sub-Cpt Record'!E315 = "","",'Sub-Cpt Record'!E315&amp;"  ")</f>
        <v/>
      </c>
      <c r="D315" s="362" t="str">
        <f aca="false">IF('Sub-Cpt Record'!F315 = "","",'Sub-Cpt Record'!F315&amp;"  ")</f>
        <v/>
      </c>
      <c r="E315" s="362" t="str">
        <f aca="false">IF('Sub-Cpt Record'!G315 = "","",'Sub-Cpt Record'!G315&amp;"  ")</f>
        <v/>
      </c>
      <c r="F315" s="362" t="str">
        <f aca="false">IF('Sub-Cpt Record'!H315 = "","",'Sub-Cpt Record'!H315&amp;"  ")</f>
        <v/>
      </c>
      <c r="G315" s="362" t="str">
        <f aca="false">IF('Sub-Cpt Record'!I315 = "","",'Sub-Cpt Record'!I315&amp;"  ")</f>
        <v/>
      </c>
      <c r="H315" s="362" t="str">
        <f aca="false">IF('Sub-Cpt Record'!J315 = "","",'Sub-Cpt Record'!J315&amp;"  ")</f>
        <v/>
      </c>
      <c r="I315" s="364" t="str">
        <f aca="false">CONCATENATE(C315&amp;D315&amp;E315&amp;F315&amp;G315&amp;H315)</f>
        <v/>
      </c>
      <c r="J315" s="362" t="n">
        <f aca="false">IF(A315&lt;&gt;"",'Sub-Cpt Record'!C315/CODE!B315,0)</f>
        <v>0</v>
      </c>
      <c r="L315" s="365" t="str">
        <f aca="false">IF(A315="",IF(L316=1,1,""),1)</f>
        <v/>
      </c>
      <c r="N315" s="366" t="n">
        <f aca="false">COUNTIFS('Felling&amp;Restocking'!$A$11:$A$1000, 'Felling&amp;Restocking'!$A315, 'Felling&amp;Restocking'!$B$11:$B$1000, 'Felling&amp;Restocking'!$B315, 'Felling&amp;Restocking'!$H$11:$H$1000, 'Felling&amp;Restocking'!$H315)</f>
        <v>0</v>
      </c>
      <c r="O315" s="366" t="n">
        <f aca="false">IF(OR('Felling&amp;Restocking'!H315=0,'Felling&amp;Restocking'!H315=""),0,1)</f>
        <v>0</v>
      </c>
      <c r="P315" s="367" t="n">
        <f aca="false">SUM('Felling&amp;Restocking'!O315+'Felling&amp;Restocking'!P315)</f>
        <v>0</v>
      </c>
      <c r="S315" s="369" t="n">
        <f aca="false">IF(AND(O315&lt;&gt;0,P315&lt;&gt;0,'Felling&amp;Restocking'!G315&lt;&gt;0,AA315="",AC315=""),1,0)</f>
        <v>0</v>
      </c>
      <c r="T315" s="370" t="str">
        <f aca="false">IF(OR('Felling&amp;Restocking'!G315=0,'Felling&amp;Restocking'!G315=""),"",SUM('Felling&amp;Restocking'!O315/P315)*'Felling&amp;Restocking'!G315)</f>
        <v/>
      </c>
      <c r="U315" s="370" t="str">
        <f aca="false">IF(OR('Felling&amp;Restocking'!G315=0,'Felling&amp;Restocking'!G315=""),"",SUM('Felling&amp;Restocking'!P315/P315)*'Felling&amp;Restocking'!G315)</f>
        <v/>
      </c>
      <c r="V315" s="371" t="n">
        <f aca="false">IF(CONCATENATE('Felling&amp;Restocking'!U315&amp;'Felling&amp;Restocking'!W315&amp;'Felling&amp;Restocking'!Y315&amp;'Felling&amp;Restocking'!AA315&amp;'Felling&amp;Restocking'!AC315)="",0,1)</f>
        <v>0</v>
      </c>
      <c r="W315" s="372" t="n">
        <f aca="false">IF(OR(OR(TRIM('Felling&amp;Restocking'!H315)="T",TRIM('Felling&amp;Restocking'!H315)="DF",TRIM('Felling&amp;Restocking'!H315)="OS"),O315=0),0,1)</f>
        <v>0</v>
      </c>
      <c r="X315" s="372" t="n">
        <f aca="false">IF(OR('Felling&amp;Restocking'!$S315="",OR('Felling&amp;Restocking'!$S315=0,'Felling&amp;Restocking'!$S315="N/A")),0,1)</f>
        <v>0</v>
      </c>
      <c r="Y315" s="362" t="str">
        <f aca="false">IF(W315=1,T315,"")</f>
        <v/>
      </c>
      <c r="Z315" s="362" t="str">
        <f aca="false">IF(W315=1,U315,"")</f>
        <v/>
      </c>
      <c r="AA315" s="363" t="str">
        <f aca="false">CONCATENATE(IF(AND(AG315="B",AF315&lt;&gt;""),AF315,""),IF(AND(AI315="B",AH315&lt;&gt;""),AH315,""),IF(AND(AK315="B",AJ315&lt;&gt;""),AJ315,""),IF(AND(AM315="B",AL315&lt;&gt;""),AL315,""),IF(AND(AO315="B",AN315&lt;&gt;""),AN315,""),IF(AND(AQ315="B",AP315&lt;&gt;""),AP315,""))</f>
        <v/>
      </c>
      <c r="AC315" s="362" t="str">
        <f aca="false">CONCATENATE(IF(AND(AG315="C",AF315&lt;&gt;""),AF315,""),IF(AND(AI315="C",AH315&lt;&gt;""),AH315,""),IF(AND(AK315="C",AJ315&lt;&gt;""),AJ315,""),IF(AND(AM315="C",AL315&lt;&gt;""),AL315,""),IF(AND(AO315="C",AN315&lt;&gt;""),AN315,""),IF(AND(AQ315="C",AP315&lt;&gt;""),AP315,""))</f>
        <v/>
      </c>
      <c r="AE315" s="362" t="str">
        <f aca="false">CONCATENATE(IF(AS315="","",AS315),IF(AU315="","",AU315),IF(AW315="","",AW315),IF(AY315="","",AY315),IF(BA315="","",BA315),IF(BC315="","",BC315))</f>
        <v>1</v>
      </c>
      <c r="AF315" s="362" t="str">
        <f aca="false">IF('Felling&amp;Restocking'!I315="","",IFERROR(VLOOKUP( 'Felling&amp;Restocking'!I315,SpeciesList[],2,0),"," &amp; 'Felling&amp;Restocking'!I315))</f>
        <v/>
      </c>
      <c r="AG315" s="362" t="str">
        <f aca="false">IF('Felling&amp;Restocking'!I315="","",VLOOKUP( 'Felling&amp;Restocking'!I315,SpeciesList[],4,0))</f>
        <v/>
      </c>
      <c r="AH315" s="362" t="str">
        <f aca="false">IF('Felling&amp;Restocking'!J315="","",IFERROR("," &amp; VLOOKUP( 'Felling&amp;Restocking'!J315,SpeciesList[],2,0),"," &amp; 'Felling&amp;Restocking'!J315))</f>
        <v/>
      </c>
      <c r="AI315" s="362" t="str">
        <f aca="false">IF('Felling&amp;Restocking'!J315="","",VLOOKUP( 'Felling&amp;Restocking'!J315,SpeciesList[],4,0))</f>
        <v/>
      </c>
      <c r="AJ315" s="362" t="str">
        <f aca="false">IF('Felling&amp;Restocking'!K315="","",IFERROR("," &amp; VLOOKUP( 'Felling&amp;Restocking'!K315,SpeciesList[],2,0),"," &amp; 'Felling&amp;Restocking'!K315))</f>
        <v/>
      </c>
      <c r="AK315" s="362" t="str">
        <f aca="false">IF('Felling&amp;Restocking'!K315="","",VLOOKUP( 'Felling&amp;Restocking'!K315,SpeciesList[],4,0))</f>
        <v/>
      </c>
      <c r="AL315" s="362" t="str">
        <f aca="false">IF('Felling&amp;Restocking'!L315="","",IFERROR("," &amp; VLOOKUP( 'Felling&amp;Restocking'!L315,SpeciesList[],2,0),"," &amp; 'Felling&amp;Restocking'!L315))</f>
        <v/>
      </c>
      <c r="AM315" s="362" t="str">
        <f aca="false">IF('Felling&amp;Restocking'!L315="","",VLOOKUP( 'Felling&amp;Restocking'!L315,SpeciesList[],4,0))</f>
        <v/>
      </c>
      <c r="AN315" s="362" t="str">
        <f aca="false">IF('Felling&amp;Restocking'!M315="","",IFERROR("," &amp; VLOOKUP( 'Felling&amp;Restocking'!M315,SpeciesList[],2,0),"," &amp; 'Felling&amp;Restocking'!M315))</f>
        <v/>
      </c>
      <c r="AO315" s="362" t="str">
        <f aca="false">IF('Felling&amp;Restocking'!M315="","",VLOOKUP( 'Felling&amp;Restocking'!M315,SpeciesList[],4,0))</f>
        <v/>
      </c>
      <c r="AP315" s="362" t="str">
        <f aca="false">IF('Felling&amp;Restocking'!N315="","",IFERROR("," &amp; VLOOKUP( 'Felling&amp;Restocking'!N315,SpeciesList[],2,0),"," &amp; 'Felling&amp;Restocking'!N315))</f>
        <v/>
      </c>
      <c r="AQ315" s="362" t="str">
        <f aca="false">IF('Felling&amp;Restocking'!N315="","",VLOOKUP( 'Felling&amp;Restocking'!N315,SpeciesList[],4,0))</f>
        <v/>
      </c>
      <c r="AT315" s="362" t="str">
        <f aca="false">IF('Sub-Cpt Record'!A315&lt;&gt;"",CONCATENATE('Sub-Cpt Record'!A315,'Sub-Cpt Record'!B315,'Sub-Cpt Record'!C315),"")</f>
        <v/>
      </c>
      <c r="AU315" s="362" t="n">
        <f aca="false">IF($AT315="",1,COUNTIFS($AT$11:$AT$1000, $AT315))</f>
        <v>1</v>
      </c>
      <c r="AV315" s="362" t="n">
        <f aca="false">IF(AT315&lt;&gt;"",'Sub-Cpt Record'!C315/CODE!AU315,0)</f>
        <v>0</v>
      </c>
    </row>
    <row r="316" customFormat="false" ht="15" hidden="false" customHeight="false" outlineLevel="0" collapsed="false">
      <c r="A316" s="362" t="str">
        <f aca="false">IF('Sub-Cpt Record'!B316="",IF(OR('Sub-Cpt Record'!A316=0,'Sub-Cpt Record'!A316=""),"",'Sub-Cpt Record'!A316),CONCATENATE('Sub-Cpt Record'!A316&amp;'Sub-Cpt Record'!B316))</f>
        <v/>
      </c>
      <c r="B316" s="362" t="n">
        <f aca="false">IF($A316="",1,COUNTIFS($A$11:$A$1000, $A316))</f>
        <v>1</v>
      </c>
      <c r="C316" s="363" t="str">
        <f aca="false">IF('Sub-Cpt Record'!E316 = "","",'Sub-Cpt Record'!E316&amp;"  ")</f>
        <v/>
      </c>
      <c r="D316" s="362" t="str">
        <f aca="false">IF('Sub-Cpt Record'!F316 = "","",'Sub-Cpt Record'!F316&amp;"  ")</f>
        <v/>
      </c>
      <c r="E316" s="362" t="str">
        <f aca="false">IF('Sub-Cpt Record'!G316 = "","",'Sub-Cpt Record'!G316&amp;"  ")</f>
        <v/>
      </c>
      <c r="F316" s="362" t="str">
        <f aca="false">IF('Sub-Cpt Record'!H316 = "","",'Sub-Cpt Record'!H316&amp;"  ")</f>
        <v/>
      </c>
      <c r="G316" s="362" t="str">
        <f aca="false">IF('Sub-Cpt Record'!I316 = "","",'Sub-Cpt Record'!I316&amp;"  ")</f>
        <v/>
      </c>
      <c r="H316" s="362" t="str">
        <f aca="false">IF('Sub-Cpt Record'!J316 = "","",'Sub-Cpt Record'!J316&amp;"  ")</f>
        <v/>
      </c>
      <c r="I316" s="364" t="str">
        <f aca="false">CONCATENATE(C316&amp;D316&amp;E316&amp;F316&amp;G316&amp;H316)</f>
        <v/>
      </c>
      <c r="J316" s="362" t="n">
        <f aca="false">IF(A316&lt;&gt;"",'Sub-Cpt Record'!C316/CODE!B316,0)</f>
        <v>0</v>
      </c>
      <c r="L316" s="365" t="str">
        <f aca="false">IF(A316="",IF(L317=1,1,""),1)</f>
        <v/>
      </c>
      <c r="N316" s="366" t="n">
        <f aca="false">COUNTIFS('Felling&amp;Restocking'!$A$11:$A$1000, 'Felling&amp;Restocking'!$A316, 'Felling&amp;Restocking'!$B$11:$B$1000, 'Felling&amp;Restocking'!$B316, 'Felling&amp;Restocking'!$H$11:$H$1000, 'Felling&amp;Restocking'!$H316)</f>
        <v>0</v>
      </c>
      <c r="O316" s="366" t="n">
        <f aca="false">IF(OR('Felling&amp;Restocking'!H316=0,'Felling&amp;Restocking'!H316=""),0,1)</f>
        <v>0</v>
      </c>
      <c r="P316" s="367" t="n">
        <f aca="false">SUM('Felling&amp;Restocking'!O316+'Felling&amp;Restocking'!P316)</f>
        <v>0</v>
      </c>
      <c r="S316" s="369" t="n">
        <f aca="false">IF(AND(O316&lt;&gt;0,P316&lt;&gt;0,'Felling&amp;Restocking'!G316&lt;&gt;0,AA316="",AC316=""),1,0)</f>
        <v>0</v>
      </c>
      <c r="T316" s="370" t="str">
        <f aca="false">IF(OR('Felling&amp;Restocking'!G316=0,'Felling&amp;Restocking'!G316=""),"",SUM('Felling&amp;Restocking'!O316/P316)*'Felling&amp;Restocking'!G316)</f>
        <v/>
      </c>
      <c r="U316" s="370" t="str">
        <f aca="false">IF(OR('Felling&amp;Restocking'!G316=0,'Felling&amp;Restocking'!G316=""),"",SUM('Felling&amp;Restocking'!P316/P316)*'Felling&amp;Restocking'!G316)</f>
        <v/>
      </c>
      <c r="V316" s="371" t="n">
        <f aca="false">IF(CONCATENATE('Felling&amp;Restocking'!U316&amp;'Felling&amp;Restocking'!W316&amp;'Felling&amp;Restocking'!Y316&amp;'Felling&amp;Restocking'!AA316&amp;'Felling&amp;Restocking'!AC316)="",0,1)</f>
        <v>0</v>
      </c>
      <c r="W316" s="372" t="n">
        <f aca="false">IF(OR(OR(TRIM('Felling&amp;Restocking'!H316)="T",TRIM('Felling&amp;Restocking'!H316)="DF",TRIM('Felling&amp;Restocking'!H316)="OS"),O316=0),0,1)</f>
        <v>0</v>
      </c>
      <c r="X316" s="372" t="n">
        <f aca="false">IF(OR('Felling&amp;Restocking'!$S316="",OR('Felling&amp;Restocking'!$S316=0,'Felling&amp;Restocking'!$S316="N/A")),0,1)</f>
        <v>0</v>
      </c>
      <c r="Y316" s="362" t="str">
        <f aca="false">IF(W316=1,T316,"")</f>
        <v/>
      </c>
      <c r="Z316" s="362" t="str">
        <f aca="false">IF(W316=1,U316,"")</f>
        <v/>
      </c>
      <c r="AA316" s="363" t="str">
        <f aca="false">CONCATENATE(IF(AND(AG316="B",AF316&lt;&gt;""),AF316,""),IF(AND(AI316="B",AH316&lt;&gt;""),AH316,""),IF(AND(AK316="B",AJ316&lt;&gt;""),AJ316,""),IF(AND(AM316="B",AL316&lt;&gt;""),AL316,""),IF(AND(AO316="B",AN316&lt;&gt;""),AN316,""),IF(AND(AQ316="B",AP316&lt;&gt;""),AP316,""))</f>
        <v/>
      </c>
      <c r="AC316" s="362" t="str">
        <f aca="false">CONCATENATE(IF(AND(AG316="C",AF316&lt;&gt;""),AF316,""),IF(AND(AI316="C",AH316&lt;&gt;""),AH316,""),IF(AND(AK316="C",AJ316&lt;&gt;""),AJ316,""),IF(AND(AM316="C",AL316&lt;&gt;""),AL316,""),IF(AND(AO316="C",AN316&lt;&gt;""),AN316,""),IF(AND(AQ316="C",AP316&lt;&gt;""),AP316,""))</f>
        <v/>
      </c>
      <c r="AE316" s="362" t="str">
        <f aca="false">CONCATENATE(IF(AS316="","",AS316),IF(AU316="","",AU316),IF(AW316="","",AW316),IF(AY316="","",AY316),IF(BA316="","",BA316),IF(BC316="","",BC316))</f>
        <v>1</v>
      </c>
      <c r="AF316" s="362" t="str">
        <f aca="false">IF('Felling&amp;Restocking'!I316="","",IFERROR(VLOOKUP( 'Felling&amp;Restocking'!I316,SpeciesList[],2,0),"," &amp; 'Felling&amp;Restocking'!I316))</f>
        <v/>
      </c>
      <c r="AG316" s="362" t="str">
        <f aca="false">IF('Felling&amp;Restocking'!I316="","",VLOOKUP( 'Felling&amp;Restocking'!I316,SpeciesList[],4,0))</f>
        <v/>
      </c>
      <c r="AH316" s="362" t="str">
        <f aca="false">IF('Felling&amp;Restocking'!J316="","",IFERROR("," &amp; VLOOKUP( 'Felling&amp;Restocking'!J316,SpeciesList[],2,0),"," &amp; 'Felling&amp;Restocking'!J316))</f>
        <v/>
      </c>
      <c r="AI316" s="362" t="str">
        <f aca="false">IF('Felling&amp;Restocking'!J316="","",VLOOKUP( 'Felling&amp;Restocking'!J316,SpeciesList[],4,0))</f>
        <v/>
      </c>
      <c r="AJ316" s="362" t="str">
        <f aca="false">IF('Felling&amp;Restocking'!K316="","",IFERROR("," &amp; VLOOKUP( 'Felling&amp;Restocking'!K316,SpeciesList[],2,0),"," &amp; 'Felling&amp;Restocking'!K316))</f>
        <v/>
      </c>
      <c r="AK316" s="362" t="str">
        <f aca="false">IF('Felling&amp;Restocking'!K316="","",VLOOKUP( 'Felling&amp;Restocking'!K316,SpeciesList[],4,0))</f>
        <v/>
      </c>
      <c r="AL316" s="362" t="str">
        <f aca="false">IF('Felling&amp;Restocking'!L316="","",IFERROR("," &amp; VLOOKUP( 'Felling&amp;Restocking'!L316,SpeciesList[],2,0),"," &amp; 'Felling&amp;Restocking'!L316))</f>
        <v/>
      </c>
      <c r="AM316" s="362" t="str">
        <f aca="false">IF('Felling&amp;Restocking'!L316="","",VLOOKUP( 'Felling&amp;Restocking'!L316,SpeciesList[],4,0))</f>
        <v/>
      </c>
      <c r="AN316" s="362" t="str">
        <f aca="false">IF('Felling&amp;Restocking'!M316="","",IFERROR("," &amp; VLOOKUP( 'Felling&amp;Restocking'!M316,SpeciesList[],2,0),"," &amp; 'Felling&amp;Restocking'!M316))</f>
        <v/>
      </c>
      <c r="AO316" s="362" t="str">
        <f aca="false">IF('Felling&amp;Restocking'!M316="","",VLOOKUP( 'Felling&amp;Restocking'!M316,SpeciesList[],4,0))</f>
        <v/>
      </c>
      <c r="AP316" s="362" t="str">
        <f aca="false">IF('Felling&amp;Restocking'!N316="","",IFERROR("," &amp; VLOOKUP( 'Felling&amp;Restocking'!N316,SpeciesList[],2,0),"," &amp; 'Felling&amp;Restocking'!N316))</f>
        <v/>
      </c>
      <c r="AQ316" s="362" t="str">
        <f aca="false">IF('Felling&amp;Restocking'!N316="","",VLOOKUP( 'Felling&amp;Restocking'!N316,SpeciesList[],4,0))</f>
        <v/>
      </c>
      <c r="AT316" s="362" t="str">
        <f aca="false">IF('Sub-Cpt Record'!A316&lt;&gt;"",CONCATENATE('Sub-Cpt Record'!A316,'Sub-Cpt Record'!B316,'Sub-Cpt Record'!C316),"")</f>
        <v/>
      </c>
      <c r="AU316" s="362" t="n">
        <f aca="false">IF($AT316="",1,COUNTIFS($AT$11:$AT$1000, $AT316))</f>
        <v>1</v>
      </c>
      <c r="AV316" s="362" t="n">
        <f aca="false">IF(AT316&lt;&gt;"",'Sub-Cpt Record'!C316/CODE!AU316,0)</f>
        <v>0</v>
      </c>
    </row>
    <row r="317" customFormat="false" ht="15" hidden="false" customHeight="false" outlineLevel="0" collapsed="false">
      <c r="A317" s="362" t="str">
        <f aca="false">IF('Sub-Cpt Record'!B317="",IF(OR('Sub-Cpt Record'!A317=0,'Sub-Cpt Record'!A317=""),"",'Sub-Cpt Record'!A317),CONCATENATE('Sub-Cpt Record'!A317&amp;'Sub-Cpt Record'!B317))</f>
        <v/>
      </c>
      <c r="B317" s="362" t="n">
        <f aca="false">IF($A317="",1,COUNTIFS($A$11:$A$1000, $A317))</f>
        <v>1</v>
      </c>
      <c r="C317" s="363" t="str">
        <f aca="false">IF('Sub-Cpt Record'!E317 = "","",'Sub-Cpt Record'!E317&amp;"  ")</f>
        <v/>
      </c>
      <c r="D317" s="362" t="str">
        <f aca="false">IF('Sub-Cpt Record'!F317 = "","",'Sub-Cpt Record'!F317&amp;"  ")</f>
        <v/>
      </c>
      <c r="E317" s="362" t="str">
        <f aca="false">IF('Sub-Cpt Record'!G317 = "","",'Sub-Cpt Record'!G317&amp;"  ")</f>
        <v/>
      </c>
      <c r="F317" s="362" t="str">
        <f aca="false">IF('Sub-Cpt Record'!H317 = "","",'Sub-Cpt Record'!H317&amp;"  ")</f>
        <v/>
      </c>
      <c r="G317" s="362" t="str">
        <f aca="false">IF('Sub-Cpt Record'!I317 = "","",'Sub-Cpt Record'!I317&amp;"  ")</f>
        <v/>
      </c>
      <c r="H317" s="362" t="str">
        <f aca="false">IF('Sub-Cpt Record'!J317 = "","",'Sub-Cpt Record'!J317&amp;"  ")</f>
        <v/>
      </c>
      <c r="I317" s="364" t="str">
        <f aca="false">CONCATENATE(C317&amp;D317&amp;E317&amp;F317&amp;G317&amp;H317)</f>
        <v/>
      </c>
      <c r="J317" s="362" t="n">
        <f aca="false">IF(A317&lt;&gt;"",'Sub-Cpt Record'!C317/CODE!B317,0)</f>
        <v>0</v>
      </c>
      <c r="L317" s="365" t="str">
        <f aca="false">IF(A317="",IF(L318=1,1,""),1)</f>
        <v/>
      </c>
      <c r="N317" s="366" t="n">
        <f aca="false">COUNTIFS('Felling&amp;Restocking'!$A$11:$A$1000, 'Felling&amp;Restocking'!$A317, 'Felling&amp;Restocking'!$B$11:$B$1000, 'Felling&amp;Restocking'!$B317, 'Felling&amp;Restocking'!$H$11:$H$1000, 'Felling&amp;Restocking'!$H317)</f>
        <v>0</v>
      </c>
      <c r="O317" s="366" t="n">
        <f aca="false">IF(OR('Felling&amp;Restocking'!H317=0,'Felling&amp;Restocking'!H317=""),0,1)</f>
        <v>0</v>
      </c>
      <c r="P317" s="367" t="n">
        <f aca="false">SUM('Felling&amp;Restocking'!O317+'Felling&amp;Restocking'!P317)</f>
        <v>0</v>
      </c>
      <c r="S317" s="369" t="n">
        <f aca="false">IF(AND(O317&lt;&gt;0,P317&lt;&gt;0,'Felling&amp;Restocking'!G317&lt;&gt;0,AA317="",AC317=""),1,0)</f>
        <v>0</v>
      </c>
      <c r="T317" s="370" t="str">
        <f aca="false">IF(OR('Felling&amp;Restocking'!G317=0,'Felling&amp;Restocking'!G317=""),"",SUM('Felling&amp;Restocking'!O317/P317)*'Felling&amp;Restocking'!G317)</f>
        <v/>
      </c>
      <c r="U317" s="370" t="str">
        <f aca="false">IF(OR('Felling&amp;Restocking'!G317=0,'Felling&amp;Restocking'!G317=""),"",SUM('Felling&amp;Restocking'!P317/P317)*'Felling&amp;Restocking'!G317)</f>
        <v/>
      </c>
      <c r="V317" s="371" t="n">
        <f aca="false">IF(CONCATENATE('Felling&amp;Restocking'!U317&amp;'Felling&amp;Restocking'!W317&amp;'Felling&amp;Restocking'!Y317&amp;'Felling&amp;Restocking'!AA317&amp;'Felling&amp;Restocking'!AC317)="",0,1)</f>
        <v>0</v>
      </c>
      <c r="W317" s="372" t="n">
        <f aca="false">IF(OR(OR(TRIM('Felling&amp;Restocking'!H317)="T",TRIM('Felling&amp;Restocking'!H317)="DF",TRIM('Felling&amp;Restocking'!H317)="OS"),O317=0),0,1)</f>
        <v>0</v>
      </c>
      <c r="X317" s="372" t="n">
        <f aca="false">IF(OR('Felling&amp;Restocking'!$S317="",OR('Felling&amp;Restocking'!$S317=0,'Felling&amp;Restocking'!$S317="N/A")),0,1)</f>
        <v>0</v>
      </c>
      <c r="Y317" s="362" t="str">
        <f aca="false">IF(W317=1,T317,"")</f>
        <v/>
      </c>
      <c r="Z317" s="362" t="str">
        <f aca="false">IF(W317=1,U317,"")</f>
        <v/>
      </c>
      <c r="AA317" s="363" t="str">
        <f aca="false">CONCATENATE(IF(AND(AG317="B",AF317&lt;&gt;""),AF317,""),IF(AND(AI317="B",AH317&lt;&gt;""),AH317,""),IF(AND(AK317="B",AJ317&lt;&gt;""),AJ317,""),IF(AND(AM317="B",AL317&lt;&gt;""),AL317,""),IF(AND(AO317="B",AN317&lt;&gt;""),AN317,""),IF(AND(AQ317="B",AP317&lt;&gt;""),AP317,""))</f>
        <v/>
      </c>
      <c r="AC317" s="362" t="str">
        <f aca="false">CONCATENATE(IF(AND(AG317="C",AF317&lt;&gt;""),AF317,""),IF(AND(AI317="C",AH317&lt;&gt;""),AH317,""),IF(AND(AK317="C",AJ317&lt;&gt;""),AJ317,""),IF(AND(AM317="C",AL317&lt;&gt;""),AL317,""),IF(AND(AO317="C",AN317&lt;&gt;""),AN317,""),IF(AND(AQ317="C",AP317&lt;&gt;""),AP317,""))</f>
        <v/>
      </c>
      <c r="AE317" s="362" t="str">
        <f aca="false">CONCATENATE(IF(AS317="","",AS317),IF(AU317="","",AU317),IF(AW317="","",AW317),IF(AY317="","",AY317),IF(BA317="","",BA317),IF(BC317="","",BC317))</f>
        <v>1</v>
      </c>
      <c r="AF317" s="362" t="str">
        <f aca="false">IF('Felling&amp;Restocking'!I317="","",IFERROR(VLOOKUP( 'Felling&amp;Restocking'!I317,SpeciesList[],2,0),"," &amp; 'Felling&amp;Restocking'!I317))</f>
        <v/>
      </c>
      <c r="AG317" s="362" t="str">
        <f aca="false">IF('Felling&amp;Restocking'!I317="","",VLOOKUP( 'Felling&amp;Restocking'!I317,SpeciesList[],4,0))</f>
        <v/>
      </c>
      <c r="AH317" s="362" t="str">
        <f aca="false">IF('Felling&amp;Restocking'!J317="","",IFERROR("," &amp; VLOOKUP( 'Felling&amp;Restocking'!J317,SpeciesList[],2,0),"," &amp; 'Felling&amp;Restocking'!J317))</f>
        <v/>
      </c>
      <c r="AI317" s="362" t="str">
        <f aca="false">IF('Felling&amp;Restocking'!J317="","",VLOOKUP( 'Felling&amp;Restocking'!J317,SpeciesList[],4,0))</f>
        <v/>
      </c>
      <c r="AJ317" s="362" t="str">
        <f aca="false">IF('Felling&amp;Restocking'!K317="","",IFERROR("," &amp; VLOOKUP( 'Felling&amp;Restocking'!K317,SpeciesList[],2,0),"," &amp; 'Felling&amp;Restocking'!K317))</f>
        <v/>
      </c>
      <c r="AK317" s="362" t="str">
        <f aca="false">IF('Felling&amp;Restocking'!K317="","",VLOOKUP( 'Felling&amp;Restocking'!K317,SpeciesList[],4,0))</f>
        <v/>
      </c>
      <c r="AL317" s="362" t="str">
        <f aca="false">IF('Felling&amp;Restocking'!L317="","",IFERROR("," &amp; VLOOKUP( 'Felling&amp;Restocking'!L317,SpeciesList[],2,0),"," &amp; 'Felling&amp;Restocking'!L317))</f>
        <v/>
      </c>
      <c r="AM317" s="362" t="str">
        <f aca="false">IF('Felling&amp;Restocking'!L317="","",VLOOKUP( 'Felling&amp;Restocking'!L317,SpeciesList[],4,0))</f>
        <v/>
      </c>
      <c r="AN317" s="362" t="str">
        <f aca="false">IF('Felling&amp;Restocking'!M317="","",IFERROR("," &amp; VLOOKUP( 'Felling&amp;Restocking'!M317,SpeciesList[],2,0),"," &amp; 'Felling&amp;Restocking'!M317))</f>
        <v/>
      </c>
      <c r="AO317" s="362" t="str">
        <f aca="false">IF('Felling&amp;Restocking'!M317="","",VLOOKUP( 'Felling&amp;Restocking'!M317,SpeciesList[],4,0))</f>
        <v/>
      </c>
      <c r="AP317" s="362" t="str">
        <f aca="false">IF('Felling&amp;Restocking'!N317="","",IFERROR("," &amp; VLOOKUP( 'Felling&amp;Restocking'!N317,SpeciesList[],2,0),"," &amp; 'Felling&amp;Restocking'!N317))</f>
        <v/>
      </c>
      <c r="AQ317" s="362" t="str">
        <f aca="false">IF('Felling&amp;Restocking'!N317="","",VLOOKUP( 'Felling&amp;Restocking'!N317,SpeciesList[],4,0))</f>
        <v/>
      </c>
      <c r="AT317" s="362" t="str">
        <f aca="false">IF('Sub-Cpt Record'!A317&lt;&gt;"",CONCATENATE('Sub-Cpt Record'!A317,'Sub-Cpt Record'!B317,'Sub-Cpt Record'!C317),"")</f>
        <v/>
      </c>
      <c r="AU317" s="362" t="n">
        <f aca="false">IF($AT317="",1,COUNTIFS($AT$11:$AT$1000, $AT317))</f>
        <v>1</v>
      </c>
      <c r="AV317" s="362" t="n">
        <f aca="false">IF(AT317&lt;&gt;"",'Sub-Cpt Record'!C317/CODE!AU317,0)</f>
        <v>0</v>
      </c>
    </row>
    <row r="318" customFormat="false" ht="15" hidden="false" customHeight="false" outlineLevel="0" collapsed="false">
      <c r="A318" s="362" t="str">
        <f aca="false">IF('Sub-Cpt Record'!B318="",IF(OR('Sub-Cpt Record'!A318=0,'Sub-Cpt Record'!A318=""),"",'Sub-Cpt Record'!A318),CONCATENATE('Sub-Cpt Record'!A318&amp;'Sub-Cpt Record'!B318))</f>
        <v/>
      </c>
      <c r="B318" s="362" t="n">
        <f aca="false">IF($A318="",1,COUNTIFS($A$11:$A$1000, $A318))</f>
        <v>1</v>
      </c>
      <c r="C318" s="363" t="str">
        <f aca="false">IF('Sub-Cpt Record'!E318 = "","",'Sub-Cpt Record'!E318&amp;"  ")</f>
        <v/>
      </c>
      <c r="D318" s="362" t="str">
        <f aca="false">IF('Sub-Cpt Record'!F318 = "","",'Sub-Cpt Record'!F318&amp;"  ")</f>
        <v/>
      </c>
      <c r="E318" s="362" t="str">
        <f aca="false">IF('Sub-Cpt Record'!G318 = "","",'Sub-Cpt Record'!G318&amp;"  ")</f>
        <v/>
      </c>
      <c r="F318" s="362" t="str">
        <f aca="false">IF('Sub-Cpt Record'!H318 = "","",'Sub-Cpt Record'!H318&amp;"  ")</f>
        <v/>
      </c>
      <c r="G318" s="362" t="str">
        <f aca="false">IF('Sub-Cpt Record'!I318 = "","",'Sub-Cpt Record'!I318&amp;"  ")</f>
        <v/>
      </c>
      <c r="H318" s="362" t="str">
        <f aca="false">IF('Sub-Cpt Record'!J318 = "","",'Sub-Cpt Record'!J318&amp;"  ")</f>
        <v/>
      </c>
      <c r="I318" s="364" t="str">
        <f aca="false">CONCATENATE(C318&amp;D318&amp;E318&amp;F318&amp;G318&amp;H318)</f>
        <v/>
      </c>
      <c r="J318" s="362" t="n">
        <f aca="false">IF(A318&lt;&gt;"",'Sub-Cpt Record'!C318/CODE!B318,0)</f>
        <v>0</v>
      </c>
      <c r="L318" s="365" t="str">
        <f aca="false">IF(A318="",IF(L319=1,1,""),1)</f>
        <v/>
      </c>
      <c r="N318" s="366" t="n">
        <f aca="false">COUNTIFS('Felling&amp;Restocking'!$A$11:$A$1000, 'Felling&amp;Restocking'!$A318, 'Felling&amp;Restocking'!$B$11:$B$1000, 'Felling&amp;Restocking'!$B318, 'Felling&amp;Restocking'!$H$11:$H$1000, 'Felling&amp;Restocking'!$H318)</f>
        <v>0</v>
      </c>
      <c r="O318" s="366" t="n">
        <f aca="false">IF(OR('Felling&amp;Restocking'!H318=0,'Felling&amp;Restocking'!H318=""),0,1)</f>
        <v>0</v>
      </c>
      <c r="P318" s="367" t="n">
        <f aca="false">SUM('Felling&amp;Restocking'!O318+'Felling&amp;Restocking'!P318)</f>
        <v>0</v>
      </c>
      <c r="S318" s="369" t="n">
        <f aca="false">IF(AND(O318&lt;&gt;0,P318&lt;&gt;0,'Felling&amp;Restocking'!G318&lt;&gt;0,AA318="",AC318=""),1,0)</f>
        <v>0</v>
      </c>
      <c r="T318" s="370" t="str">
        <f aca="false">IF(OR('Felling&amp;Restocking'!G318=0,'Felling&amp;Restocking'!G318=""),"",SUM('Felling&amp;Restocking'!O318/P318)*'Felling&amp;Restocking'!G318)</f>
        <v/>
      </c>
      <c r="U318" s="370" t="str">
        <f aca="false">IF(OR('Felling&amp;Restocking'!G318=0,'Felling&amp;Restocking'!G318=""),"",SUM('Felling&amp;Restocking'!P318/P318)*'Felling&amp;Restocking'!G318)</f>
        <v/>
      </c>
      <c r="V318" s="371" t="n">
        <f aca="false">IF(CONCATENATE('Felling&amp;Restocking'!U318&amp;'Felling&amp;Restocking'!W318&amp;'Felling&amp;Restocking'!Y318&amp;'Felling&amp;Restocking'!AA318&amp;'Felling&amp;Restocking'!AC318)="",0,1)</f>
        <v>0</v>
      </c>
      <c r="W318" s="372" t="n">
        <f aca="false">IF(OR(OR(TRIM('Felling&amp;Restocking'!H318)="T",TRIM('Felling&amp;Restocking'!H318)="DF",TRIM('Felling&amp;Restocking'!H318)="OS"),O318=0),0,1)</f>
        <v>0</v>
      </c>
      <c r="X318" s="372" t="n">
        <f aca="false">IF(OR('Felling&amp;Restocking'!$S318="",OR('Felling&amp;Restocking'!$S318=0,'Felling&amp;Restocking'!$S318="N/A")),0,1)</f>
        <v>0</v>
      </c>
      <c r="Y318" s="362" t="str">
        <f aca="false">IF(W318=1,T318,"")</f>
        <v/>
      </c>
      <c r="Z318" s="362" t="str">
        <f aca="false">IF(W318=1,U318,"")</f>
        <v/>
      </c>
      <c r="AA318" s="363" t="str">
        <f aca="false">CONCATENATE(IF(AND(AG318="B",AF318&lt;&gt;""),AF318,""),IF(AND(AI318="B",AH318&lt;&gt;""),AH318,""),IF(AND(AK318="B",AJ318&lt;&gt;""),AJ318,""),IF(AND(AM318="B",AL318&lt;&gt;""),AL318,""),IF(AND(AO318="B",AN318&lt;&gt;""),AN318,""),IF(AND(AQ318="B",AP318&lt;&gt;""),AP318,""))</f>
        <v/>
      </c>
      <c r="AC318" s="362" t="str">
        <f aca="false">CONCATENATE(IF(AND(AG318="C",AF318&lt;&gt;""),AF318,""),IF(AND(AI318="C",AH318&lt;&gt;""),AH318,""),IF(AND(AK318="C",AJ318&lt;&gt;""),AJ318,""),IF(AND(AM318="C",AL318&lt;&gt;""),AL318,""),IF(AND(AO318="C",AN318&lt;&gt;""),AN318,""),IF(AND(AQ318="C",AP318&lt;&gt;""),AP318,""))</f>
        <v/>
      </c>
      <c r="AE318" s="362" t="str">
        <f aca="false">CONCATENATE(IF(AS318="","",AS318),IF(AU318="","",AU318),IF(AW318="","",AW318),IF(AY318="","",AY318),IF(BA318="","",BA318),IF(BC318="","",BC318))</f>
        <v>1</v>
      </c>
      <c r="AF318" s="362" t="str">
        <f aca="false">IF('Felling&amp;Restocking'!I318="","",IFERROR(VLOOKUP( 'Felling&amp;Restocking'!I318,SpeciesList[],2,0),"," &amp; 'Felling&amp;Restocking'!I318))</f>
        <v/>
      </c>
      <c r="AG318" s="362" t="str">
        <f aca="false">IF('Felling&amp;Restocking'!I318="","",VLOOKUP( 'Felling&amp;Restocking'!I318,SpeciesList[],4,0))</f>
        <v/>
      </c>
      <c r="AH318" s="362" t="str">
        <f aca="false">IF('Felling&amp;Restocking'!J318="","",IFERROR("," &amp; VLOOKUP( 'Felling&amp;Restocking'!J318,SpeciesList[],2,0),"," &amp; 'Felling&amp;Restocking'!J318))</f>
        <v/>
      </c>
      <c r="AI318" s="362" t="str">
        <f aca="false">IF('Felling&amp;Restocking'!J318="","",VLOOKUP( 'Felling&amp;Restocking'!J318,SpeciesList[],4,0))</f>
        <v/>
      </c>
      <c r="AJ318" s="362" t="str">
        <f aca="false">IF('Felling&amp;Restocking'!K318="","",IFERROR("," &amp; VLOOKUP( 'Felling&amp;Restocking'!K318,SpeciesList[],2,0),"," &amp; 'Felling&amp;Restocking'!K318))</f>
        <v/>
      </c>
      <c r="AK318" s="362" t="str">
        <f aca="false">IF('Felling&amp;Restocking'!K318="","",VLOOKUP( 'Felling&amp;Restocking'!K318,SpeciesList[],4,0))</f>
        <v/>
      </c>
      <c r="AL318" s="362" t="str">
        <f aca="false">IF('Felling&amp;Restocking'!L318="","",IFERROR("," &amp; VLOOKUP( 'Felling&amp;Restocking'!L318,SpeciesList[],2,0),"," &amp; 'Felling&amp;Restocking'!L318))</f>
        <v/>
      </c>
      <c r="AM318" s="362" t="str">
        <f aca="false">IF('Felling&amp;Restocking'!L318="","",VLOOKUP( 'Felling&amp;Restocking'!L318,SpeciesList[],4,0))</f>
        <v/>
      </c>
      <c r="AN318" s="362" t="str">
        <f aca="false">IF('Felling&amp;Restocking'!M318="","",IFERROR("," &amp; VLOOKUP( 'Felling&amp;Restocking'!M318,SpeciesList[],2,0),"," &amp; 'Felling&amp;Restocking'!M318))</f>
        <v/>
      </c>
      <c r="AO318" s="362" t="str">
        <f aca="false">IF('Felling&amp;Restocking'!M318="","",VLOOKUP( 'Felling&amp;Restocking'!M318,SpeciesList[],4,0))</f>
        <v/>
      </c>
      <c r="AP318" s="362" t="str">
        <f aca="false">IF('Felling&amp;Restocking'!N318="","",IFERROR("," &amp; VLOOKUP( 'Felling&amp;Restocking'!N318,SpeciesList[],2,0),"," &amp; 'Felling&amp;Restocking'!N318))</f>
        <v/>
      </c>
      <c r="AQ318" s="362" t="str">
        <f aca="false">IF('Felling&amp;Restocking'!N318="","",VLOOKUP( 'Felling&amp;Restocking'!N318,SpeciesList[],4,0))</f>
        <v/>
      </c>
      <c r="AT318" s="362" t="str">
        <f aca="false">IF('Sub-Cpt Record'!A318&lt;&gt;"",CONCATENATE('Sub-Cpt Record'!A318,'Sub-Cpt Record'!B318,'Sub-Cpt Record'!C318),"")</f>
        <v/>
      </c>
      <c r="AU318" s="362" t="n">
        <f aca="false">IF($AT318="",1,COUNTIFS($AT$11:$AT$1000, $AT318))</f>
        <v>1</v>
      </c>
      <c r="AV318" s="362" t="n">
        <f aca="false">IF(AT318&lt;&gt;"",'Sub-Cpt Record'!C318/CODE!AU318,0)</f>
        <v>0</v>
      </c>
    </row>
    <row r="319" customFormat="false" ht="15" hidden="false" customHeight="false" outlineLevel="0" collapsed="false">
      <c r="A319" s="362" t="str">
        <f aca="false">IF('Sub-Cpt Record'!B319="",IF(OR('Sub-Cpt Record'!A319=0,'Sub-Cpt Record'!A319=""),"",'Sub-Cpt Record'!A319),CONCATENATE('Sub-Cpt Record'!A319&amp;'Sub-Cpt Record'!B319))</f>
        <v/>
      </c>
      <c r="B319" s="362" t="n">
        <f aca="false">IF($A319="",1,COUNTIFS($A$11:$A$1000, $A319))</f>
        <v>1</v>
      </c>
      <c r="C319" s="363" t="str">
        <f aca="false">IF('Sub-Cpt Record'!E319 = "","",'Sub-Cpt Record'!E319&amp;"  ")</f>
        <v/>
      </c>
      <c r="D319" s="362" t="str">
        <f aca="false">IF('Sub-Cpt Record'!F319 = "","",'Sub-Cpt Record'!F319&amp;"  ")</f>
        <v/>
      </c>
      <c r="E319" s="362" t="str">
        <f aca="false">IF('Sub-Cpt Record'!G319 = "","",'Sub-Cpt Record'!G319&amp;"  ")</f>
        <v/>
      </c>
      <c r="F319" s="362" t="str">
        <f aca="false">IF('Sub-Cpt Record'!H319 = "","",'Sub-Cpt Record'!H319&amp;"  ")</f>
        <v/>
      </c>
      <c r="G319" s="362" t="str">
        <f aca="false">IF('Sub-Cpt Record'!I319 = "","",'Sub-Cpt Record'!I319&amp;"  ")</f>
        <v/>
      </c>
      <c r="H319" s="362" t="str">
        <f aca="false">IF('Sub-Cpt Record'!J319 = "","",'Sub-Cpt Record'!J319&amp;"  ")</f>
        <v/>
      </c>
      <c r="I319" s="364" t="str">
        <f aca="false">CONCATENATE(C319&amp;D319&amp;E319&amp;F319&amp;G319&amp;H319)</f>
        <v/>
      </c>
      <c r="J319" s="362" t="n">
        <f aca="false">IF(A319&lt;&gt;"",'Sub-Cpt Record'!C319/CODE!B319,0)</f>
        <v>0</v>
      </c>
      <c r="L319" s="365" t="str">
        <f aca="false">IF(A319="",IF(L320=1,1,""),1)</f>
        <v/>
      </c>
      <c r="N319" s="366" t="n">
        <f aca="false">COUNTIFS('Felling&amp;Restocking'!$A$11:$A$1000, 'Felling&amp;Restocking'!$A319, 'Felling&amp;Restocking'!$B$11:$B$1000, 'Felling&amp;Restocking'!$B319, 'Felling&amp;Restocking'!$H$11:$H$1000, 'Felling&amp;Restocking'!$H319)</f>
        <v>0</v>
      </c>
      <c r="O319" s="366" t="n">
        <f aca="false">IF(OR('Felling&amp;Restocking'!H319=0,'Felling&amp;Restocking'!H319=""),0,1)</f>
        <v>0</v>
      </c>
      <c r="P319" s="367" t="n">
        <f aca="false">SUM('Felling&amp;Restocking'!O319+'Felling&amp;Restocking'!P319)</f>
        <v>0</v>
      </c>
      <c r="S319" s="369" t="n">
        <f aca="false">IF(AND(O319&lt;&gt;0,P319&lt;&gt;0,'Felling&amp;Restocking'!G319&lt;&gt;0,AA319="",AC319=""),1,0)</f>
        <v>0</v>
      </c>
      <c r="T319" s="370" t="str">
        <f aca="false">IF(OR('Felling&amp;Restocking'!G319=0,'Felling&amp;Restocking'!G319=""),"",SUM('Felling&amp;Restocking'!O319/P319)*'Felling&amp;Restocking'!G319)</f>
        <v/>
      </c>
      <c r="U319" s="370" t="str">
        <f aca="false">IF(OR('Felling&amp;Restocking'!G319=0,'Felling&amp;Restocking'!G319=""),"",SUM('Felling&amp;Restocking'!P319/P319)*'Felling&amp;Restocking'!G319)</f>
        <v/>
      </c>
      <c r="V319" s="371" t="n">
        <f aca="false">IF(CONCATENATE('Felling&amp;Restocking'!U319&amp;'Felling&amp;Restocking'!W319&amp;'Felling&amp;Restocking'!Y319&amp;'Felling&amp;Restocking'!AA319&amp;'Felling&amp;Restocking'!AC319)="",0,1)</f>
        <v>0</v>
      </c>
      <c r="W319" s="372" t="n">
        <f aca="false">IF(OR(OR(TRIM('Felling&amp;Restocking'!H319)="T",TRIM('Felling&amp;Restocking'!H319)="DF",TRIM('Felling&amp;Restocking'!H319)="OS"),O319=0),0,1)</f>
        <v>0</v>
      </c>
      <c r="X319" s="372" t="n">
        <f aca="false">IF(OR('Felling&amp;Restocking'!$S319="",OR('Felling&amp;Restocking'!$S319=0,'Felling&amp;Restocking'!$S319="N/A")),0,1)</f>
        <v>0</v>
      </c>
      <c r="Y319" s="362" t="str">
        <f aca="false">IF(W319=1,T319,"")</f>
        <v/>
      </c>
      <c r="Z319" s="362" t="str">
        <f aca="false">IF(W319=1,U319,"")</f>
        <v/>
      </c>
      <c r="AA319" s="363" t="str">
        <f aca="false">CONCATENATE(IF(AND(AG319="B",AF319&lt;&gt;""),AF319,""),IF(AND(AI319="B",AH319&lt;&gt;""),AH319,""),IF(AND(AK319="B",AJ319&lt;&gt;""),AJ319,""),IF(AND(AM319="B",AL319&lt;&gt;""),AL319,""),IF(AND(AO319="B",AN319&lt;&gt;""),AN319,""),IF(AND(AQ319="B",AP319&lt;&gt;""),AP319,""))</f>
        <v/>
      </c>
      <c r="AC319" s="362" t="str">
        <f aca="false">CONCATENATE(IF(AND(AG319="C",AF319&lt;&gt;""),AF319,""),IF(AND(AI319="C",AH319&lt;&gt;""),AH319,""),IF(AND(AK319="C",AJ319&lt;&gt;""),AJ319,""),IF(AND(AM319="C",AL319&lt;&gt;""),AL319,""),IF(AND(AO319="C",AN319&lt;&gt;""),AN319,""),IF(AND(AQ319="C",AP319&lt;&gt;""),AP319,""))</f>
        <v/>
      </c>
      <c r="AE319" s="362" t="str">
        <f aca="false">CONCATENATE(IF(AS319="","",AS319),IF(AU319="","",AU319),IF(AW319="","",AW319),IF(AY319="","",AY319),IF(BA319="","",BA319),IF(BC319="","",BC319))</f>
        <v>1</v>
      </c>
      <c r="AF319" s="362" t="str">
        <f aca="false">IF('Felling&amp;Restocking'!I319="","",IFERROR(VLOOKUP( 'Felling&amp;Restocking'!I319,SpeciesList[],2,0),"," &amp; 'Felling&amp;Restocking'!I319))</f>
        <v/>
      </c>
      <c r="AG319" s="362" t="str">
        <f aca="false">IF('Felling&amp;Restocking'!I319="","",VLOOKUP( 'Felling&amp;Restocking'!I319,SpeciesList[],4,0))</f>
        <v/>
      </c>
      <c r="AH319" s="362" t="str">
        <f aca="false">IF('Felling&amp;Restocking'!J319="","",IFERROR("," &amp; VLOOKUP( 'Felling&amp;Restocking'!J319,SpeciesList[],2,0),"," &amp; 'Felling&amp;Restocking'!J319))</f>
        <v/>
      </c>
      <c r="AI319" s="362" t="str">
        <f aca="false">IF('Felling&amp;Restocking'!J319="","",VLOOKUP( 'Felling&amp;Restocking'!J319,SpeciesList[],4,0))</f>
        <v/>
      </c>
      <c r="AJ319" s="362" t="str">
        <f aca="false">IF('Felling&amp;Restocking'!K319="","",IFERROR("," &amp; VLOOKUP( 'Felling&amp;Restocking'!K319,SpeciesList[],2,0),"," &amp; 'Felling&amp;Restocking'!K319))</f>
        <v/>
      </c>
      <c r="AK319" s="362" t="str">
        <f aca="false">IF('Felling&amp;Restocking'!K319="","",VLOOKUP( 'Felling&amp;Restocking'!K319,SpeciesList[],4,0))</f>
        <v/>
      </c>
      <c r="AL319" s="362" t="str">
        <f aca="false">IF('Felling&amp;Restocking'!L319="","",IFERROR("," &amp; VLOOKUP( 'Felling&amp;Restocking'!L319,SpeciesList[],2,0),"," &amp; 'Felling&amp;Restocking'!L319))</f>
        <v/>
      </c>
      <c r="AM319" s="362" t="str">
        <f aca="false">IF('Felling&amp;Restocking'!L319="","",VLOOKUP( 'Felling&amp;Restocking'!L319,SpeciesList[],4,0))</f>
        <v/>
      </c>
      <c r="AN319" s="362" t="str">
        <f aca="false">IF('Felling&amp;Restocking'!M319="","",IFERROR("," &amp; VLOOKUP( 'Felling&amp;Restocking'!M319,SpeciesList[],2,0),"," &amp; 'Felling&amp;Restocking'!M319))</f>
        <v/>
      </c>
      <c r="AO319" s="362" t="str">
        <f aca="false">IF('Felling&amp;Restocking'!M319="","",VLOOKUP( 'Felling&amp;Restocking'!M319,SpeciesList[],4,0))</f>
        <v/>
      </c>
      <c r="AP319" s="362" t="str">
        <f aca="false">IF('Felling&amp;Restocking'!N319="","",IFERROR("," &amp; VLOOKUP( 'Felling&amp;Restocking'!N319,SpeciesList[],2,0),"," &amp; 'Felling&amp;Restocking'!N319))</f>
        <v/>
      </c>
      <c r="AQ319" s="362" t="str">
        <f aca="false">IF('Felling&amp;Restocking'!N319="","",VLOOKUP( 'Felling&amp;Restocking'!N319,SpeciesList[],4,0))</f>
        <v/>
      </c>
      <c r="AT319" s="362" t="str">
        <f aca="false">IF('Sub-Cpt Record'!A319&lt;&gt;"",CONCATENATE('Sub-Cpt Record'!A319,'Sub-Cpt Record'!B319,'Sub-Cpt Record'!C319),"")</f>
        <v/>
      </c>
      <c r="AU319" s="362" t="n">
        <f aca="false">IF($AT319="",1,COUNTIFS($AT$11:$AT$1000, $AT319))</f>
        <v>1</v>
      </c>
      <c r="AV319" s="362" t="n">
        <f aca="false">IF(AT319&lt;&gt;"",'Sub-Cpt Record'!C319/CODE!AU319,0)</f>
        <v>0</v>
      </c>
    </row>
    <row r="320" customFormat="false" ht="15" hidden="false" customHeight="false" outlineLevel="0" collapsed="false">
      <c r="A320" s="362" t="str">
        <f aca="false">IF('Sub-Cpt Record'!B320="",IF(OR('Sub-Cpt Record'!A320=0,'Sub-Cpt Record'!A320=""),"",'Sub-Cpt Record'!A320),CONCATENATE('Sub-Cpt Record'!A320&amp;'Sub-Cpt Record'!B320))</f>
        <v/>
      </c>
      <c r="B320" s="362" t="n">
        <f aca="false">IF($A320="",1,COUNTIFS($A$11:$A$1000, $A320))</f>
        <v>1</v>
      </c>
      <c r="C320" s="363" t="str">
        <f aca="false">IF('Sub-Cpt Record'!E320 = "","",'Sub-Cpt Record'!E320&amp;"  ")</f>
        <v/>
      </c>
      <c r="D320" s="362" t="str">
        <f aca="false">IF('Sub-Cpt Record'!F320 = "","",'Sub-Cpt Record'!F320&amp;"  ")</f>
        <v/>
      </c>
      <c r="E320" s="362" t="str">
        <f aca="false">IF('Sub-Cpt Record'!G320 = "","",'Sub-Cpt Record'!G320&amp;"  ")</f>
        <v/>
      </c>
      <c r="F320" s="362" t="str">
        <f aca="false">IF('Sub-Cpt Record'!H320 = "","",'Sub-Cpt Record'!H320&amp;"  ")</f>
        <v/>
      </c>
      <c r="G320" s="362" t="str">
        <f aca="false">IF('Sub-Cpt Record'!I320 = "","",'Sub-Cpt Record'!I320&amp;"  ")</f>
        <v/>
      </c>
      <c r="H320" s="362" t="str">
        <f aca="false">IF('Sub-Cpt Record'!J320 = "","",'Sub-Cpt Record'!J320&amp;"  ")</f>
        <v/>
      </c>
      <c r="I320" s="364" t="str">
        <f aca="false">CONCATENATE(C320&amp;D320&amp;E320&amp;F320&amp;G320&amp;H320)</f>
        <v/>
      </c>
      <c r="J320" s="362" t="n">
        <f aca="false">IF(A320&lt;&gt;"",'Sub-Cpt Record'!C320/CODE!B320,0)</f>
        <v>0</v>
      </c>
      <c r="L320" s="365" t="str">
        <f aca="false">IF(A320="",IF(L321=1,1,""),1)</f>
        <v/>
      </c>
      <c r="N320" s="366" t="n">
        <f aca="false">COUNTIFS('Felling&amp;Restocking'!$A$11:$A$1000, 'Felling&amp;Restocking'!$A320, 'Felling&amp;Restocking'!$B$11:$B$1000, 'Felling&amp;Restocking'!$B320, 'Felling&amp;Restocking'!$H$11:$H$1000, 'Felling&amp;Restocking'!$H320)</f>
        <v>0</v>
      </c>
      <c r="O320" s="366" t="n">
        <f aca="false">IF(OR('Felling&amp;Restocking'!H320=0,'Felling&amp;Restocking'!H320=""),0,1)</f>
        <v>0</v>
      </c>
      <c r="P320" s="367" t="n">
        <f aca="false">SUM('Felling&amp;Restocking'!O320+'Felling&amp;Restocking'!P320)</f>
        <v>0</v>
      </c>
      <c r="S320" s="369" t="n">
        <f aca="false">IF(AND(O320&lt;&gt;0,P320&lt;&gt;0,'Felling&amp;Restocking'!G320&lt;&gt;0,AA320="",AC320=""),1,0)</f>
        <v>0</v>
      </c>
      <c r="T320" s="370" t="str">
        <f aca="false">IF(OR('Felling&amp;Restocking'!G320=0,'Felling&amp;Restocking'!G320=""),"",SUM('Felling&amp;Restocking'!O320/P320)*'Felling&amp;Restocking'!G320)</f>
        <v/>
      </c>
      <c r="U320" s="370" t="str">
        <f aca="false">IF(OR('Felling&amp;Restocking'!G320=0,'Felling&amp;Restocking'!G320=""),"",SUM('Felling&amp;Restocking'!P320/P320)*'Felling&amp;Restocking'!G320)</f>
        <v/>
      </c>
      <c r="V320" s="371" t="n">
        <f aca="false">IF(CONCATENATE('Felling&amp;Restocking'!U320&amp;'Felling&amp;Restocking'!W320&amp;'Felling&amp;Restocking'!Y320&amp;'Felling&amp;Restocking'!AA320&amp;'Felling&amp;Restocking'!AC320)="",0,1)</f>
        <v>0</v>
      </c>
      <c r="W320" s="372" t="n">
        <f aca="false">IF(OR(OR(TRIM('Felling&amp;Restocking'!H320)="T",TRIM('Felling&amp;Restocking'!H320)="DF",TRIM('Felling&amp;Restocking'!H320)="OS"),O320=0),0,1)</f>
        <v>0</v>
      </c>
      <c r="X320" s="372" t="n">
        <f aca="false">IF(OR('Felling&amp;Restocking'!$S320="",OR('Felling&amp;Restocking'!$S320=0,'Felling&amp;Restocking'!$S320="N/A")),0,1)</f>
        <v>0</v>
      </c>
      <c r="Y320" s="362" t="str">
        <f aca="false">IF(W320=1,T320,"")</f>
        <v/>
      </c>
      <c r="Z320" s="362" t="str">
        <f aca="false">IF(W320=1,U320,"")</f>
        <v/>
      </c>
      <c r="AA320" s="363" t="str">
        <f aca="false">CONCATENATE(IF(AND(AG320="B",AF320&lt;&gt;""),AF320,""),IF(AND(AI320="B",AH320&lt;&gt;""),AH320,""),IF(AND(AK320="B",AJ320&lt;&gt;""),AJ320,""),IF(AND(AM320="B",AL320&lt;&gt;""),AL320,""),IF(AND(AO320="B",AN320&lt;&gt;""),AN320,""),IF(AND(AQ320="B",AP320&lt;&gt;""),AP320,""))</f>
        <v/>
      </c>
      <c r="AC320" s="362" t="str">
        <f aca="false">CONCATENATE(IF(AND(AG320="C",AF320&lt;&gt;""),AF320,""),IF(AND(AI320="C",AH320&lt;&gt;""),AH320,""),IF(AND(AK320="C",AJ320&lt;&gt;""),AJ320,""),IF(AND(AM320="C",AL320&lt;&gt;""),AL320,""),IF(AND(AO320="C",AN320&lt;&gt;""),AN320,""),IF(AND(AQ320="C",AP320&lt;&gt;""),AP320,""))</f>
        <v/>
      </c>
      <c r="AE320" s="362" t="str">
        <f aca="false">CONCATENATE(IF(AS320="","",AS320),IF(AU320="","",AU320),IF(AW320="","",AW320),IF(AY320="","",AY320),IF(BA320="","",BA320),IF(BC320="","",BC320))</f>
        <v>1</v>
      </c>
      <c r="AF320" s="362" t="str">
        <f aca="false">IF('Felling&amp;Restocking'!I320="","",IFERROR(VLOOKUP( 'Felling&amp;Restocking'!I320,SpeciesList[],2,0),"," &amp; 'Felling&amp;Restocking'!I320))</f>
        <v/>
      </c>
      <c r="AG320" s="362" t="str">
        <f aca="false">IF('Felling&amp;Restocking'!I320="","",VLOOKUP( 'Felling&amp;Restocking'!I320,SpeciesList[],4,0))</f>
        <v/>
      </c>
      <c r="AH320" s="362" t="str">
        <f aca="false">IF('Felling&amp;Restocking'!J320="","",IFERROR("," &amp; VLOOKUP( 'Felling&amp;Restocking'!J320,SpeciesList[],2,0),"," &amp; 'Felling&amp;Restocking'!J320))</f>
        <v/>
      </c>
      <c r="AI320" s="362" t="str">
        <f aca="false">IF('Felling&amp;Restocking'!J320="","",VLOOKUP( 'Felling&amp;Restocking'!J320,SpeciesList[],4,0))</f>
        <v/>
      </c>
      <c r="AJ320" s="362" t="str">
        <f aca="false">IF('Felling&amp;Restocking'!K320="","",IFERROR("," &amp; VLOOKUP( 'Felling&amp;Restocking'!K320,SpeciesList[],2,0),"," &amp; 'Felling&amp;Restocking'!K320))</f>
        <v/>
      </c>
      <c r="AK320" s="362" t="str">
        <f aca="false">IF('Felling&amp;Restocking'!K320="","",VLOOKUP( 'Felling&amp;Restocking'!K320,SpeciesList[],4,0))</f>
        <v/>
      </c>
      <c r="AL320" s="362" t="str">
        <f aca="false">IF('Felling&amp;Restocking'!L320="","",IFERROR("," &amp; VLOOKUP( 'Felling&amp;Restocking'!L320,SpeciesList[],2,0),"," &amp; 'Felling&amp;Restocking'!L320))</f>
        <v/>
      </c>
      <c r="AM320" s="362" t="str">
        <f aca="false">IF('Felling&amp;Restocking'!L320="","",VLOOKUP( 'Felling&amp;Restocking'!L320,SpeciesList[],4,0))</f>
        <v/>
      </c>
      <c r="AN320" s="362" t="str">
        <f aca="false">IF('Felling&amp;Restocking'!M320="","",IFERROR("," &amp; VLOOKUP( 'Felling&amp;Restocking'!M320,SpeciesList[],2,0),"," &amp; 'Felling&amp;Restocking'!M320))</f>
        <v/>
      </c>
      <c r="AO320" s="362" t="str">
        <f aca="false">IF('Felling&amp;Restocking'!M320="","",VLOOKUP( 'Felling&amp;Restocking'!M320,SpeciesList[],4,0))</f>
        <v/>
      </c>
      <c r="AP320" s="362" t="str">
        <f aca="false">IF('Felling&amp;Restocking'!N320="","",IFERROR("," &amp; VLOOKUP( 'Felling&amp;Restocking'!N320,SpeciesList[],2,0),"," &amp; 'Felling&amp;Restocking'!N320))</f>
        <v/>
      </c>
      <c r="AQ320" s="362" t="str">
        <f aca="false">IF('Felling&amp;Restocking'!N320="","",VLOOKUP( 'Felling&amp;Restocking'!N320,SpeciesList[],4,0))</f>
        <v/>
      </c>
      <c r="AT320" s="362" t="str">
        <f aca="false">IF('Sub-Cpt Record'!A320&lt;&gt;"",CONCATENATE('Sub-Cpt Record'!A320,'Sub-Cpt Record'!B320,'Sub-Cpt Record'!C320),"")</f>
        <v/>
      </c>
      <c r="AU320" s="362" t="n">
        <f aca="false">IF($AT320="",1,COUNTIFS($AT$11:$AT$1000, $AT320))</f>
        <v>1</v>
      </c>
      <c r="AV320" s="362" t="n">
        <f aca="false">IF(AT320&lt;&gt;"",'Sub-Cpt Record'!C320/CODE!AU320,0)</f>
        <v>0</v>
      </c>
    </row>
    <row r="321" customFormat="false" ht="15" hidden="false" customHeight="false" outlineLevel="0" collapsed="false">
      <c r="A321" s="362" t="str">
        <f aca="false">IF('Sub-Cpt Record'!B321="",IF(OR('Sub-Cpt Record'!A321=0,'Sub-Cpt Record'!A321=""),"",'Sub-Cpt Record'!A321),CONCATENATE('Sub-Cpt Record'!A321&amp;'Sub-Cpt Record'!B321))</f>
        <v/>
      </c>
      <c r="B321" s="362" t="n">
        <f aca="false">IF($A321="",1,COUNTIFS($A$11:$A$1000, $A321))</f>
        <v>1</v>
      </c>
      <c r="C321" s="363" t="str">
        <f aca="false">IF('Sub-Cpt Record'!E321 = "","",'Sub-Cpt Record'!E321&amp;"  ")</f>
        <v/>
      </c>
      <c r="D321" s="362" t="str">
        <f aca="false">IF('Sub-Cpt Record'!F321 = "","",'Sub-Cpt Record'!F321&amp;"  ")</f>
        <v/>
      </c>
      <c r="E321" s="362" t="str">
        <f aca="false">IF('Sub-Cpt Record'!G321 = "","",'Sub-Cpt Record'!G321&amp;"  ")</f>
        <v/>
      </c>
      <c r="F321" s="362" t="str">
        <f aca="false">IF('Sub-Cpt Record'!H321 = "","",'Sub-Cpt Record'!H321&amp;"  ")</f>
        <v/>
      </c>
      <c r="G321" s="362" t="str">
        <f aca="false">IF('Sub-Cpt Record'!I321 = "","",'Sub-Cpt Record'!I321&amp;"  ")</f>
        <v/>
      </c>
      <c r="H321" s="362" t="str">
        <f aca="false">IF('Sub-Cpt Record'!J321 = "","",'Sub-Cpt Record'!J321&amp;"  ")</f>
        <v/>
      </c>
      <c r="I321" s="364" t="str">
        <f aca="false">CONCATENATE(C321&amp;D321&amp;E321&amp;F321&amp;G321&amp;H321)</f>
        <v/>
      </c>
      <c r="J321" s="362" t="n">
        <f aca="false">IF(A321&lt;&gt;"",'Sub-Cpt Record'!C321/CODE!B321,0)</f>
        <v>0</v>
      </c>
      <c r="L321" s="365" t="str">
        <f aca="false">IF(A321="",IF(L322=1,1,""),1)</f>
        <v/>
      </c>
      <c r="N321" s="366" t="n">
        <f aca="false">COUNTIFS('Felling&amp;Restocking'!$A$11:$A$1000, 'Felling&amp;Restocking'!$A321, 'Felling&amp;Restocking'!$B$11:$B$1000, 'Felling&amp;Restocking'!$B321, 'Felling&amp;Restocking'!$H$11:$H$1000, 'Felling&amp;Restocking'!$H321)</f>
        <v>0</v>
      </c>
      <c r="O321" s="366" t="n">
        <f aca="false">IF(OR('Felling&amp;Restocking'!H321=0,'Felling&amp;Restocking'!H321=""),0,1)</f>
        <v>0</v>
      </c>
      <c r="P321" s="367" t="n">
        <f aca="false">SUM('Felling&amp;Restocking'!O321+'Felling&amp;Restocking'!P321)</f>
        <v>0</v>
      </c>
      <c r="S321" s="369" t="n">
        <f aca="false">IF(AND(O321&lt;&gt;0,P321&lt;&gt;0,'Felling&amp;Restocking'!G321&lt;&gt;0,AA321="",AC321=""),1,0)</f>
        <v>0</v>
      </c>
      <c r="T321" s="370" t="str">
        <f aca="false">IF(OR('Felling&amp;Restocking'!G321=0,'Felling&amp;Restocking'!G321=""),"",SUM('Felling&amp;Restocking'!O321/P321)*'Felling&amp;Restocking'!G321)</f>
        <v/>
      </c>
      <c r="U321" s="370" t="str">
        <f aca="false">IF(OR('Felling&amp;Restocking'!G321=0,'Felling&amp;Restocking'!G321=""),"",SUM('Felling&amp;Restocking'!P321/P321)*'Felling&amp;Restocking'!G321)</f>
        <v/>
      </c>
      <c r="V321" s="371" t="n">
        <f aca="false">IF(CONCATENATE('Felling&amp;Restocking'!U321&amp;'Felling&amp;Restocking'!W321&amp;'Felling&amp;Restocking'!Y321&amp;'Felling&amp;Restocking'!AA321&amp;'Felling&amp;Restocking'!AC321)="",0,1)</f>
        <v>0</v>
      </c>
      <c r="W321" s="372" t="n">
        <f aca="false">IF(OR(OR(TRIM('Felling&amp;Restocking'!H321)="T",TRIM('Felling&amp;Restocking'!H321)="DF",TRIM('Felling&amp;Restocking'!H321)="OS"),O321=0),0,1)</f>
        <v>0</v>
      </c>
      <c r="X321" s="372" t="n">
        <f aca="false">IF(OR('Felling&amp;Restocking'!$S321="",OR('Felling&amp;Restocking'!$S321=0,'Felling&amp;Restocking'!$S321="N/A")),0,1)</f>
        <v>0</v>
      </c>
      <c r="Y321" s="362" t="str">
        <f aca="false">IF(W321=1,T321,"")</f>
        <v/>
      </c>
      <c r="Z321" s="362" t="str">
        <f aca="false">IF(W321=1,U321,"")</f>
        <v/>
      </c>
      <c r="AA321" s="363" t="str">
        <f aca="false">CONCATENATE(IF(AND(AG321="B",AF321&lt;&gt;""),AF321,""),IF(AND(AI321="B",AH321&lt;&gt;""),AH321,""),IF(AND(AK321="B",AJ321&lt;&gt;""),AJ321,""),IF(AND(AM321="B",AL321&lt;&gt;""),AL321,""),IF(AND(AO321="B",AN321&lt;&gt;""),AN321,""),IF(AND(AQ321="B",AP321&lt;&gt;""),AP321,""))</f>
        <v/>
      </c>
      <c r="AC321" s="362" t="str">
        <f aca="false">CONCATENATE(IF(AND(AG321="C",AF321&lt;&gt;""),AF321,""),IF(AND(AI321="C",AH321&lt;&gt;""),AH321,""),IF(AND(AK321="C",AJ321&lt;&gt;""),AJ321,""),IF(AND(AM321="C",AL321&lt;&gt;""),AL321,""),IF(AND(AO321="C",AN321&lt;&gt;""),AN321,""),IF(AND(AQ321="C",AP321&lt;&gt;""),AP321,""))</f>
        <v/>
      </c>
      <c r="AE321" s="362" t="str">
        <f aca="false">CONCATENATE(IF(AS321="","",AS321),IF(AU321="","",AU321),IF(AW321="","",AW321),IF(AY321="","",AY321),IF(BA321="","",BA321),IF(BC321="","",BC321))</f>
        <v>1</v>
      </c>
      <c r="AF321" s="362" t="str">
        <f aca="false">IF('Felling&amp;Restocking'!I321="","",IFERROR(VLOOKUP( 'Felling&amp;Restocking'!I321,SpeciesList[],2,0),"," &amp; 'Felling&amp;Restocking'!I321))</f>
        <v/>
      </c>
      <c r="AG321" s="362" t="str">
        <f aca="false">IF('Felling&amp;Restocking'!I321="","",VLOOKUP( 'Felling&amp;Restocking'!I321,SpeciesList[],4,0))</f>
        <v/>
      </c>
      <c r="AH321" s="362" t="str">
        <f aca="false">IF('Felling&amp;Restocking'!J321="","",IFERROR("," &amp; VLOOKUP( 'Felling&amp;Restocking'!J321,SpeciesList[],2,0),"," &amp; 'Felling&amp;Restocking'!J321))</f>
        <v/>
      </c>
      <c r="AI321" s="362" t="str">
        <f aca="false">IF('Felling&amp;Restocking'!J321="","",VLOOKUP( 'Felling&amp;Restocking'!J321,SpeciesList[],4,0))</f>
        <v/>
      </c>
      <c r="AJ321" s="362" t="str">
        <f aca="false">IF('Felling&amp;Restocking'!K321="","",IFERROR("," &amp; VLOOKUP( 'Felling&amp;Restocking'!K321,SpeciesList[],2,0),"," &amp; 'Felling&amp;Restocking'!K321))</f>
        <v/>
      </c>
      <c r="AK321" s="362" t="str">
        <f aca="false">IF('Felling&amp;Restocking'!K321="","",VLOOKUP( 'Felling&amp;Restocking'!K321,SpeciesList[],4,0))</f>
        <v/>
      </c>
      <c r="AL321" s="362" t="str">
        <f aca="false">IF('Felling&amp;Restocking'!L321="","",IFERROR("," &amp; VLOOKUP( 'Felling&amp;Restocking'!L321,SpeciesList[],2,0),"," &amp; 'Felling&amp;Restocking'!L321))</f>
        <v/>
      </c>
      <c r="AM321" s="362" t="str">
        <f aca="false">IF('Felling&amp;Restocking'!L321="","",VLOOKUP( 'Felling&amp;Restocking'!L321,SpeciesList[],4,0))</f>
        <v/>
      </c>
      <c r="AN321" s="362" t="str">
        <f aca="false">IF('Felling&amp;Restocking'!M321="","",IFERROR("," &amp; VLOOKUP( 'Felling&amp;Restocking'!M321,SpeciesList[],2,0),"," &amp; 'Felling&amp;Restocking'!M321))</f>
        <v/>
      </c>
      <c r="AO321" s="362" t="str">
        <f aca="false">IF('Felling&amp;Restocking'!M321="","",VLOOKUP( 'Felling&amp;Restocking'!M321,SpeciesList[],4,0))</f>
        <v/>
      </c>
      <c r="AP321" s="362" t="str">
        <f aca="false">IF('Felling&amp;Restocking'!N321="","",IFERROR("," &amp; VLOOKUP( 'Felling&amp;Restocking'!N321,SpeciesList[],2,0),"," &amp; 'Felling&amp;Restocking'!N321))</f>
        <v/>
      </c>
      <c r="AQ321" s="362" t="str">
        <f aca="false">IF('Felling&amp;Restocking'!N321="","",VLOOKUP( 'Felling&amp;Restocking'!N321,SpeciesList[],4,0))</f>
        <v/>
      </c>
      <c r="AT321" s="362" t="str">
        <f aca="false">IF('Sub-Cpt Record'!A321&lt;&gt;"",CONCATENATE('Sub-Cpt Record'!A321,'Sub-Cpt Record'!B321,'Sub-Cpt Record'!C321),"")</f>
        <v/>
      </c>
      <c r="AU321" s="362" t="n">
        <f aca="false">IF($AT321="",1,COUNTIFS($AT$11:$AT$1000, $AT321))</f>
        <v>1</v>
      </c>
      <c r="AV321" s="362" t="n">
        <f aca="false">IF(AT321&lt;&gt;"",'Sub-Cpt Record'!C321/CODE!AU321,0)</f>
        <v>0</v>
      </c>
    </row>
    <row r="322" customFormat="false" ht="15" hidden="false" customHeight="false" outlineLevel="0" collapsed="false">
      <c r="A322" s="362" t="str">
        <f aca="false">IF('Sub-Cpt Record'!B322="",IF(OR('Sub-Cpt Record'!A322=0,'Sub-Cpt Record'!A322=""),"",'Sub-Cpt Record'!A322),CONCATENATE('Sub-Cpt Record'!A322&amp;'Sub-Cpt Record'!B322))</f>
        <v/>
      </c>
      <c r="B322" s="362" t="n">
        <f aca="false">IF($A322="",1,COUNTIFS($A$11:$A$1000, $A322))</f>
        <v>1</v>
      </c>
      <c r="C322" s="363" t="str">
        <f aca="false">IF('Sub-Cpt Record'!E322 = "","",'Sub-Cpt Record'!E322&amp;"  ")</f>
        <v/>
      </c>
      <c r="D322" s="362" t="str">
        <f aca="false">IF('Sub-Cpt Record'!F322 = "","",'Sub-Cpt Record'!F322&amp;"  ")</f>
        <v/>
      </c>
      <c r="E322" s="362" t="str">
        <f aca="false">IF('Sub-Cpt Record'!G322 = "","",'Sub-Cpt Record'!G322&amp;"  ")</f>
        <v/>
      </c>
      <c r="F322" s="362" t="str">
        <f aca="false">IF('Sub-Cpt Record'!H322 = "","",'Sub-Cpt Record'!H322&amp;"  ")</f>
        <v/>
      </c>
      <c r="G322" s="362" t="str">
        <f aca="false">IF('Sub-Cpt Record'!I322 = "","",'Sub-Cpt Record'!I322&amp;"  ")</f>
        <v/>
      </c>
      <c r="H322" s="362" t="str">
        <f aca="false">IF('Sub-Cpt Record'!J322 = "","",'Sub-Cpt Record'!J322&amp;"  ")</f>
        <v/>
      </c>
      <c r="I322" s="364" t="str">
        <f aca="false">CONCATENATE(C322&amp;D322&amp;E322&amp;F322&amp;G322&amp;H322)</f>
        <v/>
      </c>
      <c r="J322" s="362" t="n">
        <f aca="false">IF(A322&lt;&gt;"",'Sub-Cpt Record'!C322/CODE!B322,0)</f>
        <v>0</v>
      </c>
      <c r="L322" s="365" t="str">
        <f aca="false">IF(A322="",IF(L323=1,1,""),1)</f>
        <v/>
      </c>
      <c r="N322" s="366" t="n">
        <f aca="false">COUNTIFS('Felling&amp;Restocking'!$A$11:$A$1000, 'Felling&amp;Restocking'!$A322, 'Felling&amp;Restocking'!$B$11:$B$1000, 'Felling&amp;Restocking'!$B322, 'Felling&amp;Restocking'!$H$11:$H$1000, 'Felling&amp;Restocking'!$H322)</f>
        <v>0</v>
      </c>
      <c r="O322" s="366" t="n">
        <f aca="false">IF(OR('Felling&amp;Restocking'!H322=0,'Felling&amp;Restocking'!H322=""),0,1)</f>
        <v>0</v>
      </c>
      <c r="P322" s="367" t="n">
        <f aca="false">SUM('Felling&amp;Restocking'!O322+'Felling&amp;Restocking'!P322)</f>
        <v>0</v>
      </c>
      <c r="S322" s="369" t="n">
        <f aca="false">IF(AND(O322&lt;&gt;0,P322&lt;&gt;0,'Felling&amp;Restocking'!G322&lt;&gt;0,AA322="",AC322=""),1,0)</f>
        <v>0</v>
      </c>
      <c r="T322" s="370" t="str">
        <f aca="false">IF(OR('Felling&amp;Restocking'!G322=0,'Felling&amp;Restocking'!G322=""),"",SUM('Felling&amp;Restocking'!O322/P322)*'Felling&amp;Restocking'!G322)</f>
        <v/>
      </c>
      <c r="U322" s="370" t="str">
        <f aca="false">IF(OR('Felling&amp;Restocking'!G322=0,'Felling&amp;Restocking'!G322=""),"",SUM('Felling&amp;Restocking'!P322/P322)*'Felling&amp;Restocking'!G322)</f>
        <v/>
      </c>
      <c r="V322" s="371" t="n">
        <f aca="false">IF(CONCATENATE('Felling&amp;Restocking'!U322&amp;'Felling&amp;Restocking'!W322&amp;'Felling&amp;Restocking'!Y322&amp;'Felling&amp;Restocking'!AA322&amp;'Felling&amp;Restocking'!AC322)="",0,1)</f>
        <v>0</v>
      </c>
      <c r="W322" s="372" t="n">
        <f aca="false">IF(OR(OR(TRIM('Felling&amp;Restocking'!H322)="T",TRIM('Felling&amp;Restocking'!H322)="DF",TRIM('Felling&amp;Restocking'!H322)="OS"),O322=0),0,1)</f>
        <v>0</v>
      </c>
      <c r="X322" s="372" t="n">
        <f aca="false">IF(OR('Felling&amp;Restocking'!$S322="",OR('Felling&amp;Restocking'!$S322=0,'Felling&amp;Restocking'!$S322="N/A")),0,1)</f>
        <v>0</v>
      </c>
      <c r="Y322" s="362" t="str">
        <f aca="false">IF(W322=1,T322,"")</f>
        <v/>
      </c>
      <c r="Z322" s="362" t="str">
        <f aca="false">IF(W322=1,U322,"")</f>
        <v/>
      </c>
      <c r="AA322" s="363" t="str">
        <f aca="false">CONCATENATE(IF(AND(AG322="B",AF322&lt;&gt;""),AF322,""),IF(AND(AI322="B",AH322&lt;&gt;""),AH322,""),IF(AND(AK322="B",AJ322&lt;&gt;""),AJ322,""),IF(AND(AM322="B",AL322&lt;&gt;""),AL322,""),IF(AND(AO322="B",AN322&lt;&gt;""),AN322,""),IF(AND(AQ322="B",AP322&lt;&gt;""),AP322,""))</f>
        <v/>
      </c>
      <c r="AC322" s="362" t="str">
        <f aca="false">CONCATENATE(IF(AND(AG322="C",AF322&lt;&gt;""),AF322,""),IF(AND(AI322="C",AH322&lt;&gt;""),AH322,""),IF(AND(AK322="C",AJ322&lt;&gt;""),AJ322,""),IF(AND(AM322="C",AL322&lt;&gt;""),AL322,""),IF(AND(AO322="C",AN322&lt;&gt;""),AN322,""),IF(AND(AQ322="C",AP322&lt;&gt;""),AP322,""))</f>
        <v/>
      </c>
      <c r="AE322" s="362" t="str">
        <f aca="false">CONCATENATE(IF(AS322="","",AS322),IF(AU322="","",AU322),IF(AW322="","",AW322),IF(AY322="","",AY322),IF(BA322="","",BA322),IF(BC322="","",BC322))</f>
        <v>1</v>
      </c>
      <c r="AF322" s="362" t="str">
        <f aca="false">IF('Felling&amp;Restocking'!I322="","",IFERROR(VLOOKUP( 'Felling&amp;Restocking'!I322,SpeciesList[],2,0),"," &amp; 'Felling&amp;Restocking'!I322))</f>
        <v/>
      </c>
      <c r="AG322" s="362" t="str">
        <f aca="false">IF('Felling&amp;Restocking'!I322="","",VLOOKUP( 'Felling&amp;Restocking'!I322,SpeciesList[],4,0))</f>
        <v/>
      </c>
      <c r="AH322" s="362" t="str">
        <f aca="false">IF('Felling&amp;Restocking'!J322="","",IFERROR("," &amp; VLOOKUP( 'Felling&amp;Restocking'!J322,SpeciesList[],2,0),"," &amp; 'Felling&amp;Restocking'!J322))</f>
        <v/>
      </c>
      <c r="AI322" s="362" t="str">
        <f aca="false">IF('Felling&amp;Restocking'!J322="","",VLOOKUP( 'Felling&amp;Restocking'!J322,SpeciesList[],4,0))</f>
        <v/>
      </c>
      <c r="AJ322" s="362" t="str">
        <f aca="false">IF('Felling&amp;Restocking'!K322="","",IFERROR("," &amp; VLOOKUP( 'Felling&amp;Restocking'!K322,SpeciesList[],2,0),"," &amp; 'Felling&amp;Restocking'!K322))</f>
        <v/>
      </c>
      <c r="AK322" s="362" t="str">
        <f aca="false">IF('Felling&amp;Restocking'!K322="","",VLOOKUP( 'Felling&amp;Restocking'!K322,SpeciesList[],4,0))</f>
        <v/>
      </c>
      <c r="AL322" s="362" t="str">
        <f aca="false">IF('Felling&amp;Restocking'!L322="","",IFERROR("," &amp; VLOOKUP( 'Felling&amp;Restocking'!L322,SpeciesList[],2,0),"," &amp; 'Felling&amp;Restocking'!L322))</f>
        <v/>
      </c>
      <c r="AM322" s="362" t="str">
        <f aca="false">IF('Felling&amp;Restocking'!L322="","",VLOOKUP( 'Felling&amp;Restocking'!L322,SpeciesList[],4,0))</f>
        <v/>
      </c>
      <c r="AN322" s="362" t="str">
        <f aca="false">IF('Felling&amp;Restocking'!M322="","",IFERROR("," &amp; VLOOKUP( 'Felling&amp;Restocking'!M322,SpeciesList[],2,0),"," &amp; 'Felling&amp;Restocking'!M322))</f>
        <v/>
      </c>
      <c r="AO322" s="362" t="str">
        <f aca="false">IF('Felling&amp;Restocking'!M322="","",VLOOKUP( 'Felling&amp;Restocking'!M322,SpeciesList[],4,0))</f>
        <v/>
      </c>
      <c r="AP322" s="362" t="str">
        <f aca="false">IF('Felling&amp;Restocking'!N322="","",IFERROR("," &amp; VLOOKUP( 'Felling&amp;Restocking'!N322,SpeciesList[],2,0),"," &amp; 'Felling&amp;Restocking'!N322))</f>
        <v/>
      </c>
      <c r="AQ322" s="362" t="str">
        <f aca="false">IF('Felling&amp;Restocking'!N322="","",VLOOKUP( 'Felling&amp;Restocking'!N322,SpeciesList[],4,0))</f>
        <v/>
      </c>
      <c r="AT322" s="362" t="str">
        <f aca="false">IF('Sub-Cpt Record'!A322&lt;&gt;"",CONCATENATE('Sub-Cpt Record'!A322,'Sub-Cpt Record'!B322,'Sub-Cpt Record'!C322),"")</f>
        <v/>
      </c>
      <c r="AU322" s="362" t="n">
        <f aca="false">IF($AT322="",1,COUNTIFS($AT$11:$AT$1000, $AT322))</f>
        <v>1</v>
      </c>
      <c r="AV322" s="362" t="n">
        <f aca="false">IF(AT322&lt;&gt;"",'Sub-Cpt Record'!C322/CODE!AU322,0)</f>
        <v>0</v>
      </c>
    </row>
    <row r="323" customFormat="false" ht="15" hidden="false" customHeight="false" outlineLevel="0" collapsed="false">
      <c r="A323" s="362" t="str">
        <f aca="false">IF('Sub-Cpt Record'!B323="",IF(OR('Sub-Cpt Record'!A323=0,'Sub-Cpt Record'!A323=""),"",'Sub-Cpt Record'!A323),CONCATENATE('Sub-Cpt Record'!A323&amp;'Sub-Cpt Record'!B323))</f>
        <v/>
      </c>
      <c r="B323" s="362" t="n">
        <f aca="false">IF($A323="",1,COUNTIFS($A$11:$A$1000, $A323))</f>
        <v>1</v>
      </c>
      <c r="C323" s="363" t="str">
        <f aca="false">IF('Sub-Cpt Record'!E323 = "","",'Sub-Cpt Record'!E323&amp;"  ")</f>
        <v/>
      </c>
      <c r="D323" s="362" t="str">
        <f aca="false">IF('Sub-Cpt Record'!F323 = "","",'Sub-Cpt Record'!F323&amp;"  ")</f>
        <v/>
      </c>
      <c r="E323" s="362" t="str">
        <f aca="false">IF('Sub-Cpt Record'!G323 = "","",'Sub-Cpt Record'!G323&amp;"  ")</f>
        <v/>
      </c>
      <c r="F323" s="362" t="str">
        <f aca="false">IF('Sub-Cpt Record'!H323 = "","",'Sub-Cpt Record'!H323&amp;"  ")</f>
        <v/>
      </c>
      <c r="G323" s="362" t="str">
        <f aca="false">IF('Sub-Cpt Record'!I323 = "","",'Sub-Cpt Record'!I323&amp;"  ")</f>
        <v/>
      </c>
      <c r="H323" s="362" t="str">
        <f aca="false">IF('Sub-Cpt Record'!J323 = "","",'Sub-Cpt Record'!J323&amp;"  ")</f>
        <v/>
      </c>
      <c r="I323" s="364" t="str">
        <f aca="false">CONCATENATE(C323&amp;D323&amp;E323&amp;F323&amp;G323&amp;H323)</f>
        <v/>
      </c>
      <c r="J323" s="362" t="n">
        <f aca="false">IF(A323&lt;&gt;"",'Sub-Cpt Record'!C323/CODE!B323,0)</f>
        <v>0</v>
      </c>
      <c r="L323" s="365" t="str">
        <f aca="false">IF(A323="",IF(L324=1,1,""),1)</f>
        <v/>
      </c>
      <c r="N323" s="366" t="n">
        <f aca="false">COUNTIFS('Felling&amp;Restocking'!$A$11:$A$1000, 'Felling&amp;Restocking'!$A323, 'Felling&amp;Restocking'!$B$11:$B$1000, 'Felling&amp;Restocking'!$B323, 'Felling&amp;Restocking'!$H$11:$H$1000, 'Felling&amp;Restocking'!$H323)</f>
        <v>0</v>
      </c>
      <c r="O323" s="366" t="n">
        <f aca="false">IF(OR('Felling&amp;Restocking'!H323=0,'Felling&amp;Restocking'!H323=""),0,1)</f>
        <v>0</v>
      </c>
      <c r="P323" s="367" t="n">
        <f aca="false">SUM('Felling&amp;Restocking'!O323+'Felling&amp;Restocking'!P323)</f>
        <v>0</v>
      </c>
      <c r="S323" s="369" t="n">
        <f aca="false">IF(AND(O323&lt;&gt;0,P323&lt;&gt;0,'Felling&amp;Restocking'!G323&lt;&gt;0,AA323="",AC323=""),1,0)</f>
        <v>0</v>
      </c>
      <c r="T323" s="370" t="str">
        <f aca="false">IF(OR('Felling&amp;Restocking'!G323=0,'Felling&amp;Restocking'!G323=""),"",SUM('Felling&amp;Restocking'!O323/P323)*'Felling&amp;Restocking'!G323)</f>
        <v/>
      </c>
      <c r="U323" s="370" t="str">
        <f aca="false">IF(OR('Felling&amp;Restocking'!G323=0,'Felling&amp;Restocking'!G323=""),"",SUM('Felling&amp;Restocking'!P323/P323)*'Felling&amp;Restocking'!G323)</f>
        <v/>
      </c>
      <c r="V323" s="371" t="n">
        <f aca="false">IF(CONCATENATE('Felling&amp;Restocking'!U323&amp;'Felling&amp;Restocking'!W323&amp;'Felling&amp;Restocking'!Y323&amp;'Felling&amp;Restocking'!AA323&amp;'Felling&amp;Restocking'!AC323)="",0,1)</f>
        <v>0</v>
      </c>
      <c r="W323" s="372" t="n">
        <f aca="false">IF(OR(OR(TRIM('Felling&amp;Restocking'!H323)="T",TRIM('Felling&amp;Restocking'!H323)="DF",TRIM('Felling&amp;Restocking'!H323)="OS"),O323=0),0,1)</f>
        <v>0</v>
      </c>
      <c r="X323" s="372" t="n">
        <f aca="false">IF(OR('Felling&amp;Restocking'!$S323="",OR('Felling&amp;Restocking'!$S323=0,'Felling&amp;Restocking'!$S323="N/A")),0,1)</f>
        <v>0</v>
      </c>
      <c r="Y323" s="362" t="str">
        <f aca="false">IF(W323=1,T323,"")</f>
        <v/>
      </c>
      <c r="Z323" s="362" t="str">
        <f aca="false">IF(W323=1,U323,"")</f>
        <v/>
      </c>
      <c r="AA323" s="363" t="str">
        <f aca="false">CONCATENATE(IF(AND(AG323="B",AF323&lt;&gt;""),AF323,""),IF(AND(AI323="B",AH323&lt;&gt;""),AH323,""),IF(AND(AK323="B",AJ323&lt;&gt;""),AJ323,""),IF(AND(AM323="B",AL323&lt;&gt;""),AL323,""),IF(AND(AO323="B",AN323&lt;&gt;""),AN323,""),IF(AND(AQ323="B",AP323&lt;&gt;""),AP323,""))</f>
        <v/>
      </c>
      <c r="AC323" s="362" t="str">
        <f aca="false">CONCATENATE(IF(AND(AG323="C",AF323&lt;&gt;""),AF323,""),IF(AND(AI323="C",AH323&lt;&gt;""),AH323,""),IF(AND(AK323="C",AJ323&lt;&gt;""),AJ323,""),IF(AND(AM323="C",AL323&lt;&gt;""),AL323,""),IF(AND(AO323="C",AN323&lt;&gt;""),AN323,""),IF(AND(AQ323="C",AP323&lt;&gt;""),AP323,""))</f>
        <v/>
      </c>
      <c r="AE323" s="362" t="str">
        <f aca="false">CONCATENATE(IF(AS323="","",AS323),IF(AU323="","",AU323),IF(AW323="","",AW323),IF(AY323="","",AY323),IF(BA323="","",BA323),IF(BC323="","",BC323))</f>
        <v>1</v>
      </c>
      <c r="AF323" s="362" t="str">
        <f aca="false">IF('Felling&amp;Restocking'!I323="","",IFERROR(VLOOKUP( 'Felling&amp;Restocking'!I323,SpeciesList[],2,0),"," &amp; 'Felling&amp;Restocking'!I323))</f>
        <v/>
      </c>
      <c r="AG323" s="362" t="str">
        <f aca="false">IF('Felling&amp;Restocking'!I323="","",VLOOKUP( 'Felling&amp;Restocking'!I323,SpeciesList[],4,0))</f>
        <v/>
      </c>
      <c r="AH323" s="362" t="str">
        <f aca="false">IF('Felling&amp;Restocking'!J323="","",IFERROR("," &amp; VLOOKUP( 'Felling&amp;Restocking'!J323,SpeciesList[],2,0),"," &amp; 'Felling&amp;Restocking'!J323))</f>
        <v/>
      </c>
      <c r="AI323" s="362" t="str">
        <f aca="false">IF('Felling&amp;Restocking'!J323="","",VLOOKUP( 'Felling&amp;Restocking'!J323,SpeciesList[],4,0))</f>
        <v/>
      </c>
      <c r="AJ323" s="362" t="str">
        <f aca="false">IF('Felling&amp;Restocking'!K323="","",IFERROR("," &amp; VLOOKUP( 'Felling&amp;Restocking'!K323,SpeciesList[],2,0),"," &amp; 'Felling&amp;Restocking'!K323))</f>
        <v/>
      </c>
      <c r="AK323" s="362" t="str">
        <f aca="false">IF('Felling&amp;Restocking'!K323="","",VLOOKUP( 'Felling&amp;Restocking'!K323,SpeciesList[],4,0))</f>
        <v/>
      </c>
      <c r="AL323" s="362" t="str">
        <f aca="false">IF('Felling&amp;Restocking'!L323="","",IFERROR("," &amp; VLOOKUP( 'Felling&amp;Restocking'!L323,SpeciesList[],2,0),"," &amp; 'Felling&amp;Restocking'!L323))</f>
        <v/>
      </c>
      <c r="AM323" s="362" t="str">
        <f aca="false">IF('Felling&amp;Restocking'!L323="","",VLOOKUP( 'Felling&amp;Restocking'!L323,SpeciesList[],4,0))</f>
        <v/>
      </c>
      <c r="AN323" s="362" t="str">
        <f aca="false">IF('Felling&amp;Restocking'!M323="","",IFERROR("," &amp; VLOOKUP( 'Felling&amp;Restocking'!M323,SpeciesList[],2,0),"," &amp; 'Felling&amp;Restocking'!M323))</f>
        <v/>
      </c>
      <c r="AO323" s="362" t="str">
        <f aca="false">IF('Felling&amp;Restocking'!M323="","",VLOOKUP( 'Felling&amp;Restocking'!M323,SpeciesList[],4,0))</f>
        <v/>
      </c>
      <c r="AP323" s="362" t="str">
        <f aca="false">IF('Felling&amp;Restocking'!N323="","",IFERROR("," &amp; VLOOKUP( 'Felling&amp;Restocking'!N323,SpeciesList[],2,0),"," &amp; 'Felling&amp;Restocking'!N323))</f>
        <v/>
      </c>
      <c r="AQ323" s="362" t="str">
        <f aca="false">IF('Felling&amp;Restocking'!N323="","",VLOOKUP( 'Felling&amp;Restocking'!N323,SpeciesList[],4,0))</f>
        <v/>
      </c>
      <c r="AT323" s="362" t="str">
        <f aca="false">IF('Sub-Cpt Record'!A323&lt;&gt;"",CONCATENATE('Sub-Cpt Record'!A323,'Sub-Cpt Record'!B323,'Sub-Cpt Record'!C323),"")</f>
        <v/>
      </c>
      <c r="AU323" s="362" t="n">
        <f aca="false">IF($AT323="",1,COUNTIFS($AT$11:$AT$1000, $AT323))</f>
        <v>1</v>
      </c>
      <c r="AV323" s="362" t="n">
        <f aca="false">IF(AT323&lt;&gt;"",'Sub-Cpt Record'!C323/CODE!AU323,0)</f>
        <v>0</v>
      </c>
    </row>
    <row r="324" customFormat="false" ht="15" hidden="false" customHeight="false" outlineLevel="0" collapsed="false">
      <c r="A324" s="362" t="str">
        <f aca="false">IF('Sub-Cpt Record'!B324="",IF(OR('Sub-Cpt Record'!A324=0,'Sub-Cpt Record'!A324=""),"",'Sub-Cpt Record'!A324),CONCATENATE('Sub-Cpt Record'!A324&amp;'Sub-Cpt Record'!B324))</f>
        <v/>
      </c>
      <c r="B324" s="362" t="n">
        <f aca="false">IF($A324="",1,COUNTIFS($A$11:$A$1000, $A324))</f>
        <v>1</v>
      </c>
      <c r="C324" s="363" t="str">
        <f aca="false">IF('Sub-Cpt Record'!E324 = "","",'Sub-Cpt Record'!E324&amp;"  ")</f>
        <v/>
      </c>
      <c r="D324" s="362" t="str">
        <f aca="false">IF('Sub-Cpt Record'!F324 = "","",'Sub-Cpt Record'!F324&amp;"  ")</f>
        <v/>
      </c>
      <c r="E324" s="362" t="str">
        <f aca="false">IF('Sub-Cpt Record'!G324 = "","",'Sub-Cpt Record'!G324&amp;"  ")</f>
        <v/>
      </c>
      <c r="F324" s="362" t="str">
        <f aca="false">IF('Sub-Cpt Record'!H324 = "","",'Sub-Cpt Record'!H324&amp;"  ")</f>
        <v/>
      </c>
      <c r="G324" s="362" t="str">
        <f aca="false">IF('Sub-Cpt Record'!I324 = "","",'Sub-Cpt Record'!I324&amp;"  ")</f>
        <v/>
      </c>
      <c r="H324" s="362" t="str">
        <f aca="false">IF('Sub-Cpt Record'!J324 = "","",'Sub-Cpt Record'!J324&amp;"  ")</f>
        <v/>
      </c>
      <c r="I324" s="364" t="str">
        <f aca="false">CONCATENATE(C324&amp;D324&amp;E324&amp;F324&amp;G324&amp;H324)</f>
        <v/>
      </c>
      <c r="J324" s="362" t="n">
        <f aca="false">IF(A324&lt;&gt;"",'Sub-Cpt Record'!C324/CODE!B324,0)</f>
        <v>0</v>
      </c>
      <c r="L324" s="365" t="str">
        <f aca="false">IF(A324="",IF(L325=1,1,""),1)</f>
        <v/>
      </c>
      <c r="N324" s="366" t="n">
        <f aca="false">COUNTIFS('Felling&amp;Restocking'!$A$11:$A$1000, 'Felling&amp;Restocking'!$A324, 'Felling&amp;Restocking'!$B$11:$B$1000, 'Felling&amp;Restocking'!$B324, 'Felling&amp;Restocking'!$H$11:$H$1000, 'Felling&amp;Restocking'!$H324)</f>
        <v>0</v>
      </c>
      <c r="O324" s="366" t="n">
        <f aca="false">IF(OR('Felling&amp;Restocking'!H324=0,'Felling&amp;Restocking'!H324=""),0,1)</f>
        <v>0</v>
      </c>
      <c r="P324" s="367" t="n">
        <f aca="false">SUM('Felling&amp;Restocking'!O324+'Felling&amp;Restocking'!P324)</f>
        <v>0</v>
      </c>
      <c r="S324" s="369" t="n">
        <f aca="false">IF(AND(O324&lt;&gt;0,P324&lt;&gt;0,'Felling&amp;Restocking'!G324&lt;&gt;0,AA324="",AC324=""),1,0)</f>
        <v>0</v>
      </c>
      <c r="T324" s="370" t="str">
        <f aca="false">IF(OR('Felling&amp;Restocking'!G324=0,'Felling&amp;Restocking'!G324=""),"",SUM('Felling&amp;Restocking'!O324/P324)*'Felling&amp;Restocking'!G324)</f>
        <v/>
      </c>
      <c r="U324" s="370" t="str">
        <f aca="false">IF(OR('Felling&amp;Restocking'!G324=0,'Felling&amp;Restocking'!G324=""),"",SUM('Felling&amp;Restocking'!P324/P324)*'Felling&amp;Restocking'!G324)</f>
        <v/>
      </c>
      <c r="V324" s="371" t="n">
        <f aca="false">IF(CONCATENATE('Felling&amp;Restocking'!U324&amp;'Felling&amp;Restocking'!W324&amp;'Felling&amp;Restocking'!Y324&amp;'Felling&amp;Restocking'!AA324&amp;'Felling&amp;Restocking'!AC324)="",0,1)</f>
        <v>0</v>
      </c>
      <c r="W324" s="372" t="n">
        <f aca="false">IF(OR(OR(TRIM('Felling&amp;Restocking'!H324)="T",TRIM('Felling&amp;Restocking'!H324)="DF",TRIM('Felling&amp;Restocking'!H324)="OS"),O324=0),0,1)</f>
        <v>0</v>
      </c>
      <c r="X324" s="372" t="n">
        <f aca="false">IF(OR('Felling&amp;Restocking'!$S324="",OR('Felling&amp;Restocking'!$S324=0,'Felling&amp;Restocking'!$S324="N/A")),0,1)</f>
        <v>0</v>
      </c>
      <c r="Y324" s="362" t="str">
        <f aca="false">IF(W324=1,T324,"")</f>
        <v/>
      </c>
      <c r="Z324" s="362" t="str">
        <f aca="false">IF(W324=1,U324,"")</f>
        <v/>
      </c>
      <c r="AA324" s="363" t="str">
        <f aca="false">CONCATENATE(IF(AND(AG324="B",AF324&lt;&gt;""),AF324,""),IF(AND(AI324="B",AH324&lt;&gt;""),AH324,""),IF(AND(AK324="B",AJ324&lt;&gt;""),AJ324,""),IF(AND(AM324="B",AL324&lt;&gt;""),AL324,""),IF(AND(AO324="B",AN324&lt;&gt;""),AN324,""),IF(AND(AQ324="B",AP324&lt;&gt;""),AP324,""))</f>
        <v/>
      </c>
      <c r="AC324" s="362" t="str">
        <f aca="false">CONCATENATE(IF(AND(AG324="C",AF324&lt;&gt;""),AF324,""),IF(AND(AI324="C",AH324&lt;&gt;""),AH324,""),IF(AND(AK324="C",AJ324&lt;&gt;""),AJ324,""),IF(AND(AM324="C",AL324&lt;&gt;""),AL324,""),IF(AND(AO324="C",AN324&lt;&gt;""),AN324,""),IF(AND(AQ324="C",AP324&lt;&gt;""),AP324,""))</f>
        <v/>
      </c>
      <c r="AE324" s="362" t="str">
        <f aca="false">CONCATENATE(IF(AS324="","",AS324),IF(AU324="","",AU324),IF(AW324="","",AW324),IF(AY324="","",AY324),IF(BA324="","",BA324),IF(BC324="","",BC324))</f>
        <v>1</v>
      </c>
      <c r="AF324" s="362" t="str">
        <f aca="false">IF('Felling&amp;Restocking'!I324="","",IFERROR(VLOOKUP( 'Felling&amp;Restocking'!I324,SpeciesList[],2,0),"," &amp; 'Felling&amp;Restocking'!I324))</f>
        <v/>
      </c>
      <c r="AG324" s="362" t="str">
        <f aca="false">IF('Felling&amp;Restocking'!I324="","",VLOOKUP( 'Felling&amp;Restocking'!I324,SpeciesList[],4,0))</f>
        <v/>
      </c>
      <c r="AH324" s="362" t="str">
        <f aca="false">IF('Felling&amp;Restocking'!J324="","",IFERROR("," &amp; VLOOKUP( 'Felling&amp;Restocking'!J324,SpeciesList[],2,0),"," &amp; 'Felling&amp;Restocking'!J324))</f>
        <v/>
      </c>
      <c r="AI324" s="362" t="str">
        <f aca="false">IF('Felling&amp;Restocking'!J324="","",VLOOKUP( 'Felling&amp;Restocking'!J324,SpeciesList[],4,0))</f>
        <v/>
      </c>
      <c r="AJ324" s="362" t="str">
        <f aca="false">IF('Felling&amp;Restocking'!K324="","",IFERROR("," &amp; VLOOKUP( 'Felling&amp;Restocking'!K324,SpeciesList[],2,0),"," &amp; 'Felling&amp;Restocking'!K324))</f>
        <v/>
      </c>
      <c r="AK324" s="362" t="str">
        <f aca="false">IF('Felling&amp;Restocking'!K324="","",VLOOKUP( 'Felling&amp;Restocking'!K324,SpeciesList[],4,0))</f>
        <v/>
      </c>
      <c r="AL324" s="362" t="str">
        <f aca="false">IF('Felling&amp;Restocking'!L324="","",IFERROR("," &amp; VLOOKUP( 'Felling&amp;Restocking'!L324,SpeciesList[],2,0),"," &amp; 'Felling&amp;Restocking'!L324))</f>
        <v/>
      </c>
      <c r="AM324" s="362" t="str">
        <f aca="false">IF('Felling&amp;Restocking'!L324="","",VLOOKUP( 'Felling&amp;Restocking'!L324,SpeciesList[],4,0))</f>
        <v/>
      </c>
      <c r="AN324" s="362" t="str">
        <f aca="false">IF('Felling&amp;Restocking'!M324="","",IFERROR("," &amp; VLOOKUP( 'Felling&amp;Restocking'!M324,SpeciesList[],2,0),"," &amp; 'Felling&amp;Restocking'!M324))</f>
        <v/>
      </c>
      <c r="AO324" s="362" t="str">
        <f aca="false">IF('Felling&amp;Restocking'!M324="","",VLOOKUP( 'Felling&amp;Restocking'!M324,SpeciesList[],4,0))</f>
        <v/>
      </c>
      <c r="AP324" s="362" t="str">
        <f aca="false">IF('Felling&amp;Restocking'!N324="","",IFERROR("," &amp; VLOOKUP( 'Felling&amp;Restocking'!N324,SpeciesList[],2,0),"," &amp; 'Felling&amp;Restocking'!N324))</f>
        <v/>
      </c>
      <c r="AQ324" s="362" t="str">
        <f aca="false">IF('Felling&amp;Restocking'!N324="","",VLOOKUP( 'Felling&amp;Restocking'!N324,SpeciesList[],4,0))</f>
        <v/>
      </c>
      <c r="AT324" s="362" t="str">
        <f aca="false">IF('Sub-Cpt Record'!A324&lt;&gt;"",CONCATENATE('Sub-Cpt Record'!A324,'Sub-Cpt Record'!B324,'Sub-Cpt Record'!C324),"")</f>
        <v/>
      </c>
      <c r="AU324" s="362" t="n">
        <f aca="false">IF($AT324="",1,COUNTIFS($AT$11:$AT$1000, $AT324))</f>
        <v>1</v>
      </c>
      <c r="AV324" s="362" t="n">
        <f aca="false">IF(AT324&lt;&gt;"",'Sub-Cpt Record'!C324/CODE!AU324,0)</f>
        <v>0</v>
      </c>
    </row>
    <row r="325" customFormat="false" ht="15" hidden="false" customHeight="false" outlineLevel="0" collapsed="false">
      <c r="A325" s="362" t="str">
        <f aca="false">IF('Sub-Cpt Record'!B325="",IF(OR('Sub-Cpt Record'!A325=0,'Sub-Cpt Record'!A325=""),"",'Sub-Cpt Record'!A325),CONCATENATE('Sub-Cpt Record'!A325&amp;'Sub-Cpt Record'!B325))</f>
        <v/>
      </c>
      <c r="B325" s="362" t="n">
        <f aca="false">IF($A325="",1,COUNTIFS($A$11:$A$1000, $A325))</f>
        <v>1</v>
      </c>
      <c r="C325" s="363" t="str">
        <f aca="false">IF('Sub-Cpt Record'!E325 = "","",'Sub-Cpt Record'!E325&amp;"  ")</f>
        <v/>
      </c>
      <c r="D325" s="362" t="str">
        <f aca="false">IF('Sub-Cpt Record'!F325 = "","",'Sub-Cpt Record'!F325&amp;"  ")</f>
        <v/>
      </c>
      <c r="E325" s="362" t="str">
        <f aca="false">IF('Sub-Cpt Record'!G325 = "","",'Sub-Cpt Record'!G325&amp;"  ")</f>
        <v/>
      </c>
      <c r="F325" s="362" t="str">
        <f aca="false">IF('Sub-Cpt Record'!H325 = "","",'Sub-Cpt Record'!H325&amp;"  ")</f>
        <v/>
      </c>
      <c r="G325" s="362" t="str">
        <f aca="false">IF('Sub-Cpt Record'!I325 = "","",'Sub-Cpt Record'!I325&amp;"  ")</f>
        <v/>
      </c>
      <c r="H325" s="362" t="str">
        <f aca="false">IF('Sub-Cpt Record'!J325 = "","",'Sub-Cpt Record'!J325&amp;"  ")</f>
        <v/>
      </c>
      <c r="I325" s="364" t="str">
        <f aca="false">CONCATENATE(C325&amp;D325&amp;E325&amp;F325&amp;G325&amp;H325)</f>
        <v/>
      </c>
      <c r="J325" s="362" t="n">
        <f aca="false">IF(A325&lt;&gt;"",'Sub-Cpt Record'!C325/CODE!B325,0)</f>
        <v>0</v>
      </c>
      <c r="L325" s="365" t="str">
        <f aca="false">IF(A325="",IF(L326=1,1,""),1)</f>
        <v/>
      </c>
      <c r="N325" s="366" t="n">
        <f aca="false">COUNTIFS('Felling&amp;Restocking'!$A$11:$A$1000, 'Felling&amp;Restocking'!$A325, 'Felling&amp;Restocking'!$B$11:$B$1000, 'Felling&amp;Restocking'!$B325, 'Felling&amp;Restocking'!$H$11:$H$1000, 'Felling&amp;Restocking'!$H325)</f>
        <v>0</v>
      </c>
      <c r="O325" s="366" t="n">
        <f aca="false">IF(OR('Felling&amp;Restocking'!H325=0,'Felling&amp;Restocking'!H325=""),0,1)</f>
        <v>0</v>
      </c>
      <c r="P325" s="367" t="n">
        <f aca="false">SUM('Felling&amp;Restocking'!O325+'Felling&amp;Restocking'!P325)</f>
        <v>0</v>
      </c>
      <c r="S325" s="369" t="n">
        <f aca="false">IF(AND(O325&lt;&gt;0,P325&lt;&gt;0,'Felling&amp;Restocking'!G325&lt;&gt;0,AA325="",AC325=""),1,0)</f>
        <v>0</v>
      </c>
      <c r="T325" s="370" t="str">
        <f aca="false">IF(OR('Felling&amp;Restocking'!G325=0,'Felling&amp;Restocking'!G325=""),"",SUM('Felling&amp;Restocking'!O325/P325)*'Felling&amp;Restocking'!G325)</f>
        <v/>
      </c>
      <c r="U325" s="370" t="str">
        <f aca="false">IF(OR('Felling&amp;Restocking'!G325=0,'Felling&amp;Restocking'!G325=""),"",SUM('Felling&amp;Restocking'!P325/P325)*'Felling&amp;Restocking'!G325)</f>
        <v/>
      </c>
      <c r="V325" s="371" t="n">
        <f aca="false">IF(CONCATENATE('Felling&amp;Restocking'!U325&amp;'Felling&amp;Restocking'!W325&amp;'Felling&amp;Restocking'!Y325&amp;'Felling&amp;Restocking'!AA325&amp;'Felling&amp;Restocking'!AC325)="",0,1)</f>
        <v>0</v>
      </c>
      <c r="W325" s="372" t="n">
        <f aca="false">IF(OR(OR(TRIM('Felling&amp;Restocking'!H325)="T",TRIM('Felling&amp;Restocking'!H325)="DF",TRIM('Felling&amp;Restocking'!H325)="OS"),O325=0),0,1)</f>
        <v>0</v>
      </c>
      <c r="X325" s="372" t="n">
        <f aca="false">IF(OR('Felling&amp;Restocking'!$S325="",OR('Felling&amp;Restocking'!$S325=0,'Felling&amp;Restocking'!$S325="N/A")),0,1)</f>
        <v>0</v>
      </c>
      <c r="Y325" s="362" t="str">
        <f aca="false">IF(W325=1,T325,"")</f>
        <v/>
      </c>
      <c r="Z325" s="362" t="str">
        <f aca="false">IF(W325=1,U325,"")</f>
        <v/>
      </c>
      <c r="AA325" s="363" t="str">
        <f aca="false">CONCATENATE(IF(AND(AG325="B",AF325&lt;&gt;""),AF325,""),IF(AND(AI325="B",AH325&lt;&gt;""),AH325,""),IF(AND(AK325="B",AJ325&lt;&gt;""),AJ325,""),IF(AND(AM325="B",AL325&lt;&gt;""),AL325,""),IF(AND(AO325="B",AN325&lt;&gt;""),AN325,""),IF(AND(AQ325="B",AP325&lt;&gt;""),AP325,""))</f>
        <v/>
      </c>
      <c r="AC325" s="362" t="str">
        <f aca="false">CONCATENATE(IF(AND(AG325="C",AF325&lt;&gt;""),AF325,""),IF(AND(AI325="C",AH325&lt;&gt;""),AH325,""),IF(AND(AK325="C",AJ325&lt;&gt;""),AJ325,""),IF(AND(AM325="C",AL325&lt;&gt;""),AL325,""),IF(AND(AO325="C",AN325&lt;&gt;""),AN325,""),IF(AND(AQ325="C",AP325&lt;&gt;""),AP325,""))</f>
        <v/>
      </c>
      <c r="AE325" s="362" t="str">
        <f aca="false">CONCATENATE(IF(AS325="","",AS325),IF(AU325="","",AU325),IF(AW325="","",AW325),IF(AY325="","",AY325),IF(BA325="","",BA325),IF(BC325="","",BC325))</f>
        <v>1</v>
      </c>
      <c r="AF325" s="362" t="str">
        <f aca="false">IF('Felling&amp;Restocking'!I325="","",IFERROR(VLOOKUP( 'Felling&amp;Restocking'!I325,SpeciesList[],2,0),"," &amp; 'Felling&amp;Restocking'!I325))</f>
        <v/>
      </c>
      <c r="AG325" s="362" t="str">
        <f aca="false">IF('Felling&amp;Restocking'!I325="","",VLOOKUP( 'Felling&amp;Restocking'!I325,SpeciesList[],4,0))</f>
        <v/>
      </c>
      <c r="AH325" s="362" t="str">
        <f aca="false">IF('Felling&amp;Restocking'!J325="","",IFERROR("," &amp; VLOOKUP( 'Felling&amp;Restocking'!J325,SpeciesList[],2,0),"," &amp; 'Felling&amp;Restocking'!J325))</f>
        <v/>
      </c>
      <c r="AI325" s="362" t="str">
        <f aca="false">IF('Felling&amp;Restocking'!J325="","",VLOOKUP( 'Felling&amp;Restocking'!J325,SpeciesList[],4,0))</f>
        <v/>
      </c>
      <c r="AJ325" s="362" t="str">
        <f aca="false">IF('Felling&amp;Restocking'!K325="","",IFERROR("," &amp; VLOOKUP( 'Felling&amp;Restocking'!K325,SpeciesList[],2,0),"," &amp; 'Felling&amp;Restocking'!K325))</f>
        <v/>
      </c>
      <c r="AK325" s="362" t="str">
        <f aca="false">IF('Felling&amp;Restocking'!K325="","",VLOOKUP( 'Felling&amp;Restocking'!K325,SpeciesList[],4,0))</f>
        <v/>
      </c>
      <c r="AL325" s="362" t="str">
        <f aca="false">IF('Felling&amp;Restocking'!L325="","",IFERROR("," &amp; VLOOKUP( 'Felling&amp;Restocking'!L325,SpeciesList[],2,0),"," &amp; 'Felling&amp;Restocking'!L325))</f>
        <v/>
      </c>
      <c r="AM325" s="362" t="str">
        <f aca="false">IF('Felling&amp;Restocking'!L325="","",VLOOKUP( 'Felling&amp;Restocking'!L325,SpeciesList[],4,0))</f>
        <v/>
      </c>
      <c r="AN325" s="362" t="str">
        <f aca="false">IF('Felling&amp;Restocking'!M325="","",IFERROR("," &amp; VLOOKUP( 'Felling&amp;Restocking'!M325,SpeciesList[],2,0),"," &amp; 'Felling&amp;Restocking'!M325))</f>
        <v/>
      </c>
      <c r="AO325" s="362" t="str">
        <f aca="false">IF('Felling&amp;Restocking'!M325="","",VLOOKUP( 'Felling&amp;Restocking'!M325,SpeciesList[],4,0))</f>
        <v/>
      </c>
      <c r="AP325" s="362" t="str">
        <f aca="false">IF('Felling&amp;Restocking'!N325="","",IFERROR("," &amp; VLOOKUP( 'Felling&amp;Restocking'!N325,SpeciesList[],2,0),"," &amp; 'Felling&amp;Restocking'!N325))</f>
        <v/>
      </c>
      <c r="AQ325" s="362" t="str">
        <f aca="false">IF('Felling&amp;Restocking'!N325="","",VLOOKUP( 'Felling&amp;Restocking'!N325,SpeciesList[],4,0))</f>
        <v/>
      </c>
      <c r="AT325" s="362" t="str">
        <f aca="false">IF('Sub-Cpt Record'!A325&lt;&gt;"",CONCATENATE('Sub-Cpt Record'!A325,'Sub-Cpt Record'!B325,'Sub-Cpt Record'!C325),"")</f>
        <v/>
      </c>
      <c r="AU325" s="362" t="n">
        <f aca="false">IF($AT325="",1,COUNTIFS($AT$11:$AT$1000, $AT325))</f>
        <v>1</v>
      </c>
      <c r="AV325" s="362" t="n">
        <f aca="false">IF(AT325&lt;&gt;"",'Sub-Cpt Record'!C325/CODE!AU325,0)</f>
        <v>0</v>
      </c>
    </row>
    <row r="326" customFormat="false" ht="15" hidden="false" customHeight="false" outlineLevel="0" collapsed="false">
      <c r="A326" s="362" t="str">
        <f aca="false">IF('Sub-Cpt Record'!B326="",IF(OR('Sub-Cpt Record'!A326=0,'Sub-Cpt Record'!A326=""),"",'Sub-Cpt Record'!A326),CONCATENATE('Sub-Cpt Record'!A326&amp;'Sub-Cpt Record'!B326))</f>
        <v/>
      </c>
      <c r="B326" s="362" t="n">
        <f aca="false">IF($A326="",1,COUNTIFS($A$11:$A$1000, $A326))</f>
        <v>1</v>
      </c>
      <c r="C326" s="363" t="str">
        <f aca="false">IF('Sub-Cpt Record'!E326 = "","",'Sub-Cpt Record'!E326&amp;"  ")</f>
        <v/>
      </c>
      <c r="D326" s="362" t="str">
        <f aca="false">IF('Sub-Cpt Record'!F326 = "","",'Sub-Cpt Record'!F326&amp;"  ")</f>
        <v/>
      </c>
      <c r="E326" s="362" t="str">
        <f aca="false">IF('Sub-Cpt Record'!G326 = "","",'Sub-Cpt Record'!G326&amp;"  ")</f>
        <v/>
      </c>
      <c r="F326" s="362" t="str">
        <f aca="false">IF('Sub-Cpt Record'!H326 = "","",'Sub-Cpt Record'!H326&amp;"  ")</f>
        <v/>
      </c>
      <c r="G326" s="362" t="str">
        <f aca="false">IF('Sub-Cpt Record'!I326 = "","",'Sub-Cpt Record'!I326&amp;"  ")</f>
        <v/>
      </c>
      <c r="H326" s="362" t="str">
        <f aca="false">IF('Sub-Cpt Record'!J326 = "","",'Sub-Cpt Record'!J326&amp;"  ")</f>
        <v/>
      </c>
      <c r="I326" s="364" t="str">
        <f aca="false">CONCATENATE(C326&amp;D326&amp;E326&amp;F326&amp;G326&amp;H326)</f>
        <v/>
      </c>
      <c r="J326" s="362" t="n">
        <f aca="false">IF(A326&lt;&gt;"",'Sub-Cpt Record'!C326/CODE!B326,0)</f>
        <v>0</v>
      </c>
      <c r="L326" s="365" t="str">
        <f aca="false">IF(A326="",IF(L327=1,1,""),1)</f>
        <v/>
      </c>
      <c r="N326" s="366" t="n">
        <f aca="false">COUNTIFS('Felling&amp;Restocking'!$A$11:$A$1000, 'Felling&amp;Restocking'!$A326, 'Felling&amp;Restocking'!$B$11:$B$1000, 'Felling&amp;Restocking'!$B326, 'Felling&amp;Restocking'!$H$11:$H$1000, 'Felling&amp;Restocking'!$H326)</f>
        <v>0</v>
      </c>
      <c r="O326" s="366" t="n">
        <f aca="false">IF(OR('Felling&amp;Restocking'!H326=0,'Felling&amp;Restocking'!H326=""),0,1)</f>
        <v>0</v>
      </c>
      <c r="P326" s="367" t="n">
        <f aca="false">SUM('Felling&amp;Restocking'!O326+'Felling&amp;Restocking'!P326)</f>
        <v>0</v>
      </c>
      <c r="S326" s="369" t="n">
        <f aca="false">IF(AND(O326&lt;&gt;0,P326&lt;&gt;0,'Felling&amp;Restocking'!G326&lt;&gt;0,AA326="",AC326=""),1,0)</f>
        <v>0</v>
      </c>
      <c r="T326" s="370" t="str">
        <f aca="false">IF(OR('Felling&amp;Restocking'!G326=0,'Felling&amp;Restocking'!G326=""),"",SUM('Felling&amp;Restocking'!O326/P326)*'Felling&amp;Restocking'!G326)</f>
        <v/>
      </c>
      <c r="U326" s="370" t="str">
        <f aca="false">IF(OR('Felling&amp;Restocking'!G326=0,'Felling&amp;Restocking'!G326=""),"",SUM('Felling&amp;Restocking'!P326/P326)*'Felling&amp;Restocking'!G326)</f>
        <v/>
      </c>
      <c r="V326" s="371" t="n">
        <f aca="false">IF(CONCATENATE('Felling&amp;Restocking'!U326&amp;'Felling&amp;Restocking'!W326&amp;'Felling&amp;Restocking'!Y326&amp;'Felling&amp;Restocking'!AA326&amp;'Felling&amp;Restocking'!AC326)="",0,1)</f>
        <v>0</v>
      </c>
      <c r="W326" s="372" t="n">
        <f aca="false">IF(OR(OR(TRIM('Felling&amp;Restocking'!H326)="T",TRIM('Felling&amp;Restocking'!H326)="DF",TRIM('Felling&amp;Restocking'!H326)="OS"),O326=0),0,1)</f>
        <v>0</v>
      </c>
      <c r="X326" s="372" t="n">
        <f aca="false">IF(OR('Felling&amp;Restocking'!$S326="",OR('Felling&amp;Restocking'!$S326=0,'Felling&amp;Restocking'!$S326="N/A")),0,1)</f>
        <v>0</v>
      </c>
      <c r="Y326" s="362" t="str">
        <f aca="false">IF(W326=1,T326,"")</f>
        <v/>
      </c>
      <c r="Z326" s="362" t="str">
        <f aca="false">IF(W326=1,U326,"")</f>
        <v/>
      </c>
      <c r="AA326" s="363" t="str">
        <f aca="false">CONCATENATE(IF(AND(AG326="B",AF326&lt;&gt;""),AF326,""),IF(AND(AI326="B",AH326&lt;&gt;""),AH326,""),IF(AND(AK326="B",AJ326&lt;&gt;""),AJ326,""),IF(AND(AM326="B",AL326&lt;&gt;""),AL326,""),IF(AND(AO326="B",AN326&lt;&gt;""),AN326,""),IF(AND(AQ326="B",AP326&lt;&gt;""),AP326,""))</f>
        <v/>
      </c>
      <c r="AC326" s="362" t="str">
        <f aca="false">CONCATENATE(IF(AND(AG326="C",AF326&lt;&gt;""),AF326,""),IF(AND(AI326="C",AH326&lt;&gt;""),AH326,""),IF(AND(AK326="C",AJ326&lt;&gt;""),AJ326,""),IF(AND(AM326="C",AL326&lt;&gt;""),AL326,""),IF(AND(AO326="C",AN326&lt;&gt;""),AN326,""),IF(AND(AQ326="C",AP326&lt;&gt;""),AP326,""))</f>
        <v/>
      </c>
      <c r="AE326" s="362" t="str">
        <f aca="false">CONCATENATE(IF(AS326="","",AS326),IF(AU326="","",AU326),IF(AW326="","",AW326),IF(AY326="","",AY326),IF(BA326="","",BA326),IF(BC326="","",BC326))</f>
        <v>1</v>
      </c>
      <c r="AF326" s="362" t="str">
        <f aca="false">IF('Felling&amp;Restocking'!I326="","",IFERROR(VLOOKUP( 'Felling&amp;Restocking'!I326,SpeciesList[],2,0),"," &amp; 'Felling&amp;Restocking'!I326))</f>
        <v/>
      </c>
      <c r="AG326" s="362" t="str">
        <f aca="false">IF('Felling&amp;Restocking'!I326="","",VLOOKUP( 'Felling&amp;Restocking'!I326,SpeciesList[],4,0))</f>
        <v/>
      </c>
      <c r="AH326" s="362" t="str">
        <f aca="false">IF('Felling&amp;Restocking'!J326="","",IFERROR("," &amp; VLOOKUP( 'Felling&amp;Restocking'!J326,SpeciesList[],2,0),"," &amp; 'Felling&amp;Restocking'!J326))</f>
        <v/>
      </c>
      <c r="AI326" s="362" t="str">
        <f aca="false">IF('Felling&amp;Restocking'!J326="","",VLOOKUP( 'Felling&amp;Restocking'!J326,SpeciesList[],4,0))</f>
        <v/>
      </c>
      <c r="AJ326" s="362" t="str">
        <f aca="false">IF('Felling&amp;Restocking'!K326="","",IFERROR("," &amp; VLOOKUP( 'Felling&amp;Restocking'!K326,SpeciesList[],2,0),"," &amp; 'Felling&amp;Restocking'!K326))</f>
        <v/>
      </c>
      <c r="AK326" s="362" t="str">
        <f aca="false">IF('Felling&amp;Restocking'!K326="","",VLOOKUP( 'Felling&amp;Restocking'!K326,SpeciesList[],4,0))</f>
        <v/>
      </c>
      <c r="AL326" s="362" t="str">
        <f aca="false">IF('Felling&amp;Restocking'!L326="","",IFERROR("," &amp; VLOOKUP( 'Felling&amp;Restocking'!L326,SpeciesList[],2,0),"," &amp; 'Felling&amp;Restocking'!L326))</f>
        <v/>
      </c>
      <c r="AM326" s="362" t="str">
        <f aca="false">IF('Felling&amp;Restocking'!L326="","",VLOOKUP( 'Felling&amp;Restocking'!L326,SpeciesList[],4,0))</f>
        <v/>
      </c>
      <c r="AN326" s="362" t="str">
        <f aca="false">IF('Felling&amp;Restocking'!M326="","",IFERROR("," &amp; VLOOKUP( 'Felling&amp;Restocking'!M326,SpeciesList[],2,0),"," &amp; 'Felling&amp;Restocking'!M326))</f>
        <v/>
      </c>
      <c r="AO326" s="362" t="str">
        <f aca="false">IF('Felling&amp;Restocking'!M326="","",VLOOKUP( 'Felling&amp;Restocking'!M326,SpeciesList[],4,0))</f>
        <v/>
      </c>
      <c r="AP326" s="362" t="str">
        <f aca="false">IF('Felling&amp;Restocking'!N326="","",IFERROR("," &amp; VLOOKUP( 'Felling&amp;Restocking'!N326,SpeciesList[],2,0),"," &amp; 'Felling&amp;Restocking'!N326))</f>
        <v/>
      </c>
      <c r="AQ326" s="362" t="str">
        <f aca="false">IF('Felling&amp;Restocking'!N326="","",VLOOKUP( 'Felling&amp;Restocking'!N326,SpeciesList[],4,0))</f>
        <v/>
      </c>
      <c r="AT326" s="362" t="str">
        <f aca="false">IF('Sub-Cpt Record'!A326&lt;&gt;"",CONCATENATE('Sub-Cpt Record'!A326,'Sub-Cpt Record'!B326,'Sub-Cpt Record'!C326),"")</f>
        <v/>
      </c>
      <c r="AU326" s="362" t="n">
        <f aca="false">IF($AT326="",1,COUNTIFS($AT$11:$AT$1000, $AT326))</f>
        <v>1</v>
      </c>
      <c r="AV326" s="362" t="n">
        <f aca="false">IF(AT326&lt;&gt;"",'Sub-Cpt Record'!C326/CODE!AU326,0)</f>
        <v>0</v>
      </c>
    </row>
    <row r="327" customFormat="false" ht="15" hidden="false" customHeight="false" outlineLevel="0" collapsed="false">
      <c r="A327" s="362" t="str">
        <f aca="false">IF('Sub-Cpt Record'!B327="",IF(OR('Sub-Cpt Record'!A327=0,'Sub-Cpt Record'!A327=""),"",'Sub-Cpt Record'!A327),CONCATENATE('Sub-Cpt Record'!A327&amp;'Sub-Cpt Record'!B327))</f>
        <v/>
      </c>
      <c r="B327" s="362" t="n">
        <f aca="false">IF($A327="",1,COUNTIFS($A$11:$A$1000, $A327))</f>
        <v>1</v>
      </c>
      <c r="C327" s="363" t="str">
        <f aca="false">IF('Sub-Cpt Record'!E327 = "","",'Sub-Cpt Record'!E327&amp;"  ")</f>
        <v/>
      </c>
      <c r="D327" s="362" t="str">
        <f aca="false">IF('Sub-Cpt Record'!F327 = "","",'Sub-Cpt Record'!F327&amp;"  ")</f>
        <v/>
      </c>
      <c r="E327" s="362" t="str">
        <f aca="false">IF('Sub-Cpt Record'!G327 = "","",'Sub-Cpt Record'!G327&amp;"  ")</f>
        <v/>
      </c>
      <c r="F327" s="362" t="str">
        <f aca="false">IF('Sub-Cpt Record'!H327 = "","",'Sub-Cpt Record'!H327&amp;"  ")</f>
        <v/>
      </c>
      <c r="G327" s="362" t="str">
        <f aca="false">IF('Sub-Cpt Record'!I327 = "","",'Sub-Cpt Record'!I327&amp;"  ")</f>
        <v/>
      </c>
      <c r="H327" s="362" t="str">
        <f aca="false">IF('Sub-Cpt Record'!J327 = "","",'Sub-Cpt Record'!J327&amp;"  ")</f>
        <v/>
      </c>
      <c r="I327" s="364" t="str">
        <f aca="false">CONCATENATE(C327&amp;D327&amp;E327&amp;F327&amp;G327&amp;H327)</f>
        <v/>
      </c>
      <c r="J327" s="362" t="n">
        <f aca="false">IF(A327&lt;&gt;"",'Sub-Cpt Record'!C327/CODE!B327,0)</f>
        <v>0</v>
      </c>
      <c r="L327" s="365" t="str">
        <f aca="false">IF(A327="",IF(L328=1,1,""),1)</f>
        <v/>
      </c>
      <c r="N327" s="366" t="n">
        <f aca="false">COUNTIFS('Felling&amp;Restocking'!$A$11:$A$1000, 'Felling&amp;Restocking'!$A327, 'Felling&amp;Restocking'!$B$11:$B$1000, 'Felling&amp;Restocking'!$B327, 'Felling&amp;Restocking'!$H$11:$H$1000, 'Felling&amp;Restocking'!$H327)</f>
        <v>0</v>
      </c>
      <c r="O327" s="366" t="n">
        <f aca="false">IF(OR('Felling&amp;Restocking'!H327=0,'Felling&amp;Restocking'!H327=""),0,1)</f>
        <v>0</v>
      </c>
      <c r="P327" s="367" t="n">
        <f aca="false">SUM('Felling&amp;Restocking'!O327+'Felling&amp;Restocking'!P327)</f>
        <v>0</v>
      </c>
      <c r="S327" s="369" t="n">
        <f aca="false">IF(AND(O327&lt;&gt;0,P327&lt;&gt;0,'Felling&amp;Restocking'!G327&lt;&gt;0,AA327="",AC327=""),1,0)</f>
        <v>0</v>
      </c>
      <c r="T327" s="370" t="str">
        <f aca="false">IF(OR('Felling&amp;Restocking'!G327=0,'Felling&amp;Restocking'!G327=""),"",SUM('Felling&amp;Restocking'!O327/P327)*'Felling&amp;Restocking'!G327)</f>
        <v/>
      </c>
      <c r="U327" s="370" t="str">
        <f aca="false">IF(OR('Felling&amp;Restocking'!G327=0,'Felling&amp;Restocking'!G327=""),"",SUM('Felling&amp;Restocking'!P327/P327)*'Felling&amp;Restocking'!G327)</f>
        <v/>
      </c>
      <c r="V327" s="371" t="n">
        <f aca="false">IF(CONCATENATE('Felling&amp;Restocking'!U327&amp;'Felling&amp;Restocking'!W327&amp;'Felling&amp;Restocking'!Y327&amp;'Felling&amp;Restocking'!AA327&amp;'Felling&amp;Restocking'!AC327)="",0,1)</f>
        <v>0</v>
      </c>
      <c r="W327" s="372" t="n">
        <f aca="false">IF(OR(OR(TRIM('Felling&amp;Restocking'!H327)="T",TRIM('Felling&amp;Restocking'!H327)="DF",TRIM('Felling&amp;Restocking'!H327)="OS"),O327=0),0,1)</f>
        <v>0</v>
      </c>
      <c r="X327" s="372" t="n">
        <f aca="false">IF(OR('Felling&amp;Restocking'!$S327="",OR('Felling&amp;Restocking'!$S327=0,'Felling&amp;Restocking'!$S327="N/A")),0,1)</f>
        <v>0</v>
      </c>
      <c r="Y327" s="362" t="str">
        <f aca="false">IF(W327=1,T327,"")</f>
        <v/>
      </c>
      <c r="Z327" s="362" t="str">
        <f aca="false">IF(W327=1,U327,"")</f>
        <v/>
      </c>
      <c r="AA327" s="363" t="str">
        <f aca="false">CONCATENATE(IF(AND(AG327="B",AF327&lt;&gt;""),AF327,""),IF(AND(AI327="B",AH327&lt;&gt;""),AH327,""),IF(AND(AK327="B",AJ327&lt;&gt;""),AJ327,""),IF(AND(AM327="B",AL327&lt;&gt;""),AL327,""),IF(AND(AO327="B",AN327&lt;&gt;""),AN327,""),IF(AND(AQ327="B",AP327&lt;&gt;""),AP327,""))</f>
        <v/>
      </c>
      <c r="AC327" s="362" t="str">
        <f aca="false">CONCATENATE(IF(AND(AG327="C",AF327&lt;&gt;""),AF327,""),IF(AND(AI327="C",AH327&lt;&gt;""),AH327,""),IF(AND(AK327="C",AJ327&lt;&gt;""),AJ327,""),IF(AND(AM327="C",AL327&lt;&gt;""),AL327,""),IF(AND(AO327="C",AN327&lt;&gt;""),AN327,""),IF(AND(AQ327="C",AP327&lt;&gt;""),AP327,""))</f>
        <v/>
      </c>
      <c r="AE327" s="362" t="str">
        <f aca="false">CONCATENATE(IF(AS327="","",AS327),IF(AU327="","",AU327),IF(AW327="","",AW327),IF(AY327="","",AY327),IF(BA327="","",BA327),IF(BC327="","",BC327))</f>
        <v>1</v>
      </c>
      <c r="AF327" s="362" t="str">
        <f aca="false">IF('Felling&amp;Restocking'!I327="","",IFERROR(VLOOKUP( 'Felling&amp;Restocking'!I327,SpeciesList[],2,0),"," &amp; 'Felling&amp;Restocking'!I327))</f>
        <v/>
      </c>
      <c r="AG327" s="362" t="str">
        <f aca="false">IF('Felling&amp;Restocking'!I327="","",VLOOKUP( 'Felling&amp;Restocking'!I327,SpeciesList[],4,0))</f>
        <v/>
      </c>
      <c r="AH327" s="362" t="str">
        <f aca="false">IF('Felling&amp;Restocking'!J327="","",IFERROR("," &amp; VLOOKUP( 'Felling&amp;Restocking'!J327,SpeciesList[],2,0),"," &amp; 'Felling&amp;Restocking'!J327))</f>
        <v/>
      </c>
      <c r="AI327" s="362" t="str">
        <f aca="false">IF('Felling&amp;Restocking'!J327="","",VLOOKUP( 'Felling&amp;Restocking'!J327,SpeciesList[],4,0))</f>
        <v/>
      </c>
      <c r="AJ327" s="362" t="str">
        <f aca="false">IF('Felling&amp;Restocking'!K327="","",IFERROR("," &amp; VLOOKUP( 'Felling&amp;Restocking'!K327,SpeciesList[],2,0),"," &amp; 'Felling&amp;Restocking'!K327))</f>
        <v/>
      </c>
      <c r="AK327" s="362" t="str">
        <f aca="false">IF('Felling&amp;Restocking'!K327="","",VLOOKUP( 'Felling&amp;Restocking'!K327,SpeciesList[],4,0))</f>
        <v/>
      </c>
      <c r="AL327" s="362" t="str">
        <f aca="false">IF('Felling&amp;Restocking'!L327="","",IFERROR("," &amp; VLOOKUP( 'Felling&amp;Restocking'!L327,SpeciesList[],2,0),"," &amp; 'Felling&amp;Restocking'!L327))</f>
        <v/>
      </c>
      <c r="AM327" s="362" t="str">
        <f aca="false">IF('Felling&amp;Restocking'!L327="","",VLOOKUP( 'Felling&amp;Restocking'!L327,SpeciesList[],4,0))</f>
        <v/>
      </c>
      <c r="AN327" s="362" t="str">
        <f aca="false">IF('Felling&amp;Restocking'!M327="","",IFERROR("," &amp; VLOOKUP( 'Felling&amp;Restocking'!M327,SpeciesList[],2,0),"," &amp; 'Felling&amp;Restocking'!M327))</f>
        <v/>
      </c>
      <c r="AO327" s="362" t="str">
        <f aca="false">IF('Felling&amp;Restocking'!M327="","",VLOOKUP( 'Felling&amp;Restocking'!M327,SpeciesList[],4,0))</f>
        <v/>
      </c>
      <c r="AP327" s="362" t="str">
        <f aca="false">IF('Felling&amp;Restocking'!N327="","",IFERROR("," &amp; VLOOKUP( 'Felling&amp;Restocking'!N327,SpeciesList[],2,0),"," &amp; 'Felling&amp;Restocking'!N327))</f>
        <v/>
      </c>
      <c r="AQ327" s="362" t="str">
        <f aca="false">IF('Felling&amp;Restocking'!N327="","",VLOOKUP( 'Felling&amp;Restocking'!N327,SpeciesList[],4,0))</f>
        <v/>
      </c>
      <c r="AT327" s="362" t="str">
        <f aca="false">IF('Sub-Cpt Record'!A327&lt;&gt;"",CONCATENATE('Sub-Cpt Record'!A327,'Sub-Cpt Record'!B327,'Sub-Cpt Record'!C327),"")</f>
        <v/>
      </c>
      <c r="AU327" s="362" t="n">
        <f aca="false">IF($AT327="",1,COUNTIFS($AT$11:$AT$1000, $AT327))</f>
        <v>1</v>
      </c>
      <c r="AV327" s="362" t="n">
        <f aca="false">IF(AT327&lt;&gt;"",'Sub-Cpt Record'!C327/CODE!AU327,0)</f>
        <v>0</v>
      </c>
    </row>
    <row r="328" customFormat="false" ht="15" hidden="false" customHeight="false" outlineLevel="0" collapsed="false">
      <c r="A328" s="362" t="str">
        <f aca="false">IF('Sub-Cpt Record'!B328="",IF(OR('Sub-Cpt Record'!A328=0,'Sub-Cpt Record'!A328=""),"",'Sub-Cpt Record'!A328),CONCATENATE('Sub-Cpt Record'!A328&amp;'Sub-Cpt Record'!B328))</f>
        <v/>
      </c>
      <c r="B328" s="362" t="n">
        <f aca="false">IF($A328="",1,COUNTIFS($A$11:$A$1000, $A328))</f>
        <v>1</v>
      </c>
      <c r="C328" s="363" t="str">
        <f aca="false">IF('Sub-Cpt Record'!E328 = "","",'Sub-Cpt Record'!E328&amp;"  ")</f>
        <v/>
      </c>
      <c r="D328" s="362" t="str">
        <f aca="false">IF('Sub-Cpt Record'!F328 = "","",'Sub-Cpt Record'!F328&amp;"  ")</f>
        <v/>
      </c>
      <c r="E328" s="362" t="str">
        <f aca="false">IF('Sub-Cpt Record'!G328 = "","",'Sub-Cpt Record'!G328&amp;"  ")</f>
        <v/>
      </c>
      <c r="F328" s="362" t="str">
        <f aca="false">IF('Sub-Cpt Record'!H328 = "","",'Sub-Cpt Record'!H328&amp;"  ")</f>
        <v/>
      </c>
      <c r="G328" s="362" t="str">
        <f aca="false">IF('Sub-Cpt Record'!I328 = "","",'Sub-Cpt Record'!I328&amp;"  ")</f>
        <v/>
      </c>
      <c r="H328" s="362" t="str">
        <f aca="false">IF('Sub-Cpt Record'!J328 = "","",'Sub-Cpt Record'!J328&amp;"  ")</f>
        <v/>
      </c>
      <c r="I328" s="364" t="str">
        <f aca="false">CONCATENATE(C328&amp;D328&amp;E328&amp;F328&amp;G328&amp;H328)</f>
        <v/>
      </c>
      <c r="J328" s="362" t="n">
        <f aca="false">IF(A328&lt;&gt;"",'Sub-Cpt Record'!C328/CODE!B328,0)</f>
        <v>0</v>
      </c>
      <c r="L328" s="365" t="str">
        <f aca="false">IF(A328="",IF(L329=1,1,""),1)</f>
        <v/>
      </c>
      <c r="N328" s="366" t="n">
        <f aca="false">COUNTIFS('Felling&amp;Restocking'!$A$11:$A$1000, 'Felling&amp;Restocking'!$A328, 'Felling&amp;Restocking'!$B$11:$B$1000, 'Felling&amp;Restocking'!$B328, 'Felling&amp;Restocking'!$H$11:$H$1000, 'Felling&amp;Restocking'!$H328)</f>
        <v>0</v>
      </c>
      <c r="O328" s="366" t="n">
        <f aca="false">IF(OR('Felling&amp;Restocking'!H328=0,'Felling&amp;Restocking'!H328=""),0,1)</f>
        <v>0</v>
      </c>
      <c r="P328" s="367" t="n">
        <f aca="false">SUM('Felling&amp;Restocking'!O328+'Felling&amp;Restocking'!P328)</f>
        <v>0</v>
      </c>
      <c r="S328" s="369" t="n">
        <f aca="false">IF(AND(O328&lt;&gt;0,P328&lt;&gt;0,'Felling&amp;Restocking'!G328&lt;&gt;0,AA328="",AC328=""),1,0)</f>
        <v>0</v>
      </c>
      <c r="T328" s="370" t="str">
        <f aca="false">IF(OR('Felling&amp;Restocking'!G328=0,'Felling&amp;Restocking'!G328=""),"",SUM('Felling&amp;Restocking'!O328/P328)*'Felling&amp;Restocking'!G328)</f>
        <v/>
      </c>
      <c r="U328" s="370" t="str">
        <f aca="false">IF(OR('Felling&amp;Restocking'!G328=0,'Felling&amp;Restocking'!G328=""),"",SUM('Felling&amp;Restocking'!P328/P328)*'Felling&amp;Restocking'!G328)</f>
        <v/>
      </c>
      <c r="V328" s="371" t="n">
        <f aca="false">IF(CONCATENATE('Felling&amp;Restocking'!U328&amp;'Felling&amp;Restocking'!W328&amp;'Felling&amp;Restocking'!Y328&amp;'Felling&amp;Restocking'!AA328&amp;'Felling&amp;Restocking'!AC328)="",0,1)</f>
        <v>0</v>
      </c>
      <c r="W328" s="372" t="n">
        <f aca="false">IF(OR(OR(TRIM('Felling&amp;Restocking'!H328)="T",TRIM('Felling&amp;Restocking'!H328)="DF",TRIM('Felling&amp;Restocking'!H328)="OS"),O328=0),0,1)</f>
        <v>0</v>
      </c>
      <c r="X328" s="372" t="n">
        <f aca="false">IF(OR('Felling&amp;Restocking'!$S328="",OR('Felling&amp;Restocking'!$S328=0,'Felling&amp;Restocking'!$S328="N/A")),0,1)</f>
        <v>0</v>
      </c>
      <c r="Y328" s="362" t="str">
        <f aca="false">IF(W328=1,T328,"")</f>
        <v/>
      </c>
      <c r="Z328" s="362" t="str">
        <f aca="false">IF(W328=1,U328,"")</f>
        <v/>
      </c>
      <c r="AA328" s="363" t="str">
        <f aca="false">CONCATENATE(IF(AND(AG328="B",AF328&lt;&gt;""),AF328,""),IF(AND(AI328="B",AH328&lt;&gt;""),AH328,""),IF(AND(AK328="B",AJ328&lt;&gt;""),AJ328,""),IF(AND(AM328="B",AL328&lt;&gt;""),AL328,""),IF(AND(AO328="B",AN328&lt;&gt;""),AN328,""),IF(AND(AQ328="B",AP328&lt;&gt;""),AP328,""))</f>
        <v/>
      </c>
      <c r="AC328" s="362" t="str">
        <f aca="false">CONCATENATE(IF(AND(AG328="C",AF328&lt;&gt;""),AF328,""),IF(AND(AI328="C",AH328&lt;&gt;""),AH328,""),IF(AND(AK328="C",AJ328&lt;&gt;""),AJ328,""),IF(AND(AM328="C",AL328&lt;&gt;""),AL328,""),IF(AND(AO328="C",AN328&lt;&gt;""),AN328,""),IF(AND(AQ328="C",AP328&lt;&gt;""),AP328,""))</f>
        <v/>
      </c>
      <c r="AE328" s="362" t="str">
        <f aca="false">CONCATENATE(IF(AS328="","",AS328),IF(AU328="","",AU328),IF(AW328="","",AW328),IF(AY328="","",AY328),IF(BA328="","",BA328),IF(BC328="","",BC328))</f>
        <v>1</v>
      </c>
      <c r="AF328" s="362" t="str">
        <f aca="false">IF('Felling&amp;Restocking'!I328="","",IFERROR(VLOOKUP( 'Felling&amp;Restocking'!I328,SpeciesList[],2,0),"," &amp; 'Felling&amp;Restocking'!I328))</f>
        <v/>
      </c>
      <c r="AG328" s="362" t="str">
        <f aca="false">IF('Felling&amp;Restocking'!I328="","",VLOOKUP( 'Felling&amp;Restocking'!I328,SpeciesList[],4,0))</f>
        <v/>
      </c>
      <c r="AH328" s="362" t="str">
        <f aca="false">IF('Felling&amp;Restocking'!J328="","",IFERROR("," &amp; VLOOKUP( 'Felling&amp;Restocking'!J328,SpeciesList[],2,0),"," &amp; 'Felling&amp;Restocking'!J328))</f>
        <v/>
      </c>
      <c r="AI328" s="362" t="str">
        <f aca="false">IF('Felling&amp;Restocking'!J328="","",VLOOKUP( 'Felling&amp;Restocking'!J328,SpeciesList[],4,0))</f>
        <v/>
      </c>
      <c r="AJ328" s="362" t="str">
        <f aca="false">IF('Felling&amp;Restocking'!K328="","",IFERROR("," &amp; VLOOKUP( 'Felling&amp;Restocking'!K328,SpeciesList[],2,0),"," &amp; 'Felling&amp;Restocking'!K328))</f>
        <v/>
      </c>
      <c r="AK328" s="362" t="str">
        <f aca="false">IF('Felling&amp;Restocking'!K328="","",VLOOKUP( 'Felling&amp;Restocking'!K328,SpeciesList[],4,0))</f>
        <v/>
      </c>
      <c r="AL328" s="362" t="str">
        <f aca="false">IF('Felling&amp;Restocking'!L328="","",IFERROR("," &amp; VLOOKUP( 'Felling&amp;Restocking'!L328,SpeciesList[],2,0),"," &amp; 'Felling&amp;Restocking'!L328))</f>
        <v/>
      </c>
      <c r="AM328" s="362" t="str">
        <f aca="false">IF('Felling&amp;Restocking'!L328="","",VLOOKUP( 'Felling&amp;Restocking'!L328,SpeciesList[],4,0))</f>
        <v/>
      </c>
      <c r="AN328" s="362" t="str">
        <f aca="false">IF('Felling&amp;Restocking'!M328="","",IFERROR("," &amp; VLOOKUP( 'Felling&amp;Restocking'!M328,SpeciesList[],2,0),"," &amp; 'Felling&amp;Restocking'!M328))</f>
        <v/>
      </c>
      <c r="AO328" s="362" t="str">
        <f aca="false">IF('Felling&amp;Restocking'!M328="","",VLOOKUP( 'Felling&amp;Restocking'!M328,SpeciesList[],4,0))</f>
        <v/>
      </c>
      <c r="AP328" s="362" t="str">
        <f aca="false">IF('Felling&amp;Restocking'!N328="","",IFERROR("," &amp; VLOOKUP( 'Felling&amp;Restocking'!N328,SpeciesList[],2,0),"," &amp; 'Felling&amp;Restocking'!N328))</f>
        <v/>
      </c>
      <c r="AQ328" s="362" t="str">
        <f aca="false">IF('Felling&amp;Restocking'!N328="","",VLOOKUP( 'Felling&amp;Restocking'!N328,SpeciesList[],4,0))</f>
        <v/>
      </c>
      <c r="AT328" s="362" t="str">
        <f aca="false">IF('Sub-Cpt Record'!A328&lt;&gt;"",CONCATENATE('Sub-Cpt Record'!A328,'Sub-Cpt Record'!B328,'Sub-Cpt Record'!C328),"")</f>
        <v/>
      </c>
      <c r="AU328" s="362" t="n">
        <f aca="false">IF($AT328="",1,COUNTIFS($AT$11:$AT$1000, $AT328))</f>
        <v>1</v>
      </c>
      <c r="AV328" s="362" t="n">
        <f aca="false">IF(AT328&lt;&gt;"",'Sub-Cpt Record'!C328/CODE!AU328,0)</f>
        <v>0</v>
      </c>
    </row>
    <row r="329" customFormat="false" ht="15" hidden="false" customHeight="false" outlineLevel="0" collapsed="false">
      <c r="A329" s="362" t="str">
        <f aca="false">IF('Sub-Cpt Record'!B329="",IF(OR('Sub-Cpt Record'!A329=0,'Sub-Cpt Record'!A329=""),"",'Sub-Cpt Record'!A329),CONCATENATE('Sub-Cpt Record'!A329&amp;'Sub-Cpt Record'!B329))</f>
        <v/>
      </c>
      <c r="B329" s="362" t="n">
        <f aca="false">IF($A329="",1,COUNTIFS($A$11:$A$1000, $A329))</f>
        <v>1</v>
      </c>
      <c r="C329" s="363" t="str">
        <f aca="false">IF('Sub-Cpt Record'!E329 = "","",'Sub-Cpt Record'!E329&amp;"  ")</f>
        <v/>
      </c>
      <c r="D329" s="362" t="str">
        <f aca="false">IF('Sub-Cpt Record'!F329 = "","",'Sub-Cpt Record'!F329&amp;"  ")</f>
        <v/>
      </c>
      <c r="E329" s="362" t="str">
        <f aca="false">IF('Sub-Cpt Record'!G329 = "","",'Sub-Cpt Record'!G329&amp;"  ")</f>
        <v/>
      </c>
      <c r="F329" s="362" t="str">
        <f aca="false">IF('Sub-Cpt Record'!H329 = "","",'Sub-Cpt Record'!H329&amp;"  ")</f>
        <v/>
      </c>
      <c r="G329" s="362" t="str">
        <f aca="false">IF('Sub-Cpt Record'!I329 = "","",'Sub-Cpt Record'!I329&amp;"  ")</f>
        <v/>
      </c>
      <c r="H329" s="362" t="str">
        <f aca="false">IF('Sub-Cpt Record'!J329 = "","",'Sub-Cpt Record'!J329&amp;"  ")</f>
        <v/>
      </c>
      <c r="I329" s="364" t="str">
        <f aca="false">CONCATENATE(C329&amp;D329&amp;E329&amp;F329&amp;G329&amp;H329)</f>
        <v/>
      </c>
      <c r="J329" s="362" t="n">
        <f aca="false">IF(A329&lt;&gt;"",'Sub-Cpt Record'!C329/CODE!B329,0)</f>
        <v>0</v>
      </c>
      <c r="L329" s="365" t="str">
        <f aca="false">IF(A329="",IF(L330=1,1,""),1)</f>
        <v/>
      </c>
      <c r="N329" s="366" t="n">
        <f aca="false">COUNTIFS('Felling&amp;Restocking'!$A$11:$A$1000, 'Felling&amp;Restocking'!$A329, 'Felling&amp;Restocking'!$B$11:$B$1000, 'Felling&amp;Restocking'!$B329, 'Felling&amp;Restocking'!$H$11:$H$1000, 'Felling&amp;Restocking'!$H329)</f>
        <v>0</v>
      </c>
      <c r="O329" s="366" t="n">
        <f aca="false">IF(OR('Felling&amp;Restocking'!H329=0,'Felling&amp;Restocking'!H329=""),0,1)</f>
        <v>0</v>
      </c>
      <c r="P329" s="367" t="n">
        <f aca="false">SUM('Felling&amp;Restocking'!O329+'Felling&amp;Restocking'!P329)</f>
        <v>0</v>
      </c>
      <c r="S329" s="369" t="n">
        <f aca="false">IF(AND(O329&lt;&gt;0,P329&lt;&gt;0,'Felling&amp;Restocking'!G329&lt;&gt;0,AA329="",AC329=""),1,0)</f>
        <v>0</v>
      </c>
      <c r="T329" s="370" t="str">
        <f aca="false">IF(OR('Felling&amp;Restocking'!G329=0,'Felling&amp;Restocking'!G329=""),"",SUM('Felling&amp;Restocking'!O329/P329)*'Felling&amp;Restocking'!G329)</f>
        <v/>
      </c>
      <c r="U329" s="370" t="str">
        <f aca="false">IF(OR('Felling&amp;Restocking'!G329=0,'Felling&amp;Restocking'!G329=""),"",SUM('Felling&amp;Restocking'!P329/P329)*'Felling&amp;Restocking'!G329)</f>
        <v/>
      </c>
      <c r="V329" s="371" t="n">
        <f aca="false">IF(CONCATENATE('Felling&amp;Restocking'!U329&amp;'Felling&amp;Restocking'!W329&amp;'Felling&amp;Restocking'!Y329&amp;'Felling&amp;Restocking'!AA329&amp;'Felling&amp;Restocking'!AC329)="",0,1)</f>
        <v>0</v>
      </c>
      <c r="W329" s="372" t="n">
        <f aca="false">IF(OR(OR(TRIM('Felling&amp;Restocking'!H329)="T",TRIM('Felling&amp;Restocking'!H329)="DF",TRIM('Felling&amp;Restocking'!H329)="OS"),O329=0),0,1)</f>
        <v>0</v>
      </c>
      <c r="X329" s="372" t="n">
        <f aca="false">IF(OR('Felling&amp;Restocking'!$S329="",OR('Felling&amp;Restocking'!$S329=0,'Felling&amp;Restocking'!$S329="N/A")),0,1)</f>
        <v>0</v>
      </c>
      <c r="Y329" s="362" t="str">
        <f aca="false">IF(W329=1,T329,"")</f>
        <v/>
      </c>
      <c r="Z329" s="362" t="str">
        <f aca="false">IF(W329=1,U329,"")</f>
        <v/>
      </c>
      <c r="AA329" s="363" t="str">
        <f aca="false">CONCATENATE(IF(AND(AG329="B",AF329&lt;&gt;""),AF329,""),IF(AND(AI329="B",AH329&lt;&gt;""),AH329,""),IF(AND(AK329="B",AJ329&lt;&gt;""),AJ329,""),IF(AND(AM329="B",AL329&lt;&gt;""),AL329,""),IF(AND(AO329="B",AN329&lt;&gt;""),AN329,""),IF(AND(AQ329="B",AP329&lt;&gt;""),AP329,""))</f>
        <v/>
      </c>
      <c r="AC329" s="362" t="str">
        <f aca="false">CONCATENATE(IF(AND(AG329="C",AF329&lt;&gt;""),AF329,""),IF(AND(AI329="C",AH329&lt;&gt;""),AH329,""),IF(AND(AK329="C",AJ329&lt;&gt;""),AJ329,""),IF(AND(AM329="C",AL329&lt;&gt;""),AL329,""),IF(AND(AO329="C",AN329&lt;&gt;""),AN329,""),IF(AND(AQ329="C",AP329&lt;&gt;""),AP329,""))</f>
        <v/>
      </c>
      <c r="AE329" s="362" t="str">
        <f aca="false">CONCATENATE(IF(AS329="","",AS329),IF(AU329="","",AU329),IF(AW329="","",AW329),IF(AY329="","",AY329),IF(BA329="","",BA329),IF(BC329="","",BC329))</f>
        <v>1</v>
      </c>
      <c r="AF329" s="362" t="str">
        <f aca="false">IF('Felling&amp;Restocking'!I329="","",IFERROR(VLOOKUP( 'Felling&amp;Restocking'!I329,SpeciesList[],2,0),"," &amp; 'Felling&amp;Restocking'!I329))</f>
        <v/>
      </c>
      <c r="AG329" s="362" t="str">
        <f aca="false">IF('Felling&amp;Restocking'!I329="","",VLOOKUP( 'Felling&amp;Restocking'!I329,SpeciesList[],4,0))</f>
        <v/>
      </c>
      <c r="AH329" s="362" t="str">
        <f aca="false">IF('Felling&amp;Restocking'!J329="","",IFERROR("," &amp; VLOOKUP( 'Felling&amp;Restocking'!J329,SpeciesList[],2,0),"," &amp; 'Felling&amp;Restocking'!J329))</f>
        <v/>
      </c>
      <c r="AI329" s="362" t="str">
        <f aca="false">IF('Felling&amp;Restocking'!J329="","",VLOOKUP( 'Felling&amp;Restocking'!J329,SpeciesList[],4,0))</f>
        <v/>
      </c>
      <c r="AJ329" s="362" t="str">
        <f aca="false">IF('Felling&amp;Restocking'!K329="","",IFERROR("," &amp; VLOOKUP( 'Felling&amp;Restocking'!K329,SpeciesList[],2,0),"," &amp; 'Felling&amp;Restocking'!K329))</f>
        <v/>
      </c>
      <c r="AK329" s="362" t="str">
        <f aca="false">IF('Felling&amp;Restocking'!K329="","",VLOOKUP( 'Felling&amp;Restocking'!K329,SpeciesList[],4,0))</f>
        <v/>
      </c>
      <c r="AL329" s="362" t="str">
        <f aca="false">IF('Felling&amp;Restocking'!L329="","",IFERROR("," &amp; VLOOKUP( 'Felling&amp;Restocking'!L329,SpeciesList[],2,0),"," &amp; 'Felling&amp;Restocking'!L329))</f>
        <v/>
      </c>
      <c r="AM329" s="362" t="str">
        <f aca="false">IF('Felling&amp;Restocking'!L329="","",VLOOKUP( 'Felling&amp;Restocking'!L329,SpeciesList[],4,0))</f>
        <v/>
      </c>
      <c r="AN329" s="362" t="str">
        <f aca="false">IF('Felling&amp;Restocking'!M329="","",IFERROR("," &amp; VLOOKUP( 'Felling&amp;Restocking'!M329,SpeciesList[],2,0),"," &amp; 'Felling&amp;Restocking'!M329))</f>
        <v/>
      </c>
      <c r="AO329" s="362" t="str">
        <f aca="false">IF('Felling&amp;Restocking'!M329="","",VLOOKUP( 'Felling&amp;Restocking'!M329,SpeciesList[],4,0))</f>
        <v/>
      </c>
      <c r="AP329" s="362" t="str">
        <f aca="false">IF('Felling&amp;Restocking'!N329="","",IFERROR("," &amp; VLOOKUP( 'Felling&amp;Restocking'!N329,SpeciesList[],2,0),"," &amp; 'Felling&amp;Restocking'!N329))</f>
        <v/>
      </c>
      <c r="AQ329" s="362" t="str">
        <f aca="false">IF('Felling&amp;Restocking'!N329="","",VLOOKUP( 'Felling&amp;Restocking'!N329,SpeciesList[],4,0))</f>
        <v/>
      </c>
      <c r="AT329" s="362" t="str">
        <f aca="false">IF('Sub-Cpt Record'!A329&lt;&gt;"",CONCATENATE('Sub-Cpt Record'!A329,'Sub-Cpt Record'!B329,'Sub-Cpt Record'!C329),"")</f>
        <v/>
      </c>
      <c r="AU329" s="362" t="n">
        <f aca="false">IF($AT329="",1,COUNTIFS($AT$11:$AT$1000, $AT329))</f>
        <v>1</v>
      </c>
      <c r="AV329" s="362" t="n">
        <f aca="false">IF(AT329&lt;&gt;"",'Sub-Cpt Record'!C329/CODE!AU329,0)</f>
        <v>0</v>
      </c>
    </row>
    <row r="330" customFormat="false" ht="15" hidden="false" customHeight="false" outlineLevel="0" collapsed="false">
      <c r="A330" s="362" t="str">
        <f aca="false">IF('Sub-Cpt Record'!B330="",IF(OR('Sub-Cpt Record'!A330=0,'Sub-Cpt Record'!A330=""),"",'Sub-Cpt Record'!A330),CONCATENATE('Sub-Cpt Record'!A330&amp;'Sub-Cpt Record'!B330))</f>
        <v/>
      </c>
      <c r="B330" s="362" t="n">
        <f aca="false">IF($A330="",1,COUNTIFS($A$11:$A$1000, $A330))</f>
        <v>1</v>
      </c>
      <c r="C330" s="363" t="str">
        <f aca="false">IF('Sub-Cpt Record'!E330 = "","",'Sub-Cpt Record'!E330&amp;"  ")</f>
        <v/>
      </c>
      <c r="D330" s="362" t="str">
        <f aca="false">IF('Sub-Cpt Record'!F330 = "","",'Sub-Cpt Record'!F330&amp;"  ")</f>
        <v/>
      </c>
      <c r="E330" s="362" t="str">
        <f aca="false">IF('Sub-Cpt Record'!G330 = "","",'Sub-Cpt Record'!G330&amp;"  ")</f>
        <v/>
      </c>
      <c r="F330" s="362" t="str">
        <f aca="false">IF('Sub-Cpt Record'!H330 = "","",'Sub-Cpt Record'!H330&amp;"  ")</f>
        <v/>
      </c>
      <c r="G330" s="362" t="str">
        <f aca="false">IF('Sub-Cpt Record'!I330 = "","",'Sub-Cpt Record'!I330&amp;"  ")</f>
        <v/>
      </c>
      <c r="H330" s="362" t="str">
        <f aca="false">IF('Sub-Cpt Record'!J330 = "","",'Sub-Cpt Record'!J330&amp;"  ")</f>
        <v/>
      </c>
      <c r="I330" s="364" t="str">
        <f aca="false">CONCATENATE(C330&amp;D330&amp;E330&amp;F330&amp;G330&amp;H330)</f>
        <v/>
      </c>
      <c r="J330" s="362" t="n">
        <f aca="false">IF(A330&lt;&gt;"",'Sub-Cpt Record'!C330/CODE!B330,0)</f>
        <v>0</v>
      </c>
      <c r="L330" s="365" t="str">
        <f aca="false">IF(A330="",IF(L331=1,1,""),1)</f>
        <v/>
      </c>
      <c r="N330" s="366" t="n">
        <f aca="false">COUNTIFS('Felling&amp;Restocking'!$A$11:$A$1000, 'Felling&amp;Restocking'!$A330, 'Felling&amp;Restocking'!$B$11:$B$1000, 'Felling&amp;Restocking'!$B330, 'Felling&amp;Restocking'!$H$11:$H$1000, 'Felling&amp;Restocking'!$H330)</f>
        <v>0</v>
      </c>
      <c r="O330" s="366" t="n">
        <f aca="false">IF(OR('Felling&amp;Restocking'!H330=0,'Felling&amp;Restocking'!H330=""),0,1)</f>
        <v>0</v>
      </c>
      <c r="P330" s="367" t="n">
        <f aca="false">SUM('Felling&amp;Restocking'!O330+'Felling&amp;Restocking'!P330)</f>
        <v>0</v>
      </c>
      <c r="S330" s="369" t="n">
        <f aca="false">IF(AND(O330&lt;&gt;0,P330&lt;&gt;0,'Felling&amp;Restocking'!G330&lt;&gt;0,AA330="",AC330=""),1,0)</f>
        <v>0</v>
      </c>
      <c r="T330" s="370" t="str">
        <f aca="false">IF(OR('Felling&amp;Restocking'!G330=0,'Felling&amp;Restocking'!G330=""),"",SUM('Felling&amp;Restocking'!O330/P330)*'Felling&amp;Restocking'!G330)</f>
        <v/>
      </c>
      <c r="U330" s="370" t="str">
        <f aca="false">IF(OR('Felling&amp;Restocking'!G330=0,'Felling&amp;Restocking'!G330=""),"",SUM('Felling&amp;Restocking'!P330/P330)*'Felling&amp;Restocking'!G330)</f>
        <v/>
      </c>
      <c r="V330" s="371" t="n">
        <f aca="false">IF(CONCATENATE('Felling&amp;Restocking'!U330&amp;'Felling&amp;Restocking'!W330&amp;'Felling&amp;Restocking'!Y330&amp;'Felling&amp;Restocking'!AA330&amp;'Felling&amp;Restocking'!AC330)="",0,1)</f>
        <v>0</v>
      </c>
      <c r="W330" s="372" t="n">
        <f aca="false">IF(OR(OR(TRIM('Felling&amp;Restocking'!H330)="T",TRIM('Felling&amp;Restocking'!H330)="DF",TRIM('Felling&amp;Restocking'!H330)="OS"),O330=0),0,1)</f>
        <v>0</v>
      </c>
      <c r="X330" s="372" t="n">
        <f aca="false">IF(OR('Felling&amp;Restocking'!$S330="",OR('Felling&amp;Restocking'!$S330=0,'Felling&amp;Restocking'!$S330="N/A")),0,1)</f>
        <v>0</v>
      </c>
      <c r="Y330" s="362" t="str">
        <f aca="false">IF(W330=1,T330,"")</f>
        <v/>
      </c>
      <c r="Z330" s="362" t="str">
        <f aca="false">IF(W330=1,U330,"")</f>
        <v/>
      </c>
      <c r="AA330" s="363" t="str">
        <f aca="false">CONCATENATE(IF(AND(AG330="B",AF330&lt;&gt;""),AF330,""),IF(AND(AI330="B",AH330&lt;&gt;""),AH330,""),IF(AND(AK330="B",AJ330&lt;&gt;""),AJ330,""),IF(AND(AM330="B",AL330&lt;&gt;""),AL330,""),IF(AND(AO330="B",AN330&lt;&gt;""),AN330,""),IF(AND(AQ330="B",AP330&lt;&gt;""),AP330,""))</f>
        <v/>
      </c>
      <c r="AC330" s="362" t="str">
        <f aca="false">CONCATENATE(IF(AND(AG330="C",AF330&lt;&gt;""),AF330,""),IF(AND(AI330="C",AH330&lt;&gt;""),AH330,""),IF(AND(AK330="C",AJ330&lt;&gt;""),AJ330,""),IF(AND(AM330="C",AL330&lt;&gt;""),AL330,""),IF(AND(AO330="C",AN330&lt;&gt;""),AN330,""),IF(AND(AQ330="C",AP330&lt;&gt;""),AP330,""))</f>
        <v/>
      </c>
      <c r="AE330" s="362" t="str">
        <f aca="false">CONCATENATE(IF(AS330="","",AS330),IF(AU330="","",AU330),IF(AW330="","",AW330),IF(AY330="","",AY330),IF(BA330="","",BA330),IF(BC330="","",BC330))</f>
        <v>1</v>
      </c>
      <c r="AF330" s="362" t="str">
        <f aca="false">IF('Felling&amp;Restocking'!I330="","",IFERROR(VLOOKUP( 'Felling&amp;Restocking'!I330,SpeciesList[],2,0),"," &amp; 'Felling&amp;Restocking'!I330))</f>
        <v/>
      </c>
      <c r="AG330" s="362" t="str">
        <f aca="false">IF('Felling&amp;Restocking'!I330="","",VLOOKUP( 'Felling&amp;Restocking'!I330,SpeciesList[],4,0))</f>
        <v/>
      </c>
      <c r="AH330" s="362" t="str">
        <f aca="false">IF('Felling&amp;Restocking'!J330="","",IFERROR("," &amp; VLOOKUP( 'Felling&amp;Restocking'!J330,SpeciesList[],2,0),"," &amp; 'Felling&amp;Restocking'!J330))</f>
        <v/>
      </c>
      <c r="AI330" s="362" t="str">
        <f aca="false">IF('Felling&amp;Restocking'!J330="","",VLOOKUP( 'Felling&amp;Restocking'!J330,SpeciesList[],4,0))</f>
        <v/>
      </c>
      <c r="AJ330" s="362" t="str">
        <f aca="false">IF('Felling&amp;Restocking'!K330="","",IFERROR("," &amp; VLOOKUP( 'Felling&amp;Restocking'!K330,SpeciesList[],2,0),"," &amp; 'Felling&amp;Restocking'!K330))</f>
        <v/>
      </c>
      <c r="AK330" s="362" t="str">
        <f aca="false">IF('Felling&amp;Restocking'!K330="","",VLOOKUP( 'Felling&amp;Restocking'!K330,SpeciesList[],4,0))</f>
        <v/>
      </c>
      <c r="AL330" s="362" t="str">
        <f aca="false">IF('Felling&amp;Restocking'!L330="","",IFERROR("," &amp; VLOOKUP( 'Felling&amp;Restocking'!L330,SpeciesList[],2,0),"," &amp; 'Felling&amp;Restocking'!L330))</f>
        <v/>
      </c>
      <c r="AM330" s="362" t="str">
        <f aca="false">IF('Felling&amp;Restocking'!L330="","",VLOOKUP( 'Felling&amp;Restocking'!L330,SpeciesList[],4,0))</f>
        <v/>
      </c>
      <c r="AN330" s="362" t="str">
        <f aca="false">IF('Felling&amp;Restocking'!M330="","",IFERROR("," &amp; VLOOKUP( 'Felling&amp;Restocking'!M330,SpeciesList[],2,0),"," &amp; 'Felling&amp;Restocking'!M330))</f>
        <v/>
      </c>
      <c r="AO330" s="362" t="str">
        <f aca="false">IF('Felling&amp;Restocking'!M330="","",VLOOKUP( 'Felling&amp;Restocking'!M330,SpeciesList[],4,0))</f>
        <v/>
      </c>
      <c r="AP330" s="362" t="str">
        <f aca="false">IF('Felling&amp;Restocking'!N330="","",IFERROR("," &amp; VLOOKUP( 'Felling&amp;Restocking'!N330,SpeciesList[],2,0),"," &amp; 'Felling&amp;Restocking'!N330))</f>
        <v/>
      </c>
      <c r="AQ330" s="362" t="str">
        <f aca="false">IF('Felling&amp;Restocking'!N330="","",VLOOKUP( 'Felling&amp;Restocking'!N330,SpeciesList[],4,0))</f>
        <v/>
      </c>
      <c r="AT330" s="362" t="str">
        <f aca="false">IF('Sub-Cpt Record'!A330&lt;&gt;"",CONCATENATE('Sub-Cpt Record'!A330,'Sub-Cpt Record'!B330,'Sub-Cpt Record'!C330),"")</f>
        <v/>
      </c>
      <c r="AU330" s="362" t="n">
        <f aca="false">IF($AT330="",1,COUNTIFS($AT$11:$AT$1000, $AT330))</f>
        <v>1</v>
      </c>
      <c r="AV330" s="362" t="n">
        <f aca="false">IF(AT330&lt;&gt;"",'Sub-Cpt Record'!C330/CODE!AU330,0)</f>
        <v>0</v>
      </c>
    </row>
    <row r="331" customFormat="false" ht="15" hidden="false" customHeight="false" outlineLevel="0" collapsed="false">
      <c r="A331" s="362" t="str">
        <f aca="false">IF('Sub-Cpt Record'!B331="",IF(OR('Sub-Cpt Record'!A331=0,'Sub-Cpt Record'!A331=""),"",'Sub-Cpt Record'!A331),CONCATENATE('Sub-Cpt Record'!A331&amp;'Sub-Cpt Record'!B331))</f>
        <v/>
      </c>
      <c r="B331" s="362" t="n">
        <f aca="false">IF($A331="",1,COUNTIFS($A$11:$A$1000, $A331))</f>
        <v>1</v>
      </c>
      <c r="C331" s="363" t="str">
        <f aca="false">IF('Sub-Cpt Record'!E331 = "","",'Sub-Cpt Record'!E331&amp;"  ")</f>
        <v/>
      </c>
      <c r="D331" s="362" t="str">
        <f aca="false">IF('Sub-Cpt Record'!F331 = "","",'Sub-Cpt Record'!F331&amp;"  ")</f>
        <v/>
      </c>
      <c r="E331" s="362" t="str">
        <f aca="false">IF('Sub-Cpt Record'!G331 = "","",'Sub-Cpt Record'!G331&amp;"  ")</f>
        <v/>
      </c>
      <c r="F331" s="362" t="str">
        <f aca="false">IF('Sub-Cpt Record'!H331 = "","",'Sub-Cpt Record'!H331&amp;"  ")</f>
        <v/>
      </c>
      <c r="G331" s="362" t="str">
        <f aca="false">IF('Sub-Cpt Record'!I331 = "","",'Sub-Cpt Record'!I331&amp;"  ")</f>
        <v/>
      </c>
      <c r="H331" s="362" t="str">
        <f aca="false">IF('Sub-Cpt Record'!J331 = "","",'Sub-Cpt Record'!J331&amp;"  ")</f>
        <v/>
      </c>
      <c r="I331" s="364" t="str">
        <f aca="false">CONCATENATE(C331&amp;D331&amp;E331&amp;F331&amp;G331&amp;H331)</f>
        <v/>
      </c>
      <c r="J331" s="362" t="n">
        <f aca="false">IF(A331&lt;&gt;"",'Sub-Cpt Record'!C331/CODE!B331,0)</f>
        <v>0</v>
      </c>
      <c r="L331" s="365" t="str">
        <f aca="false">IF(A331="",IF(L332=1,1,""),1)</f>
        <v/>
      </c>
      <c r="N331" s="366" t="n">
        <f aca="false">COUNTIFS('Felling&amp;Restocking'!$A$11:$A$1000, 'Felling&amp;Restocking'!$A331, 'Felling&amp;Restocking'!$B$11:$B$1000, 'Felling&amp;Restocking'!$B331, 'Felling&amp;Restocking'!$H$11:$H$1000, 'Felling&amp;Restocking'!$H331)</f>
        <v>0</v>
      </c>
      <c r="O331" s="366" t="n">
        <f aca="false">IF(OR('Felling&amp;Restocking'!H331=0,'Felling&amp;Restocking'!H331=""),0,1)</f>
        <v>0</v>
      </c>
      <c r="P331" s="367" t="n">
        <f aca="false">SUM('Felling&amp;Restocking'!O331+'Felling&amp;Restocking'!P331)</f>
        <v>0</v>
      </c>
      <c r="S331" s="369" t="n">
        <f aca="false">IF(AND(O331&lt;&gt;0,P331&lt;&gt;0,'Felling&amp;Restocking'!G331&lt;&gt;0,AA331="",AC331=""),1,0)</f>
        <v>0</v>
      </c>
      <c r="T331" s="370" t="str">
        <f aca="false">IF(OR('Felling&amp;Restocking'!G331=0,'Felling&amp;Restocking'!G331=""),"",SUM('Felling&amp;Restocking'!O331/P331)*'Felling&amp;Restocking'!G331)</f>
        <v/>
      </c>
      <c r="U331" s="370" t="str">
        <f aca="false">IF(OR('Felling&amp;Restocking'!G331=0,'Felling&amp;Restocking'!G331=""),"",SUM('Felling&amp;Restocking'!P331/P331)*'Felling&amp;Restocking'!G331)</f>
        <v/>
      </c>
      <c r="V331" s="371" t="n">
        <f aca="false">IF(CONCATENATE('Felling&amp;Restocking'!U331&amp;'Felling&amp;Restocking'!W331&amp;'Felling&amp;Restocking'!Y331&amp;'Felling&amp;Restocking'!AA331&amp;'Felling&amp;Restocking'!AC331)="",0,1)</f>
        <v>0</v>
      </c>
      <c r="W331" s="372" t="n">
        <f aca="false">IF(OR(OR(TRIM('Felling&amp;Restocking'!H331)="T",TRIM('Felling&amp;Restocking'!H331)="DF",TRIM('Felling&amp;Restocking'!H331)="OS"),O331=0),0,1)</f>
        <v>0</v>
      </c>
      <c r="X331" s="372" t="n">
        <f aca="false">IF(OR('Felling&amp;Restocking'!$S331="",OR('Felling&amp;Restocking'!$S331=0,'Felling&amp;Restocking'!$S331="N/A")),0,1)</f>
        <v>0</v>
      </c>
      <c r="Y331" s="362" t="str">
        <f aca="false">IF(W331=1,T331,"")</f>
        <v/>
      </c>
      <c r="Z331" s="362" t="str">
        <f aca="false">IF(W331=1,U331,"")</f>
        <v/>
      </c>
      <c r="AA331" s="363" t="str">
        <f aca="false">CONCATENATE(IF(AND(AG331="B",AF331&lt;&gt;""),AF331,""),IF(AND(AI331="B",AH331&lt;&gt;""),AH331,""),IF(AND(AK331="B",AJ331&lt;&gt;""),AJ331,""),IF(AND(AM331="B",AL331&lt;&gt;""),AL331,""),IF(AND(AO331="B",AN331&lt;&gt;""),AN331,""),IF(AND(AQ331="B",AP331&lt;&gt;""),AP331,""))</f>
        <v/>
      </c>
      <c r="AC331" s="362" t="str">
        <f aca="false">CONCATENATE(IF(AND(AG331="C",AF331&lt;&gt;""),AF331,""),IF(AND(AI331="C",AH331&lt;&gt;""),AH331,""),IF(AND(AK331="C",AJ331&lt;&gt;""),AJ331,""),IF(AND(AM331="C",AL331&lt;&gt;""),AL331,""),IF(AND(AO331="C",AN331&lt;&gt;""),AN331,""),IF(AND(AQ331="C",AP331&lt;&gt;""),AP331,""))</f>
        <v/>
      </c>
      <c r="AE331" s="362" t="str">
        <f aca="false">CONCATENATE(IF(AS331="","",AS331),IF(AU331="","",AU331),IF(AW331="","",AW331),IF(AY331="","",AY331),IF(BA331="","",BA331),IF(BC331="","",BC331))</f>
        <v>1</v>
      </c>
      <c r="AF331" s="362" t="str">
        <f aca="false">IF('Felling&amp;Restocking'!I331="","",IFERROR(VLOOKUP( 'Felling&amp;Restocking'!I331,SpeciesList[],2,0),"," &amp; 'Felling&amp;Restocking'!I331))</f>
        <v/>
      </c>
      <c r="AG331" s="362" t="str">
        <f aca="false">IF('Felling&amp;Restocking'!I331="","",VLOOKUP( 'Felling&amp;Restocking'!I331,SpeciesList[],4,0))</f>
        <v/>
      </c>
      <c r="AH331" s="362" t="str">
        <f aca="false">IF('Felling&amp;Restocking'!J331="","",IFERROR("," &amp; VLOOKUP( 'Felling&amp;Restocking'!J331,SpeciesList[],2,0),"," &amp; 'Felling&amp;Restocking'!J331))</f>
        <v/>
      </c>
      <c r="AI331" s="362" t="str">
        <f aca="false">IF('Felling&amp;Restocking'!J331="","",VLOOKUP( 'Felling&amp;Restocking'!J331,SpeciesList[],4,0))</f>
        <v/>
      </c>
      <c r="AJ331" s="362" t="str">
        <f aca="false">IF('Felling&amp;Restocking'!K331="","",IFERROR("," &amp; VLOOKUP( 'Felling&amp;Restocking'!K331,SpeciesList[],2,0),"," &amp; 'Felling&amp;Restocking'!K331))</f>
        <v/>
      </c>
      <c r="AK331" s="362" t="str">
        <f aca="false">IF('Felling&amp;Restocking'!K331="","",VLOOKUP( 'Felling&amp;Restocking'!K331,SpeciesList[],4,0))</f>
        <v/>
      </c>
      <c r="AL331" s="362" t="str">
        <f aca="false">IF('Felling&amp;Restocking'!L331="","",IFERROR("," &amp; VLOOKUP( 'Felling&amp;Restocking'!L331,SpeciesList[],2,0),"," &amp; 'Felling&amp;Restocking'!L331))</f>
        <v/>
      </c>
      <c r="AM331" s="362" t="str">
        <f aca="false">IF('Felling&amp;Restocking'!L331="","",VLOOKUP( 'Felling&amp;Restocking'!L331,SpeciesList[],4,0))</f>
        <v/>
      </c>
      <c r="AN331" s="362" t="str">
        <f aca="false">IF('Felling&amp;Restocking'!M331="","",IFERROR("," &amp; VLOOKUP( 'Felling&amp;Restocking'!M331,SpeciesList[],2,0),"," &amp; 'Felling&amp;Restocking'!M331))</f>
        <v/>
      </c>
      <c r="AO331" s="362" t="str">
        <f aca="false">IF('Felling&amp;Restocking'!M331="","",VLOOKUP( 'Felling&amp;Restocking'!M331,SpeciesList[],4,0))</f>
        <v/>
      </c>
      <c r="AP331" s="362" t="str">
        <f aca="false">IF('Felling&amp;Restocking'!N331="","",IFERROR("," &amp; VLOOKUP( 'Felling&amp;Restocking'!N331,SpeciesList[],2,0),"," &amp; 'Felling&amp;Restocking'!N331))</f>
        <v/>
      </c>
      <c r="AQ331" s="362" t="str">
        <f aca="false">IF('Felling&amp;Restocking'!N331="","",VLOOKUP( 'Felling&amp;Restocking'!N331,SpeciesList[],4,0))</f>
        <v/>
      </c>
      <c r="AT331" s="362" t="str">
        <f aca="false">IF('Sub-Cpt Record'!A331&lt;&gt;"",CONCATENATE('Sub-Cpt Record'!A331,'Sub-Cpt Record'!B331,'Sub-Cpt Record'!C331),"")</f>
        <v/>
      </c>
      <c r="AU331" s="362" t="n">
        <f aca="false">IF($AT331="",1,COUNTIFS($AT$11:$AT$1000, $AT331))</f>
        <v>1</v>
      </c>
      <c r="AV331" s="362" t="n">
        <f aca="false">IF(AT331&lt;&gt;"",'Sub-Cpt Record'!C331/CODE!AU331,0)</f>
        <v>0</v>
      </c>
    </row>
    <row r="332" customFormat="false" ht="15" hidden="false" customHeight="false" outlineLevel="0" collapsed="false">
      <c r="A332" s="362" t="str">
        <f aca="false">IF('Sub-Cpt Record'!B332="",IF(OR('Sub-Cpt Record'!A332=0,'Sub-Cpt Record'!A332=""),"",'Sub-Cpt Record'!A332),CONCATENATE('Sub-Cpt Record'!A332&amp;'Sub-Cpt Record'!B332))</f>
        <v/>
      </c>
      <c r="B332" s="362" t="n">
        <f aca="false">IF($A332="",1,COUNTIFS($A$11:$A$1000, $A332))</f>
        <v>1</v>
      </c>
      <c r="C332" s="363" t="str">
        <f aca="false">IF('Sub-Cpt Record'!E332 = "","",'Sub-Cpt Record'!E332&amp;"  ")</f>
        <v/>
      </c>
      <c r="D332" s="362" t="str">
        <f aca="false">IF('Sub-Cpt Record'!F332 = "","",'Sub-Cpt Record'!F332&amp;"  ")</f>
        <v/>
      </c>
      <c r="E332" s="362" t="str">
        <f aca="false">IF('Sub-Cpt Record'!G332 = "","",'Sub-Cpt Record'!G332&amp;"  ")</f>
        <v/>
      </c>
      <c r="F332" s="362" t="str">
        <f aca="false">IF('Sub-Cpt Record'!H332 = "","",'Sub-Cpt Record'!H332&amp;"  ")</f>
        <v/>
      </c>
      <c r="G332" s="362" t="str">
        <f aca="false">IF('Sub-Cpt Record'!I332 = "","",'Sub-Cpt Record'!I332&amp;"  ")</f>
        <v/>
      </c>
      <c r="H332" s="362" t="str">
        <f aca="false">IF('Sub-Cpt Record'!J332 = "","",'Sub-Cpt Record'!J332&amp;"  ")</f>
        <v/>
      </c>
      <c r="I332" s="364" t="str">
        <f aca="false">CONCATENATE(C332&amp;D332&amp;E332&amp;F332&amp;G332&amp;H332)</f>
        <v/>
      </c>
      <c r="J332" s="362" t="n">
        <f aca="false">IF(A332&lt;&gt;"",'Sub-Cpt Record'!C332/CODE!B332,0)</f>
        <v>0</v>
      </c>
      <c r="L332" s="365" t="str">
        <f aca="false">IF(A332="",IF(L333=1,1,""),1)</f>
        <v/>
      </c>
      <c r="N332" s="366" t="n">
        <f aca="false">COUNTIFS('Felling&amp;Restocking'!$A$11:$A$1000, 'Felling&amp;Restocking'!$A332, 'Felling&amp;Restocking'!$B$11:$B$1000, 'Felling&amp;Restocking'!$B332, 'Felling&amp;Restocking'!$H$11:$H$1000, 'Felling&amp;Restocking'!$H332)</f>
        <v>0</v>
      </c>
      <c r="O332" s="366" t="n">
        <f aca="false">IF(OR('Felling&amp;Restocking'!H332=0,'Felling&amp;Restocking'!H332=""),0,1)</f>
        <v>0</v>
      </c>
      <c r="P332" s="367" t="n">
        <f aca="false">SUM('Felling&amp;Restocking'!O332+'Felling&amp;Restocking'!P332)</f>
        <v>0</v>
      </c>
      <c r="S332" s="369" t="n">
        <f aca="false">IF(AND(O332&lt;&gt;0,P332&lt;&gt;0,'Felling&amp;Restocking'!G332&lt;&gt;0,AA332="",AC332=""),1,0)</f>
        <v>0</v>
      </c>
      <c r="T332" s="370" t="str">
        <f aca="false">IF(OR('Felling&amp;Restocking'!G332=0,'Felling&amp;Restocking'!G332=""),"",SUM('Felling&amp;Restocking'!O332/P332)*'Felling&amp;Restocking'!G332)</f>
        <v/>
      </c>
      <c r="U332" s="370" t="str">
        <f aca="false">IF(OR('Felling&amp;Restocking'!G332=0,'Felling&amp;Restocking'!G332=""),"",SUM('Felling&amp;Restocking'!P332/P332)*'Felling&amp;Restocking'!G332)</f>
        <v/>
      </c>
      <c r="V332" s="371" t="n">
        <f aca="false">IF(CONCATENATE('Felling&amp;Restocking'!U332&amp;'Felling&amp;Restocking'!W332&amp;'Felling&amp;Restocking'!Y332&amp;'Felling&amp;Restocking'!AA332&amp;'Felling&amp;Restocking'!AC332)="",0,1)</f>
        <v>0</v>
      </c>
      <c r="W332" s="372" t="n">
        <f aca="false">IF(OR(OR(TRIM('Felling&amp;Restocking'!H332)="T",TRIM('Felling&amp;Restocking'!H332)="DF",TRIM('Felling&amp;Restocking'!H332)="OS"),O332=0),0,1)</f>
        <v>0</v>
      </c>
      <c r="X332" s="372" t="n">
        <f aca="false">IF(OR('Felling&amp;Restocking'!$S332="",OR('Felling&amp;Restocking'!$S332=0,'Felling&amp;Restocking'!$S332="N/A")),0,1)</f>
        <v>0</v>
      </c>
      <c r="Y332" s="362" t="str">
        <f aca="false">IF(W332=1,T332,"")</f>
        <v/>
      </c>
      <c r="Z332" s="362" t="str">
        <f aca="false">IF(W332=1,U332,"")</f>
        <v/>
      </c>
      <c r="AA332" s="363" t="str">
        <f aca="false">CONCATENATE(IF(AND(AG332="B",AF332&lt;&gt;""),AF332,""),IF(AND(AI332="B",AH332&lt;&gt;""),AH332,""),IF(AND(AK332="B",AJ332&lt;&gt;""),AJ332,""),IF(AND(AM332="B",AL332&lt;&gt;""),AL332,""),IF(AND(AO332="B",AN332&lt;&gt;""),AN332,""),IF(AND(AQ332="B",AP332&lt;&gt;""),AP332,""))</f>
        <v/>
      </c>
      <c r="AC332" s="362" t="str">
        <f aca="false">CONCATENATE(IF(AND(AG332="C",AF332&lt;&gt;""),AF332,""),IF(AND(AI332="C",AH332&lt;&gt;""),AH332,""),IF(AND(AK332="C",AJ332&lt;&gt;""),AJ332,""),IF(AND(AM332="C",AL332&lt;&gt;""),AL332,""),IF(AND(AO332="C",AN332&lt;&gt;""),AN332,""),IF(AND(AQ332="C",AP332&lt;&gt;""),AP332,""))</f>
        <v/>
      </c>
      <c r="AE332" s="362" t="str">
        <f aca="false">CONCATENATE(IF(AS332="","",AS332),IF(AU332="","",AU332),IF(AW332="","",AW332),IF(AY332="","",AY332),IF(BA332="","",BA332),IF(BC332="","",BC332))</f>
        <v>1</v>
      </c>
      <c r="AF332" s="362" t="str">
        <f aca="false">IF('Felling&amp;Restocking'!I332="","",IFERROR(VLOOKUP( 'Felling&amp;Restocking'!I332,SpeciesList[],2,0),"," &amp; 'Felling&amp;Restocking'!I332))</f>
        <v/>
      </c>
      <c r="AG332" s="362" t="str">
        <f aca="false">IF('Felling&amp;Restocking'!I332="","",VLOOKUP( 'Felling&amp;Restocking'!I332,SpeciesList[],4,0))</f>
        <v/>
      </c>
      <c r="AH332" s="362" t="str">
        <f aca="false">IF('Felling&amp;Restocking'!J332="","",IFERROR("," &amp; VLOOKUP( 'Felling&amp;Restocking'!J332,SpeciesList[],2,0),"," &amp; 'Felling&amp;Restocking'!J332))</f>
        <v/>
      </c>
      <c r="AI332" s="362" t="str">
        <f aca="false">IF('Felling&amp;Restocking'!J332="","",VLOOKUP( 'Felling&amp;Restocking'!J332,SpeciesList[],4,0))</f>
        <v/>
      </c>
      <c r="AJ332" s="362" t="str">
        <f aca="false">IF('Felling&amp;Restocking'!K332="","",IFERROR("," &amp; VLOOKUP( 'Felling&amp;Restocking'!K332,SpeciesList[],2,0),"," &amp; 'Felling&amp;Restocking'!K332))</f>
        <v/>
      </c>
      <c r="AK332" s="362" t="str">
        <f aca="false">IF('Felling&amp;Restocking'!K332="","",VLOOKUP( 'Felling&amp;Restocking'!K332,SpeciesList[],4,0))</f>
        <v/>
      </c>
      <c r="AL332" s="362" t="str">
        <f aca="false">IF('Felling&amp;Restocking'!L332="","",IFERROR("," &amp; VLOOKUP( 'Felling&amp;Restocking'!L332,SpeciesList[],2,0),"," &amp; 'Felling&amp;Restocking'!L332))</f>
        <v/>
      </c>
      <c r="AM332" s="362" t="str">
        <f aca="false">IF('Felling&amp;Restocking'!L332="","",VLOOKUP( 'Felling&amp;Restocking'!L332,SpeciesList[],4,0))</f>
        <v/>
      </c>
      <c r="AN332" s="362" t="str">
        <f aca="false">IF('Felling&amp;Restocking'!M332="","",IFERROR("," &amp; VLOOKUP( 'Felling&amp;Restocking'!M332,SpeciesList[],2,0),"," &amp; 'Felling&amp;Restocking'!M332))</f>
        <v/>
      </c>
      <c r="AO332" s="362" t="str">
        <f aca="false">IF('Felling&amp;Restocking'!M332="","",VLOOKUP( 'Felling&amp;Restocking'!M332,SpeciesList[],4,0))</f>
        <v/>
      </c>
      <c r="AP332" s="362" t="str">
        <f aca="false">IF('Felling&amp;Restocking'!N332="","",IFERROR("," &amp; VLOOKUP( 'Felling&amp;Restocking'!N332,SpeciesList[],2,0),"," &amp; 'Felling&amp;Restocking'!N332))</f>
        <v/>
      </c>
      <c r="AQ332" s="362" t="str">
        <f aca="false">IF('Felling&amp;Restocking'!N332="","",VLOOKUP( 'Felling&amp;Restocking'!N332,SpeciesList[],4,0))</f>
        <v/>
      </c>
      <c r="AT332" s="362" t="str">
        <f aca="false">IF('Sub-Cpt Record'!A332&lt;&gt;"",CONCATENATE('Sub-Cpt Record'!A332,'Sub-Cpt Record'!B332,'Sub-Cpt Record'!C332),"")</f>
        <v/>
      </c>
      <c r="AU332" s="362" t="n">
        <f aca="false">IF($AT332="",1,COUNTIFS($AT$11:$AT$1000, $AT332))</f>
        <v>1</v>
      </c>
      <c r="AV332" s="362" t="n">
        <f aca="false">IF(AT332&lt;&gt;"",'Sub-Cpt Record'!C332/CODE!AU332,0)</f>
        <v>0</v>
      </c>
    </row>
    <row r="333" customFormat="false" ht="15" hidden="false" customHeight="false" outlineLevel="0" collapsed="false">
      <c r="A333" s="362" t="str">
        <f aca="false">IF('Sub-Cpt Record'!B333="",IF(OR('Sub-Cpt Record'!A333=0,'Sub-Cpt Record'!A333=""),"",'Sub-Cpt Record'!A333),CONCATENATE('Sub-Cpt Record'!A333&amp;'Sub-Cpt Record'!B333))</f>
        <v/>
      </c>
      <c r="B333" s="362" t="n">
        <f aca="false">IF($A333="",1,COUNTIFS($A$11:$A$1000, $A333))</f>
        <v>1</v>
      </c>
      <c r="C333" s="363" t="str">
        <f aca="false">IF('Sub-Cpt Record'!E333 = "","",'Sub-Cpt Record'!E333&amp;"  ")</f>
        <v/>
      </c>
      <c r="D333" s="362" t="str">
        <f aca="false">IF('Sub-Cpt Record'!F333 = "","",'Sub-Cpt Record'!F333&amp;"  ")</f>
        <v/>
      </c>
      <c r="E333" s="362" t="str">
        <f aca="false">IF('Sub-Cpt Record'!G333 = "","",'Sub-Cpt Record'!G333&amp;"  ")</f>
        <v/>
      </c>
      <c r="F333" s="362" t="str">
        <f aca="false">IF('Sub-Cpt Record'!H333 = "","",'Sub-Cpt Record'!H333&amp;"  ")</f>
        <v/>
      </c>
      <c r="G333" s="362" t="str">
        <f aca="false">IF('Sub-Cpt Record'!I333 = "","",'Sub-Cpt Record'!I333&amp;"  ")</f>
        <v/>
      </c>
      <c r="H333" s="362" t="str">
        <f aca="false">IF('Sub-Cpt Record'!J333 = "","",'Sub-Cpt Record'!J333&amp;"  ")</f>
        <v/>
      </c>
      <c r="I333" s="364" t="str">
        <f aca="false">CONCATENATE(C333&amp;D333&amp;E333&amp;F333&amp;G333&amp;H333)</f>
        <v/>
      </c>
      <c r="J333" s="362" t="n">
        <f aca="false">IF(A333&lt;&gt;"",'Sub-Cpt Record'!C333/CODE!B333,0)</f>
        <v>0</v>
      </c>
      <c r="L333" s="365" t="str">
        <f aca="false">IF(A333="",IF(L334=1,1,""),1)</f>
        <v/>
      </c>
      <c r="N333" s="366" t="n">
        <f aca="false">COUNTIFS('Felling&amp;Restocking'!$A$11:$A$1000, 'Felling&amp;Restocking'!$A333, 'Felling&amp;Restocking'!$B$11:$B$1000, 'Felling&amp;Restocking'!$B333, 'Felling&amp;Restocking'!$H$11:$H$1000, 'Felling&amp;Restocking'!$H333)</f>
        <v>0</v>
      </c>
      <c r="O333" s="366" t="n">
        <f aca="false">IF(OR('Felling&amp;Restocking'!H333=0,'Felling&amp;Restocking'!H333=""),0,1)</f>
        <v>0</v>
      </c>
      <c r="P333" s="367" t="n">
        <f aca="false">SUM('Felling&amp;Restocking'!O333+'Felling&amp;Restocking'!P333)</f>
        <v>0</v>
      </c>
      <c r="S333" s="369" t="n">
        <f aca="false">IF(AND(O333&lt;&gt;0,P333&lt;&gt;0,'Felling&amp;Restocking'!G333&lt;&gt;0,AA333="",AC333=""),1,0)</f>
        <v>0</v>
      </c>
      <c r="T333" s="370" t="str">
        <f aca="false">IF(OR('Felling&amp;Restocking'!G333=0,'Felling&amp;Restocking'!G333=""),"",SUM('Felling&amp;Restocking'!O333/P333)*'Felling&amp;Restocking'!G333)</f>
        <v/>
      </c>
      <c r="U333" s="370" t="str">
        <f aca="false">IF(OR('Felling&amp;Restocking'!G333=0,'Felling&amp;Restocking'!G333=""),"",SUM('Felling&amp;Restocking'!P333/P333)*'Felling&amp;Restocking'!G333)</f>
        <v/>
      </c>
      <c r="V333" s="371" t="n">
        <f aca="false">IF(CONCATENATE('Felling&amp;Restocking'!U333&amp;'Felling&amp;Restocking'!W333&amp;'Felling&amp;Restocking'!Y333&amp;'Felling&amp;Restocking'!AA333&amp;'Felling&amp;Restocking'!AC333)="",0,1)</f>
        <v>0</v>
      </c>
      <c r="W333" s="372" t="n">
        <f aca="false">IF(OR(OR(TRIM('Felling&amp;Restocking'!H333)="T",TRIM('Felling&amp;Restocking'!H333)="DF",TRIM('Felling&amp;Restocking'!H333)="OS"),O333=0),0,1)</f>
        <v>0</v>
      </c>
      <c r="X333" s="372" t="n">
        <f aca="false">IF(OR('Felling&amp;Restocking'!$S333="",OR('Felling&amp;Restocking'!$S333=0,'Felling&amp;Restocking'!$S333="N/A")),0,1)</f>
        <v>0</v>
      </c>
      <c r="Y333" s="362" t="str">
        <f aca="false">IF(W333=1,T333,"")</f>
        <v/>
      </c>
      <c r="Z333" s="362" t="str">
        <f aca="false">IF(W333=1,U333,"")</f>
        <v/>
      </c>
      <c r="AA333" s="363" t="str">
        <f aca="false">CONCATENATE(IF(AND(AG333="B",AF333&lt;&gt;""),AF333,""),IF(AND(AI333="B",AH333&lt;&gt;""),AH333,""),IF(AND(AK333="B",AJ333&lt;&gt;""),AJ333,""),IF(AND(AM333="B",AL333&lt;&gt;""),AL333,""),IF(AND(AO333="B",AN333&lt;&gt;""),AN333,""),IF(AND(AQ333="B",AP333&lt;&gt;""),AP333,""))</f>
        <v/>
      </c>
      <c r="AC333" s="362" t="str">
        <f aca="false">CONCATENATE(IF(AND(AG333="C",AF333&lt;&gt;""),AF333,""),IF(AND(AI333="C",AH333&lt;&gt;""),AH333,""),IF(AND(AK333="C",AJ333&lt;&gt;""),AJ333,""),IF(AND(AM333="C",AL333&lt;&gt;""),AL333,""),IF(AND(AO333="C",AN333&lt;&gt;""),AN333,""),IF(AND(AQ333="C",AP333&lt;&gt;""),AP333,""))</f>
        <v/>
      </c>
      <c r="AE333" s="362" t="str">
        <f aca="false">CONCATENATE(IF(AS333="","",AS333),IF(AU333="","",AU333),IF(AW333="","",AW333),IF(AY333="","",AY333),IF(BA333="","",BA333),IF(BC333="","",BC333))</f>
        <v>1</v>
      </c>
      <c r="AF333" s="362" t="str">
        <f aca="false">IF('Felling&amp;Restocking'!I333="","",IFERROR(VLOOKUP( 'Felling&amp;Restocking'!I333,SpeciesList[],2,0),"," &amp; 'Felling&amp;Restocking'!I333))</f>
        <v/>
      </c>
      <c r="AG333" s="362" t="str">
        <f aca="false">IF('Felling&amp;Restocking'!I333="","",VLOOKUP( 'Felling&amp;Restocking'!I333,SpeciesList[],4,0))</f>
        <v/>
      </c>
      <c r="AH333" s="362" t="str">
        <f aca="false">IF('Felling&amp;Restocking'!J333="","",IFERROR("," &amp; VLOOKUP( 'Felling&amp;Restocking'!J333,SpeciesList[],2,0),"," &amp; 'Felling&amp;Restocking'!J333))</f>
        <v/>
      </c>
      <c r="AI333" s="362" t="str">
        <f aca="false">IF('Felling&amp;Restocking'!J333="","",VLOOKUP( 'Felling&amp;Restocking'!J333,SpeciesList[],4,0))</f>
        <v/>
      </c>
      <c r="AJ333" s="362" t="str">
        <f aca="false">IF('Felling&amp;Restocking'!K333="","",IFERROR("," &amp; VLOOKUP( 'Felling&amp;Restocking'!K333,SpeciesList[],2,0),"," &amp; 'Felling&amp;Restocking'!K333))</f>
        <v/>
      </c>
      <c r="AK333" s="362" t="str">
        <f aca="false">IF('Felling&amp;Restocking'!K333="","",VLOOKUP( 'Felling&amp;Restocking'!K333,SpeciesList[],4,0))</f>
        <v/>
      </c>
      <c r="AL333" s="362" t="str">
        <f aca="false">IF('Felling&amp;Restocking'!L333="","",IFERROR("," &amp; VLOOKUP( 'Felling&amp;Restocking'!L333,SpeciesList[],2,0),"," &amp; 'Felling&amp;Restocking'!L333))</f>
        <v/>
      </c>
      <c r="AM333" s="362" t="str">
        <f aca="false">IF('Felling&amp;Restocking'!L333="","",VLOOKUP( 'Felling&amp;Restocking'!L333,SpeciesList[],4,0))</f>
        <v/>
      </c>
      <c r="AN333" s="362" t="str">
        <f aca="false">IF('Felling&amp;Restocking'!M333="","",IFERROR("," &amp; VLOOKUP( 'Felling&amp;Restocking'!M333,SpeciesList[],2,0),"," &amp; 'Felling&amp;Restocking'!M333))</f>
        <v/>
      </c>
      <c r="AO333" s="362" t="str">
        <f aca="false">IF('Felling&amp;Restocking'!M333="","",VLOOKUP( 'Felling&amp;Restocking'!M333,SpeciesList[],4,0))</f>
        <v/>
      </c>
      <c r="AP333" s="362" t="str">
        <f aca="false">IF('Felling&amp;Restocking'!N333="","",IFERROR("," &amp; VLOOKUP( 'Felling&amp;Restocking'!N333,SpeciesList[],2,0),"," &amp; 'Felling&amp;Restocking'!N333))</f>
        <v/>
      </c>
      <c r="AQ333" s="362" t="str">
        <f aca="false">IF('Felling&amp;Restocking'!N333="","",VLOOKUP( 'Felling&amp;Restocking'!N333,SpeciesList[],4,0))</f>
        <v/>
      </c>
      <c r="AT333" s="362" t="str">
        <f aca="false">IF('Sub-Cpt Record'!A333&lt;&gt;"",CONCATENATE('Sub-Cpt Record'!A333,'Sub-Cpt Record'!B333,'Sub-Cpt Record'!C333),"")</f>
        <v/>
      </c>
      <c r="AU333" s="362" t="n">
        <f aca="false">IF($AT333="",1,COUNTIFS($AT$11:$AT$1000, $AT333))</f>
        <v>1</v>
      </c>
      <c r="AV333" s="362" t="n">
        <f aca="false">IF(AT333&lt;&gt;"",'Sub-Cpt Record'!C333/CODE!AU333,0)</f>
        <v>0</v>
      </c>
    </row>
    <row r="334" customFormat="false" ht="15" hidden="false" customHeight="false" outlineLevel="0" collapsed="false">
      <c r="A334" s="362" t="str">
        <f aca="false">IF('Sub-Cpt Record'!B334="",IF(OR('Sub-Cpt Record'!A334=0,'Sub-Cpt Record'!A334=""),"",'Sub-Cpt Record'!A334),CONCATENATE('Sub-Cpt Record'!A334&amp;'Sub-Cpt Record'!B334))</f>
        <v/>
      </c>
      <c r="B334" s="362" t="n">
        <f aca="false">IF($A334="",1,COUNTIFS($A$11:$A$1000, $A334))</f>
        <v>1</v>
      </c>
      <c r="C334" s="363" t="str">
        <f aca="false">IF('Sub-Cpt Record'!E334 = "","",'Sub-Cpt Record'!E334&amp;"  ")</f>
        <v/>
      </c>
      <c r="D334" s="362" t="str">
        <f aca="false">IF('Sub-Cpt Record'!F334 = "","",'Sub-Cpt Record'!F334&amp;"  ")</f>
        <v/>
      </c>
      <c r="E334" s="362" t="str">
        <f aca="false">IF('Sub-Cpt Record'!G334 = "","",'Sub-Cpt Record'!G334&amp;"  ")</f>
        <v/>
      </c>
      <c r="F334" s="362" t="str">
        <f aca="false">IF('Sub-Cpt Record'!H334 = "","",'Sub-Cpt Record'!H334&amp;"  ")</f>
        <v/>
      </c>
      <c r="G334" s="362" t="str">
        <f aca="false">IF('Sub-Cpt Record'!I334 = "","",'Sub-Cpt Record'!I334&amp;"  ")</f>
        <v/>
      </c>
      <c r="H334" s="362" t="str">
        <f aca="false">IF('Sub-Cpt Record'!J334 = "","",'Sub-Cpt Record'!J334&amp;"  ")</f>
        <v/>
      </c>
      <c r="I334" s="364" t="str">
        <f aca="false">CONCATENATE(C334&amp;D334&amp;E334&amp;F334&amp;G334&amp;H334)</f>
        <v/>
      </c>
      <c r="J334" s="362" t="n">
        <f aca="false">IF(A334&lt;&gt;"",'Sub-Cpt Record'!C334/CODE!B334,0)</f>
        <v>0</v>
      </c>
      <c r="L334" s="365" t="str">
        <f aca="false">IF(A334="",IF(L335=1,1,""),1)</f>
        <v/>
      </c>
      <c r="N334" s="366" t="n">
        <f aca="false">COUNTIFS('Felling&amp;Restocking'!$A$11:$A$1000, 'Felling&amp;Restocking'!$A334, 'Felling&amp;Restocking'!$B$11:$B$1000, 'Felling&amp;Restocking'!$B334, 'Felling&amp;Restocking'!$H$11:$H$1000, 'Felling&amp;Restocking'!$H334)</f>
        <v>0</v>
      </c>
      <c r="O334" s="366" t="n">
        <f aca="false">IF(OR('Felling&amp;Restocking'!H334=0,'Felling&amp;Restocking'!H334=""),0,1)</f>
        <v>0</v>
      </c>
      <c r="P334" s="367" t="n">
        <f aca="false">SUM('Felling&amp;Restocking'!O334+'Felling&amp;Restocking'!P334)</f>
        <v>0</v>
      </c>
      <c r="S334" s="369" t="n">
        <f aca="false">IF(AND(O334&lt;&gt;0,P334&lt;&gt;0,'Felling&amp;Restocking'!G334&lt;&gt;0,AA334="",AC334=""),1,0)</f>
        <v>0</v>
      </c>
      <c r="T334" s="370" t="str">
        <f aca="false">IF(OR('Felling&amp;Restocking'!G334=0,'Felling&amp;Restocking'!G334=""),"",SUM('Felling&amp;Restocking'!O334/P334)*'Felling&amp;Restocking'!G334)</f>
        <v/>
      </c>
      <c r="U334" s="370" t="str">
        <f aca="false">IF(OR('Felling&amp;Restocking'!G334=0,'Felling&amp;Restocking'!G334=""),"",SUM('Felling&amp;Restocking'!P334/P334)*'Felling&amp;Restocking'!G334)</f>
        <v/>
      </c>
      <c r="V334" s="371" t="n">
        <f aca="false">IF(CONCATENATE('Felling&amp;Restocking'!U334&amp;'Felling&amp;Restocking'!W334&amp;'Felling&amp;Restocking'!Y334&amp;'Felling&amp;Restocking'!AA334&amp;'Felling&amp;Restocking'!AC334)="",0,1)</f>
        <v>0</v>
      </c>
      <c r="W334" s="372" t="n">
        <f aca="false">IF(OR(OR(TRIM('Felling&amp;Restocking'!H334)="T",TRIM('Felling&amp;Restocking'!H334)="DF",TRIM('Felling&amp;Restocking'!H334)="OS"),O334=0),0,1)</f>
        <v>0</v>
      </c>
      <c r="X334" s="372" t="n">
        <f aca="false">IF(OR('Felling&amp;Restocking'!$S334="",OR('Felling&amp;Restocking'!$S334=0,'Felling&amp;Restocking'!$S334="N/A")),0,1)</f>
        <v>0</v>
      </c>
      <c r="Y334" s="362" t="str">
        <f aca="false">IF(W334=1,T334,"")</f>
        <v/>
      </c>
      <c r="Z334" s="362" t="str">
        <f aca="false">IF(W334=1,U334,"")</f>
        <v/>
      </c>
      <c r="AA334" s="363" t="str">
        <f aca="false">CONCATENATE(IF(AND(AG334="B",AF334&lt;&gt;""),AF334,""),IF(AND(AI334="B",AH334&lt;&gt;""),AH334,""),IF(AND(AK334="B",AJ334&lt;&gt;""),AJ334,""),IF(AND(AM334="B",AL334&lt;&gt;""),AL334,""),IF(AND(AO334="B",AN334&lt;&gt;""),AN334,""),IF(AND(AQ334="B",AP334&lt;&gt;""),AP334,""))</f>
        <v/>
      </c>
      <c r="AC334" s="362" t="str">
        <f aca="false">CONCATENATE(IF(AND(AG334="C",AF334&lt;&gt;""),AF334,""),IF(AND(AI334="C",AH334&lt;&gt;""),AH334,""),IF(AND(AK334="C",AJ334&lt;&gt;""),AJ334,""),IF(AND(AM334="C",AL334&lt;&gt;""),AL334,""),IF(AND(AO334="C",AN334&lt;&gt;""),AN334,""),IF(AND(AQ334="C",AP334&lt;&gt;""),AP334,""))</f>
        <v/>
      </c>
      <c r="AE334" s="362" t="str">
        <f aca="false">CONCATENATE(IF(AS334="","",AS334),IF(AU334="","",AU334),IF(AW334="","",AW334),IF(AY334="","",AY334),IF(BA334="","",BA334),IF(BC334="","",BC334))</f>
        <v>1</v>
      </c>
      <c r="AF334" s="362" t="str">
        <f aca="false">IF('Felling&amp;Restocking'!I334="","",IFERROR(VLOOKUP( 'Felling&amp;Restocking'!I334,SpeciesList[],2,0),"," &amp; 'Felling&amp;Restocking'!I334))</f>
        <v/>
      </c>
      <c r="AG334" s="362" t="str">
        <f aca="false">IF('Felling&amp;Restocking'!I334="","",VLOOKUP( 'Felling&amp;Restocking'!I334,SpeciesList[],4,0))</f>
        <v/>
      </c>
      <c r="AH334" s="362" t="str">
        <f aca="false">IF('Felling&amp;Restocking'!J334="","",IFERROR("," &amp; VLOOKUP( 'Felling&amp;Restocking'!J334,SpeciesList[],2,0),"," &amp; 'Felling&amp;Restocking'!J334))</f>
        <v/>
      </c>
      <c r="AI334" s="362" t="str">
        <f aca="false">IF('Felling&amp;Restocking'!J334="","",VLOOKUP( 'Felling&amp;Restocking'!J334,SpeciesList[],4,0))</f>
        <v/>
      </c>
      <c r="AJ334" s="362" t="str">
        <f aca="false">IF('Felling&amp;Restocking'!K334="","",IFERROR("," &amp; VLOOKUP( 'Felling&amp;Restocking'!K334,SpeciesList[],2,0),"," &amp; 'Felling&amp;Restocking'!K334))</f>
        <v/>
      </c>
      <c r="AK334" s="362" t="str">
        <f aca="false">IF('Felling&amp;Restocking'!K334="","",VLOOKUP( 'Felling&amp;Restocking'!K334,SpeciesList[],4,0))</f>
        <v/>
      </c>
      <c r="AL334" s="362" t="str">
        <f aca="false">IF('Felling&amp;Restocking'!L334="","",IFERROR("," &amp; VLOOKUP( 'Felling&amp;Restocking'!L334,SpeciesList[],2,0),"," &amp; 'Felling&amp;Restocking'!L334))</f>
        <v/>
      </c>
      <c r="AM334" s="362" t="str">
        <f aca="false">IF('Felling&amp;Restocking'!L334="","",VLOOKUP( 'Felling&amp;Restocking'!L334,SpeciesList[],4,0))</f>
        <v/>
      </c>
      <c r="AN334" s="362" t="str">
        <f aca="false">IF('Felling&amp;Restocking'!M334="","",IFERROR("," &amp; VLOOKUP( 'Felling&amp;Restocking'!M334,SpeciesList[],2,0),"," &amp; 'Felling&amp;Restocking'!M334))</f>
        <v/>
      </c>
      <c r="AO334" s="362" t="str">
        <f aca="false">IF('Felling&amp;Restocking'!M334="","",VLOOKUP( 'Felling&amp;Restocking'!M334,SpeciesList[],4,0))</f>
        <v/>
      </c>
      <c r="AP334" s="362" t="str">
        <f aca="false">IF('Felling&amp;Restocking'!N334="","",IFERROR("," &amp; VLOOKUP( 'Felling&amp;Restocking'!N334,SpeciesList[],2,0),"," &amp; 'Felling&amp;Restocking'!N334))</f>
        <v/>
      </c>
      <c r="AQ334" s="362" t="str">
        <f aca="false">IF('Felling&amp;Restocking'!N334="","",VLOOKUP( 'Felling&amp;Restocking'!N334,SpeciesList[],4,0))</f>
        <v/>
      </c>
      <c r="AT334" s="362" t="str">
        <f aca="false">IF('Sub-Cpt Record'!A334&lt;&gt;"",CONCATENATE('Sub-Cpt Record'!A334,'Sub-Cpt Record'!B334,'Sub-Cpt Record'!C334),"")</f>
        <v/>
      </c>
      <c r="AU334" s="362" t="n">
        <f aca="false">IF($AT334="",1,COUNTIFS($AT$11:$AT$1000, $AT334))</f>
        <v>1</v>
      </c>
      <c r="AV334" s="362" t="n">
        <f aca="false">IF(AT334&lt;&gt;"",'Sub-Cpt Record'!C334/CODE!AU334,0)</f>
        <v>0</v>
      </c>
    </row>
    <row r="335" customFormat="false" ht="15" hidden="false" customHeight="false" outlineLevel="0" collapsed="false">
      <c r="A335" s="362" t="str">
        <f aca="false">IF('Sub-Cpt Record'!B335="",IF(OR('Sub-Cpt Record'!A335=0,'Sub-Cpt Record'!A335=""),"",'Sub-Cpt Record'!A335),CONCATENATE('Sub-Cpt Record'!A335&amp;'Sub-Cpt Record'!B335))</f>
        <v/>
      </c>
      <c r="B335" s="362" t="n">
        <f aca="false">IF($A335="",1,COUNTIFS($A$11:$A$1000, $A335))</f>
        <v>1</v>
      </c>
      <c r="C335" s="363" t="str">
        <f aca="false">IF('Sub-Cpt Record'!E335 = "","",'Sub-Cpt Record'!E335&amp;"  ")</f>
        <v/>
      </c>
      <c r="D335" s="362" t="str">
        <f aca="false">IF('Sub-Cpt Record'!F335 = "","",'Sub-Cpt Record'!F335&amp;"  ")</f>
        <v/>
      </c>
      <c r="E335" s="362" t="str">
        <f aca="false">IF('Sub-Cpt Record'!G335 = "","",'Sub-Cpt Record'!G335&amp;"  ")</f>
        <v/>
      </c>
      <c r="F335" s="362" t="str">
        <f aca="false">IF('Sub-Cpt Record'!H335 = "","",'Sub-Cpt Record'!H335&amp;"  ")</f>
        <v/>
      </c>
      <c r="G335" s="362" t="str">
        <f aca="false">IF('Sub-Cpt Record'!I335 = "","",'Sub-Cpt Record'!I335&amp;"  ")</f>
        <v/>
      </c>
      <c r="H335" s="362" t="str">
        <f aca="false">IF('Sub-Cpt Record'!J335 = "","",'Sub-Cpt Record'!J335&amp;"  ")</f>
        <v/>
      </c>
      <c r="I335" s="364" t="str">
        <f aca="false">CONCATENATE(C335&amp;D335&amp;E335&amp;F335&amp;G335&amp;H335)</f>
        <v/>
      </c>
      <c r="J335" s="362" t="n">
        <f aca="false">IF(A335&lt;&gt;"",'Sub-Cpt Record'!C335/CODE!B335,0)</f>
        <v>0</v>
      </c>
      <c r="L335" s="365" t="str">
        <f aca="false">IF(A335="",IF(L336=1,1,""),1)</f>
        <v/>
      </c>
      <c r="N335" s="366" t="n">
        <f aca="false">COUNTIFS('Felling&amp;Restocking'!$A$11:$A$1000, 'Felling&amp;Restocking'!$A335, 'Felling&amp;Restocking'!$B$11:$B$1000, 'Felling&amp;Restocking'!$B335, 'Felling&amp;Restocking'!$H$11:$H$1000, 'Felling&amp;Restocking'!$H335)</f>
        <v>0</v>
      </c>
      <c r="O335" s="366" t="n">
        <f aca="false">IF(OR('Felling&amp;Restocking'!H335=0,'Felling&amp;Restocking'!H335=""),0,1)</f>
        <v>0</v>
      </c>
      <c r="P335" s="367" t="n">
        <f aca="false">SUM('Felling&amp;Restocking'!O335+'Felling&amp;Restocking'!P335)</f>
        <v>0</v>
      </c>
      <c r="S335" s="369" t="n">
        <f aca="false">IF(AND(O335&lt;&gt;0,P335&lt;&gt;0,'Felling&amp;Restocking'!G335&lt;&gt;0,AA335="",AC335=""),1,0)</f>
        <v>0</v>
      </c>
      <c r="T335" s="370" t="str">
        <f aca="false">IF(OR('Felling&amp;Restocking'!G335=0,'Felling&amp;Restocking'!G335=""),"",SUM('Felling&amp;Restocking'!O335/P335)*'Felling&amp;Restocking'!G335)</f>
        <v/>
      </c>
      <c r="U335" s="370" t="str">
        <f aca="false">IF(OR('Felling&amp;Restocking'!G335=0,'Felling&amp;Restocking'!G335=""),"",SUM('Felling&amp;Restocking'!P335/P335)*'Felling&amp;Restocking'!G335)</f>
        <v/>
      </c>
      <c r="V335" s="371" t="n">
        <f aca="false">IF(CONCATENATE('Felling&amp;Restocking'!U335&amp;'Felling&amp;Restocking'!W335&amp;'Felling&amp;Restocking'!Y335&amp;'Felling&amp;Restocking'!AA335&amp;'Felling&amp;Restocking'!AC335)="",0,1)</f>
        <v>0</v>
      </c>
      <c r="W335" s="372" t="n">
        <f aca="false">IF(OR(OR(TRIM('Felling&amp;Restocking'!H335)="T",TRIM('Felling&amp;Restocking'!H335)="DF",TRIM('Felling&amp;Restocking'!H335)="OS"),O335=0),0,1)</f>
        <v>0</v>
      </c>
      <c r="X335" s="372" t="n">
        <f aca="false">IF(OR('Felling&amp;Restocking'!$S335="",OR('Felling&amp;Restocking'!$S335=0,'Felling&amp;Restocking'!$S335="N/A")),0,1)</f>
        <v>0</v>
      </c>
      <c r="Y335" s="362" t="str">
        <f aca="false">IF(W335=1,T335,"")</f>
        <v/>
      </c>
      <c r="Z335" s="362" t="str">
        <f aca="false">IF(W335=1,U335,"")</f>
        <v/>
      </c>
      <c r="AA335" s="363" t="str">
        <f aca="false">CONCATENATE(IF(AND(AG335="B",AF335&lt;&gt;""),AF335,""),IF(AND(AI335="B",AH335&lt;&gt;""),AH335,""),IF(AND(AK335="B",AJ335&lt;&gt;""),AJ335,""),IF(AND(AM335="B",AL335&lt;&gt;""),AL335,""),IF(AND(AO335="B",AN335&lt;&gt;""),AN335,""),IF(AND(AQ335="B",AP335&lt;&gt;""),AP335,""))</f>
        <v/>
      </c>
      <c r="AC335" s="362" t="str">
        <f aca="false">CONCATENATE(IF(AND(AG335="C",AF335&lt;&gt;""),AF335,""),IF(AND(AI335="C",AH335&lt;&gt;""),AH335,""),IF(AND(AK335="C",AJ335&lt;&gt;""),AJ335,""),IF(AND(AM335="C",AL335&lt;&gt;""),AL335,""),IF(AND(AO335="C",AN335&lt;&gt;""),AN335,""),IF(AND(AQ335="C",AP335&lt;&gt;""),AP335,""))</f>
        <v/>
      </c>
      <c r="AE335" s="362" t="str">
        <f aca="false">CONCATENATE(IF(AS335="","",AS335),IF(AU335="","",AU335),IF(AW335="","",AW335),IF(AY335="","",AY335),IF(BA335="","",BA335),IF(BC335="","",BC335))</f>
        <v>1</v>
      </c>
      <c r="AF335" s="362" t="str">
        <f aca="false">IF('Felling&amp;Restocking'!I335="","",IFERROR(VLOOKUP( 'Felling&amp;Restocking'!I335,SpeciesList[],2,0),"," &amp; 'Felling&amp;Restocking'!I335))</f>
        <v/>
      </c>
      <c r="AG335" s="362" t="str">
        <f aca="false">IF('Felling&amp;Restocking'!I335="","",VLOOKUP( 'Felling&amp;Restocking'!I335,SpeciesList[],4,0))</f>
        <v/>
      </c>
      <c r="AH335" s="362" t="str">
        <f aca="false">IF('Felling&amp;Restocking'!J335="","",IFERROR("," &amp; VLOOKUP( 'Felling&amp;Restocking'!J335,SpeciesList[],2,0),"," &amp; 'Felling&amp;Restocking'!J335))</f>
        <v/>
      </c>
      <c r="AI335" s="362" t="str">
        <f aca="false">IF('Felling&amp;Restocking'!J335="","",VLOOKUP( 'Felling&amp;Restocking'!J335,SpeciesList[],4,0))</f>
        <v/>
      </c>
      <c r="AJ335" s="362" t="str">
        <f aca="false">IF('Felling&amp;Restocking'!K335="","",IFERROR("," &amp; VLOOKUP( 'Felling&amp;Restocking'!K335,SpeciesList[],2,0),"," &amp; 'Felling&amp;Restocking'!K335))</f>
        <v/>
      </c>
      <c r="AK335" s="362" t="str">
        <f aca="false">IF('Felling&amp;Restocking'!K335="","",VLOOKUP( 'Felling&amp;Restocking'!K335,SpeciesList[],4,0))</f>
        <v/>
      </c>
      <c r="AL335" s="362" t="str">
        <f aca="false">IF('Felling&amp;Restocking'!L335="","",IFERROR("," &amp; VLOOKUP( 'Felling&amp;Restocking'!L335,SpeciesList[],2,0),"," &amp; 'Felling&amp;Restocking'!L335))</f>
        <v/>
      </c>
      <c r="AM335" s="362" t="str">
        <f aca="false">IF('Felling&amp;Restocking'!L335="","",VLOOKUP( 'Felling&amp;Restocking'!L335,SpeciesList[],4,0))</f>
        <v/>
      </c>
      <c r="AN335" s="362" t="str">
        <f aca="false">IF('Felling&amp;Restocking'!M335="","",IFERROR("," &amp; VLOOKUP( 'Felling&amp;Restocking'!M335,SpeciesList[],2,0),"," &amp; 'Felling&amp;Restocking'!M335))</f>
        <v/>
      </c>
      <c r="AO335" s="362" t="str">
        <f aca="false">IF('Felling&amp;Restocking'!M335="","",VLOOKUP( 'Felling&amp;Restocking'!M335,SpeciesList[],4,0))</f>
        <v/>
      </c>
      <c r="AP335" s="362" t="str">
        <f aca="false">IF('Felling&amp;Restocking'!N335="","",IFERROR("," &amp; VLOOKUP( 'Felling&amp;Restocking'!N335,SpeciesList[],2,0),"," &amp; 'Felling&amp;Restocking'!N335))</f>
        <v/>
      </c>
      <c r="AQ335" s="362" t="str">
        <f aca="false">IF('Felling&amp;Restocking'!N335="","",VLOOKUP( 'Felling&amp;Restocking'!N335,SpeciesList[],4,0))</f>
        <v/>
      </c>
      <c r="AT335" s="362" t="str">
        <f aca="false">IF('Sub-Cpt Record'!A335&lt;&gt;"",CONCATENATE('Sub-Cpt Record'!A335,'Sub-Cpt Record'!B335,'Sub-Cpt Record'!C335),"")</f>
        <v/>
      </c>
      <c r="AU335" s="362" t="n">
        <f aca="false">IF($AT335="",1,COUNTIFS($AT$11:$AT$1000, $AT335))</f>
        <v>1</v>
      </c>
      <c r="AV335" s="362" t="n">
        <f aca="false">IF(AT335&lt;&gt;"",'Sub-Cpt Record'!C335/CODE!AU335,0)</f>
        <v>0</v>
      </c>
    </row>
    <row r="336" customFormat="false" ht="15" hidden="false" customHeight="false" outlineLevel="0" collapsed="false">
      <c r="A336" s="362" t="str">
        <f aca="false">IF('Sub-Cpt Record'!B336="",IF(OR('Sub-Cpt Record'!A336=0,'Sub-Cpt Record'!A336=""),"",'Sub-Cpt Record'!A336),CONCATENATE('Sub-Cpt Record'!A336&amp;'Sub-Cpt Record'!B336))</f>
        <v/>
      </c>
      <c r="B336" s="362" t="n">
        <f aca="false">IF($A336="",1,COUNTIFS($A$11:$A$1000, $A336))</f>
        <v>1</v>
      </c>
      <c r="C336" s="363" t="str">
        <f aca="false">IF('Sub-Cpt Record'!E336 = "","",'Sub-Cpt Record'!E336&amp;"  ")</f>
        <v/>
      </c>
      <c r="D336" s="362" t="str">
        <f aca="false">IF('Sub-Cpt Record'!F336 = "","",'Sub-Cpt Record'!F336&amp;"  ")</f>
        <v/>
      </c>
      <c r="E336" s="362" t="str">
        <f aca="false">IF('Sub-Cpt Record'!G336 = "","",'Sub-Cpt Record'!G336&amp;"  ")</f>
        <v/>
      </c>
      <c r="F336" s="362" t="str">
        <f aca="false">IF('Sub-Cpt Record'!H336 = "","",'Sub-Cpt Record'!H336&amp;"  ")</f>
        <v/>
      </c>
      <c r="G336" s="362" t="str">
        <f aca="false">IF('Sub-Cpt Record'!I336 = "","",'Sub-Cpt Record'!I336&amp;"  ")</f>
        <v/>
      </c>
      <c r="H336" s="362" t="str">
        <f aca="false">IF('Sub-Cpt Record'!J336 = "","",'Sub-Cpt Record'!J336&amp;"  ")</f>
        <v/>
      </c>
      <c r="I336" s="364" t="str">
        <f aca="false">CONCATENATE(C336&amp;D336&amp;E336&amp;F336&amp;G336&amp;H336)</f>
        <v/>
      </c>
      <c r="J336" s="362" t="n">
        <f aca="false">IF(A336&lt;&gt;"",'Sub-Cpt Record'!C336/CODE!B336,0)</f>
        <v>0</v>
      </c>
      <c r="L336" s="365" t="str">
        <f aca="false">IF(A336="",IF(L337=1,1,""),1)</f>
        <v/>
      </c>
      <c r="N336" s="366" t="n">
        <f aca="false">COUNTIFS('Felling&amp;Restocking'!$A$11:$A$1000, 'Felling&amp;Restocking'!$A336, 'Felling&amp;Restocking'!$B$11:$B$1000, 'Felling&amp;Restocking'!$B336, 'Felling&amp;Restocking'!$H$11:$H$1000, 'Felling&amp;Restocking'!$H336)</f>
        <v>0</v>
      </c>
      <c r="O336" s="366" t="n">
        <f aca="false">IF(OR('Felling&amp;Restocking'!H336=0,'Felling&amp;Restocking'!H336=""),0,1)</f>
        <v>0</v>
      </c>
      <c r="P336" s="367" t="n">
        <f aca="false">SUM('Felling&amp;Restocking'!O336+'Felling&amp;Restocking'!P336)</f>
        <v>0</v>
      </c>
      <c r="S336" s="369" t="n">
        <f aca="false">IF(AND(O336&lt;&gt;0,P336&lt;&gt;0,'Felling&amp;Restocking'!G336&lt;&gt;0,AA336="",AC336=""),1,0)</f>
        <v>0</v>
      </c>
      <c r="T336" s="370" t="str">
        <f aca="false">IF(OR('Felling&amp;Restocking'!G336=0,'Felling&amp;Restocking'!G336=""),"",SUM('Felling&amp;Restocking'!O336/P336)*'Felling&amp;Restocking'!G336)</f>
        <v/>
      </c>
      <c r="U336" s="370" t="str">
        <f aca="false">IF(OR('Felling&amp;Restocking'!G336=0,'Felling&amp;Restocking'!G336=""),"",SUM('Felling&amp;Restocking'!P336/P336)*'Felling&amp;Restocking'!G336)</f>
        <v/>
      </c>
      <c r="V336" s="371" t="n">
        <f aca="false">IF(CONCATENATE('Felling&amp;Restocking'!U336&amp;'Felling&amp;Restocking'!W336&amp;'Felling&amp;Restocking'!Y336&amp;'Felling&amp;Restocking'!AA336&amp;'Felling&amp;Restocking'!AC336)="",0,1)</f>
        <v>0</v>
      </c>
      <c r="W336" s="372" t="n">
        <f aca="false">IF(OR(OR(TRIM('Felling&amp;Restocking'!H336)="T",TRIM('Felling&amp;Restocking'!H336)="DF",TRIM('Felling&amp;Restocking'!H336)="OS"),O336=0),0,1)</f>
        <v>0</v>
      </c>
      <c r="X336" s="372" t="n">
        <f aca="false">IF(OR('Felling&amp;Restocking'!$S336="",OR('Felling&amp;Restocking'!$S336=0,'Felling&amp;Restocking'!$S336="N/A")),0,1)</f>
        <v>0</v>
      </c>
      <c r="Y336" s="362" t="str">
        <f aca="false">IF(W336=1,T336,"")</f>
        <v/>
      </c>
      <c r="Z336" s="362" t="str">
        <f aca="false">IF(W336=1,U336,"")</f>
        <v/>
      </c>
      <c r="AA336" s="363" t="str">
        <f aca="false">CONCATENATE(IF(AND(AG336="B",AF336&lt;&gt;""),AF336,""),IF(AND(AI336="B",AH336&lt;&gt;""),AH336,""),IF(AND(AK336="B",AJ336&lt;&gt;""),AJ336,""),IF(AND(AM336="B",AL336&lt;&gt;""),AL336,""),IF(AND(AO336="B",AN336&lt;&gt;""),AN336,""),IF(AND(AQ336="B",AP336&lt;&gt;""),AP336,""))</f>
        <v/>
      </c>
      <c r="AC336" s="362" t="str">
        <f aca="false">CONCATENATE(IF(AND(AG336="C",AF336&lt;&gt;""),AF336,""),IF(AND(AI336="C",AH336&lt;&gt;""),AH336,""),IF(AND(AK336="C",AJ336&lt;&gt;""),AJ336,""),IF(AND(AM336="C",AL336&lt;&gt;""),AL336,""),IF(AND(AO336="C",AN336&lt;&gt;""),AN336,""),IF(AND(AQ336="C",AP336&lt;&gt;""),AP336,""))</f>
        <v/>
      </c>
      <c r="AE336" s="362" t="str">
        <f aca="false">CONCATENATE(IF(AS336="","",AS336),IF(AU336="","",AU336),IF(AW336="","",AW336),IF(AY336="","",AY336),IF(BA336="","",BA336),IF(BC336="","",BC336))</f>
        <v>1</v>
      </c>
      <c r="AF336" s="362" t="str">
        <f aca="false">IF('Felling&amp;Restocking'!I336="","",IFERROR(VLOOKUP( 'Felling&amp;Restocking'!I336,SpeciesList[],2,0),"," &amp; 'Felling&amp;Restocking'!I336))</f>
        <v/>
      </c>
      <c r="AG336" s="362" t="str">
        <f aca="false">IF('Felling&amp;Restocking'!I336="","",VLOOKUP( 'Felling&amp;Restocking'!I336,SpeciesList[],4,0))</f>
        <v/>
      </c>
      <c r="AH336" s="362" t="str">
        <f aca="false">IF('Felling&amp;Restocking'!J336="","",IFERROR("," &amp; VLOOKUP( 'Felling&amp;Restocking'!J336,SpeciesList[],2,0),"," &amp; 'Felling&amp;Restocking'!J336))</f>
        <v/>
      </c>
      <c r="AI336" s="362" t="str">
        <f aca="false">IF('Felling&amp;Restocking'!J336="","",VLOOKUP( 'Felling&amp;Restocking'!J336,SpeciesList[],4,0))</f>
        <v/>
      </c>
      <c r="AJ336" s="362" t="str">
        <f aca="false">IF('Felling&amp;Restocking'!K336="","",IFERROR("," &amp; VLOOKUP( 'Felling&amp;Restocking'!K336,SpeciesList[],2,0),"," &amp; 'Felling&amp;Restocking'!K336))</f>
        <v/>
      </c>
      <c r="AK336" s="362" t="str">
        <f aca="false">IF('Felling&amp;Restocking'!K336="","",VLOOKUP( 'Felling&amp;Restocking'!K336,SpeciesList[],4,0))</f>
        <v/>
      </c>
      <c r="AL336" s="362" t="str">
        <f aca="false">IF('Felling&amp;Restocking'!L336="","",IFERROR("," &amp; VLOOKUP( 'Felling&amp;Restocking'!L336,SpeciesList[],2,0),"," &amp; 'Felling&amp;Restocking'!L336))</f>
        <v/>
      </c>
      <c r="AM336" s="362" t="str">
        <f aca="false">IF('Felling&amp;Restocking'!L336="","",VLOOKUP( 'Felling&amp;Restocking'!L336,SpeciesList[],4,0))</f>
        <v/>
      </c>
      <c r="AN336" s="362" t="str">
        <f aca="false">IF('Felling&amp;Restocking'!M336="","",IFERROR("," &amp; VLOOKUP( 'Felling&amp;Restocking'!M336,SpeciesList[],2,0),"," &amp; 'Felling&amp;Restocking'!M336))</f>
        <v/>
      </c>
      <c r="AO336" s="362" t="str">
        <f aca="false">IF('Felling&amp;Restocking'!M336="","",VLOOKUP( 'Felling&amp;Restocking'!M336,SpeciesList[],4,0))</f>
        <v/>
      </c>
      <c r="AP336" s="362" t="str">
        <f aca="false">IF('Felling&amp;Restocking'!N336="","",IFERROR("," &amp; VLOOKUP( 'Felling&amp;Restocking'!N336,SpeciesList[],2,0),"," &amp; 'Felling&amp;Restocking'!N336))</f>
        <v/>
      </c>
      <c r="AQ336" s="362" t="str">
        <f aca="false">IF('Felling&amp;Restocking'!N336="","",VLOOKUP( 'Felling&amp;Restocking'!N336,SpeciesList[],4,0))</f>
        <v/>
      </c>
      <c r="AT336" s="362" t="str">
        <f aca="false">IF('Sub-Cpt Record'!A336&lt;&gt;"",CONCATENATE('Sub-Cpt Record'!A336,'Sub-Cpt Record'!B336,'Sub-Cpt Record'!C336),"")</f>
        <v/>
      </c>
      <c r="AU336" s="362" t="n">
        <f aca="false">IF($AT336="",1,COUNTIFS($AT$11:$AT$1000, $AT336))</f>
        <v>1</v>
      </c>
      <c r="AV336" s="362" t="n">
        <f aca="false">IF(AT336&lt;&gt;"",'Sub-Cpt Record'!C336/CODE!AU336,0)</f>
        <v>0</v>
      </c>
    </row>
    <row r="337" customFormat="false" ht="15" hidden="false" customHeight="false" outlineLevel="0" collapsed="false">
      <c r="A337" s="362" t="str">
        <f aca="false">IF('Sub-Cpt Record'!B337="",IF(OR('Sub-Cpt Record'!A337=0,'Sub-Cpt Record'!A337=""),"",'Sub-Cpt Record'!A337),CONCATENATE('Sub-Cpt Record'!A337&amp;'Sub-Cpt Record'!B337))</f>
        <v/>
      </c>
      <c r="B337" s="362" t="n">
        <f aca="false">IF($A337="",1,COUNTIFS($A$11:$A$1000, $A337))</f>
        <v>1</v>
      </c>
      <c r="C337" s="363" t="str">
        <f aca="false">IF('Sub-Cpt Record'!E337 = "","",'Sub-Cpt Record'!E337&amp;"  ")</f>
        <v/>
      </c>
      <c r="D337" s="362" t="str">
        <f aca="false">IF('Sub-Cpt Record'!F337 = "","",'Sub-Cpt Record'!F337&amp;"  ")</f>
        <v/>
      </c>
      <c r="E337" s="362" t="str">
        <f aca="false">IF('Sub-Cpt Record'!G337 = "","",'Sub-Cpt Record'!G337&amp;"  ")</f>
        <v/>
      </c>
      <c r="F337" s="362" t="str">
        <f aca="false">IF('Sub-Cpt Record'!H337 = "","",'Sub-Cpt Record'!H337&amp;"  ")</f>
        <v/>
      </c>
      <c r="G337" s="362" t="str">
        <f aca="false">IF('Sub-Cpt Record'!I337 = "","",'Sub-Cpt Record'!I337&amp;"  ")</f>
        <v/>
      </c>
      <c r="H337" s="362" t="str">
        <f aca="false">IF('Sub-Cpt Record'!J337 = "","",'Sub-Cpt Record'!J337&amp;"  ")</f>
        <v/>
      </c>
      <c r="I337" s="364" t="str">
        <f aca="false">CONCATENATE(C337&amp;D337&amp;E337&amp;F337&amp;G337&amp;H337)</f>
        <v/>
      </c>
      <c r="J337" s="362" t="n">
        <f aca="false">IF(A337&lt;&gt;"",'Sub-Cpt Record'!C337/CODE!B337,0)</f>
        <v>0</v>
      </c>
      <c r="L337" s="365" t="str">
        <f aca="false">IF(A337="",IF(L338=1,1,""),1)</f>
        <v/>
      </c>
      <c r="N337" s="366" t="n">
        <f aca="false">COUNTIFS('Felling&amp;Restocking'!$A$11:$A$1000, 'Felling&amp;Restocking'!$A337, 'Felling&amp;Restocking'!$B$11:$B$1000, 'Felling&amp;Restocking'!$B337, 'Felling&amp;Restocking'!$H$11:$H$1000, 'Felling&amp;Restocking'!$H337)</f>
        <v>0</v>
      </c>
      <c r="O337" s="366" t="n">
        <f aca="false">IF(OR('Felling&amp;Restocking'!H337=0,'Felling&amp;Restocking'!H337=""),0,1)</f>
        <v>0</v>
      </c>
      <c r="P337" s="367" t="n">
        <f aca="false">SUM('Felling&amp;Restocking'!O337+'Felling&amp;Restocking'!P337)</f>
        <v>0</v>
      </c>
      <c r="S337" s="369" t="n">
        <f aca="false">IF(AND(O337&lt;&gt;0,P337&lt;&gt;0,'Felling&amp;Restocking'!G337&lt;&gt;0,AA337="",AC337=""),1,0)</f>
        <v>0</v>
      </c>
      <c r="T337" s="370" t="str">
        <f aca="false">IF(OR('Felling&amp;Restocking'!G337=0,'Felling&amp;Restocking'!G337=""),"",SUM('Felling&amp;Restocking'!O337/P337)*'Felling&amp;Restocking'!G337)</f>
        <v/>
      </c>
      <c r="U337" s="370" t="str">
        <f aca="false">IF(OR('Felling&amp;Restocking'!G337=0,'Felling&amp;Restocking'!G337=""),"",SUM('Felling&amp;Restocking'!P337/P337)*'Felling&amp;Restocking'!G337)</f>
        <v/>
      </c>
      <c r="V337" s="371" t="n">
        <f aca="false">IF(CONCATENATE('Felling&amp;Restocking'!U337&amp;'Felling&amp;Restocking'!W337&amp;'Felling&amp;Restocking'!Y337&amp;'Felling&amp;Restocking'!AA337&amp;'Felling&amp;Restocking'!AC337)="",0,1)</f>
        <v>0</v>
      </c>
      <c r="W337" s="372" t="n">
        <f aca="false">IF(OR(OR(TRIM('Felling&amp;Restocking'!H337)="T",TRIM('Felling&amp;Restocking'!H337)="DF",TRIM('Felling&amp;Restocking'!H337)="OS"),O337=0),0,1)</f>
        <v>0</v>
      </c>
      <c r="X337" s="372" t="n">
        <f aca="false">IF(OR('Felling&amp;Restocking'!$S337="",OR('Felling&amp;Restocking'!$S337=0,'Felling&amp;Restocking'!$S337="N/A")),0,1)</f>
        <v>0</v>
      </c>
      <c r="Y337" s="362" t="str">
        <f aca="false">IF(W337=1,T337,"")</f>
        <v/>
      </c>
      <c r="Z337" s="362" t="str">
        <f aca="false">IF(W337=1,U337,"")</f>
        <v/>
      </c>
      <c r="AA337" s="363" t="str">
        <f aca="false">CONCATENATE(IF(AND(AG337="B",AF337&lt;&gt;""),AF337,""),IF(AND(AI337="B",AH337&lt;&gt;""),AH337,""),IF(AND(AK337="B",AJ337&lt;&gt;""),AJ337,""),IF(AND(AM337="B",AL337&lt;&gt;""),AL337,""),IF(AND(AO337="B",AN337&lt;&gt;""),AN337,""),IF(AND(AQ337="B",AP337&lt;&gt;""),AP337,""))</f>
        <v/>
      </c>
      <c r="AC337" s="362" t="str">
        <f aca="false">CONCATENATE(IF(AND(AG337="C",AF337&lt;&gt;""),AF337,""),IF(AND(AI337="C",AH337&lt;&gt;""),AH337,""),IF(AND(AK337="C",AJ337&lt;&gt;""),AJ337,""),IF(AND(AM337="C",AL337&lt;&gt;""),AL337,""),IF(AND(AO337="C",AN337&lt;&gt;""),AN337,""),IF(AND(AQ337="C",AP337&lt;&gt;""),AP337,""))</f>
        <v/>
      </c>
      <c r="AE337" s="362" t="str">
        <f aca="false">CONCATENATE(IF(AS337="","",AS337),IF(AU337="","",AU337),IF(AW337="","",AW337),IF(AY337="","",AY337),IF(BA337="","",BA337),IF(BC337="","",BC337))</f>
        <v>1</v>
      </c>
      <c r="AF337" s="362" t="str">
        <f aca="false">IF('Felling&amp;Restocking'!I337="","",IFERROR(VLOOKUP( 'Felling&amp;Restocking'!I337,SpeciesList[],2,0),"," &amp; 'Felling&amp;Restocking'!I337))</f>
        <v/>
      </c>
      <c r="AG337" s="362" t="str">
        <f aca="false">IF('Felling&amp;Restocking'!I337="","",VLOOKUP( 'Felling&amp;Restocking'!I337,SpeciesList[],4,0))</f>
        <v/>
      </c>
      <c r="AH337" s="362" t="str">
        <f aca="false">IF('Felling&amp;Restocking'!J337="","",IFERROR("," &amp; VLOOKUP( 'Felling&amp;Restocking'!J337,SpeciesList[],2,0),"," &amp; 'Felling&amp;Restocking'!J337))</f>
        <v/>
      </c>
      <c r="AI337" s="362" t="str">
        <f aca="false">IF('Felling&amp;Restocking'!J337="","",VLOOKUP( 'Felling&amp;Restocking'!J337,SpeciesList[],4,0))</f>
        <v/>
      </c>
      <c r="AJ337" s="362" t="str">
        <f aca="false">IF('Felling&amp;Restocking'!K337="","",IFERROR("," &amp; VLOOKUP( 'Felling&amp;Restocking'!K337,SpeciesList[],2,0),"," &amp; 'Felling&amp;Restocking'!K337))</f>
        <v/>
      </c>
      <c r="AK337" s="362" t="str">
        <f aca="false">IF('Felling&amp;Restocking'!K337="","",VLOOKUP( 'Felling&amp;Restocking'!K337,SpeciesList[],4,0))</f>
        <v/>
      </c>
      <c r="AL337" s="362" t="str">
        <f aca="false">IF('Felling&amp;Restocking'!L337="","",IFERROR("," &amp; VLOOKUP( 'Felling&amp;Restocking'!L337,SpeciesList[],2,0),"," &amp; 'Felling&amp;Restocking'!L337))</f>
        <v/>
      </c>
      <c r="AM337" s="362" t="str">
        <f aca="false">IF('Felling&amp;Restocking'!L337="","",VLOOKUP( 'Felling&amp;Restocking'!L337,SpeciesList[],4,0))</f>
        <v/>
      </c>
      <c r="AN337" s="362" t="str">
        <f aca="false">IF('Felling&amp;Restocking'!M337="","",IFERROR("," &amp; VLOOKUP( 'Felling&amp;Restocking'!M337,SpeciesList[],2,0),"," &amp; 'Felling&amp;Restocking'!M337))</f>
        <v/>
      </c>
      <c r="AO337" s="362" t="str">
        <f aca="false">IF('Felling&amp;Restocking'!M337="","",VLOOKUP( 'Felling&amp;Restocking'!M337,SpeciesList[],4,0))</f>
        <v/>
      </c>
      <c r="AP337" s="362" t="str">
        <f aca="false">IF('Felling&amp;Restocking'!N337="","",IFERROR("," &amp; VLOOKUP( 'Felling&amp;Restocking'!N337,SpeciesList[],2,0),"," &amp; 'Felling&amp;Restocking'!N337))</f>
        <v/>
      </c>
      <c r="AQ337" s="362" t="str">
        <f aca="false">IF('Felling&amp;Restocking'!N337="","",VLOOKUP( 'Felling&amp;Restocking'!N337,SpeciesList[],4,0))</f>
        <v/>
      </c>
      <c r="AT337" s="362" t="str">
        <f aca="false">IF('Sub-Cpt Record'!A337&lt;&gt;"",CONCATENATE('Sub-Cpt Record'!A337,'Sub-Cpt Record'!B337,'Sub-Cpt Record'!C337),"")</f>
        <v/>
      </c>
      <c r="AU337" s="362" t="n">
        <f aca="false">IF($AT337="",1,COUNTIFS($AT$11:$AT$1000, $AT337))</f>
        <v>1</v>
      </c>
      <c r="AV337" s="362" t="n">
        <f aca="false">IF(AT337&lt;&gt;"",'Sub-Cpt Record'!C337/CODE!AU337,0)</f>
        <v>0</v>
      </c>
    </row>
    <row r="338" customFormat="false" ht="15" hidden="false" customHeight="false" outlineLevel="0" collapsed="false">
      <c r="A338" s="362" t="str">
        <f aca="false">IF('Sub-Cpt Record'!B338="",IF(OR('Sub-Cpt Record'!A338=0,'Sub-Cpt Record'!A338=""),"",'Sub-Cpt Record'!A338),CONCATENATE('Sub-Cpt Record'!A338&amp;'Sub-Cpt Record'!B338))</f>
        <v/>
      </c>
      <c r="B338" s="362" t="n">
        <f aca="false">IF($A338="",1,COUNTIFS($A$11:$A$1000, $A338))</f>
        <v>1</v>
      </c>
      <c r="C338" s="363" t="str">
        <f aca="false">IF('Sub-Cpt Record'!E338 = "","",'Sub-Cpt Record'!E338&amp;"  ")</f>
        <v/>
      </c>
      <c r="D338" s="362" t="str">
        <f aca="false">IF('Sub-Cpt Record'!F338 = "","",'Sub-Cpt Record'!F338&amp;"  ")</f>
        <v/>
      </c>
      <c r="E338" s="362" t="str">
        <f aca="false">IF('Sub-Cpt Record'!G338 = "","",'Sub-Cpt Record'!G338&amp;"  ")</f>
        <v/>
      </c>
      <c r="F338" s="362" t="str">
        <f aca="false">IF('Sub-Cpt Record'!H338 = "","",'Sub-Cpt Record'!H338&amp;"  ")</f>
        <v/>
      </c>
      <c r="G338" s="362" t="str">
        <f aca="false">IF('Sub-Cpt Record'!I338 = "","",'Sub-Cpt Record'!I338&amp;"  ")</f>
        <v/>
      </c>
      <c r="H338" s="362" t="str">
        <f aca="false">IF('Sub-Cpt Record'!J338 = "","",'Sub-Cpt Record'!J338&amp;"  ")</f>
        <v/>
      </c>
      <c r="I338" s="364" t="str">
        <f aca="false">CONCATENATE(C338&amp;D338&amp;E338&amp;F338&amp;G338&amp;H338)</f>
        <v/>
      </c>
      <c r="J338" s="362" t="n">
        <f aca="false">IF(A338&lt;&gt;"",'Sub-Cpt Record'!C338/CODE!B338,0)</f>
        <v>0</v>
      </c>
      <c r="L338" s="365" t="str">
        <f aca="false">IF(A338="",IF(L339=1,1,""),1)</f>
        <v/>
      </c>
      <c r="N338" s="366" t="n">
        <f aca="false">COUNTIFS('Felling&amp;Restocking'!$A$11:$A$1000, 'Felling&amp;Restocking'!$A338, 'Felling&amp;Restocking'!$B$11:$B$1000, 'Felling&amp;Restocking'!$B338, 'Felling&amp;Restocking'!$H$11:$H$1000, 'Felling&amp;Restocking'!$H338)</f>
        <v>0</v>
      </c>
      <c r="O338" s="366" t="n">
        <f aca="false">IF(OR('Felling&amp;Restocking'!H338=0,'Felling&amp;Restocking'!H338=""),0,1)</f>
        <v>0</v>
      </c>
      <c r="P338" s="367" t="n">
        <f aca="false">SUM('Felling&amp;Restocking'!O338+'Felling&amp;Restocking'!P338)</f>
        <v>0</v>
      </c>
      <c r="S338" s="369" t="n">
        <f aca="false">IF(AND(O338&lt;&gt;0,P338&lt;&gt;0,'Felling&amp;Restocking'!G338&lt;&gt;0,AA338="",AC338=""),1,0)</f>
        <v>0</v>
      </c>
      <c r="T338" s="370" t="str">
        <f aca="false">IF(OR('Felling&amp;Restocking'!G338=0,'Felling&amp;Restocking'!G338=""),"",SUM('Felling&amp;Restocking'!O338/P338)*'Felling&amp;Restocking'!G338)</f>
        <v/>
      </c>
      <c r="U338" s="370" t="str">
        <f aca="false">IF(OR('Felling&amp;Restocking'!G338=0,'Felling&amp;Restocking'!G338=""),"",SUM('Felling&amp;Restocking'!P338/P338)*'Felling&amp;Restocking'!G338)</f>
        <v/>
      </c>
      <c r="V338" s="371" t="n">
        <f aca="false">IF(CONCATENATE('Felling&amp;Restocking'!U338&amp;'Felling&amp;Restocking'!W338&amp;'Felling&amp;Restocking'!Y338&amp;'Felling&amp;Restocking'!AA338&amp;'Felling&amp;Restocking'!AC338)="",0,1)</f>
        <v>0</v>
      </c>
      <c r="W338" s="372" t="n">
        <f aca="false">IF(OR(OR(TRIM('Felling&amp;Restocking'!H338)="T",TRIM('Felling&amp;Restocking'!H338)="DF",TRIM('Felling&amp;Restocking'!H338)="OS"),O338=0),0,1)</f>
        <v>0</v>
      </c>
      <c r="X338" s="372" t="n">
        <f aca="false">IF(OR('Felling&amp;Restocking'!$S338="",OR('Felling&amp;Restocking'!$S338=0,'Felling&amp;Restocking'!$S338="N/A")),0,1)</f>
        <v>0</v>
      </c>
      <c r="Y338" s="362" t="str">
        <f aca="false">IF(W338=1,T338,"")</f>
        <v/>
      </c>
      <c r="Z338" s="362" t="str">
        <f aca="false">IF(W338=1,U338,"")</f>
        <v/>
      </c>
      <c r="AA338" s="363" t="str">
        <f aca="false">CONCATENATE(IF(AND(AG338="B",AF338&lt;&gt;""),AF338,""),IF(AND(AI338="B",AH338&lt;&gt;""),AH338,""),IF(AND(AK338="B",AJ338&lt;&gt;""),AJ338,""),IF(AND(AM338="B",AL338&lt;&gt;""),AL338,""),IF(AND(AO338="B",AN338&lt;&gt;""),AN338,""),IF(AND(AQ338="B",AP338&lt;&gt;""),AP338,""))</f>
        <v/>
      </c>
      <c r="AC338" s="362" t="str">
        <f aca="false">CONCATENATE(IF(AND(AG338="C",AF338&lt;&gt;""),AF338,""),IF(AND(AI338="C",AH338&lt;&gt;""),AH338,""),IF(AND(AK338="C",AJ338&lt;&gt;""),AJ338,""),IF(AND(AM338="C",AL338&lt;&gt;""),AL338,""),IF(AND(AO338="C",AN338&lt;&gt;""),AN338,""),IF(AND(AQ338="C",AP338&lt;&gt;""),AP338,""))</f>
        <v/>
      </c>
      <c r="AE338" s="362" t="str">
        <f aca="false">CONCATENATE(IF(AS338="","",AS338),IF(AU338="","",AU338),IF(AW338="","",AW338),IF(AY338="","",AY338),IF(BA338="","",BA338),IF(BC338="","",BC338))</f>
        <v>1</v>
      </c>
      <c r="AF338" s="362" t="str">
        <f aca="false">IF('Felling&amp;Restocking'!I338="","",IFERROR(VLOOKUP( 'Felling&amp;Restocking'!I338,SpeciesList[],2,0),"," &amp; 'Felling&amp;Restocking'!I338))</f>
        <v/>
      </c>
      <c r="AG338" s="362" t="str">
        <f aca="false">IF('Felling&amp;Restocking'!I338="","",VLOOKUP( 'Felling&amp;Restocking'!I338,SpeciesList[],4,0))</f>
        <v/>
      </c>
      <c r="AH338" s="362" t="str">
        <f aca="false">IF('Felling&amp;Restocking'!J338="","",IFERROR("," &amp; VLOOKUP( 'Felling&amp;Restocking'!J338,SpeciesList[],2,0),"," &amp; 'Felling&amp;Restocking'!J338))</f>
        <v/>
      </c>
      <c r="AI338" s="362" t="str">
        <f aca="false">IF('Felling&amp;Restocking'!J338="","",VLOOKUP( 'Felling&amp;Restocking'!J338,SpeciesList[],4,0))</f>
        <v/>
      </c>
      <c r="AJ338" s="362" t="str">
        <f aca="false">IF('Felling&amp;Restocking'!K338="","",IFERROR("," &amp; VLOOKUP( 'Felling&amp;Restocking'!K338,SpeciesList[],2,0),"," &amp; 'Felling&amp;Restocking'!K338))</f>
        <v/>
      </c>
      <c r="AK338" s="362" t="str">
        <f aca="false">IF('Felling&amp;Restocking'!K338="","",VLOOKUP( 'Felling&amp;Restocking'!K338,SpeciesList[],4,0))</f>
        <v/>
      </c>
      <c r="AL338" s="362" t="str">
        <f aca="false">IF('Felling&amp;Restocking'!L338="","",IFERROR("," &amp; VLOOKUP( 'Felling&amp;Restocking'!L338,SpeciesList[],2,0),"," &amp; 'Felling&amp;Restocking'!L338))</f>
        <v/>
      </c>
      <c r="AM338" s="362" t="str">
        <f aca="false">IF('Felling&amp;Restocking'!L338="","",VLOOKUP( 'Felling&amp;Restocking'!L338,SpeciesList[],4,0))</f>
        <v/>
      </c>
      <c r="AN338" s="362" t="str">
        <f aca="false">IF('Felling&amp;Restocking'!M338="","",IFERROR("," &amp; VLOOKUP( 'Felling&amp;Restocking'!M338,SpeciesList[],2,0),"," &amp; 'Felling&amp;Restocking'!M338))</f>
        <v/>
      </c>
      <c r="AO338" s="362" t="str">
        <f aca="false">IF('Felling&amp;Restocking'!M338="","",VLOOKUP( 'Felling&amp;Restocking'!M338,SpeciesList[],4,0))</f>
        <v/>
      </c>
      <c r="AP338" s="362" t="str">
        <f aca="false">IF('Felling&amp;Restocking'!N338="","",IFERROR("," &amp; VLOOKUP( 'Felling&amp;Restocking'!N338,SpeciesList[],2,0),"," &amp; 'Felling&amp;Restocking'!N338))</f>
        <v/>
      </c>
      <c r="AQ338" s="362" t="str">
        <f aca="false">IF('Felling&amp;Restocking'!N338="","",VLOOKUP( 'Felling&amp;Restocking'!N338,SpeciesList[],4,0))</f>
        <v/>
      </c>
      <c r="AT338" s="362" t="str">
        <f aca="false">IF('Sub-Cpt Record'!A338&lt;&gt;"",CONCATENATE('Sub-Cpt Record'!A338,'Sub-Cpt Record'!B338,'Sub-Cpt Record'!C338),"")</f>
        <v/>
      </c>
      <c r="AU338" s="362" t="n">
        <f aca="false">IF($AT338="",1,COUNTIFS($AT$11:$AT$1000, $AT338))</f>
        <v>1</v>
      </c>
      <c r="AV338" s="362" t="n">
        <f aca="false">IF(AT338&lt;&gt;"",'Sub-Cpt Record'!C338/CODE!AU338,0)</f>
        <v>0</v>
      </c>
    </row>
    <row r="339" customFormat="false" ht="15" hidden="false" customHeight="false" outlineLevel="0" collapsed="false">
      <c r="A339" s="362" t="str">
        <f aca="false">IF('Sub-Cpt Record'!B339="",IF(OR('Sub-Cpt Record'!A339=0,'Sub-Cpt Record'!A339=""),"",'Sub-Cpt Record'!A339),CONCATENATE('Sub-Cpt Record'!A339&amp;'Sub-Cpt Record'!B339))</f>
        <v/>
      </c>
      <c r="B339" s="362" t="n">
        <f aca="false">IF($A339="",1,COUNTIFS($A$11:$A$1000, $A339))</f>
        <v>1</v>
      </c>
      <c r="C339" s="363" t="str">
        <f aca="false">IF('Sub-Cpt Record'!E339 = "","",'Sub-Cpt Record'!E339&amp;"  ")</f>
        <v/>
      </c>
      <c r="D339" s="362" t="str">
        <f aca="false">IF('Sub-Cpt Record'!F339 = "","",'Sub-Cpt Record'!F339&amp;"  ")</f>
        <v/>
      </c>
      <c r="E339" s="362" t="str">
        <f aca="false">IF('Sub-Cpt Record'!G339 = "","",'Sub-Cpt Record'!G339&amp;"  ")</f>
        <v/>
      </c>
      <c r="F339" s="362" t="str">
        <f aca="false">IF('Sub-Cpt Record'!H339 = "","",'Sub-Cpt Record'!H339&amp;"  ")</f>
        <v/>
      </c>
      <c r="G339" s="362" t="str">
        <f aca="false">IF('Sub-Cpt Record'!I339 = "","",'Sub-Cpt Record'!I339&amp;"  ")</f>
        <v/>
      </c>
      <c r="H339" s="362" t="str">
        <f aca="false">IF('Sub-Cpt Record'!J339 = "","",'Sub-Cpt Record'!J339&amp;"  ")</f>
        <v/>
      </c>
      <c r="I339" s="364" t="str">
        <f aca="false">CONCATENATE(C339&amp;D339&amp;E339&amp;F339&amp;G339&amp;H339)</f>
        <v/>
      </c>
      <c r="J339" s="362" t="n">
        <f aca="false">IF(A339&lt;&gt;"",'Sub-Cpt Record'!C339/CODE!B339,0)</f>
        <v>0</v>
      </c>
      <c r="L339" s="365" t="str">
        <f aca="false">IF(A339="",IF(L340=1,1,""),1)</f>
        <v/>
      </c>
      <c r="N339" s="366" t="n">
        <f aca="false">COUNTIFS('Felling&amp;Restocking'!$A$11:$A$1000, 'Felling&amp;Restocking'!$A339, 'Felling&amp;Restocking'!$B$11:$B$1000, 'Felling&amp;Restocking'!$B339, 'Felling&amp;Restocking'!$H$11:$H$1000, 'Felling&amp;Restocking'!$H339)</f>
        <v>0</v>
      </c>
      <c r="O339" s="366" t="n">
        <f aca="false">IF(OR('Felling&amp;Restocking'!H339=0,'Felling&amp;Restocking'!H339=""),0,1)</f>
        <v>0</v>
      </c>
      <c r="P339" s="367" t="n">
        <f aca="false">SUM('Felling&amp;Restocking'!O339+'Felling&amp;Restocking'!P339)</f>
        <v>0</v>
      </c>
      <c r="S339" s="369" t="n">
        <f aca="false">IF(AND(O339&lt;&gt;0,P339&lt;&gt;0,'Felling&amp;Restocking'!G339&lt;&gt;0,AA339="",AC339=""),1,0)</f>
        <v>0</v>
      </c>
      <c r="T339" s="370" t="str">
        <f aca="false">IF(OR('Felling&amp;Restocking'!G339=0,'Felling&amp;Restocking'!G339=""),"",SUM('Felling&amp;Restocking'!O339/P339)*'Felling&amp;Restocking'!G339)</f>
        <v/>
      </c>
      <c r="U339" s="370" t="str">
        <f aca="false">IF(OR('Felling&amp;Restocking'!G339=0,'Felling&amp;Restocking'!G339=""),"",SUM('Felling&amp;Restocking'!P339/P339)*'Felling&amp;Restocking'!G339)</f>
        <v/>
      </c>
      <c r="V339" s="371" t="n">
        <f aca="false">IF(CONCATENATE('Felling&amp;Restocking'!U339&amp;'Felling&amp;Restocking'!W339&amp;'Felling&amp;Restocking'!Y339&amp;'Felling&amp;Restocking'!AA339&amp;'Felling&amp;Restocking'!AC339)="",0,1)</f>
        <v>0</v>
      </c>
      <c r="W339" s="372" t="n">
        <f aca="false">IF(OR(OR(TRIM('Felling&amp;Restocking'!H339)="T",TRIM('Felling&amp;Restocking'!H339)="DF",TRIM('Felling&amp;Restocking'!H339)="OS"),O339=0),0,1)</f>
        <v>0</v>
      </c>
      <c r="X339" s="372" t="n">
        <f aca="false">IF(OR('Felling&amp;Restocking'!$S339="",OR('Felling&amp;Restocking'!$S339=0,'Felling&amp;Restocking'!$S339="N/A")),0,1)</f>
        <v>0</v>
      </c>
      <c r="Y339" s="362" t="str">
        <f aca="false">IF(W339=1,T339,"")</f>
        <v/>
      </c>
      <c r="Z339" s="362" t="str">
        <f aca="false">IF(W339=1,U339,"")</f>
        <v/>
      </c>
      <c r="AA339" s="363" t="str">
        <f aca="false">CONCATENATE(IF(AND(AG339="B",AF339&lt;&gt;""),AF339,""),IF(AND(AI339="B",AH339&lt;&gt;""),AH339,""),IF(AND(AK339="B",AJ339&lt;&gt;""),AJ339,""),IF(AND(AM339="B",AL339&lt;&gt;""),AL339,""),IF(AND(AO339="B",AN339&lt;&gt;""),AN339,""),IF(AND(AQ339="B",AP339&lt;&gt;""),AP339,""))</f>
        <v/>
      </c>
      <c r="AC339" s="362" t="str">
        <f aca="false">CONCATENATE(IF(AND(AG339="C",AF339&lt;&gt;""),AF339,""),IF(AND(AI339="C",AH339&lt;&gt;""),AH339,""),IF(AND(AK339="C",AJ339&lt;&gt;""),AJ339,""),IF(AND(AM339="C",AL339&lt;&gt;""),AL339,""),IF(AND(AO339="C",AN339&lt;&gt;""),AN339,""),IF(AND(AQ339="C",AP339&lt;&gt;""),AP339,""))</f>
        <v/>
      </c>
      <c r="AE339" s="362" t="str">
        <f aca="false">CONCATENATE(IF(AS339="","",AS339),IF(AU339="","",AU339),IF(AW339="","",AW339),IF(AY339="","",AY339),IF(BA339="","",BA339),IF(BC339="","",BC339))</f>
        <v>1</v>
      </c>
      <c r="AF339" s="362" t="str">
        <f aca="false">IF('Felling&amp;Restocking'!I339="","",IFERROR(VLOOKUP( 'Felling&amp;Restocking'!I339,SpeciesList[],2,0),"," &amp; 'Felling&amp;Restocking'!I339))</f>
        <v/>
      </c>
      <c r="AG339" s="362" t="str">
        <f aca="false">IF('Felling&amp;Restocking'!I339="","",VLOOKUP( 'Felling&amp;Restocking'!I339,SpeciesList[],4,0))</f>
        <v/>
      </c>
      <c r="AH339" s="362" t="str">
        <f aca="false">IF('Felling&amp;Restocking'!J339="","",IFERROR("," &amp; VLOOKUP( 'Felling&amp;Restocking'!J339,SpeciesList[],2,0),"," &amp; 'Felling&amp;Restocking'!J339))</f>
        <v/>
      </c>
      <c r="AI339" s="362" t="str">
        <f aca="false">IF('Felling&amp;Restocking'!J339="","",VLOOKUP( 'Felling&amp;Restocking'!J339,SpeciesList[],4,0))</f>
        <v/>
      </c>
      <c r="AJ339" s="362" t="str">
        <f aca="false">IF('Felling&amp;Restocking'!K339="","",IFERROR("," &amp; VLOOKUP( 'Felling&amp;Restocking'!K339,SpeciesList[],2,0),"," &amp; 'Felling&amp;Restocking'!K339))</f>
        <v/>
      </c>
      <c r="AK339" s="362" t="str">
        <f aca="false">IF('Felling&amp;Restocking'!K339="","",VLOOKUP( 'Felling&amp;Restocking'!K339,SpeciesList[],4,0))</f>
        <v/>
      </c>
      <c r="AL339" s="362" t="str">
        <f aca="false">IF('Felling&amp;Restocking'!L339="","",IFERROR("," &amp; VLOOKUP( 'Felling&amp;Restocking'!L339,SpeciesList[],2,0),"," &amp; 'Felling&amp;Restocking'!L339))</f>
        <v/>
      </c>
      <c r="AM339" s="362" t="str">
        <f aca="false">IF('Felling&amp;Restocking'!L339="","",VLOOKUP( 'Felling&amp;Restocking'!L339,SpeciesList[],4,0))</f>
        <v/>
      </c>
      <c r="AN339" s="362" t="str">
        <f aca="false">IF('Felling&amp;Restocking'!M339="","",IFERROR("," &amp; VLOOKUP( 'Felling&amp;Restocking'!M339,SpeciesList[],2,0),"," &amp; 'Felling&amp;Restocking'!M339))</f>
        <v/>
      </c>
      <c r="AO339" s="362" t="str">
        <f aca="false">IF('Felling&amp;Restocking'!M339="","",VLOOKUP( 'Felling&amp;Restocking'!M339,SpeciesList[],4,0))</f>
        <v/>
      </c>
      <c r="AP339" s="362" t="str">
        <f aca="false">IF('Felling&amp;Restocking'!N339="","",IFERROR("," &amp; VLOOKUP( 'Felling&amp;Restocking'!N339,SpeciesList[],2,0),"," &amp; 'Felling&amp;Restocking'!N339))</f>
        <v/>
      </c>
      <c r="AQ339" s="362" t="str">
        <f aca="false">IF('Felling&amp;Restocking'!N339="","",VLOOKUP( 'Felling&amp;Restocking'!N339,SpeciesList[],4,0))</f>
        <v/>
      </c>
      <c r="AT339" s="362" t="str">
        <f aca="false">IF('Sub-Cpt Record'!A339&lt;&gt;"",CONCATENATE('Sub-Cpt Record'!A339,'Sub-Cpt Record'!B339,'Sub-Cpt Record'!C339),"")</f>
        <v/>
      </c>
      <c r="AU339" s="362" t="n">
        <f aca="false">IF($AT339="",1,COUNTIFS($AT$11:$AT$1000, $AT339))</f>
        <v>1</v>
      </c>
      <c r="AV339" s="362" t="n">
        <f aca="false">IF(AT339&lt;&gt;"",'Sub-Cpt Record'!C339/CODE!AU339,0)</f>
        <v>0</v>
      </c>
    </row>
    <row r="340" customFormat="false" ht="15" hidden="false" customHeight="false" outlineLevel="0" collapsed="false">
      <c r="A340" s="362" t="str">
        <f aca="false">IF('Sub-Cpt Record'!B340="",IF(OR('Sub-Cpt Record'!A340=0,'Sub-Cpt Record'!A340=""),"",'Sub-Cpt Record'!A340),CONCATENATE('Sub-Cpt Record'!A340&amp;'Sub-Cpt Record'!B340))</f>
        <v/>
      </c>
      <c r="B340" s="362" t="n">
        <f aca="false">IF($A340="",1,COUNTIFS($A$11:$A$1000, $A340))</f>
        <v>1</v>
      </c>
      <c r="C340" s="363" t="str">
        <f aca="false">IF('Sub-Cpt Record'!E340 = "","",'Sub-Cpt Record'!E340&amp;"  ")</f>
        <v/>
      </c>
      <c r="D340" s="362" t="str">
        <f aca="false">IF('Sub-Cpt Record'!F340 = "","",'Sub-Cpt Record'!F340&amp;"  ")</f>
        <v/>
      </c>
      <c r="E340" s="362" t="str">
        <f aca="false">IF('Sub-Cpt Record'!G340 = "","",'Sub-Cpt Record'!G340&amp;"  ")</f>
        <v/>
      </c>
      <c r="F340" s="362" t="str">
        <f aca="false">IF('Sub-Cpt Record'!H340 = "","",'Sub-Cpt Record'!H340&amp;"  ")</f>
        <v/>
      </c>
      <c r="G340" s="362" t="str">
        <f aca="false">IF('Sub-Cpt Record'!I340 = "","",'Sub-Cpt Record'!I340&amp;"  ")</f>
        <v/>
      </c>
      <c r="H340" s="362" t="str">
        <f aca="false">IF('Sub-Cpt Record'!J340 = "","",'Sub-Cpt Record'!J340&amp;"  ")</f>
        <v/>
      </c>
      <c r="I340" s="364" t="str">
        <f aca="false">CONCATENATE(C340&amp;D340&amp;E340&amp;F340&amp;G340&amp;H340)</f>
        <v/>
      </c>
      <c r="J340" s="362" t="n">
        <f aca="false">IF(A340&lt;&gt;"",'Sub-Cpt Record'!C340/CODE!B340,0)</f>
        <v>0</v>
      </c>
      <c r="L340" s="365" t="str">
        <f aca="false">IF(A340="",IF(L341=1,1,""),1)</f>
        <v/>
      </c>
      <c r="N340" s="366" t="n">
        <f aca="false">COUNTIFS('Felling&amp;Restocking'!$A$11:$A$1000, 'Felling&amp;Restocking'!$A340, 'Felling&amp;Restocking'!$B$11:$B$1000, 'Felling&amp;Restocking'!$B340, 'Felling&amp;Restocking'!$H$11:$H$1000, 'Felling&amp;Restocking'!$H340)</f>
        <v>0</v>
      </c>
      <c r="O340" s="366" t="n">
        <f aca="false">IF(OR('Felling&amp;Restocking'!H340=0,'Felling&amp;Restocking'!H340=""),0,1)</f>
        <v>0</v>
      </c>
      <c r="P340" s="367" t="n">
        <f aca="false">SUM('Felling&amp;Restocking'!O340+'Felling&amp;Restocking'!P340)</f>
        <v>0</v>
      </c>
      <c r="S340" s="369" t="n">
        <f aca="false">IF(AND(O340&lt;&gt;0,P340&lt;&gt;0,'Felling&amp;Restocking'!G340&lt;&gt;0,AA340="",AC340=""),1,0)</f>
        <v>0</v>
      </c>
      <c r="T340" s="370" t="str">
        <f aca="false">IF(OR('Felling&amp;Restocking'!G340=0,'Felling&amp;Restocking'!G340=""),"",SUM('Felling&amp;Restocking'!O340/P340)*'Felling&amp;Restocking'!G340)</f>
        <v/>
      </c>
      <c r="U340" s="370" t="str">
        <f aca="false">IF(OR('Felling&amp;Restocking'!G340=0,'Felling&amp;Restocking'!G340=""),"",SUM('Felling&amp;Restocking'!P340/P340)*'Felling&amp;Restocking'!G340)</f>
        <v/>
      </c>
      <c r="V340" s="371" t="n">
        <f aca="false">IF(CONCATENATE('Felling&amp;Restocking'!U340&amp;'Felling&amp;Restocking'!W340&amp;'Felling&amp;Restocking'!Y340&amp;'Felling&amp;Restocking'!AA340&amp;'Felling&amp;Restocking'!AC340)="",0,1)</f>
        <v>0</v>
      </c>
      <c r="W340" s="372" t="n">
        <f aca="false">IF(OR(OR(TRIM('Felling&amp;Restocking'!H340)="T",TRIM('Felling&amp;Restocking'!H340)="DF",TRIM('Felling&amp;Restocking'!H340)="OS"),O340=0),0,1)</f>
        <v>0</v>
      </c>
      <c r="X340" s="372" t="n">
        <f aca="false">IF(OR('Felling&amp;Restocking'!$S340="",OR('Felling&amp;Restocking'!$S340=0,'Felling&amp;Restocking'!$S340="N/A")),0,1)</f>
        <v>0</v>
      </c>
      <c r="Y340" s="362" t="str">
        <f aca="false">IF(W340=1,T340,"")</f>
        <v/>
      </c>
      <c r="Z340" s="362" t="str">
        <f aca="false">IF(W340=1,U340,"")</f>
        <v/>
      </c>
      <c r="AA340" s="363" t="str">
        <f aca="false">CONCATENATE(IF(AND(AG340="B",AF340&lt;&gt;""),AF340,""),IF(AND(AI340="B",AH340&lt;&gt;""),AH340,""),IF(AND(AK340="B",AJ340&lt;&gt;""),AJ340,""),IF(AND(AM340="B",AL340&lt;&gt;""),AL340,""),IF(AND(AO340="B",AN340&lt;&gt;""),AN340,""),IF(AND(AQ340="B",AP340&lt;&gt;""),AP340,""))</f>
        <v/>
      </c>
      <c r="AC340" s="362" t="str">
        <f aca="false">CONCATENATE(IF(AND(AG340="C",AF340&lt;&gt;""),AF340,""),IF(AND(AI340="C",AH340&lt;&gt;""),AH340,""),IF(AND(AK340="C",AJ340&lt;&gt;""),AJ340,""),IF(AND(AM340="C",AL340&lt;&gt;""),AL340,""),IF(AND(AO340="C",AN340&lt;&gt;""),AN340,""),IF(AND(AQ340="C",AP340&lt;&gt;""),AP340,""))</f>
        <v/>
      </c>
      <c r="AE340" s="362" t="str">
        <f aca="false">CONCATENATE(IF(AS340="","",AS340),IF(AU340="","",AU340),IF(AW340="","",AW340),IF(AY340="","",AY340),IF(BA340="","",BA340),IF(BC340="","",BC340))</f>
        <v>1</v>
      </c>
      <c r="AF340" s="362" t="str">
        <f aca="false">IF('Felling&amp;Restocking'!I340="","",IFERROR(VLOOKUP( 'Felling&amp;Restocking'!I340,SpeciesList[],2,0),"," &amp; 'Felling&amp;Restocking'!I340))</f>
        <v/>
      </c>
      <c r="AG340" s="362" t="str">
        <f aca="false">IF('Felling&amp;Restocking'!I340="","",VLOOKUP( 'Felling&amp;Restocking'!I340,SpeciesList[],4,0))</f>
        <v/>
      </c>
      <c r="AH340" s="362" t="str">
        <f aca="false">IF('Felling&amp;Restocking'!J340="","",IFERROR("," &amp; VLOOKUP( 'Felling&amp;Restocking'!J340,SpeciesList[],2,0),"," &amp; 'Felling&amp;Restocking'!J340))</f>
        <v/>
      </c>
      <c r="AI340" s="362" t="str">
        <f aca="false">IF('Felling&amp;Restocking'!J340="","",VLOOKUP( 'Felling&amp;Restocking'!J340,SpeciesList[],4,0))</f>
        <v/>
      </c>
      <c r="AJ340" s="362" t="str">
        <f aca="false">IF('Felling&amp;Restocking'!K340="","",IFERROR("," &amp; VLOOKUP( 'Felling&amp;Restocking'!K340,SpeciesList[],2,0),"," &amp; 'Felling&amp;Restocking'!K340))</f>
        <v/>
      </c>
      <c r="AK340" s="362" t="str">
        <f aca="false">IF('Felling&amp;Restocking'!K340="","",VLOOKUP( 'Felling&amp;Restocking'!K340,SpeciesList[],4,0))</f>
        <v/>
      </c>
      <c r="AL340" s="362" t="str">
        <f aca="false">IF('Felling&amp;Restocking'!L340="","",IFERROR("," &amp; VLOOKUP( 'Felling&amp;Restocking'!L340,SpeciesList[],2,0),"," &amp; 'Felling&amp;Restocking'!L340))</f>
        <v/>
      </c>
      <c r="AM340" s="362" t="str">
        <f aca="false">IF('Felling&amp;Restocking'!L340="","",VLOOKUP( 'Felling&amp;Restocking'!L340,SpeciesList[],4,0))</f>
        <v/>
      </c>
      <c r="AN340" s="362" t="str">
        <f aca="false">IF('Felling&amp;Restocking'!M340="","",IFERROR("," &amp; VLOOKUP( 'Felling&amp;Restocking'!M340,SpeciesList[],2,0),"," &amp; 'Felling&amp;Restocking'!M340))</f>
        <v/>
      </c>
      <c r="AO340" s="362" t="str">
        <f aca="false">IF('Felling&amp;Restocking'!M340="","",VLOOKUP( 'Felling&amp;Restocking'!M340,SpeciesList[],4,0))</f>
        <v/>
      </c>
      <c r="AP340" s="362" t="str">
        <f aca="false">IF('Felling&amp;Restocking'!N340="","",IFERROR("," &amp; VLOOKUP( 'Felling&amp;Restocking'!N340,SpeciesList[],2,0),"," &amp; 'Felling&amp;Restocking'!N340))</f>
        <v/>
      </c>
      <c r="AQ340" s="362" t="str">
        <f aca="false">IF('Felling&amp;Restocking'!N340="","",VLOOKUP( 'Felling&amp;Restocking'!N340,SpeciesList[],4,0))</f>
        <v/>
      </c>
      <c r="AT340" s="362" t="str">
        <f aca="false">IF('Sub-Cpt Record'!A340&lt;&gt;"",CONCATENATE('Sub-Cpt Record'!A340,'Sub-Cpt Record'!B340,'Sub-Cpt Record'!C340),"")</f>
        <v/>
      </c>
      <c r="AU340" s="362" t="n">
        <f aca="false">IF($AT340="",1,COUNTIFS($AT$11:$AT$1000, $AT340))</f>
        <v>1</v>
      </c>
      <c r="AV340" s="362" t="n">
        <f aca="false">IF(AT340&lt;&gt;"",'Sub-Cpt Record'!C340/CODE!AU340,0)</f>
        <v>0</v>
      </c>
    </row>
    <row r="341" customFormat="false" ht="15" hidden="false" customHeight="false" outlineLevel="0" collapsed="false">
      <c r="A341" s="362" t="str">
        <f aca="false">IF('Sub-Cpt Record'!B341="",IF(OR('Sub-Cpt Record'!A341=0,'Sub-Cpt Record'!A341=""),"",'Sub-Cpt Record'!A341),CONCATENATE('Sub-Cpt Record'!A341&amp;'Sub-Cpt Record'!B341))</f>
        <v/>
      </c>
      <c r="B341" s="362" t="n">
        <f aca="false">IF($A341="",1,COUNTIFS($A$11:$A$1000, $A341))</f>
        <v>1</v>
      </c>
      <c r="C341" s="363" t="str">
        <f aca="false">IF('Sub-Cpt Record'!E341 = "","",'Sub-Cpt Record'!E341&amp;"  ")</f>
        <v/>
      </c>
      <c r="D341" s="362" t="str">
        <f aca="false">IF('Sub-Cpt Record'!F341 = "","",'Sub-Cpt Record'!F341&amp;"  ")</f>
        <v/>
      </c>
      <c r="E341" s="362" t="str">
        <f aca="false">IF('Sub-Cpt Record'!G341 = "","",'Sub-Cpt Record'!G341&amp;"  ")</f>
        <v/>
      </c>
      <c r="F341" s="362" t="str">
        <f aca="false">IF('Sub-Cpt Record'!H341 = "","",'Sub-Cpt Record'!H341&amp;"  ")</f>
        <v/>
      </c>
      <c r="G341" s="362" t="str">
        <f aca="false">IF('Sub-Cpt Record'!I341 = "","",'Sub-Cpt Record'!I341&amp;"  ")</f>
        <v/>
      </c>
      <c r="H341" s="362" t="str">
        <f aca="false">IF('Sub-Cpt Record'!J341 = "","",'Sub-Cpt Record'!J341&amp;"  ")</f>
        <v/>
      </c>
      <c r="I341" s="364" t="str">
        <f aca="false">CONCATENATE(C341&amp;D341&amp;E341&amp;F341&amp;G341&amp;H341)</f>
        <v/>
      </c>
      <c r="J341" s="362" t="n">
        <f aca="false">IF(A341&lt;&gt;"",'Sub-Cpt Record'!C341/CODE!B341,0)</f>
        <v>0</v>
      </c>
      <c r="L341" s="365" t="str">
        <f aca="false">IF(A341="",IF(L342=1,1,""),1)</f>
        <v/>
      </c>
      <c r="N341" s="366" t="n">
        <f aca="false">COUNTIFS('Felling&amp;Restocking'!$A$11:$A$1000, 'Felling&amp;Restocking'!$A341, 'Felling&amp;Restocking'!$B$11:$B$1000, 'Felling&amp;Restocking'!$B341, 'Felling&amp;Restocking'!$H$11:$H$1000, 'Felling&amp;Restocking'!$H341)</f>
        <v>0</v>
      </c>
      <c r="O341" s="366" t="n">
        <f aca="false">IF(OR('Felling&amp;Restocking'!H341=0,'Felling&amp;Restocking'!H341=""),0,1)</f>
        <v>0</v>
      </c>
      <c r="P341" s="367" t="n">
        <f aca="false">SUM('Felling&amp;Restocking'!O341+'Felling&amp;Restocking'!P341)</f>
        <v>0</v>
      </c>
      <c r="S341" s="369" t="n">
        <f aca="false">IF(AND(O341&lt;&gt;0,P341&lt;&gt;0,'Felling&amp;Restocking'!G341&lt;&gt;0,AA341="",AC341=""),1,0)</f>
        <v>0</v>
      </c>
      <c r="T341" s="370" t="str">
        <f aca="false">IF(OR('Felling&amp;Restocking'!G341=0,'Felling&amp;Restocking'!G341=""),"",SUM('Felling&amp;Restocking'!O341/P341)*'Felling&amp;Restocking'!G341)</f>
        <v/>
      </c>
      <c r="U341" s="370" t="str">
        <f aca="false">IF(OR('Felling&amp;Restocking'!G341=0,'Felling&amp;Restocking'!G341=""),"",SUM('Felling&amp;Restocking'!P341/P341)*'Felling&amp;Restocking'!G341)</f>
        <v/>
      </c>
      <c r="V341" s="371" t="n">
        <f aca="false">IF(CONCATENATE('Felling&amp;Restocking'!U341&amp;'Felling&amp;Restocking'!W341&amp;'Felling&amp;Restocking'!Y341&amp;'Felling&amp;Restocking'!AA341&amp;'Felling&amp;Restocking'!AC341)="",0,1)</f>
        <v>0</v>
      </c>
      <c r="W341" s="372" t="n">
        <f aca="false">IF(OR(OR(TRIM('Felling&amp;Restocking'!H341)="T",TRIM('Felling&amp;Restocking'!H341)="DF",TRIM('Felling&amp;Restocking'!H341)="OS"),O341=0),0,1)</f>
        <v>0</v>
      </c>
      <c r="X341" s="372" t="n">
        <f aca="false">IF(OR('Felling&amp;Restocking'!$S341="",OR('Felling&amp;Restocking'!$S341=0,'Felling&amp;Restocking'!$S341="N/A")),0,1)</f>
        <v>0</v>
      </c>
      <c r="Y341" s="362" t="str">
        <f aca="false">IF(W341=1,T341,"")</f>
        <v/>
      </c>
      <c r="Z341" s="362" t="str">
        <f aca="false">IF(W341=1,U341,"")</f>
        <v/>
      </c>
      <c r="AA341" s="363" t="str">
        <f aca="false">CONCATENATE(IF(AND(AG341="B",AF341&lt;&gt;""),AF341,""),IF(AND(AI341="B",AH341&lt;&gt;""),AH341,""),IF(AND(AK341="B",AJ341&lt;&gt;""),AJ341,""),IF(AND(AM341="B",AL341&lt;&gt;""),AL341,""),IF(AND(AO341="B",AN341&lt;&gt;""),AN341,""),IF(AND(AQ341="B",AP341&lt;&gt;""),AP341,""))</f>
        <v/>
      </c>
      <c r="AC341" s="362" t="str">
        <f aca="false">CONCATENATE(IF(AND(AG341="C",AF341&lt;&gt;""),AF341,""),IF(AND(AI341="C",AH341&lt;&gt;""),AH341,""),IF(AND(AK341="C",AJ341&lt;&gt;""),AJ341,""),IF(AND(AM341="C",AL341&lt;&gt;""),AL341,""),IF(AND(AO341="C",AN341&lt;&gt;""),AN341,""),IF(AND(AQ341="C",AP341&lt;&gt;""),AP341,""))</f>
        <v/>
      </c>
      <c r="AE341" s="362" t="str">
        <f aca="false">CONCATENATE(IF(AS341="","",AS341),IF(AU341="","",AU341),IF(AW341="","",AW341),IF(AY341="","",AY341),IF(BA341="","",BA341),IF(BC341="","",BC341))</f>
        <v>1</v>
      </c>
      <c r="AF341" s="362" t="str">
        <f aca="false">IF('Felling&amp;Restocking'!I341="","",IFERROR(VLOOKUP( 'Felling&amp;Restocking'!I341,SpeciesList[],2,0),"," &amp; 'Felling&amp;Restocking'!I341))</f>
        <v/>
      </c>
      <c r="AG341" s="362" t="str">
        <f aca="false">IF('Felling&amp;Restocking'!I341="","",VLOOKUP( 'Felling&amp;Restocking'!I341,SpeciesList[],4,0))</f>
        <v/>
      </c>
      <c r="AH341" s="362" t="str">
        <f aca="false">IF('Felling&amp;Restocking'!J341="","",IFERROR("," &amp; VLOOKUP( 'Felling&amp;Restocking'!J341,SpeciesList[],2,0),"," &amp; 'Felling&amp;Restocking'!J341))</f>
        <v/>
      </c>
      <c r="AI341" s="362" t="str">
        <f aca="false">IF('Felling&amp;Restocking'!J341="","",VLOOKUP( 'Felling&amp;Restocking'!J341,SpeciesList[],4,0))</f>
        <v/>
      </c>
      <c r="AJ341" s="362" t="str">
        <f aca="false">IF('Felling&amp;Restocking'!K341="","",IFERROR("," &amp; VLOOKUP( 'Felling&amp;Restocking'!K341,SpeciesList[],2,0),"," &amp; 'Felling&amp;Restocking'!K341))</f>
        <v/>
      </c>
      <c r="AK341" s="362" t="str">
        <f aca="false">IF('Felling&amp;Restocking'!K341="","",VLOOKUP( 'Felling&amp;Restocking'!K341,SpeciesList[],4,0))</f>
        <v/>
      </c>
      <c r="AL341" s="362" t="str">
        <f aca="false">IF('Felling&amp;Restocking'!L341="","",IFERROR("," &amp; VLOOKUP( 'Felling&amp;Restocking'!L341,SpeciesList[],2,0),"," &amp; 'Felling&amp;Restocking'!L341))</f>
        <v/>
      </c>
      <c r="AM341" s="362" t="str">
        <f aca="false">IF('Felling&amp;Restocking'!L341="","",VLOOKUP( 'Felling&amp;Restocking'!L341,SpeciesList[],4,0))</f>
        <v/>
      </c>
      <c r="AN341" s="362" t="str">
        <f aca="false">IF('Felling&amp;Restocking'!M341="","",IFERROR("," &amp; VLOOKUP( 'Felling&amp;Restocking'!M341,SpeciesList[],2,0),"," &amp; 'Felling&amp;Restocking'!M341))</f>
        <v/>
      </c>
      <c r="AO341" s="362" t="str">
        <f aca="false">IF('Felling&amp;Restocking'!M341="","",VLOOKUP( 'Felling&amp;Restocking'!M341,SpeciesList[],4,0))</f>
        <v/>
      </c>
      <c r="AP341" s="362" t="str">
        <f aca="false">IF('Felling&amp;Restocking'!N341="","",IFERROR("," &amp; VLOOKUP( 'Felling&amp;Restocking'!N341,SpeciesList[],2,0),"," &amp; 'Felling&amp;Restocking'!N341))</f>
        <v/>
      </c>
      <c r="AQ341" s="362" t="str">
        <f aca="false">IF('Felling&amp;Restocking'!N341="","",VLOOKUP( 'Felling&amp;Restocking'!N341,SpeciesList[],4,0))</f>
        <v/>
      </c>
      <c r="AT341" s="362" t="str">
        <f aca="false">IF('Sub-Cpt Record'!A341&lt;&gt;"",CONCATENATE('Sub-Cpt Record'!A341,'Sub-Cpt Record'!B341,'Sub-Cpt Record'!C341),"")</f>
        <v/>
      </c>
      <c r="AU341" s="362" t="n">
        <f aca="false">IF($AT341="",1,COUNTIFS($AT$11:$AT$1000, $AT341))</f>
        <v>1</v>
      </c>
      <c r="AV341" s="362" t="n">
        <f aca="false">IF(AT341&lt;&gt;"",'Sub-Cpt Record'!C341/CODE!AU341,0)</f>
        <v>0</v>
      </c>
    </row>
    <row r="342" customFormat="false" ht="15" hidden="false" customHeight="false" outlineLevel="0" collapsed="false">
      <c r="A342" s="362" t="str">
        <f aca="false">IF('Sub-Cpt Record'!B342="",IF(OR('Sub-Cpt Record'!A342=0,'Sub-Cpt Record'!A342=""),"",'Sub-Cpt Record'!A342),CONCATENATE('Sub-Cpt Record'!A342&amp;'Sub-Cpt Record'!B342))</f>
        <v/>
      </c>
      <c r="B342" s="362" t="n">
        <f aca="false">IF($A342="",1,COUNTIFS($A$11:$A$1000, $A342))</f>
        <v>1</v>
      </c>
      <c r="C342" s="363" t="str">
        <f aca="false">IF('Sub-Cpt Record'!E342 = "","",'Sub-Cpt Record'!E342&amp;"  ")</f>
        <v/>
      </c>
      <c r="D342" s="362" t="str">
        <f aca="false">IF('Sub-Cpt Record'!F342 = "","",'Sub-Cpt Record'!F342&amp;"  ")</f>
        <v/>
      </c>
      <c r="E342" s="362" t="str">
        <f aca="false">IF('Sub-Cpt Record'!G342 = "","",'Sub-Cpt Record'!G342&amp;"  ")</f>
        <v/>
      </c>
      <c r="F342" s="362" t="str">
        <f aca="false">IF('Sub-Cpt Record'!H342 = "","",'Sub-Cpt Record'!H342&amp;"  ")</f>
        <v/>
      </c>
      <c r="G342" s="362" t="str">
        <f aca="false">IF('Sub-Cpt Record'!I342 = "","",'Sub-Cpt Record'!I342&amp;"  ")</f>
        <v/>
      </c>
      <c r="H342" s="362" t="str">
        <f aca="false">IF('Sub-Cpt Record'!J342 = "","",'Sub-Cpt Record'!J342&amp;"  ")</f>
        <v/>
      </c>
      <c r="I342" s="364" t="str">
        <f aca="false">CONCATENATE(C342&amp;D342&amp;E342&amp;F342&amp;G342&amp;H342)</f>
        <v/>
      </c>
      <c r="J342" s="362" t="n">
        <f aca="false">IF(A342&lt;&gt;"",'Sub-Cpt Record'!C342/CODE!B342,0)</f>
        <v>0</v>
      </c>
      <c r="L342" s="365" t="str">
        <f aca="false">IF(A342="",IF(L343=1,1,""),1)</f>
        <v/>
      </c>
      <c r="N342" s="366" t="n">
        <f aca="false">COUNTIFS('Felling&amp;Restocking'!$A$11:$A$1000, 'Felling&amp;Restocking'!$A342, 'Felling&amp;Restocking'!$B$11:$B$1000, 'Felling&amp;Restocking'!$B342, 'Felling&amp;Restocking'!$H$11:$H$1000, 'Felling&amp;Restocking'!$H342)</f>
        <v>0</v>
      </c>
      <c r="O342" s="366" t="n">
        <f aca="false">IF(OR('Felling&amp;Restocking'!H342=0,'Felling&amp;Restocking'!H342=""),0,1)</f>
        <v>0</v>
      </c>
      <c r="P342" s="367" t="n">
        <f aca="false">SUM('Felling&amp;Restocking'!O342+'Felling&amp;Restocking'!P342)</f>
        <v>0</v>
      </c>
      <c r="S342" s="369" t="n">
        <f aca="false">IF(AND(O342&lt;&gt;0,P342&lt;&gt;0,'Felling&amp;Restocking'!G342&lt;&gt;0,AA342="",AC342=""),1,0)</f>
        <v>0</v>
      </c>
      <c r="T342" s="370" t="str">
        <f aca="false">IF(OR('Felling&amp;Restocking'!G342=0,'Felling&amp;Restocking'!G342=""),"",SUM('Felling&amp;Restocking'!O342/P342)*'Felling&amp;Restocking'!G342)</f>
        <v/>
      </c>
      <c r="U342" s="370" t="str">
        <f aca="false">IF(OR('Felling&amp;Restocking'!G342=0,'Felling&amp;Restocking'!G342=""),"",SUM('Felling&amp;Restocking'!P342/P342)*'Felling&amp;Restocking'!G342)</f>
        <v/>
      </c>
      <c r="V342" s="371" t="n">
        <f aca="false">IF(CONCATENATE('Felling&amp;Restocking'!U342&amp;'Felling&amp;Restocking'!W342&amp;'Felling&amp;Restocking'!Y342&amp;'Felling&amp;Restocking'!AA342&amp;'Felling&amp;Restocking'!AC342)="",0,1)</f>
        <v>0</v>
      </c>
      <c r="W342" s="372" t="n">
        <f aca="false">IF(OR(OR(TRIM('Felling&amp;Restocking'!H342)="T",TRIM('Felling&amp;Restocking'!H342)="DF",TRIM('Felling&amp;Restocking'!H342)="OS"),O342=0),0,1)</f>
        <v>0</v>
      </c>
      <c r="X342" s="372" t="n">
        <f aca="false">IF(OR('Felling&amp;Restocking'!$S342="",OR('Felling&amp;Restocking'!$S342=0,'Felling&amp;Restocking'!$S342="N/A")),0,1)</f>
        <v>0</v>
      </c>
      <c r="Y342" s="362" t="str">
        <f aca="false">IF(W342=1,T342,"")</f>
        <v/>
      </c>
      <c r="Z342" s="362" t="str">
        <f aca="false">IF(W342=1,U342,"")</f>
        <v/>
      </c>
      <c r="AA342" s="363" t="str">
        <f aca="false">CONCATENATE(IF(AND(AG342="B",AF342&lt;&gt;""),AF342,""),IF(AND(AI342="B",AH342&lt;&gt;""),AH342,""),IF(AND(AK342="B",AJ342&lt;&gt;""),AJ342,""),IF(AND(AM342="B",AL342&lt;&gt;""),AL342,""),IF(AND(AO342="B",AN342&lt;&gt;""),AN342,""),IF(AND(AQ342="B",AP342&lt;&gt;""),AP342,""))</f>
        <v/>
      </c>
      <c r="AC342" s="362" t="str">
        <f aca="false">CONCATENATE(IF(AND(AG342="C",AF342&lt;&gt;""),AF342,""),IF(AND(AI342="C",AH342&lt;&gt;""),AH342,""),IF(AND(AK342="C",AJ342&lt;&gt;""),AJ342,""),IF(AND(AM342="C",AL342&lt;&gt;""),AL342,""),IF(AND(AO342="C",AN342&lt;&gt;""),AN342,""),IF(AND(AQ342="C",AP342&lt;&gt;""),AP342,""))</f>
        <v/>
      </c>
      <c r="AE342" s="362" t="str">
        <f aca="false">CONCATENATE(IF(AS342="","",AS342),IF(AU342="","",AU342),IF(AW342="","",AW342),IF(AY342="","",AY342),IF(BA342="","",BA342),IF(BC342="","",BC342))</f>
        <v>1</v>
      </c>
      <c r="AF342" s="362" t="str">
        <f aca="false">IF('Felling&amp;Restocking'!I342="","",IFERROR(VLOOKUP( 'Felling&amp;Restocking'!I342,SpeciesList[],2,0),"," &amp; 'Felling&amp;Restocking'!I342))</f>
        <v/>
      </c>
      <c r="AG342" s="362" t="str">
        <f aca="false">IF('Felling&amp;Restocking'!I342="","",VLOOKUP( 'Felling&amp;Restocking'!I342,SpeciesList[],4,0))</f>
        <v/>
      </c>
      <c r="AH342" s="362" t="str">
        <f aca="false">IF('Felling&amp;Restocking'!J342="","",IFERROR("," &amp; VLOOKUP( 'Felling&amp;Restocking'!J342,SpeciesList[],2,0),"," &amp; 'Felling&amp;Restocking'!J342))</f>
        <v/>
      </c>
      <c r="AI342" s="362" t="str">
        <f aca="false">IF('Felling&amp;Restocking'!J342="","",VLOOKUP( 'Felling&amp;Restocking'!J342,SpeciesList[],4,0))</f>
        <v/>
      </c>
      <c r="AJ342" s="362" t="str">
        <f aca="false">IF('Felling&amp;Restocking'!K342="","",IFERROR("," &amp; VLOOKUP( 'Felling&amp;Restocking'!K342,SpeciesList[],2,0),"," &amp; 'Felling&amp;Restocking'!K342))</f>
        <v/>
      </c>
      <c r="AK342" s="362" t="str">
        <f aca="false">IF('Felling&amp;Restocking'!K342="","",VLOOKUP( 'Felling&amp;Restocking'!K342,SpeciesList[],4,0))</f>
        <v/>
      </c>
      <c r="AL342" s="362" t="str">
        <f aca="false">IF('Felling&amp;Restocking'!L342="","",IFERROR("," &amp; VLOOKUP( 'Felling&amp;Restocking'!L342,SpeciesList[],2,0),"," &amp; 'Felling&amp;Restocking'!L342))</f>
        <v/>
      </c>
      <c r="AM342" s="362" t="str">
        <f aca="false">IF('Felling&amp;Restocking'!L342="","",VLOOKUP( 'Felling&amp;Restocking'!L342,SpeciesList[],4,0))</f>
        <v/>
      </c>
      <c r="AN342" s="362" t="str">
        <f aca="false">IF('Felling&amp;Restocking'!M342="","",IFERROR("," &amp; VLOOKUP( 'Felling&amp;Restocking'!M342,SpeciesList[],2,0),"," &amp; 'Felling&amp;Restocking'!M342))</f>
        <v/>
      </c>
      <c r="AO342" s="362" t="str">
        <f aca="false">IF('Felling&amp;Restocking'!M342="","",VLOOKUP( 'Felling&amp;Restocking'!M342,SpeciesList[],4,0))</f>
        <v/>
      </c>
      <c r="AP342" s="362" t="str">
        <f aca="false">IF('Felling&amp;Restocking'!N342="","",IFERROR("," &amp; VLOOKUP( 'Felling&amp;Restocking'!N342,SpeciesList[],2,0),"," &amp; 'Felling&amp;Restocking'!N342))</f>
        <v/>
      </c>
      <c r="AQ342" s="362" t="str">
        <f aca="false">IF('Felling&amp;Restocking'!N342="","",VLOOKUP( 'Felling&amp;Restocking'!N342,SpeciesList[],4,0))</f>
        <v/>
      </c>
      <c r="AT342" s="362" t="str">
        <f aca="false">IF('Sub-Cpt Record'!A342&lt;&gt;"",CONCATENATE('Sub-Cpt Record'!A342,'Sub-Cpt Record'!B342,'Sub-Cpt Record'!C342),"")</f>
        <v/>
      </c>
      <c r="AU342" s="362" t="n">
        <f aca="false">IF($AT342="",1,COUNTIFS($AT$11:$AT$1000, $AT342))</f>
        <v>1</v>
      </c>
      <c r="AV342" s="362" t="n">
        <f aca="false">IF(AT342&lt;&gt;"",'Sub-Cpt Record'!C342/CODE!AU342,0)</f>
        <v>0</v>
      </c>
    </row>
    <row r="343" customFormat="false" ht="15" hidden="false" customHeight="false" outlineLevel="0" collapsed="false">
      <c r="A343" s="362" t="str">
        <f aca="false">IF('Sub-Cpt Record'!B343="",IF(OR('Sub-Cpt Record'!A343=0,'Sub-Cpt Record'!A343=""),"",'Sub-Cpt Record'!A343),CONCATENATE('Sub-Cpt Record'!A343&amp;'Sub-Cpt Record'!B343))</f>
        <v/>
      </c>
      <c r="B343" s="362" t="n">
        <f aca="false">IF($A343="",1,COUNTIFS($A$11:$A$1000, $A343))</f>
        <v>1</v>
      </c>
      <c r="C343" s="363" t="str">
        <f aca="false">IF('Sub-Cpt Record'!E343 = "","",'Sub-Cpt Record'!E343&amp;"  ")</f>
        <v/>
      </c>
      <c r="D343" s="362" t="str">
        <f aca="false">IF('Sub-Cpt Record'!F343 = "","",'Sub-Cpt Record'!F343&amp;"  ")</f>
        <v/>
      </c>
      <c r="E343" s="362" t="str">
        <f aca="false">IF('Sub-Cpt Record'!G343 = "","",'Sub-Cpt Record'!G343&amp;"  ")</f>
        <v/>
      </c>
      <c r="F343" s="362" t="str">
        <f aca="false">IF('Sub-Cpt Record'!H343 = "","",'Sub-Cpt Record'!H343&amp;"  ")</f>
        <v/>
      </c>
      <c r="G343" s="362" t="str">
        <f aca="false">IF('Sub-Cpt Record'!I343 = "","",'Sub-Cpt Record'!I343&amp;"  ")</f>
        <v/>
      </c>
      <c r="H343" s="362" t="str">
        <f aca="false">IF('Sub-Cpt Record'!J343 = "","",'Sub-Cpt Record'!J343&amp;"  ")</f>
        <v/>
      </c>
      <c r="I343" s="364" t="str">
        <f aca="false">CONCATENATE(C343&amp;D343&amp;E343&amp;F343&amp;G343&amp;H343)</f>
        <v/>
      </c>
      <c r="J343" s="362" t="n">
        <f aca="false">IF(A343&lt;&gt;"",'Sub-Cpt Record'!C343/CODE!B343,0)</f>
        <v>0</v>
      </c>
      <c r="L343" s="365" t="str">
        <f aca="false">IF(A343="",IF(L344=1,1,""),1)</f>
        <v/>
      </c>
      <c r="N343" s="366" t="n">
        <f aca="false">COUNTIFS('Felling&amp;Restocking'!$A$11:$A$1000, 'Felling&amp;Restocking'!$A343, 'Felling&amp;Restocking'!$B$11:$B$1000, 'Felling&amp;Restocking'!$B343, 'Felling&amp;Restocking'!$H$11:$H$1000, 'Felling&amp;Restocking'!$H343)</f>
        <v>0</v>
      </c>
      <c r="O343" s="366" t="n">
        <f aca="false">IF(OR('Felling&amp;Restocking'!H343=0,'Felling&amp;Restocking'!H343=""),0,1)</f>
        <v>0</v>
      </c>
      <c r="P343" s="367" t="n">
        <f aca="false">SUM('Felling&amp;Restocking'!O343+'Felling&amp;Restocking'!P343)</f>
        <v>0</v>
      </c>
      <c r="S343" s="369" t="n">
        <f aca="false">IF(AND(O343&lt;&gt;0,P343&lt;&gt;0,'Felling&amp;Restocking'!G343&lt;&gt;0,AA343="",AC343=""),1,0)</f>
        <v>0</v>
      </c>
      <c r="T343" s="370" t="str">
        <f aca="false">IF(OR('Felling&amp;Restocking'!G343=0,'Felling&amp;Restocking'!G343=""),"",SUM('Felling&amp;Restocking'!O343/P343)*'Felling&amp;Restocking'!G343)</f>
        <v/>
      </c>
      <c r="U343" s="370" t="str">
        <f aca="false">IF(OR('Felling&amp;Restocking'!G343=0,'Felling&amp;Restocking'!G343=""),"",SUM('Felling&amp;Restocking'!P343/P343)*'Felling&amp;Restocking'!G343)</f>
        <v/>
      </c>
      <c r="V343" s="371" t="n">
        <f aca="false">IF(CONCATENATE('Felling&amp;Restocking'!U343&amp;'Felling&amp;Restocking'!W343&amp;'Felling&amp;Restocking'!Y343&amp;'Felling&amp;Restocking'!AA343&amp;'Felling&amp;Restocking'!AC343)="",0,1)</f>
        <v>0</v>
      </c>
      <c r="W343" s="372" t="n">
        <f aca="false">IF(OR(OR(TRIM('Felling&amp;Restocking'!H343)="T",TRIM('Felling&amp;Restocking'!H343)="DF",TRIM('Felling&amp;Restocking'!H343)="OS"),O343=0),0,1)</f>
        <v>0</v>
      </c>
      <c r="X343" s="372" t="n">
        <f aca="false">IF(OR('Felling&amp;Restocking'!$S343="",OR('Felling&amp;Restocking'!$S343=0,'Felling&amp;Restocking'!$S343="N/A")),0,1)</f>
        <v>0</v>
      </c>
      <c r="Y343" s="362" t="str">
        <f aca="false">IF(W343=1,T343,"")</f>
        <v/>
      </c>
      <c r="Z343" s="362" t="str">
        <f aca="false">IF(W343=1,U343,"")</f>
        <v/>
      </c>
      <c r="AA343" s="363" t="str">
        <f aca="false">CONCATENATE(IF(AND(AG343="B",AF343&lt;&gt;""),AF343,""),IF(AND(AI343="B",AH343&lt;&gt;""),AH343,""),IF(AND(AK343="B",AJ343&lt;&gt;""),AJ343,""),IF(AND(AM343="B",AL343&lt;&gt;""),AL343,""),IF(AND(AO343="B",AN343&lt;&gt;""),AN343,""),IF(AND(AQ343="B",AP343&lt;&gt;""),AP343,""))</f>
        <v/>
      </c>
      <c r="AC343" s="362" t="str">
        <f aca="false">CONCATENATE(IF(AND(AG343="C",AF343&lt;&gt;""),AF343,""),IF(AND(AI343="C",AH343&lt;&gt;""),AH343,""),IF(AND(AK343="C",AJ343&lt;&gt;""),AJ343,""),IF(AND(AM343="C",AL343&lt;&gt;""),AL343,""),IF(AND(AO343="C",AN343&lt;&gt;""),AN343,""),IF(AND(AQ343="C",AP343&lt;&gt;""),AP343,""))</f>
        <v/>
      </c>
      <c r="AE343" s="362" t="str">
        <f aca="false">CONCATENATE(IF(AS343="","",AS343),IF(AU343="","",AU343),IF(AW343="","",AW343),IF(AY343="","",AY343),IF(BA343="","",BA343),IF(BC343="","",BC343))</f>
        <v>1</v>
      </c>
      <c r="AF343" s="362" t="str">
        <f aca="false">IF('Felling&amp;Restocking'!I343="","",IFERROR(VLOOKUP( 'Felling&amp;Restocking'!I343,SpeciesList[],2,0),"," &amp; 'Felling&amp;Restocking'!I343))</f>
        <v/>
      </c>
      <c r="AG343" s="362" t="str">
        <f aca="false">IF('Felling&amp;Restocking'!I343="","",VLOOKUP( 'Felling&amp;Restocking'!I343,SpeciesList[],4,0))</f>
        <v/>
      </c>
      <c r="AH343" s="362" t="str">
        <f aca="false">IF('Felling&amp;Restocking'!J343="","",IFERROR("," &amp; VLOOKUP( 'Felling&amp;Restocking'!J343,SpeciesList[],2,0),"," &amp; 'Felling&amp;Restocking'!J343))</f>
        <v/>
      </c>
      <c r="AI343" s="362" t="str">
        <f aca="false">IF('Felling&amp;Restocking'!J343="","",VLOOKUP( 'Felling&amp;Restocking'!J343,SpeciesList[],4,0))</f>
        <v/>
      </c>
      <c r="AJ343" s="362" t="str">
        <f aca="false">IF('Felling&amp;Restocking'!K343="","",IFERROR("," &amp; VLOOKUP( 'Felling&amp;Restocking'!K343,SpeciesList[],2,0),"," &amp; 'Felling&amp;Restocking'!K343))</f>
        <v/>
      </c>
      <c r="AK343" s="362" t="str">
        <f aca="false">IF('Felling&amp;Restocking'!K343="","",VLOOKUP( 'Felling&amp;Restocking'!K343,SpeciesList[],4,0))</f>
        <v/>
      </c>
      <c r="AL343" s="362" t="str">
        <f aca="false">IF('Felling&amp;Restocking'!L343="","",IFERROR("," &amp; VLOOKUP( 'Felling&amp;Restocking'!L343,SpeciesList[],2,0),"," &amp; 'Felling&amp;Restocking'!L343))</f>
        <v/>
      </c>
      <c r="AM343" s="362" t="str">
        <f aca="false">IF('Felling&amp;Restocking'!L343="","",VLOOKUP( 'Felling&amp;Restocking'!L343,SpeciesList[],4,0))</f>
        <v/>
      </c>
      <c r="AN343" s="362" t="str">
        <f aca="false">IF('Felling&amp;Restocking'!M343="","",IFERROR("," &amp; VLOOKUP( 'Felling&amp;Restocking'!M343,SpeciesList[],2,0),"," &amp; 'Felling&amp;Restocking'!M343))</f>
        <v/>
      </c>
      <c r="AO343" s="362" t="str">
        <f aca="false">IF('Felling&amp;Restocking'!M343="","",VLOOKUP( 'Felling&amp;Restocking'!M343,SpeciesList[],4,0))</f>
        <v/>
      </c>
      <c r="AP343" s="362" t="str">
        <f aca="false">IF('Felling&amp;Restocking'!N343="","",IFERROR("," &amp; VLOOKUP( 'Felling&amp;Restocking'!N343,SpeciesList[],2,0),"," &amp; 'Felling&amp;Restocking'!N343))</f>
        <v/>
      </c>
      <c r="AQ343" s="362" t="str">
        <f aca="false">IF('Felling&amp;Restocking'!N343="","",VLOOKUP( 'Felling&amp;Restocking'!N343,SpeciesList[],4,0))</f>
        <v/>
      </c>
      <c r="AT343" s="362" t="str">
        <f aca="false">IF('Sub-Cpt Record'!A343&lt;&gt;"",CONCATENATE('Sub-Cpt Record'!A343,'Sub-Cpt Record'!B343,'Sub-Cpt Record'!C343),"")</f>
        <v/>
      </c>
      <c r="AU343" s="362" t="n">
        <f aca="false">IF($AT343="",1,COUNTIFS($AT$11:$AT$1000, $AT343))</f>
        <v>1</v>
      </c>
      <c r="AV343" s="362" t="n">
        <f aca="false">IF(AT343&lt;&gt;"",'Sub-Cpt Record'!C343/CODE!AU343,0)</f>
        <v>0</v>
      </c>
    </row>
    <row r="344" customFormat="false" ht="15" hidden="false" customHeight="false" outlineLevel="0" collapsed="false">
      <c r="A344" s="362" t="str">
        <f aca="false">IF('Sub-Cpt Record'!B344="",IF(OR('Sub-Cpt Record'!A344=0,'Sub-Cpt Record'!A344=""),"",'Sub-Cpt Record'!A344),CONCATENATE('Sub-Cpt Record'!A344&amp;'Sub-Cpt Record'!B344))</f>
        <v/>
      </c>
      <c r="B344" s="362" t="n">
        <f aca="false">IF($A344="",1,COUNTIFS($A$11:$A$1000, $A344))</f>
        <v>1</v>
      </c>
      <c r="C344" s="363" t="str">
        <f aca="false">IF('Sub-Cpt Record'!E344 = "","",'Sub-Cpt Record'!E344&amp;"  ")</f>
        <v/>
      </c>
      <c r="D344" s="362" t="str">
        <f aca="false">IF('Sub-Cpt Record'!F344 = "","",'Sub-Cpt Record'!F344&amp;"  ")</f>
        <v/>
      </c>
      <c r="E344" s="362" t="str">
        <f aca="false">IF('Sub-Cpt Record'!G344 = "","",'Sub-Cpt Record'!G344&amp;"  ")</f>
        <v/>
      </c>
      <c r="F344" s="362" t="str">
        <f aca="false">IF('Sub-Cpt Record'!H344 = "","",'Sub-Cpt Record'!H344&amp;"  ")</f>
        <v/>
      </c>
      <c r="G344" s="362" t="str">
        <f aca="false">IF('Sub-Cpt Record'!I344 = "","",'Sub-Cpt Record'!I344&amp;"  ")</f>
        <v/>
      </c>
      <c r="H344" s="362" t="str">
        <f aca="false">IF('Sub-Cpt Record'!J344 = "","",'Sub-Cpt Record'!J344&amp;"  ")</f>
        <v/>
      </c>
      <c r="I344" s="364" t="str">
        <f aca="false">CONCATENATE(C344&amp;D344&amp;E344&amp;F344&amp;G344&amp;H344)</f>
        <v/>
      </c>
      <c r="J344" s="362" t="n">
        <f aca="false">IF(A344&lt;&gt;"",'Sub-Cpt Record'!C344/CODE!B344,0)</f>
        <v>0</v>
      </c>
      <c r="L344" s="365" t="str">
        <f aca="false">IF(A344="",IF(L345=1,1,""),1)</f>
        <v/>
      </c>
      <c r="N344" s="366" t="n">
        <f aca="false">COUNTIFS('Felling&amp;Restocking'!$A$11:$A$1000, 'Felling&amp;Restocking'!$A344, 'Felling&amp;Restocking'!$B$11:$B$1000, 'Felling&amp;Restocking'!$B344, 'Felling&amp;Restocking'!$H$11:$H$1000, 'Felling&amp;Restocking'!$H344)</f>
        <v>0</v>
      </c>
      <c r="O344" s="366" t="n">
        <f aca="false">IF(OR('Felling&amp;Restocking'!H344=0,'Felling&amp;Restocking'!H344=""),0,1)</f>
        <v>0</v>
      </c>
      <c r="P344" s="367" t="n">
        <f aca="false">SUM('Felling&amp;Restocking'!O344+'Felling&amp;Restocking'!P344)</f>
        <v>0</v>
      </c>
      <c r="S344" s="369" t="n">
        <f aca="false">IF(AND(O344&lt;&gt;0,P344&lt;&gt;0,'Felling&amp;Restocking'!G344&lt;&gt;0,AA344="",AC344=""),1,0)</f>
        <v>0</v>
      </c>
      <c r="T344" s="370" t="str">
        <f aca="false">IF(OR('Felling&amp;Restocking'!G344=0,'Felling&amp;Restocking'!G344=""),"",SUM('Felling&amp;Restocking'!O344/P344)*'Felling&amp;Restocking'!G344)</f>
        <v/>
      </c>
      <c r="U344" s="370" t="str">
        <f aca="false">IF(OR('Felling&amp;Restocking'!G344=0,'Felling&amp;Restocking'!G344=""),"",SUM('Felling&amp;Restocking'!P344/P344)*'Felling&amp;Restocking'!G344)</f>
        <v/>
      </c>
      <c r="V344" s="371" t="n">
        <f aca="false">IF(CONCATENATE('Felling&amp;Restocking'!U344&amp;'Felling&amp;Restocking'!W344&amp;'Felling&amp;Restocking'!Y344&amp;'Felling&amp;Restocking'!AA344&amp;'Felling&amp;Restocking'!AC344)="",0,1)</f>
        <v>0</v>
      </c>
      <c r="W344" s="372" t="n">
        <f aca="false">IF(OR(OR(TRIM('Felling&amp;Restocking'!H344)="T",TRIM('Felling&amp;Restocking'!H344)="DF",TRIM('Felling&amp;Restocking'!H344)="OS"),O344=0),0,1)</f>
        <v>0</v>
      </c>
      <c r="X344" s="372" t="n">
        <f aca="false">IF(OR('Felling&amp;Restocking'!$S344="",OR('Felling&amp;Restocking'!$S344=0,'Felling&amp;Restocking'!$S344="N/A")),0,1)</f>
        <v>0</v>
      </c>
      <c r="Y344" s="362" t="str">
        <f aca="false">IF(W344=1,T344,"")</f>
        <v/>
      </c>
      <c r="Z344" s="362" t="str">
        <f aca="false">IF(W344=1,U344,"")</f>
        <v/>
      </c>
      <c r="AA344" s="363" t="str">
        <f aca="false">CONCATENATE(IF(AND(AG344="B",AF344&lt;&gt;""),AF344,""),IF(AND(AI344="B",AH344&lt;&gt;""),AH344,""),IF(AND(AK344="B",AJ344&lt;&gt;""),AJ344,""),IF(AND(AM344="B",AL344&lt;&gt;""),AL344,""),IF(AND(AO344="B",AN344&lt;&gt;""),AN344,""),IF(AND(AQ344="B",AP344&lt;&gt;""),AP344,""))</f>
        <v/>
      </c>
      <c r="AC344" s="362" t="str">
        <f aca="false">CONCATENATE(IF(AND(AG344="C",AF344&lt;&gt;""),AF344,""),IF(AND(AI344="C",AH344&lt;&gt;""),AH344,""),IF(AND(AK344="C",AJ344&lt;&gt;""),AJ344,""),IF(AND(AM344="C",AL344&lt;&gt;""),AL344,""),IF(AND(AO344="C",AN344&lt;&gt;""),AN344,""),IF(AND(AQ344="C",AP344&lt;&gt;""),AP344,""))</f>
        <v/>
      </c>
      <c r="AE344" s="362" t="str">
        <f aca="false">CONCATENATE(IF(AS344="","",AS344),IF(AU344="","",AU344),IF(AW344="","",AW344),IF(AY344="","",AY344),IF(BA344="","",BA344),IF(BC344="","",BC344))</f>
        <v>1</v>
      </c>
      <c r="AF344" s="362" t="str">
        <f aca="false">IF('Felling&amp;Restocking'!I344="","",IFERROR(VLOOKUP( 'Felling&amp;Restocking'!I344,SpeciesList[],2,0),"," &amp; 'Felling&amp;Restocking'!I344))</f>
        <v/>
      </c>
      <c r="AG344" s="362" t="str">
        <f aca="false">IF('Felling&amp;Restocking'!I344="","",VLOOKUP( 'Felling&amp;Restocking'!I344,SpeciesList[],4,0))</f>
        <v/>
      </c>
      <c r="AH344" s="362" t="str">
        <f aca="false">IF('Felling&amp;Restocking'!J344="","",IFERROR("," &amp; VLOOKUP( 'Felling&amp;Restocking'!J344,SpeciesList[],2,0),"," &amp; 'Felling&amp;Restocking'!J344))</f>
        <v/>
      </c>
      <c r="AI344" s="362" t="str">
        <f aca="false">IF('Felling&amp;Restocking'!J344="","",VLOOKUP( 'Felling&amp;Restocking'!J344,SpeciesList[],4,0))</f>
        <v/>
      </c>
      <c r="AJ344" s="362" t="str">
        <f aca="false">IF('Felling&amp;Restocking'!K344="","",IFERROR("," &amp; VLOOKUP( 'Felling&amp;Restocking'!K344,SpeciesList[],2,0),"," &amp; 'Felling&amp;Restocking'!K344))</f>
        <v/>
      </c>
      <c r="AK344" s="362" t="str">
        <f aca="false">IF('Felling&amp;Restocking'!K344="","",VLOOKUP( 'Felling&amp;Restocking'!K344,SpeciesList[],4,0))</f>
        <v/>
      </c>
      <c r="AL344" s="362" t="str">
        <f aca="false">IF('Felling&amp;Restocking'!L344="","",IFERROR("," &amp; VLOOKUP( 'Felling&amp;Restocking'!L344,SpeciesList[],2,0),"," &amp; 'Felling&amp;Restocking'!L344))</f>
        <v/>
      </c>
      <c r="AM344" s="362" t="str">
        <f aca="false">IF('Felling&amp;Restocking'!L344="","",VLOOKUP( 'Felling&amp;Restocking'!L344,SpeciesList[],4,0))</f>
        <v/>
      </c>
      <c r="AN344" s="362" t="str">
        <f aca="false">IF('Felling&amp;Restocking'!M344="","",IFERROR("," &amp; VLOOKUP( 'Felling&amp;Restocking'!M344,SpeciesList[],2,0),"," &amp; 'Felling&amp;Restocking'!M344))</f>
        <v/>
      </c>
      <c r="AO344" s="362" t="str">
        <f aca="false">IF('Felling&amp;Restocking'!M344="","",VLOOKUP( 'Felling&amp;Restocking'!M344,SpeciesList[],4,0))</f>
        <v/>
      </c>
      <c r="AP344" s="362" t="str">
        <f aca="false">IF('Felling&amp;Restocking'!N344="","",IFERROR("," &amp; VLOOKUP( 'Felling&amp;Restocking'!N344,SpeciesList[],2,0),"," &amp; 'Felling&amp;Restocking'!N344))</f>
        <v/>
      </c>
      <c r="AQ344" s="362" t="str">
        <f aca="false">IF('Felling&amp;Restocking'!N344="","",VLOOKUP( 'Felling&amp;Restocking'!N344,SpeciesList[],4,0))</f>
        <v/>
      </c>
      <c r="AT344" s="362" t="str">
        <f aca="false">IF('Sub-Cpt Record'!A344&lt;&gt;"",CONCATENATE('Sub-Cpt Record'!A344,'Sub-Cpt Record'!B344,'Sub-Cpt Record'!C344),"")</f>
        <v/>
      </c>
      <c r="AU344" s="362" t="n">
        <f aca="false">IF($AT344="",1,COUNTIFS($AT$11:$AT$1000, $AT344))</f>
        <v>1</v>
      </c>
      <c r="AV344" s="362" t="n">
        <f aca="false">IF(AT344&lt;&gt;"",'Sub-Cpt Record'!C344/CODE!AU344,0)</f>
        <v>0</v>
      </c>
    </row>
    <row r="345" customFormat="false" ht="15" hidden="false" customHeight="false" outlineLevel="0" collapsed="false">
      <c r="A345" s="362" t="str">
        <f aca="false">IF('Sub-Cpt Record'!B345="",IF(OR('Sub-Cpt Record'!A345=0,'Sub-Cpt Record'!A345=""),"",'Sub-Cpt Record'!A345),CONCATENATE('Sub-Cpt Record'!A345&amp;'Sub-Cpt Record'!B345))</f>
        <v/>
      </c>
      <c r="B345" s="362" t="n">
        <f aca="false">IF($A345="",1,COUNTIFS($A$11:$A$1000, $A345))</f>
        <v>1</v>
      </c>
      <c r="C345" s="363" t="str">
        <f aca="false">IF('Sub-Cpt Record'!E345 = "","",'Sub-Cpt Record'!E345&amp;"  ")</f>
        <v/>
      </c>
      <c r="D345" s="362" t="str">
        <f aca="false">IF('Sub-Cpt Record'!F345 = "","",'Sub-Cpt Record'!F345&amp;"  ")</f>
        <v/>
      </c>
      <c r="E345" s="362" t="str">
        <f aca="false">IF('Sub-Cpt Record'!G345 = "","",'Sub-Cpt Record'!G345&amp;"  ")</f>
        <v/>
      </c>
      <c r="F345" s="362" t="str">
        <f aca="false">IF('Sub-Cpt Record'!H345 = "","",'Sub-Cpt Record'!H345&amp;"  ")</f>
        <v/>
      </c>
      <c r="G345" s="362" t="str">
        <f aca="false">IF('Sub-Cpt Record'!I345 = "","",'Sub-Cpt Record'!I345&amp;"  ")</f>
        <v/>
      </c>
      <c r="H345" s="362" t="str">
        <f aca="false">IF('Sub-Cpt Record'!J345 = "","",'Sub-Cpt Record'!J345&amp;"  ")</f>
        <v/>
      </c>
      <c r="I345" s="364" t="str">
        <f aca="false">CONCATENATE(C345&amp;D345&amp;E345&amp;F345&amp;G345&amp;H345)</f>
        <v/>
      </c>
      <c r="J345" s="362" t="n">
        <f aca="false">IF(A345&lt;&gt;"",'Sub-Cpt Record'!C345/CODE!B345,0)</f>
        <v>0</v>
      </c>
      <c r="L345" s="365" t="str">
        <f aca="false">IF(A345="",IF(L346=1,1,""),1)</f>
        <v/>
      </c>
      <c r="N345" s="366" t="n">
        <f aca="false">COUNTIFS('Felling&amp;Restocking'!$A$11:$A$1000, 'Felling&amp;Restocking'!$A345, 'Felling&amp;Restocking'!$B$11:$B$1000, 'Felling&amp;Restocking'!$B345, 'Felling&amp;Restocking'!$H$11:$H$1000, 'Felling&amp;Restocking'!$H345)</f>
        <v>0</v>
      </c>
      <c r="O345" s="366" t="n">
        <f aca="false">IF(OR('Felling&amp;Restocking'!H345=0,'Felling&amp;Restocking'!H345=""),0,1)</f>
        <v>0</v>
      </c>
      <c r="P345" s="367" t="n">
        <f aca="false">SUM('Felling&amp;Restocking'!O345+'Felling&amp;Restocking'!P345)</f>
        <v>0</v>
      </c>
      <c r="S345" s="369" t="n">
        <f aca="false">IF(AND(O345&lt;&gt;0,P345&lt;&gt;0,'Felling&amp;Restocking'!G345&lt;&gt;0,AA345="",AC345=""),1,0)</f>
        <v>0</v>
      </c>
      <c r="T345" s="370" t="str">
        <f aca="false">IF(OR('Felling&amp;Restocking'!G345=0,'Felling&amp;Restocking'!G345=""),"",SUM('Felling&amp;Restocking'!O345/P345)*'Felling&amp;Restocking'!G345)</f>
        <v/>
      </c>
      <c r="U345" s="370" t="str">
        <f aca="false">IF(OR('Felling&amp;Restocking'!G345=0,'Felling&amp;Restocking'!G345=""),"",SUM('Felling&amp;Restocking'!P345/P345)*'Felling&amp;Restocking'!G345)</f>
        <v/>
      </c>
      <c r="V345" s="371" t="n">
        <f aca="false">IF(CONCATENATE('Felling&amp;Restocking'!U345&amp;'Felling&amp;Restocking'!W345&amp;'Felling&amp;Restocking'!Y345&amp;'Felling&amp;Restocking'!AA345&amp;'Felling&amp;Restocking'!AC345)="",0,1)</f>
        <v>0</v>
      </c>
      <c r="W345" s="372" t="n">
        <f aca="false">IF(OR(OR(TRIM('Felling&amp;Restocking'!H345)="T",TRIM('Felling&amp;Restocking'!H345)="DF",TRIM('Felling&amp;Restocking'!H345)="OS"),O345=0),0,1)</f>
        <v>0</v>
      </c>
      <c r="X345" s="372" t="n">
        <f aca="false">IF(OR('Felling&amp;Restocking'!$S345="",OR('Felling&amp;Restocking'!$S345=0,'Felling&amp;Restocking'!$S345="N/A")),0,1)</f>
        <v>0</v>
      </c>
      <c r="Y345" s="362" t="str">
        <f aca="false">IF(W345=1,T345,"")</f>
        <v/>
      </c>
      <c r="Z345" s="362" t="str">
        <f aca="false">IF(W345=1,U345,"")</f>
        <v/>
      </c>
      <c r="AA345" s="363" t="str">
        <f aca="false">CONCATENATE(IF(AND(AG345="B",AF345&lt;&gt;""),AF345,""),IF(AND(AI345="B",AH345&lt;&gt;""),AH345,""),IF(AND(AK345="B",AJ345&lt;&gt;""),AJ345,""),IF(AND(AM345="B",AL345&lt;&gt;""),AL345,""),IF(AND(AO345="B",AN345&lt;&gt;""),AN345,""),IF(AND(AQ345="B",AP345&lt;&gt;""),AP345,""))</f>
        <v/>
      </c>
      <c r="AC345" s="362" t="str">
        <f aca="false">CONCATENATE(IF(AND(AG345="C",AF345&lt;&gt;""),AF345,""),IF(AND(AI345="C",AH345&lt;&gt;""),AH345,""),IF(AND(AK345="C",AJ345&lt;&gt;""),AJ345,""),IF(AND(AM345="C",AL345&lt;&gt;""),AL345,""),IF(AND(AO345="C",AN345&lt;&gt;""),AN345,""),IF(AND(AQ345="C",AP345&lt;&gt;""),AP345,""))</f>
        <v/>
      </c>
      <c r="AE345" s="362" t="str">
        <f aca="false">CONCATENATE(IF(AS345="","",AS345),IF(AU345="","",AU345),IF(AW345="","",AW345),IF(AY345="","",AY345),IF(BA345="","",BA345),IF(BC345="","",BC345))</f>
        <v>1</v>
      </c>
      <c r="AF345" s="362" t="str">
        <f aca="false">IF('Felling&amp;Restocking'!I345="","",IFERROR(VLOOKUP( 'Felling&amp;Restocking'!I345,SpeciesList[],2,0),"," &amp; 'Felling&amp;Restocking'!I345))</f>
        <v/>
      </c>
      <c r="AG345" s="362" t="str">
        <f aca="false">IF('Felling&amp;Restocking'!I345="","",VLOOKUP( 'Felling&amp;Restocking'!I345,SpeciesList[],4,0))</f>
        <v/>
      </c>
      <c r="AH345" s="362" t="str">
        <f aca="false">IF('Felling&amp;Restocking'!J345="","",IFERROR("," &amp; VLOOKUP( 'Felling&amp;Restocking'!J345,SpeciesList[],2,0),"," &amp; 'Felling&amp;Restocking'!J345))</f>
        <v/>
      </c>
      <c r="AI345" s="362" t="str">
        <f aca="false">IF('Felling&amp;Restocking'!J345="","",VLOOKUP( 'Felling&amp;Restocking'!J345,SpeciesList[],4,0))</f>
        <v/>
      </c>
      <c r="AJ345" s="362" t="str">
        <f aca="false">IF('Felling&amp;Restocking'!K345="","",IFERROR("," &amp; VLOOKUP( 'Felling&amp;Restocking'!K345,SpeciesList[],2,0),"," &amp; 'Felling&amp;Restocking'!K345))</f>
        <v/>
      </c>
      <c r="AK345" s="362" t="str">
        <f aca="false">IF('Felling&amp;Restocking'!K345="","",VLOOKUP( 'Felling&amp;Restocking'!K345,SpeciesList[],4,0))</f>
        <v/>
      </c>
      <c r="AL345" s="362" t="str">
        <f aca="false">IF('Felling&amp;Restocking'!L345="","",IFERROR("," &amp; VLOOKUP( 'Felling&amp;Restocking'!L345,SpeciesList[],2,0),"," &amp; 'Felling&amp;Restocking'!L345))</f>
        <v/>
      </c>
      <c r="AM345" s="362" t="str">
        <f aca="false">IF('Felling&amp;Restocking'!L345="","",VLOOKUP( 'Felling&amp;Restocking'!L345,SpeciesList[],4,0))</f>
        <v/>
      </c>
      <c r="AN345" s="362" t="str">
        <f aca="false">IF('Felling&amp;Restocking'!M345="","",IFERROR("," &amp; VLOOKUP( 'Felling&amp;Restocking'!M345,SpeciesList[],2,0),"," &amp; 'Felling&amp;Restocking'!M345))</f>
        <v/>
      </c>
      <c r="AO345" s="362" t="str">
        <f aca="false">IF('Felling&amp;Restocking'!M345="","",VLOOKUP( 'Felling&amp;Restocking'!M345,SpeciesList[],4,0))</f>
        <v/>
      </c>
      <c r="AP345" s="362" t="str">
        <f aca="false">IF('Felling&amp;Restocking'!N345="","",IFERROR("," &amp; VLOOKUP( 'Felling&amp;Restocking'!N345,SpeciesList[],2,0),"," &amp; 'Felling&amp;Restocking'!N345))</f>
        <v/>
      </c>
      <c r="AQ345" s="362" t="str">
        <f aca="false">IF('Felling&amp;Restocking'!N345="","",VLOOKUP( 'Felling&amp;Restocking'!N345,SpeciesList[],4,0))</f>
        <v/>
      </c>
      <c r="AT345" s="362" t="str">
        <f aca="false">IF('Sub-Cpt Record'!A345&lt;&gt;"",CONCATENATE('Sub-Cpt Record'!A345,'Sub-Cpt Record'!B345,'Sub-Cpt Record'!C345),"")</f>
        <v/>
      </c>
      <c r="AU345" s="362" t="n">
        <f aca="false">IF($AT345="",1,COUNTIFS($AT$11:$AT$1000, $AT345))</f>
        <v>1</v>
      </c>
      <c r="AV345" s="362" t="n">
        <f aca="false">IF(AT345&lt;&gt;"",'Sub-Cpt Record'!C345/CODE!AU345,0)</f>
        <v>0</v>
      </c>
    </row>
    <row r="346" customFormat="false" ht="15" hidden="false" customHeight="false" outlineLevel="0" collapsed="false">
      <c r="A346" s="362" t="str">
        <f aca="false">IF('Sub-Cpt Record'!B346="",IF(OR('Sub-Cpt Record'!A346=0,'Sub-Cpt Record'!A346=""),"",'Sub-Cpt Record'!A346),CONCATENATE('Sub-Cpt Record'!A346&amp;'Sub-Cpt Record'!B346))</f>
        <v/>
      </c>
      <c r="B346" s="362" t="n">
        <f aca="false">IF($A346="",1,COUNTIFS($A$11:$A$1000, $A346))</f>
        <v>1</v>
      </c>
      <c r="C346" s="363" t="str">
        <f aca="false">IF('Sub-Cpt Record'!E346 = "","",'Sub-Cpt Record'!E346&amp;"  ")</f>
        <v/>
      </c>
      <c r="D346" s="362" t="str">
        <f aca="false">IF('Sub-Cpt Record'!F346 = "","",'Sub-Cpt Record'!F346&amp;"  ")</f>
        <v/>
      </c>
      <c r="E346" s="362" t="str">
        <f aca="false">IF('Sub-Cpt Record'!G346 = "","",'Sub-Cpt Record'!G346&amp;"  ")</f>
        <v/>
      </c>
      <c r="F346" s="362" t="str">
        <f aca="false">IF('Sub-Cpt Record'!H346 = "","",'Sub-Cpt Record'!H346&amp;"  ")</f>
        <v/>
      </c>
      <c r="G346" s="362" t="str">
        <f aca="false">IF('Sub-Cpt Record'!I346 = "","",'Sub-Cpt Record'!I346&amp;"  ")</f>
        <v/>
      </c>
      <c r="H346" s="362" t="str">
        <f aca="false">IF('Sub-Cpt Record'!J346 = "","",'Sub-Cpt Record'!J346&amp;"  ")</f>
        <v/>
      </c>
      <c r="I346" s="364" t="str">
        <f aca="false">CONCATENATE(C346&amp;D346&amp;E346&amp;F346&amp;G346&amp;H346)</f>
        <v/>
      </c>
      <c r="J346" s="362" t="n">
        <f aca="false">IF(A346&lt;&gt;"",'Sub-Cpt Record'!C346/CODE!B346,0)</f>
        <v>0</v>
      </c>
      <c r="L346" s="365" t="str">
        <f aca="false">IF(A346="",IF(L347=1,1,""),1)</f>
        <v/>
      </c>
      <c r="N346" s="366" t="n">
        <f aca="false">COUNTIFS('Felling&amp;Restocking'!$A$11:$A$1000, 'Felling&amp;Restocking'!$A346, 'Felling&amp;Restocking'!$B$11:$B$1000, 'Felling&amp;Restocking'!$B346, 'Felling&amp;Restocking'!$H$11:$H$1000, 'Felling&amp;Restocking'!$H346)</f>
        <v>0</v>
      </c>
      <c r="O346" s="366" t="n">
        <f aca="false">IF(OR('Felling&amp;Restocking'!H346=0,'Felling&amp;Restocking'!H346=""),0,1)</f>
        <v>0</v>
      </c>
      <c r="P346" s="367" t="n">
        <f aca="false">SUM('Felling&amp;Restocking'!O346+'Felling&amp;Restocking'!P346)</f>
        <v>0</v>
      </c>
      <c r="S346" s="369" t="n">
        <f aca="false">IF(AND(O346&lt;&gt;0,P346&lt;&gt;0,'Felling&amp;Restocking'!G346&lt;&gt;0,AA346="",AC346=""),1,0)</f>
        <v>0</v>
      </c>
      <c r="T346" s="370" t="str">
        <f aca="false">IF(OR('Felling&amp;Restocking'!G346=0,'Felling&amp;Restocking'!G346=""),"",SUM('Felling&amp;Restocking'!O346/P346)*'Felling&amp;Restocking'!G346)</f>
        <v/>
      </c>
      <c r="U346" s="370" t="str">
        <f aca="false">IF(OR('Felling&amp;Restocking'!G346=0,'Felling&amp;Restocking'!G346=""),"",SUM('Felling&amp;Restocking'!P346/P346)*'Felling&amp;Restocking'!G346)</f>
        <v/>
      </c>
      <c r="V346" s="371" t="n">
        <f aca="false">IF(CONCATENATE('Felling&amp;Restocking'!U346&amp;'Felling&amp;Restocking'!W346&amp;'Felling&amp;Restocking'!Y346&amp;'Felling&amp;Restocking'!AA346&amp;'Felling&amp;Restocking'!AC346)="",0,1)</f>
        <v>0</v>
      </c>
      <c r="W346" s="372" t="n">
        <f aca="false">IF(OR(OR(TRIM('Felling&amp;Restocking'!H346)="T",TRIM('Felling&amp;Restocking'!H346)="DF",TRIM('Felling&amp;Restocking'!H346)="OS"),O346=0),0,1)</f>
        <v>0</v>
      </c>
      <c r="X346" s="372" t="n">
        <f aca="false">IF(OR('Felling&amp;Restocking'!$S346="",OR('Felling&amp;Restocking'!$S346=0,'Felling&amp;Restocking'!$S346="N/A")),0,1)</f>
        <v>0</v>
      </c>
      <c r="Y346" s="362" t="str">
        <f aca="false">IF(W346=1,T346,"")</f>
        <v/>
      </c>
      <c r="Z346" s="362" t="str">
        <f aca="false">IF(W346=1,U346,"")</f>
        <v/>
      </c>
      <c r="AA346" s="363" t="str">
        <f aca="false">CONCATENATE(IF(AND(AG346="B",AF346&lt;&gt;""),AF346,""),IF(AND(AI346="B",AH346&lt;&gt;""),AH346,""),IF(AND(AK346="B",AJ346&lt;&gt;""),AJ346,""),IF(AND(AM346="B",AL346&lt;&gt;""),AL346,""),IF(AND(AO346="B",AN346&lt;&gt;""),AN346,""),IF(AND(AQ346="B",AP346&lt;&gt;""),AP346,""))</f>
        <v/>
      </c>
      <c r="AC346" s="362" t="str">
        <f aca="false">CONCATENATE(IF(AND(AG346="C",AF346&lt;&gt;""),AF346,""),IF(AND(AI346="C",AH346&lt;&gt;""),AH346,""),IF(AND(AK346="C",AJ346&lt;&gt;""),AJ346,""),IF(AND(AM346="C",AL346&lt;&gt;""),AL346,""),IF(AND(AO346="C",AN346&lt;&gt;""),AN346,""),IF(AND(AQ346="C",AP346&lt;&gt;""),AP346,""))</f>
        <v/>
      </c>
      <c r="AE346" s="362" t="str">
        <f aca="false">CONCATENATE(IF(AS346="","",AS346),IF(AU346="","",AU346),IF(AW346="","",AW346),IF(AY346="","",AY346),IF(BA346="","",BA346),IF(BC346="","",BC346))</f>
        <v>1</v>
      </c>
      <c r="AF346" s="362" t="str">
        <f aca="false">IF('Felling&amp;Restocking'!I346="","",IFERROR(VLOOKUP( 'Felling&amp;Restocking'!I346,SpeciesList[],2,0),"," &amp; 'Felling&amp;Restocking'!I346))</f>
        <v/>
      </c>
      <c r="AG346" s="362" t="str">
        <f aca="false">IF('Felling&amp;Restocking'!I346="","",VLOOKUP( 'Felling&amp;Restocking'!I346,SpeciesList[],4,0))</f>
        <v/>
      </c>
      <c r="AH346" s="362" t="str">
        <f aca="false">IF('Felling&amp;Restocking'!J346="","",IFERROR("," &amp; VLOOKUP( 'Felling&amp;Restocking'!J346,SpeciesList[],2,0),"," &amp; 'Felling&amp;Restocking'!J346))</f>
        <v/>
      </c>
      <c r="AI346" s="362" t="str">
        <f aca="false">IF('Felling&amp;Restocking'!J346="","",VLOOKUP( 'Felling&amp;Restocking'!J346,SpeciesList[],4,0))</f>
        <v/>
      </c>
      <c r="AJ346" s="362" t="str">
        <f aca="false">IF('Felling&amp;Restocking'!K346="","",IFERROR("," &amp; VLOOKUP( 'Felling&amp;Restocking'!K346,SpeciesList[],2,0),"," &amp; 'Felling&amp;Restocking'!K346))</f>
        <v/>
      </c>
      <c r="AK346" s="362" t="str">
        <f aca="false">IF('Felling&amp;Restocking'!K346="","",VLOOKUP( 'Felling&amp;Restocking'!K346,SpeciesList[],4,0))</f>
        <v/>
      </c>
      <c r="AL346" s="362" t="str">
        <f aca="false">IF('Felling&amp;Restocking'!L346="","",IFERROR("," &amp; VLOOKUP( 'Felling&amp;Restocking'!L346,SpeciesList[],2,0),"," &amp; 'Felling&amp;Restocking'!L346))</f>
        <v/>
      </c>
      <c r="AM346" s="362" t="str">
        <f aca="false">IF('Felling&amp;Restocking'!L346="","",VLOOKUP( 'Felling&amp;Restocking'!L346,SpeciesList[],4,0))</f>
        <v/>
      </c>
      <c r="AN346" s="362" t="str">
        <f aca="false">IF('Felling&amp;Restocking'!M346="","",IFERROR("," &amp; VLOOKUP( 'Felling&amp;Restocking'!M346,SpeciesList[],2,0),"," &amp; 'Felling&amp;Restocking'!M346))</f>
        <v/>
      </c>
      <c r="AO346" s="362" t="str">
        <f aca="false">IF('Felling&amp;Restocking'!M346="","",VLOOKUP( 'Felling&amp;Restocking'!M346,SpeciesList[],4,0))</f>
        <v/>
      </c>
      <c r="AP346" s="362" t="str">
        <f aca="false">IF('Felling&amp;Restocking'!N346="","",IFERROR("," &amp; VLOOKUP( 'Felling&amp;Restocking'!N346,SpeciesList[],2,0),"," &amp; 'Felling&amp;Restocking'!N346))</f>
        <v/>
      </c>
      <c r="AQ346" s="362" t="str">
        <f aca="false">IF('Felling&amp;Restocking'!N346="","",VLOOKUP( 'Felling&amp;Restocking'!N346,SpeciesList[],4,0))</f>
        <v/>
      </c>
      <c r="AT346" s="362" t="str">
        <f aca="false">IF('Sub-Cpt Record'!A346&lt;&gt;"",CONCATENATE('Sub-Cpt Record'!A346,'Sub-Cpt Record'!B346,'Sub-Cpt Record'!C346),"")</f>
        <v/>
      </c>
      <c r="AU346" s="362" t="n">
        <f aca="false">IF($AT346="",1,COUNTIFS($AT$11:$AT$1000, $AT346))</f>
        <v>1</v>
      </c>
      <c r="AV346" s="362" t="n">
        <f aca="false">IF(AT346&lt;&gt;"",'Sub-Cpt Record'!C346/CODE!AU346,0)</f>
        <v>0</v>
      </c>
    </row>
    <row r="347" customFormat="false" ht="15" hidden="false" customHeight="false" outlineLevel="0" collapsed="false">
      <c r="A347" s="362" t="str">
        <f aca="false">IF('Sub-Cpt Record'!B347="",IF(OR('Sub-Cpt Record'!A347=0,'Sub-Cpt Record'!A347=""),"",'Sub-Cpt Record'!A347),CONCATENATE('Sub-Cpt Record'!A347&amp;'Sub-Cpt Record'!B347))</f>
        <v/>
      </c>
      <c r="B347" s="362" t="n">
        <f aca="false">IF($A347="",1,COUNTIFS($A$11:$A$1000, $A347))</f>
        <v>1</v>
      </c>
      <c r="C347" s="363" t="str">
        <f aca="false">IF('Sub-Cpt Record'!E347 = "","",'Sub-Cpt Record'!E347&amp;"  ")</f>
        <v/>
      </c>
      <c r="D347" s="362" t="str">
        <f aca="false">IF('Sub-Cpt Record'!F347 = "","",'Sub-Cpt Record'!F347&amp;"  ")</f>
        <v/>
      </c>
      <c r="E347" s="362" t="str">
        <f aca="false">IF('Sub-Cpt Record'!G347 = "","",'Sub-Cpt Record'!G347&amp;"  ")</f>
        <v/>
      </c>
      <c r="F347" s="362" t="str">
        <f aca="false">IF('Sub-Cpt Record'!H347 = "","",'Sub-Cpt Record'!H347&amp;"  ")</f>
        <v/>
      </c>
      <c r="G347" s="362" t="str">
        <f aca="false">IF('Sub-Cpt Record'!I347 = "","",'Sub-Cpt Record'!I347&amp;"  ")</f>
        <v/>
      </c>
      <c r="H347" s="362" t="str">
        <f aca="false">IF('Sub-Cpt Record'!J347 = "","",'Sub-Cpt Record'!J347&amp;"  ")</f>
        <v/>
      </c>
      <c r="I347" s="364" t="str">
        <f aca="false">CONCATENATE(C347&amp;D347&amp;E347&amp;F347&amp;G347&amp;H347)</f>
        <v/>
      </c>
      <c r="J347" s="362" t="n">
        <f aca="false">IF(A347&lt;&gt;"",'Sub-Cpt Record'!C347/CODE!B347,0)</f>
        <v>0</v>
      </c>
      <c r="L347" s="365" t="str">
        <f aca="false">IF(A347="",IF(L348=1,1,""),1)</f>
        <v/>
      </c>
      <c r="N347" s="366" t="n">
        <f aca="false">COUNTIFS('Felling&amp;Restocking'!$A$11:$A$1000, 'Felling&amp;Restocking'!$A347, 'Felling&amp;Restocking'!$B$11:$B$1000, 'Felling&amp;Restocking'!$B347, 'Felling&amp;Restocking'!$H$11:$H$1000, 'Felling&amp;Restocking'!$H347)</f>
        <v>0</v>
      </c>
      <c r="O347" s="366" t="n">
        <f aca="false">IF(OR('Felling&amp;Restocking'!H347=0,'Felling&amp;Restocking'!H347=""),0,1)</f>
        <v>0</v>
      </c>
      <c r="P347" s="367" t="n">
        <f aca="false">SUM('Felling&amp;Restocking'!O347+'Felling&amp;Restocking'!P347)</f>
        <v>0</v>
      </c>
      <c r="S347" s="369" t="n">
        <f aca="false">IF(AND(O347&lt;&gt;0,P347&lt;&gt;0,'Felling&amp;Restocking'!G347&lt;&gt;0,AA347="",AC347=""),1,0)</f>
        <v>0</v>
      </c>
      <c r="T347" s="370" t="str">
        <f aca="false">IF(OR('Felling&amp;Restocking'!G347=0,'Felling&amp;Restocking'!G347=""),"",SUM('Felling&amp;Restocking'!O347/P347)*'Felling&amp;Restocking'!G347)</f>
        <v/>
      </c>
      <c r="U347" s="370" t="str">
        <f aca="false">IF(OR('Felling&amp;Restocking'!G347=0,'Felling&amp;Restocking'!G347=""),"",SUM('Felling&amp;Restocking'!P347/P347)*'Felling&amp;Restocking'!G347)</f>
        <v/>
      </c>
      <c r="V347" s="371" t="n">
        <f aca="false">IF(CONCATENATE('Felling&amp;Restocking'!U347&amp;'Felling&amp;Restocking'!W347&amp;'Felling&amp;Restocking'!Y347&amp;'Felling&amp;Restocking'!AA347&amp;'Felling&amp;Restocking'!AC347)="",0,1)</f>
        <v>0</v>
      </c>
      <c r="W347" s="372" t="n">
        <f aca="false">IF(OR(OR(TRIM('Felling&amp;Restocking'!H347)="T",TRIM('Felling&amp;Restocking'!H347)="DF",TRIM('Felling&amp;Restocking'!H347)="OS"),O347=0),0,1)</f>
        <v>0</v>
      </c>
      <c r="X347" s="372" t="n">
        <f aca="false">IF(OR('Felling&amp;Restocking'!$S347="",OR('Felling&amp;Restocking'!$S347=0,'Felling&amp;Restocking'!$S347="N/A")),0,1)</f>
        <v>0</v>
      </c>
      <c r="Y347" s="362" t="str">
        <f aca="false">IF(W347=1,T347,"")</f>
        <v/>
      </c>
      <c r="Z347" s="362" t="str">
        <f aca="false">IF(W347=1,U347,"")</f>
        <v/>
      </c>
      <c r="AA347" s="363" t="str">
        <f aca="false">CONCATENATE(IF(AND(AG347="B",AF347&lt;&gt;""),AF347,""),IF(AND(AI347="B",AH347&lt;&gt;""),AH347,""),IF(AND(AK347="B",AJ347&lt;&gt;""),AJ347,""),IF(AND(AM347="B",AL347&lt;&gt;""),AL347,""),IF(AND(AO347="B",AN347&lt;&gt;""),AN347,""),IF(AND(AQ347="B",AP347&lt;&gt;""),AP347,""))</f>
        <v/>
      </c>
      <c r="AC347" s="362" t="str">
        <f aca="false">CONCATENATE(IF(AND(AG347="C",AF347&lt;&gt;""),AF347,""),IF(AND(AI347="C",AH347&lt;&gt;""),AH347,""),IF(AND(AK347="C",AJ347&lt;&gt;""),AJ347,""),IF(AND(AM347="C",AL347&lt;&gt;""),AL347,""),IF(AND(AO347="C",AN347&lt;&gt;""),AN347,""),IF(AND(AQ347="C",AP347&lt;&gt;""),AP347,""))</f>
        <v/>
      </c>
      <c r="AE347" s="362" t="str">
        <f aca="false">CONCATENATE(IF(AS347="","",AS347),IF(AU347="","",AU347),IF(AW347="","",AW347),IF(AY347="","",AY347),IF(BA347="","",BA347),IF(BC347="","",BC347))</f>
        <v>1</v>
      </c>
      <c r="AF347" s="362" t="str">
        <f aca="false">IF('Felling&amp;Restocking'!I347="","",IFERROR(VLOOKUP( 'Felling&amp;Restocking'!I347,SpeciesList[],2,0),"," &amp; 'Felling&amp;Restocking'!I347))</f>
        <v/>
      </c>
      <c r="AG347" s="362" t="str">
        <f aca="false">IF('Felling&amp;Restocking'!I347="","",VLOOKUP( 'Felling&amp;Restocking'!I347,SpeciesList[],4,0))</f>
        <v/>
      </c>
      <c r="AH347" s="362" t="str">
        <f aca="false">IF('Felling&amp;Restocking'!J347="","",IFERROR("," &amp; VLOOKUP( 'Felling&amp;Restocking'!J347,SpeciesList[],2,0),"," &amp; 'Felling&amp;Restocking'!J347))</f>
        <v/>
      </c>
      <c r="AI347" s="362" t="str">
        <f aca="false">IF('Felling&amp;Restocking'!J347="","",VLOOKUP( 'Felling&amp;Restocking'!J347,SpeciesList[],4,0))</f>
        <v/>
      </c>
      <c r="AJ347" s="362" t="str">
        <f aca="false">IF('Felling&amp;Restocking'!K347="","",IFERROR("," &amp; VLOOKUP( 'Felling&amp;Restocking'!K347,SpeciesList[],2,0),"," &amp; 'Felling&amp;Restocking'!K347))</f>
        <v/>
      </c>
      <c r="AK347" s="362" t="str">
        <f aca="false">IF('Felling&amp;Restocking'!K347="","",VLOOKUP( 'Felling&amp;Restocking'!K347,SpeciesList[],4,0))</f>
        <v/>
      </c>
      <c r="AL347" s="362" t="str">
        <f aca="false">IF('Felling&amp;Restocking'!L347="","",IFERROR("," &amp; VLOOKUP( 'Felling&amp;Restocking'!L347,SpeciesList[],2,0),"," &amp; 'Felling&amp;Restocking'!L347))</f>
        <v/>
      </c>
      <c r="AM347" s="362" t="str">
        <f aca="false">IF('Felling&amp;Restocking'!L347="","",VLOOKUP( 'Felling&amp;Restocking'!L347,SpeciesList[],4,0))</f>
        <v/>
      </c>
      <c r="AN347" s="362" t="str">
        <f aca="false">IF('Felling&amp;Restocking'!M347="","",IFERROR("," &amp; VLOOKUP( 'Felling&amp;Restocking'!M347,SpeciesList[],2,0),"," &amp; 'Felling&amp;Restocking'!M347))</f>
        <v/>
      </c>
      <c r="AO347" s="362" t="str">
        <f aca="false">IF('Felling&amp;Restocking'!M347="","",VLOOKUP( 'Felling&amp;Restocking'!M347,SpeciesList[],4,0))</f>
        <v/>
      </c>
      <c r="AP347" s="362" t="str">
        <f aca="false">IF('Felling&amp;Restocking'!N347="","",IFERROR("," &amp; VLOOKUP( 'Felling&amp;Restocking'!N347,SpeciesList[],2,0),"," &amp; 'Felling&amp;Restocking'!N347))</f>
        <v/>
      </c>
      <c r="AQ347" s="362" t="str">
        <f aca="false">IF('Felling&amp;Restocking'!N347="","",VLOOKUP( 'Felling&amp;Restocking'!N347,SpeciesList[],4,0))</f>
        <v/>
      </c>
      <c r="AT347" s="362" t="str">
        <f aca="false">IF('Sub-Cpt Record'!A347&lt;&gt;"",CONCATENATE('Sub-Cpt Record'!A347,'Sub-Cpt Record'!B347,'Sub-Cpt Record'!C347),"")</f>
        <v/>
      </c>
      <c r="AU347" s="362" t="n">
        <f aca="false">IF($AT347="",1,COUNTIFS($AT$11:$AT$1000, $AT347))</f>
        <v>1</v>
      </c>
      <c r="AV347" s="362" t="n">
        <f aca="false">IF(AT347&lt;&gt;"",'Sub-Cpt Record'!C347/CODE!AU347,0)</f>
        <v>0</v>
      </c>
    </row>
    <row r="348" customFormat="false" ht="15" hidden="false" customHeight="false" outlineLevel="0" collapsed="false">
      <c r="A348" s="362" t="str">
        <f aca="false">IF('Sub-Cpt Record'!B348="",IF(OR('Sub-Cpt Record'!A348=0,'Sub-Cpt Record'!A348=""),"",'Sub-Cpt Record'!A348),CONCATENATE('Sub-Cpt Record'!A348&amp;'Sub-Cpt Record'!B348))</f>
        <v/>
      </c>
      <c r="B348" s="362" t="n">
        <f aca="false">IF($A348="",1,COUNTIFS($A$11:$A$1000, $A348))</f>
        <v>1</v>
      </c>
      <c r="C348" s="363" t="str">
        <f aca="false">IF('Sub-Cpt Record'!E348 = "","",'Sub-Cpt Record'!E348&amp;"  ")</f>
        <v/>
      </c>
      <c r="D348" s="362" t="str">
        <f aca="false">IF('Sub-Cpt Record'!F348 = "","",'Sub-Cpt Record'!F348&amp;"  ")</f>
        <v/>
      </c>
      <c r="E348" s="362" t="str">
        <f aca="false">IF('Sub-Cpt Record'!G348 = "","",'Sub-Cpt Record'!G348&amp;"  ")</f>
        <v/>
      </c>
      <c r="F348" s="362" t="str">
        <f aca="false">IF('Sub-Cpt Record'!H348 = "","",'Sub-Cpt Record'!H348&amp;"  ")</f>
        <v/>
      </c>
      <c r="G348" s="362" t="str">
        <f aca="false">IF('Sub-Cpt Record'!I348 = "","",'Sub-Cpt Record'!I348&amp;"  ")</f>
        <v/>
      </c>
      <c r="H348" s="362" t="str">
        <f aca="false">IF('Sub-Cpt Record'!J348 = "","",'Sub-Cpt Record'!J348&amp;"  ")</f>
        <v/>
      </c>
      <c r="I348" s="364" t="str">
        <f aca="false">CONCATENATE(C348&amp;D348&amp;E348&amp;F348&amp;G348&amp;H348)</f>
        <v/>
      </c>
      <c r="J348" s="362" t="n">
        <f aca="false">IF(A348&lt;&gt;"",'Sub-Cpt Record'!C348/CODE!B348,0)</f>
        <v>0</v>
      </c>
      <c r="L348" s="365" t="str">
        <f aca="false">IF(A348="",IF(L349=1,1,""),1)</f>
        <v/>
      </c>
      <c r="N348" s="366" t="n">
        <f aca="false">COUNTIFS('Felling&amp;Restocking'!$A$11:$A$1000, 'Felling&amp;Restocking'!$A348, 'Felling&amp;Restocking'!$B$11:$B$1000, 'Felling&amp;Restocking'!$B348, 'Felling&amp;Restocking'!$H$11:$H$1000, 'Felling&amp;Restocking'!$H348)</f>
        <v>0</v>
      </c>
      <c r="O348" s="366" t="n">
        <f aca="false">IF(OR('Felling&amp;Restocking'!H348=0,'Felling&amp;Restocking'!H348=""),0,1)</f>
        <v>0</v>
      </c>
      <c r="P348" s="367" t="n">
        <f aca="false">SUM('Felling&amp;Restocking'!O348+'Felling&amp;Restocking'!P348)</f>
        <v>0</v>
      </c>
      <c r="S348" s="369" t="n">
        <f aca="false">IF(AND(O348&lt;&gt;0,P348&lt;&gt;0,'Felling&amp;Restocking'!G348&lt;&gt;0,AA348="",AC348=""),1,0)</f>
        <v>0</v>
      </c>
      <c r="T348" s="370" t="str">
        <f aca="false">IF(OR('Felling&amp;Restocking'!G348=0,'Felling&amp;Restocking'!G348=""),"",SUM('Felling&amp;Restocking'!O348/P348)*'Felling&amp;Restocking'!G348)</f>
        <v/>
      </c>
      <c r="U348" s="370" t="str">
        <f aca="false">IF(OR('Felling&amp;Restocking'!G348=0,'Felling&amp;Restocking'!G348=""),"",SUM('Felling&amp;Restocking'!P348/P348)*'Felling&amp;Restocking'!G348)</f>
        <v/>
      </c>
      <c r="V348" s="371" t="n">
        <f aca="false">IF(CONCATENATE('Felling&amp;Restocking'!U348&amp;'Felling&amp;Restocking'!W348&amp;'Felling&amp;Restocking'!Y348&amp;'Felling&amp;Restocking'!AA348&amp;'Felling&amp;Restocking'!AC348)="",0,1)</f>
        <v>0</v>
      </c>
      <c r="W348" s="372" t="n">
        <f aca="false">IF(OR(OR(TRIM('Felling&amp;Restocking'!H348)="T",TRIM('Felling&amp;Restocking'!H348)="DF",TRIM('Felling&amp;Restocking'!H348)="OS"),O348=0),0,1)</f>
        <v>0</v>
      </c>
      <c r="X348" s="372" t="n">
        <f aca="false">IF(OR('Felling&amp;Restocking'!$S348="",OR('Felling&amp;Restocking'!$S348=0,'Felling&amp;Restocking'!$S348="N/A")),0,1)</f>
        <v>0</v>
      </c>
      <c r="Y348" s="362" t="str">
        <f aca="false">IF(W348=1,T348,"")</f>
        <v/>
      </c>
      <c r="Z348" s="362" t="str">
        <f aca="false">IF(W348=1,U348,"")</f>
        <v/>
      </c>
      <c r="AA348" s="363" t="str">
        <f aca="false">CONCATENATE(IF(AND(AG348="B",AF348&lt;&gt;""),AF348,""),IF(AND(AI348="B",AH348&lt;&gt;""),AH348,""),IF(AND(AK348="B",AJ348&lt;&gt;""),AJ348,""),IF(AND(AM348="B",AL348&lt;&gt;""),AL348,""),IF(AND(AO348="B",AN348&lt;&gt;""),AN348,""),IF(AND(AQ348="B",AP348&lt;&gt;""),AP348,""))</f>
        <v/>
      </c>
      <c r="AC348" s="362" t="str">
        <f aca="false">CONCATENATE(IF(AND(AG348="C",AF348&lt;&gt;""),AF348,""),IF(AND(AI348="C",AH348&lt;&gt;""),AH348,""),IF(AND(AK348="C",AJ348&lt;&gt;""),AJ348,""),IF(AND(AM348="C",AL348&lt;&gt;""),AL348,""),IF(AND(AO348="C",AN348&lt;&gt;""),AN348,""),IF(AND(AQ348="C",AP348&lt;&gt;""),AP348,""))</f>
        <v/>
      </c>
      <c r="AE348" s="362" t="str">
        <f aca="false">CONCATENATE(IF(AS348="","",AS348),IF(AU348="","",AU348),IF(AW348="","",AW348),IF(AY348="","",AY348),IF(BA348="","",BA348),IF(BC348="","",BC348))</f>
        <v>1</v>
      </c>
      <c r="AF348" s="362" t="str">
        <f aca="false">IF('Felling&amp;Restocking'!I348="","",IFERROR(VLOOKUP( 'Felling&amp;Restocking'!I348,SpeciesList[],2,0),"," &amp; 'Felling&amp;Restocking'!I348))</f>
        <v/>
      </c>
      <c r="AG348" s="362" t="str">
        <f aca="false">IF('Felling&amp;Restocking'!I348="","",VLOOKUP( 'Felling&amp;Restocking'!I348,SpeciesList[],4,0))</f>
        <v/>
      </c>
      <c r="AH348" s="362" t="str">
        <f aca="false">IF('Felling&amp;Restocking'!J348="","",IFERROR("," &amp; VLOOKUP( 'Felling&amp;Restocking'!J348,SpeciesList[],2,0),"," &amp; 'Felling&amp;Restocking'!J348))</f>
        <v/>
      </c>
      <c r="AI348" s="362" t="str">
        <f aca="false">IF('Felling&amp;Restocking'!J348="","",VLOOKUP( 'Felling&amp;Restocking'!J348,SpeciesList[],4,0))</f>
        <v/>
      </c>
      <c r="AJ348" s="362" t="str">
        <f aca="false">IF('Felling&amp;Restocking'!K348="","",IFERROR("," &amp; VLOOKUP( 'Felling&amp;Restocking'!K348,SpeciesList[],2,0),"," &amp; 'Felling&amp;Restocking'!K348))</f>
        <v/>
      </c>
      <c r="AK348" s="362" t="str">
        <f aca="false">IF('Felling&amp;Restocking'!K348="","",VLOOKUP( 'Felling&amp;Restocking'!K348,SpeciesList[],4,0))</f>
        <v/>
      </c>
      <c r="AL348" s="362" t="str">
        <f aca="false">IF('Felling&amp;Restocking'!L348="","",IFERROR("," &amp; VLOOKUP( 'Felling&amp;Restocking'!L348,SpeciesList[],2,0),"," &amp; 'Felling&amp;Restocking'!L348))</f>
        <v/>
      </c>
      <c r="AM348" s="362" t="str">
        <f aca="false">IF('Felling&amp;Restocking'!L348="","",VLOOKUP( 'Felling&amp;Restocking'!L348,SpeciesList[],4,0))</f>
        <v/>
      </c>
      <c r="AN348" s="362" t="str">
        <f aca="false">IF('Felling&amp;Restocking'!M348="","",IFERROR("," &amp; VLOOKUP( 'Felling&amp;Restocking'!M348,SpeciesList[],2,0),"," &amp; 'Felling&amp;Restocking'!M348))</f>
        <v/>
      </c>
      <c r="AO348" s="362" t="str">
        <f aca="false">IF('Felling&amp;Restocking'!M348="","",VLOOKUP( 'Felling&amp;Restocking'!M348,SpeciesList[],4,0))</f>
        <v/>
      </c>
      <c r="AP348" s="362" t="str">
        <f aca="false">IF('Felling&amp;Restocking'!N348="","",IFERROR("," &amp; VLOOKUP( 'Felling&amp;Restocking'!N348,SpeciesList[],2,0),"," &amp; 'Felling&amp;Restocking'!N348))</f>
        <v/>
      </c>
      <c r="AQ348" s="362" t="str">
        <f aca="false">IF('Felling&amp;Restocking'!N348="","",VLOOKUP( 'Felling&amp;Restocking'!N348,SpeciesList[],4,0))</f>
        <v/>
      </c>
      <c r="AT348" s="362" t="str">
        <f aca="false">IF('Sub-Cpt Record'!A348&lt;&gt;"",CONCATENATE('Sub-Cpt Record'!A348,'Sub-Cpt Record'!B348,'Sub-Cpt Record'!C348),"")</f>
        <v/>
      </c>
      <c r="AU348" s="362" t="n">
        <f aca="false">IF($AT348="",1,COUNTIFS($AT$11:$AT$1000, $AT348))</f>
        <v>1</v>
      </c>
      <c r="AV348" s="362" t="n">
        <f aca="false">IF(AT348&lt;&gt;"",'Sub-Cpt Record'!C348/CODE!AU348,0)</f>
        <v>0</v>
      </c>
    </row>
    <row r="349" customFormat="false" ht="15" hidden="false" customHeight="false" outlineLevel="0" collapsed="false">
      <c r="A349" s="362" t="str">
        <f aca="false">IF('Sub-Cpt Record'!B349="",IF(OR('Sub-Cpt Record'!A349=0,'Sub-Cpt Record'!A349=""),"",'Sub-Cpt Record'!A349),CONCATENATE('Sub-Cpt Record'!A349&amp;'Sub-Cpt Record'!B349))</f>
        <v/>
      </c>
      <c r="B349" s="362" t="n">
        <f aca="false">IF($A349="",1,COUNTIFS($A$11:$A$1000, $A349))</f>
        <v>1</v>
      </c>
      <c r="C349" s="363" t="str">
        <f aca="false">IF('Sub-Cpt Record'!E349 = "","",'Sub-Cpt Record'!E349&amp;"  ")</f>
        <v/>
      </c>
      <c r="D349" s="362" t="str">
        <f aca="false">IF('Sub-Cpt Record'!F349 = "","",'Sub-Cpt Record'!F349&amp;"  ")</f>
        <v/>
      </c>
      <c r="E349" s="362" t="str">
        <f aca="false">IF('Sub-Cpt Record'!G349 = "","",'Sub-Cpt Record'!G349&amp;"  ")</f>
        <v/>
      </c>
      <c r="F349" s="362" t="str">
        <f aca="false">IF('Sub-Cpt Record'!H349 = "","",'Sub-Cpt Record'!H349&amp;"  ")</f>
        <v/>
      </c>
      <c r="G349" s="362" t="str">
        <f aca="false">IF('Sub-Cpt Record'!I349 = "","",'Sub-Cpt Record'!I349&amp;"  ")</f>
        <v/>
      </c>
      <c r="H349" s="362" t="str">
        <f aca="false">IF('Sub-Cpt Record'!J349 = "","",'Sub-Cpt Record'!J349&amp;"  ")</f>
        <v/>
      </c>
      <c r="I349" s="364" t="str">
        <f aca="false">CONCATENATE(C349&amp;D349&amp;E349&amp;F349&amp;G349&amp;H349)</f>
        <v/>
      </c>
      <c r="J349" s="362" t="n">
        <f aca="false">IF(A349&lt;&gt;"",'Sub-Cpt Record'!C349/CODE!B349,0)</f>
        <v>0</v>
      </c>
      <c r="L349" s="365" t="str">
        <f aca="false">IF(A349="",IF(L350=1,1,""),1)</f>
        <v/>
      </c>
      <c r="N349" s="366" t="n">
        <f aca="false">COUNTIFS('Felling&amp;Restocking'!$A$11:$A$1000, 'Felling&amp;Restocking'!$A349, 'Felling&amp;Restocking'!$B$11:$B$1000, 'Felling&amp;Restocking'!$B349, 'Felling&amp;Restocking'!$H$11:$H$1000, 'Felling&amp;Restocking'!$H349)</f>
        <v>0</v>
      </c>
      <c r="O349" s="366" t="n">
        <f aca="false">IF(OR('Felling&amp;Restocking'!H349=0,'Felling&amp;Restocking'!H349=""),0,1)</f>
        <v>0</v>
      </c>
      <c r="P349" s="367" t="n">
        <f aca="false">SUM('Felling&amp;Restocking'!O349+'Felling&amp;Restocking'!P349)</f>
        <v>0</v>
      </c>
      <c r="S349" s="369" t="n">
        <f aca="false">IF(AND(O349&lt;&gt;0,P349&lt;&gt;0,'Felling&amp;Restocking'!G349&lt;&gt;0,AA349="",AC349=""),1,0)</f>
        <v>0</v>
      </c>
      <c r="T349" s="370" t="str">
        <f aca="false">IF(OR('Felling&amp;Restocking'!G349=0,'Felling&amp;Restocking'!G349=""),"",SUM('Felling&amp;Restocking'!O349/P349)*'Felling&amp;Restocking'!G349)</f>
        <v/>
      </c>
      <c r="U349" s="370" t="str">
        <f aca="false">IF(OR('Felling&amp;Restocking'!G349=0,'Felling&amp;Restocking'!G349=""),"",SUM('Felling&amp;Restocking'!P349/P349)*'Felling&amp;Restocking'!G349)</f>
        <v/>
      </c>
      <c r="V349" s="371" t="n">
        <f aca="false">IF(CONCATENATE('Felling&amp;Restocking'!U349&amp;'Felling&amp;Restocking'!W349&amp;'Felling&amp;Restocking'!Y349&amp;'Felling&amp;Restocking'!AA349&amp;'Felling&amp;Restocking'!AC349)="",0,1)</f>
        <v>0</v>
      </c>
      <c r="W349" s="372" t="n">
        <f aca="false">IF(OR(OR(TRIM('Felling&amp;Restocking'!H349)="T",TRIM('Felling&amp;Restocking'!H349)="DF",TRIM('Felling&amp;Restocking'!H349)="OS"),O349=0),0,1)</f>
        <v>0</v>
      </c>
      <c r="X349" s="372" t="n">
        <f aca="false">IF(OR('Felling&amp;Restocking'!$S349="",OR('Felling&amp;Restocking'!$S349=0,'Felling&amp;Restocking'!$S349="N/A")),0,1)</f>
        <v>0</v>
      </c>
      <c r="Y349" s="362" t="str">
        <f aca="false">IF(W349=1,T349,"")</f>
        <v/>
      </c>
      <c r="Z349" s="362" t="str">
        <f aca="false">IF(W349=1,U349,"")</f>
        <v/>
      </c>
      <c r="AA349" s="363" t="str">
        <f aca="false">CONCATENATE(IF(AND(AG349="B",AF349&lt;&gt;""),AF349,""),IF(AND(AI349="B",AH349&lt;&gt;""),AH349,""),IF(AND(AK349="B",AJ349&lt;&gt;""),AJ349,""),IF(AND(AM349="B",AL349&lt;&gt;""),AL349,""),IF(AND(AO349="B",AN349&lt;&gt;""),AN349,""),IF(AND(AQ349="B",AP349&lt;&gt;""),AP349,""))</f>
        <v/>
      </c>
      <c r="AC349" s="362" t="str">
        <f aca="false">CONCATENATE(IF(AND(AG349="C",AF349&lt;&gt;""),AF349,""),IF(AND(AI349="C",AH349&lt;&gt;""),AH349,""),IF(AND(AK349="C",AJ349&lt;&gt;""),AJ349,""),IF(AND(AM349="C",AL349&lt;&gt;""),AL349,""),IF(AND(AO349="C",AN349&lt;&gt;""),AN349,""),IF(AND(AQ349="C",AP349&lt;&gt;""),AP349,""))</f>
        <v/>
      </c>
      <c r="AE349" s="362" t="str">
        <f aca="false">CONCATENATE(IF(AS349="","",AS349),IF(AU349="","",AU349),IF(AW349="","",AW349),IF(AY349="","",AY349),IF(BA349="","",BA349),IF(BC349="","",BC349))</f>
        <v>1</v>
      </c>
      <c r="AF349" s="362" t="str">
        <f aca="false">IF('Felling&amp;Restocking'!I349="","",IFERROR(VLOOKUP( 'Felling&amp;Restocking'!I349,SpeciesList[],2,0),"," &amp; 'Felling&amp;Restocking'!I349))</f>
        <v/>
      </c>
      <c r="AG349" s="362" t="str">
        <f aca="false">IF('Felling&amp;Restocking'!I349="","",VLOOKUP( 'Felling&amp;Restocking'!I349,SpeciesList[],4,0))</f>
        <v/>
      </c>
      <c r="AH349" s="362" t="str">
        <f aca="false">IF('Felling&amp;Restocking'!J349="","",IFERROR("," &amp; VLOOKUP( 'Felling&amp;Restocking'!J349,SpeciesList[],2,0),"," &amp; 'Felling&amp;Restocking'!J349))</f>
        <v/>
      </c>
      <c r="AI349" s="362" t="str">
        <f aca="false">IF('Felling&amp;Restocking'!J349="","",VLOOKUP( 'Felling&amp;Restocking'!J349,SpeciesList[],4,0))</f>
        <v/>
      </c>
      <c r="AJ349" s="362" t="str">
        <f aca="false">IF('Felling&amp;Restocking'!K349="","",IFERROR("," &amp; VLOOKUP( 'Felling&amp;Restocking'!K349,SpeciesList[],2,0),"," &amp; 'Felling&amp;Restocking'!K349))</f>
        <v/>
      </c>
      <c r="AK349" s="362" t="str">
        <f aca="false">IF('Felling&amp;Restocking'!K349="","",VLOOKUP( 'Felling&amp;Restocking'!K349,SpeciesList[],4,0))</f>
        <v/>
      </c>
      <c r="AL349" s="362" t="str">
        <f aca="false">IF('Felling&amp;Restocking'!L349="","",IFERROR("," &amp; VLOOKUP( 'Felling&amp;Restocking'!L349,SpeciesList[],2,0),"," &amp; 'Felling&amp;Restocking'!L349))</f>
        <v/>
      </c>
      <c r="AM349" s="362" t="str">
        <f aca="false">IF('Felling&amp;Restocking'!L349="","",VLOOKUP( 'Felling&amp;Restocking'!L349,SpeciesList[],4,0))</f>
        <v/>
      </c>
      <c r="AN349" s="362" t="str">
        <f aca="false">IF('Felling&amp;Restocking'!M349="","",IFERROR("," &amp; VLOOKUP( 'Felling&amp;Restocking'!M349,SpeciesList[],2,0),"," &amp; 'Felling&amp;Restocking'!M349))</f>
        <v/>
      </c>
      <c r="AO349" s="362" t="str">
        <f aca="false">IF('Felling&amp;Restocking'!M349="","",VLOOKUP( 'Felling&amp;Restocking'!M349,SpeciesList[],4,0))</f>
        <v/>
      </c>
      <c r="AP349" s="362" t="str">
        <f aca="false">IF('Felling&amp;Restocking'!N349="","",IFERROR("," &amp; VLOOKUP( 'Felling&amp;Restocking'!N349,SpeciesList[],2,0),"," &amp; 'Felling&amp;Restocking'!N349))</f>
        <v/>
      </c>
      <c r="AQ349" s="362" t="str">
        <f aca="false">IF('Felling&amp;Restocking'!N349="","",VLOOKUP( 'Felling&amp;Restocking'!N349,SpeciesList[],4,0))</f>
        <v/>
      </c>
      <c r="AT349" s="362" t="str">
        <f aca="false">IF('Sub-Cpt Record'!A349&lt;&gt;"",CONCATENATE('Sub-Cpt Record'!A349,'Sub-Cpt Record'!B349,'Sub-Cpt Record'!C349),"")</f>
        <v/>
      </c>
      <c r="AU349" s="362" t="n">
        <f aca="false">IF($AT349="",1,COUNTIFS($AT$11:$AT$1000, $AT349))</f>
        <v>1</v>
      </c>
      <c r="AV349" s="362" t="n">
        <f aca="false">IF(AT349&lt;&gt;"",'Sub-Cpt Record'!C349/CODE!AU349,0)</f>
        <v>0</v>
      </c>
    </row>
    <row r="350" customFormat="false" ht="15" hidden="false" customHeight="false" outlineLevel="0" collapsed="false">
      <c r="A350" s="362" t="str">
        <f aca="false">IF('Sub-Cpt Record'!B350="",IF(OR('Sub-Cpt Record'!A350=0,'Sub-Cpt Record'!A350=""),"",'Sub-Cpt Record'!A350),CONCATENATE('Sub-Cpt Record'!A350&amp;'Sub-Cpt Record'!B350))</f>
        <v/>
      </c>
      <c r="B350" s="362" t="n">
        <f aca="false">IF($A350="",1,COUNTIFS($A$11:$A$1000, $A350))</f>
        <v>1</v>
      </c>
      <c r="C350" s="363" t="str">
        <f aca="false">IF('Sub-Cpt Record'!E350 = "","",'Sub-Cpt Record'!E350&amp;"  ")</f>
        <v/>
      </c>
      <c r="D350" s="362" t="str">
        <f aca="false">IF('Sub-Cpt Record'!F350 = "","",'Sub-Cpt Record'!F350&amp;"  ")</f>
        <v/>
      </c>
      <c r="E350" s="362" t="str">
        <f aca="false">IF('Sub-Cpt Record'!G350 = "","",'Sub-Cpt Record'!G350&amp;"  ")</f>
        <v/>
      </c>
      <c r="F350" s="362" t="str">
        <f aca="false">IF('Sub-Cpt Record'!H350 = "","",'Sub-Cpt Record'!H350&amp;"  ")</f>
        <v/>
      </c>
      <c r="G350" s="362" t="str">
        <f aca="false">IF('Sub-Cpt Record'!I350 = "","",'Sub-Cpt Record'!I350&amp;"  ")</f>
        <v/>
      </c>
      <c r="H350" s="362" t="str">
        <f aca="false">IF('Sub-Cpt Record'!J350 = "","",'Sub-Cpt Record'!J350&amp;"  ")</f>
        <v/>
      </c>
      <c r="I350" s="364" t="str">
        <f aca="false">CONCATENATE(C350&amp;D350&amp;E350&amp;F350&amp;G350&amp;H350)</f>
        <v/>
      </c>
      <c r="J350" s="362" t="n">
        <f aca="false">IF(A350&lt;&gt;"",'Sub-Cpt Record'!C350/CODE!B350,0)</f>
        <v>0</v>
      </c>
      <c r="L350" s="365" t="str">
        <f aca="false">IF(A350="",IF(L351=1,1,""),1)</f>
        <v/>
      </c>
      <c r="N350" s="366" t="n">
        <f aca="false">COUNTIFS('Felling&amp;Restocking'!$A$11:$A$1000, 'Felling&amp;Restocking'!$A350, 'Felling&amp;Restocking'!$B$11:$B$1000, 'Felling&amp;Restocking'!$B350, 'Felling&amp;Restocking'!$H$11:$H$1000, 'Felling&amp;Restocking'!$H350)</f>
        <v>0</v>
      </c>
      <c r="O350" s="366" t="n">
        <f aca="false">IF(OR('Felling&amp;Restocking'!H350=0,'Felling&amp;Restocking'!H350=""),0,1)</f>
        <v>0</v>
      </c>
      <c r="P350" s="367" t="n">
        <f aca="false">SUM('Felling&amp;Restocking'!O350+'Felling&amp;Restocking'!P350)</f>
        <v>0</v>
      </c>
      <c r="S350" s="369" t="n">
        <f aca="false">IF(AND(O350&lt;&gt;0,P350&lt;&gt;0,'Felling&amp;Restocking'!G350&lt;&gt;0,AA350="",AC350=""),1,0)</f>
        <v>0</v>
      </c>
      <c r="T350" s="370" t="str">
        <f aca="false">IF(OR('Felling&amp;Restocking'!G350=0,'Felling&amp;Restocking'!G350=""),"",SUM('Felling&amp;Restocking'!O350/P350)*'Felling&amp;Restocking'!G350)</f>
        <v/>
      </c>
      <c r="U350" s="370" t="str">
        <f aca="false">IF(OR('Felling&amp;Restocking'!G350=0,'Felling&amp;Restocking'!G350=""),"",SUM('Felling&amp;Restocking'!P350/P350)*'Felling&amp;Restocking'!G350)</f>
        <v/>
      </c>
      <c r="V350" s="371" t="n">
        <f aca="false">IF(CONCATENATE('Felling&amp;Restocking'!U350&amp;'Felling&amp;Restocking'!W350&amp;'Felling&amp;Restocking'!Y350&amp;'Felling&amp;Restocking'!AA350&amp;'Felling&amp;Restocking'!AC350)="",0,1)</f>
        <v>0</v>
      </c>
      <c r="W350" s="372" t="n">
        <f aca="false">IF(OR(OR(TRIM('Felling&amp;Restocking'!H350)="T",TRIM('Felling&amp;Restocking'!H350)="DF",TRIM('Felling&amp;Restocking'!H350)="OS"),O350=0),0,1)</f>
        <v>0</v>
      </c>
      <c r="X350" s="372" t="n">
        <f aca="false">IF(OR('Felling&amp;Restocking'!$S350="",OR('Felling&amp;Restocking'!$S350=0,'Felling&amp;Restocking'!$S350="N/A")),0,1)</f>
        <v>0</v>
      </c>
      <c r="Y350" s="362" t="str">
        <f aca="false">IF(W350=1,T350,"")</f>
        <v/>
      </c>
      <c r="Z350" s="362" t="str">
        <f aca="false">IF(W350=1,U350,"")</f>
        <v/>
      </c>
      <c r="AA350" s="363" t="str">
        <f aca="false">CONCATENATE(IF(AND(AG350="B",AF350&lt;&gt;""),AF350,""),IF(AND(AI350="B",AH350&lt;&gt;""),AH350,""),IF(AND(AK350="B",AJ350&lt;&gt;""),AJ350,""),IF(AND(AM350="B",AL350&lt;&gt;""),AL350,""),IF(AND(AO350="B",AN350&lt;&gt;""),AN350,""),IF(AND(AQ350="B",AP350&lt;&gt;""),AP350,""))</f>
        <v/>
      </c>
      <c r="AC350" s="362" t="str">
        <f aca="false">CONCATENATE(IF(AND(AG350="C",AF350&lt;&gt;""),AF350,""),IF(AND(AI350="C",AH350&lt;&gt;""),AH350,""),IF(AND(AK350="C",AJ350&lt;&gt;""),AJ350,""),IF(AND(AM350="C",AL350&lt;&gt;""),AL350,""),IF(AND(AO350="C",AN350&lt;&gt;""),AN350,""),IF(AND(AQ350="C",AP350&lt;&gt;""),AP350,""))</f>
        <v/>
      </c>
      <c r="AE350" s="362" t="str">
        <f aca="false">CONCATENATE(IF(AS350="","",AS350),IF(AU350="","",AU350),IF(AW350="","",AW350),IF(AY350="","",AY350),IF(BA350="","",BA350),IF(BC350="","",BC350))</f>
        <v>1</v>
      </c>
      <c r="AF350" s="362" t="str">
        <f aca="false">IF('Felling&amp;Restocking'!I350="","",IFERROR(VLOOKUP( 'Felling&amp;Restocking'!I350,SpeciesList[],2,0),"," &amp; 'Felling&amp;Restocking'!I350))</f>
        <v/>
      </c>
      <c r="AG350" s="362" t="str">
        <f aca="false">IF('Felling&amp;Restocking'!I350="","",VLOOKUP( 'Felling&amp;Restocking'!I350,SpeciesList[],4,0))</f>
        <v/>
      </c>
      <c r="AH350" s="362" t="str">
        <f aca="false">IF('Felling&amp;Restocking'!J350="","",IFERROR("," &amp; VLOOKUP( 'Felling&amp;Restocking'!J350,SpeciesList[],2,0),"," &amp; 'Felling&amp;Restocking'!J350))</f>
        <v/>
      </c>
      <c r="AI350" s="362" t="str">
        <f aca="false">IF('Felling&amp;Restocking'!J350="","",VLOOKUP( 'Felling&amp;Restocking'!J350,SpeciesList[],4,0))</f>
        <v/>
      </c>
      <c r="AJ350" s="362" t="str">
        <f aca="false">IF('Felling&amp;Restocking'!K350="","",IFERROR("," &amp; VLOOKUP( 'Felling&amp;Restocking'!K350,SpeciesList[],2,0),"," &amp; 'Felling&amp;Restocking'!K350))</f>
        <v/>
      </c>
      <c r="AK350" s="362" t="str">
        <f aca="false">IF('Felling&amp;Restocking'!K350="","",VLOOKUP( 'Felling&amp;Restocking'!K350,SpeciesList[],4,0))</f>
        <v/>
      </c>
      <c r="AL350" s="362" t="str">
        <f aca="false">IF('Felling&amp;Restocking'!L350="","",IFERROR("," &amp; VLOOKUP( 'Felling&amp;Restocking'!L350,SpeciesList[],2,0),"," &amp; 'Felling&amp;Restocking'!L350))</f>
        <v/>
      </c>
      <c r="AM350" s="362" t="str">
        <f aca="false">IF('Felling&amp;Restocking'!L350="","",VLOOKUP( 'Felling&amp;Restocking'!L350,SpeciesList[],4,0))</f>
        <v/>
      </c>
      <c r="AN350" s="362" t="str">
        <f aca="false">IF('Felling&amp;Restocking'!M350="","",IFERROR("," &amp; VLOOKUP( 'Felling&amp;Restocking'!M350,SpeciesList[],2,0),"," &amp; 'Felling&amp;Restocking'!M350))</f>
        <v/>
      </c>
      <c r="AO350" s="362" t="str">
        <f aca="false">IF('Felling&amp;Restocking'!M350="","",VLOOKUP( 'Felling&amp;Restocking'!M350,SpeciesList[],4,0))</f>
        <v/>
      </c>
      <c r="AP350" s="362" t="str">
        <f aca="false">IF('Felling&amp;Restocking'!N350="","",IFERROR("," &amp; VLOOKUP( 'Felling&amp;Restocking'!N350,SpeciesList[],2,0),"," &amp; 'Felling&amp;Restocking'!N350))</f>
        <v/>
      </c>
      <c r="AQ350" s="362" t="str">
        <f aca="false">IF('Felling&amp;Restocking'!N350="","",VLOOKUP( 'Felling&amp;Restocking'!N350,SpeciesList[],4,0))</f>
        <v/>
      </c>
      <c r="AT350" s="362" t="str">
        <f aca="false">IF('Sub-Cpt Record'!A350&lt;&gt;"",CONCATENATE('Sub-Cpt Record'!A350,'Sub-Cpt Record'!B350,'Sub-Cpt Record'!C350),"")</f>
        <v/>
      </c>
      <c r="AU350" s="362" t="n">
        <f aca="false">IF($AT350="",1,COUNTIFS($AT$11:$AT$1000, $AT350))</f>
        <v>1</v>
      </c>
      <c r="AV350" s="362" t="n">
        <f aca="false">IF(AT350&lt;&gt;"",'Sub-Cpt Record'!C350/CODE!AU350,0)</f>
        <v>0</v>
      </c>
    </row>
    <row r="351" customFormat="false" ht="15" hidden="false" customHeight="false" outlineLevel="0" collapsed="false">
      <c r="A351" s="362" t="str">
        <f aca="false">IF('Sub-Cpt Record'!B351="",IF(OR('Sub-Cpt Record'!A351=0,'Sub-Cpt Record'!A351=""),"",'Sub-Cpt Record'!A351),CONCATENATE('Sub-Cpt Record'!A351&amp;'Sub-Cpt Record'!B351))</f>
        <v/>
      </c>
      <c r="B351" s="362" t="n">
        <f aca="false">IF($A351="",1,COUNTIFS($A$11:$A$1000, $A351))</f>
        <v>1</v>
      </c>
      <c r="C351" s="363" t="str">
        <f aca="false">IF('Sub-Cpt Record'!E351 = "","",'Sub-Cpt Record'!E351&amp;"  ")</f>
        <v/>
      </c>
      <c r="D351" s="362" t="str">
        <f aca="false">IF('Sub-Cpt Record'!F351 = "","",'Sub-Cpt Record'!F351&amp;"  ")</f>
        <v/>
      </c>
      <c r="E351" s="362" t="str">
        <f aca="false">IF('Sub-Cpt Record'!G351 = "","",'Sub-Cpt Record'!G351&amp;"  ")</f>
        <v/>
      </c>
      <c r="F351" s="362" t="str">
        <f aca="false">IF('Sub-Cpt Record'!H351 = "","",'Sub-Cpt Record'!H351&amp;"  ")</f>
        <v/>
      </c>
      <c r="G351" s="362" t="str">
        <f aca="false">IF('Sub-Cpt Record'!I351 = "","",'Sub-Cpt Record'!I351&amp;"  ")</f>
        <v/>
      </c>
      <c r="H351" s="362" t="str">
        <f aca="false">IF('Sub-Cpt Record'!J351 = "","",'Sub-Cpt Record'!J351&amp;"  ")</f>
        <v/>
      </c>
      <c r="I351" s="364" t="str">
        <f aca="false">CONCATENATE(C351&amp;D351&amp;E351&amp;F351&amp;G351&amp;H351)</f>
        <v/>
      </c>
      <c r="J351" s="362" t="n">
        <f aca="false">IF(A351&lt;&gt;"",'Sub-Cpt Record'!C351/CODE!B351,0)</f>
        <v>0</v>
      </c>
      <c r="L351" s="365" t="str">
        <f aca="false">IF(A351="",IF(L352=1,1,""),1)</f>
        <v/>
      </c>
      <c r="N351" s="366" t="n">
        <f aca="false">COUNTIFS('Felling&amp;Restocking'!$A$11:$A$1000, 'Felling&amp;Restocking'!$A351, 'Felling&amp;Restocking'!$B$11:$B$1000, 'Felling&amp;Restocking'!$B351, 'Felling&amp;Restocking'!$H$11:$H$1000, 'Felling&amp;Restocking'!$H351)</f>
        <v>0</v>
      </c>
      <c r="O351" s="366" t="n">
        <f aca="false">IF(OR('Felling&amp;Restocking'!H351=0,'Felling&amp;Restocking'!H351=""),0,1)</f>
        <v>0</v>
      </c>
      <c r="P351" s="367" t="n">
        <f aca="false">SUM('Felling&amp;Restocking'!O351+'Felling&amp;Restocking'!P351)</f>
        <v>0</v>
      </c>
      <c r="S351" s="369" t="n">
        <f aca="false">IF(AND(O351&lt;&gt;0,P351&lt;&gt;0,'Felling&amp;Restocking'!G351&lt;&gt;0,AA351="",AC351=""),1,0)</f>
        <v>0</v>
      </c>
      <c r="T351" s="370" t="str">
        <f aca="false">IF(OR('Felling&amp;Restocking'!G351=0,'Felling&amp;Restocking'!G351=""),"",SUM('Felling&amp;Restocking'!O351/P351)*'Felling&amp;Restocking'!G351)</f>
        <v/>
      </c>
      <c r="U351" s="370" t="str">
        <f aca="false">IF(OR('Felling&amp;Restocking'!G351=0,'Felling&amp;Restocking'!G351=""),"",SUM('Felling&amp;Restocking'!P351/P351)*'Felling&amp;Restocking'!G351)</f>
        <v/>
      </c>
      <c r="V351" s="371" t="n">
        <f aca="false">IF(CONCATENATE('Felling&amp;Restocking'!U351&amp;'Felling&amp;Restocking'!W351&amp;'Felling&amp;Restocking'!Y351&amp;'Felling&amp;Restocking'!AA351&amp;'Felling&amp;Restocking'!AC351)="",0,1)</f>
        <v>0</v>
      </c>
      <c r="W351" s="372" t="n">
        <f aca="false">IF(OR(OR(TRIM('Felling&amp;Restocking'!H351)="T",TRIM('Felling&amp;Restocking'!H351)="DF",TRIM('Felling&amp;Restocking'!H351)="OS"),O351=0),0,1)</f>
        <v>0</v>
      </c>
      <c r="X351" s="372" t="n">
        <f aca="false">IF(OR('Felling&amp;Restocking'!$S351="",OR('Felling&amp;Restocking'!$S351=0,'Felling&amp;Restocking'!$S351="N/A")),0,1)</f>
        <v>0</v>
      </c>
      <c r="Y351" s="362" t="str">
        <f aca="false">IF(W351=1,T351,"")</f>
        <v/>
      </c>
      <c r="Z351" s="362" t="str">
        <f aca="false">IF(W351=1,U351,"")</f>
        <v/>
      </c>
      <c r="AA351" s="363" t="str">
        <f aca="false">CONCATENATE(IF(AND(AG351="B",AF351&lt;&gt;""),AF351,""),IF(AND(AI351="B",AH351&lt;&gt;""),AH351,""),IF(AND(AK351="B",AJ351&lt;&gt;""),AJ351,""),IF(AND(AM351="B",AL351&lt;&gt;""),AL351,""),IF(AND(AO351="B",AN351&lt;&gt;""),AN351,""),IF(AND(AQ351="B",AP351&lt;&gt;""),AP351,""))</f>
        <v/>
      </c>
      <c r="AC351" s="362" t="str">
        <f aca="false">CONCATENATE(IF(AND(AG351="C",AF351&lt;&gt;""),AF351,""),IF(AND(AI351="C",AH351&lt;&gt;""),AH351,""),IF(AND(AK351="C",AJ351&lt;&gt;""),AJ351,""),IF(AND(AM351="C",AL351&lt;&gt;""),AL351,""),IF(AND(AO351="C",AN351&lt;&gt;""),AN351,""),IF(AND(AQ351="C",AP351&lt;&gt;""),AP351,""))</f>
        <v/>
      </c>
      <c r="AE351" s="362" t="str">
        <f aca="false">CONCATENATE(IF(AS351="","",AS351),IF(AU351="","",AU351),IF(AW351="","",AW351),IF(AY351="","",AY351),IF(BA351="","",BA351),IF(BC351="","",BC351))</f>
        <v>1</v>
      </c>
      <c r="AF351" s="362" t="str">
        <f aca="false">IF('Felling&amp;Restocking'!I351="","",IFERROR(VLOOKUP( 'Felling&amp;Restocking'!I351,SpeciesList[],2,0),"," &amp; 'Felling&amp;Restocking'!I351))</f>
        <v/>
      </c>
      <c r="AG351" s="362" t="str">
        <f aca="false">IF('Felling&amp;Restocking'!I351="","",VLOOKUP( 'Felling&amp;Restocking'!I351,SpeciesList[],4,0))</f>
        <v/>
      </c>
      <c r="AH351" s="362" t="str">
        <f aca="false">IF('Felling&amp;Restocking'!J351="","",IFERROR("," &amp; VLOOKUP( 'Felling&amp;Restocking'!J351,SpeciesList[],2,0),"," &amp; 'Felling&amp;Restocking'!J351))</f>
        <v/>
      </c>
      <c r="AI351" s="362" t="str">
        <f aca="false">IF('Felling&amp;Restocking'!J351="","",VLOOKUP( 'Felling&amp;Restocking'!J351,SpeciesList[],4,0))</f>
        <v/>
      </c>
      <c r="AJ351" s="362" t="str">
        <f aca="false">IF('Felling&amp;Restocking'!K351="","",IFERROR("," &amp; VLOOKUP( 'Felling&amp;Restocking'!K351,SpeciesList[],2,0),"," &amp; 'Felling&amp;Restocking'!K351))</f>
        <v/>
      </c>
      <c r="AK351" s="362" t="str">
        <f aca="false">IF('Felling&amp;Restocking'!K351="","",VLOOKUP( 'Felling&amp;Restocking'!K351,SpeciesList[],4,0))</f>
        <v/>
      </c>
      <c r="AL351" s="362" t="str">
        <f aca="false">IF('Felling&amp;Restocking'!L351="","",IFERROR("," &amp; VLOOKUP( 'Felling&amp;Restocking'!L351,SpeciesList[],2,0),"," &amp; 'Felling&amp;Restocking'!L351))</f>
        <v/>
      </c>
      <c r="AM351" s="362" t="str">
        <f aca="false">IF('Felling&amp;Restocking'!L351="","",VLOOKUP( 'Felling&amp;Restocking'!L351,SpeciesList[],4,0))</f>
        <v/>
      </c>
      <c r="AN351" s="362" t="str">
        <f aca="false">IF('Felling&amp;Restocking'!M351="","",IFERROR("," &amp; VLOOKUP( 'Felling&amp;Restocking'!M351,SpeciesList[],2,0),"," &amp; 'Felling&amp;Restocking'!M351))</f>
        <v/>
      </c>
      <c r="AO351" s="362" t="str">
        <f aca="false">IF('Felling&amp;Restocking'!M351="","",VLOOKUP( 'Felling&amp;Restocking'!M351,SpeciesList[],4,0))</f>
        <v/>
      </c>
      <c r="AP351" s="362" t="str">
        <f aca="false">IF('Felling&amp;Restocking'!N351="","",IFERROR("," &amp; VLOOKUP( 'Felling&amp;Restocking'!N351,SpeciesList[],2,0),"," &amp; 'Felling&amp;Restocking'!N351))</f>
        <v/>
      </c>
      <c r="AQ351" s="362" t="str">
        <f aca="false">IF('Felling&amp;Restocking'!N351="","",VLOOKUP( 'Felling&amp;Restocking'!N351,SpeciesList[],4,0))</f>
        <v/>
      </c>
      <c r="AT351" s="362" t="str">
        <f aca="false">IF('Sub-Cpt Record'!A351&lt;&gt;"",CONCATENATE('Sub-Cpt Record'!A351,'Sub-Cpt Record'!B351,'Sub-Cpt Record'!C351),"")</f>
        <v/>
      </c>
      <c r="AU351" s="362" t="n">
        <f aca="false">IF($AT351="",1,COUNTIFS($AT$11:$AT$1000, $AT351))</f>
        <v>1</v>
      </c>
      <c r="AV351" s="362" t="n">
        <f aca="false">IF(AT351&lt;&gt;"",'Sub-Cpt Record'!C351/CODE!AU351,0)</f>
        <v>0</v>
      </c>
    </row>
    <row r="352" customFormat="false" ht="15" hidden="false" customHeight="false" outlineLevel="0" collapsed="false">
      <c r="A352" s="362" t="str">
        <f aca="false">IF('Sub-Cpt Record'!B352="",IF(OR('Sub-Cpt Record'!A352=0,'Sub-Cpt Record'!A352=""),"",'Sub-Cpt Record'!A352),CONCATENATE('Sub-Cpt Record'!A352&amp;'Sub-Cpt Record'!B352))</f>
        <v/>
      </c>
      <c r="B352" s="362" t="n">
        <f aca="false">IF($A352="",1,COUNTIFS($A$11:$A$1000, $A352))</f>
        <v>1</v>
      </c>
      <c r="C352" s="363" t="str">
        <f aca="false">IF('Sub-Cpt Record'!E352 = "","",'Sub-Cpt Record'!E352&amp;"  ")</f>
        <v/>
      </c>
      <c r="D352" s="362" t="str">
        <f aca="false">IF('Sub-Cpt Record'!F352 = "","",'Sub-Cpt Record'!F352&amp;"  ")</f>
        <v/>
      </c>
      <c r="E352" s="362" t="str">
        <f aca="false">IF('Sub-Cpt Record'!G352 = "","",'Sub-Cpt Record'!G352&amp;"  ")</f>
        <v/>
      </c>
      <c r="F352" s="362" t="str">
        <f aca="false">IF('Sub-Cpt Record'!H352 = "","",'Sub-Cpt Record'!H352&amp;"  ")</f>
        <v/>
      </c>
      <c r="G352" s="362" t="str">
        <f aca="false">IF('Sub-Cpt Record'!I352 = "","",'Sub-Cpt Record'!I352&amp;"  ")</f>
        <v/>
      </c>
      <c r="H352" s="362" t="str">
        <f aca="false">IF('Sub-Cpt Record'!J352 = "","",'Sub-Cpt Record'!J352&amp;"  ")</f>
        <v/>
      </c>
      <c r="I352" s="364" t="str">
        <f aca="false">CONCATENATE(C352&amp;D352&amp;E352&amp;F352&amp;G352&amp;H352)</f>
        <v/>
      </c>
      <c r="J352" s="362" t="n">
        <f aca="false">IF(A352&lt;&gt;"",'Sub-Cpt Record'!C352/CODE!B352,0)</f>
        <v>0</v>
      </c>
      <c r="L352" s="365" t="str">
        <f aca="false">IF(A352="",IF(L353=1,1,""),1)</f>
        <v/>
      </c>
      <c r="N352" s="366" t="n">
        <f aca="false">COUNTIFS('Felling&amp;Restocking'!$A$11:$A$1000, 'Felling&amp;Restocking'!$A352, 'Felling&amp;Restocking'!$B$11:$B$1000, 'Felling&amp;Restocking'!$B352, 'Felling&amp;Restocking'!$H$11:$H$1000, 'Felling&amp;Restocking'!$H352)</f>
        <v>0</v>
      </c>
      <c r="O352" s="366" t="n">
        <f aca="false">IF(OR('Felling&amp;Restocking'!H352=0,'Felling&amp;Restocking'!H352=""),0,1)</f>
        <v>0</v>
      </c>
      <c r="P352" s="367" t="n">
        <f aca="false">SUM('Felling&amp;Restocking'!O352+'Felling&amp;Restocking'!P352)</f>
        <v>0</v>
      </c>
      <c r="S352" s="369" t="n">
        <f aca="false">IF(AND(O352&lt;&gt;0,P352&lt;&gt;0,'Felling&amp;Restocking'!G352&lt;&gt;0,AA352="",AC352=""),1,0)</f>
        <v>0</v>
      </c>
      <c r="T352" s="370" t="str">
        <f aca="false">IF(OR('Felling&amp;Restocking'!G352=0,'Felling&amp;Restocking'!G352=""),"",SUM('Felling&amp;Restocking'!O352/P352)*'Felling&amp;Restocking'!G352)</f>
        <v/>
      </c>
      <c r="U352" s="370" t="str">
        <f aca="false">IF(OR('Felling&amp;Restocking'!G352=0,'Felling&amp;Restocking'!G352=""),"",SUM('Felling&amp;Restocking'!P352/P352)*'Felling&amp;Restocking'!G352)</f>
        <v/>
      </c>
      <c r="V352" s="371" t="n">
        <f aca="false">IF(CONCATENATE('Felling&amp;Restocking'!U352&amp;'Felling&amp;Restocking'!W352&amp;'Felling&amp;Restocking'!Y352&amp;'Felling&amp;Restocking'!AA352&amp;'Felling&amp;Restocking'!AC352)="",0,1)</f>
        <v>0</v>
      </c>
      <c r="W352" s="372" t="n">
        <f aca="false">IF(OR(OR(TRIM('Felling&amp;Restocking'!H352)="T",TRIM('Felling&amp;Restocking'!H352)="DF",TRIM('Felling&amp;Restocking'!H352)="OS"),O352=0),0,1)</f>
        <v>0</v>
      </c>
      <c r="X352" s="372" t="n">
        <f aca="false">IF(OR('Felling&amp;Restocking'!$S352="",OR('Felling&amp;Restocking'!$S352=0,'Felling&amp;Restocking'!$S352="N/A")),0,1)</f>
        <v>0</v>
      </c>
      <c r="Y352" s="362" t="str">
        <f aca="false">IF(W352=1,T352,"")</f>
        <v/>
      </c>
      <c r="Z352" s="362" t="str">
        <f aca="false">IF(W352=1,U352,"")</f>
        <v/>
      </c>
      <c r="AA352" s="363" t="str">
        <f aca="false">CONCATENATE(IF(AND(AG352="B",AF352&lt;&gt;""),AF352,""),IF(AND(AI352="B",AH352&lt;&gt;""),AH352,""),IF(AND(AK352="B",AJ352&lt;&gt;""),AJ352,""),IF(AND(AM352="B",AL352&lt;&gt;""),AL352,""),IF(AND(AO352="B",AN352&lt;&gt;""),AN352,""),IF(AND(AQ352="B",AP352&lt;&gt;""),AP352,""))</f>
        <v/>
      </c>
      <c r="AC352" s="362" t="str">
        <f aca="false">CONCATENATE(IF(AND(AG352="C",AF352&lt;&gt;""),AF352,""),IF(AND(AI352="C",AH352&lt;&gt;""),AH352,""),IF(AND(AK352="C",AJ352&lt;&gt;""),AJ352,""),IF(AND(AM352="C",AL352&lt;&gt;""),AL352,""),IF(AND(AO352="C",AN352&lt;&gt;""),AN352,""),IF(AND(AQ352="C",AP352&lt;&gt;""),AP352,""))</f>
        <v/>
      </c>
      <c r="AE352" s="362" t="str">
        <f aca="false">CONCATENATE(IF(AS352="","",AS352),IF(AU352="","",AU352),IF(AW352="","",AW352),IF(AY352="","",AY352),IF(BA352="","",BA352),IF(BC352="","",BC352))</f>
        <v>1</v>
      </c>
      <c r="AF352" s="362" t="str">
        <f aca="false">IF('Felling&amp;Restocking'!I352="","",IFERROR(VLOOKUP( 'Felling&amp;Restocking'!I352,SpeciesList[],2,0),"," &amp; 'Felling&amp;Restocking'!I352))</f>
        <v/>
      </c>
      <c r="AG352" s="362" t="str">
        <f aca="false">IF('Felling&amp;Restocking'!I352="","",VLOOKUP( 'Felling&amp;Restocking'!I352,SpeciesList[],4,0))</f>
        <v/>
      </c>
      <c r="AH352" s="362" t="str">
        <f aca="false">IF('Felling&amp;Restocking'!J352="","",IFERROR("," &amp; VLOOKUP( 'Felling&amp;Restocking'!J352,SpeciesList[],2,0),"," &amp; 'Felling&amp;Restocking'!J352))</f>
        <v/>
      </c>
      <c r="AI352" s="362" t="str">
        <f aca="false">IF('Felling&amp;Restocking'!J352="","",VLOOKUP( 'Felling&amp;Restocking'!J352,SpeciesList[],4,0))</f>
        <v/>
      </c>
      <c r="AJ352" s="362" t="str">
        <f aca="false">IF('Felling&amp;Restocking'!K352="","",IFERROR("," &amp; VLOOKUP( 'Felling&amp;Restocking'!K352,SpeciesList[],2,0),"," &amp; 'Felling&amp;Restocking'!K352))</f>
        <v/>
      </c>
      <c r="AK352" s="362" t="str">
        <f aca="false">IF('Felling&amp;Restocking'!K352="","",VLOOKUP( 'Felling&amp;Restocking'!K352,SpeciesList[],4,0))</f>
        <v/>
      </c>
      <c r="AL352" s="362" t="str">
        <f aca="false">IF('Felling&amp;Restocking'!L352="","",IFERROR("," &amp; VLOOKUP( 'Felling&amp;Restocking'!L352,SpeciesList[],2,0),"," &amp; 'Felling&amp;Restocking'!L352))</f>
        <v/>
      </c>
      <c r="AM352" s="362" t="str">
        <f aca="false">IF('Felling&amp;Restocking'!L352="","",VLOOKUP( 'Felling&amp;Restocking'!L352,SpeciesList[],4,0))</f>
        <v/>
      </c>
      <c r="AN352" s="362" t="str">
        <f aca="false">IF('Felling&amp;Restocking'!M352="","",IFERROR("," &amp; VLOOKUP( 'Felling&amp;Restocking'!M352,SpeciesList[],2,0),"," &amp; 'Felling&amp;Restocking'!M352))</f>
        <v/>
      </c>
      <c r="AO352" s="362" t="str">
        <f aca="false">IF('Felling&amp;Restocking'!M352="","",VLOOKUP( 'Felling&amp;Restocking'!M352,SpeciesList[],4,0))</f>
        <v/>
      </c>
      <c r="AP352" s="362" t="str">
        <f aca="false">IF('Felling&amp;Restocking'!N352="","",IFERROR("," &amp; VLOOKUP( 'Felling&amp;Restocking'!N352,SpeciesList[],2,0),"," &amp; 'Felling&amp;Restocking'!N352))</f>
        <v/>
      </c>
      <c r="AQ352" s="362" t="str">
        <f aca="false">IF('Felling&amp;Restocking'!N352="","",VLOOKUP( 'Felling&amp;Restocking'!N352,SpeciesList[],4,0))</f>
        <v/>
      </c>
      <c r="AT352" s="362" t="str">
        <f aca="false">IF('Sub-Cpt Record'!A352&lt;&gt;"",CONCATENATE('Sub-Cpt Record'!A352,'Sub-Cpt Record'!B352,'Sub-Cpt Record'!C352),"")</f>
        <v/>
      </c>
      <c r="AU352" s="362" t="n">
        <f aca="false">IF($AT352="",1,COUNTIFS($AT$11:$AT$1000, $AT352))</f>
        <v>1</v>
      </c>
      <c r="AV352" s="362" t="n">
        <f aca="false">IF(AT352&lt;&gt;"",'Sub-Cpt Record'!C352/CODE!AU352,0)</f>
        <v>0</v>
      </c>
    </row>
    <row r="353" customFormat="false" ht="15" hidden="false" customHeight="false" outlineLevel="0" collapsed="false">
      <c r="A353" s="362" t="str">
        <f aca="false">IF('Sub-Cpt Record'!B353="",IF(OR('Sub-Cpt Record'!A353=0,'Sub-Cpt Record'!A353=""),"",'Sub-Cpt Record'!A353),CONCATENATE('Sub-Cpt Record'!A353&amp;'Sub-Cpt Record'!B353))</f>
        <v/>
      </c>
      <c r="B353" s="362" t="n">
        <f aca="false">IF($A353="",1,COUNTIFS($A$11:$A$1000, $A353))</f>
        <v>1</v>
      </c>
      <c r="C353" s="363" t="str">
        <f aca="false">IF('Sub-Cpt Record'!E353 = "","",'Sub-Cpt Record'!E353&amp;"  ")</f>
        <v/>
      </c>
      <c r="D353" s="362" t="str">
        <f aca="false">IF('Sub-Cpt Record'!F353 = "","",'Sub-Cpt Record'!F353&amp;"  ")</f>
        <v/>
      </c>
      <c r="E353" s="362" t="str">
        <f aca="false">IF('Sub-Cpt Record'!G353 = "","",'Sub-Cpt Record'!G353&amp;"  ")</f>
        <v/>
      </c>
      <c r="F353" s="362" t="str">
        <f aca="false">IF('Sub-Cpt Record'!H353 = "","",'Sub-Cpt Record'!H353&amp;"  ")</f>
        <v/>
      </c>
      <c r="G353" s="362" t="str">
        <f aca="false">IF('Sub-Cpt Record'!I353 = "","",'Sub-Cpt Record'!I353&amp;"  ")</f>
        <v/>
      </c>
      <c r="H353" s="362" t="str">
        <f aca="false">IF('Sub-Cpt Record'!J353 = "","",'Sub-Cpt Record'!J353&amp;"  ")</f>
        <v/>
      </c>
      <c r="I353" s="364" t="str">
        <f aca="false">CONCATENATE(C353&amp;D353&amp;E353&amp;F353&amp;G353&amp;H353)</f>
        <v/>
      </c>
      <c r="J353" s="362" t="n">
        <f aca="false">IF(A353&lt;&gt;"",'Sub-Cpt Record'!C353/CODE!B353,0)</f>
        <v>0</v>
      </c>
      <c r="L353" s="365" t="str">
        <f aca="false">IF(A353="",IF(L354=1,1,""),1)</f>
        <v/>
      </c>
      <c r="N353" s="366" t="n">
        <f aca="false">COUNTIFS('Felling&amp;Restocking'!$A$11:$A$1000, 'Felling&amp;Restocking'!$A353, 'Felling&amp;Restocking'!$B$11:$B$1000, 'Felling&amp;Restocking'!$B353, 'Felling&amp;Restocking'!$H$11:$H$1000, 'Felling&amp;Restocking'!$H353)</f>
        <v>0</v>
      </c>
      <c r="O353" s="366" t="n">
        <f aca="false">IF(OR('Felling&amp;Restocking'!H353=0,'Felling&amp;Restocking'!H353=""),0,1)</f>
        <v>0</v>
      </c>
      <c r="P353" s="367" t="n">
        <f aca="false">SUM('Felling&amp;Restocking'!O353+'Felling&amp;Restocking'!P353)</f>
        <v>0</v>
      </c>
      <c r="S353" s="369" t="n">
        <f aca="false">IF(AND(O353&lt;&gt;0,P353&lt;&gt;0,'Felling&amp;Restocking'!G353&lt;&gt;0,AA353="",AC353=""),1,0)</f>
        <v>0</v>
      </c>
      <c r="T353" s="370" t="str">
        <f aca="false">IF(OR('Felling&amp;Restocking'!G353=0,'Felling&amp;Restocking'!G353=""),"",SUM('Felling&amp;Restocking'!O353/P353)*'Felling&amp;Restocking'!G353)</f>
        <v/>
      </c>
      <c r="U353" s="370" t="str">
        <f aca="false">IF(OR('Felling&amp;Restocking'!G353=0,'Felling&amp;Restocking'!G353=""),"",SUM('Felling&amp;Restocking'!P353/P353)*'Felling&amp;Restocking'!G353)</f>
        <v/>
      </c>
      <c r="V353" s="371" t="n">
        <f aca="false">IF(CONCATENATE('Felling&amp;Restocking'!U353&amp;'Felling&amp;Restocking'!W353&amp;'Felling&amp;Restocking'!Y353&amp;'Felling&amp;Restocking'!AA353&amp;'Felling&amp;Restocking'!AC353)="",0,1)</f>
        <v>0</v>
      </c>
      <c r="W353" s="372" t="n">
        <f aca="false">IF(OR(OR(TRIM('Felling&amp;Restocking'!H353)="T",TRIM('Felling&amp;Restocking'!H353)="DF",TRIM('Felling&amp;Restocking'!H353)="OS"),O353=0),0,1)</f>
        <v>0</v>
      </c>
      <c r="X353" s="372" t="n">
        <f aca="false">IF(OR('Felling&amp;Restocking'!$S353="",OR('Felling&amp;Restocking'!$S353=0,'Felling&amp;Restocking'!$S353="N/A")),0,1)</f>
        <v>0</v>
      </c>
      <c r="Y353" s="362" t="str">
        <f aca="false">IF(W353=1,T353,"")</f>
        <v/>
      </c>
      <c r="Z353" s="362" t="str">
        <f aca="false">IF(W353=1,U353,"")</f>
        <v/>
      </c>
      <c r="AA353" s="363" t="str">
        <f aca="false">CONCATENATE(IF(AND(AG353="B",AF353&lt;&gt;""),AF353,""),IF(AND(AI353="B",AH353&lt;&gt;""),AH353,""),IF(AND(AK353="B",AJ353&lt;&gt;""),AJ353,""),IF(AND(AM353="B",AL353&lt;&gt;""),AL353,""),IF(AND(AO353="B",AN353&lt;&gt;""),AN353,""),IF(AND(AQ353="B",AP353&lt;&gt;""),AP353,""))</f>
        <v/>
      </c>
      <c r="AC353" s="362" t="str">
        <f aca="false">CONCATENATE(IF(AND(AG353="C",AF353&lt;&gt;""),AF353,""),IF(AND(AI353="C",AH353&lt;&gt;""),AH353,""),IF(AND(AK353="C",AJ353&lt;&gt;""),AJ353,""),IF(AND(AM353="C",AL353&lt;&gt;""),AL353,""),IF(AND(AO353="C",AN353&lt;&gt;""),AN353,""),IF(AND(AQ353="C",AP353&lt;&gt;""),AP353,""))</f>
        <v/>
      </c>
      <c r="AE353" s="362" t="str">
        <f aca="false">CONCATENATE(IF(AS353="","",AS353),IF(AU353="","",AU353),IF(AW353="","",AW353),IF(AY353="","",AY353),IF(BA353="","",BA353),IF(BC353="","",BC353))</f>
        <v>1</v>
      </c>
      <c r="AF353" s="362" t="str">
        <f aca="false">IF('Felling&amp;Restocking'!I353="","",IFERROR(VLOOKUP( 'Felling&amp;Restocking'!I353,SpeciesList[],2,0),"," &amp; 'Felling&amp;Restocking'!I353))</f>
        <v/>
      </c>
      <c r="AG353" s="362" t="str">
        <f aca="false">IF('Felling&amp;Restocking'!I353="","",VLOOKUP( 'Felling&amp;Restocking'!I353,SpeciesList[],4,0))</f>
        <v/>
      </c>
      <c r="AH353" s="362" t="str">
        <f aca="false">IF('Felling&amp;Restocking'!J353="","",IFERROR("," &amp; VLOOKUP( 'Felling&amp;Restocking'!J353,SpeciesList[],2,0),"," &amp; 'Felling&amp;Restocking'!J353))</f>
        <v/>
      </c>
      <c r="AI353" s="362" t="str">
        <f aca="false">IF('Felling&amp;Restocking'!J353="","",VLOOKUP( 'Felling&amp;Restocking'!J353,SpeciesList[],4,0))</f>
        <v/>
      </c>
      <c r="AJ353" s="362" t="str">
        <f aca="false">IF('Felling&amp;Restocking'!K353="","",IFERROR("," &amp; VLOOKUP( 'Felling&amp;Restocking'!K353,SpeciesList[],2,0),"," &amp; 'Felling&amp;Restocking'!K353))</f>
        <v/>
      </c>
      <c r="AK353" s="362" t="str">
        <f aca="false">IF('Felling&amp;Restocking'!K353="","",VLOOKUP( 'Felling&amp;Restocking'!K353,SpeciesList[],4,0))</f>
        <v/>
      </c>
      <c r="AL353" s="362" t="str">
        <f aca="false">IF('Felling&amp;Restocking'!L353="","",IFERROR("," &amp; VLOOKUP( 'Felling&amp;Restocking'!L353,SpeciesList[],2,0),"," &amp; 'Felling&amp;Restocking'!L353))</f>
        <v/>
      </c>
      <c r="AM353" s="362" t="str">
        <f aca="false">IF('Felling&amp;Restocking'!L353="","",VLOOKUP( 'Felling&amp;Restocking'!L353,SpeciesList[],4,0))</f>
        <v/>
      </c>
      <c r="AN353" s="362" t="str">
        <f aca="false">IF('Felling&amp;Restocking'!M353="","",IFERROR("," &amp; VLOOKUP( 'Felling&amp;Restocking'!M353,SpeciesList[],2,0),"," &amp; 'Felling&amp;Restocking'!M353))</f>
        <v/>
      </c>
      <c r="AO353" s="362" t="str">
        <f aca="false">IF('Felling&amp;Restocking'!M353="","",VLOOKUP( 'Felling&amp;Restocking'!M353,SpeciesList[],4,0))</f>
        <v/>
      </c>
      <c r="AP353" s="362" t="str">
        <f aca="false">IF('Felling&amp;Restocking'!N353="","",IFERROR("," &amp; VLOOKUP( 'Felling&amp;Restocking'!N353,SpeciesList[],2,0),"," &amp; 'Felling&amp;Restocking'!N353))</f>
        <v/>
      </c>
      <c r="AQ353" s="362" t="str">
        <f aca="false">IF('Felling&amp;Restocking'!N353="","",VLOOKUP( 'Felling&amp;Restocking'!N353,SpeciesList[],4,0))</f>
        <v/>
      </c>
      <c r="AT353" s="362" t="str">
        <f aca="false">IF('Sub-Cpt Record'!A353&lt;&gt;"",CONCATENATE('Sub-Cpt Record'!A353,'Sub-Cpt Record'!B353,'Sub-Cpt Record'!C353),"")</f>
        <v/>
      </c>
      <c r="AU353" s="362" t="n">
        <f aca="false">IF($AT353="",1,COUNTIFS($AT$11:$AT$1000, $AT353))</f>
        <v>1</v>
      </c>
      <c r="AV353" s="362" t="n">
        <f aca="false">IF(AT353&lt;&gt;"",'Sub-Cpt Record'!C353/CODE!AU353,0)</f>
        <v>0</v>
      </c>
    </row>
    <row r="354" customFormat="false" ht="15" hidden="false" customHeight="false" outlineLevel="0" collapsed="false">
      <c r="A354" s="362" t="str">
        <f aca="false">IF('Sub-Cpt Record'!B354="",IF(OR('Sub-Cpt Record'!A354=0,'Sub-Cpt Record'!A354=""),"",'Sub-Cpt Record'!A354),CONCATENATE('Sub-Cpt Record'!A354&amp;'Sub-Cpt Record'!B354))</f>
        <v/>
      </c>
      <c r="B354" s="362" t="n">
        <f aca="false">IF($A354="",1,COUNTIFS($A$11:$A$1000, $A354))</f>
        <v>1</v>
      </c>
      <c r="C354" s="363" t="str">
        <f aca="false">IF('Sub-Cpt Record'!E354 = "","",'Sub-Cpt Record'!E354&amp;"  ")</f>
        <v/>
      </c>
      <c r="D354" s="362" t="str">
        <f aca="false">IF('Sub-Cpt Record'!F354 = "","",'Sub-Cpt Record'!F354&amp;"  ")</f>
        <v/>
      </c>
      <c r="E354" s="362" t="str">
        <f aca="false">IF('Sub-Cpt Record'!G354 = "","",'Sub-Cpt Record'!G354&amp;"  ")</f>
        <v/>
      </c>
      <c r="F354" s="362" t="str">
        <f aca="false">IF('Sub-Cpt Record'!H354 = "","",'Sub-Cpt Record'!H354&amp;"  ")</f>
        <v/>
      </c>
      <c r="G354" s="362" t="str">
        <f aca="false">IF('Sub-Cpt Record'!I354 = "","",'Sub-Cpt Record'!I354&amp;"  ")</f>
        <v/>
      </c>
      <c r="H354" s="362" t="str">
        <f aca="false">IF('Sub-Cpt Record'!J354 = "","",'Sub-Cpt Record'!J354&amp;"  ")</f>
        <v/>
      </c>
      <c r="I354" s="364" t="str">
        <f aca="false">CONCATENATE(C354&amp;D354&amp;E354&amp;F354&amp;G354&amp;H354)</f>
        <v/>
      </c>
      <c r="J354" s="362" t="n">
        <f aca="false">IF(A354&lt;&gt;"",'Sub-Cpt Record'!C354/CODE!B354,0)</f>
        <v>0</v>
      </c>
      <c r="L354" s="365" t="str">
        <f aca="false">IF(A354="",IF(L355=1,1,""),1)</f>
        <v/>
      </c>
      <c r="N354" s="366" t="n">
        <f aca="false">COUNTIFS('Felling&amp;Restocking'!$A$11:$A$1000, 'Felling&amp;Restocking'!$A354, 'Felling&amp;Restocking'!$B$11:$B$1000, 'Felling&amp;Restocking'!$B354, 'Felling&amp;Restocking'!$H$11:$H$1000, 'Felling&amp;Restocking'!$H354)</f>
        <v>0</v>
      </c>
      <c r="O354" s="366" t="n">
        <f aca="false">IF(OR('Felling&amp;Restocking'!H354=0,'Felling&amp;Restocking'!H354=""),0,1)</f>
        <v>0</v>
      </c>
      <c r="P354" s="367" t="n">
        <f aca="false">SUM('Felling&amp;Restocking'!O354+'Felling&amp;Restocking'!P354)</f>
        <v>0</v>
      </c>
      <c r="S354" s="369" t="n">
        <f aca="false">IF(AND(O354&lt;&gt;0,P354&lt;&gt;0,'Felling&amp;Restocking'!G354&lt;&gt;0,AA354="",AC354=""),1,0)</f>
        <v>0</v>
      </c>
      <c r="T354" s="370" t="str">
        <f aca="false">IF(OR('Felling&amp;Restocking'!G354=0,'Felling&amp;Restocking'!G354=""),"",SUM('Felling&amp;Restocking'!O354/P354)*'Felling&amp;Restocking'!G354)</f>
        <v/>
      </c>
      <c r="U354" s="370" t="str">
        <f aca="false">IF(OR('Felling&amp;Restocking'!G354=0,'Felling&amp;Restocking'!G354=""),"",SUM('Felling&amp;Restocking'!P354/P354)*'Felling&amp;Restocking'!G354)</f>
        <v/>
      </c>
      <c r="V354" s="371" t="n">
        <f aca="false">IF(CONCATENATE('Felling&amp;Restocking'!U354&amp;'Felling&amp;Restocking'!W354&amp;'Felling&amp;Restocking'!Y354&amp;'Felling&amp;Restocking'!AA354&amp;'Felling&amp;Restocking'!AC354)="",0,1)</f>
        <v>0</v>
      </c>
      <c r="W354" s="372" t="n">
        <f aca="false">IF(OR(OR(TRIM('Felling&amp;Restocking'!H354)="T",TRIM('Felling&amp;Restocking'!H354)="DF",TRIM('Felling&amp;Restocking'!H354)="OS"),O354=0),0,1)</f>
        <v>0</v>
      </c>
      <c r="X354" s="372" t="n">
        <f aca="false">IF(OR('Felling&amp;Restocking'!$S354="",OR('Felling&amp;Restocking'!$S354=0,'Felling&amp;Restocking'!$S354="N/A")),0,1)</f>
        <v>0</v>
      </c>
      <c r="Y354" s="362" t="str">
        <f aca="false">IF(W354=1,T354,"")</f>
        <v/>
      </c>
      <c r="Z354" s="362" t="str">
        <f aca="false">IF(W354=1,U354,"")</f>
        <v/>
      </c>
      <c r="AA354" s="363" t="str">
        <f aca="false">CONCATENATE(IF(AND(AG354="B",AF354&lt;&gt;""),AF354,""),IF(AND(AI354="B",AH354&lt;&gt;""),AH354,""),IF(AND(AK354="B",AJ354&lt;&gt;""),AJ354,""),IF(AND(AM354="B",AL354&lt;&gt;""),AL354,""),IF(AND(AO354="B",AN354&lt;&gt;""),AN354,""),IF(AND(AQ354="B",AP354&lt;&gt;""),AP354,""))</f>
        <v/>
      </c>
      <c r="AC354" s="362" t="str">
        <f aca="false">CONCATENATE(IF(AND(AG354="C",AF354&lt;&gt;""),AF354,""),IF(AND(AI354="C",AH354&lt;&gt;""),AH354,""),IF(AND(AK354="C",AJ354&lt;&gt;""),AJ354,""),IF(AND(AM354="C",AL354&lt;&gt;""),AL354,""),IF(AND(AO354="C",AN354&lt;&gt;""),AN354,""),IF(AND(AQ354="C",AP354&lt;&gt;""),AP354,""))</f>
        <v/>
      </c>
      <c r="AE354" s="362" t="str">
        <f aca="false">CONCATENATE(IF(AS354="","",AS354),IF(AU354="","",AU354),IF(AW354="","",AW354),IF(AY354="","",AY354),IF(BA354="","",BA354),IF(BC354="","",BC354))</f>
        <v>1</v>
      </c>
      <c r="AF354" s="362" t="str">
        <f aca="false">IF('Felling&amp;Restocking'!I354="","",IFERROR(VLOOKUP( 'Felling&amp;Restocking'!I354,SpeciesList[],2,0),"," &amp; 'Felling&amp;Restocking'!I354))</f>
        <v/>
      </c>
      <c r="AG354" s="362" t="str">
        <f aca="false">IF('Felling&amp;Restocking'!I354="","",VLOOKUP( 'Felling&amp;Restocking'!I354,SpeciesList[],4,0))</f>
        <v/>
      </c>
      <c r="AH354" s="362" t="str">
        <f aca="false">IF('Felling&amp;Restocking'!J354="","",IFERROR("," &amp; VLOOKUP( 'Felling&amp;Restocking'!J354,SpeciesList[],2,0),"," &amp; 'Felling&amp;Restocking'!J354))</f>
        <v/>
      </c>
      <c r="AI354" s="362" t="str">
        <f aca="false">IF('Felling&amp;Restocking'!J354="","",VLOOKUP( 'Felling&amp;Restocking'!J354,SpeciesList[],4,0))</f>
        <v/>
      </c>
      <c r="AJ354" s="362" t="str">
        <f aca="false">IF('Felling&amp;Restocking'!K354="","",IFERROR("," &amp; VLOOKUP( 'Felling&amp;Restocking'!K354,SpeciesList[],2,0),"," &amp; 'Felling&amp;Restocking'!K354))</f>
        <v/>
      </c>
      <c r="AK354" s="362" t="str">
        <f aca="false">IF('Felling&amp;Restocking'!K354="","",VLOOKUP( 'Felling&amp;Restocking'!K354,SpeciesList[],4,0))</f>
        <v/>
      </c>
      <c r="AL354" s="362" t="str">
        <f aca="false">IF('Felling&amp;Restocking'!L354="","",IFERROR("," &amp; VLOOKUP( 'Felling&amp;Restocking'!L354,SpeciesList[],2,0),"," &amp; 'Felling&amp;Restocking'!L354))</f>
        <v/>
      </c>
      <c r="AM354" s="362" t="str">
        <f aca="false">IF('Felling&amp;Restocking'!L354="","",VLOOKUP( 'Felling&amp;Restocking'!L354,SpeciesList[],4,0))</f>
        <v/>
      </c>
      <c r="AN354" s="362" t="str">
        <f aca="false">IF('Felling&amp;Restocking'!M354="","",IFERROR("," &amp; VLOOKUP( 'Felling&amp;Restocking'!M354,SpeciesList[],2,0),"," &amp; 'Felling&amp;Restocking'!M354))</f>
        <v/>
      </c>
      <c r="AO354" s="362" t="str">
        <f aca="false">IF('Felling&amp;Restocking'!M354="","",VLOOKUP( 'Felling&amp;Restocking'!M354,SpeciesList[],4,0))</f>
        <v/>
      </c>
      <c r="AP354" s="362" t="str">
        <f aca="false">IF('Felling&amp;Restocking'!N354="","",IFERROR("," &amp; VLOOKUP( 'Felling&amp;Restocking'!N354,SpeciesList[],2,0),"," &amp; 'Felling&amp;Restocking'!N354))</f>
        <v/>
      </c>
      <c r="AQ354" s="362" t="str">
        <f aca="false">IF('Felling&amp;Restocking'!N354="","",VLOOKUP( 'Felling&amp;Restocking'!N354,SpeciesList[],4,0))</f>
        <v/>
      </c>
      <c r="AT354" s="362" t="str">
        <f aca="false">IF('Sub-Cpt Record'!A354&lt;&gt;"",CONCATENATE('Sub-Cpt Record'!A354,'Sub-Cpt Record'!B354,'Sub-Cpt Record'!C354),"")</f>
        <v/>
      </c>
      <c r="AU354" s="362" t="n">
        <f aca="false">IF($AT354="",1,COUNTIFS($AT$11:$AT$1000, $AT354))</f>
        <v>1</v>
      </c>
      <c r="AV354" s="362" t="n">
        <f aca="false">IF(AT354&lt;&gt;"",'Sub-Cpt Record'!C354/CODE!AU354,0)</f>
        <v>0</v>
      </c>
    </row>
    <row r="355" customFormat="false" ht="15" hidden="false" customHeight="false" outlineLevel="0" collapsed="false">
      <c r="A355" s="362" t="str">
        <f aca="false">IF('Sub-Cpt Record'!B355="",IF(OR('Sub-Cpt Record'!A355=0,'Sub-Cpt Record'!A355=""),"",'Sub-Cpt Record'!A355),CONCATENATE('Sub-Cpt Record'!A355&amp;'Sub-Cpt Record'!B355))</f>
        <v/>
      </c>
      <c r="B355" s="362" t="n">
        <f aca="false">IF($A355="",1,COUNTIFS($A$11:$A$1000, $A355))</f>
        <v>1</v>
      </c>
      <c r="C355" s="363" t="str">
        <f aca="false">IF('Sub-Cpt Record'!E355 = "","",'Sub-Cpt Record'!E355&amp;"  ")</f>
        <v/>
      </c>
      <c r="D355" s="362" t="str">
        <f aca="false">IF('Sub-Cpt Record'!F355 = "","",'Sub-Cpt Record'!F355&amp;"  ")</f>
        <v/>
      </c>
      <c r="E355" s="362" t="str">
        <f aca="false">IF('Sub-Cpt Record'!G355 = "","",'Sub-Cpt Record'!G355&amp;"  ")</f>
        <v/>
      </c>
      <c r="F355" s="362" t="str">
        <f aca="false">IF('Sub-Cpt Record'!H355 = "","",'Sub-Cpt Record'!H355&amp;"  ")</f>
        <v/>
      </c>
      <c r="G355" s="362" t="str">
        <f aca="false">IF('Sub-Cpt Record'!I355 = "","",'Sub-Cpt Record'!I355&amp;"  ")</f>
        <v/>
      </c>
      <c r="H355" s="362" t="str">
        <f aca="false">IF('Sub-Cpt Record'!J355 = "","",'Sub-Cpt Record'!J355&amp;"  ")</f>
        <v/>
      </c>
      <c r="I355" s="364" t="str">
        <f aca="false">CONCATENATE(C355&amp;D355&amp;E355&amp;F355&amp;G355&amp;H355)</f>
        <v/>
      </c>
      <c r="J355" s="362" t="n">
        <f aca="false">IF(A355&lt;&gt;"",'Sub-Cpt Record'!C355/CODE!B355,0)</f>
        <v>0</v>
      </c>
      <c r="L355" s="365" t="str">
        <f aca="false">IF(A355="",IF(L356=1,1,""),1)</f>
        <v/>
      </c>
      <c r="N355" s="366" t="n">
        <f aca="false">COUNTIFS('Felling&amp;Restocking'!$A$11:$A$1000, 'Felling&amp;Restocking'!$A355, 'Felling&amp;Restocking'!$B$11:$B$1000, 'Felling&amp;Restocking'!$B355, 'Felling&amp;Restocking'!$H$11:$H$1000, 'Felling&amp;Restocking'!$H355)</f>
        <v>0</v>
      </c>
      <c r="O355" s="366" t="n">
        <f aca="false">IF(OR('Felling&amp;Restocking'!H355=0,'Felling&amp;Restocking'!H355=""),0,1)</f>
        <v>0</v>
      </c>
      <c r="P355" s="367" t="n">
        <f aca="false">SUM('Felling&amp;Restocking'!O355+'Felling&amp;Restocking'!P355)</f>
        <v>0</v>
      </c>
      <c r="S355" s="369" t="n">
        <f aca="false">IF(AND(O355&lt;&gt;0,P355&lt;&gt;0,'Felling&amp;Restocking'!G355&lt;&gt;0,AA355="",AC355=""),1,0)</f>
        <v>0</v>
      </c>
      <c r="T355" s="370" t="str">
        <f aca="false">IF(OR('Felling&amp;Restocking'!G355=0,'Felling&amp;Restocking'!G355=""),"",SUM('Felling&amp;Restocking'!O355/P355)*'Felling&amp;Restocking'!G355)</f>
        <v/>
      </c>
      <c r="U355" s="370" t="str">
        <f aca="false">IF(OR('Felling&amp;Restocking'!G355=0,'Felling&amp;Restocking'!G355=""),"",SUM('Felling&amp;Restocking'!P355/P355)*'Felling&amp;Restocking'!G355)</f>
        <v/>
      </c>
      <c r="V355" s="371" t="n">
        <f aca="false">IF(CONCATENATE('Felling&amp;Restocking'!U355&amp;'Felling&amp;Restocking'!W355&amp;'Felling&amp;Restocking'!Y355&amp;'Felling&amp;Restocking'!AA355&amp;'Felling&amp;Restocking'!AC355)="",0,1)</f>
        <v>0</v>
      </c>
      <c r="W355" s="372" t="n">
        <f aca="false">IF(OR(OR(TRIM('Felling&amp;Restocking'!H355)="T",TRIM('Felling&amp;Restocking'!H355)="DF",TRIM('Felling&amp;Restocking'!H355)="OS"),O355=0),0,1)</f>
        <v>0</v>
      </c>
      <c r="X355" s="372" t="n">
        <f aca="false">IF(OR('Felling&amp;Restocking'!$S355="",OR('Felling&amp;Restocking'!$S355=0,'Felling&amp;Restocking'!$S355="N/A")),0,1)</f>
        <v>0</v>
      </c>
      <c r="Y355" s="362" t="str">
        <f aca="false">IF(W355=1,T355,"")</f>
        <v/>
      </c>
      <c r="Z355" s="362" t="str">
        <f aca="false">IF(W355=1,U355,"")</f>
        <v/>
      </c>
      <c r="AA355" s="363" t="str">
        <f aca="false">CONCATENATE(IF(AND(AG355="B",AF355&lt;&gt;""),AF355,""),IF(AND(AI355="B",AH355&lt;&gt;""),AH355,""),IF(AND(AK355="B",AJ355&lt;&gt;""),AJ355,""),IF(AND(AM355="B",AL355&lt;&gt;""),AL355,""),IF(AND(AO355="B",AN355&lt;&gt;""),AN355,""),IF(AND(AQ355="B",AP355&lt;&gt;""),AP355,""))</f>
        <v/>
      </c>
      <c r="AC355" s="362" t="str">
        <f aca="false">CONCATENATE(IF(AND(AG355="C",AF355&lt;&gt;""),AF355,""),IF(AND(AI355="C",AH355&lt;&gt;""),AH355,""),IF(AND(AK355="C",AJ355&lt;&gt;""),AJ355,""),IF(AND(AM355="C",AL355&lt;&gt;""),AL355,""),IF(AND(AO355="C",AN355&lt;&gt;""),AN355,""),IF(AND(AQ355="C",AP355&lt;&gt;""),AP355,""))</f>
        <v/>
      </c>
      <c r="AE355" s="362" t="str">
        <f aca="false">CONCATENATE(IF(AS355="","",AS355),IF(AU355="","",AU355),IF(AW355="","",AW355),IF(AY355="","",AY355),IF(BA355="","",BA355),IF(BC355="","",BC355))</f>
        <v>1</v>
      </c>
      <c r="AF355" s="362" t="str">
        <f aca="false">IF('Felling&amp;Restocking'!I355="","",IFERROR(VLOOKUP( 'Felling&amp;Restocking'!I355,SpeciesList[],2,0),"," &amp; 'Felling&amp;Restocking'!I355))</f>
        <v/>
      </c>
      <c r="AG355" s="362" t="str">
        <f aca="false">IF('Felling&amp;Restocking'!I355="","",VLOOKUP( 'Felling&amp;Restocking'!I355,SpeciesList[],4,0))</f>
        <v/>
      </c>
      <c r="AH355" s="362" t="str">
        <f aca="false">IF('Felling&amp;Restocking'!J355="","",IFERROR("," &amp; VLOOKUP( 'Felling&amp;Restocking'!J355,SpeciesList[],2,0),"," &amp; 'Felling&amp;Restocking'!J355))</f>
        <v/>
      </c>
      <c r="AI355" s="362" t="str">
        <f aca="false">IF('Felling&amp;Restocking'!J355="","",VLOOKUP( 'Felling&amp;Restocking'!J355,SpeciesList[],4,0))</f>
        <v/>
      </c>
      <c r="AJ355" s="362" t="str">
        <f aca="false">IF('Felling&amp;Restocking'!K355="","",IFERROR("," &amp; VLOOKUP( 'Felling&amp;Restocking'!K355,SpeciesList[],2,0),"," &amp; 'Felling&amp;Restocking'!K355))</f>
        <v/>
      </c>
      <c r="AK355" s="362" t="str">
        <f aca="false">IF('Felling&amp;Restocking'!K355="","",VLOOKUP( 'Felling&amp;Restocking'!K355,SpeciesList[],4,0))</f>
        <v/>
      </c>
      <c r="AL355" s="362" t="str">
        <f aca="false">IF('Felling&amp;Restocking'!L355="","",IFERROR("," &amp; VLOOKUP( 'Felling&amp;Restocking'!L355,SpeciesList[],2,0),"," &amp; 'Felling&amp;Restocking'!L355))</f>
        <v/>
      </c>
      <c r="AM355" s="362" t="str">
        <f aca="false">IF('Felling&amp;Restocking'!L355="","",VLOOKUP( 'Felling&amp;Restocking'!L355,SpeciesList[],4,0))</f>
        <v/>
      </c>
      <c r="AN355" s="362" t="str">
        <f aca="false">IF('Felling&amp;Restocking'!M355="","",IFERROR("," &amp; VLOOKUP( 'Felling&amp;Restocking'!M355,SpeciesList[],2,0),"," &amp; 'Felling&amp;Restocking'!M355))</f>
        <v/>
      </c>
      <c r="AO355" s="362" t="str">
        <f aca="false">IF('Felling&amp;Restocking'!M355="","",VLOOKUP( 'Felling&amp;Restocking'!M355,SpeciesList[],4,0))</f>
        <v/>
      </c>
      <c r="AP355" s="362" t="str">
        <f aca="false">IF('Felling&amp;Restocking'!N355="","",IFERROR("," &amp; VLOOKUP( 'Felling&amp;Restocking'!N355,SpeciesList[],2,0),"," &amp; 'Felling&amp;Restocking'!N355))</f>
        <v/>
      </c>
      <c r="AQ355" s="362" t="str">
        <f aca="false">IF('Felling&amp;Restocking'!N355="","",VLOOKUP( 'Felling&amp;Restocking'!N355,SpeciesList[],4,0))</f>
        <v/>
      </c>
      <c r="AT355" s="362" t="str">
        <f aca="false">IF('Sub-Cpt Record'!A355&lt;&gt;"",CONCATENATE('Sub-Cpt Record'!A355,'Sub-Cpt Record'!B355,'Sub-Cpt Record'!C355),"")</f>
        <v/>
      </c>
      <c r="AU355" s="362" t="n">
        <f aca="false">IF($AT355="",1,COUNTIFS($AT$11:$AT$1000, $AT355))</f>
        <v>1</v>
      </c>
      <c r="AV355" s="362" t="n">
        <f aca="false">IF(AT355&lt;&gt;"",'Sub-Cpt Record'!C355/CODE!AU355,0)</f>
        <v>0</v>
      </c>
    </row>
    <row r="356" customFormat="false" ht="15" hidden="false" customHeight="false" outlineLevel="0" collapsed="false">
      <c r="A356" s="362" t="str">
        <f aca="false">IF('Sub-Cpt Record'!B356="",IF(OR('Sub-Cpt Record'!A356=0,'Sub-Cpt Record'!A356=""),"",'Sub-Cpt Record'!A356),CONCATENATE('Sub-Cpt Record'!A356&amp;'Sub-Cpt Record'!B356))</f>
        <v/>
      </c>
      <c r="B356" s="362" t="n">
        <f aca="false">IF($A356="",1,COUNTIFS($A$11:$A$1000, $A356))</f>
        <v>1</v>
      </c>
      <c r="C356" s="363" t="str">
        <f aca="false">IF('Sub-Cpt Record'!E356 = "","",'Sub-Cpt Record'!E356&amp;"  ")</f>
        <v/>
      </c>
      <c r="D356" s="362" t="str">
        <f aca="false">IF('Sub-Cpt Record'!F356 = "","",'Sub-Cpt Record'!F356&amp;"  ")</f>
        <v/>
      </c>
      <c r="E356" s="362" t="str">
        <f aca="false">IF('Sub-Cpt Record'!G356 = "","",'Sub-Cpt Record'!G356&amp;"  ")</f>
        <v/>
      </c>
      <c r="F356" s="362" t="str">
        <f aca="false">IF('Sub-Cpt Record'!H356 = "","",'Sub-Cpt Record'!H356&amp;"  ")</f>
        <v/>
      </c>
      <c r="G356" s="362" t="str">
        <f aca="false">IF('Sub-Cpt Record'!I356 = "","",'Sub-Cpt Record'!I356&amp;"  ")</f>
        <v/>
      </c>
      <c r="H356" s="362" t="str">
        <f aca="false">IF('Sub-Cpt Record'!J356 = "","",'Sub-Cpt Record'!J356&amp;"  ")</f>
        <v/>
      </c>
      <c r="I356" s="364" t="str">
        <f aca="false">CONCATENATE(C356&amp;D356&amp;E356&amp;F356&amp;G356&amp;H356)</f>
        <v/>
      </c>
      <c r="J356" s="362" t="n">
        <f aca="false">IF(A356&lt;&gt;"",'Sub-Cpt Record'!C356/CODE!B356,0)</f>
        <v>0</v>
      </c>
      <c r="L356" s="365" t="str">
        <f aca="false">IF(A356="",IF(L357=1,1,""),1)</f>
        <v/>
      </c>
      <c r="N356" s="366" t="n">
        <f aca="false">COUNTIFS('Felling&amp;Restocking'!$A$11:$A$1000, 'Felling&amp;Restocking'!$A356, 'Felling&amp;Restocking'!$B$11:$B$1000, 'Felling&amp;Restocking'!$B356, 'Felling&amp;Restocking'!$H$11:$H$1000, 'Felling&amp;Restocking'!$H356)</f>
        <v>0</v>
      </c>
      <c r="O356" s="366" t="n">
        <f aca="false">IF(OR('Felling&amp;Restocking'!H356=0,'Felling&amp;Restocking'!H356=""),0,1)</f>
        <v>0</v>
      </c>
      <c r="P356" s="367" t="n">
        <f aca="false">SUM('Felling&amp;Restocking'!O356+'Felling&amp;Restocking'!P356)</f>
        <v>0</v>
      </c>
      <c r="S356" s="369" t="n">
        <f aca="false">IF(AND(O356&lt;&gt;0,P356&lt;&gt;0,'Felling&amp;Restocking'!G356&lt;&gt;0,AA356="",AC356=""),1,0)</f>
        <v>0</v>
      </c>
      <c r="T356" s="370" t="str">
        <f aca="false">IF(OR('Felling&amp;Restocking'!G356=0,'Felling&amp;Restocking'!G356=""),"",SUM('Felling&amp;Restocking'!O356/P356)*'Felling&amp;Restocking'!G356)</f>
        <v/>
      </c>
      <c r="U356" s="370" t="str">
        <f aca="false">IF(OR('Felling&amp;Restocking'!G356=0,'Felling&amp;Restocking'!G356=""),"",SUM('Felling&amp;Restocking'!P356/P356)*'Felling&amp;Restocking'!G356)</f>
        <v/>
      </c>
      <c r="V356" s="371" t="n">
        <f aca="false">IF(CONCATENATE('Felling&amp;Restocking'!U356&amp;'Felling&amp;Restocking'!W356&amp;'Felling&amp;Restocking'!Y356&amp;'Felling&amp;Restocking'!AA356&amp;'Felling&amp;Restocking'!AC356)="",0,1)</f>
        <v>0</v>
      </c>
      <c r="W356" s="372" t="n">
        <f aca="false">IF(OR(OR(TRIM('Felling&amp;Restocking'!H356)="T",TRIM('Felling&amp;Restocking'!H356)="DF",TRIM('Felling&amp;Restocking'!H356)="OS"),O356=0),0,1)</f>
        <v>0</v>
      </c>
      <c r="X356" s="372" t="n">
        <f aca="false">IF(OR('Felling&amp;Restocking'!$S356="",OR('Felling&amp;Restocking'!$S356=0,'Felling&amp;Restocking'!$S356="N/A")),0,1)</f>
        <v>0</v>
      </c>
      <c r="Y356" s="362" t="str">
        <f aca="false">IF(W356=1,T356,"")</f>
        <v/>
      </c>
      <c r="Z356" s="362" t="str">
        <f aca="false">IF(W356=1,U356,"")</f>
        <v/>
      </c>
      <c r="AA356" s="363" t="str">
        <f aca="false">CONCATENATE(IF(AND(AG356="B",AF356&lt;&gt;""),AF356,""),IF(AND(AI356="B",AH356&lt;&gt;""),AH356,""),IF(AND(AK356="B",AJ356&lt;&gt;""),AJ356,""),IF(AND(AM356="B",AL356&lt;&gt;""),AL356,""),IF(AND(AO356="B",AN356&lt;&gt;""),AN356,""),IF(AND(AQ356="B",AP356&lt;&gt;""),AP356,""))</f>
        <v/>
      </c>
      <c r="AC356" s="362" t="str">
        <f aca="false">CONCATENATE(IF(AND(AG356="C",AF356&lt;&gt;""),AF356,""),IF(AND(AI356="C",AH356&lt;&gt;""),AH356,""),IF(AND(AK356="C",AJ356&lt;&gt;""),AJ356,""),IF(AND(AM356="C",AL356&lt;&gt;""),AL356,""),IF(AND(AO356="C",AN356&lt;&gt;""),AN356,""),IF(AND(AQ356="C",AP356&lt;&gt;""),AP356,""))</f>
        <v/>
      </c>
      <c r="AE356" s="362" t="str">
        <f aca="false">CONCATENATE(IF(AS356="","",AS356),IF(AU356="","",AU356),IF(AW356="","",AW356),IF(AY356="","",AY356),IF(BA356="","",BA356),IF(BC356="","",BC356))</f>
        <v>1</v>
      </c>
      <c r="AF356" s="362" t="str">
        <f aca="false">IF('Felling&amp;Restocking'!I356="","",IFERROR(VLOOKUP( 'Felling&amp;Restocking'!I356,SpeciesList[],2,0),"," &amp; 'Felling&amp;Restocking'!I356))</f>
        <v/>
      </c>
      <c r="AG356" s="362" t="str">
        <f aca="false">IF('Felling&amp;Restocking'!I356="","",VLOOKUP( 'Felling&amp;Restocking'!I356,SpeciesList[],4,0))</f>
        <v/>
      </c>
      <c r="AH356" s="362" t="str">
        <f aca="false">IF('Felling&amp;Restocking'!J356="","",IFERROR("," &amp; VLOOKUP( 'Felling&amp;Restocking'!J356,SpeciesList[],2,0),"," &amp; 'Felling&amp;Restocking'!J356))</f>
        <v/>
      </c>
      <c r="AI356" s="362" t="str">
        <f aca="false">IF('Felling&amp;Restocking'!J356="","",VLOOKUP( 'Felling&amp;Restocking'!J356,SpeciesList[],4,0))</f>
        <v/>
      </c>
      <c r="AJ356" s="362" t="str">
        <f aca="false">IF('Felling&amp;Restocking'!K356="","",IFERROR("," &amp; VLOOKUP( 'Felling&amp;Restocking'!K356,SpeciesList[],2,0),"," &amp; 'Felling&amp;Restocking'!K356))</f>
        <v/>
      </c>
      <c r="AK356" s="362" t="str">
        <f aca="false">IF('Felling&amp;Restocking'!K356="","",VLOOKUP( 'Felling&amp;Restocking'!K356,SpeciesList[],4,0))</f>
        <v/>
      </c>
      <c r="AL356" s="362" t="str">
        <f aca="false">IF('Felling&amp;Restocking'!L356="","",IFERROR("," &amp; VLOOKUP( 'Felling&amp;Restocking'!L356,SpeciesList[],2,0),"," &amp; 'Felling&amp;Restocking'!L356))</f>
        <v/>
      </c>
      <c r="AM356" s="362" t="str">
        <f aca="false">IF('Felling&amp;Restocking'!L356="","",VLOOKUP( 'Felling&amp;Restocking'!L356,SpeciesList[],4,0))</f>
        <v/>
      </c>
      <c r="AN356" s="362" t="str">
        <f aca="false">IF('Felling&amp;Restocking'!M356="","",IFERROR("," &amp; VLOOKUP( 'Felling&amp;Restocking'!M356,SpeciesList[],2,0),"," &amp; 'Felling&amp;Restocking'!M356))</f>
        <v/>
      </c>
      <c r="AO356" s="362" t="str">
        <f aca="false">IF('Felling&amp;Restocking'!M356="","",VLOOKUP( 'Felling&amp;Restocking'!M356,SpeciesList[],4,0))</f>
        <v/>
      </c>
      <c r="AP356" s="362" t="str">
        <f aca="false">IF('Felling&amp;Restocking'!N356="","",IFERROR("," &amp; VLOOKUP( 'Felling&amp;Restocking'!N356,SpeciesList[],2,0),"," &amp; 'Felling&amp;Restocking'!N356))</f>
        <v/>
      </c>
      <c r="AQ356" s="362" t="str">
        <f aca="false">IF('Felling&amp;Restocking'!N356="","",VLOOKUP( 'Felling&amp;Restocking'!N356,SpeciesList[],4,0))</f>
        <v/>
      </c>
      <c r="AT356" s="362" t="str">
        <f aca="false">IF('Sub-Cpt Record'!A356&lt;&gt;"",CONCATENATE('Sub-Cpt Record'!A356,'Sub-Cpt Record'!B356,'Sub-Cpt Record'!C356),"")</f>
        <v/>
      </c>
      <c r="AU356" s="362" t="n">
        <f aca="false">IF($AT356="",1,COUNTIFS($AT$11:$AT$1000, $AT356))</f>
        <v>1</v>
      </c>
      <c r="AV356" s="362" t="n">
        <f aca="false">IF(AT356&lt;&gt;"",'Sub-Cpt Record'!C356/CODE!AU356,0)</f>
        <v>0</v>
      </c>
    </row>
    <row r="357" customFormat="false" ht="15" hidden="false" customHeight="false" outlineLevel="0" collapsed="false">
      <c r="A357" s="362" t="str">
        <f aca="false">IF('Sub-Cpt Record'!B357="",IF(OR('Sub-Cpt Record'!A357=0,'Sub-Cpt Record'!A357=""),"",'Sub-Cpt Record'!A357),CONCATENATE('Sub-Cpt Record'!A357&amp;'Sub-Cpt Record'!B357))</f>
        <v/>
      </c>
      <c r="B357" s="362" t="n">
        <f aca="false">IF($A357="",1,COUNTIFS($A$11:$A$1000, $A357))</f>
        <v>1</v>
      </c>
      <c r="C357" s="363" t="str">
        <f aca="false">IF('Sub-Cpt Record'!E357 = "","",'Sub-Cpt Record'!E357&amp;"  ")</f>
        <v/>
      </c>
      <c r="D357" s="362" t="str">
        <f aca="false">IF('Sub-Cpt Record'!F357 = "","",'Sub-Cpt Record'!F357&amp;"  ")</f>
        <v/>
      </c>
      <c r="E357" s="362" t="str">
        <f aca="false">IF('Sub-Cpt Record'!G357 = "","",'Sub-Cpt Record'!G357&amp;"  ")</f>
        <v/>
      </c>
      <c r="F357" s="362" t="str">
        <f aca="false">IF('Sub-Cpt Record'!H357 = "","",'Sub-Cpt Record'!H357&amp;"  ")</f>
        <v/>
      </c>
      <c r="G357" s="362" t="str">
        <f aca="false">IF('Sub-Cpt Record'!I357 = "","",'Sub-Cpt Record'!I357&amp;"  ")</f>
        <v/>
      </c>
      <c r="H357" s="362" t="str">
        <f aca="false">IF('Sub-Cpt Record'!J357 = "","",'Sub-Cpt Record'!J357&amp;"  ")</f>
        <v/>
      </c>
      <c r="I357" s="364" t="str">
        <f aca="false">CONCATENATE(C357&amp;D357&amp;E357&amp;F357&amp;G357&amp;H357)</f>
        <v/>
      </c>
      <c r="J357" s="362" t="n">
        <f aca="false">IF(A357&lt;&gt;"",'Sub-Cpt Record'!C357/CODE!B357,0)</f>
        <v>0</v>
      </c>
      <c r="L357" s="365" t="str">
        <f aca="false">IF(A357="",IF(L358=1,1,""),1)</f>
        <v/>
      </c>
      <c r="N357" s="366" t="n">
        <f aca="false">COUNTIFS('Felling&amp;Restocking'!$A$11:$A$1000, 'Felling&amp;Restocking'!$A357, 'Felling&amp;Restocking'!$B$11:$B$1000, 'Felling&amp;Restocking'!$B357, 'Felling&amp;Restocking'!$H$11:$H$1000, 'Felling&amp;Restocking'!$H357)</f>
        <v>0</v>
      </c>
      <c r="O357" s="366" t="n">
        <f aca="false">IF(OR('Felling&amp;Restocking'!H357=0,'Felling&amp;Restocking'!H357=""),0,1)</f>
        <v>0</v>
      </c>
      <c r="P357" s="367" t="n">
        <f aca="false">SUM('Felling&amp;Restocking'!O357+'Felling&amp;Restocking'!P357)</f>
        <v>0</v>
      </c>
      <c r="S357" s="369" t="n">
        <f aca="false">IF(AND(O357&lt;&gt;0,P357&lt;&gt;0,'Felling&amp;Restocking'!G357&lt;&gt;0,AA357="",AC357=""),1,0)</f>
        <v>0</v>
      </c>
      <c r="T357" s="370" t="str">
        <f aca="false">IF(OR('Felling&amp;Restocking'!G357=0,'Felling&amp;Restocking'!G357=""),"",SUM('Felling&amp;Restocking'!O357/P357)*'Felling&amp;Restocking'!G357)</f>
        <v/>
      </c>
      <c r="U357" s="370" t="str">
        <f aca="false">IF(OR('Felling&amp;Restocking'!G357=0,'Felling&amp;Restocking'!G357=""),"",SUM('Felling&amp;Restocking'!P357/P357)*'Felling&amp;Restocking'!G357)</f>
        <v/>
      </c>
      <c r="V357" s="371" t="n">
        <f aca="false">IF(CONCATENATE('Felling&amp;Restocking'!U357&amp;'Felling&amp;Restocking'!W357&amp;'Felling&amp;Restocking'!Y357&amp;'Felling&amp;Restocking'!AA357&amp;'Felling&amp;Restocking'!AC357)="",0,1)</f>
        <v>0</v>
      </c>
      <c r="W357" s="372" t="n">
        <f aca="false">IF(OR(OR(TRIM('Felling&amp;Restocking'!H357)="T",TRIM('Felling&amp;Restocking'!H357)="DF",TRIM('Felling&amp;Restocking'!H357)="OS"),O357=0),0,1)</f>
        <v>0</v>
      </c>
      <c r="X357" s="372" t="n">
        <f aca="false">IF(OR('Felling&amp;Restocking'!$S357="",OR('Felling&amp;Restocking'!$S357=0,'Felling&amp;Restocking'!$S357="N/A")),0,1)</f>
        <v>0</v>
      </c>
      <c r="Y357" s="362" t="str">
        <f aca="false">IF(W357=1,T357,"")</f>
        <v/>
      </c>
      <c r="Z357" s="362" t="str">
        <f aca="false">IF(W357=1,U357,"")</f>
        <v/>
      </c>
      <c r="AA357" s="363" t="str">
        <f aca="false">CONCATENATE(IF(AND(AG357="B",AF357&lt;&gt;""),AF357,""),IF(AND(AI357="B",AH357&lt;&gt;""),AH357,""),IF(AND(AK357="B",AJ357&lt;&gt;""),AJ357,""),IF(AND(AM357="B",AL357&lt;&gt;""),AL357,""),IF(AND(AO357="B",AN357&lt;&gt;""),AN357,""),IF(AND(AQ357="B",AP357&lt;&gt;""),AP357,""))</f>
        <v/>
      </c>
      <c r="AC357" s="362" t="str">
        <f aca="false">CONCATENATE(IF(AND(AG357="C",AF357&lt;&gt;""),AF357,""),IF(AND(AI357="C",AH357&lt;&gt;""),AH357,""),IF(AND(AK357="C",AJ357&lt;&gt;""),AJ357,""),IF(AND(AM357="C",AL357&lt;&gt;""),AL357,""),IF(AND(AO357="C",AN357&lt;&gt;""),AN357,""),IF(AND(AQ357="C",AP357&lt;&gt;""),AP357,""))</f>
        <v/>
      </c>
      <c r="AE357" s="362" t="str">
        <f aca="false">CONCATENATE(IF(AS357="","",AS357),IF(AU357="","",AU357),IF(AW357="","",AW357),IF(AY357="","",AY357),IF(BA357="","",BA357),IF(BC357="","",BC357))</f>
        <v>1</v>
      </c>
      <c r="AF357" s="362" t="str">
        <f aca="false">IF('Felling&amp;Restocking'!I357="","",IFERROR(VLOOKUP( 'Felling&amp;Restocking'!I357,SpeciesList[],2,0),"," &amp; 'Felling&amp;Restocking'!I357))</f>
        <v/>
      </c>
      <c r="AG357" s="362" t="str">
        <f aca="false">IF('Felling&amp;Restocking'!I357="","",VLOOKUP( 'Felling&amp;Restocking'!I357,SpeciesList[],4,0))</f>
        <v/>
      </c>
      <c r="AH357" s="362" t="str">
        <f aca="false">IF('Felling&amp;Restocking'!J357="","",IFERROR("," &amp; VLOOKUP( 'Felling&amp;Restocking'!J357,SpeciesList[],2,0),"," &amp; 'Felling&amp;Restocking'!J357))</f>
        <v/>
      </c>
      <c r="AI357" s="362" t="str">
        <f aca="false">IF('Felling&amp;Restocking'!J357="","",VLOOKUP( 'Felling&amp;Restocking'!J357,SpeciesList[],4,0))</f>
        <v/>
      </c>
      <c r="AJ357" s="362" t="str">
        <f aca="false">IF('Felling&amp;Restocking'!K357="","",IFERROR("," &amp; VLOOKUP( 'Felling&amp;Restocking'!K357,SpeciesList[],2,0),"," &amp; 'Felling&amp;Restocking'!K357))</f>
        <v/>
      </c>
      <c r="AK357" s="362" t="str">
        <f aca="false">IF('Felling&amp;Restocking'!K357="","",VLOOKUP( 'Felling&amp;Restocking'!K357,SpeciesList[],4,0))</f>
        <v/>
      </c>
      <c r="AL357" s="362" t="str">
        <f aca="false">IF('Felling&amp;Restocking'!L357="","",IFERROR("," &amp; VLOOKUP( 'Felling&amp;Restocking'!L357,SpeciesList[],2,0),"," &amp; 'Felling&amp;Restocking'!L357))</f>
        <v/>
      </c>
      <c r="AM357" s="362" t="str">
        <f aca="false">IF('Felling&amp;Restocking'!L357="","",VLOOKUP( 'Felling&amp;Restocking'!L357,SpeciesList[],4,0))</f>
        <v/>
      </c>
      <c r="AN357" s="362" t="str">
        <f aca="false">IF('Felling&amp;Restocking'!M357="","",IFERROR("," &amp; VLOOKUP( 'Felling&amp;Restocking'!M357,SpeciesList[],2,0),"," &amp; 'Felling&amp;Restocking'!M357))</f>
        <v/>
      </c>
      <c r="AO357" s="362" t="str">
        <f aca="false">IF('Felling&amp;Restocking'!M357="","",VLOOKUP( 'Felling&amp;Restocking'!M357,SpeciesList[],4,0))</f>
        <v/>
      </c>
      <c r="AP357" s="362" t="str">
        <f aca="false">IF('Felling&amp;Restocking'!N357="","",IFERROR("," &amp; VLOOKUP( 'Felling&amp;Restocking'!N357,SpeciesList[],2,0),"," &amp; 'Felling&amp;Restocking'!N357))</f>
        <v/>
      </c>
      <c r="AQ357" s="362" t="str">
        <f aca="false">IF('Felling&amp;Restocking'!N357="","",VLOOKUP( 'Felling&amp;Restocking'!N357,SpeciesList[],4,0))</f>
        <v/>
      </c>
      <c r="AT357" s="362" t="str">
        <f aca="false">IF('Sub-Cpt Record'!A357&lt;&gt;"",CONCATENATE('Sub-Cpt Record'!A357,'Sub-Cpt Record'!B357,'Sub-Cpt Record'!C357),"")</f>
        <v/>
      </c>
      <c r="AU357" s="362" t="n">
        <f aca="false">IF($AT357="",1,COUNTIFS($AT$11:$AT$1000, $AT357))</f>
        <v>1</v>
      </c>
      <c r="AV357" s="362" t="n">
        <f aca="false">IF(AT357&lt;&gt;"",'Sub-Cpt Record'!C357/CODE!AU357,0)</f>
        <v>0</v>
      </c>
    </row>
    <row r="358" customFormat="false" ht="15" hidden="false" customHeight="false" outlineLevel="0" collapsed="false">
      <c r="A358" s="362" t="str">
        <f aca="false">IF('Sub-Cpt Record'!B358="",IF(OR('Sub-Cpt Record'!A358=0,'Sub-Cpt Record'!A358=""),"",'Sub-Cpt Record'!A358),CONCATENATE('Sub-Cpt Record'!A358&amp;'Sub-Cpt Record'!B358))</f>
        <v/>
      </c>
      <c r="B358" s="362" t="n">
        <f aca="false">IF($A358="",1,COUNTIFS($A$11:$A$1000, $A358))</f>
        <v>1</v>
      </c>
      <c r="C358" s="363" t="str">
        <f aca="false">IF('Sub-Cpt Record'!E358 = "","",'Sub-Cpt Record'!E358&amp;"  ")</f>
        <v/>
      </c>
      <c r="D358" s="362" t="str">
        <f aca="false">IF('Sub-Cpt Record'!F358 = "","",'Sub-Cpt Record'!F358&amp;"  ")</f>
        <v/>
      </c>
      <c r="E358" s="362" t="str">
        <f aca="false">IF('Sub-Cpt Record'!G358 = "","",'Sub-Cpt Record'!G358&amp;"  ")</f>
        <v/>
      </c>
      <c r="F358" s="362" t="str">
        <f aca="false">IF('Sub-Cpt Record'!H358 = "","",'Sub-Cpt Record'!H358&amp;"  ")</f>
        <v/>
      </c>
      <c r="G358" s="362" t="str">
        <f aca="false">IF('Sub-Cpt Record'!I358 = "","",'Sub-Cpt Record'!I358&amp;"  ")</f>
        <v/>
      </c>
      <c r="H358" s="362" t="str">
        <f aca="false">IF('Sub-Cpt Record'!J358 = "","",'Sub-Cpt Record'!J358&amp;"  ")</f>
        <v/>
      </c>
      <c r="I358" s="364" t="str">
        <f aca="false">CONCATENATE(C358&amp;D358&amp;E358&amp;F358&amp;G358&amp;H358)</f>
        <v/>
      </c>
      <c r="J358" s="362" t="n">
        <f aca="false">IF(A358&lt;&gt;"",'Sub-Cpt Record'!C358/CODE!B358,0)</f>
        <v>0</v>
      </c>
      <c r="L358" s="365" t="str">
        <f aca="false">IF(A358="",IF(L359=1,1,""),1)</f>
        <v/>
      </c>
      <c r="N358" s="366" t="n">
        <f aca="false">COUNTIFS('Felling&amp;Restocking'!$A$11:$A$1000, 'Felling&amp;Restocking'!$A358, 'Felling&amp;Restocking'!$B$11:$B$1000, 'Felling&amp;Restocking'!$B358, 'Felling&amp;Restocking'!$H$11:$H$1000, 'Felling&amp;Restocking'!$H358)</f>
        <v>0</v>
      </c>
      <c r="O358" s="366" t="n">
        <f aca="false">IF(OR('Felling&amp;Restocking'!H358=0,'Felling&amp;Restocking'!H358=""),0,1)</f>
        <v>0</v>
      </c>
      <c r="P358" s="367" t="n">
        <f aca="false">SUM('Felling&amp;Restocking'!O358+'Felling&amp;Restocking'!P358)</f>
        <v>0</v>
      </c>
      <c r="S358" s="369" t="n">
        <f aca="false">IF(AND(O358&lt;&gt;0,P358&lt;&gt;0,'Felling&amp;Restocking'!G358&lt;&gt;0,AA358="",AC358=""),1,0)</f>
        <v>0</v>
      </c>
      <c r="T358" s="370" t="str">
        <f aca="false">IF(OR('Felling&amp;Restocking'!G358=0,'Felling&amp;Restocking'!G358=""),"",SUM('Felling&amp;Restocking'!O358/P358)*'Felling&amp;Restocking'!G358)</f>
        <v/>
      </c>
      <c r="U358" s="370" t="str">
        <f aca="false">IF(OR('Felling&amp;Restocking'!G358=0,'Felling&amp;Restocking'!G358=""),"",SUM('Felling&amp;Restocking'!P358/P358)*'Felling&amp;Restocking'!G358)</f>
        <v/>
      </c>
      <c r="V358" s="371" t="n">
        <f aca="false">IF(CONCATENATE('Felling&amp;Restocking'!U358&amp;'Felling&amp;Restocking'!W358&amp;'Felling&amp;Restocking'!Y358&amp;'Felling&amp;Restocking'!AA358&amp;'Felling&amp;Restocking'!AC358)="",0,1)</f>
        <v>0</v>
      </c>
      <c r="W358" s="372" t="n">
        <f aca="false">IF(OR(OR(TRIM('Felling&amp;Restocking'!H358)="T",TRIM('Felling&amp;Restocking'!H358)="DF",TRIM('Felling&amp;Restocking'!H358)="OS"),O358=0),0,1)</f>
        <v>0</v>
      </c>
      <c r="X358" s="372" t="n">
        <f aca="false">IF(OR('Felling&amp;Restocking'!$S358="",OR('Felling&amp;Restocking'!$S358=0,'Felling&amp;Restocking'!$S358="N/A")),0,1)</f>
        <v>0</v>
      </c>
      <c r="Y358" s="362" t="str">
        <f aca="false">IF(W358=1,T358,"")</f>
        <v/>
      </c>
      <c r="Z358" s="362" t="str">
        <f aca="false">IF(W358=1,U358,"")</f>
        <v/>
      </c>
      <c r="AA358" s="363" t="str">
        <f aca="false">CONCATENATE(IF(AND(AG358="B",AF358&lt;&gt;""),AF358,""),IF(AND(AI358="B",AH358&lt;&gt;""),AH358,""),IF(AND(AK358="B",AJ358&lt;&gt;""),AJ358,""),IF(AND(AM358="B",AL358&lt;&gt;""),AL358,""),IF(AND(AO358="B",AN358&lt;&gt;""),AN358,""),IF(AND(AQ358="B",AP358&lt;&gt;""),AP358,""))</f>
        <v/>
      </c>
      <c r="AC358" s="362" t="str">
        <f aca="false">CONCATENATE(IF(AND(AG358="C",AF358&lt;&gt;""),AF358,""),IF(AND(AI358="C",AH358&lt;&gt;""),AH358,""),IF(AND(AK358="C",AJ358&lt;&gt;""),AJ358,""),IF(AND(AM358="C",AL358&lt;&gt;""),AL358,""),IF(AND(AO358="C",AN358&lt;&gt;""),AN358,""),IF(AND(AQ358="C",AP358&lt;&gt;""),AP358,""))</f>
        <v/>
      </c>
      <c r="AE358" s="362" t="str">
        <f aca="false">CONCATENATE(IF(AS358="","",AS358),IF(AU358="","",AU358),IF(AW358="","",AW358),IF(AY358="","",AY358),IF(BA358="","",BA358),IF(BC358="","",BC358))</f>
        <v>1</v>
      </c>
      <c r="AF358" s="362" t="str">
        <f aca="false">IF('Felling&amp;Restocking'!I358="","",IFERROR(VLOOKUP( 'Felling&amp;Restocking'!I358,SpeciesList[],2,0),"," &amp; 'Felling&amp;Restocking'!I358))</f>
        <v/>
      </c>
      <c r="AG358" s="362" t="str">
        <f aca="false">IF('Felling&amp;Restocking'!I358="","",VLOOKUP( 'Felling&amp;Restocking'!I358,SpeciesList[],4,0))</f>
        <v/>
      </c>
      <c r="AH358" s="362" t="str">
        <f aca="false">IF('Felling&amp;Restocking'!J358="","",IFERROR("," &amp; VLOOKUP( 'Felling&amp;Restocking'!J358,SpeciesList[],2,0),"," &amp; 'Felling&amp;Restocking'!J358))</f>
        <v/>
      </c>
      <c r="AI358" s="362" t="str">
        <f aca="false">IF('Felling&amp;Restocking'!J358="","",VLOOKUP( 'Felling&amp;Restocking'!J358,SpeciesList[],4,0))</f>
        <v/>
      </c>
      <c r="AJ358" s="362" t="str">
        <f aca="false">IF('Felling&amp;Restocking'!K358="","",IFERROR("," &amp; VLOOKUP( 'Felling&amp;Restocking'!K358,SpeciesList[],2,0),"," &amp; 'Felling&amp;Restocking'!K358))</f>
        <v/>
      </c>
      <c r="AK358" s="362" t="str">
        <f aca="false">IF('Felling&amp;Restocking'!K358="","",VLOOKUP( 'Felling&amp;Restocking'!K358,SpeciesList[],4,0))</f>
        <v/>
      </c>
      <c r="AL358" s="362" t="str">
        <f aca="false">IF('Felling&amp;Restocking'!L358="","",IFERROR("," &amp; VLOOKUP( 'Felling&amp;Restocking'!L358,SpeciesList[],2,0),"," &amp; 'Felling&amp;Restocking'!L358))</f>
        <v/>
      </c>
      <c r="AM358" s="362" t="str">
        <f aca="false">IF('Felling&amp;Restocking'!L358="","",VLOOKUP( 'Felling&amp;Restocking'!L358,SpeciesList[],4,0))</f>
        <v/>
      </c>
      <c r="AN358" s="362" t="str">
        <f aca="false">IF('Felling&amp;Restocking'!M358="","",IFERROR("," &amp; VLOOKUP( 'Felling&amp;Restocking'!M358,SpeciesList[],2,0),"," &amp; 'Felling&amp;Restocking'!M358))</f>
        <v/>
      </c>
      <c r="AO358" s="362" t="str">
        <f aca="false">IF('Felling&amp;Restocking'!M358="","",VLOOKUP( 'Felling&amp;Restocking'!M358,SpeciesList[],4,0))</f>
        <v/>
      </c>
      <c r="AP358" s="362" t="str">
        <f aca="false">IF('Felling&amp;Restocking'!N358="","",IFERROR("," &amp; VLOOKUP( 'Felling&amp;Restocking'!N358,SpeciesList[],2,0),"," &amp; 'Felling&amp;Restocking'!N358))</f>
        <v/>
      </c>
      <c r="AQ358" s="362" t="str">
        <f aca="false">IF('Felling&amp;Restocking'!N358="","",VLOOKUP( 'Felling&amp;Restocking'!N358,SpeciesList[],4,0))</f>
        <v/>
      </c>
      <c r="AT358" s="362" t="str">
        <f aca="false">IF('Sub-Cpt Record'!A358&lt;&gt;"",CONCATENATE('Sub-Cpt Record'!A358,'Sub-Cpt Record'!B358,'Sub-Cpt Record'!C358),"")</f>
        <v/>
      </c>
      <c r="AU358" s="362" t="n">
        <f aca="false">IF($AT358="",1,COUNTIFS($AT$11:$AT$1000, $AT358))</f>
        <v>1</v>
      </c>
      <c r="AV358" s="362" t="n">
        <f aca="false">IF(AT358&lt;&gt;"",'Sub-Cpt Record'!C358/CODE!AU358,0)</f>
        <v>0</v>
      </c>
    </row>
    <row r="359" customFormat="false" ht="15" hidden="false" customHeight="false" outlineLevel="0" collapsed="false">
      <c r="A359" s="362" t="str">
        <f aca="false">IF('Sub-Cpt Record'!B359="",IF(OR('Sub-Cpt Record'!A359=0,'Sub-Cpt Record'!A359=""),"",'Sub-Cpt Record'!A359),CONCATENATE('Sub-Cpt Record'!A359&amp;'Sub-Cpt Record'!B359))</f>
        <v/>
      </c>
      <c r="B359" s="362" t="n">
        <f aca="false">IF($A359="",1,COUNTIFS($A$11:$A$1000, $A359))</f>
        <v>1</v>
      </c>
      <c r="C359" s="363" t="str">
        <f aca="false">IF('Sub-Cpt Record'!E359 = "","",'Sub-Cpt Record'!E359&amp;"  ")</f>
        <v/>
      </c>
      <c r="D359" s="362" t="str">
        <f aca="false">IF('Sub-Cpt Record'!F359 = "","",'Sub-Cpt Record'!F359&amp;"  ")</f>
        <v/>
      </c>
      <c r="E359" s="362" t="str">
        <f aca="false">IF('Sub-Cpt Record'!G359 = "","",'Sub-Cpt Record'!G359&amp;"  ")</f>
        <v/>
      </c>
      <c r="F359" s="362" t="str">
        <f aca="false">IF('Sub-Cpt Record'!H359 = "","",'Sub-Cpt Record'!H359&amp;"  ")</f>
        <v/>
      </c>
      <c r="G359" s="362" t="str">
        <f aca="false">IF('Sub-Cpt Record'!I359 = "","",'Sub-Cpt Record'!I359&amp;"  ")</f>
        <v/>
      </c>
      <c r="H359" s="362" t="str">
        <f aca="false">IF('Sub-Cpt Record'!J359 = "","",'Sub-Cpt Record'!J359&amp;"  ")</f>
        <v/>
      </c>
      <c r="I359" s="364" t="str">
        <f aca="false">CONCATENATE(C359&amp;D359&amp;E359&amp;F359&amp;G359&amp;H359)</f>
        <v/>
      </c>
      <c r="J359" s="362" t="n">
        <f aca="false">IF(A359&lt;&gt;"",'Sub-Cpt Record'!C359/CODE!B359,0)</f>
        <v>0</v>
      </c>
      <c r="L359" s="365" t="str">
        <f aca="false">IF(A359="",IF(L360=1,1,""),1)</f>
        <v/>
      </c>
      <c r="N359" s="366" t="n">
        <f aca="false">COUNTIFS('Felling&amp;Restocking'!$A$11:$A$1000, 'Felling&amp;Restocking'!$A359, 'Felling&amp;Restocking'!$B$11:$B$1000, 'Felling&amp;Restocking'!$B359, 'Felling&amp;Restocking'!$H$11:$H$1000, 'Felling&amp;Restocking'!$H359)</f>
        <v>0</v>
      </c>
      <c r="O359" s="366" t="n">
        <f aca="false">IF(OR('Felling&amp;Restocking'!H359=0,'Felling&amp;Restocking'!H359=""),0,1)</f>
        <v>0</v>
      </c>
      <c r="P359" s="367" t="n">
        <f aca="false">SUM('Felling&amp;Restocking'!O359+'Felling&amp;Restocking'!P359)</f>
        <v>0</v>
      </c>
      <c r="S359" s="369" t="n">
        <f aca="false">IF(AND(O359&lt;&gt;0,P359&lt;&gt;0,'Felling&amp;Restocking'!G359&lt;&gt;0,AA359="",AC359=""),1,0)</f>
        <v>0</v>
      </c>
      <c r="T359" s="370" t="str">
        <f aca="false">IF(OR('Felling&amp;Restocking'!G359=0,'Felling&amp;Restocking'!G359=""),"",SUM('Felling&amp;Restocking'!O359/P359)*'Felling&amp;Restocking'!G359)</f>
        <v/>
      </c>
      <c r="U359" s="370" t="str">
        <f aca="false">IF(OR('Felling&amp;Restocking'!G359=0,'Felling&amp;Restocking'!G359=""),"",SUM('Felling&amp;Restocking'!P359/P359)*'Felling&amp;Restocking'!G359)</f>
        <v/>
      </c>
      <c r="V359" s="371" t="n">
        <f aca="false">IF(CONCATENATE('Felling&amp;Restocking'!U359&amp;'Felling&amp;Restocking'!W359&amp;'Felling&amp;Restocking'!Y359&amp;'Felling&amp;Restocking'!AA359&amp;'Felling&amp;Restocking'!AC359)="",0,1)</f>
        <v>0</v>
      </c>
      <c r="W359" s="372" t="n">
        <f aca="false">IF(OR(OR(TRIM('Felling&amp;Restocking'!H359)="T",TRIM('Felling&amp;Restocking'!H359)="DF",TRIM('Felling&amp;Restocking'!H359)="OS"),O359=0),0,1)</f>
        <v>0</v>
      </c>
      <c r="X359" s="372" t="n">
        <f aca="false">IF(OR('Felling&amp;Restocking'!$S359="",OR('Felling&amp;Restocking'!$S359=0,'Felling&amp;Restocking'!$S359="N/A")),0,1)</f>
        <v>0</v>
      </c>
      <c r="Y359" s="362" t="str">
        <f aca="false">IF(W359=1,T359,"")</f>
        <v/>
      </c>
      <c r="Z359" s="362" t="str">
        <f aca="false">IF(W359=1,U359,"")</f>
        <v/>
      </c>
      <c r="AA359" s="363" t="str">
        <f aca="false">CONCATENATE(IF(AND(AG359="B",AF359&lt;&gt;""),AF359,""),IF(AND(AI359="B",AH359&lt;&gt;""),AH359,""),IF(AND(AK359="B",AJ359&lt;&gt;""),AJ359,""),IF(AND(AM359="B",AL359&lt;&gt;""),AL359,""),IF(AND(AO359="B",AN359&lt;&gt;""),AN359,""),IF(AND(AQ359="B",AP359&lt;&gt;""),AP359,""))</f>
        <v/>
      </c>
      <c r="AC359" s="362" t="str">
        <f aca="false">CONCATENATE(IF(AND(AG359="C",AF359&lt;&gt;""),AF359,""),IF(AND(AI359="C",AH359&lt;&gt;""),AH359,""),IF(AND(AK359="C",AJ359&lt;&gt;""),AJ359,""),IF(AND(AM359="C",AL359&lt;&gt;""),AL359,""),IF(AND(AO359="C",AN359&lt;&gt;""),AN359,""),IF(AND(AQ359="C",AP359&lt;&gt;""),AP359,""))</f>
        <v/>
      </c>
      <c r="AE359" s="362" t="str">
        <f aca="false">CONCATENATE(IF(AS359="","",AS359),IF(AU359="","",AU359),IF(AW359="","",AW359),IF(AY359="","",AY359),IF(BA359="","",BA359),IF(BC359="","",BC359))</f>
        <v>1</v>
      </c>
      <c r="AF359" s="362" t="str">
        <f aca="false">IF('Felling&amp;Restocking'!I359="","",IFERROR(VLOOKUP( 'Felling&amp;Restocking'!I359,SpeciesList[],2,0),"," &amp; 'Felling&amp;Restocking'!I359))</f>
        <v/>
      </c>
      <c r="AG359" s="362" t="str">
        <f aca="false">IF('Felling&amp;Restocking'!I359="","",VLOOKUP( 'Felling&amp;Restocking'!I359,SpeciesList[],4,0))</f>
        <v/>
      </c>
      <c r="AH359" s="362" t="str">
        <f aca="false">IF('Felling&amp;Restocking'!J359="","",IFERROR("," &amp; VLOOKUP( 'Felling&amp;Restocking'!J359,SpeciesList[],2,0),"," &amp; 'Felling&amp;Restocking'!J359))</f>
        <v/>
      </c>
      <c r="AI359" s="362" t="str">
        <f aca="false">IF('Felling&amp;Restocking'!J359="","",VLOOKUP( 'Felling&amp;Restocking'!J359,SpeciesList[],4,0))</f>
        <v/>
      </c>
      <c r="AJ359" s="362" t="str">
        <f aca="false">IF('Felling&amp;Restocking'!K359="","",IFERROR("," &amp; VLOOKUP( 'Felling&amp;Restocking'!K359,SpeciesList[],2,0),"," &amp; 'Felling&amp;Restocking'!K359))</f>
        <v/>
      </c>
      <c r="AK359" s="362" t="str">
        <f aca="false">IF('Felling&amp;Restocking'!K359="","",VLOOKUP( 'Felling&amp;Restocking'!K359,SpeciesList[],4,0))</f>
        <v/>
      </c>
      <c r="AL359" s="362" t="str">
        <f aca="false">IF('Felling&amp;Restocking'!L359="","",IFERROR("," &amp; VLOOKUP( 'Felling&amp;Restocking'!L359,SpeciesList[],2,0),"," &amp; 'Felling&amp;Restocking'!L359))</f>
        <v/>
      </c>
      <c r="AM359" s="362" t="str">
        <f aca="false">IF('Felling&amp;Restocking'!L359="","",VLOOKUP( 'Felling&amp;Restocking'!L359,SpeciesList[],4,0))</f>
        <v/>
      </c>
      <c r="AN359" s="362" t="str">
        <f aca="false">IF('Felling&amp;Restocking'!M359="","",IFERROR("," &amp; VLOOKUP( 'Felling&amp;Restocking'!M359,SpeciesList[],2,0),"," &amp; 'Felling&amp;Restocking'!M359))</f>
        <v/>
      </c>
      <c r="AO359" s="362" t="str">
        <f aca="false">IF('Felling&amp;Restocking'!M359="","",VLOOKUP( 'Felling&amp;Restocking'!M359,SpeciesList[],4,0))</f>
        <v/>
      </c>
      <c r="AP359" s="362" t="str">
        <f aca="false">IF('Felling&amp;Restocking'!N359="","",IFERROR("," &amp; VLOOKUP( 'Felling&amp;Restocking'!N359,SpeciesList[],2,0),"," &amp; 'Felling&amp;Restocking'!N359))</f>
        <v/>
      </c>
      <c r="AQ359" s="362" t="str">
        <f aca="false">IF('Felling&amp;Restocking'!N359="","",VLOOKUP( 'Felling&amp;Restocking'!N359,SpeciesList[],4,0))</f>
        <v/>
      </c>
      <c r="AT359" s="362" t="str">
        <f aca="false">IF('Sub-Cpt Record'!A359&lt;&gt;"",CONCATENATE('Sub-Cpt Record'!A359,'Sub-Cpt Record'!B359,'Sub-Cpt Record'!C359),"")</f>
        <v/>
      </c>
      <c r="AU359" s="362" t="n">
        <f aca="false">IF($AT359="",1,COUNTIFS($AT$11:$AT$1000, $AT359))</f>
        <v>1</v>
      </c>
      <c r="AV359" s="362" t="n">
        <f aca="false">IF(AT359&lt;&gt;"",'Sub-Cpt Record'!C359/CODE!AU359,0)</f>
        <v>0</v>
      </c>
    </row>
    <row r="360" customFormat="false" ht="15" hidden="false" customHeight="false" outlineLevel="0" collapsed="false">
      <c r="A360" s="362" t="str">
        <f aca="false">IF('Sub-Cpt Record'!B360="",IF(OR('Sub-Cpt Record'!A360=0,'Sub-Cpt Record'!A360=""),"",'Sub-Cpt Record'!A360),CONCATENATE('Sub-Cpt Record'!A360&amp;'Sub-Cpt Record'!B360))</f>
        <v/>
      </c>
      <c r="B360" s="362" t="n">
        <f aca="false">IF($A360="",1,COUNTIFS($A$11:$A$1000, $A360))</f>
        <v>1</v>
      </c>
      <c r="C360" s="363" t="str">
        <f aca="false">IF('Sub-Cpt Record'!E360 = "","",'Sub-Cpt Record'!E360&amp;"  ")</f>
        <v/>
      </c>
      <c r="D360" s="362" t="str">
        <f aca="false">IF('Sub-Cpt Record'!F360 = "","",'Sub-Cpt Record'!F360&amp;"  ")</f>
        <v/>
      </c>
      <c r="E360" s="362" t="str">
        <f aca="false">IF('Sub-Cpt Record'!G360 = "","",'Sub-Cpt Record'!G360&amp;"  ")</f>
        <v/>
      </c>
      <c r="F360" s="362" t="str">
        <f aca="false">IF('Sub-Cpt Record'!H360 = "","",'Sub-Cpt Record'!H360&amp;"  ")</f>
        <v/>
      </c>
      <c r="G360" s="362" t="str">
        <f aca="false">IF('Sub-Cpt Record'!I360 = "","",'Sub-Cpt Record'!I360&amp;"  ")</f>
        <v/>
      </c>
      <c r="H360" s="362" t="str">
        <f aca="false">IF('Sub-Cpt Record'!J360 = "","",'Sub-Cpt Record'!J360&amp;"  ")</f>
        <v/>
      </c>
      <c r="I360" s="364" t="str">
        <f aca="false">CONCATENATE(C360&amp;D360&amp;E360&amp;F360&amp;G360&amp;H360)</f>
        <v/>
      </c>
      <c r="J360" s="362" t="n">
        <f aca="false">IF(A360&lt;&gt;"",'Sub-Cpt Record'!C360/CODE!B360,0)</f>
        <v>0</v>
      </c>
      <c r="L360" s="365" t="str">
        <f aca="false">IF(A360="",IF(L361=1,1,""),1)</f>
        <v/>
      </c>
      <c r="N360" s="366" t="n">
        <f aca="false">COUNTIFS('Felling&amp;Restocking'!$A$11:$A$1000, 'Felling&amp;Restocking'!$A360, 'Felling&amp;Restocking'!$B$11:$B$1000, 'Felling&amp;Restocking'!$B360, 'Felling&amp;Restocking'!$H$11:$H$1000, 'Felling&amp;Restocking'!$H360)</f>
        <v>0</v>
      </c>
      <c r="O360" s="366" t="n">
        <f aca="false">IF(OR('Felling&amp;Restocking'!H360=0,'Felling&amp;Restocking'!H360=""),0,1)</f>
        <v>0</v>
      </c>
      <c r="P360" s="367" t="n">
        <f aca="false">SUM('Felling&amp;Restocking'!O360+'Felling&amp;Restocking'!P360)</f>
        <v>0</v>
      </c>
      <c r="S360" s="369" t="n">
        <f aca="false">IF(AND(O360&lt;&gt;0,P360&lt;&gt;0,'Felling&amp;Restocking'!G360&lt;&gt;0,AA360="",AC360=""),1,0)</f>
        <v>0</v>
      </c>
      <c r="T360" s="370" t="str">
        <f aca="false">IF(OR('Felling&amp;Restocking'!G360=0,'Felling&amp;Restocking'!G360=""),"",SUM('Felling&amp;Restocking'!O360/P360)*'Felling&amp;Restocking'!G360)</f>
        <v/>
      </c>
      <c r="U360" s="370" t="str">
        <f aca="false">IF(OR('Felling&amp;Restocking'!G360=0,'Felling&amp;Restocking'!G360=""),"",SUM('Felling&amp;Restocking'!P360/P360)*'Felling&amp;Restocking'!G360)</f>
        <v/>
      </c>
      <c r="V360" s="371" t="n">
        <f aca="false">IF(CONCATENATE('Felling&amp;Restocking'!U360&amp;'Felling&amp;Restocking'!W360&amp;'Felling&amp;Restocking'!Y360&amp;'Felling&amp;Restocking'!AA360&amp;'Felling&amp;Restocking'!AC360)="",0,1)</f>
        <v>0</v>
      </c>
      <c r="W360" s="372" t="n">
        <f aca="false">IF(OR(OR(TRIM('Felling&amp;Restocking'!H360)="T",TRIM('Felling&amp;Restocking'!H360)="DF",TRIM('Felling&amp;Restocking'!H360)="OS"),O360=0),0,1)</f>
        <v>0</v>
      </c>
      <c r="X360" s="372" t="n">
        <f aca="false">IF(OR('Felling&amp;Restocking'!$S360="",OR('Felling&amp;Restocking'!$S360=0,'Felling&amp;Restocking'!$S360="N/A")),0,1)</f>
        <v>0</v>
      </c>
      <c r="Y360" s="362" t="str">
        <f aca="false">IF(W360=1,T360,"")</f>
        <v/>
      </c>
      <c r="Z360" s="362" t="str">
        <f aca="false">IF(W360=1,U360,"")</f>
        <v/>
      </c>
      <c r="AA360" s="363" t="str">
        <f aca="false">CONCATENATE(IF(AND(AG360="B",AF360&lt;&gt;""),AF360,""),IF(AND(AI360="B",AH360&lt;&gt;""),AH360,""),IF(AND(AK360="B",AJ360&lt;&gt;""),AJ360,""),IF(AND(AM360="B",AL360&lt;&gt;""),AL360,""),IF(AND(AO360="B",AN360&lt;&gt;""),AN360,""),IF(AND(AQ360="B",AP360&lt;&gt;""),AP360,""))</f>
        <v/>
      </c>
      <c r="AC360" s="362" t="str">
        <f aca="false">CONCATENATE(IF(AND(AG360="C",AF360&lt;&gt;""),AF360,""),IF(AND(AI360="C",AH360&lt;&gt;""),AH360,""),IF(AND(AK360="C",AJ360&lt;&gt;""),AJ360,""),IF(AND(AM360="C",AL360&lt;&gt;""),AL360,""),IF(AND(AO360="C",AN360&lt;&gt;""),AN360,""),IF(AND(AQ360="C",AP360&lt;&gt;""),AP360,""))</f>
        <v/>
      </c>
      <c r="AE360" s="362" t="str">
        <f aca="false">CONCATENATE(IF(AS360="","",AS360),IF(AU360="","",AU360),IF(AW360="","",AW360),IF(AY360="","",AY360),IF(BA360="","",BA360),IF(BC360="","",BC360))</f>
        <v>1</v>
      </c>
      <c r="AF360" s="362" t="str">
        <f aca="false">IF('Felling&amp;Restocking'!I360="","",IFERROR(VLOOKUP( 'Felling&amp;Restocking'!I360,SpeciesList[],2,0),"," &amp; 'Felling&amp;Restocking'!I360))</f>
        <v/>
      </c>
      <c r="AG360" s="362" t="str">
        <f aca="false">IF('Felling&amp;Restocking'!I360="","",VLOOKUP( 'Felling&amp;Restocking'!I360,SpeciesList[],4,0))</f>
        <v/>
      </c>
      <c r="AH360" s="362" t="str">
        <f aca="false">IF('Felling&amp;Restocking'!J360="","",IFERROR("," &amp; VLOOKUP( 'Felling&amp;Restocking'!J360,SpeciesList[],2,0),"," &amp; 'Felling&amp;Restocking'!J360))</f>
        <v/>
      </c>
      <c r="AI360" s="362" t="str">
        <f aca="false">IF('Felling&amp;Restocking'!J360="","",VLOOKUP( 'Felling&amp;Restocking'!J360,SpeciesList[],4,0))</f>
        <v/>
      </c>
      <c r="AJ360" s="362" t="str">
        <f aca="false">IF('Felling&amp;Restocking'!K360="","",IFERROR("," &amp; VLOOKUP( 'Felling&amp;Restocking'!K360,SpeciesList[],2,0),"," &amp; 'Felling&amp;Restocking'!K360))</f>
        <v/>
      </c>
      <c r="AK360" s="362" t="str">
        <f aca="false">IF('Felling&amp;Restocking'!K360="","",VLOOKUP( 'Felling&amp;Restocking'!K360,SpeciesList[],4,0))</f>
        <v/>
      </c>
      <c r="AL360" s="362" t="str">
        <f aca="false">IF('Felling&amp;Restocking'!L360="","",IFERROR("," &amp; VLOOKUP( 'Felling&amp;Restocking'!L360,SpeciesList[],2,0),"," &amp; 'Felling&amp;Restocking'!L360))</f>
        <v/>
      </c>
      <c r="AM360" s="362" t="str">
        <f aca="false">IF('Felling&amp;Restocking'!L360="","",VLOOKUP( 'Felling&amp;Restocking'!L360,SpeciesList[],4,0))</f>
        <v/>
      </c>
      <c r="AN360" s="362" t="str">
        <f aca="false">IF('Felling&amp;Restocking'!M360="","",IFERROR("," &amp; VLOOKUP( 'Felling&amp;Restocking'!M360,SpeciesList[],2,0),"," &amp; 'Felling&amp;Restocking'!M360))</f>
        <v/>
      </c>
      <c r="AO360" s="362" t="str">
        <f aca="false">IF('Felling&amp;Restocking'!M360="","",VLOOKUP( 'Felling&amp;Restocking'!M360,SpeciesList[],4,0))</f>
        <v/>
      </c>
      <c r="AP360" s="362" t="str">
        <f aca="false">IF('Felling&amp;Restocking'!N360="","",IFERROR("," &amp; VLOOKUP( 'Felling&amp;Restocking'!N360,SpeciesList[],2,0),"," &amp; 'Felling&amp;Restocking'!N360))</f>
        <v/>
      </c>
      <c r="AQ360" s="362" t="str">
        <f aca="false">IF('Felling&amp;Restocking'!N360="","",VLOOKUP( 'Felling&amp;Restocking'!N360,SpeciesList[],4,0))</f>
        <v/>
      </c>
      <c r="AT360" s="362" t="str">
        <f aca="false">IF('Sub-Cpt Record'!A360&lt;&gt;"",CONCATENATE('Sub-Cpt Record'!A360,'Sub-Cpt Record'!B360,'Sub-Cpt Record'!C360),"")</f>
        <v/>
      </c>
      <c r="AU360" s="362" t="n">
        <f aca="false">IF($AT360="",1,COUNTIFS($AT$11:$AT$1000, $AT360))</f>
        <v>1</v>
      </c>
      <c r="AV360" s="362" t="n">
        <f aca="false">IF(AT360&lt;&gt;"",'Sub-Cpt Record'!C360/CODE!AU360,0)</f>
        <v>0</v>
      </c>
    </row>
    <row r="361" customFormat="false" ht="15" hidden="false" customHeight="false" outlineLevel="0" collapsed="false">
      <c r="A361" s="362" t="str">
        <f aca="false">IF('Sub-Cpt Record'!B361="",IF(OR('Sub-Cpt Record'!A361=0,'Sub-Cpt Record'!A361=""),"",'Sub-Cpt Record'!A361),CONCATENATE('Sub-Cpt Record'!A361&amp;'Sub-Cpt Record'!B361))</f>
        <v/>
      </c>
      <c r="B361" s="362" t="n">
        <f aca="false">IF($A361="",1,COUNTIFS($A$11:$A$1000, $A361))</f>
        <v>1</v>
      </c>
      <c r="C361" s="363" t="str">
        <f aca="false">IF('Sub-Cpt Record'!E361 = "","",'Sub-Cpt Record'!E361&amp;"  ")</f>
        <v/>
      </c>
      <c r="D361" s="362" t="str">
        <f aca="false">IF('Sub-Cpt Record'!F361 = "","",'Sub-Cpt Record'!F361&amp;"  ")</f>
        <v/>
      </c>
      <c r="E361" s="362" t="str">
        <f aca="false">IF('Sub-Cpt Record'!G361 = "","",'Sub-Cpt Record'!G361&amp;"  ")</f>
        <v/>
      </c>
      <c r="F361" s="362" t="str">
        <f aca="false">IF('Sub-Cpt Record'!H361 = "","",'Sub-Cpt Record'!H361&amp;"  ")</f>
        <v/>
      </c>
      <c r="G361" s="362" t="str">
        <f aca="false">IF('Sub-Cpt Record'!I361 = "","",'Sub-Cpt Record'!I361&amp;"  ")</f>
        <v/>
      </c>
      <c r="H361" s="362" t="str">
        <f aca="false">IF('Sub-Cpt Record'!J361 = "","",'Sub-Cpt Record'!J361&amp;"  ")</f>
        <v/>
      </c>
      <c r="I361" s="364" t="str">
        <f aca="false">CONCATENATE(C361&amp;D361&amp;E361&amp;F361&amp;G361&amp;H361)</f>
        <v/>
      </c>
      <c r="J361" s="362" t="n">
        <f aca="false">IF(A361&lt;&gt;"",'Sub-Cpt Record'!C361/CODE!B361,0)</f>
        <v>0</v>
      </c>
      <c r="L361" s="365" t="str">
        <f aca="false">IF(A361="",IF(L362=1,1,""),1)</f>
        <v/>
      </c>
      <c r="N361" s="366" t="n">
        <f aca="false">COUNTIFS('Felling&amp;Restocking'!$A$11:$A$1000, 'Felling&amp;Restocking'!$A361, 'Felling&amp;Restocking'!$B$11:$B$1000, 'Felling&amp;Restocking'!$B361, 'Felling&amp;Restocking'!$H$11:$H$1000, 'Felling&amp;Restocking'!$H361)</f>
        <v>0</v>
      </c>
      <c r="O361" s="366" t="n">
        <f aca="false">IF(OR('Felling&amp;Restocking'!H361=0,'Felling&amp;Restocking'!H361=""),0,1)</f>
        <v>0</v>
      </c>
      <c r="P361" s="367" t="n">
        <f aca="false">SUM('Felling&amp;Restocking'!O361+'Felling&amp;Restocking'!P361)</f>
        <v>0</v>
      </c>
      <c r="S361" s="369" t="n">
        <f aca="false">IF(AND(O361&lt;&gt;0,P361&lt;&gt;0,'Felling&amp;Restocking'!G361&lt;&gt;0,AA361="",AC361=""),1,0)</f>
        <v>0</v>
      </c>
      <c r="T361" s="370" t="str">
        <f aca="false">IF(OR('Felling&amp;Restocking'!G361=0,'Felling&amp;Restocking'!G361=""),"",SUM('Felling&amp;Restocking'!O361/P361)*'Felling&amp;Restocking'!G361)</f>
        <v/>
      </c>
      <c r="U361" s="370" t="str">
        <f aca="false">IF(OR('Felling&amp;Restocking'!G361=0,'Felling&amp;Restocking'!G361=""),"",SUM('Felling&amp;Restocking'!P361/P361)*'Felling&amp;Restocking'!G361)</f>
        <v/>
      </c>
      <c r="V361" s="371" t="n">
        <f aca="false">IF(CONCATENATE('Felling&amp;Restocking'!U361&amp;'Felling&amp;Restocking'!W361&amp;'Felling&amp;Restocking'!Y361&amp;'Felling&amp;Restocking'!AA361&amp;'Felling&amp;Restocking'!AC361)="",0,1)</f>
        <v>0</v>
      </c>
      <c r="W361" s="372" t="n">
        <f aca="false">IF(OR(OR(TRIM('Felling&amp;Restocking'!H361)="T",TRIM('Felling&amp;Restocking'!H361)="DF",TRIM('Felling&amp;Restocking'!H361)="OS"),O361=0),0,1)</f>
        <v>0</v>
      </c>
      <c r="X361" s="372" t="n">
        <f aca="false">IF(OR('Felling&amp;Restocking'!$S361="",OR('Felling&amp;Restocking'!$S361=0,'Felling&amp;Restocking'!$S361="N/A")),0,1)</f>
        <v>0</v>
      </c>
      <c r="Y361" s="362" t="str">
        <f aca="false">IF(W361=1,T361,"")</f>
        <v/>
      </c>
      <c r="Z361" s="362" t="str">
        <f aca="false">IF(W361=1,U361,"")</f>
        <v/>
      </c>
      <c r="AA361" s="363" t="str">
        <f aca="false">CONCATENATE(IF(AND(AG361="B",AF361&lt;&gt;""),AF361,""),IF(AND(AI361="B",AH361&lt;&gt;""),AH361,""),IF(AND(AK361="B",AJ361&lt;&gt;""),AJ361,""),IF(AND(AM361="B",AL361&lt;&gt;""),AL361,""),IF(AND(AO361="B",AN361&lt;&gt;""),AN361,""),IF(AND(AQ361="B",AP361&lt;&gt;""),AP361,""))</f>
        <v/>
      </c>
      <c r="AC361" s="362" t="str">
        <f aca="false">CONCATENATE(IF(AND(AG361="C",AF361&lt;&gt;""),AF361,""),IF(AND(AI361="C",AH361&lt;&gt;""),AH361,""),IF(AND(AK361="C",AJ361&lt;&gt;""),AJ361,""),IF(AND(AM361="C",AL361&lt;&gt;""),AL361,""),IF(AND(AO361="C",AN361&lt;&gt;""),AN361,""),IF(AND(AQ361="C",AP361&lt;&gt;""),AP361,""))</f>
        <v/>
      </c>
      <c r="AE361" s="362" t="str">
        <f aca="false">CONCATENATE(IF(AS361="","",AS361),IF(AU361="","",AU361),IF(AW361="","",AW361),IF(AY361="","",AY361),IF(BA361="","",BA361),IF(BC361="","",BC361))</f>
        <v>1</v>
      </c>
      <c r="AF361" s="362" t="str">
        <f aca="false">IF('Felling&amp;Restocking'!I361="","",IFERROR(VLOOKUP( 'Felling&amp;Restocking'!I361,SpeciesList[],2,0),"," &amp; 'Felling&amp;Restocking'!I361))</f>
        <v/>
      </c>
      <c r="AG361" s="362" t="str">
        <f aca="false">IF('Felling&amp;Restocking'!I361="","",VLOOKUP( 'Felling&amp;Restocking'!I361,SpeciesList[],4,0))</f>
        <v/>
      </c>
      <c r="AH361" s="362" t="str">
        <f aca="false">IF('Felling&amp;Restocking'!J361="","",IFERROR("," &amp; VLOOKUP( 'Felling&amp;Restocking'!J361,SpeciesList[],2,0),"," &amp; 'Felling&amp;Restocking'!J361))</f>
        <v/>
      </c>
      <c r="AI361" s="362" t="str">
        <f aca="false">IF('Felling&amp;Restocking'!J361="","",VLOOKUP( 'Felling&amp;Restocking'!J361,SpeciesList[],4,0))</f>
        <v/>
      </c>
      <c r="AJ361" s="362" t="str">
        <f aca="false">IF('Felling&amp;Restocking'!K361="","",IFERROR("," &amp; VLOOKUP( 'Felling&amp;Restocking'!K361,SpeciesList[],2,0),"," &amp; 'Felling&amp;Restocking'!K361))</f>
        <v/>
      </c>
      <c r="AK361" s="362" t="str">
        <f aca="false">IF('Felling&amp;Restocking'!K361="","",VLOOKUP( 'Felling&amp;Restocking'!K361,SpeciesList[],4,0))</f>
        <v/>
      </c>
      <c r="AL361" s="362" t="str">
        <f aca="false">IF('Felling&amp;Restocking'!L361="","",IFERROR("," &amp; VLOOKUP( 'Felling&amp;Restocking'!L361,SpeciesList[],2,0),"," &amp; 'Felling&amp;Restocking'!L361))</f>
        <v/>
      </c>
      <c r="AM361" s="362" t="str">
        <f aca="false">IF('Felling&amp;Restocking'!L361="","",VLOOKUP( 'Felling&amp;Restocking'!L361,SpeciesList[],4,0))</f>
        <v/>
      </c>
      <c r="AN361" s="362" t="str">
        <f aca="false">IF('Felling&amp;Restocking'!M361="","",IFERROR("," &amp; VLOOKUP( 'Felling&amp;Restocking'!M361,SpeciesList[],2,0),"," &amp; 'Felling&amp;Restocking'!M361))</f>
        <v/>
      </c>
      <c r="AO361" s="362" t="str">
        <f aca="false">IF('Felling&amp;Restocking'!M361="","",VLOOKUP( 'Felling&amp;Restocking'!M361,SpeciesList[],4,0))</f>
        <v/>
      </c>
      <c r="AP361" s="362" t="str">
        <f aca="false">IF('Felling&amp;Restocking'!N361="","",IFERROR("," &amp; VLOOKUP( 'Felling&amp;Restocking'!N361,SpeciesList[],2,0),"," &amp; 'Felling&amp;Restocking'!N361))</f>
        <v/>
      </c>
      <c r="AQ361" s="362" t="str">
        <f aca="false">IF('Felling&amp;Restocking'!N361="","",VLOOKUP( 'Felling&amp;Restocking'!N361,SpeciesList[],4,0))</f>
        <v/>
      </c>
      <c r="AT361" s="362" t="str">
        <f aca="false">IF('Sub-Cpt Record'!A361&lt;&gt;"",CONCATENATE('Sub-Cpt Record'!A361,'Sub-Cpt Record'!B361,'Sub-Cpt Record'!C361),"")</f>
        <v/>
      </c>
      <c r="AU361" s="362" t="n">
        <f aca="false">IF($AT361="",1,COUNTIFS($AT$11:$AT$1000, $AT361))</f>
        <v>1</v>
      </c>
      <c r="AV361" s="362" t="n">
        <f aca="false">IF(AT361&lt;&gt;"",'Sub-Cpt Record'!C361/CODE!AU361,0)</f>
        <v>0</v>
      </c>
    </row>
    <row r="362" customFormat="false" ht="15" hidden="false" customHeight="false" outlineLevel="0" collapsed="false">
      <c r="A362" s="362" t="str">
        <f aca="false">IF('Sub-Cpt Record'!B362="",IF(OR('Sub-Cpt Record'!A362=0,'Sub-Cpt Record'!A362=""),"",'Sub-Cpt Record'!A362),CONCATENATE('Sub-Cpt Record'!A362&amp;'Sub-Cpt Record'!B362))</f>
        <v/>
      </c>
      <c r="B362" s="362" t="n">
        <f aca="false">IF($A362="",1,COUNTIFS($A$11:$A$1000, $A362))</f>
        <v>1</v>
      </c>
      <c r="C362" s="363" t="str">
        <f aca="false">IF('Sub-Cpt Record'!E362 = "","",'Sub-Cpt Record'!E362&amp;"  ")</f>
        <v/>
      </c>
      <c r="D362" s="362" t="str">
        <f aca="false">IF('Sub-Cpt Record'!F362 = "","",'Sub-Cpt Record'!F362&amp;"  ")</f>
        <v/>
      </c>
      <c r="E362" s="362" t="str">
        <f aca="false">IF('Sub-Cpt Record'!G362 = "","",'Sub-Cpt Record'!G362&amp;"  ")</f>
        <v/>
      </c>
      <c r="F362" s="362" t="str">
        <f aca="false">IF('Sub-Cpt Record'!H362 = "","",'Sub-Cpt Record'!H362&amp;"  ")</f>
        <v/>
      </c>
      <c r="G362" s="362" t="str">
        <f aca="false">IF('Sub-Cpt Record'!I362 = "","",'Sub-Cpt Record'!I362&amp;"  ")</f>
        <v/>
      </c>
      <c r="H362" s="362" t="str">
        <f aca="false">IF('Sub-Cpt Record'!J362 = "","",'Sub-Cpt Record'!J362&amp;"  ")</f>
        <v/>
      </c>
      <c r="I362" s="364" t="str">
        <f aca="false">CONCATENATE(C362&amp;D362&amp;E362&amp;F362&amp;G362&amp;H362)</f>
        <v/>
      </c>
      <c r="J362" s="362" t="n">
        <f aca="false">IF(A362&lt;&gt;"",'Sub-Cpt Record'!C362/CODE!B362,0)</f>
        <v>0</v>
      </c>
      <c r="L362" s="365" t="str">
        <f aca="false">IF(A362="",IF(L363=1,1,""),1)</f>
        <v/>
      </c>
      <c r="N362" s="366" t="n">
        <f aca="false">COUNTIFS('Felling&amp;Restocking'!$A$11:$A$1000, 'Felling&amp;Restocking'!$A362, 'Felling&amp;Restocking'!$B$11:$B$1000, 'Felling&amp;Restocking'!$B362, 'Felling&amp;Restocking'!$H$11:$H$1000, 'Felling&amp;Restocking'!$H362)</f>
        <v>0</v>
      </c>
      <c r="O362" s="366" t="n">
        <f aca="false">IF(OR('Felling&amp;Restocking'!H362=0,'Felling&amp;Restocking'!H362=""),0,1)</f>
        <v>0</v>
      </c>
      <c r="P362" s="367" t="n">
        <f aca="false">SUM('Felling&amp;Restocking'!O362+'Felling&amp;Restocking'!P362)</f>
        <v>0</v>
      </c>
      <c r="S362" s="369" t="n">
        <f aca="false">IF(AND(O362&lt;&gt;0,P362&lt;&gt;0,'Felling&amp;Restocking'!G362&lt;&gt;0,AA362="",AC362=""),1,0)</f>
        <v>0</v>
      </c>
      <c r="T362" s="370" t="str">
        <f aca="false">IF(OR('Felling&amp;Restocking'!G362=0,'Felling&amp;Restocking'!G362=""),"",SUM('Felling&amp;Restocking'!O362/P362)*'Felling&amp;Restocking'!G362)</f>
        <v/>
      </c>
      <c r="U362" s="370" t="str">
        <f aca="false">IF(OR('Felling&amp;Restocking'!G362=0,'Felling&amp;Restocking'!G362=""),"",SUM('Felling&amp;Restocking'!P362/P362)*'Felling&amp;Restocking'!G362)</f>
        <v/>
      </c>
      <c r="V362" s="371" t="n">
        <f aca="false">IF(CONCATENATE('Felling&amp;Restocking'!U362&amp;'Felling&amp;Restocking'!W362&amp;'Felling&amp;Restocking'!Y362&amp;'Felling&amp;Restocking'!AA362&amp;'Felling&amp;Restocking'!AC362)="",0,1)</f>
        <v>0</v>
      </c>
      <c r="W362" s="372" t="n">
        <f aca="false">IF(OR(OR(TRIM('Felling&amp;Restocking'!H362)="T",TRIM('Felling&amp;Restocking'!H362)="DF",TRIM('Felling&amp;Restocking'!H362)="OS"),O362=0),0,1)</f>
        <v>0</v>
      </c>
      <c r="X362" s="372" t="n">
        <f aca="false">IF(OR('Felling&amp;Restocking'!$S362="",OR('Felling&amp;Restocking'!$S362=0,'Felling&amp;Restocking'!$S362="N/A")),0,1)</f>
        <v>0</v>
      </c>
      <c r="Y362" s="362" t="str">
        <f aca="false">IF(W362=1,T362,"")</f>
        <v/>
      </c>
      <c r="Z362" s="362" t="str">
        <f aca="false">IF(W362=1,U362,"")</f>
        <v/>
      </c>
      <c r="AA362" s="363" t="str">
        <f aca="false">CONCATENATE(IF(AND(AG362="B",AF362&lt;&gt;""),AF362,""),IF(AND(AI362="B",AH362&lt;&gt;""),AH362,""),IF(AND(AK362="B",AJ362&lt;&gt;""),AJ362,""),IF(AND(AM362="B",AL362&lt;&gt;""),AL362,""),IF(AND(AO362="B",AN362&lt;&gt;""),AN362,""),IF(AND(AQ362="B",AP362&lt;&gt;""),AP362,""))</f>
        <v/>
      </c>
      <c r="AC362" s="362" t="str">
        <f aca="false">CONCATENATE(IF(AND(AG362="C",AF362&lt;&gt;""),AF362,""),IF(AND(AI362="C",AH362&lt;&gt;""),AH362,""),IF(AND(AK362="C",AJ362&lt;&gt;""),AJ362,""),IF(AND(AM362="C",AL362&lt;&gt;""),AL362,""),IF(AND(AO362="C",AN362&lt;&gt;""),AN362,""),IF(AND(AQ362="C",AP362&lt;&gt;""),AP362,""))</f>
        <v/>
      </c>
      <c r="AE362" s="362" t="str">
        <f aca="false">CONCATENATE(IF(AS362="","",AS362),IF(AU362="","",AU362),IF(AW362="","",AW362),IF(AY362="","",AY362),IF(BA362="","",BA362),IF(BC362="","",BC362))</f>
        <v>1</v>
      </c>
      <c r="AF362" s="362" t="str">
        <f aca="false">IF('Felling&amp;Restocking'!I362="","",IFERROR(VLOOKUP( 'Felling&amp;Restocking'!I362,SpeciesList[],2,0),"," &amp; 'Felling&amp;Restocking'!I362))</f>
        <v/>
      </c>
      <c r="AG362" s="362" t="str">
        <f aca="false">IF('Felling&amp;Restocking'!I362="","",VLOOKUP( 'Felling&amp;Restocking'!I362,SpeciesList[],4,0))</f>
        <v/>
      </c>
      <c r="AH362" s="362" t="str">
        <f aca="false">IF('Felling&amp;Restocking'!J362="","",IFERROR("," &amp; VLOOKUP( 'Felling&amp;Restocking'!J362,SpeciesList[],2,0),"," &amp; 'Felling&amp;Restocking'!J362))</f>
        <v/>
      </c>
      <c r="AI362" s="362" t="str">
        <f aca="false">IF('Felling&amp;Restocking'!J362="","",VLOOKUP( 'Felling&amp;Restocking'!J362,SpeciesList[],4,0))</f>
        <v/>
      </c>
      <c r="AJ362" s="362" t="str">
        <f aca="false">IF('Felling&amp;Restocking'!K362="","",IFERROR("," &amp; VLOOKUP( 'Felling&amp;Restocking'!K362,SpeciesList[],2,0),"," &amp; 'Felling&amp;Restocking'!K362))</f>
        <v/>
      </c>
      <c r="AK362" s="362" t="str">
        <f aca="false">IF('Felling&amp;Restocking'!K362="","",VLOOKUP( 'Felling&amp;Restocking'!K362,SpeciesList[],4,0))</f>
        <v/>
      </c>
      <c r="AL362" s="362" t="str">
        <f aca="false">IF('Felling&amp;Restocking'!L362="","",IFERROR("," &amp; VLOOKUP( 'Felling&amp;Restocking'!L362,SpeciesList[],2,0),"," &amp; 'Felling&amp;Restocking'!L362))</f>
        <v/>
      </c>
      <c r="AM362" s="362" t="str">
        <f aca="false">IF('Felling&amp;Restocking'!L362="","",VLOOKUP( 'Felling&amp;Restocking'!L362,SpeciesList[],4,0))</f>
        <v/>
      </c>
      <c r="AN362" s="362" t="str">
        <f aca="false">IF('Felling&amp;Restocking'!M362="","",IFERROR("," &amp; VLOOKUP( 'Felling&amp;Restocking'!M362,SpeciesList[],2,0),"," &amp; 'Felling&amp;Restocking'!M362))</f>
        <v/>
      </c>
      <c r="AO362" s="362" t="str">
        <f aca="false">IF('Felling&amp;Restocking'!M362="","",VLOOKUP( 'Felling&amp;Restocking'!M362,SpeciesList[],4,0))</f>
        <v/>
      </c>
      <c r="AP362" s="362" t="str">
        <f aca="false">IF('Felling&amp;Restocking'!N362="","",IFERROR("," &amp; VLOOKUP( 'Felling&amp;Restocking'!N362,SpeciesList[],2,0),"," &amp; 'Felling&amp;Restocking'!N362))</f>
        <v/>
      </c>
      <c r="AQ362" s="362" t="str">
        <f aca="false">IF('Felling&amp;Restocking'!N362="","",VLOOKUP( 'Felling&amp;Restocking'!N362,SpeciesList[],4,0))</f>
        <v/>
      </c>
      <c r="AT362" s="362" t="str">
        <f aca="false">IF('Sub-Cpt Record'!A362&lt;&gt;"",CONCATENATE('Sub-Cpt Record'!A362,'Sub-Cpt Record'!B362,'Sub-Cpt Record'!C362),"")</f>
        <v/>
      </c>
      <c r="AU362" s="362" t="n">
        <f aca="false">IF($AT362="",1,COUNTIFS($AT$11:$AT$1000, $AT362))</f>
        <v>1</v>
      </c>
      <c r="AV362" s="362" t="n">
        <f aca="false">IF(AT362&lt;&gt;"",'Sub-Cpt Record'!C362/CODE!AU362,0)</f>
        <v>0</v>
      </c>
    </row>
    <row r="363" customFormat="false" ht="15" hidden="false" customHeight="false" outlineLevel="0" collapsed="false">
      <c r="A363" s="362" t="str">
        <f aca="false">IF('Sub-Cpt Record'!B363="",IF(OR('Sub-Cpt Record'!A363=0,'Sub-Cpt Record'!A363=""),"",'Sub-Cpt Record'!A363),CONCATENATE('Sub-Cpt Record'!A363&amp;'Sub-Cpt Record'!B363))</f>
        <v/>
      </c>
      <c r="B363" s="362" t="n">
        <f aca="false">IF($A363="",1,COUNTIFS($A$11:$A$1000, $A363))</f>
        <v>1</v>
      </c>
      <c r="C363" s="363" t="str">
        <f aca="false">IF('Sub-Cpt Record'!E363 = "","",'Sub-Cpt Record'!E363&amp;"  ")</f>
        <v/>
      </c>
      <c r="D363" s="362" t="str">
        <f aca="false">IF('Sub-Cpt Record'!F363 = "","",'Sub-Cpt Record'!F363&amp;"  ")</f>
        <v/>
      </c>
      <c r="E363" s="362" t="str">
        <f aca="false">IF('Sub-Cpt Record'!G363 = "","",'Sub-Cpt Record'!G363&amp;"  ")</f>
        <v/>
      </c>
      <c r="F363" s="362" t="str">
        <f aca="false">IF('Sub-Cpt Record'!H363 = "","",'Sub-Cpt Record'!H363&amp;"  ")</f>
        <v/>
      </c>
      <c r="G363" s="362" t="str">
        <f aca="false">IF('Sub-Cpt Record'!I363 = "","",'Sub-Cpt Record'!I363&amp;"  ")</f>
        <v/>
      </c>
      <c r="H363" s="362" t="str">
        <f aca="false">IF('Sub-Cpt Record'!J363 = "","",'Sub-Cpt Record'!J363&amp;"  ")</f>
        <v/>
      </c>
      <c r="I363" s="364" t="str">
        <f aca="false">CONCATENATE(C363&amp;D363&amp;E363&amp;F363&amp;G363&amp;H363)</f>
        <v/>
      </c>
      <c r="J363" s="362" t="n">
        <f aca="false">IF(A363&lt;&gt;"",'Sub-Cpt Record'!C363/CODE!B363,0)</f>
        <v>0</v>
      </c>
      <c r="L363" s="365" t="str">
        <f aca="false">IF(A363="",IF(L364=1,1,""),1)</f>
        <v/>
      </c>
      <c r="N363" s="366" t="n">
        <f aca="false">COUNTIFS('Felling&amp;Restocking'!$A$11:$A$1000, 'Felling&amp;Restocking'!$A363, 'Felling&amp;Restocking'!$B$11:$B$1000, 'Felling&amp;Restocking'!$B363, 'Felling&amp;Restocking'!$H$11:$H$1000, 'Felling&amp;Restocking'!$H363)</f>
        <v>0</v>
      </c>
      <c r="O363" s="366" t="n">
        <f aca="false">IF(OR('Felling&amp;Restocking'!H363=0,'Felling&amp;Restocking'!H363=""),0,1)</f>
        <v>0</v>
      </c>
      <c r="P363" s="367" t="n">
        <f aca="false">SUM('Felling&amp;Restocking'!O363+'Felling&amp;Restocking'!P363)</f>
        <v>0</v>
      </c>
      <c r="S363" s="369" t="n">
        <f aca="false">IF(AND(O363&lt;&gt;0,P363&lt;&gt;0,'Felling&amp;Restocking'!G363&lt;&gt;0,AA363="",AC363=""),1,0)</f>
        <v>0</v>
      </c>
      <c r="T363" s="370" t="str">
        <f aca="false">IF(OR('Felling&amp;Restocking'!G363=0,'Felling&amp;Restocking'!G363=""),"",SUM('Felling&amp;Restocking'!O363/P363)*'Felling&amp;Restocking'!G363)</f>
        <v/>
      </c>
      <c r="U363" s="370" t="str">
        <f aca="false">IF(OR('Felling&amp;Restocking'!G363=0,'Felling&amp;Restocking'!G363=""),"",SUM('Felling&amp;Restocking'!P363/P363)*'Felling&amp;Restocking'!G363)</f>
        <v/>
      </c>
      <c r="V363" s="371" t="n">
        <f aca="false">IF(CONCATENATE('Felling&amp;Restocking'!U363&amp;'Felling&amp;Restocking'!W363&amp;'Felling&amp;Restocking'!Y363&amp;'Felling&amp;Restocking'!AA363&amp;'Felling&amp;Restocking'!AC363)="",0,1)</f>
        <v>0</v>
      </c>
      <c r="W363" s="372" t="n">
        <f aca="false">IF(OR(OR(TRIM('Felling&amp;Restocking'!H363)="T",TRIM('Felling&amp;Restocking'!H363)="DF",TRIM('Felling&amp;Restocking'!H363)="OS"),O363=0),0,1)</f>
        <v>0</v>
      </c>
      <c r="X363" s="372" t="n">
        <f aca="false">IF(OR('Felling&amp;Restocking'!$S363="",OR('Felling&amp;Restocking'!$S363=0,'Felling&amp;Restocking'!$S363="N/A")),0,1)</f>
        <v>0</v>
      </c>
      <c r="Y363" s="362" t="str">
        <f aca="false">IF(W363=1,T363,"")</f>
        <v/>
      </c>
      <c r="Z363" s="362" t="str">
        <f aca="false">IF(W363=1,U363,"")</f>
        <v/>
      </c>
      <c r="AA363" s="363" t="str">
        <f aca="false">CONCATENATE(IF(AND(AG363="B",AF363&lt;&gt;""),AF363,""),IF(AND(AI363="B",AH363&lt;&gt;""),AH363,""),IF(AND(AK363="B",AJ363&lt;&gt;""),AJ363,""),IF(AND(AM363="B",AL363&lt;&gt;""),AL363,""),IF(AND(AO363="B",AN363&lt;&gt;""),AN363,""),IF(AND(AQ363="B",AP363&lt;&gt;""),AP363,""))</f>
        <v/>
      </c>
      <c r="AC363" s="362" t="str">
        <f aca="false">CONCATENATE(IF(AND(AG363="C",AF363&lt;&gt;""),AF363,""),IF(AND(AI363="C",AH363&lt;&gt;""),AH363,""),IF(AND(AK363="C",AJ363&lt;&gt;""),AJ363,""),IF(AND(AM363="C",AL363&lt;&gt;""),AL363,""),IF(AND(AO363="C",AN363&lt;&gt;""),AN363,""),IF(AND(AQ363="C",AP363&lt;&gt;""),AP363,""))</f>
        <v/>
      </c>
      <c r="AE363" s="362" t="str">
        <f aca="false">CONCATENATE(IF(AS363="","",AS363),IF(AU363="","",AU363),IF(AW363="","",AW363),IF(AY363="","",AY363),IF(BA363="","",BA363),IF(BC363="","",BC363))</f>
        <v>1</v>
      </c>
      <c r="AF363" s="362" t="str">
        <f aca="false">IF('Felling&amp;Restocking'!I363="","",IFERROR(VLOOKUP( 'Felling&amp;Restocking'!I363,SpeciesList[],2,0),"," &amp; 'Felling&amp;Restocking'!I363))</f>
        <v/>
      </c>
      <c r="AG363" s="362" t="str">
        <f aca="false">IF('Felling&amp;Restocking'!I363="","",VLOOKUP( 'Felling&amp;Restocking'!I363,SpeciesList[],4,0))</f>
        <v/>
      </c>
      <c r="AH363" s="362" t="str">
        <f aca="false">IF('Felling&amp;Restocking'!J363="","",IFERROR("," &amp; VLOOKUP( 'Felling&amp;Restocking'!J363,SpeciesList[],2,0),"," &amp; 'Felling&amp;Restocking'!J363))</f>
        <v/>
      </c>
      <c r="AI363" s="362" t="str">
        <f aca="false">IF('Felling&amp;Restocking'!J363="","",VLOOKUP( 'Felling&amp;Restocking'!J363,SpeciesList[],4,0))</f>
        <v/>
      </c>
      <c r="AJ363" s="362" t="str">
        <f aca="false">IF('Felling&amp;Restocking'!K363="","",IFERROR("," &amp; VLOOKUP( 'Felling&amp;Restocking'!K363,SpeciesList[],2,0),"," &amp; 'Felling&amp;Restocking'!K363))</f>
        <v/>
      </c>
      <c r="AK363" s="362" t="str">
        <f aca="false">IF('Felling&amp;Restocking'!K363="","",VLOOKUP( 'Felling&amp;Restocking'!K363,SpeciesList[],4,0))</f>
        <v/>
      </c>
      <c r="AL363" s="362" t="str">
        <f aca="false">IF('Felling&amp;Restocking'!L363="","",IFERROR("," &amp; VLOOKUP( 'Felling&amp;Restocking'!L363,SpeciesList[],2,0),"," &amp; 'Felling&amp;Restocking'!L363))</f>
        <v/>
      </c>
      <c r="AM363" s="362" t="str">
        <f aca="false">IF('Felling&amp;Restocking'!L363="","",VLOOKUP( 'Felling&amp;Restocking'!L363,SpeciesList[],4,0))</f>
        <v/>
      </c>
      <c r="AN363" s="362" t="str">
        <f aca="false">IF('Felling&amp;Restocking'!M363="","",IFERROR("," &amp; VLOOKUP( 'Felling&amp;Restocking'!M363,SpeciesList[],2,0),"," &amp; 'Felling&amp;Restocking'!M363))</f>
        <v/>
      </c>
      <c r="AO363" s="362" t="str">
        <f aca="false">IF('Felling&amp;Restocking'!M363="","",VLOOKUP( 'Felling&amp;Restocking'!M363,SpeciesList[],4,0))</f>
        <v/>
      </c>
      <c r="AP363" s="362" t="str">
        <f aca="false">IF('Felling&amp;Restocking'!N363="","",IFERROR("," &amp; VLOOKUP( 'Felling&amp;Restocking'!N363,SpeciesList[],2,0),"," &amp; 'Felling&amp;Restocking'!N363))</f>
        <v/>
      </c>
      <c r="AQ363" s="362" t="str">
        <f aca="false">IF('Felling&amp;Restocking'!N363="","",VLOOKUP( 'Felling&amp;Restocking'!N363,SpeciesList[],4,0))</f>
        <v/>
      </c>
      <c r="AT363" s="362" t="str">
        <f aca="false">IF('Sub-Cpt Record'!A363&lt;&gt;"",CONCATENATE('Sub-Cpt Record'!A363,'Sub-Cpt Record'!B363,'Sub-Cpt Record'!C363),"")</f>
        <v/>
      </c>
      <c r="AU363" s="362" t="n">
        <f aca="false">IF($AT363="",1,COUNTIFS($AT$11:$AT$1000, $AT363))</f>
        <v>1</v>
      </c>
      <c r="AV363" s="362" t="n">
        <f aca="false">IF(AT363&lt;&gt;"",'Sub-Cpt Record'!C363/CODE!AU363,0)</f>
        <v>0</v>
      </c>
    </row>
    <row r="364" customFormat="false" ht="15" hidden="false" customHeight="false" outlineLevel="0" collapsed="false">
      <c r="A364" s="362" t="str">
        <f aca="false">IF('Sub-Cpt Record'!B364="",IF(OR('Sub-Cpt Record'!A364=0,'Sub-Cpt Record'!A364=""),"",'Sub-Cpt Record'!A364),CONCATENATE('Sub-Cpt Record'!A364&amp;'Sub-Cpt Record'!B364))</f>
        <v/>
      </c>
      <c r="B364" s="362" t="n">
        <f aca="false">IF($A364="",1,COUNTIFS($A$11:$A$1000, $A364))</f>
        <v>1</v>
      </c>
      <c r="C364" s="363" t="str">
        <f aca="false">IF('Sub-Cpt Record'!E364 = "","",'Sub-Cpt Record'!E364&amp;"  ")</f>
        <v/>
      </c>
      <c r="D364" s="362" t="str">
        <f aca="false">IF('Sub-Cpt Record'!F364 = "","",'Sub-Cpt Record'!F364&amp;"  ")</f>
        <v/>
      </c>
      <c r="E364" s="362" t="str">
        <f aca="false">IF('Sub-Cpt Record'!G364 = "","",'Sub-Cpt Record'!G364&amp;"  ")</f>
        <v/>
      </c>
      <c r="F364" s="362" t="str">
        <f aca="false">IF('Sub-Cpt Record'!H364 = "","",'Sub-Cpt Record'!H364&amp;"  ")</f>
        <v/>
      </c>
      <c r="G364" s="362" t="str">
        <f aca="false">IF('Sub-Cpt Record'!I364 = "","",'Sub-Cpt Record'!I364&amp;"  ")</f>
        <v/>
      </c>
      <c r="H364" s="362" t="str">
        <f aca="false">IF('Sub-Cpt Record'!J364 = "","",'Sub-Cpt Record'!J364&amp;"  ")</f>
        <v/>
      </c>
      <c r="I364" s="364" t="str">
        <f aca="false">CONCATENATE(C364&amp;D364&amp;E364&amp;F364&amp;G364&amp;H364)</f>
        <v/>
      </c>
      <c r="J364" s="362" t="n">
        <f aca="false">IF(A364&lt;&gt;"",'Sub-Cpt Record'!C364/CODE!B364,0)</f>
        <v>0</v>
      </c>
      <c r="L364" s="365" t="str">
        <f aca="false">IF(A364="",IF(L365=1,1,""),1)</f>
        <v/>
      </c>
      <c r="N364" s="366" t="n">
        <f aca="false">COUNTIFS('Felling&amp;Restocking'!$A$11:$A$1000, 'Felling&amp;Restocking'!$A364, 'Felling&amp;Restocking'!$B$11:$B$1000, 'Felling&amp;Restocking'!$B364, 'Felling&amp;Restocking'!$H$11:$H$1000, 'Felling&amp;Restocking'!$H364)</f>
        <v>0</v>
      </c>
      <c r="O364" s="366" t="n">
        <f aca="false">IF(OR('Felling&amp;Restocking'!H364=0,'Felling&amp;Restocking'!H364=""),0,1)</f>
        <v>0</v>
      </c>
      <c r="P364" s="367" t="n">
        <f aca="false">SUM('Felling&amp;Restocking'!O364+'Felling&amp;Restocking'!P364)</f>
        <v>0</v>
      </c>
      <c r="S364" s="369" t="n">
        <f aca="false">IF(AND(O364&lt;&gt;0,P364&lt;&gt;0,'Felling&amp;Restocking'!G364&lt;&gt;0,AA364="",AC364=""),1,0)</f>
        <v>0</v>
      </c>
      <c r="T364" s="370" t="str">
        <f aca="false">IF(OR('Felling&amp;Restocking'!G364=0,'Felling&amp;Restocking'!G364=""),"",SUM('Felling&amp;Restocking'!O364/P364)*'Felling&amp;Restocking'!G364)</f>
        <v/>
      </c>
      <c r="U364" s="370" t="str">
        <f aca="false">IF(OR('Felling&amp;Restocking'!G364=0,'Felling&amp;Restocking'!G364=""),"",SUM('Felling&amp;Restocking'!P364/P364)*'Felling&amp;Restocking'!G364)</f>
        <v/>
      </c>
      <c r="V364" s="371" t="n">
        <f aca="false">IF(CONCATENATE('Felling&amp;Restocking'!U364&amp;'Felling&amp;Restocking'!W364&amp;'Felling&amp;Restocking'!Y364&amp;'Felling&amp;Restocking'!AA364&amp;'Felling&amp;Restocking'!AC364)="",0,1)</f>
        <v>0</v>
      </c>
      <c r="W364" s="372" t="n">
        <f aca="false">IF(OR(OR(TRIM('Felling&amp;Restocking'!H364)="T",TRIM('Felling&amp;Restocking'!H364)="DF",TRIM('Felling&amp;Restocking'!H364)="OS"),O364=0),0,1)</f>
        <v>0</v>
      </c>
      <c r="X364" s="372" t="n">
        <f aca="false">IF(OR('Felling&amp;Restocking'!$S364="",OR('Felling&amp;Restocking'!$S364=0,'Felling&amp;Restocking'!$S364="N/A")),0,1)</f>
        <v>0</v>
      </c>
      <c r="Y364" s="362" t="str">
        <f aca="false">IF(W364=1,T364,"")</f>
        <v/>
      </c>
      <c r="Z364" s="362" t="str">
        <f aca="false">IF(W364=1,U364,"")</f>
        <v/>
      </c>
      <c r="AA364" s="363" t="str">
        <f aca="false">CONCATENATE(IF(AND(AG364="B",AF364&lt;&gt;""),AF364,""),IF(AND(AI364="B",AH364&lt;&gt;""),AH364,""),IF(AND(AK364="B",AJ364&lt;&gt;""),AJ364,""),IF(AND(AM364="B",AL364&lt;&gt;""),AL364,""),IF(AND(AO364="B",AN364&lt;&gt;""),AN364,""),IF(AND(AQ364="B",AP364&lt;&gt;""),AP364,""))</f>
        <v/>
      </c>
      <c r="AC364" s="362" t="str">
        <f aca="false">CONCATENATE(IF(AND(AG364="C",AF364&lt;&gt;""),AF364,""),IF(AND(AI364="C",AH364&lt;&gt;""),AH364,""),IF(AND(AK364="C",AJ364&lt;&gt;""),AJ364,""),IF(AND(AM364="C",AL364&lt;&gt;""),AL364,""),IF(AND(AO364="C",AN364&lt;&gt;""),AN364,""),IF(AND(AQ364="C",AP364&lt;&gt;""),AP364,""))</f>
        <v/>
      </c>
      <c r="AE364" s="362" t="str">
        <f aca="false">CONCATENATE(IF(AS364="","",AS364),IF(AU364="","",AU364),IF(AW364="","",AW364),IF(AY364="","",AY364),IF(BA364="","",BA364),IF(BC364="","",BC364))</f>
        <v>1</v>
      </c>
      <c r="AF364" s="362" t="str">
        <f aca="false">IF('Felling&amp;Restocking'!I364="","",IFERROR(VLOOKUP( 'Felling&amp;Restocking'!I364,SpeciesList[],2,0),"," &amp; 'Felling&amp;Restocking'!I364))</f>
        <v/>
      </c>
      <c r="AG364" s="362" t="str">
        <f aca="false">IF('Felling&amp;Restocking'!I364="","",VLOOKUP( 'Felling&amp;Restocking'!I364,SpeciesList[],4,0))</f>
        <v/>
      </c>
      <c r="AH364" s="362" t="str">
        <f aca="false">IF('Felling&amp;Restocking'!J364="","",IFERROR("," &amp; VLOOKUP( 'Felling&amp;Restocking'!J364,SpeciesList[],2,0),"," &amp; 'Felling&amp;Restocking'!J364))</f>
        <v/>
      </c>
      <c r="AI364" s="362" t="str">
        <f aca="false">IF('Felling&amp;Restocking'!J364="","",VLOOKUP( 'Felling&amp;Restocking'!J364,SpeciesList[],4,0))</f>
        <v/>
      </c>
      <c r="AJ364" s="362" t="str">
        <f aca="false">IF('Felling&amp;Restocking'!K364="","",IFERROR("," &amp; VLOOKUP( 'Felling&amp;Restocking'!K364,SpeciesList[],2,0),"," &amp; 'Felling&amp;Restocking'!K364))</f>
        <v/>
      </c>
      <c r="AK364" s="362" t="str">
        <f aca="false">IF('Felling&amp;Restocking'!K364="","",VLOOKUP( 'Felling&amp;Restocking'!K364,SpeciesList[],4,0))</f>
        <v/>
      </c>
      <c r="AL364" s="362" t="str">
        <f aca="false">IF('Felling&amp;Restocking'!L364="","",IFERROR("," &amp; VLOOKUP( 'Felling&amp;Restocking'!L364,SpeciesList[],2,0),"," &amp; 'Felling&amp;Restocking'!L364))</f>
        <v/>
      </c>
      <c r="AM364" s="362" t="str">
        <f aca="false">IF('Felling&amp;Restocking'!L364="","",VLOOKUP( 'Felling&amp;Restocking'!L364,SpeciesList[],4,0))</f>
        <v/>
      </c>
      <c r="AN364" s="362" t="str">
        <f aca="false">IF('Felling&amp;Restocking'!M364="","",IFERROR("," &amp; VLOOKUP( 'Felling&amp;Restocking'!M364,SpeciesList[],2,0),"," &amp; 'Felling&amp;Restocking'!M364))</f>
        <v/>
      </c>
      <c r="AO364" s="362" t="str">
        <f aca="false">IF('Felling&amp;Restocking'!M364="","",VLOOKUP( 'Felling&amp;Restocking'!M364,SpeciesList[],4,0))</f>
        <v/>
      </c>
      <c r="AP364" s="362" t="str">
        <f aca="false">IF('Felling&amp;Restocking'!N364="","",IFERROR("," &amp; VLOOKUP( 'Felling&amp;Restocking'!N364,SpeciesList[],2,0),"," &amp; 'Felling&amp;Restocking'!N364))</f>
        <v/>
      </c>
      <c r="AQ364" s="362" t="str">
        <f aca="false">IF('Felling&amp;Restocking'!N364="","",VLOOKUP( 'Felling&amp;Restocking'!N364,SpeciesList[],4,0))</f>
        <v/>
      </c>
      <c r="AT364" s="362" t="str">
        <f aca="false">IF('Sub-Cpt Record'!A364&lt;&gt;"",CONCATENATE('Sub-Cpt Record'!A364,'Sub-Cpt Record'!B364,'Sub-Cpt Record'!C364),"")</f>
        <v/>
      </c>
      <c r="AU364" s="362" t="n">
        <f aca="false">IF($AT364="",1,COUNTIFS($AT$11:$AT$1000, $AT364))</f>
        <v>1</v>
      </c>
      <c r="AV364" s="362" t="n">
        <f aca="false">IF(AT364&lt;&gt;"",'Sub-Cpt Record'!C364/CODE!AU364,0)</f>
        <v>0</v>
      </c>
    </row>
    <row r="365" customFormat="false" ht="15" hidden="false" customHeight="false" outlineLevel="0" collapsed="false">
      <c r="A365" s="362" t="str">
        <f aca="false">IF('Sub-Cpt Record'!B365="",IF(OR('Sub-Cpt Record'!A365=0,'Sub-Cpt Record'!A365=""),"",'Sub-Cpt Record'!A365),CONCATENATE('Sub-Cpt Record'!A365&amp;'Sub-Cpt Record'!B365))</f>
        <v/>
      </c>
      <c r="B365" s="362" t="n">
        <f aca="false">IF($A365="",1,COUNTIFS($A$11:$A$1000, $A365))</f>
        <v>1</v>
      </c>
      <c r="C365" s="363" t="str">
        <f aca="false">IF('Sub-Cpt Record'!E365 = "","",'Sub-Cpt Record'!E365&amp;"  ")</f>
        <v/>
      </c>
      <c r="D365" s="362" t="str">
        <f aca="false">IF('Sub-Cpt Record'!F365 = "","",'Sub-Cpt Record'!F365&amp;"  ")</f>
        <v/>
      </c>
      <c r="E365" s="362" t="str">
        <f aca="false">IF('Sub-Cpt Record'!G365 = "","",'Sub-Cpt Record'!G365&amp;"  ")</f>
        <v/>
      </c>
      <c r="F365" s="362" t="str">
        <f aca="false">IF('Sub-Cpt Record'!H365 = "","",'Sub-Cpt Record'!H365&amp;"  ")</f>
        <v/>
      </c>
      <c r="G365" s="362" t="str">
        <f aca="false">IF('Sub-Cpt Record'!I365 = "","",'Sub-Cpt Record'!I365&amp;"  ")</f>
        <v/>
      </c>
      <c r="H365" s="362" t="str">
        <f aca="false">IF('Sub-Cpt Record'!J365 = "","",'Sub-Cpt Record'!J365&amp;"  ")</f>
        <v/>
      </c>
      <c r="I365" s="364" t="str">
        <f aca="false">CONCATENATE(C365&amp;D365&amp;E365&amp;F365&amp;G365&amp;H365)</f>
        <v/>
      </c>
      <c r="J365" s="362" t="n">
        <f aca="false">IF(A365&lt;&gt;"",'Sub-Cpt Record'!C365/CODE!B365,0)</f>
        <v>0</v>
      </c>
      <c r="L365" s="365" t="str">
        <f aca="false">IF(A365="",IF(L366=1,1,""),1)</f>
        <v/>
      </c>
      <c r="N365" s="366" t="n">
        <f aca="false">COUNTIFS('Felling&amp;Restocking'!$A$11:$A$1000, 'Felling&amp;Restocking'!$A365, 'Felling&amp;Restocking'!$B$11:$B$1000, 'Felling&amp;Restocking'!$B365, 'Felling&amp;Restocking'!$H$11:$H$1000, 'Felling&amp;Restocking'!$H365)</f>
        <v>0</v>
      </c>
      <c r="O365" s="366" t="n">
        <f aca="false">IF(OR('Felling&amp;Restocking'!H365=0,'Felling&amp;Restocking'!H365=""),0,1)</f>
        <v>0</v>
      </c>
      <c r="P365" s="367" t="n">
        <f aca="false">SUM('Felling&amp;Restocking'!O365+'Felling&amp;Restocking'!P365)</f>
        <v>0</v>
      </c>
      <c r="S365" s="369" t="n">
        <f aca="false">IF(AND(O365&lt;&gt;0,P365&lt;&gt;0,'Felling&amp;Restocking'!G365&lt;&gt;0,AA365="",AC365=""),1,0)</f>
        <v>0</v>
      </c>
      <c r="T365" s="370" t="str">
        <f aca="false">IF(OR('Felling&amp;Restocking'!G365=0,'Felling&amp;Restocking'!G365=""),"",SUM('Felling&amp;Restocking'!O365/P365)*'Felling&amp;Restocking'!G365)</f>
        <v/>
      </c>
      <c r="U365" s="370" t="str">
        <f aca="false">IF(OR('Felling&amp;Restocking'!G365=0,'Felling&amp;Restocking'!G365=""),"",SUM('Felling&amp;Restocking'!P365/P365)*'Felling&amp;Restocking'!G365)</f>
        <v/>
      </c>
      <c r="V365" s="371" t="n">
        <f aca="false">IF(CONCATENATE('Felling&amp;Restocking'!U365&amp;'Felling&amp;Restocking'!W365&amp;'Felling&amp;Restocking'!Y365&amp;'Felling&amp;Restocking'!AA365&amp;'Felling&amp;Restocking'!AC365)="",0,1)</f>
        <v>0</v>
      </c>
      <c r="W365" s="372" t="n">
        <f aca="false">IF(OR(OR(TRIM('Felling&amp;Restocking'!H365)="T",TRIM('Felling&amp;Restocking'!H365)="DF",TRIM('Felling&amp;Restocking'!H365)="OS"),O365=0),0,1)</f>
        <v>0</v>
      </c>
      <c r="X365" s="372" t="n">
        <f aca="false">IF(OR('Felling&amp;Restocking'!$S365="",OR('Felling&amp;Restocking'!$S365=0,'Felling&amp;Restocking'!$S365="N/A")),0,1)</f>
        <v>0</v>
      </c>
      <c r="Y365" s="362" t="str">
        <f aca="false">IF(W365=1,T365,"")</f>
        <v/>
      </c>
      <c r="Z365" s="362" t="str">
        <f aca="false">IF(W365=1,U365,"")</f>
        <v/>
      </c>
      <c r="AA365" s="363" t="str">
        <f aca="false">CONCATENATE(IF(AND(AG365="B",AF365&lt;&gt;""),AF365,""),IF(AND(AI365="B",AH365&lt;&gt;""),AH365,""),IF(AND(AK365="B",AJ365&lt;&gt;""),AJ365,""),IF(AND(AM365="B",AL365&lt;&gt;""),AL365,""),IF(AND(AO365="B",AN365&lt;&gt;""),AN365,""),IF(AND(AQ365="B",AP365&lt;&gt;""),AP365,""))</f>
        <v/>
      </c>
      <c r="AC365" s="362" t="str">
        <f aca="false">CONCATENATE(IF(AND(AG365="C",AF365&lt;&gt;""),AF365,""),IF(AND(AI365="C",AH365&lt;&gt;""),AH365,""),IF(AND(AK365="C",AJ365&lt;&gt;""),AJ365,""),IF(AND(AM365="C",AL365&lt;&gt;""),AL365,""),IF(AND(AO365="C",AN365&lt;&gt;""),AN365,""),IF(AND(AQ365="C",AP365&lt;&gt;""),AP365,""))</f>
        <v/>
      </c>
      <c r="AE365" s="362" t="str">
        <f aca="false">CONCATENATE(IF(AS365="","",AS365),IF(AU365="","",AU365),IF(AW365="","",AW365),IF(AY365="","",AY365),IF(BA365="","",BA365),IF(BC365="","",BC365))</f>
        <v>1</v>
      </c>
      <c r="AF365" s="362" t="str">
        <f aca="false">IF('Felling&amp;Restocking'!I365="","",IFERROR(VLOOKUP( 'Felling&amp;Restocking'!I365,SpeciesList[],2,0),"," &amp; 'Felling&amp;Restocking'!I365))</f>
        <v/>
      </c>
      <c r="AG365" s="362" t="str">
        <f aca="false">IF('Felling&amp;Restocking'!I365="","",VLOOKUP( 'Felling&amp;Restocking'!I365,SpeciesList[],4,0))</f>
        <v/>
      </c>
      <c r="AH365" s="362" t="str">
        <f aca="false">IF('Felling&amp;Restocking'!J365="","",IFERROR("," &amp; VLOOKUP( 'Felling&amp;Restocking'!J365,SpeciesList[],2,0),"," &amp; 'Felling&amp;Restocking'!J365))</f>
        <v/>
      </c>
      <c r="AI365" s="362" t="str">
        <f aca="false">IF('Felling&amp;Restocking'!J365="","",VLOOKUP( 'Felling&amp;Restocking'!J365,SpeciesList[],4,0))</f>
        <v/>
      </c>
      <c r="AJ365" s="362" t="str">
        <f aca="false">IF('Felling&amp;Restocking'!K365="","",IFERROR("," &amp; VLOOKUP( 'Felling&amp;Restocking'!K365,SpeciesList[],2,0),"," &amp; 'Felling&amp;Restocking'!K365))</f>
        <v/>
      </c>
      <c r="AK365" s="362" t="str">
        <f aca="false">IF('Felling&amp;Restocking'!K365="","",VLOOKUP( 'Felling&amp;Restocking'!K365,SpeciesList[],4,0))</f>
        <v/>
      </c>
      <c r="AL365" s="362" t="str">
        <f aca="false">IF('Felling&amp;Restocking'!L365="","",IFERROR("," &amp; VLOOKUP( 'Felling&amp;Restocking'!L365,SpeciesList[],2,0),"," &amp; 'Felling&amp;Restocking'!L365))</f>
        <v/>
      </c>
      <c r="AM365" s="362" t="str">
        <f aca="false">IF('Felling&amp;Restocking'!L365="","",VLOOKUP( 'Felling&amp;Restocking'!L365,SpeciesList[],4,0))</f>
        <v/>
      </c>
      <c r="AN365" s="362" t="str">
        <f aca="false">IF('Felling&amp;Restocking'!M365="","",IFERROR("," &amp; VLOOKUP( 'Felling&amp;Restocking'!M365,SpeciesList[],2,0),"," &amp; 'Felling&amp;Restocking'!M365))</f>
        <v/>
      </c>
      <c r="AO365" s="362" t="str">
        <f aca="false">IF('Felling&amp;Restocking'!M365="","",VLOOKUP( 'Felling&amp;Restocking'!M365,SpeciesList[],4,0))</f>
        <v/>
      </c>
      <c r="AP365" s="362" t="str">
        <f aca="false">IF('Felling&amp;Restocking'!N365="","",IFERROR("," &amp; VLOOKUP( 'Felling&amp;Restocking'!N365,SpeciesList[],2,0),"," &amp; 'Felling&amp;Restocking'!N365))</f>
        <v/>
      </c>
      <c r="AQ365" s="362" t="str">
        <f aca="false">IF('Felling&amp;Restocking'!N365="","",VLOOKUP( 'Felling&amp;Restocking'!N365,SpeciesList[],4,0))</f>
        <v/>
      </c>
      <c r="AT365" s="362" t="str">
        <f aca="false">IF('Sub-Cpt Record'!A365&lt;&gt;"",CONCATENATE('Sub-Cpt Record'!A365,'Sub-Cpt Record'!B365,'Sub-Cpt Record'!C365),"")</f>
        <v/>
      </c>
      <c r="AU365" s="362" t="n">
        <f aca="false">IF($AT365="",1,COUNTIFS($AT$11:$AT$1000, $AT365))</f>
        <v>1</v>
      </c>
      <c r="AV365" s="362" t="n">
        <f aca="false">IF(AT365&lt;&gt;"",'Sub-Cpt Record'!C365/CODE!AU365,0)</f>
        <v>0</v>
      </c>
    </row>
    <row r="366" customFormat="false" ht="15" hidden="false" customHeight="false" outlineLevel="0" collapsed="false">
      <c r="A366" s="362" t="str">
        <f aca="false">IF('Sub-Cpt Record'!B366="",IF(OR('Sub-Cpt Record'!A366=0,'Sub-Cpt Record'!A366=""),"",'Sub-Cpt Record'!A366),CONCATENATE('Sub-Cpt Record'!A366&amp;'Sub-Cpt Record'!B366))</f>
        <v/>
      </c>
      <c r="B366" s="362" t="n">
        <f aca="false">IF($A366="",1,COUNTIFS($A$11:$A$1000, $A366))</f>
        <v>1</v>
      </c>
      <c r="C366" s="363" t="str">
        <f aca="false">IF('Sub-Cpt Record'!E366 = "","",'Sub-Cpt Record'!E366&amp;"  ")</f>
        <v/>
      </c>
      <c r="D366" s="362" t="str">
        <f aca="false">IF('Sub-Cpt Record'!F366 = "","",'Sub-Cpt Record'!F366&amp;"  ")</f>
        <v/>
      </c>
      <c r="E366" s="362" t="str">
        <f aca="false">IF('Sub-Cpt Record'!G366 = "","",'Sub-Cpt Record'!G366&amp;"  ")</f>
        <v/>
      </c>
      <c r="F366" s="362" t="str">
        <f aca="false">IF('Sub-Cpt Record'!H366 = "","",'Sub-Cpt Record'!H366&amp;"  ")</f>
        <v/>
      </c>
      <c r="G366" s="362" t="str">
        <f aca="false">IF('Sub-Cpt Record'!I366 = "","",'Sub-Cpt Record'!I366&amp;"  ")</f>
        <v/>
      </c>
      <c r="H366" s="362" t="str">
        <f aca="false">IF('Sub-Cpt Record'!J366 = "","",'Sub-Cpt Record'!J366&amp;"  ")</f>
        <v/>
      </c>
      <c r="I366" s="364" t="str">
        <f aca="false">CONCATENATE(C366&amp;D366&amp;E366&amp;F366&amp;G366&amp;H366)</f>
        <v/>
      </c>
      <c r="J366" s="362" t="n">
        <f aca="false">IF(A366&lt;&gt;"",'Sub-Cpt Record'!C366/CODE!B366,0)</f>
        <v>0</v>
      </c>
      <c r="L366" s="365" t="str">
        <f aca="false">IF(A366="",IF(L367=1,1,""),1)</f>
        <v/>
      </c>
      <c r="N366" s="366" t="n">
        <f aca="false">COUNTIFS('Felling&amp;Restocking'!$A$11:$A$1000, 'Felling&amp;Restocking'!$A366, 'Felling&amp;Restocking'!$B$11:$B$1000, 'Felling&amp;Restocking'!$B366, 'Felling&amp;Restocking'!$H$11:$H$1000, 'Felling&amp;Restocking'!$H366)</f>
        <v>0</v>
      </c>
      <c r="O366" s="366" t="n">
        <f aca="false">IF(OR('Felling&amp;Restocking'!H366=0,'Felling&amp;Restocking'!H366=""),0,1)</f>
        <v>0</v>
      </c>
      <c r="P366" s="367" t="n">
        <f aca="false">SUM('Felling&amp;Restocking'!O366+'Felling&amp;Restocking'!P366)</f>
        <v>0</v>
      </c>
      <c r="S366" s="369" t="n">
        <f aca="false">IF(AND(O366&lt;&gt;0,P366&lt;&gt;0,'Felling&amp;Restocking'!G366&lt;&gt;0,AA366="",AC366=""),1,0)</f>
        <v>0</v>
      </c>
      <c r="T366" s="370" t="str">
        <f aca="false">IF(OR('Felling&amp;Restocking'!G366=0,'Felling&amp;Restocking'!G366=""),"",SUM('Felling&amp;Restocking'!O366/P366)*'Felling&amp;Restocking'!G366)</f>
        <v/>
      </c>
      <c r="U366" s="370" t="str">
        <f aca="false">IF(OR('Felling&amp;Restocking'!G366=0,'Felling&amp;Restocking'!G366=""),"",SUM('Felling&amp;Restocking'!P366/P366)*'Felling&amp;Restocking'!G366)</f>
        <v/>
      </c>
      <c r="V366" s="371" t="n">
        <f aca="false">IF(CONCATENATE('Felling&amp;Restocking'!U366&amp;'Felling&amp;Restocking'!W366&amp;'Felling&amp;Restocking'!Y366&amp;'Felling&amp;Restocking'!AA366&amp;'Felling&amp;Restocking'!AC366)="",0,1)</f>
        <v>0</v>
      </c>
      <c r="W366" s="372" t="n">
        <f aca="false">IF(OR(OR(TRIM('Felling&amp;Restocking'!H366)="T",TRIM('Felling&amp;Restocking'!H366)="DF",TRIM('Felling&amp;Restocking'!H366)="OS"),O366=0),0,1)</f>
        <v>0</v>
      </c>
      <c r="X366" s="372" t="n">
        <f aca="false">IF(OR('Felling&amp;Restocking'!$S366="",OR('Felling&amp;Restocking'!$S366=0,'Felling&amp;Restocking'!$S366="N/A")),0,1)</f>
        <v>0</v>
      </c>
      <c r="Y366" s="362" t="str">
        <f aca="false">IF(W366=1,T366,"")</f>
        <v/>
      </c>
      <c r="Z366" s="362" t="str">
        <f aca="false">IF(W366=1,U366,"")</f>
        <v/>
      </c>
      <c r="AA366" s="363" t="str">
        <f aca="false">CONCATENATE(IF(AND(AG366="B",AF366&lt;&gt;""),AF366,""),IF(AND(AI366="B",AH366&lt;&gt;""),AH366,""),IF(AND(AK366="B",AJ366&lt;&gt;""),AJ366,""),IF(AND(AM366="B",AL366&lt;&gt;""),AL366,""),IF(AND(AO366="B",AN366&lt;&gt;""),AN366,""),IF(AND(AQ366="B",AP366&lt;&gt;""),AP366,""))</f>
        <v/>
      </c>
      <c r="AC366" s="362" t="str">
        <f aca="false">CONCATENATE(IF(AND(AG366="C",AF366&lt;&gt;""),AF366,""),IF(AND(AI366="C",AH366&lt;&gt;""),AH366,""),IF(AND(AK366="C",AJ366&lt;&gt;""),AJ366,""),IF(AND(AM366="C",AL366&lt;&gt;""),AL366,""),IF(AND(AO366="C",AN366&lt;&gt;""),AN366,""),IF(AND(AQ366="C",AP366&lt;&gt;""),AP366,""))</f>
        <v/>
      </c>
      <c r="AE366" s="362" t="str">
        <f aca="false">CONCATENATE(IF(AS366="","",AS366),IF(AU366="","",AU366),IF(AW366="","",AW366),IF(AY366="","",AY366),IF(BA366="","",BA366),IF(BC366="","",BC366))</f>
        <v>1</v>
      </c>
      <c r="AF366" s="362" t="str">
        <f aca="false">IF('Felling&amp;Restocking'!I366="","",IFERROR(VLOOKUP( 'Felling&amp;Restocking'!I366,SpeciesList[],2,0),"," &amp; 'Felling&amp;Restocking'!I366))</f>
        <v/>
      </c>
      <c r="AG366" s="362" t="str">
        <f aca="false">IF('Felling&amp;Restocking'!I366="","",VLOOKUP( 'Felling&amp;Restocking'!I366,SpeciesList[],4,0))</f>
        <v/>
      </c>
      <c r="AH366" s="362" t="str">
        <f aca="false">IF('Felling&amp;Restocking'!J366="","",IFERROR("," &amp; VLOOKUP( 'Felling&amp;Restocking'!J366,SpeciesList[],2,0),"," &amp; 'Felling&amp;Restocking'!J366))</f>
        <v/>
      </c>
      <c r="AI366" s="362" t="str">
        <f aca="false">IF('Felling&amp;Restocking'!J366="","",VLOOKUP( 'Felling&amp;Restocking'!J366,SpeciesList[],4,0))</f>
        <v/>
      </c>
      <c r="AJ366" s="362" t="str">
        <f aca="false">IF('Felling&amp;Restocking'!K366="","",IFERROR("," &amp; VLOOKUP( 'Felling&amp;Restocking'!K366,SpeciesList[],2,0),"," &amp; 'Felling&amp;Restocking'!K366))</f>
        <v/>
      </c>
      <c r="AK366" s="362" t="str">
        <f aca="false">IF('Felling&amp;Restocking'!K366="","",VLOOKUP( 'Felling&amp;Restocking'!K366,SpeciesList[],4,0))</f>
        <v/>
      </c>
      <c r="AL366" s="362" t="str">
        <f aca="false">IF('Felling&amp;Restocking'!L366="","",IFERROR("," &amp; VLOOKUP( 'Felling&amp;Restocking'!L366,SpeciesList[],2,0),"," &amp; 'Felling&amp;Restocking'!L366))</f>
        <v/>
      </c>
      <c r="AM366" s="362" t="str">
        <f aca="false">IF('Felling&amp;Restocking'!L366="","",VLOOKUP( 'Felling&amp;Restocking'!L366,SpeciesList[],4,0))</f>
        <v/>
      </c>
      <c r="AN366" s="362" t="str">
        <f aca="false">IF('Felling&amp;Restocking'!M366="","",IFERROR("," &amp; VLOOKUP( 'Felling&amp;Restocking'!M366,SpeciesList[],2,0),"," &amp; 'Felling&amp;Restocking'!M366))</f>
        <v/>
      </c>
      <c r="AO366" s="362" t="str">
        <f aca="false">IF('Felling&amp;Restocking'!M366="","",VLOOKUP( 'Felling&amp;Restocking'!M366,SpeciesList[],4,0))</f>
        <v/>
      </c>
      <c r="AP366" s="362" t="str">
        <f aca="false">IF('Felling&amp;Restocking'!N366="","",IFERROR("," &amp; VLOOKUP( 'Felling&amp;Restocking'!N366,SpeciesList[],2,0),"," &amp; 'Felling&amp;Restocking'!N366))</f>
        <v/>
      </c>
      <c r="AQ366" s="362" t="str">
        <f aca="false">IF('Felling&amp;Restocking'!N366="","",VLOOKUP( 'Felling&amp;Restocking'!N366,SpeciesList[],4,0))</f>
        <v/>
      </c>
      <c r="AT366" s="362" t="str">
        <f aca="false">IF('Sub-Cpt Record'!A366&lt;&gt;"",CONCATENATE('Sub-Cpt Record'!A366,'Sub-Cpt Record'!B366,'Sub-Cpt Record'!C366),"")</f>
        <v/>
      </c>
      <c r="AU366" s="362" t="n">
        <f aca="false">IF($AT366="",1,COUNTIFS($AT$11:$AT$1000, $AT366))</f>
        <v>1</v>
      </c>
      <c r="AV366" s="362" t="n">
        <f aca="false">IF(AT366&lt;&gt;"",'Sub-Cpt Record'!C366/CODE!AU366,0)</f>
        <v>0</v>
      </c>
    </row>
    <row r="367" customFormat="false" ht="15" hidden="false" customHeight="false" outlineLevel="0" collapsed="false">
      <c r="A367" s="362" t="str">
        <f aca="false">IF('Sub-Cpt Record'!B367="",IF(OR('Sub-Cpt Record'!A367=0,'Sub-Cpt Record'!A367=""),"",'Sub-Cpt Record'!A367),CONCATENATE('Sub-Cpt Record'!A367&amp;'Sub-Cpt Record'!B367))</f>
        <v/>
      </c>
      <c r="B367" s="362" t="n">
        <f aca="false">IF($A367="",1,COUNTIFS($A$11:$A$1000, $A367))</f>
        <v>1</v>
      </c>
      <c r="C367" s="363" t="str">
        <f aca="false">IF('Sub-Cpt Record'!E367 = "","",'Sub-Cpt Record'!E367&amp;"  ")</f>
        <v/>
      </c>
      <c r="D367" s="362" t="str">
        <f aca="false">IF('Sub-Cpt Record'!F367 = "","",'Sub-Cpt Record'!F367&amp;"  ")</f>
        <v/>
      </c>
      <c r="E367" s="362" t="str">
        <f aca="false">IF('Sub-Cpt Record'!G367 = "","",'Sub-Cpt Record'!G367&amp;"  ")</f>
        <v/>
      </c>
      <c r="F367" s="362" t="str">
        <f aca="false">IF('Sub-Cpt Record'!H367 = "","",'Sub-Cpt Record'!H367&amp;"  ")</f>
        <v/>
      </c>
      <c r="G367" s="362" t="str">
        <f aca="false">IF('Sub-Cpt Record'!I367 = "","",'Sub-Cpt Record'!I367&amp;"  ")</f>
        <v/>
      </c>
      <c r="H367" s="362" t="str">
        <f aca="false">IF('Sub-Cpt Record'!J367 = "","",'Sub-Cpt Record'!J367&amp;"  ")</f>
        <v/>
      </c>
      <c r="I367" s="364" t="str">
        <f aca="false">CONCATENATE(C367&amp;D367&amp;E367&amp;F367&amp;G367&amp;H367)</f>
        <v/>
      </c>
      <c r="J367" s="362" t="n">
        <f aca="false">IF(A367&lt;&gt;"",'Sub-Cpt Record'!C367/CODE!B367,0)</f>
        <v>0</v>
      </c>
      <c r="L367" s="365" t="str">
        <f aca="false">IF(A367="",IF(L368=1,1,""),1)</f>
        <v/>
      </c>
      <c r="N367" s="366" t="n">
        <f aca="false">COUNTIFS('Felling&amp;Restocking'!$A$11:$A$1000, 'Felling&amp;Restocking'!$A367, 'Felling&amp;Restocking'!$B$11:$B$1000, 'Felling&amp;Restocking'!$B367, 'Felling&amp;Restocking'!$H$11:$H$1000, 'Felling&amp;Restocking'!$H367)</f>
        <v>0</v>
      </c>
      <c r="O367" s="366" t="n">
        <f aca="false">IF(OR('Felling&amp;Restocking'!H367=0,'Felling&amp;Restocking'!H367=""),0,1)</f>
        <v>0</v>
      </c>
      <c r="P367" s="367" t="n">
        <f aca="false">SUM('Felling&amp;Restocking'!O367+'Felling&amp;Restocking'!P367)</f>
        <v>0</v>
      </c>
      <c r="S367" s="369" t="n">
        <f aca="false">IF(AND(O367&lt;&gt;0,P367&lt;&gt;0,'Felling&amp;Restocking'!G367&lt;&gt;0,AA367="",AC367=""),1,0)</f>
        <v>0</v>
      </c>
      <c r="T367" s="370" t="str">
        <f aca="false">IF(OR('Felling&amp;Restocking'!G367=0,'Felling&amp;Restocking'!G367=""),"",SUM('Felling&amp;Restocking'!O367/P367)*'Felling&amp;Restocking'!G367)</f>
        <v/>
      </c>
      <c r="U367" s="370" t="str">
        <f aca="false">IF(OR('Felling&amp;Restocking'!G367=0,'Felling&amp;Restocking'!G367=""),"",SUM('Felling&amp;Restocking'!P367/P367)*'Felling&amp;Restocking'!G367)</f>
        <v/>
      </c>
      <c r="V367" s="371" t="n">
        <f aca="false">IF(CONCATENATE('Felling&amp;Restocking'!U367&amp;'Felling&amp;Restocking'!W367&amp;'Felling&amp;Restocking'!Y367&amp;'Felling&amp;Restocking'!AA367&amp;'Felling&amp;Restocking'!AC367)="",0,1)</f>
        <v>0</v>
      </c>
      <c r="W367" s="372" t="n">
        <f aca="false">IF(OR(OR(TRIM('Felling&amp;Restocking'!H367)="T",TRIM('Felling&amp;Restocking'!H367)="DF",TRIM('Felling&amp;Restocking'!H367)="OS"),O367=0),0,1)</f>
        <v>0</v>
      </c>
      <c r="X367" s="372" t="n">
        <f aca="false">IF(OR('Felling&amp;Restocking'!$S367="",OR('Felling&amp;Restocking'!$S367=0,'Felling&amp;Restocking'!$S367="N/A")),0,1)</f>
        <v>0</v>
      </c>
      <c r="Y367" s="362" t="str">
        <f aca="false">IF(W367=1,T367,"")</f>
        <v/>
      </c>
      <c r="Z367" s="362" t="str">
        <f aca="false">IF(W367=1,U367,"")</f>
        <v/>
      </c>
      <c r="AA367" s="363" t="str">
        <f aca="false">CONCATENATE(IF(AND(AG367="B",AF367&lt;&gt;""),AF367,""),IF(AND(AI367="B",AH367&lt;&gt;""),AH367,""),IF(AND(AK367="B",AJ367&lt;&gt;""),AJ367,""),IF(AND(AM367="B",AL367&lt;&gt;""),AL367,""),IF(AND(AO367="B",AN367&lt;&gt;""),AN367,""),IF(AND(AQ367="B",AP367&lt;&gt;""),AP367,""))</f>
        <v/>
      </c>
      <c r="AC367" s="362" t="str">
        <f aca="false">CONCATENATE(IF(AND(AG367="C",AF367&lt;&gt;""),AF367,""),IF(AND(AI367="C",AH367&lt;&gt;""),AH367,""),IF(AND(AK367="C",AJ367&lt;&gt;""),AJ367,""),IF(AND(AM367="C",AL367&lt;&gt;""),AL367,""),IF(AND(AO367="C",AN367&lt;&gt;""),AN367,""),IF(AND(AQ367="C",AP367&lt;&gt;""),AP367,""))</f>
        <v/>
      </c>
      <c r="AE367" s="362" t="str">
        <f aca="false">CONCATENATE(IF(AS367="","",AS367),IF(AU367="","",AU367),IF(AW367="","",AW367),IF(AY367="","",AY367),IF(BA367="","",BA367),IF(BC367="","",BC367))</f>
        <v>1</v>
      </c>
      <c r="AF367" s="362" t="str">
        <f aca="false">IF('Felling&amp;Restocking'!I367="","",IFERROR(VLOOKUP( 'Felling&amp;Restocking'!I367,SpeciesList[],2,0),"," &amp; 'Felling&amp;Restocking'!I367))</f>
        <v/>
      </c>
      <c r="AG367" s="362" t="str">
        <f aca="false">IF('Felling&amp;Restocking'!I367="","",VLOOKUP( 'Felling&amp;Restocking'!I367,SpeciesList[],4,0))</f>
        <v/>
      </c>
      <c r="AH367" s="362" t="str">
        <f aca="false">IF('Felling&amp;Restocking'!J367="","",IFERROR("," &amp; VLOOKUP( 'Felling&amp;Restocking'!J367,SpeciesList[],2,0),"," &amp; 'Felling&amp;Restocking'!J367))</f>
        <v/>
      </c>
      <c r="AI367" s="362" t="str">
        <f aca="false">IF('Felling&amp;Restocking'!J367="","",VLOOKUP( 'Felling&amp;Restocking'!J367,SpeciesList[],4,0))</f>
        <v/>
      </c>
      <c r="AJ367" s="362" t="str">
        <f aca="false">IF('Felling&amp;Restocking'!K367="","",IFERROR("," &amp; VLOOKUP( 'Felling&amp;Restocking'!K367,SpeciesList[],2,0),"," &amp; 'Felling&amp;Restocking'!K367))</f>
        <v/>
      </c>
      <c r="AK367" s="362" t="str">
        <f aca="false">IF('Felling&amp;Restocking'!K367="","",VLOOKUP( 'Felling&amp;Restocking'!K367,SpeciesList[],4,0))</f>
        <v/>
      </c>
      <c r="AL367" s="362" t="str">
        <f aca="false">IF('Felling&amp;Restocking'!L367="","",IFERROR("," &amp; VLOOKUP( 'Felling&amp;Restocking'!L367,SpeciesList[],2,0),"," &amp; 'Felling&amp;Restocking'!L367))</f>
        <v/>
      </c>
      <c r="AM367" s="362" t="str">
        <f aca="false">IF('Felling&amp;Restocking'!L367="","",VLOOKUP( 'Felling&amp;Restocking'!L367,SpeciesList[],4,0))</f>
        <v/>
      </c>
      <c r="AN367" s="362" t="str">
        <f aca="false">IF('Felling&amp;Restocking'!M367="","",IFERROR("," &amp; VLOOKUP( 'Felling&amp;Restocking'!M367,SpeciesList[],2,0),"," &amp; 'Felling&amp;Restocking'!M367))</f>
        <v/>
      </c>
      <c r="AO367" s="362" t="str">
        <f aca="false">IF('Felling&amp;Restocking'!M367="","",VLOOKUP( 'Felling&amp;Restocking'!M367,SpeciesList[],4,0))</f>
        <v/>
      </c>
      <c r="AP367" s="362" t="str">
        <f aca="false">IF('Felling&amp;Restocking'!N367="","",IFERROR("," &amp; VLOOKUP( 'Felling&amp;Restocking'!N367,SpeciesList[],2,0),"," &amp; 'Felling&amp;Restocking'!N367))</f>
        <v/>
      </c>
      <c r="AQ367" s="362" t="str">
        <f aca="false">IF('Felling&amp;Restocking'!N367="","",VLOOKUP( 'Felling&amp;Restocking'!N367,SpeciesList[],4,0))</f>
        <v/>
      </c>
      <c r="AT367" s="362" t="str">
        <f aca="false">IF('Sub-Cpt Record'!A367&lt;&gt;"",CONCATENATE('Sub-Cpt Record'!A367,'Sub-Cpt Record'!B367,'Sub-Cpt Record'!C367),"")</f>
        <v/>
      </c>
      <c r="AU367" s="362" t="n">
        <f aca="false">IF($AT367="",1,COUNTIFS($AT$11:$AT$1000, $AT367))</f>
        <v>1</v>
      </c>
      <c r="AV367" s="362" t="n">
        <f aca="false">IF(AT367&lt;&gt;"",'Sub-Cpt Record'!C367/CODE!AU367,0)</f>
        <v>0</v>
      </c>
    </row>
    <row r="368" customFormat="false" ht="15" hidden="false" customHeight="false" outlineLevel="0" collapsed="false">
      <c r="A368" s="362" t="str">
        <f aca="false">IF('Sub-Cpt Record'!B368="",IF(OR('Sub-Cpt Record'!A368=0,'Sub-Cpt Record'!A368=""),"",'Sub-Cpt Record'!A368),CONCATENATE('Sub-Cpt Record'!A368&amp;'Sub-Cpt Record'!B368))</f>
        <v/>
      </c>
      <c r="B368" s="362" t="n">
        <f aca="false">IF($A368="",1,COUNTIFS($A$11:$A$1000, $A368))</f>
        <v>1</v>
      </c>
      <c r="C368" s="363" t="str">
        <f aca="false">IF('Sub-Cpt Record'!E368 = "","",'Sub-Cpt Record'!E368&amp;"  ")</f>
        <v/>
      </c>
      <c r="D368" s="362" t="str">
        <f aca="false">IF('Sub-Cpt Record'!F368 = "","",'Sub-Cpt Record'!F368&amp;"  ")</f>
        <v/>
      </c>
      <c r="E368" s="362" t="str">
        <f aca="false">IF('Sub-Cpt Record'!G368 = "","",'Sub-Cpt Record'!G368&amp;"  ")</f>
        <v/>
      </c>
      <c r="F368" s="362" t="str">
        <f aca="false">IF('Sub-Cpt Record'!H368 = "","",'Sub-Cpt Record'!H368&amp;"  ")</f>
        <v/>
      </c>
      <c r="G368" s="362" t="str">
        <f aca="false">IF('Sub-Cpt Record'!I368 = "","",'Sub-Cpt Record'!I368&amp;"  ")</f>
        <v/>
      </c>
      <c r="H368" s="362" t="str">
        <f aca="false">IF('Sub-Cpt Record'!J368 = "","",'Sub-Cpt Record'!J368&amp;"  ")</f>
        <v/>
      </c>
      <c r="I368" s="364" t="str">
        <f aca="false">CONCATENATE(C368&amp;D368&amp;E368&amp;F368&amp;G368&amp;H368)</f>
        <v/>
      </c>
      <c r="J368" s="362" t="n">
        <f aca="false">IF(A368&lt;&gt;"",'Sub-Cpt Record'!C368/CODE!B368,0)</f>
        <v>0</v>
      </c>
      <c r="L368" s="365" t="str">
        <f aca="false">IF(A368="",IF(L369=1,1,""),1)</f>
        <v/>
      </c>
      <c r="N368" s="366" t="n">
        <f aca="false">COUNTIFS('Felling&amp;Restocking'!$A$11:$A$1000, 'Felling&amp;Restocking'!$A368, 'Felling&amp;Restocking'!$B$11:$B$1000, 'Felling&amp;Restocking'!$B368, 'Felling&amp;Restocking'!$H$11:$H$1000, 'Felling&amp;Restocking'!$H368)</f>
        <v>0</v>
      </c>
      <c r="O368" s="366" t="n">
        <f aca="false">IF(OR('Felling&amp;Restocking'!H368=0,'Felling&amp;Restocking'!H368=""),0,1)</f>
        <v>0</v>
      </c>
      <c r="P368" s="367" t="n">
        <f aca="false">SUM('Felling&amp;Restocking'!O368+'Felling&amp;Restocking'!P368)</f>
        <v>0</v>
      </c>
      <c r="S368" s="369" t="n">
        <f aca="false">IF(AND(O368&lt;&gt;0,P368&lt;&gt;0,'Felling&amp;Restocking'!G368&lt;&gt;0,AA368="",AC368=""),1,0)</f>
        <v>0</v>
      </c>
      <c r="T368" s="370" t="str">
        <f aca="false">IF(OR('Felling&amp;Restocking'!G368=0,'Felling&amp;Restocking'!G368=""),"",SUM('Felling&amp;Restocking'!O368/P368)*'Felling&amp;Restocking'!G368)</f>
        <v/>
      </c>
      <c r="U368" s="370" t="str">
        <f aca="false">IF(OR('Felling&amp;Restocking'!G368=0,'Felling&amp;Restocking'!G368=""),"",SUM('Felling&amp;Restocking'!P368/P368)*'Felling&amp;Restocking'!G368)</f>
        <v/>
      </c>
      <c r="V368" s="371" t="n">
        <f aca="false">IF(CONCATENATE('Felling&amp;Restocking'!U368&amp;'Felling&amp;Restocking'!W368&amp;'Felling&amp;Restocking'!Y368&amp;'Felling&amp;Restocking'!AA368&amp;'Felling&amp;Restocking'!AC368)="",0,1)</f>
        <v>0</v>
      </c>
      <c r="W368" s="372" t="n">
        <f aca="false">IF(OR(OR(TRIM('Felling&amp;Restocking'!H368)="T",TRIM('Felling&amp;Restocking'!H368)="DF",TRIM('Felling&amp;Restocking'!H368)="OS"),O368=0),0,1)</f>
        <v>0</v>
      </c>
      <c r="X368" s="372" t="n">
        <f aca="false">IF(OR('Felling&amp;Restocking'!$S368="",OR('Felling&amp;Restocking'!$S368=0,'Felling&amp;Restocking'!$S368="N/A")),0,1)</f>
        <v>0</v>
      </c>
      <c r="Y368" s="362" t="str">
        <f aca="false">IF(W368=1,T368,"")</f>
        <v/>
      </c>
      <c r="Z368" s="362" t="str">
        <f aca="false">IF(W368=1,U368,"")</f>
        <v/>
      </c>
      <c r="AA368" s="363" t="str">
        <f aca="false">CONCATENATE(IF(AND(AG368="B",AF368&lt;&gt;""),AF368,""),IF(AND(AI368="B",AH368&lt;&gt;""),AH368,""),IF(AND(AK368="B",AJ368&lt;&gt;""),AJ368,""),IF(AND(AM368="B",AL368&lt;&gt;""),AL368,""),IF(AND(AO368="B",AN368&lt;&gt;""),AN368,""),IF(AND(AQ368="B",AP368&lt;&gt;""),AP368,""))</f>
        <v/>
      </c>
      <c r="AC368" s="362" t="str">
        <f aca="false">CONCATENATE(IF(AND(AG368="C",AF368&lt;&gt;""),AF368,""),IF(AND(AI368="C",AH368&lt;&gt;""),AH368,""),IF(AND(AK368="C",AJ368&lt;&gt;""),AJ368,""),IF(AND(AM368="C",AL368&lt;&gt;""),AL368,""),IF(AND(AO368="C",AN368&lt;&gt;""),AN368,""),IF(AND(AQ368="C",AP368&lt;&gt;""),AP368,""))</f>
        <v/>
      </c>
      <c r="AE368" s="362" t="str">
        <f aca="false">CONCATENATE(IF(AS368="","",AS368),IF(AU368="","",AU368),IF(AW368="","",AW368),IF(AY368="","",AY368),IF(BA368="","",BA368),IF(BC368="","",BC368))</f>
        <v>1</v>
      </c>
      <c r="AF368" s="362" t="str">
        <f aca="false">IF('Felling&amp;Restocking'!I368="","",IFERROR(VLOOKUP( 'Felling&amp;Restocking'!I368,SpeciesList[],2,0),"," &amp; 'Felling&amp;Restocking'!I368))</f>
        <v/>
      </c>
      <c r="AG368" s="362" t="str">
        <f aca="false">IF('Felling&amp;Restocking'!I368="","",VLOOKUP( 'Felling&amp;Restocking'!I368,SpeciesList[],4,0))</f>
        <v/>
      </c>
      <c r="AH368" s="362" t="str">
        <f aca="false">IF('Felling&amp;Restocking'!J368="","",IFERROR("," &amp; VLOOKUP( 'Felling&amp;Restocking'!J368,SpeciesList[],2,0),"," &amp; 'Felling&amp;Restocking'!J368))</f>
        <v/>
      </c>
      <c r="AI368" s="362" t="str">
        <f aca="false">IF('Felling&amp;Restocking'!J368="","",VLOOKUP( 'Felling&amp;Restocking'!J368,SpeciesList[],4,0))</f>
        <v/>
      </c>
      <c r="AJ368" s="362" t="str">
        <f aca="false">IF('Felling&amp;Restocking'!K368="","",IFERROR("," &amp; VLOOKUP( 'Felling&amp;Restocking'!K368,SpeciesList[],2,0),"," &amp; 'Felling&amp;Restocking'!K368))</f>
        <v/>
      </c>
      <c r="AK368" s="362" t="str">
        <f aca="false">IF('Felling&amp;Restocking'!K368="","",VLOOKUP( 'Felling&amp;Restocking'!K368,SpeciesList[],4,0))</f>
        <v/>
      </c>
      <c r="AL368" s="362" t="str">
        <f aca="false">IF('Felling&amp;Restocking'!L368="","",IFERROR("," &amp; VLOOKUP( 'Felling&amp;Restocking'!L368,SpeciesList[],2,0),"," &amp; 'Felling&amp;Restocking'!L368))</f>
        <v/>
      </c>
      <c r="AM368" s="362" t="str">
        <f aca="false">IF('Felling&amp;Restocking'!L368="","",VLOOKUP( 'Felling&amp;Restocking'!L368,SpeciesList[],4,0))</f>
        <v/>
      </c>
      <c r="AN368" s="362" t="str">
        <f aca="false">IF('Felling&amp;Restocking'!M368="","",IFERROR("," &amp; VLOOKUP( 'Felling&amp;Restocking'!M368,SpeciesList[],2,0),"," &amp; 'Felling&amp;Restocking'!M368))</f>
        <v/>
      </c>
      <c r="AO368" s="362" t="str">
        <f aca="false">IF('Felling&amp;Restocking'!M368="","",VLOOKUP( 'Felling&amp;Restocking'!M368,SpeciesList[],4,0))</f>
        <v/>
      </c>
      <c r="AP368" s="362" t="str">
        <f aca="false">IF('Felling&amp;Restocking'!N368="","",IFERROR("," &amp; VLOOKUP( 'Felling&amp;Restocking'!N368,SpeciesList[],2,0),"," &amp; 'Felling&amp;Restocking'!N368))</f>
        <v/>
      </c>
      <c r="AQ368" s="362" t="str">
        <f aca="false">IF('Felling&amp;Restocking'!N368="","",VLOOKUP( 'Felling&amp;Restocking'!N368,SpeciesList[],4,0))</f>
        <v/>
      </c>
      <c r="AT368" s="362" t="str">
        <f aca="false">IF('Sub-Cpt Record'!A368&lt;&gt;"",CONCATENATE('Sub-Cpt Record'!A368,'Sub-Cpt Record'!B368,'Sub-Cpt Record'!C368),"")</f>
        <v/>
      </c>
      <c r="AU368" s="362" t="n">
        <f aca="false">IF($AT368="",1,COUNTIFS($AT$11:$AT$1000, $AT368))</f>
        <v>1</v>
      </c>
      <c r="AV368" s="362" t="n">
        <f aca="false">IF(AT368&lt;&gt;"",'Sub-Cpt Record'!C368/CODE!AU368,0)</f>
        <v>0</v>
      </c>
    </row>
    <row r="369" customFormat="false" ht="15" hidden="false" customHeight="false" outlineLevel="0" collapsed="false">
      <c r="A369" s="362" t="str">
        <f aca="false">IF('Sub-Cpt Record'!B369="",IF(OR('Sub-Cpt Record'!A369=0,'Sub-Cpt Record'!A369=""),"",'Sub-Cpt Record'!A369),CONCATENATE('Sub-Cpt Record'!A369&amp;'Sub-Cpt Record'!B369))</f>
        <v/>
      </c>
      <c r="B369" s="362" t="n">
        <f aca="false">IF($A369="",1,COUNTIFS($A$11:$A$1000, $A369))</f>
        <v>1</v>
      </c>
      <c r="C369" s="363" t="str">
        <f aca="false">IF('Sub-Cpt Record'!E369 = "","",'Sub-Cpt Record'!E369&amp;"  ")</f>
        <v/>
      </c>
      <c r="D369" s="362" t="str">
        <f aca="false">IF('Sub-Cpt Record'!F369 = "","",'Sub-Cpt Record'!F369&amp;"  ")</f>
        <v/>
      </c>
      <c r="E369" s="362" t="str">
        <f aca="false">IF('Sub-Cpt Record'!G369 = "","",'Sub-Cpt Record'!G369&amp;"  ")</f>
        <v/>
      </c>
      <c r="F369" s="362" t="str">
        <f aca="false">IF('Sub-Cpt Record'!H369 = "","",'Sub-Cpt Record'!H369&amp;"  ")</f>
        <v/>
      </c>
      <c r="G369" s="362" t="str">
        <f aca="false">IF('Sub-Cpt Record'!I369 = "","",'Sub-Cpt Record'!I369&amp;"  ")</f>
        <v/>
      </c>
      <c r="H369" s="362" t="str">
        <f aca="false">IF('Sub-Cpt Record'!J369 = "","",'Sub-Cpt Record'!J369&amp;"  ")</f>
        <v/>
      </c>
      <c r="I369" s="364" t="str">
        <f aca="false">CONCATENATE(C369&amp;D369&amp;E369&amp;F369&amp;G369&amp;H369)</f>
        <v/>
      </c>
      <c r="J369" s="362" t="n">
        <f aca="false">IF(A369&lt;&gt;"",'Sub-Cpt Record'!C369/CODE!B369,0)</f>
        <v>0</v>
      </c>
      <c r="L369" s="365" t="str">
        <f aca="false">IF(A369="",IF(L370=1,1,""),1)</f>
        <v/>
      </c>
      <c r="N369" s="366" t="n">
        <f aca="false">COUNTIFS('Felling&amp;Restocking'!$A$11:$A$1000, 'Felling&amp;Restocking'!$A369, 'Felling&amp;Restocking'!$B$11:$B$1000, 'Felling&amp;Restocking'!$B369, 'Felling&amp;Restocking'!$H$11:$H$1000, 'Felling&amp;Restocking'!$H369)</f>
        <v>0</v>
      </c>
      <c r="O369" s="366" t="n">
        <f aca="false">IF(OR('Felling&amp;Restocking'!H369=0,'Felling&amp;Restocking'!H369=""),0,1)</f>
        <v>0</v>
      </c>
      <c r="P369" s="367" t="n">
        <f aca="false">SUM('Felling&amp;Restocking'!O369+'Felling&amp;Restocking'!P369)</f>
        <v>0</v>
      </c>
      <c r="S369" s="369" t="n">
        <f aca="false">IF(AND(O369&lt;&gt;0,P369&lt;&gt;0,'Felling&amp;Restocking'!G369&lt;&gt;0,AA369="",AC369=""),1,0)</f>
        <v>0</v>
      </c>
      <c r="T369" s="370" t="str">
        <f aca="false">IF(OR('Felling&amp;Restocking'!G369=0,'Felling&amp;Restocking'!G369=""),"",SUM('Felling&amp;Restocking'!O369/P369)*'Felling&amp;Restocking'!G369)</f>
        <v/>
      </c>
      <c r="U369" s="370" t="str">
        <f aca="false">IF(OR('Felling&amp;Restocking'!G369=0,'Felling&amp;Restocking'!G369=""),"",SUM('Felling&amp;Restocking'!P369/P369)*'Felling&amp;Restocking'!G369)</f>
        <v/>
      </c>
      <c r="V369" s="371" t="n">
        <f aca="false">IF(CONCATENATE('Felling&amp;Restocking'!U369&amp;'Felling&amp;Restocking'!W369&amp;'Felling&amp;Restocking'!Y369&amp;'Felling&amp;Restocking'!AA369&amp;'Felling&amp;Restocking'!AC369)="",0,1)</f>
        <v>0</v>
      </c>
      <c r="W369" s="372" t="n">
        <f aca="false">IF(OR(OR(TRIM('Felling&amp;Restocking'!H369)="T",TRIM('Felling&amp;Restocking'!H369)="DF",TRIM('Felling&amp;Restocking'!H369)="OS"),O369=0),0,1)</f>
        <v>0</v>
      </c>
      <c r="X369" s="372" t="n">
        <f aca="false">IF(OR('Felling&amp;Restocking'!$S369="",OR('Felling&amp;Restocking'!$S369=0,'Felling&amp;Restocking'!$S369="N/A")),0,1)</f>
        <v>0</v>
      </c>
      <c r="Y369" s="362" t="str">
        <f aca="false">IF(W369=1,T369,"")</f>
        <v/>
      </c>
      <c r="Z369" s="362" t="str">
        <f aca="false">IF(W369=1,U369,"")</f>
        <v/>
      </c>
      <c r="AA369" s="363" t="str">
        <f aca="false">CONCATENATE(IF(AND(AG369="B",AF369&lt;&gt;""),AF369,""),IF(AND(AI369="B",AH369&lt;&gt;""),AH369,""),IF(AND(AK369="B",AJ369&lt;&gt;""),AJ369,""),IF(AND(AM369="B",AL369&lt;&gt;""),AL369,""),IF(AND(AO369="B",AN369&lt;&gt;""),AN369,""),IF(AND(AQ369="B",AP369&lt;&gt;""),AP369,""))</f>
        <v/>
      </c>
      <c r="AC369" s="362" t="str">
        <f aca="false">CONCATENATE(IF(AND(AG369="C",AF369&lt;&gt;""),AF369,""),IF(AND(AI369="C",AH369&lt;&gt;""),AH369,""),IF(AND(AK369="C",AJ369&lt;&gt;""),AJ369,""),IF(AND(AM369="C",AL369&lt;&gt;""),AL369,""),IF(AND(AO369="C",AN369&lt;&gt;""),AN369,""),IF(AND(AQ369="C",AP369&lt;&gt;""),AP369,""))</f>
        <v/>
      </c>
      <c r="AE369" s="362" t="str">
        <f aca="false">CONCATENATE(IF(AS369="","",AS369),IF(AU369="","",AU369),IF(AW369="","",AW369),IF(AY369="","",AY369),IF(BA369="","",BA369),IF(BC369="","",BC369))</f>
        <v>1</v>
      </c>
      <c r="AF369" s="362" t="str">
        <f aca="false">IF('Felling&amp;Restocking'!I369="","",IFERROR(VLOOKUP( 'Felling&amp;Restocking'!I369,SpeciesList[],2,0),"," &amp; 'Felling&amp;Restocking'!I369))</f>
        <v/>
      </c>
      <c r="AG369" s="362" t="str">
        <f aca="false">IF('Felling&amp;Restocking'!I369="","",VLOOKUP( 'Felling&amp;Restocking'!I369,SpeciesList[],4,0))</f>
        <v/>
      </c>
      <c r="AH369" s="362" t="str">
        <f aca="false">IF('Felling&amp;Restocking'!J369="","",IFERROR("," &amp; VLOOKUP( 'Felling&amp;Restocking'!J369,SpeciesList[],2,0),"," &amp; 'Felling&amp;Restocking'!J369))</f>
        <v/>
      </c>
      <c r="AI369" s="362" t="str">
        <f aca="false">IF('Felling&amp;Restocking'!J369="","",VLOOKUP( 'Felling&amp;Restocking'!J369,SpeciesList[],4,0))</f>
        <v/>
      </c>
      <c r="AJ369" s="362" t="str">
        <f aca="false">IF('Felling&amp;Restocking'!K369="","",IFERROR("," &amp; VLOOKUP( 'Felling&amp;Restocking'!K369,SpeciesList[],2,0),"," &amp; 'Felling&amp;Restocking'!K369))</f>
        <v/>
      </c>
      <c r="AK369" s="362" t="str">
        <f aca="false">IF('Felling&amp;Restocking'!K369="","",VLOOKUP( 'Felling&amp;Restocking'!K369,SpeciesList[],4,0))</f>
        <v/>
      </c>
      <c r="AL369" s="362" t="str">
        <f aca="false">IF('Felling&amp;Restocking'!L369="","",IFERROR("," &amp; VLOOKUP( 'Felling&amp;Restocking'!L369,SpeciesList[],2,0),"," &amp; 'Felling&amp;Restocking'!L369))</f>
        <v/>
      </c>
      <c r="AM369" s="362" t="str">
        <f aca="false">IF('Felling&amp;Restocking'!L369="","",VLOOKUP( 'Felling&amp;Restocking'!L369,SpeciesList[],4,0))</f>
        <v/>
      </c>
      <c r="AN369" s="362" t="str">
        <f aca="false">IF('Felling&amp;Restocking'!M369="","",IFERROR("," &amp; VLOOKUP( 'Felling&amp;Restocking'!M369,SpeciesList[],2,0),"," &amp; 'Felling&amp;Restocking'!M369))</f>
        <v/>
      </c>
      <c r="AO369" s="362" t="str">
        <f aca="false">IF('Felling&amp;Restocking'!M369="","",VLOOKUP( 'Felling&amp;Restocking'!M369,SpeciesList[],4,0))</f>
        <v/>
      </c>
      <c r="AP369" s="362" t="str">
        <f aca="false">IF('Felling&amp;Restocking'!N369="","",IFERROR("," &amp; VLOOKUP( 'Felling&amp;Restocking'!N369,SpeciesList[],2,0),"," &amp; 'Felling&amp;Restocking'!N369))</f>
        <v/>
      </c>
      <c r="AQ369" s="362" t="str">
        <f aca="false">IF('Felling&amp;Restocking'!N369="","",VLOOKUP( 'Felling&amp;Restocking'!N369,SpeciesList[],4,0))</f>
        <v/>
      </c>
      <c r="AT369" s="362" t="str">
        <f aca="false">IF('Sub-Cpt Record'!A369&lt;&gt;"",CONCATENATE('Sub-Cpt Record'!A369,'Sub-Cpt Record'!B369,'Sub-Cpt Record'!C369),"")</f>
        <v/>
      </c>
      <c r="AU369" s="362" t="n">
        <f aca="false">IF($AT369="",1,COUNTIFS($AT$11:$AT$1000, $AT369))</f>
        <v>1</v>
      </c>
      <c r="AV369" s="362" t="n">
        <f aca="false">IF(AT369&lt;&gt;"",'Sub-Cpt Record'!C369/CODE!AU369,0)</f>
        <v>0</v>
      </c>
    </row>
    <row r="370" customFormat="false" ht="15" hidden="false" customHeight="false" outlineLevel="0" collapsed="false">
      <c r="A370" s="362" t="str">
        <f aca="false">IF('Sub-Cpt Record'!B370="",IF(OR('Sub-Cpt Record'!A370=0,'Sub-Cpt Record'!A370=""),"",'Sub-Cpt Record'!A370),CONCATENATE('Sub-Cpt Record'!A370&amp;'Sub-Cpt Record'!B370))</f>
        <v/>
      </c>
      <c r="B370" s="362" t="n">
        <f aca="false">IF($A370="",1,COUNTIFS($A$11:$A$1000, $A370))</f>
        <v>1</v>
      </c>
      <c r="C370" s="363" t="str">
        <f aca="false">IF('Sub-Cpt Record'!E370 = "","",'Sub-Cpt Record'!E370&amp;"  ")</f>
        <v/>
      </c>
      <c r="D370" s="362" t="str">
        <f aca="false">IF('Sub-Cpt Record'!F370 = "","",'Sub-Cpt Record'!F370&amp;"  ")</f>
        <v/>
      </c>
      <c r="E370" s="362" t="str">
        <f aca="false">IF('Sub-Cpt Record'!G370 = "","",'Sub-Cpt Record'!G370&amp;"  ")</f>
        <v/>
      </c>
      <c r="F370" s="362" t="str">
        <f aca="false">IF('Sub-Cpt Record'!H370 = "","",'Sub-Cpt Record'!H370&amp;"  ")</f>
        <v/>
      </c>
      <c r="G370" s="362" t="str">
        <f aca="false">IF('Sub-Cpt Record'!I370 = "","",'Sub-Cpt Record'!I370&amp;"  ")</f>
        <v/>
      </c>
      <c r="H370" s="362" t="str">
        <f aca="false">IF('Sub-Cpt Record'!J370 = "","",'Sub-Cpt Record'!J370&amp;"  ")</f>
        <v/>
      </c>
      <c r="I370" s="364" t="str">
        <f aca="false">CONCATENATE(C370&amp;D370&amp;E370&amp;F370&amp;G370&amp;H370)</f>
        <v/>
      </c>
      <c r="J370" s="362" t="n">
        <f aca="false">IF(A370&lt;&gt;"",'Sub-Cpt Record'!C370/CODE!B370,0)</f>
        <v>0</v>
      </c>
      <c r="L370" s="365" t="str">
        <f aca="false">IF(A370="",IF(L371=1,1,""),1)</f>
        <v/>
      </c>
      <c r="N370" s="366" t="n">
        <f aca="false">COUNTIFS('Felling&amp;Restocking'!$A$11:$A$1000, 'Felling&amp;Restocking'!$A370, 'Felling&amp;Restocking'!$B$11:$B$1000, 'Felling&amp;Restocking'!$B370, 'Felling&amp;Restocking'!$H$11:$H$1000, 'Felling&amp;Restocking'!$H370)</f>
        <v>0</v>
      </c>
      <c r="O370" s="366" t="n">
        <f aca="false">IF(OR('Felling&amp;Restocking'!H370=0,'Felling&amp;Restocking'!H370=""),0,1)</f>
        <v>0</v>
      </c>
      <c r="P370" s="367" t="n">
        <f aca="false">SUM('Felling&amp;Restocking'!O370+'Felling&amp;Restocking'!P370)</f>
        <v>0</v>
      </c>
      <c r="S370" s="369" t="n">
        <f aca="false">IF(AND(O370&lt;&gt;0,P370&lt;&gt;0,'Felling&amp;Restocking'!G370&lt;&gt;0,AA370="",AC370=""),1,0)</f>
        <v>0</v>
      </c>
      <c r="T370" s="370" t="str">
        <f aca="false">IF(OR('Felling&amp;Restocking'!G370=0,'Felling&amp;Restocking'!G370=""),"",SUM('Felling&amp;Restocking'!O370/P370)*'Felling&amp;Restocking'!G370)</f>
        <v/>
      </c>
      <c r="U370" s="370" t="str">
        <f aca="false">IF(OR('Felling&amp;Restocking'!G370=0,'Felling&amp;Restocking'!G370=""),"",SUM('Felling&amp;Restocking'!P370/P370)*'Felling&amp;Restocking'!G370)</f>
        <v/>
      </c>
      <c r="V370" s="371" t="n">
        <f aca="false">IF(CONCATENATE('Felling&amp;Restocking'!U370&amp;'Felling&amp;Restocking'!W370&amp;'Felling&amp;Restocking'!Y370&amp;'Felling&amp;Restocking'!AA370&amp;'Felling&amp;Restocking'!AC370)="",0,1)</f>
        <v>0</v>
      </c>
      <c r="W370" s="372" t="n">
        <f aca="false">IF(OR(OR(TRIM('Felling&amp;Restocking'!H370)="T",TRIM('Felling&amp;Restocking'!H370)="DF",TRIM('Felling&amp;Restocking'!H370)="OS"),O370=0),0,1)</f>
        <v>0</v>
      </c>
      <c r="X370" s="372" t="n">
        <f aca="false">IF(OR('Felling&amp;Restocking'!$S370="",OR('Felling&amp;Restocking'!$S370=0,'Felling&amp;Restocking'!$S370="N/A")),0,1)</f>
        <v>0</v>
      </c>
      <c r="Y370" s="362" t="str">
        <f aca="false">IF(W370=1,T370,"")</f>
        <v/>
      </c>
      <c r="Z370" s="362" t="str">
        <f aca="false">IF(W370=1,U370,"")</f>
        <v/>
      </c>
      <c r="AA370" s="363" t="str">
        <f aca="false">CONCATENATE(IF(AND(AG370="B",AF370&lt;&gt;""),AF370,""),IF(AND(AI370="B",AH370&lt;&gt;""),AH370,""),IF(AND(AK370="B",AJ370&lt;&gt;""),AJ370,""),IF(AND(AM370="B",AL370&lt;&gt;""),AL370,""),IF(AND(AO370="B",AN370&lt;&gt;""),AN370,""),IF(AND(AQ370="B",AP370&lt;&gt;""),AP370,""))</f>
        <v/>
      </c>
      <c r="AC370" s="362" t="str">
        <f aca="false">CONCATENATE(IF(AND(AG370="C",AF370&lt;&gt;""),AF370,""),IF(AND(AI370="C",AH370&lt;&gt;""),AH370,""),IF(AND(AK370="C",AJ370&lt;&gt;""),AJ370,""),IF(AND(AM370="C",AL370&lt;&gt;""),AL370,""),IF(AND(AO370="C",AN370&lt;&gt;""),AN370,""),IF(AND(AQ370="C",AP370&lt;&gt;""),AP370,""))</f>
        <v/>
      </c>
      <c r="AE370" s="362" t="str">
        <f aca="false">CONCATENATE(IF(AS370="","",AS370),IF(AU370="","",AU370),IF(AW370="","",AW370),IF(AY370="","",AY370),IF(BA370="","",BA370),IF(BC370="","",BC370))</f>
        <v>1</v>
      </c>
      <c r="AF370" s="362" t="str">
        <f aca="false">IF('Felling&amp;Restocking'!I370="","",IFERROR(VLOOKUP( 'Felling&amp;Restocking'!I370,SpeciesList[],2,0),"," &amp; 'Felling&amp;Restocking'!I370))</f>
        <v/>
      </c>
      <c r="AG370" s="362" t="str">
        <f aca="false">IF('Felling&amp;Restocking'!I370="","",VLOOKUP( 'Felling&amp;Restocking'!I370,SpeciesList[],4,0))</f>
        <v/>
      </c>
      <c r="AH370" s="362" t="str">
        <f aca="false">IF('Felling&amp;Restocking'!J370="","",IFERROR("," &amp; VLOOKUP( 'Felling&amp;Restocking'!J370,SpeciesList[],2,0),"," &amp; 'Felling&amp;Restocking'!J370))</f>
        <v/>
      </c>
      <c r="AI370" s="362" t="str">
        <f aca="false">IF('Felling&amp;Restocking'!J370="","",VLOOKUP( 'Felling&amp;Restocking'!J370,SpeciesList[],4,0))</f>
        <v/>
      </c>
      <c r="AJ370" s="362" t="str">
        <f aca="false">IF('Felling&amp;Restocking'!K370="","",IFERROR("," &amp; VLOOKUP( 'Felling&amp;Restocking'!K370,SpeciesList[],2,0),"," &amp; 'Felling&amp;Restocking'!K370))</f>
        <v/>
      </c>
      <c r="AK370" s="362" t="str">
        <f aca="false">IF('Felling&amp;Restocking'!K370="","",VLOOKUP( 'Felling&amp;Restocking'!K370,SpeciesList[],4,0))</f>
        <v/>
      </c>
      <c r="AL370" s="362" t="str">
        <f aca="false">IF('Felling&amp;Restocking'!L370="","",IFERROR("," &amp; VLOOKUP( 'Felling&amp;Restocking'!L370,SpeciesList[],2,0),"," &amp; 'Felling&amp;Restocking'!L370))</f>
        <v/>
      </c>
      <c r="AM370" s="362" t="str">
        <f aca="false">IF('Felling&amp;Restocking'!L370="","",VLOOKUP( 'Felling&amp;Restocking'!L370,SpeciesList[],4,0))</f>
        <v/>
      </c>
      <c r="AN370" s="362" t="str">
        <f aca="false">IF('Felling&amp;Restocking'!M370="","",IFERROR("," &amp; VLOOKUP( 'Felling&amp;Restocking'!M370,SpeciesList[],2,0),"," &amp; 'Felling&amp;Restocking'!M370))</f>
        <v/>
      </c>
      <c r="AO370" s="362" t="str">
        <f aca="false">IF('Felling&amp;Restocking'!M370="","",VLOOKUP( 'Felling&amp;Restocking'!M370,SpeciesList[],4,0))</f>
        <v/>
      </c>
      <c r="AP370" s="362" t="str">
        <f aca="false">IF('Felling&amp;Restocking'!N370="","",IFERROR("," &amp; VLOOKUP( 'Felling&amp;Restocking'!N370,SpeciesList[],2,0),"," &amp; 'Felling&amp;Restocking'!N370))</f>
        <v/>
      </c>
      <c r="AQ370" s="362" t="str">
        <f aca="false">IF('Felling&amp;Restocking'!N370="","",VLOOKUP( 'Felling&amp;Restocking'!N370,SpeciesList[],4,0))</f>
        <v/>
      </c>
      <c r="AT370" s="362" t="str">
        <f aca="false">IF('Sub-Cpt Record'!A370&lt;&gt;"",CONCATENATE('Sub-Cpt Record'!A370,'Sub-Cpt Record'!B370,'Sub-Cpt Record'!C370),"")</f>
        <v/>
      </c>
      <c r="AU370" s="362" t="n">
        <f aca="false">IF($AT370="",1,COUNTIFS($AT$11:$AT$1000, $AT370))</f>
        <v>1</v>
      </c>
      <c r="AV370" s="362" t="n">
        <f aca="false">IF(AT370&lt;&gt;"",'Sub-Cpt Record'!C370/CODE!AU370,0)</f>
        <v>0</v>
      </c>
    </row>
    <row r="371" customFormat="false" ht="15" hidden="false" customHeight="false" outlineLevel="0" collapsed="false">
      <c r="A371" s="362" t="str">
        <f aca="false">IF('Sub-Cpt Record'!B371="",IF(OR('Sub-Cpt Record'!A371=0,'Sub-Cpt Record'!A371=""),"",'Sub-Cpt Record'!A371),CONCATENATE('Sub-Cpt Record'!A371&amp;'Sub-Cpt Record'!B371))</f>
        <v/>
      </c>
      <c r="B371" s="362" t="n">
        <f aca="false">IF($A371="",1,COUNTIFS($A$11:$A$1000, $A371))</f>
        <v>1</v>
      </c>
      <c r="C371" s="363" t="str">
        <f aca="false">IF('Sub-Cpt Record'!E371 = "","",'Sub-Cpt Record'!E371&amp;"  ")</f>
        <v/>
      </c>
      <c r="D371" s="362" t="str">
        <f aca="false">IF('Sub-Cpt Record'!F371 = "","",'Sub-Cpt Record'!F371&amp;"  ")</f>
        <v/>
      </c>
      <c r="E371" s="362" t="str">
        <f aca="false">IF('Sub-Cpt Record'!G371 = "","",'Sub-Cpt Record'!G371&amp;"  ")</f>
        <v/>
      </c>
      <c r="F371" s="362" t="str">
        <f aca="false">IF('Sub-Cpt Record'!H371 = "","",'Sub-Cpt Record'!H371&amp;"  ")</f>
        <v/>
      </c>
      <c r="G371" s="362" t="str">
        <f aca="false">IF('Sub-Cpt Record'!I371 = "","",'Sub-Cpt Record'!I371&amp;"  ")</f>
        <v/>
      </c>
      <c r="H371" s="362" t="str">
        <f aca="false">IF('Sub-Cpt Record'!J371 = "","",'Sub-Cpt Record'!J371&amp;"  ")</f>
        <v/>
      </c>
      <c r="I371" s="364" t="str">
        <f aca="false">CONCATENATE(C371&amp;D371&amp;E371&amp;F371&amp;G371&amp;H371)</f>
        <v/>
      </c>
      <c r="J371" s="362" t="n">
        <f aca="false">IF(A371&lt;&gt;"",'Sub-Cpt Record'!C371/CODE!B371,0)</f>
        <v>0</v>
      </c>
      <c r="L371" s="365" t="str">
        <f aca="false">IF(A371="",IF(L372=1,1,""),1)</f>
        <v/>
      </c>
      <c r="N371" s="366" t="n">
        <f aca="false">COUNTIFS('Felling&amp;Restocking'!$A$11:$A$1000, 'Felling&amp;Restocking'!$A371, 'Felling&amp;Restocking'!$B$11:$B$1000, 'Felling&amp;Restocking'!$B371, 'Felling&amp;Restocking'!$H$11:$H$1000, 'Felling&amp;Restocking'!$H371)</f>
        <v>0</v>
      </c>
      <c r="O371" s="366" t="n">
        <f aca="false">IF(OR('Felling&amp;Restocking'!H371=0,'Felling&amp;Restocking'!H371=""),0,1)</f>
        <v>0</v>
      </c>
      <c r="P371" s="367" t="n">
        <f aca="false">SUM('Felling&amp;Restocking'!O371+'Felling&amp;Restocking'!P371)</f>
        <v>0</v>
      </c>
      <c r="S371" s="369" t="n">
        <f aca="false">IF(AND(O371&lt;&gt;0,P371&lt;&gt;0,'Felling&amp;Restocking'!G371&lt;&gt;0,AA371="",AC371=""),1,0)</f>
        <v>0</v>
      </c>
      <c r="T371" s="370" t="str">
        <f aca="false">IF(OR('Felling&amp;Restocking'!G371=0,'Felling&amp;Restocking'!G371=""),"",SUM('Felling&amp;Restocking'!O371/P371)*'Felling&amp;Restocking'!G371)</f>
        <v/>
      </c>
      <c r="U371" s="370" t="str">
        <f aca="false">IF(OR('Felling&amp;Restocking'!G371=0,'Felling&amp;Restocking'!G371=""),"",SUM('Felling&amp;Restocking'!P371/P371)*'Felling&amp;Restocking'!G371)</f>
        <v/>
      </c>
      <c r="V371" s="371" t="n">
        <f aca="false">IF(CONCATENATE('Felling&amp;Restocking'!U371&amp;'Felling&amp;Restocking'!W371&amp;'Felling&amp;Restocking'!Y371&amp;'Felling&amp;Restocking'!AA371&amp;'Felling&amp;Restocking'!AC371)="",0,1)</f>
        <v>0</v>
      </c>
      <c r="W371" s="372" t="n">
        <f aca="false">IF(OR(OR(TRIM('Felling&amp;Restocking'!H371)="T",TRIM('Felling&amp;Restocking'!H371)="DF",TRIM('Felling&amp;Restocking'!H371)="OS"),O371=0),0,1)</f>
        <v>0</v>
      </c>
      <c r="X371" s="372" t="n">
        <f aca="false">IF(OR('Felling&amp;Restocking'!$S371="",OR('Felling&amp;Restocking'!$S371=0,'Felling&amp;Restocking'!$S371="N/A")),0,1)</f>
        <v>0</v>
      </c>
      <c r="Y371" s="362" t="str">
        <f aca="false">IF(W371=1,T371,"")</f>
        <v/>
      </c>
      <c r="Z371" s="362" t="str">
        <f aca="false">IF(W371=1,U371,"")</f>
        <v/>
      </c>
      <c r="AA371" s="363" t="str">
        <f aca="false">CONCATENATE(IF(AND(AG371="B",AF371&lt;&gt;""),AF371,""),IF(AND(AI371="B",AH371&lt;&gt;""),AH371,""),IF(AND(AK371="B",AJ371&lt;&gt;""),AJ371,""),IF(AND(AM371="B",AL371&lt;&gt;""),AL371,""),IF(AND(AO371="B",AN371&lt;&gt;""),AN371,""),IF(AND(AQ371="B",AP371&lt;&gt;""),AP371,""))</f>
        <v/>
      </c>
      <c r="AC371" s="362" t="str">
        <f aca="false">CONCATENATE(IF(AND(AG371="C",AF371&lt;&gt;""),AF371,""),IF(AND(AI371="C",AH371&lt;&gt;""),AH371,""),IF(AND(AK371="C",AJ371&lt;&gt;""),AJ371,""),IF(AND(AM371="C",AL371&lt;&gt;""),AL371,""),IF(AND(AO371="C",AN371&lt;&gt;""),AN371,""),IF(AND(AQ371="C",AP371&lt;&gt;""),AP371,""))</f>
        <v/>
      </c>
      <c r="AE371" s="362" t="str">
        <f aca="false">CONCATENATE(IF(AS371="","",AS371),IF(AU371="","",AU371),IF(AW371="","",AW371),IF(AY371="","",AY371),IF(BA371="","",BA371),IF(BC371="","",BC371))</f>
        <v>1</v>
      </c>
      <c r="AF371" s="362" t="str">
        <f aca="false">IF('Felling&amp;Restocking'!I371="","",IFERROR(VLOOKUP( 'Felling&amp;Restocking'!I371,SpeciesList[],2,0),"," &amp; 'Felling&amp;Restocking'!I371))</f>
        <v/>
      </c>
      <c r="AG371" s="362" t="str">
        <f aca="false">IF('Felling&amp;Restocking'!I371="","",VLOOKUP( 'Felling&amp;Restocking'!I371,SpeciesList[],4,0))</f>
        <v/>
      </c>
      <c r="AH371" s="362" t="str">
        <f aca="false">IF('Felling&amp;Restocking'!J371="","",IFERROR("," &amp; VLOOKUP( 'Felling&amp;Restocking'!J371,SpeciesList[],2,0),"," &amp; 'Felling&amp;Restocking'!J371))</f>
        <v/>
      </c>
      <c r="AI371" s="362" t="str">
        <f aca="false">IF('Felling&amp;Restocking'!J371="","",VLOOKUP( 'Felling&amp;Restocking'!J371,SpeciesList[],4,0))</f>
        <v/>
      </c>
      <c r="AJ371" s="362" t="str">
        <f aca="false">IF('Felling&amp;Restocking'!K371="","",IFERROR("," &amp; VLOOKUP( 'Felling&amp;Restocking'!K371,SpeciesList[],2,0),"," &amp; 'Felling&amp;Restocking'!K371))</f>
        <v/>
      </c>
      <c r="AK371" s="362" t="str">
        <f aca="false">IF('Felling&amp;Restocking'!K371="","",VLOOKUP( 'Felling&amp;Restocking'!K371,SpeciesList[],4,0))</f>
        <v/>
      </c>
      <c r="AL371" s="362" t="str">
        <f aca="false">IF('Felling&amp;Restocking'!L371="","",IFERROR("," &amp; VLOOKUP( 'Felling&amp;Restocking'!L371,SpeciesList[],2,0),"," &amp; 'Felling&amp;Restocking'!L371))</f>
        <v/>
      </c>
      <c r="AM371" s="362" t="str">
        <f aca="false">IF('Felling&amp;Restocking'!L371="","",VLOOKUP( 'Felling&amp;Restocking'!L371,SpeciesList[],4,0))</f>
        <v/>
      </c>
      <c r="AN371" s="362" t="str">
        <f aca="false">IF('Felling&amp;Restocking'!M371="","",IFERROR("," &amp; VLOOKUP( 'Felling&amp;Restocking'!M371,SpeciesList[],2,0),"," &amp; 'Felling&amp;Restocking'!M371))</f>
        <v/>
      </c>
      <c r="AO371" s="362" t="str">
        <f aca="false">IF('Felling&amp;Restocking'!M371="","",VLOOKUP( 'Felling&amp;Restocking'!M371,SpeciesList[],4,0))</f>
        <v/>
      </c>
      <c r="AP371" s="362" t="str">
        <f aca="false">IF('Felling&amp;Restocking'!N371="","",IFERROR("," &amp; VLOOKUP( 'Felling&amp;Restocking'!N371,SpeciesList[],2,0),"," &amp; 'Felling&amp;Restocking'!N371))</f>
        <v/>
      </c>
      <c r="AQ371" s="362" t="str">
        <f aca="false">IF('Felling&amp;Restocking'!N371="","",VLOOKUP( 'Felling&amp;Restocking'!N371,SpeciesList[],4,0))</f>
        <v/>
      </c>
      <c r="AT371" s="362" t="str">
        <f aca="false">IF('Sub-Cpt Record'!A371&lt;&gt;"",CONCATENATE('Sub-Cpt Record'!A371,'Sub-Cpt Record'!B371,'Sub-Cpt Record'!C371),"")</f>
        <v/>
      </c>
      <c r="AU371" s="362" t="n">
        <f aca="false">IF($AT371="",1,COUNTIFS($AT$11:$AT$1000, $AT371))</f>
        <v>1</v>
      </c>
      <c r="AV371" s="362" t="n">
        <f aca="false">IF(AT371&lt;&gt;"",'Sub-Cpt Record'!C371/CODE!AU371,0)</f>
        <v>0</v>
      </c>
    </row>
    <row r="372" customFormat="false" ht="15" hidden="false" customHeight="false" outlineLevel="0" collapsed="false">
      <c r="A372" s="362" t="str">
        <f aca="false">IF('Sub-Cpt Record'!B372="",IF(OR('Sub-Cpt Record'!A372=0,'Sub-Cpt Record'!A372=""),"",'Sub-Cpt Record'!A372),CONCATENATE('Sub-Cpt Record'!A372&amp;'Sub-Cpt Record'!B372))</f>
        <v/>
      </c>
      <c r="B372" s="362" t="n">
        <f aca="false">IF($A372="",1,COUNTIFS($A$11:$A$1000, $A372))</f>
        <v>1</v>
      </c>
      <c r="C372" s="363" t="str">
        <f aca="false">IF('Sub-Cpt Record'!E372 = "","",'Sub-Cpt Record'!E372&amp;"  ")</f>
        <v/>
      </c>
      <c r="D372" s="362" t="str">
        <f aca="false">IF('Sub-Cpt Record'!F372 = "","",'Sub-Cpt Record'!F372&amp;"  ")</f>
        <v/>
      </c>
      <c r="E372" s="362" t="str">
        <f aca="false">IF('Sub-Cpt Record'!G372 = "","",'Sub-Cpt Record'!G372&amp;"  ")</f>
        <v/>
      </c>
      <c r="F372" s="362" t="str">
        <f aca="false">IF('Sub-Cpt Record'!H372 = "","",'Sub-Cpt Record'!H372&amp;"  ")</f>
        <v/>
      </c>
      <c r="G372" s="362" t="str">
        <f aca="false">IF('Sub-Cpt Record'!I372 = "","",'Sub-Cpt Record'!I372&amp;"  ")</f>
        <v/>
      </c>
      <c r="H372" s="362" t="str">
        <f aca="false">IF('Sub-Cpt Record'!J372 = "","",'Sub-Cpt Record'!J372&amp;"  ")</f>
        <v/>
      </c>
      <c r="I372" s="364" t="str">
        <f aca="false">CONCATENATE(C372&amp;D372&amp;E372&amp;F372&amp;G372&amp;H372)</f>
        <v/>
      </c>
      <c r="J372" s="362" t="n">
        <f aca="false">IF(A372&lt;&gt;"",'Sub-Cpt Record'!C372/CODE!B372,0)</f>
        <v>0</v>
      </c>
      <c r="L372" s="365" t="str">
        <f aca="false">IF(A372="",IF(L373=1,1,""),1)</f>
        <v/>
      </c>
      <c r="N372" s="366" t="n">
        <f aca="false">COUNTIFS('Felling&amp;Restocking'!$A$11:$A$1000, 'Felling&amp;Restocking'!$A372, 'Felling&amp;Restocking'!$B$11:$B$1000, 'Felling&amp;Restocking'!$B372, 'Felling&amp;Restocking'!$H$11:$H$1000, 'Felling&amp;Restocking'!$H372)</f>
        <v>0</v>
      </c>
      <c r="O372" s="366" t="n">
        <f aca="false">IF(OR('Felling&amp;Restocking'!H372=0,'Felling&amp;Restocking'!H372=""),0,1)</f>
        <v>0</v>
      </c>
      <c r="P372" s="367" t="n">
        <f aca="false">SUM('Felling&amp;Restocking'!O372+'Felling&amp;Restocking'!P372)</f>
        <v>0</v>
      </c>
      <c r="S372" s="369" t="n">
        <f aca="false">IF(AND(O372&lt;&gt;0,P372&lt;&gt;0,'Felling&amp;Restocking'!G372&lt;&gt;0,AA372="",AC372=""),1,0)</f>
        <v>0</v>
      </c>
      <c r="T372" s="370" t="str">
        <f aca="false">IF(OR('Felling&amp;Restocking'!G372=0,'Felling&amp;Restocking'!G372=""),"",SUM('Felling&amp;Restocking'!O372/P372)*'Felling&amp;Restocking'!G372)</f>
        <v/>
      </c>
      <c r="U372" s="370" t="str">
        <f aca="false">IF(OR('Felling&amp;Restocking'!G372=0,'Felling&amp;Restocking'!G372=""),"",SUM('Felling&amp;Restocking'!P372/P372)*'Felling&amp;Restocking'!G372)</f>
        <v/>
      </c>
      <c r="V372" s="371" t="n">
        <f aca="false">IF(CONCATENATE('Felling&amp;Restocking'!U372&amp;'Felling&amp;Restocking'!W372&amp;'Felling&amp;Restocking'!Y372&amp;'Felling&amp;Restocking'!AA372&amp;'Felling&amp;Restocking'!AC372)="",0,1)</f>
        <v>0</v>
      </c>
      <c r="W372" s="372" t="n">
        <f aca="false">IF(OR(OR(TRIM('Felling&amp;Restocking'!H372)="T",TRIM('Felling&amp;Restocking'!H372)="DF",TRIM('Felling&amp;Restocking'!H372)="OS"),O372=0),0,1)</f>
        <v>0</v>
      </c>
      <c r="X372" s="372" t="n">
        <f aca="false">IF(OR('Felling&amp;Restocking'!$S372="",OR('Felling&amp;Restocking'!$S372=0,'Felling&amp;Restocking'!$S372="N/A")),0,1)</f>
        <v>0</v>
      </c>
      <c r="Y372" s="362" t="str">
        <f aca="false">IF(W372=1,T372,"")</f>
        <v/>
      </c>
      <c r="Z372" s="362" t="str">
        <f aca="false">IF(W372=1,U372,"")</f>
        <v/>
      </c>
      <c r="AA372" s="363" t="str">
        <f aca="false">CONCATENATE(IF(AND(AG372="B",AF372&lt;&gt;""),AF372,""),IF(AND(AI372="B",AH372&lt;&gt;""),AH372,""),IF(AND(AK372="B",AJ372&lt;&gt;""),AJ372,""),IF(AND(AM372="B",AL372&lt;&gt;""),AL372,""),IF(AND(AO372="B",AN372&lt;&gt;""),AN372,""),IF(AND(AQ372="B",AP372&lt;&gt;""),AP372,""))</f>
        <v/>
      </c>
      <c r="AC372" s="362" t="str">
        <f aca="false">CONCATENATE(IF(AND(AG372="C",AF372&lt;&gt;""),AF372,""),IF(AND(AI372="C",AH372&lt;&gt;""),AH372,""),IF(AND(AK372="C",AJ372&lt;&gt;""),AJ372,""),IF(AND(AM372="C",AL372&lt;&gt;""),AL372,""),IF(AND(AO372="C",AN372&lt;&gt;""),AN372,""),IF(AND(AQ372="C",AP372&lt;&gt;""),AP372,""))</f>
        <v/>
      </c>
      <c r="AE372" s="362" t="str">
        <f aca="false">CONCATENATE(IF(AS372="","",AS372),IF(AU372="","",AU372),IF(AW372="","",AW372),IF(AY372="","",AY372),IF(BA372="","",BA372),IF(BC372="","",BC372))</f>
        <v>1</v>
      </c>
      <c r="AF372" s="362" t="str">
        <f aca="false">IF('Felling&amp;Restocking'!I372="","",IFERROR(VLOOKUP( 'Felling&amp;Restocking'!I372,SpeciesList[],2,0),"," &amp; 'Felling&amp;Restocking'!I372))</f>
        <v/>
      </c>
      <c r="AG372" s="362" t="str">
        <f aca="false">IF('Felling&amp;Restocking'!I372="","",VLOOKUP( 'Felling&amp;Restocking'!I372,SpeciesList[],4,0))</f>
        <v/>
      </c>
      <c r="AH372" s="362" t="str">
        <f aca="false">IF('Felling&amp;Restocking'!J372="","",IFERROR("," &amp; VLOOKUP( 'Felling&amp;Restocking'!J372,SpeciesList[],2,0),"," &amp; 'Felling&amp;Restocking'!J372))</f>
        <v/>
      </c>
      <c r="AI372" s="362" t="str">
        <f aca="false">IF('Felling&amp;Restocking'!J372="","",VLOOKUP( 'Felling&amp;Restocking'!J372,SpeciesList[],4,0))</f>
        <v/>
      </c>
      <c r="AJ372" s="362" t="str">
        <f aca="false">IF('Felling&amp;Restocking'!K372="","",IFERROR("," &amp; VLOOKUP( 'Felling&amp;Restocking'!K372,SpeciesList[],2,0),"," &amp; 'Felling&amp;Restocking'!K372))</f>
        <v/>
      </c>
      <c r="AK372" s="362" t="str">
        <f aca="false">IF('Felling&amp;Restocking'!K372="","",VLOOKUP( 'Felling&amp;Restocking'!K372,SpeciesList[],4,0))</f>
        <v/>
      </c>
      <c r="AL372" s="362" t="str">
        <f aca="false">IF('Felling&amp;Restocking'!L372="","",IFERROR("," &amp; VLOOKUP( 'Felling&amp;Restocking'!L372,SpeciesList[],2,0),"," &amp; 'Felling&amp;Restocking'!L372))</f>
        <v/>
      </c>
      <c r="AM372" s="362" t="str">
        <f aca="false">IF('Felling&amp;Restocking'!L372="","",VLOOKUP( 'Felling&amp;Restocking'!L372,SpeciesList[],4,0))</f>
        <v/>
      </c>
      <c r="AN372" s="362" t="str">
        <f aca="false">IF('Felling&amp;Restocking'!M372="","",IFERROR("," &amp; VLOOKUP( 'Felling&amp;Restocking'!M372,SpeciesList[],2,0),"," &amp; 'Felling&amp;Restocking'!M372))</f>
        <v/>
      </c>
      <c r="AO372" s="362" t="str">
        <f aca="false">IF('Felling&amp;Restocking'!M372="","",VLOOKUP( 'Felling&amp;Restocking'!M372,SpeciesList[],4,0))</f>
        <v/>
      </c>
      <c r="AP372" s="362" t="str">
        <f aca="false">IF('Felling&amp;Restocking'!N372="","",IFERROR("," &amp; VLOOKUP( 'Felling&amp;Restocking'!N372,SpeciesList[],2,0),"," &amp; 'Felling&amp;Restocking'!N372))</f>
        <v/>
      </c>
      <c r="AQ372" s="362" t="str">
        <f aca="false">IF('Felling&amp;Restocking'!N372="","",VLOOKUP( 'Felling&amp;Restocking'!N372,SpeciesList[],4,0))</f>
        <v/>
      </c>
      <c r="AT372" s="362" t="str">
        <f aca="false">IF('Sub-Cpt Record'!A372&lt;&gt;"",CONCATENATE('Sub-Cpt Record'!A372,'Sub-Cpt Record'!B372,'Sub-Cpt Record'!C372),"")</f>
        <v/>
      </c>
      <c r="AU372" s="362" t="n">
        <f aca="false">IF($AT372="",1,COUNTIFS($AT$11:$AT$1000, $AT372))</f>
        <v>1</v>
      </c>
      <c r="AV372" s="362" t="n">
        <f aca="false">IF(AT372&lt;&gt;"",'Sub-Cpt Record'!C372/CODE!AU372,0)</f>
        <v>0</v>
      </c>
    </row>
    <row r="373" customFormat="false" ht="15" hidden="false" customHeight="false" outlineLevel="0" collapsed="false">
      <c r="A373" s="362" t="str">
        <f aca="false">IF('Sub-Cpt Record'!B373="",IF(OR('Sub-Cpt Record'!A373=0,'Sub-Cpt Record'!A373=""),"",'Sub-Cpt Record'!A373),CONCATENATE('Sub-Cpt Record'!A373&amp;'Sub-Cpt Record'!B373))</f>
        <v/>
      </c>
      <c r="B373" s="362" t="n">
        <f aca="false">IF($A373="",1,COUNTIFS($A$11:$A$1000, $A373))</f>
        <v>1</v>
      </c>
      <c r="C373" s="363" t="str">
        <f aca="false">IF('Sub-Cpt Record'!E373 = "","",'Sub-Cpt Record'!E373&amp;"  ")</f>
        <v/>
      </c>
      <c r="D373" s="362" t="str">
        <f aca="false">IF('Sub-Cpt Record'!F373 = "","",'Sub-Cpt Record'!F373&amp;"  ")</f>
        <v/>
      </c>
      <c r="E373" s="362" t="str">
        <f aca="false">IF('Sub-Cpt Record'!G373 = "","",'Sub-Cpt Record'!G373&amp;"  ")</f>
        <v/>
      </c>
      <c r="F373" s="362" t="str">
        <f aca="false">IF('Sub-Cpt Record'!H373 = "","",'Sub-Cpt Record'!H373&amp;"  ")</f>
        <v/>
      </c>
      <c r="G373" s="362" t="str">
        <f aca="false">IF('Sub-Cpt Record'!I373 = "","",'Sub-Cpt Record'!I373&amp;"  ")</f>
        <v/>
      </c>
      <c r="H373" s="362" t="str">
        <f aca="false">IF('Sub-Cpt Record'!J373 = "","",'Sub-Cpt Record'!J373&amp;"  ")</f>
        <v/>
      </c>
      <c r="I373" s="364" t="str">
        <f aca="false">CONCATENATE(C373&amp;D373&amp;E373&amp;F373&amp;G373&amp;H373)</f>
        <v/>
      </c>
      <c r="J373" s="362" t="n">
        <f aca="false">IF(A373&lt;&gt;"",'Sub-Cpt Record'!C373/CODE!B373,0)</f>
        <v>0</v>
      </c>
      <c r="L373" s="365" t="str">
        <f aca="false">IF(A373="",IF(L374=1,1,""),1)</f>
        <v/>
      </c>
      <c r="N373" s="366" t="n">
        <f aca="false">COUNTIFS('Felling&amp;Restocking'!$A$11:$A$1000, 'Felling&amp;Restocking'!$A373, 'Felling&amp;Restocking'!$B$11:$B$1000, 'Felling&amp;Restocking'!$B373, 'Felling&amp;Restocking'!$H$11:$H$1000, 'Felling&amp;Restocking'!$H373)</f>
        <v>0</v>
      </c>
      <c r="O373" s="366" t="n">
        <f aca="false">IF(OR('Felling&amp;Restocking'!H373=0,'Felling&amp;Restocking'!H373=""),0,1)</f>
        <v>0</v>
      </c>
      <c r="P373" s="367" t="n">
        <f aca="false">SUM('Felling&amp;Restocking'!O373+'Felling&amp;Restocking'!P373)</f>
        <v>0</v>
      </c>
      <c r="S373" s="369" t="n">
        <f aca="false">IF(AND(O373&lt;&gt;0,P373&lt;&gt;0,'Felling&amp;Restocking'!G373&lt;&gt;0,AA373="",AC373=""),1,0)</f>
        <v>0</v>
      </c>
      <c r="T373" s="370" t="str">
        <f aca="false">IF(OR('Felling&amp;Restocking'!G373=0,'Felling&amp;Restocking'!G373=""),"",SUM('Felling&amp;Restocking'!O373/P373)*'Felling&amp;Restocking'!G373)</f>
        <v/>
      </c>
      <c r="U373" s="370" t="str">
        <f aca="false">IF(OR('Felling&amp;Restocking'!G373=0,'Felling&amp;Restocking'!G373=""),"",SUM('Felling&amp;Restocking'!P373/P373)*'Felling&amp;Restocking'!G373)</f>
        <v/>
      </c>
      <c r="V373" s="371" t="n">
        <f aca="false">IF(CONCATENATE('Felling&amp;Restocking'!U373&amp;'Felling&amp;Restocking'!W373&amp;'Felling&amp;Restocking'!Y373&amp;'Felling&amp;Restocking'!AA373&amp;'Felling&amp;Restocking'!AC373)="",0,1)</f>
        <v>0</v>
      </c>
      <c r="W373" s="372" t="n">
        <f aca="false">IF(OR(OR(TRIM('Felling&amp;Restocking'!H373)="T",TRIM('Felling&amp;Restocking'!H373)="DF",TRIM('Felling&amp;Restocking'!H373)="OS"),O373=0),0,1)</f>
        <v>0</v>
      </c>
      <c r="X373" s="372" t="n">
        <f aca="false">IF(OR('Felling&amp;Restocking'!$S373="",OR('Felling&amp;Restocking'!$S373=0,'Felling&amp;Restocking'!$S373="N/A")),0,1)</f>
        <v>0</v>
      </c>
      <c r="Y373" s="362" t="str">
        <f aca="false">IF(W373=1,T373,"")</f>
        <v/>
      </c>
      <c r="Z373" s="362" t="str">
        <f aca="false">IF(W373=1,U373,"")</f>
        <v/>
      </c>
      <c r="AA373" s="363" t="str">
        <f aca="false">CONCATENATE(IF(AND(AG373="B",AF373&lt;&gt;""),AF373,""),IF(AND(AI373="B",AH373&lt;&gt;""),AH373,""),IF(AND(AK373="B",AJ373&lt;&gt;""),AJ373,""),IF(AND(AM373="B",AL373&lt;&gt;""),AL373,""),IF(AND(AO373="B",AN373&lt;&gt;""),AN373,""),IF(AND(AQ373="B",AP373&lt;&gt;""),AP373,""))</f>
        <v/>
      </c>
      <c r="AC373" s="362" t="str">
        <f aca="false">CONCATENATE(IF(AND(AG373="C",AF373&lt;&gt;""),AF373,""),IF(AND(AI373="C",AH373&lt;&gt;""),AH373,""),IF(AND(AK373="C",AJ373&lt;&gt;""),AJ373,""),IF(AND(AM373="C",AL373&lt;&gt;""),AL373,""),IF(AND(AO373="C",AN373&lt;&gt;""),AN373,""),IF(AND(AQ373="C",AP373&lt;&gt;""),AP373,""))</f>
        <v/>
      </c>
      <c r="AE373" s="362" t="str">
        <f aca="false">CONCATENATE(IF(AS373="","",AS373),IF(AU373="","",AU373),IF(AW373="","",AW373),IF(AY373="","",AY373),IF(BA373="","",BA373),IF(BC373="","",BC373))</f>
        <v>1</v>
      </c>
      <c r="AF373" s="362" t="str">
        <f aca="false">IF('Felling&amp;Restocking'!I373="","",IFERROR(VLOOKUP( 'Felling&amp;Restocking'!I373,SpeciesList[],2,0),"," &amp; 'Felling&amp;Restocking'!I373))</f>
        <v/>
      </c>
      <c r="AG373" s="362" t="str">
        <f aca="false">IF('Felling&amp;Restocking'!I373="","",VLOOKUP( 'Felling&amp;Restocking'!I373,SpeciesList[],4,0))</f>
        <v/>
      </c>
      <c r="AH373" s="362" t="str">
        <f aca="false">IF('Felling&amp;Restocking'!J373="","",IFERROR("," &amp; VLOOKUP( 'Felling&amp;Restocking'!J373,SpeciesList[],2,0),"," &amp; 'Felling&amp;Restocking'!J373))</f>
        <v/>
      </c>
      <c r="AI373" s="362" t="str">
        <f aca="false">IF('Felling&amp;Restocking'!J373="","",VLOOKUP( 'Felling&amp;Restocking'!J373,SpeciesList[],4,0))</f>
        <v/>
      </c>
      <c r="AJ373" s="362" t="str">
        <f aca="false">IF('Felling&amp;Restocking'!K373="","",IFERROR("," &amp; VLOOKUP( 'Felling&amp;Restocking'!K373,SpeciesList[],2,0),"," &amp; 'Felling&amp;Restocking'!K373))</f>
        <v/>
      </c>
      <c r="AK373" s="362" t="str">
        <f aca="false">IF('Felling&amp;Restocking'!K373="","",VLOOKUP( 'Felling&amp;Restocking'!K373,SpeciesList[],4,0))</f>
        <v/>
      </c>
      <c r="AL373" s="362" t="str">
        <f aca="false">IF('Felling&amp;Restocking'!L373="","",IFERROR("," &amp; VLOOKUP( 'Felling&amp;Restocking'!L373,SpeciesList[],2,0),"," &amp; 'Felling&amp;Restocking'!L373))</f>
        <v/>
      </c>
      <c r="AM373" s="362" t="str">
        <f aca="false">IF('Felling&amp;Restocking'!L373="","",VLOOKUP( 'Felling&amp;Restocking'!L373,SpeciesList[],4,0))</f>
        <v/>
      </c>
      <c r="AN373" s="362" t="str">
        <f aca="false">IF('Felling&amp;Restocking'!M373="","",IFERROR("," &amp; VLOOKUP( 'Felling&amp;Restocking'!M373,SpeciesList[],2,0),"," &amp; 'Felling&amp;Restocking'!M373))</f>
        <v/>
      </c>
      <c r="AO373" s="362" t="str">
        <f aca="false">IF('Felling&amp;Restocking'!M373="","",VLOOKUP( 'Felling&amp;Restocking'!M373,SpeciesList[],4,0))</f>
        <v/>
      </c>
      <c r="AP373" s="362" t="str">
        <f aca="false">IF('Felling&amp;Restocking'!N373="","",IFERROR("," &amp; VLOOKUP( 'Felling&amp;Restocking'!N373,SpeciesList[],2,0),"," &amp; 'Felling&amp;Restocking'!N373))</f>
        <v/>
      </c>
      <c r="AQ373" s="362" t="str">
        <f aca="false">IF('Felling&amp;Restocking'!N373="","",VLOOKUP( 'Felling&amp;Restocking'!N373,SpeciesList[],4,0))</f>
        <v/>
      </c>
      <c r="AT373" s="362" t="str">
        <f aca="false">IF('Sub-Cpt Record'!A373&lt;&gt;"",CONCATENATE('Sub-Cpt Record'!A373,'Sub-Cpt Record'!B373,'Sub-Cpt Record'!C373),"")</f>
        <v/>
      </c>
      <c r="AU373" s="362" t="n">
        <f aca="false">IF($AT373="",1,COUNTIFS($AT$11:$AT$1000, $AT373))</f>
        <v>1</v>
      </c>
      <c r="AV373" s="362" t="n">
        <f aca="false">IF(AT373&lt;&gt;"",'Sub-Cpt Record'!C373/CODE!AU373,0)</f>
        <v>0</v>
      </c>
    </row>
    <row r="374" customFormat="false" ht="15" hidden="false" customHeight="false" outlineLevel="0" collapsed="false">
      <c r="A374" s="362" t="str">
        <f aca="false">IF('Sub-Cpt Record'!B374="",IF(OR('Sub-Cpt Record'!A374=0,'Sub-Cpt Record'!A374=""),"",'Sub-Cpt Record'!A374),CONCATENATE('Sub-Cpt Record'!A374&amp;'Sub-Cpt Record'!B374))</f>
        <v/>
      </c>
      <c r="B374" s="362" t="n">
        <f aca="false">IF($A374="",1,COUNTIFS($A$11:$A$1000, $A374))</f>
        <v>1</v>
      </c>
      <c r="C374" s="363" t="str">
        <f aca="false">IF('Sub-Cpt Record'!E374 = "","",'Sub-Cpt Record'!E374&amp;"  ")</f>
        <v/>
      </c>
      <c r="D374" s="362" t="str">
        <f aca="false">IF('Sub-Cpt Record'!F374 = "","",'Sub-Cpt Record'!F374&amp;"  ")</f>
        <v/>
      </c>
      <c r="E374" s="362" t="str">
        <f aca="false">IF('Sub-Cpt Record'!G374 = "","",'Sub-Cpt Record'!G374&amp;"  ")</f>
        <v/>
      </c>
      <c r="F374" s="362" t="str">
        <f aca="false">IF('Sub-Cpt Record'!H374 = "","",'Sub-Cpt Record'!H374&amp;"  ")</f>
        <v/>
      </c>
      <c r="G374" s="362" t="str">
        <f aca="false">IF('Sub-Cpt Record'!I374 = "","",'Sub-Cpt Record'!I374&amp;"  ")</f>
        <v/>
      </c>
      <c r="H374" s="362" t="str">
        <f aca="false">IF('Sub-Cpt Record'!J374 = "","",'Sub-Cpt Record'!J374&amp;"  ")</f>
        <v/>
      </c>
      <c r="I374" s="364" t="str">
        <f aca="false">CONCATENATE(C374&amp;D374&amp;E374&amp;F374&amp;G374&amp;H374)</f>
        <v/>
      </c>
      <c r="J374" s="362" t="n">
        <f aca="false">IF(A374&lt;&gt;"",'Sub-Cpt Record'!C374/CODE!B374,0)</f>
        <v>0</v>
      </c>
      <c r="L374" s="365" t="str">
        <f aca="false">IF(A374="",IF(L375=1,1,""),1)</f>
        <v/>
      </c>
      <c r="N374" s="366" t="n">
        <f aca="false">COUNTIFS('Felling&amp;Restocking'!$A$11:$A$1000, 'Felling&amp;Restocking'!$A374, 'Felling&amp;Restocking'!$B$11:$B$1000, 'Felling&amp;Restocking'!$B374, 'Felling&amp;Restocking'!$H$11:$H$1000, 'Felling&amp;Restocking'!$H374)</f>
        <v>0</v>
      </c>
      <c r="O374" s="366" t="n">
        <f aca="false">IF(OR('Felling&amp;Restocking'!H374=0,'Felling&amp;Restocking'!H374=""),0,1)</f>
        <v>0</v>
      </c>
      <c r="P374" s="367" t="n">
        <f aca="false">SUM('Felling&amp;Restocking'!O374+'Felling&amp;Restocking'!P374)</f>
        <v>0</v>
      </c>
      <c r="S374" s="369" t="n">
        <f aca="false">IF(AND(O374&lt;&gt;0,P374&lt;&gt;0,'Felling&amp;Restocking'!G374&lt;&gt;0,AA374="",AC374=""),1,0)</f>
        <v>0</v>
      </c>
      <c r="T374" s="370" t="str">
        <f aca="false">IF(OR('Felling&amp;Restocking'!G374=0,'Felling&amp;Restocking'!G374=""),"",SUM('Felling&amp;Restocking'!O374/P374)*'Felling&amp;Restocking'!G374)</f>
        <v/>
      </c>
      <c r="U374" s="370" t="str">
        <f aca="false">IF(OR('Felling&amp;Restocking'!G374=0,'Felling&amp;Restocking'!G374=""),"",SUM('Felling&amp;Restocking'!P374/P374)*'Felling&amp;Restocking'!G374)</f>
        <v/>
      </c>
      <c r="V374" s="371" t="n">
        <f aca="false">IF(CONCATENATE('Felling&amp;Restocking'!U374&amp;'Felling&amp;Restocking'!W374&amp;'Felling&amp;Restocking'!Y374&amp;'Felling&amp;Restocking'!AA374&amp;'Felling&amp;Restocking'!AC374)="",0,1)</f>
        <v>0</v>
      </c>
      <c r="W374" s="372" t="n">
        <f aca="false">IF(OR(OR(TRIM('Felling&amp;Restocking'!H374)="T",TRIM('Felling&amp;Restocking'!H374)="DF",TRIM('Felling&amp;Restocking'!H374)="OS"),O374=0),0,1)</f>
        <v>0</v>
      </c>
      <c r="X374" s="372" t="n">
        <f aca="false">IF(OR('Felling&amp;Restocking'!$S374="",OR('Felling&amp;Restocking'!$S374=0,'Felling&amp;Restocking'!$S374="N/A")),0,1)</f>
        <v>0</v>
      </c>
      <c r="Y374" s="362" t="str">
        <f aca="false">IF(W374=1,T374,"")</f>
        <v/>
      </c>
      <c r="Z374" s="362" t="str">
        <f aca="false">IF(W374=1,U374,"")</f>
        <v/>
      </c>
      <c r="AA374" s="363" t="str">
        <f aca="false">CONCATENATE(IF(AND(AG374="B",AF374&lt;&gt;""),AF374,""),IF(AND(AI374="B",AH374&lt;&gt;""),AH374,""),IF(AND(AK374="B",AJ374&lt;&gt;""),AJ374,""),IF(AND(AM374="B",AL374&lt;&gt;""),AL374,""),IF(AND(AO374="B",AN374&lt;&gt;""),AN374,""),IF(AND(AQ374="B",AP374&lt;&gt;""),AP374,""))</f>
        <v/>
      </c>
      <c r="AC374" s="362" t="str">
        <f aca="false">CONCATENATE(IF(AND(AG374="C",AF374&lt;&gt;""),AF374,""),IF(AND(AI374="C",AH374&lt;&gt;""),AH374,""),IF(AND(AK374="C",AJ374&lt;&gt;""),AJ374,""),IF(AND(AM374="C",AL374&lt;&gt;""),AL374,""),IF(AND(AO374="C",AN374&lt;&gt;""),AN374,""),IF(AND(AQ374="C",AP374&lt;&gt;""),AP374,""))</f>
        <v/>
      </c>
      <c r="AE374" s="362" t="str">
        <f aca="false">CONCATENATE(IF(AS374="","",AS374),IF(AU374="","",AU374),IF(AW374="","",AW374),IF(AY374="","",AY374),IF(BA374="","",BA374),IF(BC374="","",BC374))</f>
        <v>1</v>
      </c>
      <c r="AF374" s="362" t="str">
        <f aca="false">IF('Felling&amp;Restocking'!I374="","",IFERROR(VLOOKUP( 'Felling&amp;Restocking'!I374,SpeciesList[],2,0),"," &amp; 'Felling&amp;Restocking'!I374))</f>
        <v/>
      </c>
      <c r="AG374" s="362" t="str">
        <f aca="false">IF('Felling&amp;Restocking'!I374="","",VLOOKUP( 'Felling&amp;Restocking'!I374,SpeciesList[],4,0))</f>
        <v/>
      </c>
      <c r="AH374" s="362" t="str">
        <f aca="false">IF('Felling&amp;Restocking'!J374="","",IFERROR("," &amp; VLOOKUP( 'Felling&amp;Restocking'!J374,SpeciesList[],2,0),"," &amp; 'Felling&amp;Restocking'!J374))</f>
        <v/>
      </c>
      <c r="AI374" s="362" t="str">
        <f aca="false">IF('Felling&amp;Restocking'!J374="","",VLOOKUP( 'Felling&amp;Restocking'!J374,SpeciesList[],4,0))</f>
        <v/>
      </c>
      <c r="AJ374" s="362" t="str">
        <f aca="false">IF('Felling&amp;Restocking'!K374="","",IFERROR("," &amp; VLOOKUP( 'Felling&amp;Restocking'!K374,SpeciesList[],2,0),"," &amp; 'Felling&amp;Restocking'!K374))</f>
        <v/>
      </c>
      <c r="AK374" s="362" t="str">
        <f aca="false">IF('Felling&amp;Restocking'!K374="","",VLOOKUP( 'Felling&amp;Restocking'!K374,SpeciesList[],4,0))</f>
        <v/>
      </c>
      <c r="AL374" s="362" t="str">
        <f aca="false">IF('Felling&amp;Restocking'!L374="","",IFERROR("," &amp; VLOOKUP( 'Felling&amp;Restocking'!L374,SpeciesList[],2,0),"," &amp; 'Felling&amp;Restocking'!L374))</f>
        <v/>
      </c>
      <c r="AM374" s="362" t="str">
        <f aca="false">IF('Felling&amp;Restocking'!L374="","",VLOOKUP( 'Felling&amp;Restocking'!L374,SpeciesList[],4,0))</f>
        <v/>
      </c>
      <c r="AN374" s="362" t="str">
        <f aca="false">IF('Felling&amp;Restocking'!M374="","",IFERROR("," &amp; VLOOKUP( 'Felling&amp;Restocking'!M374,SpeciesList[],2,0),"," &amp; 'Felling&amp;Restocking'!M374))</f>
        <v/>
      </c>
      <c r="AO374" s="362" t="str">
        <f aca="false">IF('Felling&amp;Restocking'!M374="","",VLOOKUP( 'Felling&amp;Restocking'!M374,SpeciesList[],4,0))</f>
        <v/>
      </c>
      <c r="AP374" s="362" t="str">
        <f aca="false">IF('Felling&amp;Restocking'!N374="","",IFERROR("," &amp; VLOOKUP( 'Felling&amp;Restocking'!N374,SpeciesList[],2,0),"," &amp; 'Felling&amp;Restocking'!N374))</f>
        <v/>
      </c>
      <c r="AQ374" s="362" t="str">
        <f aca="false">IF('Felling&amp;Restocking'!N374="","",VLOOKUP( 'Felling&amp;Restocking'!N374,SpeciesList[],4,0))</f>
        <v/>
      </c>
      <c r="AT374" s="362" t="str">
        <f aca="false">IF('Sub-Cpt Record'!A374&lt;&gt;"",CONCATENATE('Sub-Cpt Record'!A374,'Sub-Cpt Record'!B374,'Sub-Cpt Record'!C374),"")</f>
        <v/>
      </c>
      <c r="AU374" s="362" t="n">
        <f aca="false">IF($AT374="",1,COUNTIFS($AT$11:$AT$1000, $AT374))</f>
        <v>1</v>
      </c>
      <c r="AV374" s="362" t="n">
        <f aca="false">IF(AT374&lt;&gt;"",'Sub-Cpt Record'!C374/CODE!AU374,0)</f>
        <v>0</v>
      </c>
    </row>
    <row r="375" customFormat="false" ht="15" hidden="false" customHeight="false" outlineLevel="0" collapsed="false">
      <c r="A375" s="362" t="str">
        <f aca="false">IF('Sub-Cpt Record'!B375="",IF(OR('Sub-Cpt Record'!A375=0,'Sub-Cpt Record'!A375=""),"",'Sub-Cpt Record'!A375),CONCATENATE('Sub-Cpt Record'!A375&amp;'Sub-Cpt Record'!B375))</f>
        <v/>
      </c>
      <c r="B375" s="362" t="n">
        <f aca="false">IF($A375="",1,COUNTIFS($A$11:$A$1000, $A375))</f>
        <v>1</v>
      </c>
      <c r="C375" s="363" t="str">
        <f aca="false">IF('Sub-Cpt Record'!E375 = "","",'Sub-Cpt Record'!E375&amp;"  ")</f>
        <v/>
      </c>
      <c r="D375" s="362" t="str">
        <f aca="false">IF('Sub-Cpt Record'!F375 = "","",'Sub-Cpt Record'!F375&amp;"  ")</f>
        <v/>
      </c>
      <c r="E375" s="362" t="str">
        <f aca="false">IF('Sub-Cpt Record'!G375 = "","",'Sub-Cpt Record'!G375&amp;"  ")</f>
        <v/>
      </c>
      <c r="F375" s="362" t="str">
        <f aca="false">IF('Sub-Cpt Record'!H375 = "","",'Sub-Cpt Record'!H375&amp;"  ")</f>
        <v/>
      </c>
      <c r="G375" s="362" t="str">
        <f aca="false">IF('Sub-Cpt Record'!I375 = "","",'Sub-Cpt Record'!I375&amp;"  ")</f>
        <v/>
      </c>
      <c r="H375" s="362" t="str">
        <f aca="false">IF('Sub-Cpt Record'!J375 = "","",'Sub-Cpt Record'!J375&amp;"  ")</f>
        <v/>
      </c>
      <c r="I375" s="364" t="str">
        <f aca="false">CONCATENATE(C375&amp;D375&amp;E375&amp;F375&amp;G375&amp;H375)</f>
        <v/>
      </c>
      <c r="J375" s="362" t="n">
        <f aca="false">IF(A375&lt;&gt;"",'Sub-Cpt Record'!C375/CODE!B375,0)</f>
        <v>0</v>
      </c>
      <c r="L375" s="365" t="str">
        <f aca="false">IF(A375="",IF(L376=1,1,""),1)</f>
        <v/>
      </c>
      <c r="N375" s="366" t="n">
        <f aca="false">COUNTIFS('Felling&amp;Restocking'!$A$11:$A$1000, 'Felling&amp;Restocking'!$A375, 'Felling&amp;Restocking'!$B$11:$B$1000, 'Felling&amp;Restocking'!$B375, 'Felling&amp;Restocking'!$H$11:$H$1000, 'Felling&amp;Restocking'!$H375)</f>
        <v>0</v>
      </c>
      <c r="O375" s="366" t="n">
        <f aca="false">IF(OR('Felling&amp;Restocking'!H375=0,'Felling&amp;Restocking'!H375=""),0,1)</f>
        <v>0</v>
      </c>
      <c r="P375" s="367" t="n">
        <f aca="false">SUM('Felling&amp;Restocking'!O375+'Felling&amp;Restocking'!P375)</f>
        <v>0</v>
      </c>
      <c r="S375" s="369" t="n">
        <f aca="false">IF(AND(O375&lt;&gt;0,P375&lt;&gt;0,'Felling&amp;Restocking'!G375&lt;&gt;0,AA375="",AC375=""),1,0)</f>
        <v>0</v>
      </c>
      <c r="T375" s="370" t="str">
        <f aca="false">IF(OR('Felling&amp;Restocking'!G375=0,'Felling&amp;Restocking'!G375=""),"",SUM('Felling&amp;Restocking'!O375/P375)*'Felling&amp;Restocking'!G375)</f>
        <v/>
      </c>
      <c r="U375" s="370" t="str">
        <f aca="false">IF(OR('Felling&amp;Restocking'!G375=0,'Felling&amp;Restocking'!G375=""),"",SUM('Felling&amp;Restocking'!P375/P375)*'Felling&amp;Restocking'!G375)</f>
        <v/>
      </c>
      <c r="V375" s="371" t="n">
        <f aca="false">IF(CONCATENATE('Felling&amp;Restocking'!U375&amp;'Felling&amp;Restocking'!W375&amp;'Felling&amp;Restocking'!Y375&amp;'Felling&amp;Restocking'!AA375&amp;'Felling&amp;Restocking'!AC375)="",0,1)</f>
        <v>0</v>
      </c>
      <c r="W375" s="372" t="n">
        <f aca="false">IF(OR(OR(TRIM('Felling&amp;Restocking'!H375)="T",TRIM('Felling&amp;Restocking'!H375)="DF",TRIM('Felling&amp;Restocking'!H375)="OS"),O375=0),0,1)</f>
        <v>0</v>
      </c>
      <c r="X375" s="372" t="n">
        <f aca="false">IF(OR('Felling&amp;Restocking'!$S375="",OR('Felling&amp;Restocking'!$S375=0,'Felling&amp;Restocking'!$S375="N/A")),0,1)</f>
        <v>0</v>
      </c>
      <c r="Y375" s="362" t="str">
        <f aca="false">IF(W375=1,T375,"")</f>
        <v/>
      </c>
      <c r="Z375" s="362" t="str">
        <f aca="false">IF(W375=1,U375,"")</f>
        <v/>
      </c>
      <c r="AA375" s="363" t="str">
        <f aca="false">CONCATENATE(IF(AND(AG375="B",AF375&lt;&gt;""),AF375,""),IF(AND(AI375="B",AH375&lt;&gt;""),AH375,""),IF(AND(AK375="B",AJ375&lt;&gt;""),AJ375,""),IF(AND(AM375="B",AL375&lt;&gt;""),AL375,""),IF(AND(AO375="B",AN375&lt;&gt;""),AN375,""),IF(AND(AQ375="B",AP375&lt;&gt;""),AP375,""))</f>
        <v/>
      </c>
      <c r="AC375" s="362" t="str">
        <f aca="false">CONCATENATE(IF(AND(AG375="C",AF375&lt;&gt;""),AF375,""),IF(AND(AI375="C",AH375&lt;&gt;""),AH375,""),IF(AND(AK375="C",AJ375&lt;&gt;""),AJ375,""),IF(AND(AM375="C",AL375&lt;&gt;""),AL375,""),IF(AND(AO375="C",AN375&lt;&gt;""),AN375,""),IF(AND(AQ375="C",AP375&lt;&gt;""),AP375,""))</f>
        <v/>
      </c>
      <c r="AE375" s="362" t="str">
        <f aca="false">CONCATENATE(IF(AS375="","",AS375),IF(AU375="","",AU375),IF(AW375="","",AW375),IF(AY375="","",AY375),IF(BA375="","",BA375),IF(BC375="","",BC375))</f>
        <v>1</v>
      </c>
      <c r="AF375" s="362" t="str">
        <f aca="false">IF('Felling&amp;Restocking'!I375="","",IFERROR(VLOOKUP( 'Felling&amp;Restocking'!I375,SpeciesList[],2,0),"," &amp; 'Felling&amp;Restocking'!I375))</f>
        <v/>
      </c>
      <c r="AG375" s="362" t="str">
        <f aca="false">IF('Felling&amp;Restocking'!I375="","",VLOOKUP( 'Felling&amp;Restocking'!I375,SpeciesList[],4,0))</f>
        <v/>
      </c>
      <c r="AH375" s="362" t="str">
        <f aca="false">IF('Felling&amp;Restocking'!J375="","",IFERROR("," &amp; VLOOKUP( 'Felling&amp;Restocking'!J375,SpeciesList[],2,0),"," &amp; 'Felling&amp;Restocking'!J375))</f>
        <v/>
      </c>
      <c r="AI375" s="362" t="str">
        <f aca="false">IF('Felling&amp;Restocking'!J375="","",VLOOKUP( 'Felling&amp;Restocking'!J375,SpeciesList[],4,0))</f>
        <v/>
      </c>
      <c r="AJ375" s="362" t="str">
        <f aca="false">IF('Felling&amp;Restocking'!K375="","",IFERROR("," &amp; VLOOKUP( 'Felling&amp;Restocking'!K375,SpeciesList[],2,0),"," &amp; 'Felling&amp;Restocking'!K375))</f>
        <v/>
      </c>
      <c r="AK375" s="362" t="str">
        <f aca="false">IF('Felling&amp;Restocking'!K375="","",VLOOKUP( 'Felling&amp;Restocking'!K375,SpeciesList[],4,0))</f>
        <v/>
      </c>
      <c r="AL375" s="362" t="str">
        <f aca="false">IF('Felling&amp;Restocking'!L375="","",IFERROR("," &amp; VLOOKUP( 'Felling&amp;Restocking'!L375,SpeciesList[],2,0),"," &amp; 'Felling&amp;Restocking'!L375))</f>
        <v/>
      </c>
      <c r="AM375" s="362" t="str">
        <f aca="false">IF('Felling&amp;Restocking'!L375="","",VLOOKUP( 'Felling&amp;Restocking'!L375,SpeciesList[],4,0))</f>
        <v/>
      </c>
      <c r="AN375" s="362" t="str">
        <f aca="false">IF('Felling&amp;Restocking'!M375="","",IFERROR("," &amp; VLOOKUP( 'Felling&amp;Restocking'!M375,SpeciesList[],2,0),"," &amp; 'Felling&amp;Restocking'!M375))</f>
        <v/>
      </c>
      <c r="AO375" s="362" t="str">
        <f aca="false">IF('Felling&amp;Restocking'!M375="","",VLOOKUP( 'Felling&amp;Restocking'!M375,SpeciesList[],4,0))</f>
        <v/>
      </c>
      <c r="AP375" s="362" t="str">
        <f aca="false">IF('Felling&amp;Restocking'!N375="","",IFERROR("," &amp; VLOOKUP( 'Felling&amp;Restocking'!N375,SpeciesList[],2,0),"," &amp; 'Felling&amp;Restocking'!N375))</f>
        <v/>
      </c>
      <c r="AQ375" s="362" t="str">
        <f aca="false">IF('Felling&amp;Restocking'!N375="","",VLOOKUP( 'Felling&amp;Restocking'!N375,SpeciesList[],4,0))</f>
        <v/>
      </c>
      <c r="AT375" s="362" t="str">
        <f aca="false">IF('Sub-Cpt Record'!A375&lt;&gt;"",CONCATENATE('Sub-Cpt Record'!A375,'Sub-Cpt Record'!B375,'Sub-Cpt Record'!C375),"")</f>
        <v/>
      </c>
      <c r="AU375" s="362" t="n">
        <f aca="false">IF($AT375="",1,COUNTIFS($AT$11:$AT$1000, $AT375))</f>
        <v>1</v>
      </c>
      <c r="AV375" s="362" t="n">
        <f aca="false">IF(AT375&lt;&gt;"",'Sub-Cpt Record'!C375/CODE!AU375,0)</f>
        <v>0</v>
      </c>
    </row>
    <row r="376" customFormat="false" ht="15" hidden="false" customHeight="false" outlineLevel="0" collapsed="false">
      <c r="A376" s="362" t="str">
        <f aca="false">IF('Sub-Cpt Record'!B376="",IF(OR('Sub-Cpt Record'!A376=0,'Sub-Cpt Record'!A376=""),"",'Sub-Cpt Record'!A376),CONCATENATE('Sub-Cpt Record'!A376&amp;'Sub-Cpt Record'!B376))</f>
        <v/>
      </c>
      <c r="B376" s="362" t="n">
        <f aca="false">IF($A376="",1,COUNTIFS($A$11:$A$1000, $A376))</f>
        <v>1</v>
      </c>
      <c r="C376" s="363" t="str">
        <f aca="false">IF('Sub-Cpt Record'!E376 = "","",'Sub-Cpt Record'!E376&amp;"  ")</f>
        <v/>
      </c>
      <c r="D376" s="362" t="str">
        <f aca="false">IF('Sub-Cpt Record'!F376 = "","",'Sub-Cpt Record'!F376&amp;"  ")</f>
        <v/>
      </c>
      <c r="E376" s="362" t="str">
        <f aca="false">IF('Sub-Cpt Record'!G376 = "","",'Sub-Cpt Record'!G376&amp;"  ")</f>
        <v/>
      </c>
      <c r="F376" s="362" t="str">
        <f aca="false">IF('Sub-Cpt Record'!H376 = "","",'Sub-Cpt Record'!H376&amp;"  ")</f>
        <v/>
      </c>
      <c r="G376" s="362" t="str">
        <f aca="false">IF('Sub-Cpt Record'!I376 = "","",'Sub-Cpt Record'!I376&amp;"  ")</f>
        <v/>
      </c>
      <c r="H376" s="362" t="str">
        <f aca="false">IF('Sub-Cpt Record'!J376 = "","",'Sub-Cpt Record'!J376&amp;"  ")</f>
        <v/>
      </c>
      <c r="I376" s="364" t="str">
        <f aca="false">CONCATENATE(C376&amp;D376&amp;E376&amp;F376&amp;G376&amp;H376)</f>
        <v/>
      </c>
      <c r="J376" s="362" t="n">
        <f aca="false">IF(A376&lt;&gt;"",'Sub-Cpt Record'!C376/CODE!B376,0)</f>
        <v>0</v>
      </c>
      <c r="L376" s="365" t="str">
        <f aca="false">IF(A376="",IF(L377=1,1,""),1)</f>
        <v/>
      </c>
      <c r="N376" s="366" t="n">
        <f aca="false">COUNTIFS('Felling&amp;Restocking'!$A$11:$A$1000, 'Felling&amp;Restocking'!$A376, 'Felling&amp;Restocking'!$B$11:$B$1000, 'Felling&amp;Restocking'!$B376, 'Felling&amp;Restocking'!$H$11:$H$1000, 'Felling&amp;Restocking'!$H376)</f>
        <v>0</v>
      </c>
      <c r="O376" s="366" t="n">
        <f aca="false">IF(OR('Felling&amp;Restocking'!H376=0,'Felling&amp;Restocking'!H376=""),0,1)</f>
        <v>0</v>
      </c>
      <c r="P376" s="367" t="n">
        <f aca="false">SUM('Felling&amp;Restocking'!O376+'Felling&amp;Restocking'!P376)</f>
        <v>0</v>
      </c>
      <c r="S376" s="369" t="n">
        <f aca="false">IF(AND(O376&lt;&gt;0,P376&lt;&gt;0,'Felling&amp;Restocking'!G376&lt;&gt;0,AA376="",AC376=""),1,0)</f>
        <v>0</v>
      </c>
      <c r="T376" s="370" t="str">
        <f aca="false">IF(OR('Felling&amp;Restocking'!G376=0,'Felling&amp;Restocking'!G376=""),"",SUM('Felling&amp;Restocking'!O376/P376)*'Felling&amp;Restocking'!G376)</f>
        <v/>
      </c>
      <c r="U376" s="370" t="str">
        <f aca="false">IF(OR('Felling&amp;Restocking'!G376=0,'Felling&amp;Restocking'!G376=""),"",SUM('Felling&amp;Restocking'!P376/P376)*'Felling&amp;Restocking'!G376)</f>
        <v/>
      </c>
      <c r="V376" s="371" t="n">
        <f aca="false">IF(CONCATENATE('Felling&amp;Restocking'!U376&amp;'Felling&amp;Restocking'!W376&amp;'Felling&amp;Restocking'!Y376&amp;'Felling&amp;Restocking'!AA376&amp;'Felling&amp;Restocking'!AC376)="",0,1)</f>
        <v>0</v>
      </c>
      <c r="W376" s="372" t="n">
        <f aca="false">IF(OR(OR(TRIM('Felling&amp;Restocking'!H376)="T",TRIM('Felling&amp;Restocking'!H376)="DF",TRIM('Felling&amp;Restocking'!H376)="OS"),O376=0),0,1)</f>
        <v>0</v>
      </c>
      <c r="X376" s="372" t="n">
        <f aca="false">IF(OR('Felling&amp;Restocking'!$S376="",OR('Felling&amp;Restocking'!$S376=0,'Felling&amp;Restocking'!$S376="N/A")),0,1)</f>
        <v>0</v>
      </c>
      <c r="Y376" s="362" t="str">
        <f aca="false">IF(W376=1,T376,"")</f>
        <v/>
      </c>
      <c r="Z376" s="362" t="str">
        <f aca="false">IF(W376=1,U376,"")</f>
        <v/>
      </c>
      <c r="AA376" s="363" t="str">
        <f aca="false">CONCATENATE(IF(AND(AG376="B",AF376&lt;&gt;""),AF376,""),IF(AND(AI376="B",AH376&lt;&gt;""),AH376,""),IF(AND(AK376="B",AJ376&lt;&gt;""),AJ376,""),IF(AND(AM376="B",AL376&lt;&gt;""),AL376,""),IF(AND(AO376="B",AN376&lt;&gt;""),AN376,""),IF(AND(AQ376="B",AP376&lt;&gt;""),AP376,""))</f>
        <v/>
      </c>
      <c r="AC376" s="362" t="str">
        <f aca="false">CONCATENATE(IF(AND(AG376="C",AF376&lt;&gt;""),AF376,""),IF(AND(AI376="C",AH376&lt;&gt;""),AH376,""),IF(AND(AK376="C",AJ376&lt;&gt;""),AJ376,""),IF(AND(AM376="C",AL376&lt;&gt;""),AL376,""),IF(AND(AO376="C",AN376&lt;&gt;""),AN376,""),IF(AND(AQ376="C",AP376&lt;&gt;""),AP376,""))</f>
        <v/>
      </c>
      <c r="AE376" s="362" t="str">
        <f aca="false">CONCATENATE(IF(AS376="","",AS376),IF(AU376="","",AU376),IF(AW376="","",AW376),IF(AY376="","",AY376),IF(BA376="","",BA376),IF(BC376="","",BC376))</f>
        <v>1</v>
      </c>
      <c r="AF376" s="362" t="str">
        <f aca="false">IF('Felling&amp;Restocking'!I376="","",IFERROR(VLOOKUP( 'Felling&amp;Restocking'!I376,SpeciesList[],2,0),"," &amp; 'Felling&amp;Restocking'!I376))</f>
        <v/>
      </c>
      <c r="AG376" s="362" t="str">
        <f aca="false">IF('Felling&amp;Restocking'!I376="","",VLOOKUP( 'Felling&amp;Restocking'!I376,SpeciesList[],4,0))</f>
        <v/>
      </c>
      <c r="AH376" s="362" t="str">
        <f aca="false">IF('Felling&amp;Restocking'!J376="","",IFERROR("," &amp; VLOOKUP( 'Felling&amp;Restocking'!J376,SpeciesList[],2,0),"," &amp; 'Felling&amp;Restocking'!J376))</f>
        <v/>
      </c>
      <c r="AI376" s="362" t="str">
        <f aca="false">IF('Felling&amp;Restocking'!J376="","",VLOOKUP( 'Felling&amp;Restocking'!J376,SpeciesList[],4,0))</f>
        <v/>
      </c>
      <c r="AJ376" s="362" t="str">
        <f aca="false">IF('Felling&amp;Restocking'!K376="","",IFERROR("," &amp; VLOOKUP( 'Felling&amp;Restocking'!K376,SpeciesList[],2,0),"," &amp; 'Felling&amp;Restocking'!K376))</f>
        <v/>
      </c>
      <c r="AK376" s="362" t="str">
        <f aca="false">IF('Felling&amp;Restocking'!K376="","",VLOOKUP( 'Felling&amp;Restocking'!K376,SpeciesList[],4,0))</f>
        <v/>
      </c>
      <c r="AL376" s="362" t="str">
        <f aca="false">IF('Felling&amp;Restocking'!L376="","",IFERROR("," &amp; VLOOKUP( 'Felling&amp;Restocking'!L376,SpeciesList[],2,0),"," &amp; 'Felling&amp;Restocking'!L376))</f>
        <v/>
      </c>
      <c r="AM376" s="362" t="str">
        <f aca="false">IF('Felling&amp;Restocking'!L376="","",VLOOKUP( 'Felling&amp;Restocking'!L376,SpeciesList[],4,0))</f>
        <v/>
      </c>
      <c r="AN376" s="362" t="str">
        <f aca="false">IF('Felling&amp;Restocking'!M376="","",IFERROR("," &amp; VLOOKUP( 'Felling&amp;Restocking'!M376,SpeciesList[],2,0),"," &amp; 'Felling&amp;Restocking'!M376))</f>
        <v/>
      </c>
      <c r="AO376" s="362" t="str">
        <f aca="false">IF('Felling&amp;Restocking'!M376="","",VLOOKUP( 'Felling&amp;Restocking'!M376,SpeciesList[],4,0))</f>
        <v/>
      </c>
      <c r="AP376" s="362" t="str">
        <f aca="false">IF('Felling&amp;Restocking'!N376="","",IFERROR("," &amp; VLOOKUP( 'Felling&amp;Restocking'!N376,SpeciesList[],2,0),"," &amp; 'Felling&amp;Restocking'!N376))</f>
        <v/>
      </c>
      <c r="AQ376" s="362" t="str">
        <f aca="false">IF('Felling&amp;Restocking'!N376="","",VLOOKUP( 'Felling&amp;Restocking'!N376,SpeciesList[],4,0))</f>
        <v/>
      </c>
      <c r="AT376" s="362" t="str">
        <f aca="false">IF('Sub-Cpt Record'!A376&lt;&gt;"",CONCATENATE('Sub-Cpt Record'!A376,'Sub-Cpt Record'!B376,'Sub-Cpt Record'!C376),"")</f>
        <v/>
      </c>
      <c r="AU376" s="362" t="n">
        <f aca="false">IF($AT376="",1,COUNTIFS($AT$11:$AT$1000, $AT376))</f>
        <v>1</v>
      </c>
      <c r="AV376" s="362" t="n">
        <f aca="false">IF(AT376&lt;&gt;"",'Sub-Cpt Record'!C376/CODE!AU376,0)</f>
        <v>0</v>
      </c>
    </row>
    <row r="377" customFormat="false" ht="15" hidden="false" customHeight="false" outlineLevel="0" collapsed="false">
      <c r="A377" s="362" t="str">
        <f aca="false">IF('Sub-Cpt Record'!B377="",IF(OR('Sub-Cpt Record'!A377=0,'Sub-Cpt Record'!A377=""),"",'Sub-Cpt Record'!A377),CONCATENATE('Sub-Cpt Record'!A377&amp;'Sub-Cpt Record'!B377))</f>
        <v/>
      </c>
      <c r="B377" s="362" t="n">
        <f aca="false">IF($A377="",1,COUNTIFS($A$11:$A$1000, $A377))</f>
        <v>1</v>
      </c>
      <c r="C377" s="363" t="str">
        <f aca="false">IF('Sub-Cpt Record'!E377 = "","",'Sub-Cpt Record'!E377&amp;"  ")</f>
        <v/>
      </c>
      <c r="D377" s="362" t="str">
        <f aca="false">IF('Sub-Cpt Record'!F377 = "","",'Sub-Cpt Record'!F377&amp;"  ")</f>
        <v/>
      </c>
      <c r="E377" s="362" t="str">
        <f aca="false">IF('Sub-Cpt Record'!G377 = "","",'Sub-Cpt Record'!G377&amp;"  ")</f>
        <v/>
      </c>
      <c r="F377" s="362" t="str">
        <f aca="false">IF('Sub-Cpt Record'!H377 = "","",'Sub-Cpt Record'!H377&amp;"  ")</f>
        <v/>
      </c>
      <c r="G377" s="362" t="str">
        <f aca="false">IF('Sub-Cpt Record'!I377 = "","",'Sub-Cpt Record'!I377&amp;"  ")</f>
        <v/>
      </c>
      <c r="H377" s="362" t="str">
        <f aca="false">IF('Sub-Cpt Record'!J377 = "","",'Sub-Cpt Record'!J377&amp;"  ")</f>
        <v/>
      </c>
      <c r="I377" s="364" t="str">
        <f aca="false">CONCATENATE(C377&amp;D377&amp;E377&amp;F377&amp;G377&amp;H377)</f>
        <v/>
      </c>
      <c r="J377" s="362" t="n">
        <f aca="false">IF(A377&lt;&gt;"",'Sub-Cpt Record'!C377/CODE!B377,0)</f>
        <v>0</v>
      </c>
      <c r="L377" s="365" t="str">
        <f aca="false">IF(A377="",IF(L378=1,1,""),1)</f>
        <v/>
      </c>
      <c r="N377" s="366" t="n">
        <f aca="false">COUNTIFS('Felling&amp;Restocking'!$A$11:$A$1000, 'Felling&amp;Restocking'!$A377, 'Felling&amp;Restocking'!$B$11:$B$1000, 'Felling&amp;Restocking'!$B377, 'Felling&amp;Restocking'!$H$11:$H$1000, 'Felling&amp;Restocking'!$H377)</f>
        <v>0</v>
      </c>
      <c r="O377" s="366" t="n">
        <f aca="false">IF(OR('Felling&amp;Restocking'!H377=0,'Felling&amp;Restocking'!H377=""),0,1)</f>
        <v>0</v>
      </c>
      <c r="P377" s="367" t="n">
        <f aca="false">SUM('Felling&amp;Restocking'!O377+'Felling&amp;Restocking'!P377)</f>
        <v>0</v>
      </c>
      <c r="S377" s="369" t="n">
        <f aca="false">IF(AND(O377&lt;&gt;0,P377&lt;&gt;0,'Felling&amp;Restocking'!G377&lt;&gt;0,AA377="",AC377=""),1,0)</f>
        <v>0</v>
      </c>
      <c r="T377" s="370" t="str">
        <f aca="false">IF(OR('Felling&amp;Restocking'!G377=0,'Felling&amp;Restocking'!G377=""),"",SUM('Felling&amp;Restocking'!O377/P377)*'Felling&amp;Restocking'!G377)</f>
        <v/>
      </c>
      <c r="U377" s="370" t="str">
        <f aca="false">IF(OR('Felling&amp;Restocking'!G377=0,'Felling&amp;Restocking'!G377=""),"",SUM('Felling&amp;Restocking'!P377/P377)*'Felling&amp;Restocking'!G377)</f>
        <v/>
      </c>
      <c r="V377" s="371" t="n">
        <f aca="false">IF(CONCATENATE('Felling&amp;Restocking'!U377&amp;'Felling&amp;Restocking'!W377&amp;'Felling&amp;Restocking'!Y377&amp;'Felling&amp;Restocking'!AA377&amp;'Felling&amp;Restocking'!AC377)="",0,1)</f>
        <v>0</v>
      </c>
      <c r="W377" s="372" t="n">
        <f aca="false">IF(OR(OR(TRIM('Felling&amp;Restocking'!H377)="T",TRIM('Felling&amp;Restocking'!H377)="DF",TRIM('Felling&amp;Restocking'!H377)="OS"),O377=0),0,1)</f>
        <v>0</v>
      </c>
      <c r="X377" s="372" t="n">
        <f aca="false">IF(OR('Felling&amp;Restocking'!$S377="",OR('Felling&amp;Restocking'!$S377=0,'Felling&amp;Restocking'!$S377="N/A")),0,1)</f>
        <v>0</v>
      </c>
      <c r="Y377" s="362" t="str">
        <f aca="false">IF(W377=1,T377,"")</f>
        <v/>
      </c>
      <c r="Z377" s="362" t="str">
        <f aca="false">IF(W377=1,U377,"")</f>
        <v/>
      </c>
      <c r="AA377" s="363" t="str">
        <f aca="false">CONCATENATE(IF(AND(AG377="B",AF377&lt;&gt;""),AF377,""),IF(AND(AI377="B",AH377&lt;&gt;""),AH377,""),IF(AND(AK377="B",AJ377&lt;&gt;""),AJ377,""),IF(AND(AM377="B",AL377&lt;&gt;""),AL377,""),IF(AND(AO377="B",AN377&lt;&gt;""),AN377,""),IF(AND(AQ377="B",AP377&lt;&gt;""),AP377,""))</f>
        <v/>
      </c>
      <c r="AC377" s="362" t="str">
        <f aca="false">CONCATENATE(IF(AND(AG377="C",AF377&lt;&gt;""),AF377,""),IF(AND(AI377="C",AH377&lt;&gt;""),AH377,""),IF(AND(AK377="C",AJ377&lt;&gt;""),AJ377,""),IF(AND(AM377="C",AL377&lt;&gt;""),AL377,""),IF(AND(AO377="C",AN377&lt;&gt;""),AN377,""),IF(AND(AQ377="C",AP377&lt;&gt;""),AP377,""))</f>
        <v/>
      </c>
      <c r="AE377" s="362" t="str">
        <f aca="false">CONCATENATE(IF(AS377="","",AS377),IF(AU377="","",AU377),IF(AW377="","",AW377),IF(AY377="","",AY377),IF(BA377="","",BA377),IF(BC377="","",BC377))</f>
        <v>1</v>
      </c>
      <c r="AF377" s="362" t="str">
        <f aca="false">IF('Felling&amp;Restocking'!I377="","",IFERROR(VLOOKUP( 'Felling&amp;Restocking'!I377,SpeciesList[],2,0),"," &amp; 'Felling&amp;Restocking'!I377))</f>
        <v/>
      </c>
      <c r="AG377" s="362" t="str">
        <f aca="false">IF('Felling&amp;Restocking'!I377="","",VLOOKUP( 'Felling&amp;Restocking'!I377,SpeciesList[],4,0))</f>
        <v/>
      </c>
      <c r="AH377" s="362" t="str">
        <f aca="false">IF('Felling&amp;Restocking'!J377="","",IFERROR("," &amp; VLOOKUP( 'Felling&amp;Restocking'!J377,SpeciesList[],2,0),"," &amp; 'Felling&amp;Restocking'!J377))</f>
        <v/>
      </c>
      <c r="AI377" s="362" t="str">
        <f aca="false">IF('Felling&amp;Restocking'!J377="","",VLOOKUP( 'Felling&amp;Restocking'!J377,SpeciesList[],4,0))</f>
        <v/>
      </c>
      <c r="AJ377" s="362" t="str">
        <f aca="false">IF('Felling&amp;Restocking'!K377="","",IFERROR("," &amp; VLOOKUP( 'Felling&amp;Restocking'!K377,SpeciesList[],2,0),"," &amp; 'Felling&amp;Restocking'!K377))</f>
        <v/>
      </c>
      <c r="AK377" s="362" t="str">
        <f aca="false">IF('Felling&amp;Restocking'!K377="","",VLOOKUP( 'Felling&amp;Restocking'!K377,SpeciesList[],4,0))</f>
        <v/>
      </c>
      <c r="AL377" s="362" t="str">
        <f aca="false">IF('Felling&amp;Restocking'!L377="","",IFERROR("," &amp; VLOOKUP( 'Felling&amp;Restocking'!L377,SpeciesList[],2,0),"," &amp; 'Felling&amp;Restocking'!L377))</f>
        <v/>
      </c>
      <c r="AM377" s="362" t="str">
        <f aca="false">IF('Felling&amp;Restocking'!L377="","",VLOOKUP( 'Felling&amp;Restocking'!L377,SpeciesList[],4,0))</f>
        <v/>
      </c>
      <c r="AN377" s="362" t="str">
        <f aca="false">IF('Felling&amp;Restocking'!M377="","",IFERROR("," &amp; VLOOKUP( 'Felling&amp;Restocking'!M377,SpeciesList[],2,0),"," &amp; 'Felling&amp;Restocking'!M377))</f>
        <v/>
      </c>
      <c r="AO377" s="362" t="str">
        <f aca="false">IF('Felling&amp;Restocking'!M377="","",VLOOKUP( 'Felling&amp;Restocking'!M377,SpeciesList[],4,0))</f>
        <v/>
      </c>
      <c r="AP377" s="362" t="str">
        <f aca="false">IF('Felling&amp;Restocking'!N377="","",IFERROR("," &amp; VLOOKUP( 'Felling&amp;Restocking'!N377,SpeciesList[],2,0),"," &amp; 'Felling&amp;Restocking'!N377))</f>
        <v/>
      </c>
      <c r="AQ377" s="362" t="str">
        <f aca="false">IF('Felling&amp;Restocking'!N377="","",VLOOKUP( 'Felling&amp;Restocking'!N377,SpeciesList[],4,0))</f>
        <v/>
      </c>
      <c r="AT377" s="362" t="str">
        <f aca="false">IF('Sub-Cpt Record'!A377&lt;&gt;"",CONCATENATE('Sub-Cpt Record'!A377,'Sub-Cpt Record'!B377,'Sub-Cpt Record'!C377),"")</f>
        <v/>
      </c>
      <c r="AU377" s="362" t="n">
        <f aca="false">IF($AT377="",1,COUNTIFS($AT$11:$AT$1000, $AT377))</f>
        <v>1</v>
      </c>
      <c r="AV377" s="362" t="n">
        <f aca="false">IF(AT377&lt;&gt;"",'Sub-Cpt Record'!C377/CODE!AU377,0)</f>
        <v>0</v>
      </c>
    </row>
    <row r="378" customFormat="false" ht="15" hidden="false" customHeight="false" outlineLevel="0" collapsed="false">
      <c r="A378" s="362" t="str">
        <f aca="false">IF('Sub-Cpt Record'!B378="",IF(OR('Sub-Cpt Record'!A378=0,'Sub-Cpt Record'!A378=""),"",'Sub-Cpt Record'!A378),CONCATENATE('Sub-Cpt Record'!A378&amp;'Sub-Cpt Record'!B378))</f>
        <v/>
      </c>
      <c r="B378" s="362" t="n">
        <f aca="false">IF($A378="",1,COUNTIFS($A$11:$A$1000, $A378))</f>
        <v>1</v>
      </c>
      <c r="C378" s="363" t="str">
        <f aca="false">IF('Sub-Cpt Record'!E378 = "","",'Sub-Cpt Record'!E378&amp;"  ")</f>
        <v/>
      </c>
      <c r="D378" s="362" t="str">
        <f aca="false">IF('Sub-Cpt Record'!F378 = "","",'Sub-Cpt Record'!F378&amp;"  ")</f>
        <v/>
      </c>
      <c r="E378" s="362" t="str">
        <f aca="false">IF('Sub-Cpt Record'!G378 = "","",'Sub-Cpt Record'!G378&amp;"  ")</f>
        <v/>
      </c>
      <c r="F378" s="362" t="str">
        <f aca="false">IF('Sub-Cpt Record'!H378 = "","",'Sub-Cpt Record'!H378&amp;"  ")</f>
        <v/>
      </c>
      <c r="G378" s="362" t="str">
        <f aca="false">IF('Sub-Cpt Record'!I378 = "","",'Sub-Cpt Record'!I378&amp;"  ")</f>
        <v/>
      </c>
      <c r="H378" s="362" t="str">
        <f aca="false">IF('Sub-Cpt Record'!J378 = "","",'Sub-Cpt Record'!J378&amp;"  ")</f>
        <v/>
      </c>
      <c r="I378" s="364" t="str">
        <f aca="false">CONCATENATE(C378&amp;D378&amp;E378&amp;F378&amp;G378&amp;H378)</f>
        <v/>
      </c>
      <c r="J378" s="362" t="n">
        <f aca="false">IF(A378&lt;&gt;"",'Sub-Cpt Record'!C378/CODE!B378,0)</f>
        <v>0</v>
      </c>
      <c r="L378" s="365" t="str">
        <f aca="false">IF(A378="",IF(L379=1,1,""),1)</f>
        <v/>
      </c>
      <c r="N378" s="366" t="n">
        <f aca="false">COUNTIFS('Felling&amp;Restocking'!$A$11:$A$1000, 'Felling&amp;Restocking'!$A378, 'Felling&amp;Restocking'!$B$11:$B$1000, 'Felling&amp;Restocking'!$B378, 'Felling&amp;Restocking'!$H$11:$H$1000, 'Felling&amp;Restocking'!$H378)</f>
        <v>0</v>
      </c>
      <c r="O378" s="366" t="n">
        <f aca="false">IF(OR('Felling&amp;Restocking'!H378=0,'Felling&amp;Restocking'!H378=""),0,1)</f>
        <v>0</v>
      </c>
      <c r="P378" s="367" t="n">
        <f aca="false">SUM('Felling&amp;Restocking'!O378+'Felling&amp;Restocking'!P378)</f>
        <v>0</v>
      </c>
      <c r="S378" s="369" t="n">
        <f aca="false">IF(AND(O378&lt;&gt;0,P378&lt;&gt;0,'Felling&amp;Restocking'!G378&lt;&gt;0,AA378="",AC378=""),1,0)</f>
        <v>0</v>
      </c>
      <c r="T378" s="370" t="str">
        <f aca="false">IF(OR('Felling&amp;Restocking'!G378=0,'Felling&amp;Restocking'!G378=""),"",SUM('Felling&amp;Restocking'!O378/P378)*'Felling&amp;Restocking'!G378)</f>
        <v/>
      </c>
      <c r="U378" s="370" t="str">
        <f aca="false">IF(OR('Felling&amp;Restocking'!G378=0,'Felling&amp;Restocking'!G378=""),"",SUM('Felling&amp;Restocking'!P378/P378)*'Felling&amp;Restocking'!G378)</f>
        <v/>
      </c>
      <c r="V378" s="371" t="n">
        <f aca="false">IF(CONCATENATE('Felling&amp;Restocking'!U378&amp;'Felling&amp;Restocking'!W378&amp;'Felling&amp;Restocking'!Y378&amp;'Felling&amp;Restocking'!AA378&amp;'Felling&amp;Restocking'!AC378)="",0,1)</f>
        <v>0</v>
      </c>
      <c r="W378" s="372" t="n">
        <f aca="false">IF(OR(OR(TRIM('Felling&amp;Restocking'!H378)="T",TRIM('Felling&amp;Restocking'!H378)="DF",TRIM('Felling&amp;Restocking'!H378)="OS"),O378=0),0,1)</f>
        <v>0</v>
      </c>
      <c r="X378" s="372" t="n">
        <f aca="false">IF(OR('Felling&amp;Restocking'!$S378="",OR('Felling&amp;Restocking'!$S378=0,'Felling&amp;Restocking'!$S378="N/A")),0,1)</f>
        <v>0</v>
      </c>
      <c r="Y378" s="362" t="str">
        <f aca="false">IF(W378=1,T378,"")</f>
        <v/>
      </c>
      <c r="Z378" s="362" t="str">
        <f aca="false">IF(W378=1,U378,"")</f>
        <v/>
      </c>
      <c r="AA378" s="363" t="str">
        <f aca="false">CONCATENATE(IF(AND(AG378="B",AF378&lt;&gt;""),AF378,""),IF(AND(AI378="B",AH378&lt;&gt;""),AH378,""),IF(AND(AK378="B",AJ378&lt;&gt;""),AJ378,""),IF(AND(AM378="B",AL378&lt;&gt;""),AL378,""),IF(AND(AO378="B",AN378&lt;&gt;""),AN378,""),IF(AND(AQ378="B",AP378&lt;&gt;""),AP378,""))</f>
        <v/>
      </c>
      <c r="AC378" s="362" t="str">
        <f aca="false">CONCATENATE(IF(AND(AG378="C",AF378&lt;&gt;""),AF378,""),IF(AND(AI378="C",AH378&lt;&gt;""),AH378,""),IF(AND(AK378="C",AJ378&lt;&gt;""),AJ378,""),IF(AND(AM378="C",AL378&lt;&gt;""),AL378,""),IF(AND(AO378="C",AN378&lt;&gt;""),AN378,""),IF(AND(AQ378="C",AP378&lt;&gt;""),AP378,""))</f>
        <v/>
      </c>
      <c r="AE378" s="362" t="str">
        <f aca="false">CONCATENATE(IF(AS378="","",AS378),IF(AU378="","",AU378),IF(AW378="","",AW378),IF(AY378="","",AY378),IF(BA378="","",BA378),IF(BC378="","",BC378))</f>
        <v>1</v>
      </c>
      <c r="AF378" s="362" t="str">
        <f aca="false">IF('Felling&amp;Restocking'!I378="","",IFERROR(VLOOKUP( 'Felling&amp;Restocking'!I378,SpeciesList[],2,0),"," &amp; 'Felling&amp;Restocking'!I378))</f>
        <v/>
      </c>
      <c r="AG378" s="362" t="str">
        <f aca="false">IF('Felling&amp;Restocking'!I378="","",VLOOKUP( 'Felling&amp;Restocking'!I378,SpeciesList[],4,0))</f>
        <v/>
      </c>
      <c r="AH378" s="362" t="str">
        <f aca="false">IF('Felling&amp;Restocking'!J378="","",IFERROR("," &amp; VLOOKUP( 'Felling&amp;Restocking'!J378,SpeciesList[],2,0),"," &amp; 'Felling&amp;Restocking'!J378))</f>
        <v/>
      </c>
      <c r="AI378" s="362" t="str">
        <f aca="false">IF('Felling&amp;Restocking'!J378="","",VLOOKUP( 'Felling&amp;Restocking'!J378,SpeciesList[],4,0))</f>
        <v/>
      </c>
      <c r="AJ378" s="362" t="str">
        <f aca="false">IF('Felling&amp;Restocking'!K378="","",IFERROR("," &amp; VLOOKUP( 'Felling&amp;Restocking'!K378,SpeciesList[],2,0),"," &amp; 'Felling&amp;Restocking'!K378))</f>
        <v/>
      </c>
      <c r="AK378" s="362" t="str">
        <f aca="false">IF('Felling&amp;Restocking'!K378="","",VLOOKUP( 'Felling&amp;Restocking'!K378,SpeciesList[],4,0))</f>
        <v/>
      </c>
      <c r="AL378" s="362" t="str">
        <f aca="false">IF('Felling&amp;Restocking'!L378="","",IFERROR("," &amp; VLOOKUP( 'Felling&amp;Restocking'!L378,SpeciesList[],2,0),"," &amp; 'Felling&amp;Restocking'!L378))</f>
        <v/>
      </c>
      <c r="AM378" s="362" t="str">
        <f aca="false">IF('Felling&amp;Restocking'!L378="","",VLOOKUP( 'Felling&amp;Restocking'!L378,SpeciesList[],4,0))</f>
        <v/>
      </c>
      <c r="AN378" s="362" t="str">
        <f aca="false">IF('Felling&amp;Restocking'!M378="","",IFERROR("," &amp; VLOOKUP( 'Felling&amp;Restocking'!M378,SpeciesList[],2,0),"," &amp; 'Felling&amp;Restocking'!M378))</f>
        <v/>
      </c>
      <c r="AO378" s="362" t="str">
        <f aca="false">IF('Felling&amp;Restocking'!M378="","",VLOOKUP( 'Felling&amp;Restocking'!M378,SpeciesList[],4,0))</f>
        <v/>
      </c>
      <c r="AP378" s="362" t="str">
        <f aca="false">IF('Felling&amp;Restocking'!N378="","",IFERROR("," &amp; VLOOKUP( 'Felling&amp;Restocking'!N378,SpeciesList[],2,0),"," &amp; 'Felling&amp;Restocking'!N378))</f>
        <v/>
      </c>
      <c r="AQ378" s="362" t="str">
        <f aca="false">IF('Felling&amp;Restocking'!N378="","",VLOOKUP( 'Felling&amp;Restocking'!N378,SpeciesList[],4,0))</f>
        <v/>
      </c>
      <c r="AT378" s="362" t="str">
        <f aca="false">IF('Sub-Cpt Record'!A378&lt;&gt;"",CONCATENATE('Sub-Cpt Record'!A378,'Sub-Cpt Record'!B378,'Sub-Cpt Record'!C378),"")</f>
        <v/>
      </c>
      <c r="AU378" s="362" t="n">
        <f aca="false">IF($AT378="",1,COUNTIFS($AT$11:$AT$1000, $AT378))</f>
        <v>1</v>
      </c>
      <c r="AV378" s="362" t="n">
        <f aca="false">IF(AT378&lt;&gt;"",'Sub-Cpt Record'!C378/CODE!AU378,0)</f>
        <v>0</v>
      </c>
    </row>
    <row r="379" customFormat="false" ht="15" hidden="false" customHeight="false" outlineLevel="0" collapsed="false">
      <c r="A379" s="362" t="str">
        <f aca="false">IF('Sub-Cpt Record'!B379="",IF(OR('Sub-Cpt Record'!A379=0,'Sub-Cpt Record'!A379=""),"",'Sub-Cpt Record'!A379),CONCATENATE('Sub-Cpt Record'!A379&amp;'Sub-Cpt Record'!B379))</f>
        <v/>
      </c>
      <c r="B379" s="362" t="n">
        <f aca="false">IF($A379="",1,COUNTIFS($A$11:$A$1000, $A379))</f>
        <v>1</v>
      </c>
      <c r="C379" s="363" t="str">
        <f aca="false">IF('Sub-Cpt Record'!E379 = "","",'Sub-Cpt Record'!E379&amp;"  ")</f>
        <v/>
      </c>
      <c r="D379" s="362" t="str">
        <f aca="false">IF('Sub-Cpt Record'!F379 = "","",'Sub-Cpt Record'!F379&amp;"  ")</f>
        <v/>
      </c>
      <c r="E379" s="362" t="str">
        <f aca="false">IF('Sub-Cpt Record'!G379 = "","",'Sub-Cpt Record'!G379&amp;"  ")</f>
        <v/>
      </c>
      <c r="F379" s="362" t="str">
        <f aca="false">IF('Sub-Cpt Record'!H379 = "","",'Sub-Cpt Record'!H379&amp;"  ")</f>
        <v/>
      </c>
      <c r="G379" s="362" t="str">
        <f aca="false">IF('Sub-Cpt Record'!I379 = "","",'Sub-Cpt Record'!I379&amp;"  ")</f>
        <v/>
      </c>
      <c r="H379" s="362" t="str">
        <f aca="false">IF('Sub-Cpt Record'!J379 = "","",'Sub-Cpt Record'!J379&amp;"  ")</f>
        <v/>
      </c>
      <c r="I379" s="364" t="str">
        <f aca="false">CONCATENATE(C379&amp;D379&amp;E379&amp;F379&amp;G379&amp;H379)</f>
        <v/>
      </c>
      <c r="J379" s="362" t="n">
        <f aca="false">IF(A379&lt;&gt;"",'Sub-Cpt Record'!C379/CODE!B379,0)</f>
        <v>0</v>
      </c>
      <c r="L379" s="365" t="str">
        <f aca="false">IF(A379="",IF(L380=1,1,""),1)</f>
        <v/>
      </c>
      <c r="N379" s="366" t="n">
        <f aca="false">COUNTIFS('Felling&amp;Restocking'!$A$11:$A$1000, 'Felling&amp;Restocking'!$A379, 'Felling&amp;Restocking'!$B$11:$B$1000, 'Felling&amp;Restocking'!$B379, 'Felling&amp;Restocking'!$H$11:$H$1000, 'Felling&amp;Restocking'!$H379)</f>
        <v>0</v>
      </c>
      <c r="O379" s="366" t="n">
        <f aca="false">IF(OR('Felling&amp;Restocking'!H379=0,'Felling&amp;Restocking'!H379=""),0,1)</f>
        <v>0</v>
      </c>
      <c r="P379" s="367" t="n">
        <f aca="false">SUM('Felling&amp;Restocking'!O379+'Felling&amp;Restocking'!P379)</f>
        <v>0</v>
      </c>
      <c r="S379" s="369" t="n">
        <f aca="false">IF(AND(O379&lt;&gt;0,P379&lt;&gt;0,'Felling&amp;Restocking'!G379&lt;&gt;0,AA379="",AC379=""),1,0)</f>
        <v>0</v>
      </c>
      <c r="T379" s="370" t="str">
        <f aca="false">IF(OR('Felling&amp;Restocking'!G379=0,'Felling&amp;Restocking'!G379=""),"",SUM('Felling&amp;Restocking'!O379/P379)*'Felling&amp;Restocking'!G379)</f>
        <v/>
      </c>
      <c r="U379" s="370" t="str">
        <f aca="false">IF(OR('Felling&amp;Restocking'!G379=0,'Felling&amp;Restocking'!G379=""),"",SUM('Felling&amp;Restocking'!P379/P379)*'Felling&amp;Restocking'!G379)</f>
        <v/>
      </c>
      <c r="V379" s="371" t="n">
        <f aca="false">IF(CONCATENATE('Felling&amp;Restocking'!U379&amp;'Felling&amp;Restocking'!W379&amp;'Felling&amp;Restocking'!Y379&amp;'Felling&amp;Restocking'!AA379&amp;'Felling&amp;Restocking'!AC379)="",0,1)</f>
        <v>0</v>
      </c>
      <c r="W379" s="372" t="n">
        <f aca="false">IF(OR(OR(TRIM('Felling&amp;Restocking'!H379)="T",TRIM('Felling&amp;Restocking'!H379)="DF",TRIM('Felling&amp;Restocking'!H379)="OS"),O379=0),0,1)</f>
        <v>0</v>
      </c>
      <c r="X379" s="372" t="n">
        <f aca="false">IF(OR('Felling&amp;Restocking'!$S379="",OR('Felling&amp;Restocking'!$S379=0,'Felling&amp;Restocking'!$S379="N/A")),0,1)</f>
        <v>0</v>
      </c>
      <c r="Y379" s="362" t="str">
        <f aca="false">IF(W379=1,T379,"")</f>
        <v/>
      </c>
      <c r="Z379" s="362" t="str">
        <f aca="false">IF(W379=1,U379,"")</f>
        <v/>
      </c>
      <c r="AA379" s="363" t="str">
        <f aca="false">CONCATENATE(IF(AND(AG379="B",AF379&lt;&gt;""),AF379,""),IF(AND(AI379="B",AH379&lt;&gt;""),AH379,""),IF(AND(AK379="B",AJ379&lt;&gt;""),AJ379,""),IF(AND(AM379="B",AL379&lt;&gt;""),AL379,""),IF(AND(AO379="B",AN379&lt;&gt;""),AN379,""),IF(AND(AQ379="B",AP379&lt;&gt;""),AP379,""))</f>
        <v/>
      </c>
      <c r="AC379" s="362" t="str">
        <f aca="false">CONCATENATE(IF(AND(AG379="C",AF379&lt;&gt;""),AF379,""),IF(AND(AI379="C",AH379&lt;&gt;""),AH379,""),IF(AND(AK379="C",AJ379&lt;&gt;""),AJ379,""),IF(AND(AM379="C",AL379&lt;&gt;""),AL379,""),IF(AND(AO379="C",AN379&lt;&gt;""),AN379,""),IF(AND(AQ379="C",AP379&lt;&gt;""),AP379,""))</f>
        <v/>
      </c>
      <c r="AE379" s="362" t="str">
        <f aca="false">CONCATENATE(IF(AS379="","",AS379),IF(AU379="","",AU379),IF(AW379="","",AW379),IF(AY379="","",AY379),IF(BA379="","",BA379),IF(BC379="","",BC379))</f>
        <v>1</v>
      </c>
      <c r="AF379" s="362" t="str">
        <f aca="false">IF('Felling&amp;Restocking'!I379="","",IFERROR(VLOOKUP( 'Felling&amp;Restocking'!I379,SpeciesList[],2,0),"," &amp; 'Felling&amp;Restocking'!I379))</f>
        <v/>
      </c>
      <c r="AG379" s="362" t="str">
        <f aca="false">IF('Felling&amp;Restocking'!I379="","",VLOOKUP( 'Felling&amp;Restocking'!I379,SpeciesList[],4,0))</f>
        <v/>
      </c>
      <c r="AH379" s="362" t="str">
        <f aca="false">IF('Felling&amp;Restocking'!J379="","",IFERROR("," &amp; VLOOKUP( 'Felling&amp;Restocking'!J379,SpeciesList[],2,0),"," &amp; 'Felling&amp;Restocking'!J379))</f>
        <v/>
      </c>
      <c r="AI379" s="362" t="str">
        <f aca="false">IF('Felling&amp;Restocking'!J379="","",VLOOKUP( 'Felling&amp;Restocking'!J379,SpeciesList[],4,0))</f>
        <v/>
      </c>
      <c r="AJ379" s="362" t="str">
        <f aca="false">IF('Felling&amp;Restocking'!K379="","",IFERROR("," &amp; VLOOKUP( 'Felling&amp;Restocking'!K379,SpeciesList[],2,0),"," &amp; 'Felling&amp;Restocking'!K379))</f>
        <v/>
      </c>
      <c r="AK379" s="362" t="str">
        <f aca="false">IF('Felling&amp;Restocking'!K379="","",VLOOKUP( 'Felling&amp;Restocking'!K379,SpeciesList[],4,0))</f>
        <v/>
      </c>
      <c r="AL379" s="362" t="str">
        <f aca="false">IF('Felling&amp;Restocking'!L379="","",IFERROR("," &amp; VLOOKUP( 'Felling&amp;Restocking'!L379,SpeciesList[],2,0),"," &amp; 'Felling&amp;Restocking'!L379))</f>
        <v/>
      </c>
      <c r="AM379" s="362" t="str">
        <f aca="false">IF('Felling&amp;Restocking'!L379="","",VLOOKUP( 'Felling&amp;Restocking'!L379,SpeciesList[],4,0))</f>
        <v/>
      </c>
      <c r="AN379" s="362" t="str">
        <f aca="false">IF('Felling&amp;Restocking'!M379="","",IFERROR("," &amp; VLOOKUP( 'Felling&amp;Restocking'!M379,SpeciesList[],2,0),"," &amp; 'Felling&amp;Restocking'!M379))</f>
        <v/>
      </c>
      <c r="AO379" s="362" t="str">
        <f aca="false">IF('Felling&amp;Restocking'!M379="","",VLOOKUP( 'Felling&amp;Restocking'!M379,SpeciesList[],4,0))</f>
        <v/>
      </c>
      <c r="AP379" s="362" t="str">
        <f aca="false">IF('Felling&amp;Restocking'!N379="","",IFERROR("," &amp; VLOOKUP( 'Felling&amp;Restocking'!N379,SpeciesList[],2,0),"," &amp; 'Felling&amp;Restocking'!N379))</f>
        <v/>
      </c>
      <c r="AQ379" s="362" t="str">
        <f aca="false">IF('Felling&amp;Restocking'!N379="","",VLOOKUP( 'Felling&amp;Restocking'!N379,SpeciesList[],4,0))</f>
        <v/>
      </c>
      <c r="AT379" s="362" t="str">
        <f aca="false">IF('Sub-Cpt Record'!A379&lt;&gt;"",CONCATENATE('Sub-Cpt Record'!A379,'Sub-Cpt Record'!B379,'Sub-Cpt Record'!C379),"")</f>
        <v/>
      </c>
      <c r="AU379" s="362" t="n">
        <f aca="false">IF($AT379="",1,COUNTIFS($AT$11:$AT$1000, $AT379))</f>
        <v>1</v>
      </c>
      <c r="AV379" s="362" t="n">
        <f aca="false">IF(AT379&lt;&gt;"",'Sub-Cpt Record'!C379/CODE!AU379,0)</f>
        <v>0</v>
      </c>
    </row>
    <row r="380" customFormat="false" ht="15" hidden="false" customHeight="false" outlineLevel="0" collapsed="false">
      <c r="A380" s="362" t="str">
        <f aca="false">IF('Sub-Cpt Record'!B380="",IF(OR('Sub-Cpt Record'!A380=0,'Sub-Cpt Record'!A380=""),"",'Sub-Cpt Record'!A380),CONCATENATE('Sub-Cpt Record'!A380&amp;'Sub-Cpt Record'!B380))</f>
        <v/>
      </c>
      <c r="B380" s="362" t="n">
        <f aca="false">IF($A380="",1,COUNTIFS($A$11:$A$1000, $A380))</f>
        <v>1</v>
      </c>
      <c r="C380" s="363" t="str">
        <f aca="false">IF('Sub-Cpt Record'!E380 = "","",'Sub-Cpt Record'!E380&amp;"  ")</f>
        <v/>
      </c>
      <c r="D380" s="362" t="str">
        <f aca="false">IF('Sub-Cpt Record'!F380 = "","",'Sub-Cpt Record'!F380&amp;"  ")</f>
        <v/>
      </c>
      <c r="E380" s="362" t="str">
        <f aca="false">IF('Sub-Cpt Record'!G380 = "","",'Sub-Cpt Record'!G380&amp;"  ")</f>
        <v/>
      </c>
      <c r="F380" s="362" t="str">
        <f aca="false">IF('Sub-Cpt Record'!H380 = "","",'Sub-Cpt Record'!H380&amp;"  ")</f>
        <v/>
      </c>
      <c r="G380" s="362" t="str">
        <f aca="false">IF('Sub-Cpt Record'!I380 = "","",'Sub-Cpt Record'!I380&amp;"  ")</f>
        <v/>
      </c>
      <c r="H380" s="362" t="str">
        <f aca="false">IF('Sub-Cpt Record'!J380 = "","",'Sub-Cpt Record'!J380&amp;"  ")</f>
        <v/>
      </c>
      <c r="I380" s="364" t="str">
        <f aca="false">CONCATENATE(C380&amp;D380&amp;E380&amp;F380&amp;G380&amp;H380)</f>
        <v/>
      </c>
      <c r="J380" s="362" t="n">
        <f aca="false">IF(A380&lt;&gt;"",'Sub-Cpt Record'!C380/CODE!B380,0)</f>
        <v>0</v>
      </c>
      <c r="L380" s="365" t="str">
        <f aca="false">IF(A380="",IF(L381=1,1,""),1)</f>
        <v/>
      </c>
      <c r="N380" s="366" t="n">
        <f aca="false">COUNTIFS('Felling&amp;Restocking'!$A$11:$A$1000, 'Felling&amp;Restocking'!$A380, 'Felling&amp;Restocking'!$B$11:$B$1000, 'Felling&amp;Restocking'!$B380, 'Felling&amp;Restocking'!$H$11:$H$1000, 'Felling&amp;Restocking'!$H380)</f>
        <v>0</v>
      </c>
      <c r="O380" s="366" t="n">
        <f aca="false">IF(OR('Felling&amp;Restocking'!H380=0,'Felling&amp;Restocking'!H380=""),0,1)</f>
        <v>0</v>
      </c>
      <c r="P380" s="367" t="n">
        <f aca="false">SUM('Felling&amp;Restocking'!O380+'Felling&amp;Restocking'!P380)</f>
        <v>0</v>
      </c>
      <c r="S380" s="369" t="n">
        <f aca="false">IF(AND(O380&lt;&gt;0,P380&lt;&gt;0,'Felling&amp;Restocking'!G380&lt;&gt;0,AA380="",AC380=""),1,0)</f>
        <v>0</v>
      </c>
      <c r="T380" s="370" t="str">
        <f aca="false">IF(OR('Felling&amp;Restocking'!G380=0,'Felling&amp;Restocking'!G380=""),"",SUM('Felling&amp;Restocking'!O380/P380)*'Felling&amp;Restocking'!G380)</f>
        <v/>
      </c>
      <c r="U380" s="370" t="str">
        <f aca="false">IF(OR('Felling&amp;Restocking'!G380=0,'Felling&amp;Restocking'!G380=""),"",SUM('Felling&amp;Restocking'!P380/P380)*'Felling&amp;Restocking'!G380)</f>
        <v/>
      </c>
      <c r="V380" s="371" t="n">
        <f aca="false">IF(CONCATENATE('Felling&amp;Restocking'!U380&amp;'Felling&amp;Restocking'!W380&amp;'Felling&amp;Restocking'!Y380&amp;'Felling&amp;Restocking'!AA380&amp;'Felling&amp;Restocking'!AC380)="",0,1)</f>
        <v>0</v>
      </c>
      <c r="W380" s="372" t="n">
        <f aca="false">IF(OR(OR(TRIM('Felling&amp;Restocking'!H380)="T",TRIM('Felling&amp;Restocking'!H380)="DF",TRIM('Felling&amp;Restocking'!H380)="OS"),O380=0),0,1)</f>
        <v>0</v>
      </c>
      <c r="X380" s="372" t="n">
        <f aca="false">IF(OR('Felling&amp;Restocking'!$S380="",OR('Felling&amp;Restocking'!$S380=0,'Felling&amp;Restocking'!$S380="N/A")),0,1)</f>
        <v>0</v>
      </c>
      <c r="Y380" s="362" t="str">
        <f aca="false">IF(W380=1,T380,"")</f>
        <v/>
      </c>
      <c r="Z380" s="362" t="str">
        <f aca="false">IF(W380=1,U380,"")</f>
        <v/>
      </c>
      <c r="AA380" s="363" t="str">
        <f aca="false">CONCATENATE(IF(AND(AG380="B",AF380&lt;&gt;""),AF380,""),IF(AND(AI380="B",AH380&lt;&gt;""),AH380,""),IF(AND(AK380="B",AJ380&lt;&gt;""),AJ380,""),IF(AND(AM380="B",AL380&lt;&gt;""),AL380,""),IF(AND(AO380="B",AN380&lt;&gt;""),AN380,""),IF(AND(AQ380="B",AP380&lt;&gt;""),AP380,""))</f>
        <v/>
      </c>
      <c r="AC380" s="362" t="str">
        <f aca="false">CONCATENATE(IF(AND(AG380="C",AF380&lt;&gt;""),AF380,""),IF(AND(AI380="C",AH380&lt;&gt;""),AH380,""),IF(AND(AK380="C",AJ380&lt;&gt;""),AJ380,""),IF(AND(AM380="C",AL380&lt;&gt;""),AL380,""),IF(AND(AO380="C",AN380&lt;&gt;""),AN380,""),IF(AND(AQ380="C",AP380&lt;&gt;""),AP380,""))</f>
        <v/>
      </c>
      <c r="AE380" s="362" t="str">
        <f aca="false">CONCATENATE(IF(AS380="","",AS380),IF(AU380="","",AU380),IF(AW380="","",AW380),IF(AY380="","",AY380),IF(BA380="","",BA380),IF(BC380="","",BC380))</f>
        <v>1</v>
      </c>
      <c r="AF380" s="362" t="str">
        <f aca="false">IF('Felling&amp;Restocking'!I380="","",IFERROR(VLOOKUP( 'Felling&amp;Restocking'!I380,SpeciesList[],2,0),"," &amp; 'Felling&amp;Restocking'!I380))</f>
        <v/>
      </c>
      <c r="AG380" s="362" t="str">
        <f aca="false">IF('Felling&amp;Restocking'!I380="","",VLOOKUP( 'Felling&amp;Restocking'!I380,SpeciesList[],4,0))</f>
        <v/>
      </c>
      <c r="AH380" s="362" t="str">
        <f aca="false">IF('Felling&amp;Restocking'!J380="","",IFERROR("," &amp; VLOOKUP( 'Felling&amp;Restocking'!J380,SpeciesList[],2,0),"," &amp; 'Felling&amp;Restocking'!J380))</f>
        <v/>
      </c>
      <c r="AI380" s="362" t="str">
        <f aca="false">IF('Felling&amp;Restocking'!J380="","",VLOOKUP( 'Felling&amp;Restocking'!J380,SpeciesList[],4,0))</f>
        <v/>
      </c>
      <c r="AJ380" s="362" t="str">
        <f aca="false">IF('Felling&amp;Restocking'!K380="","",IFERROR("," &amp; VLOOKUP( 'Felling&amp;Restocking'!K380,SpeciesList[],2,0),"," &amp; 'Felling&amp;Restocking'!K380))</f>
        <v/>
      </c>
      <c r="AK380" s="362" t="str">
        <f aca="false">IF('Felling&amp;Restocking'!K380="","",VLOOKUP( 'Felling&amp;Restocking'!K380,SpeciesList[],4,0))</f>
        <v/>
      </c>
      <c r="AL380" s="362" t="str">
        <f aca="false">IF('Felling&amp;Restocking'!L380="","",IFERROR("," &amp; VLOOKUP( 'Felling&amp;Restocking'!L380,SpeciesList[],2,0),"," &amp; 'Felling&amp;Restocking'!L380))</f>
        <v/>
      </c>
      <c r="AM380" s="362" t="str">
        <f aca="false">IF('Felling&amp;Restocking'!L380="","",VLOOKUP( 'Felling&amp;Restocking'!L380,SpeciesList[],4,0))</f>
        <v/>
      </c>
      <c r="AN380" s="362" t="str">
        <f aca="false">IF('Felling&amp;Restocking'!M380="","",IFERROR("," &amp; VLOOKUP( 'Felling&amp;Restocking'!M380,SpeciesList[],2,0),"," &amp; 'Felling&amp;Restocking'!M380))</f>
        <v/>
      </c>
      <c r="AO380" s="362" t="str">
        <f aca="false">IF('Felling&amp;Restocking'!M380="","",VLOOKUP( 'Felling&amp;Restocking'!M380,SpeciesList[],4,0))</f>
        <v/>
      </c>
      <c r="AP380" s="362" t="str">
        <f aca="false">IF('Felling&amp;Restocking'!N380="","",IFERROR("," &amp; VLOOKUP( 'Felling&amp;Restocking'!N380,SpeciesList[],2,0),"," &amp; 'Felling&amp;Restocking'!N380))</f>
        <v/>
      </c>
      <c r="AQ380" s="362" t="str">
        <f aca="false">IF('Felling&amp;Restocking'!N380="","",VLOOKUP( 'Felling&amp;Restocking'!N380,SpeciesList[],4,0))</f>
        <v/>
      </c>
      <c r="AT380" s="362" t="str">
        <f aca="false">IF('Sub-Cpt Record'!A380&lt;&gt;"",CONCATENATE('Sub-Cpt Record'!A380,'Sub-Cpt Record'!B380,'Sub-Cpt Record'!C380),"")</f>
        <v/>
      </c>
      <c r="AU380" s="362" t="n">
        <f aca="false">IF($AT380="",1,COUNTIFS($AT$11:$AT$1000, $AT380))</f>
        <v>1</v>
      </c>
      <c r="AV380" s="362" t="n">
        <f aca="false">IF(AT380&lt;&gt;"",'Sub-Cpt Record'!C380/CODE!AU380,0)</f>
        <v>0</v>
      </c>
    </row>
    <row r="381" customFormat="false" ht="15" hidden="false" customHeight="false" outlineLevel="0" collapsed="false">
      <c r="A381" s="362" t="str">
        <f aca="false">IF('Sub-Cpt Record'!B381="",IF(OR('Sub-Cpt Record'!A381=0,'Sub-Cpt Record'!A381=""),"",'Sub-Cpt Record'!A381),CONCATENATE('Sub-Cpt Record'!A381&amp;'Sub-Cpt Record'!B381))</f>
        <v/>
      </c>
      <c r="B381" s="362" t="n">
        <f aca="false">IF($A381="",1,COUNTIFS($A$11:$A$1000, $A381))</f>
        <v>1</v>
      </c>
      <c r="C381" s="363" t="str">
        <f aca="false">IF('Sub-Cpt Record'!E381 = "","",'Sub-Cpt Record'!E381&amp;"  ")</f>
        <v/>
      </c>
      <c r="D381" s="362" t="str">
        <f aca="false">IF('Sub-Cpt Record'!F381 = "","",'Sub-Cpt Record'!F381&amp;"  ")</f>
        <v/>
      </c>
      <c r="E381" s="362" t="str">
        <f aca="false">IF('Sub-Cpt Record'!G381 = "","",'Sub-Cpt Record'!G381&amp;"  ")</f>
        <v/>
      </c>
      <c r="F381" s="362" t="str">
        <f aca="false">IF('Sub-Cpt Record'!H381 = "","",'Sub-Cpt Record'!H381&amp;"  ")</f>
        <v/>
      </c>
      <c r="G381" s="362" t="str">
        <f aca="false">IF('Sub-Cpt Record'!I381 = "","",'Sub-Cpt Record'!I381&amp;"  ")</f>
        <v/>
      </c>
      <c r="H381" s="362" t="str">
        <f aca="false">IF('Sub-Cpt Record'!J381 = "","",'Sub-Cpt Record'!J381&amp;"  ")</f>
        <v/>
      </c>
      <c r="I381" s="364" t="str">
        <f aca="false">CONCATENATE(C381&amp;D381&amp;E381&amp;F381&amp;G381&amp;H381)</f>
        <v/>
      </c>
      <c r="J381" s="362" t="n">
        <f aca="false">IF(A381&lt;&gt;"",'Sub-Cpt Record'!C381/CODE!B381,0)</f>
        <v>0</v>
      </c>
      <c r="L381" s="365" t="str">
        <f aca="false">IF(A381="",IF(L382=1,1,""),1)</f>
        <v/>
      </c>
      <c r="N381" s="366" t="n">
        <f aca="false">COUNTIFS('Felling&amp;Restocking'!$A$11:$A$1000, 'Felling&amp;Restocking'!$A381, 'Felling&amp;Restocking'!$B$11:$B$1000, 'Felling&amp;Restocking'!$B381, 'Felling&amp;Restocking'!$H$11:$H$1000, 'Felling&amp;Restocking'!$H381)</f>
        <v>0</v>
      </c>
      <c r="O381" s="366" t="n">
        <f aca="false">IF(OR('Felling&amp;Restocking'!H381=0,'Felling&amp;Restocking'!H381=""),0,1)</f>
        <v>0</v>
      </c>
      <c r="P381" s="367" t="n">
        <f aca="false">SUM('Felling&amp;Restocking'!O381+'Felling&amp;Restocking'!P381)</f>
        <v>0</v>
      </c>
      <c r="S381" s="369" t="n">
        <f aca="false">IF(AND(O381&lt;&gt;0,P381&lt;&gt;0,'Felling&amp;Restocking'!G381&lt;&gt;0,AA381="",AC381=""),1,0)</f>
        <v>0</v>
      </c>
      <c r="T381" s="370" t="str">
        <f aca="false">IF(OR('Felling&amp;Restocking'!G381=0,'Felling&amp;Restocking'!G381=""),"",SUM('Felling&amp;Restocking'!O381/P381)*'Felling&amp;Restocking'!G381)</f>
        <v/>
      </c>
      <c r="U381" s="370" t="str">
        <f aca="false">IF(OR('Felling&amp;Restocking'!G381=0,'Felling&amp;Restocking'!G381=""),"",SUM('Felling&amp;Restocking'!P381/P381)*'Felling&amp;Restocking'!G381)</f>
        <v/>
      </c>
      <c r="V381" s="371" t="n">
        <f aca="false">IF(CONCATENATE('Felling&amp;Restocking'!U381&amp;'Felling&amp;Restocking'!W381&amp;'Felling&amp;Restocking'!Y381&amp;'Felling&amp;Restocking'!AA381&amp;'Felling&amp;Restocking'!AC381)="",0,1)</f>
        <v>0</v>
      </c>
      <c r="W381" s="372" t="n">
        <f aca="false">IF(OR(OR(TRIM('Felling&amp;Restocking'!H381)="T",TRIM('Felling&amp;Restocking'!H381)="DF",TRIM('Felling&amp;Restocking'!H381)="OS"),O381=0),0,1)</f>
        <v>0</v>
      </c>
      <c r="X381" s="372" t="n">
        <f aca="false">IF(OR('Felling&amp;Restocking'!$S381="",OR('Felling&amp;Restocking'!$S381=0,'Felling&amp;Restocking'!$S381="N/A")),0,1)</f>
        <v>0</v>
      </c>
      <c r="Y381" s="362" t="str">
        <f aca="false">IF(W381=1,T381,"")</f>
        <v/>
      </c>
      <c r="Z381" s="362" t="str">
        <f aca="false">IF(W381=1,U381,"")</f>
        <v/>
      </c>
      <c r="AA381" s="363" t="str">
        <f aca="false">CONCATENATE(IF(AND(AG381="B",AF381&lt;&gt;""),AF381,""),IF(AND(AI381="B",AH381&lt;&gt;""),AH381,""),IF(AND(AK381="B",AJ381&lt;&gt;""),AJ381,""),IF(AND(AM381="B",AL381&lt;&gt;""),AL381,""),IF(AND(AO381="B",AN381&lt;&gt;""),AN381,""),IF(AND(AQ381="B",AP381&lt;&gt;""),AP381,""))</f>
        <v/>
      </c>
      <c r="AC381" s="362" t="str">
        <f aca="false">CONCATENATE(IF(AND(AG381="C",AF381&lt;&gt;""),AF381,""),IF(AND(AI381="C",AH381&lt;&gt;""),AH381,""),IF(AND(AK381="C",AJ381&lt;&gt;""),AJ381,""),IF(AND(AM381="C",AL381&lt;&gt;""),AL381,""),IF(AND(AO381="C",AN381&lt;&gt;""),AN381,""),IF(AND(AQ381="C",AP381&lt;&gt;""),AP381,""))</f>
        <v/>
      </c>
      <c r="AE381" s="362" t="str">
        <f aca="false">CONCATENATE(IF(AS381="","",AS381),IF(AU381="","",AU381),IF(AW381="","",AW381),IF(AY381="","",AY381),IF(BA381="","",BA381),IF(BC381="","",BC381))</f>
        <v>1</v>
      </c>
      <c r="AF381" s="362" t="str">
        <f aca="false">IF('Felling&amp;Restocking'!I381="","",IFERROR(VLOOKUP( 'Felling&amp;Restocking'!I381,SpeciesList[],2,0),"," &amp; 'Felling&amp;Restocking'!I381))</f>
        <v/>
      </c>
      <c r="AG381" s="362" t="str">
        <f aca="false">IF('Felling&amp;Restocking'!I381="","",VLOOKUP( 'Felling&amp;Restocking'!I381,SpeciesList[],4,0))</f>
        <v/>
      </c>
      <c r="AH381" s="362" t="str">
        <f aca="false">IF('Felling&amp;Restocking'!J381="","",IFERROR("," &amp; VLOOKUP( 'Felling&amp;Restocking'!J381,SpeciesList[],2,0),"," &amp; 'Felling&amp;Restocking'!J381))</f>
        <v/>
      </c>
      <c r="AI381" s="362" t="str">
        <f aca="false">IF('Felling&amp;Restocking'!J381="","",VLOOKUP( 'Felling&amp;Restocking'!J381,SpeciesList[],4,0))</f>
        <v/>
      </c>
      <c r="AJ381" s="362" t="str">
        <f aca="false">IF('Felling&amp;Restocking'!K381="","",IFERROR("," &amp; VLOOKUP( 'Felling&amp;Restocking'!K381,SpeciesList[],2,0),"," &amp; 'Felling&amp;Restocking'!K381))</f>
        <v/>
      </c>
      <c r="AK381" s="362" t="str">
        <f aca="false">IF('Felling&amp;Restocking'!K381="","",VLOOKUP( 'Felling&amp;Restocking'!K381,SpeciesList[],4,0))</f>
        <v/>
      </c>
      <c r="AL381" s="362" t="str">
        <f aca="false">IF('Felling&amp;Restocking'!L381="","",IFERROR("," &amp; VLOOKUP( 'Felling&amp;Restocking'!L381,SpeciesList[],2,0),"," &amp; 'Felling&amp;Restocking'!L381))</f>
        <v/>
      </c>
      <c r="AM381" s="362" t="str">
        <f aca="false">IF('Felling&amp;Restocking'!L381="","",VLOOKUP( 'Felling&amp;Restocking'!L381,SpeciesList[],4,0))</f>
        <v/>
      </c>
      <c r="AN381" s="362" t="str">
        <f aca="false">IF('Felling&amp;Restocking'!M381="","",IFERROR("," &amp; VLOOKUP( 'Felling&amp;Restocking'!M381,SpeciesList[],2,0),"," &amp; 'Felling&amp;Restocking'!M381))</f>
        <v/>
      </c>
      <c r="AO381" s="362" t="str">
        <f aca="false">IF('Felling&amp;Restocking'!M381="","",VLOOKUP( 'Felling&amp;Restocking'!M381,SpeciesList[],4,0))</f>
        <v/>
      </c>
      <c r="AP381" s="362" t="str">
        <f aca="false">IF('Felling&amp;Restocking'!N381="","",IFERROR("," &amp; VLOOKUP( 'Felling&amp;Restocking'!N381,SpeciesList[],2,0),"," &amp; 'Felling&amp;Restocking'!N381))</f>
        <v/>
      </c>
      <c r="AQ381" s="362" t="str">
        <f aca="false">IF('Felling&amp;Restocking'!N381="","",VLOOKUP( 'Felling&amp;Restocking'!N381,SpeciesList[],4,0))</f>
        <v/>
      </c>
      <c r="AT381" s="362" t="str">
        <f aca="false">IF('Sub-Cpt Record'!A381&lt;&gt;"",CONCATENATE('Sub-Cpt Record'!A381,'Sub-Cpt Record'!B381,'Sub-Cpt Record'!C381),"")</f>
        <v/>
      </c>
      <c r="AU381" s="362" t="n">
        <f aca="false">IF($AT381="",1,COUNTIFS($AT$11:$AT$1000, $AT381))</f>
        <v>1</v>
      </c>
      <c r="AV381" s="362" t="n">
        <f aca="false">IF(AT381&lt;&gt;"",'Sub-Cpt Record'!C381/CODE!AU381,0)</f>
        <v>0</v>
      </c>
    </row>
    <row r="382" customFormat="false" ht="15" hidden="false" customHeight="false" outlineLevel="0" collapsed="false">
      <c r="A382" s="362" t="str">
        <f aca="false">IF('Sub-Cpt Record'!B382="",IF(OR('Sub-Cpt Record'!A382=0,'Sub-Cpt Record'!A382=""),"",'Sub-Cpt Record'!A382),CONCATENATE('Sub-Cpt Record'!A382&amp;'Sub-Cpt Record'!B382))</f>
        <v/>
      </c>
      <c r="B382" s="362" t="n">
        <f aca="false">IF($A382="",1,COUNTIFS($A$11:$A$1000, $A382))</f>
        <v>1</v>
      </c>
      <c r="C382" s="363" t="str">
        <f aca="false">IF('Sub-Cpt Record'!E382 = "","",'Sub-Cpt Record'!E382&amp;"  ")</f>
        <v/>
      </c>
      <c r="D382" s="362" t="str">
        <f aca="false">IF('Sub-Cpt Record'!F382 = "","",'Sub-Cpt Record'!F382&amp;"  ")</f>
        <v/>
      </c>
      <c r="E382" s="362" t="str">
        <f aca="false">IF('Sub-Cpt Record'!G382 = "","",'Sub-Cpt Record'!G382&amp;"  ")</f>
        <v/>
      </c>
      <c r="F382" s="362" t="str">
        <f aca="false">IF('Sub-Cpt Record'!H382 = "","",'Sub-Cpt Record'!H382&amp;"  ")</f>
        <v/>
      </c>
      <c r="G382" s="362" t="str">
        <f aca="false">IF('Sub-Cpt Record'!I382 = "","",'Sub-Cpt Record'!I382&amp;"  ")</f>
        <v/>
      </c>
      <c r="H382" s="362" t="str">
        <f aca="false">IF('Sub-Cpt Record'!J382 = "","",'Sub-Cpt Record'!J382&amp;"  ")</f>
        <v/>
      </c>
      <c r="I382" s="364" t="str">
        <f aca="false">CONCATENATE(C382&amp;D382&amp;E382&amp;F382&amp;G382&amp;H382)</f>
        <v/>
      </c>
      <c r="J382" s="362" t="n">
        <f aca="false">IF(A382&lt;&gt;"",'Sub-Cpt Record'!C382/CODE!B382,0)</f>
        <v>0</v>
      </c>
      <c r="L382" s="365" t="str">
        <f aca="false">IF(A382="",IF(L383=1,1,""),1)</f>
        <v/>
      </c>
      <c r="N382" s="366" t="n">
        <f aca="false">COUNTIFS('Felling&amp;Restocking'!$A$11:$A$1000, 'Felling&amp;Restocking'!$A382, 'Felling&amp;Restocking'!$B$11:$B$1000, 'Felling&amp;Restocking'!$B382, 'Felling&amp;Restocking'!$H$11:$H$1000, 'Felling&amp;Restocking'!$H382)</f>
        <v>0</v>
      </c>
      <c r="O382" s="366" t="n">
        <f aca="false">IF(OR('Felling&amp;Restocking'!H382=0,'Felling&amp;Restocking'!H382=""),0,1)</f>
        <v>0</v>
      </c>
      <c r="P382" s="367" t="n">
        <f aca="false">SUM('Felling&amp;Restocking'!O382+'Felling&amp;Restocking'!P382)</f>
        <v>0</v>
      </c>
      <c r="S382" s="369" t="n">
        <f aca="false">IF(AND(O382&lt;&gt;0,P382&lt;&gt;0,'Felling&amp;Restocking'!G382&lt;&gt;0,AA382="",AC382=""),1,0)</f>
        <v>0</v>
      </c>
      <c r="T382" s="370" t="str">
        <f aca="false">IF(OR('Felling&amp;Restocking'!G382=0,'Felling&amp;Restocking'!G382=""),"",SUM('Felling&amp;Restocking'!O382/P382)*'Felling&amp;Restocking'!G382)</f>
        <v/>
      </c>
      <c r="U382" s="370" t="str">
        <f aca="false">IF(OR('Felling&amp;Restocking'!G382=0,'Felling&amp;Restocking'!G382=""),"",SUM('Felling&amp;Restocking'!P382/P382)*'Felling&amp;Restocking'!G382)</f>
        <v/>
      </c>
      <c r="V382" s="371" t="n">
        <f aca="false">IF(CONCATENATE('Felling&amp;Restocking'!U382&amp;'Felling&amp;Restocking'!W382&amp;'Felling&amp;Restocking'!Y382&amp;'Felling&amp;Restocking'!AA382&amp;'Felling&amp;Restocking'!AC382)="",0,1)</f>
        <v>0</v>
      </c>
      <c r="W382" s="372" t="n">
        <f aca="false">IF(OR(OR(TRIM('Felling&amp;Restocking'!H382)="T",TRIM('Felling&amp;Restocking'!H382)="DF",TRIM('Felling&amp;Restocking'!H382)="OS"),O382=0),0,1)</f>
        <v>0</v>
      </c>
      <c r="X382" s="372" t="n">
        <f aca="false">IF(OR('Felling&amp;Restocking'!$S382="",OR('Felling&amp;Restocking'!$S382=0,'Felling&amp;Restocking'!$S382="N/A")),0,1)</f>
        <v>0</v>
      </c>
      <c r="Y382" s="362" t="str">
        <f aca="false">IF(W382=1,T382,"")</f>
        <v/>
      </c>
      <c r="Z382" s="362" t="str">
        <f aca="false">IF(W382=1,U382,"")</f>
        <v/>
      </c>
      <c r="AA382" s="363" t="str">
        <f aca="false">CONCATENATE(IF(AND(AG382="B",AF382&lt;&gt;""),AF382,""),IF(AND(AI382="B",AH382&lt;&gt;""),AH382,""),IF(AND(AK382="B",AJ382&lt;&gt;""),AJ382,""),IF(AND(AM382="B",AL382&lt;&gt;""),AL382,""),IF(AND(AO382="B",AN382&lt;&gt;""),AN382,""),IF(AND(AQ382="B",AP382&lt;&gt;""),AP382,""))</f>
        <v/>
      </c>
      <c r="AC382" s="362" t="str">
        <f aca="false">CONCATENATE(IF(AND(AG382="C",AF382&lt;&gt;""),AF382,""),IF(AND(AI382="C",AH382&lt;&gt;""),AH382,""),IF(AND(AK382="C",AJ382&lt;&gt;""),AJ382,""),IF(AND(AM382="C",AL382&lt;&gt;""),AL382,""),IF(AND(AO382="C",AN382&lt;&gt;""),AN382,""),IF(AND(AQ382="C",AP382&lt;&gt;""),AP382,""))</f>
        <v/>
      </c>
      <c r="AE382" s="362" t="str">
        <f aca="false">CONCATENATE(IF(AS382="","",AS382),IF(AU382="","",AU382),IF(AW382="","",AW382),IF(AY382="","",AY382),IF(BA382="","",BA382),IF(BC382="","",BC382))</f>
        <v>1</v>
      </c>
      <c r="AF382" s="362" t="str">
        <f aca="false">IF('Felling&amp;Restocking'!I382="","",IFERROR(VLOOKUP( 'Felling&amp;Restocking'!I382,SpeciesList[],2,0),"," &amp; 'Felling&amp;Restocking'!I382))</f>
        <v/>
      </c>
      <c r="AG382" s="362" t="str">
        <f aca="false">IF('Felling&amp;Restocking'!I382="","",VLOOKUP( 'Felling&amp;Restocking'!I382,SpeciesList[],4,0))</f>
        <v/>
      </c>
      <c r="AH382" s="362" t="str">
        <f aca="false">IF('Felling&amp;Restocking'!J382="","",IFERROR("," &amp; VLOOKUP( 'Felling&amp;Restocking'!J382,SpeciesList[],2,0),"," &amp; 'Felling&amp;Restocking'!J382))</f>
        <v/>
      </c>
      <c r="AI382" s="362" t="str">
        <f aca="false">IF('Felling&amp;Restocking'!J382="","",VLOOKUP( 'Felling&amp;Restocking'!J382,SpeciesList[],4,0))</f>
        <v/>
      </c>
      <c r="AJ382" s="362" t="str">
        <f aca="false">IF('Felling&amp;Restocking'!K382="","",IFERROR("," &amp; VLOOKUP( 'Felling&amp;Restocking'!K382,SpeciesList[],2,0),"," &amp; 'Felling&amp;Restocking'!K382))</f>
        <v/>
      </c>
      <c r="AK382" s="362" t="str">
        <f aca="false">IF('Felling&amp;Restocking'!K382="","",VLOOKUP( 'Felling&amp;Restocking'!K382,SpeciesList[],4,0))</f>
        <v/>
      </c>
      <c r="AL382" s="362" t="str">
        <f aca="false">IF('Felling&amp;Restocking'!L382="","",IFERROR("," &amp; VLOOKUP( 'Felling&amp;Restocking'!L382,SpeciesList[],2,0),"," &amp; 'Felling&amp;Restocking'!L382))</f>
        <v/>
      </c>
      <c r="AM382" s="362" t="str">
        <f aca="false">IF('Felling&amp;Restocking'!L382="","",VLOOKUP( 'Felling&amp;Restocking'!L382,SpeciesList[],4,0))</f>
        <v/>
      </c>
      <c r="AN382" s="362" t="str">
        <f aca="false">IF('Felling&amp;Restocking'!M382="","",IFERROR("," &amp; VLOOKUP( 'Felling&amp;Restocking'!M382,SpeciesList[],2,0),"," &amp; 'Felling&amp;Restocking'!M382))</f>
        <v/>
      </c>
      <c r="AO382" s="362" t="str">
        <f aca="false">IF('Felling&amp;Restocking'!M382="","",VLOOKUP( 'Felling&amp;Restocking'!M382,SpeciesList[],4,0))</f>
        <v/>
      </c>
      <c r="AP382" s="362" t="str">
        <f aca="false">IF('Felling&amp;Restocking'!N382="","",IFERROR("," &amp; VLOOKUP( 'Felling&amp;Restocking'!N382,SpeciesList[],2,0),"," &amp; 'Felling&amp;Restocking'!N382))</f>
        <v/>
      </c>
      <c r="AQ382" s="362" t="str">
        <f aca="false">IF('Felling&amp;Restocking'!N382="","",VLOOKUP( 'Felling&amp;Restocking'!N382,SpeciesList[],4,0))</f>
        <v/>
      </c>
      <c r="AT382" s="362" t="str">
        <f aca="false">IF('Sub-Cpt Record'!A382&lt;&gt;"",CONCATENATE('Sub-Cpt Record'!A382,'Sub-Cpt Record'!B382,'Sub-Cpt Record'!C382),"")</f>
        <v/>
      </c>
      <c r="AU382" s="362" t="n">
        <f aca="false">IF($AT382="",1,COUNTIFS($AT$11:$AT$1000, $AT382))</f>
        <v>1</v>
      </c>
      <c r="AV382" s="362" t="n">
        <f aca="false">IF(AT382&lt;&gt;"",'Sub-Cpt Record'!C382/CODE!AU382,0)</f>
        <v>0</v>
      </c>
    </row>
    <row r="383" customFormat="false" ht="15" hidden="false" customHeight="false" outlineLevel="0" collapsed="false">
      <c r="A383" s="362" t="str">
        <f aca="false">IF('Sub-Cpt Record'!B383="",IF(OR('Sub-Cpt Record'!A383=0,'Sub-Cpt Record'!A383=""),"",'Sub-Cpt Record'!A383),CONCATENATE('Sub-Cpt Record'!A383&amp;'Sub-Cpt Record'!B383))</f>
        <v/>
      </c>
      <c r="B383" s="362" t="n">
        <f aca="false">IF($A383="",1,COUNTIFS($A$11:$A$1000, $A383))</f>
        <v>1</v>
      </c>
      <c r="C383" s="363" t="str">
        <f aca="false">IF('Sub-Cpt Record'!E383 = "","",'Sub-Cpt Record'!E383&amp;"  ")</f>
        <v/>
      </c>
      <c r="D383" s="362" t="str">
        <f aca="false">IF('Sub-Cpt Record'!F383 = "","",'Sub-Cpt Record'!F383&amp;"  ")</f>
        <v/>
      </c>
      <c r="E383" s="362" t="str">
        <f aca="false">IF('Sub-Cpt Record'!G383 = "","",'Sub-Cpt Record'!G383&amp;"  ")</f>
        <v/>
      </c>
      <c r="F383" s="362" t="str">
        <f aca="false">IF('Sub-Cpt Record'!H383 = "","",'Sub-Cpt Record'!H383&amp;"  ")</f>
        <v/>
      </c>
      <c r="G383" s="362" t="str">
        <f aca="false">IF('Sub-Cpt Record'!I383 = "","",'Sub-Cpt Record'!I383&amp;"  ")</f>
        <v/>
      </c>
      <c r="H383" s="362" t="str">
        <f aca="false">IF('Sub-Cpt Record'!J383 = "","",'Sub-Cpt Record'!J383&amp;"  ")</f>
        <v/>
      </c>
      <c r="I383" s="364" t="str">
        <f aca="false">CONCATENATE(C383&amp;D383&amp;E383&amp;F383&amp;G383&amp;H383)</f>
        <v/>
      </c>
      <c r="J383" s="362" t="n">
        <f aca="false">IF(A383&lt;&gt;"",'Sub-Cpt Record'!C383/CODE!B383,0)</f>
        <v>0</v>
      </c>
      <c r="L383" s="365" t="str">
        <f aca="false">IF(A383="",IF(L384=1,1,""),1)</f>
        <v/>
      </c>
      <c r="N383" s="366" t="n">
        <f aca="false">COUNTIFS('Felling&amp;Restocking'!$A$11:$A$1000, 'Felling&amp;Restocking'!$A383, 'Felling&amp;Restocking'!$B$11:$B$1000, 'Felling&amp;Restocking'!$B383, 'Felling&amp;Restocking'!$H$11:$H$1000, 'Felling&amp;Restocking'!$H383)</f>
        <v>0</v>
      </c>
      <c r="O383" s="366" t="n">
        <f aca="false">IF(OR('Felling&amp;Restocking'!H383=0,'Felling&amp;Restocking'!H383=""),0,1)</f>
        <v>0</v>
      </c>
      <c r="P383" s="367" t="n">
        <f aca="false">SUM('Felling&amp;Restocking'!O383+'Felling&amp;Restocking'!P383)</f>
        <v>0</v>
      </c>
      <c r="S383" s="369" t="n">
        <f aca="false">IF(AND(O383&lt;&gt;0,P383&lt;&gt;0,'Felling&amp;Restocking'!G383&lt;&gt;0,AA383="",AC383=""),1,0)</f>
        <v>0</v>
      </c>
      <c r="T383" s="370" t="str">
        <f aca="false">IF(OR('Felling&amp;Restocking'!G383=0,'Felling&amp;Restocking'!G383=""),"",SUM('Felling&amp;Restocking'!O383/P383)*'Felling&amp;Restocking'!G383)</f>
        <v/>
      </c>
      <c r="U383" s="370" t="str">
        <f aca="false">IF(OR('Felling&amp;Restocking'!G383=0,'Felling&amp;Restocking'!G383=""),"",SUM('Felling&amp;Restocking'!P383/P383)*'Felling&amp;Restocking'!G383)</f>
        <v/>
      </c>
      <c r="V383" s="371" t="n">
        <f aca="false">IF(CONCATENATE('Felling&amp;Restocking'!U383&amp;'Felling&amp;Restocking'!W383&amp;'Felling&amp;Restocking'!Y383&amp;'Felling&amp;Restocking'!AA383&amp;'Felling&amp;Restocking'!AC383)="",0,1)</f>
        <v>0</v>
      </c>
      <c r="W383" s="372" t="n">
        <f aca="false">IF(OR(OR(TRIM('Felling&amp;Restocking'!H383)="T",TRIM('Felling&amp;Restocking'!H383)="DF",TRIM('Felling&amp;Restocking'!H383)="OS"),O383=0),0,1)</f>
        <v>0</v>
      </c>
      <c r="X383" s="372" t="n">
        <f aca="false">IF(OR('Felling&amp;Restocking'!$S383="",OR('Felling&amp;Restocking'!$S383=0,'Felling&amp;Restocking'!$S383="N/A")),0,1)</f>
        <v>0</v>
      </c>
      <c r="Y383" s="362" t="str">
        <f aca="false">IF(W383=1,T383,"")</f>
        <v/>
      </c>
      <c r="Z383" s="362" t="str">
        <f aca="false">IF(W383=1,U383,"")</f>
        <v/>
      </c>
      <c r="AA383" s="363" t="str">
        <f aca="false">CONCATENATE(IF(AND(AG383="B",AF383&lt;&gt;""),AF383,""),IF(AND(AI383="B",AH383&lt;&gt;""),AH383,""),IF(AND(AK383="B",AJ383&lt;&gt;""),AJ383,""),IF(AND(AM383="B",AL383&lt;&gt;""),AL383,""),IF(AND(AO383="B",AN383&lt;&gt;""),AN383,""),IF(AND(AQ383="B",AP383&lt;&gt;""),AP383,""))</f>
        <v/>
      </c>
      <c r="AC383" s="362" t="str">
        <f aca="false">CONCATENATE(IF(AND(AG383="C",AF383&lt;&gt;""),AF383,""),IF(AND(AI383="C",AH383&lt;&gt;""),AH383,""),IF(AND(AK383="C",AJ383&lt;&gt;""),AJ383,""),IF(AND(AM383="C",AL383&lt;&gt;""),AL383,""),IF(AND(AO383="C",AN383&lt;&gt;""),AN383,""),IF(AND(AQ383="C",AP383&lt;&gt;""),AP383,""))</f>
        <v/>
      </c>
      <c r="AE383" s="362" t="str">
        <f aca="false">CONCATENATE(IF(AS383="","",AS383),IF(AU383="","",AU383),IF(AW383="","",AW383),IF(AY383="","",AY383),IF(BA383="","",BA383),IF(BC383="","",BC383))</f>
        <v>1</v>
      </c>
      <c r="AF383" s="362" t="str">
        <f aca="false">IF('Felling&amp;Restocking'!I383="","",IFERROR(VLOOKUP( 'Felling&amp;Restocking'!I383,SpeciesList[],2,0),"," &amp; 'Felling&amp;Restocking'!I383))</f>
        <v/>
      </c>
      <c r="AG383" s="362" t="str">
        <f aca="false">IF('Felling&amp;Restocking'!I383="","",VLOOKUP( 'Felling&amp;Restocking'!I383,SpeciesList[],4,0))</f>
        <v/>
      </c>
      <c r="AH383" s="362" t="str">
        <f aca="false">IF('Felling&amp;Restocking'!J383="","",IFERROR("," &amp; VLOOKUP( 'Felling&amp;Restocking'!J383,SpeciesList[],2,0),"," &amp; 'Felling&amp;Restocking'!J383))</f>
        <v/>
      </c>
      <c r="AI383" s="362" t="str">
        <f aca="false">IF('Felling&amp;Restocking'!J383="","",VLOOKUP( 'Felling&amp;Restocking'!J383,SpeciesList[],4,0))</f>
        <v/>
      </c>
      <c r="AJ383" s="362" t="str">
        <f aca="false">IF('Felling&amp;Restocking'!K383="","",IFERROR("," &amp; VLOOKUP( 'Felling&amp;Restocking'!K383,SpeciesList[],2,0),"," &amp; 'Felling&amp;Restocking'!K383))</f>
        <v/>
      </c>
      <c r="AK383" s="362" t="str">
        <f aca="false">IF('Felling&amp;Restocking'!K383="","",VLOOKUP( 'Felling&amp;Restocking'!K383,SpeciesList[],4,0))</f>
        <v/>
      </c>
      <c r="AL383" s="362" t="str">
        <f aca="false">IF('Felling&amp;Restocking'!L383="","",IFERROR("," &amp; VLOOKUP( 'Felling&amp;Restocking'!L383,SpeciesList[],2,0),"," &amp; 'Felling&amp;Restocking'!L383))</f>
        <v/>
      </c>
      <c r="AM383" s="362" t="str">
        <f aca="false">IF('Felling&amp;Restocking'!L383="","",VLOOKUP( 'Felling&amp;Restocking'!L383,SpeciesList[],4,0))</f>
        <v/>
      </c>
      <c r="AN383" s="362" t="str">
        <f aca="false">IF('Felling&amp;Restocking'!M383="","",IFERROR("," &amp; VLOOKUP( 'Felling&amp;Restocking'!M383,SpeciesList[],2,0),"," &amp; 'Felling&amp;Restocking'!M383))</f>
        <v/>
      </c>
      <c r="AO383" s="362" t="str">
        <f aca="false">IF('Felling&amp;Restocking'!M383="","",VLOOKUP( 'Felling&amp;Restocking'!M383,SpeciesList[],4,0))</f>
        <v/>
      </c>
      <c r="AP383" s="362" t="str">
        <f aca="false">IF('Felling&amp;Restocking'!N383="","",IFERROR("," &amp; VLOOKUP( 'Felling&amp;Restocking'!N383,SpeciesList[],2,0),"," &amp; 'Felling&amp;Restocking'!N383))</f>
        <v/>
      </c>
      <c r="AQ383" s="362" t="str">
        <f aca="false">IF('Felling&amp;Restocking'!N383="","",VLOOKUP( 'Felling&amp;Restocking'!N383,SpeciesList[],4,0))</f>
        <v/>
      </c>
      <c r="AT383" s="362" t="str">
        <f aca="false">IF('Sub-Cpt Record'!A383&lt;&gt;"",CONCATENATE('Sub-Cpt Record'!A383,'Sub-Cpt Record'!B383,'Sub-Cpt Record'!C383),"")</f>
        <v/>
      </c>
      <c r="AU383" s="362" t="n">
        <f aca="false">IF($AT383="",1,COUNTIFS($AT$11:$AT$1000, $AT383))</f>
        <v>1</v>
      </c>
      <c r="AV383" s="362" t="n">
        <f aca="false">IF(AT383&lt;&gt;"",'Sub-Cpt Record'!C383/CODE!AU383,0)</f>
        <v>0</v>
      </c>
    </row>
    <row r="384" customFormat="false" ht="15" hidden="false" customHeight="false" outlineLevel="0" collapsed="false">
      <c r="A384" s="362" t="str">
        <f aca="false">IF('Sub-Cpt Record'!B384="",IF(OR('Sub-Cpt Record'!A384=0,'Sub-Cpt Record'!A384=""),"",'Sub-Cpt Record'!A384),CONCATENATE('Sub-Cpt Record'!A384&amp;'Sub-Cpt Record'!B384))</f>
        <v/>
      </c>
      <c r="B384" s="362" t="n">
        <f aca="false">IF($A384="",1,COUNTIFS($A$11:$A$1000, $A384))</f>
        <v>1</v>
      </c>
      <c r="C384" s="363" t="str">
        <f aca="false">IF('Sub-Cpt Record'!E384 = "","",'Sub-Cpt Record'!E384&amp;"  ")</f>
        <v/>
      </c>
      <c r="D384" s="362" t="str">
        <f aca="false">IF('Sub-Cpt Record'!F384 = "","",'Sub-Cpt Record'!F384&amp;"  ")</f>
        <v/>
      </c>
      <c r="E384" s="362" t="str">
        <f aca="false">IF('Sub-Cpt Record'!G384 = "","",'Sub-Cpt Record'!G384&amp;"  ")</f>
        <v/>
      </c>
      <c r="F384" s="362" t="str">
        <f aca="false">IF('Sub-Cpt Record'!H384 = "","",'Sub-Cpt Record'!H384&amp;"  ")</f>
        <v/>
      </c>
      <c r="G384" s="362" t="str">
        <f aca="false">IF('Sub-Cpt Record'!I384 = "","",'Sub-Cpt Record'!I384&amp;"  ")</f>
        <v/>
      </c>
      <c r="H384" s="362" t="str">
        <f aca="false">IF('Sub-Cpt Record'!J384 = "","",'Sub-Cpt Record'!J384&amp;"  ")</f>
        <v/>
      </c>
      <c r="I384" s="364" t="str">
        <f aca="false">CONCATENATE(C384&amp;D384&amp;E384&amp;F384&amp;G384&amp;H384)</f>
        <v/>
      </c>
      <c r="J384" s="362" t="n">
        <f aca="false">IF(A384&lt;&gt;"",'Sub-Cpt Record'!C384/CODE!B384,0)</f>
        <v>0</v>
      </c>
      <c r="L384" s="365" t="str">
        <f aca="false">IF(A384="",IF(L385=1,1,""),1)</f>
        <v/>
      </c>
      <c r="N384" s="366" t="n">
        <f aca="false">COUNTIFS('Felling&amp;Restocking'!$A$11:$A$1000, 'Felling&amp;Restocking'!$A384, 'Felling&amp;Restocking'!$B$11:$B$1000, 'Felling&amp;Restocking'!$B384, 'Felling&amp;Restocking'!$H$11:$H$1000, 'Felling&amp;Restocking'!$H384)</f>
        <v>0</v>
      </c>
      <c r="O384" s="366" t="n">
        <f aca="false">IF(OR('Felling&amp;Restocking'!H384=0,'Felling&amp;Restocking'!H384=""),0,1)</f>
        <v>0</v>
      </c>
      <c r="P384" s="367" t="n">
        <f aca="false">SUM('Felling&amp;Restocking'!O384+'Felling&amp;Restocking'!P384)</f>
        <v>0</v>
      </c>
      <c r="S384" s="369" t="n">
        <f aca="false">IF(AND(O384&lt;&gt;0,P384&lt;&gt;0,'Felling&amp;Restocking'!G384&lt;&gt;0,AA384="",AC384=""),1,0)</f>
        <v>0</v>
      </c>
      <c r="T384" s="370" t="str">
        <f aca="false">IF(OR('Felling&amp;Restocking'!G384=0,'Felling&amp;Restocking'!G384=""),"",SUM('Felling&amp;Restocking'!O384/P384)*'Felling&amp;Restocking'!G384)</f>
        <v/>
      </c>
      <c r="U384" s="370" t="str">
        <f aca="false">IF(OR('Felling&amp;Restocking'!G384=0,'Felling&amp;Restocking'!G384=""),"",SUM('Felling&amp;Restocking'!P384/P384)*'Felling&amp;Restocking'!G384)</f>
        <v/>
      </c>
      <c r="V384" s="371" t="n">
        <f aca="false">IF(CONCATENATE('Felling&amp;Restocking'!U384&amp;'Felling&amp;Restocking'!W384&amp;'Felling&amp;Restocking'!Y384&amp;'Felling&amp;Restocking'!AA384&amp;'Felling&amp;Restocking'!AC384)="",0,1)</f>
        <v>0</v>
      </c>
      <c r="W384" s="372" t="n">
        <f aca="false">IF(OR(OR(TRIM('Felling&amp;Restocking'!H384)="T",TRIM('Felling&amp;Restocking'!H384)="DF",TRIM('Felling&amp;Restocking'!H384)="OS"),O384=0),0,1)</f>
        <v>0</v>
      </c>
      <c r="X384" s="372" t="n">
        <f aca="false">IF(OR('Felling&amp;Restocking'!$S384="",OR('Felling&amp;Restocking'!$S384=0,'Felling&amp;Restocking'!$S384="N/A")),0,1)</f>
        <v>0</v>
      </c>
      <c r="Y384" s="362" t="str">
        <f aca="false">IF(W384=1,T384,"")</f>
        <v/>
      </c>
      <c r="Z384" s="362" t="str">
        <f aca="false">IF(W384=1,U384,"")</f>
        <v/>
      </c>
      <c r="AA384" s="363" t="str">
        <f aca="false">CONCATENATE(IF(AND(AG384="B",AF384&lt;&gt;""),AF384,""),IF(AND(AI384="B",AH384&lt;&gt;""),AH384,""),IF(AND(AK384="B",AJ384&lt;&gt;""),AJ384,""),IF(AND(AM384="B",AL384&lt;&gt;""),AL384,""),IF(AND(AO384="B",AN384&lt;&gt;""),AN384,""),IF(AND(AQ384="B",AP384&lt;&gt;""),AP384,""))</f>
        <v/>
      </c>
      <c r="AC384" s="362" t="str">
        <f aca="false">CONCATENATE(IF(AND(AG384="C",AF384&lt;&gt;""),AF384,""),IF(AND(AI384="C",AH384&lt;&gt;""),AH384,""),IF(AND(AK384="C",AJ384&lt;&gt;""),AJ384,""),IF(AND(AM384="C",AL384&lt;&gt;""),AL384,""),IF(AND(AO384="C",AN384&lt;&gt;""),AN384,""),IF(AND(AQ384="C",AP384&lt;&gt;""),AP384,""))</f>
        <v/>
      </c>
      <c r="AE384" s="362" t="str">
        <f aca="false">CONCATENATE(IF(AS384="","",AS384),IF(AU384="","",AU384),IF(AW384="","",AW384),IF(AY384="","",AY384),IF(BA384="","",BA384),IF(BC384="","",BC384))</f>
        <v>1</v>
      </c>
      <c r="AF384" s="362" t="str">
        <f aca="false">IF('Felling&amp;Restocking'!I384="","",IFERROR(VLOOKUP( 'Felling&amp;Restocking'!I384,SpeciesList[],2,0),"," &amp; 'Felling&amp;Restocking'!I384))</f>
        <v/>
      </c>
      <c r="AG384" s="362" t="str">
        <f aca="false">IF('Felling&amp;Restocking'!I384="","",VLOOKUP( 'Felling&amp;Restocking'!I384,SpeciesList[],4,0))</f>
        <v/>
      </c>
      <c r="AH384" s="362" t="str">
        <f aca="false">IF('Felling&amp;Restocking'!J384="","",IFERROR("," &amp; VLOOKUP( 'Felling&amp;Restocking'!J384,SpeciesList[],2,0),"," &amp; 'Felling&amp;Restocking'!J384))</f>
        <v/>
      </c>
      <c r="AI384" s="362" t="str">
        <f aca="false">IF('Felling&amp;Restocking'!J384="","",VLOOKUP( 'Felling&amp;Restocking'!J384,SpeciesList[],4,0))</f>
        <v/>
      </c>
      <c r="AJ384" s="362" t="str">
        <f aca="false">IF('Felling&amp;Restocking'!K384="","",IFERROR("," &amp; VLOOKUP( 'Felling&amp;Restocking'!K384,SpeciesList[],2,0),"," &amp; 'Felling&amp;Restocking'!K384))</f>
        <v/>
      </c>
      <c r="AK384" s="362" t="str">
        <f aca="false">IF('Felling&amp;Restocking'!K384="","",VLOOKUP( 'Felling&amp;Restocking'!K384,SpeciesList[],4,0))</f>
        <v/>
      </c>
      <c r="AL384" s="362" t="str">
        <f aca="false">IF('Felling&amp;Restocking'!L384="","",IFERROR("," &amp; VLOOKUP( 'Felling&amp;Restocking'!L384,SpeciesList[],2,0),"," &amp; 'Felling&amp;Restocking'!L384))</f>
        <v/>
      </c>
      <c r="AM384" s="362" t="str">
        <f aca="false">IF('Felling&amp;Restocking'!L384="","",VLOOKUP( 'Felling&amp;Restocking'!L384,SpeciesList[],4,0))</f>
        <v/>
      </c>
      <c r="AN384" s="362" t="str">
        <f aca="false">IF('Felling&amp;Restocking'!M384="","",IFERROR("," &amp; VLOOKUP( 'Felling&amp;Restocking'!M384,SpeciesList[],2,0),"," &amp; 'Felling&amp;Restocking'!M384))</f>
        <v/>
      </c>
      <c r="AO384" s="362" t="str">
        <f aca="false">IF('Felling&amp;Restocking'!M384="","",VLOOKUP( 'Felling&amp;Restocking'!M384,SpeciesList[],4,0))</f>
        <v/>
      </c>
      <c r="AP384" s="362" t="str">
        <f aca="false">IF('Felling&amp;Restocking'!N384="","",IFERROR("," &amp; VLOOKUP( 'Felling&amp;Restocking'!N384,SpeciesList[],2,0),"," &amp; 'Felling&amp;Restocking'!N384))</f>
        <v/>
      </c>
      <c r="AQ384" s="362" t="str">
        <f aca="false">IF('Felling&amp;Restocking'!N384="","",VLOOKUP( 'Felling&amp;Restocking'!N384,SpeciesList[],4,0))</f>
        <v/>
      </c>
      <c r="AT384" s="362" t="str">
        <f aca="false">IF('Sub-Cpt Record'!A384&lt;&gt;"",CONCATENATE('Sub-Cpt Record'!A384,'Sub-Cpt Record'!B384,'Sub-Cpt Record'!C384),"")</f>
        <v/>
      </c>
      <c r="AU384" s="362" t="n">
        <f aca="false">IF($AT384="",1,COUNTIFS($AT$11:$AT$1000, $AT384))</f>
        <v>1</v>
      </c>
      <c r="AV384" s="362" t="n">
        <f aca="false">IF(AT384&lt;&gt;"",'Sub-Cpt Record'!C384/CODE!AU384,0)</f>
        <v>0</v>
      </c>
    </row>
    <row r="385" customFormat="false" ht="15" hidden="false" customHeight="false" outlineLevel="0" collapsed="false">
      <c r="A385" s="362" t="str">
        <f aca="false">IF('Sub-Cpt Record'!B385="",IF(OR('Sub-Cpt Record'!A385=0,'Sub-Cpt Record'!A385=""),"",'Sub-Cpt Record'!A385),CONCATENATE('Sub-Cpt Record'!A385&amp;'Sub-Cpt Record'!B385))</f>
        <v/>
      </c>
      <c r="B385" s="362" t="n">
        <f aca="false">IF($A385="",1,COUNTIFS($A$11:$A$1000, $A385))</f>
        <v>1</v>
      </c>
      <c r="C385" s="363" t="str">
        <f aca="false">IF('Sub-Cpt Record'!E385 = "","",'Sub-Cpt Record'!E385&amp;"  ")</f>
        <v/>
      </c>
      <c r="D385" s="362" t="str">
        <f aca="false">IF('Sub-Cpt Record'!F385 = "","",'Sub-Cpt Record'!F385&amp;"  ")</f>
        <v/>
      </c>
      <c r="E385" s="362" t="str">
        <f aca="false">IF('Sub-Cpt Record'!G385 = "","",'Sub-Cpt Record'!G385&amp;"  ")</f>
        <v/>
      </c>
      <c r="F385" s="362" t="str">
        <f aca="false">IF('Sub-Cpt Record'!H385 = "","",'Sub-Cpt Record'!H385&amp;"  ")</f>
        <v/>
      </c>
      <c r="G385" s="362" t="str">
        <f aca="false">IF('Sub-Cpt Record'!I385 = "","",'Sub-Cpt Record'!I385&amp;"  ")</f>
        <v/>
      </c>
      <c r="H385" s="362" t="str">
        <f aca="false">IF('Sub-Cpt Record'!J385 = "","",'Sub-Cpt Record'!J385&amp;"  ")</f>
        <v/>
      </c>
      <c r="I385" s="364" t="str">
        <f aca="false">CONCATENATE(C385&amp;D385&amp;E385&amp;F385&amp;G385&amp;H385)</f>
        <v/>
      </c>
      <c r="J385" s="362" t="n">
        <f aca="false">IF(A385&lt;&gt;"",'Sub-Cpt Record'!C385/CODE!B385,0)</f>
        <v>0</v>
      </c>
      <c r="L385" s="365" t="str">
        <f aca="false">IF(A385="",IF(L386=1,1,""),1)</f>
        <v/>
      </c>
      <c r="N385" s="366" t="n">
        <f aca="false">COUNTIFS('Felling&amp;Restocking'!$A$11:$A$1000, 'Felling&amp;Restocking'!$A385, 'Felling&amp;Restocking'!$B$11:$B$1000, 'Felling&amp;Restocking'!$B385, 'Felling&amp;Restocking'!$H$11:$H$1000, 'Felling&amp;Restocking'!$H385)</f>
        <v>0</v>
      </c>
      <c r="O385" s="366" t="n">
        <f aca="false">IF(OR('Felling&amp;Restocking'!H385=0,'Felling&amp;Restocking'!H385=""),0,1)</f>
        <v>0</v>
      </c>
      <c r="P385" s="367" t="n">
        <f aca="false">SUM('Felling&amp;Restocking'!O385+'Felling&amp;Restocking'!P385)</f>
        <v>0</v>
      </c>
      <c r="S385" s="369" t="n">
        <f aca="false">IF(AND(O385&lt;&gt;0,P385&lt;&gt;0,'Felling&amp;Restocking'!G385&lt;&gt;0,AA385="",AC385=""),1,0)</f>
        <v>0</v>
      </c>
      <c r="T385" s="370" t="str">
        <f aca="false">IF(OR('Felling&amp;Restocking'!G385=0,'Felling&amp;Restocking'!G385=""),"",SUM('Felling&amp;Restocking'!O385/P385)*'Felling&amp;Restocking'!G385)</f>
        <v/>
      </c>
      <c r="U385" s="370" t="str">
        <f aca="false">IF(OR('Felling&amp;Restocking'!G385=0,'Felling&amp;Restocking'!G385=""),"",SUM('Felling&amp;Restocking'!P385/P385)*'Felling&amp;Restocking'!G385)</f>
        <v/>
      </c>
      <c r="V385" s="371" t="n">
        <f aca="false">IF(CONCATENATE('Felling&amp;Restocking'!U385&amp;'Felling&amp;Restocking'!W385&amp;'Felling&amp;Restocking'!Y385&amp;'Felling&amp;Restocking'!AA385&amp;'Felling&amp;Restocking'!AC385)="",0,1)</f>
        <v>0</v>
      </c>
      <c r="W385" s="372" t="n">
        <f aca="false">IF(OR(OR(TRIM('Felling&amp;Restocking'!H385)="T",TRIM('Felling&amp;Restocking'!H385)="DF",TRIM('Felling&amp;Restocking'!H385)="OS"),O385=0),0,1)</f>
        <v>0</v>
      </c>
      <c r="X385" s="372" t="n">
        <f aca="false">IF(OR('Felling&amp;Restocking'!$S385="",OR('Felling&amp;Restocking'!$S385=0,'Felling&amp;Restocking'!$S385="N/A")),0,1)</f>
        <v>0</v>
      </c>
      <c r="Y385" s="362" t="str">
        <f aca="false">IF(W385=1,T385,"")</f>
        <v/>
      </c>
      <c r="Z385" s="362" t="str">
        <f aca="false">IF(W385=1,U385,"")</f>
        <v/>
      </c>
      <c r="AA385" s="363" t="str">
        <f aca="false">CONCATENATE(IF(AND(AG385="B",AF385&lt;&gt;""),AF385,""),IF(AND(AI385="B",AH385&lt;&gt;""),AH385,""),IF(AND(AK385="B",AJ385&lt;&gt;""),AJ385,""),IF(AND(AM385="B",AL385&lt;&gt;""),AL385,""),IF(AND(AO385="B",AN385&lt;&gt;""),AN385,""),IF(AND(AQ385="B",AP385&lt;&gt;""),AP385,""))</f>
        <v/>
      </c>
      <c r="AC385" s="362" t="str">
        <f aca="false">CONCATENATE(IF(AND(AG385="C",AF385&lt;&gt;""),AF385,""),IF(AND(AI385="C",AH385&lt;&gt;""),AH385,""),IF(AND(AK385="C",AJ385&lt;&gt;""),AJ385,""),IF(AND(AM385="C",AL385&lt;&gt;""),AL385,""),IF(AND(AO385="C",AN385&lt;&gt;""),AN385,""),IF(AND(AQ385="C",AP385&lt;&gt;""),AP385,""))</f>
        <v/>
      </c>
      <c r="AE385" s="362" t="str">
        <f aca="false">CONCATENATE(IF(AS385="","",AS385),IF(AU385="","",AU385),IF(AW385="","",AW385),IF(AY385="","",AY385),IF(BA385="","",BA385),IF(BC385="","",BC385))</f>
        <v>1</v>
      </c>
      <c r="AF385" s="362" t="str">
        <f aca="false">IF('Felling&amp;Restocking'!I385="","",IFERROR(VLOOKUP( 'Felling&amp;Restocking'!I385,SpeciesList[],2,0),"," &amp; 'Felling&amp;Restocking'!I385))</f>
        <v/>
      </c>
      <c r="AG385" s="362" t="str">
        <f aca="false">IF('Felling&amp;Restocking'!I385="","",VLOOKUP( 'Felling&amp;Restocking'!I385,SpeciesList[],4,0))</f>
        <v/>
      </c>
      <c r="AH385" s="362" t="str">
        <f aca="false">IF('Felling&amp;Restocking'!J385="","",IFERROR("," &amp; VLOOKUP( 'Felling&amp;Restocking'!J385,SpeciesList[],2,0),"," &amp; 'Felling&amp;Restocking'!J385))</f>
        <v/>
      </c>
      <c r="AI385" s="362" t="str">
        <f aca="false">IF('Felling&amp;Restocking'!J385="","",VLOOKUP( 'Felling&amp;Restocking'!J385,SpeciesList[],4,0))</f>
        <v/>
      </c>
      <c r="AJ385" s="362" t="str">
        <f aca="false">IF('Felling&amp;Restocking'!K385="","",IFERROR("," &amp; VLOOKUP( 'Felling&amp;Restocking'!K385,SpeciesList[],2,0),"," &amp; 'Felling&amp;Restocking'!K385))</f>
        <v/>
      </c>
      <c r="AK385" s="362" t="str">
        <f aca="false">IF('Felling&amp;Restocking'!K385="","",VLOOKUP( 'Felling&amp;Restocking'!K385,SpeciesList[],4,0))</f>
        <v/>
      </c>
      <c r="AL385" s="362" t="str">
        <f aca="false">IF('Felling&amp;Restocking'!L385="","",IFERROR("," &amp; VLOOKUP( 'Felling&amp;Restocking'!L385,SpeciesList[],2,0),"," &amp; 'Felling&amp;Restocking'!L385))</f>
        <v/>
      </c>
      <c r="AM385" s="362" t="str">
        <f aca="false">IF('Felling&amp;Restocking'!L385="","",VLOOKUP( 'Felling&amp;Restocking'!L385,SpeciesList[],4,0))</f>
        <v/>
      </c>
      <c r="AN385" s="362" t="str">
        <f aca="false">IF('Felling&amp;Restocking'!M385="","",IFERROR("," &amp; VLOOKUP( 'Felling&amp;Restocking'!M385,SpeciesList[],2,0),"," &amp; 'Felling&amp;Restocking'!M385))</f>
        <v/>
      </c>
      <c r="AO385" s="362" t="str">
        <f aca="false">IF('Felling&amp;Restocking'!M385="","",VLOOKUP( 'Felling&amp;Restocking'!M385,SpeciesList[],4,0))</f>
        <v/>
      </c>
      <c r="AP385" s="362" t="str">
        <f aca="false">IF('Felling&amp;Restocking'!N385="","",IFERROR("," &amp; VLOOKUP( 'Felling&amp;Restocking'!N385,SpeciesList[],2,0),"," &amp; 'Felling&amp;Restocking'!N385))</f>
        <v/>
      </c>
      <c r="AQ385" s="362" t="str">
        <f aca="false">IF('Felling&amp;Restocking'!N385="","",VLOOKUP( 'Felling&amp;Restocking'!N385,SpeciesList[],4,0))</f>
        <v/>
      </c>
      <c r="AT385" s="362" t="str">
        <f aca="false">IF('Sub-Cpt Record'!A385&lt;&gt;"",CONCATENATE('Sub-Cpt Record'!A385,'Sub-Cpt Record'!B385,'Sub-Cpt Record'!C385),"")</f>
        <v/>
      </c>
      <c r="AU385" s="362" t="n">
        <f aca="false">IF($AT385="",1,COUNTIFS($AT$11:$AT$1000, $AT385))</f>
        <v>1</v>
      </c>
      <c r="AV385" s="362" t="n">
        <f aca="false">IF(AT385&lt;&gt;"",'Sub-Cpt Record'!C385/CODE!AU385,0)</f>
        <v>0</v>
      </c>
    </row>
    <row r="386" customFormat="false" ht="15" hidden="false" customHeight="false" outlineLevel="0" collapsed="false">
      <c r="A386" s="362" t="str">
        <f aca="false">IF('Sub-Cpt Record'!B386="",IF(OR('Sub-Cpt Record'!A386=0,'Sub-Cpt Record'!A386=""),"",'Sub-Cpt Record'!A386),CONCATENATE('Sub-Cpt Record'!A386&amp;'Sub-Cpt Record'!B386))</f>
        <v/>
      </c>
      <c r="B386" s="362" t="n">
        <f aca="false">IF($A386="",1,COUNTIFS($A$11:$A$1000, $A386))</f>
        <v>1</v>
      </c>
      <c r="C386" s="363" t="str">
        <f aca="false">IF('Sub-Cpt Record'!E386 = "","",'Sub-Cpt Record'!E386&amp;"  ")</f>
        <v/>
      </c>
      <c r="D386" s="362" t="str">
        <f aca="false">IF('Sub-Cpt Record'!F386 = "","",'Sub-Cpt Record'!F386&amp;"  ")</f>
        <v/>
      </c>
      <c r="E386" s="362" t="str">
        <f aca="false">IF('Sub-Cpt Record'!G386 = "","",'Sub-Cpt Record'!G386&amp;"  ")</f>
        <v/>
      </c>
      <c r="F386" s="362" t="str">
        <f aca="false">IF('Sub-Cpt Record'!H386 = "","",'Sub-Cpt Record'!H386&amp;"  ")</f>
        <v/>
      </c>
      <c r="G386" s="362" t="str">
        <f aca="false">IF('Sub-Cpt Record'!I386 = "","",'Sub-Cpt Record'!I386&amp;"  ")</f>
        <v/>
      </c>
      <c r="H386" s="362" t="str">
        <f aca="false">IF('Sub-Cpt Record'!J386 = "","",'Sub-Cpt Record'!J386&amp;"  ")</f>
        <v/>
      </c>
      <c r="I386" s="364" t="str">
        <f aca="false">CONCATENATE(C386&amp;D386&amp;E386&amp;F386&amp;G386&amp;H386)</f>
        <v/>
      </c>
      <c r="J386" s="362" t="n">
        <f aca="false">IF(A386&lt;&gt;"",'Sub-Cpt Record'!C386/CODE!B386,0)</f>
        <v>0</v>
      </c>
      <c r="L386" s="365" t="str">
        <f aca="false">IF(A386="",IF(L387=1,1,""),1)</f>
        <v/>
      </c>
      <c r="N386" s="366" t="n">
        <f aca="false">COUNTIFS('Felling&amp;Restocking'!$A$11:$A$1000, 'Felling&amp;Restocking'!$A386, 'Felling&amp;Restocking'!$B$11:$B$1000, 'Felling&amp;Restocking'!$B386, 'Felling&amp;Restocking'!$H$11:$H$1000, 'Felling&amp;Restocking'!$H386)</f>
        <v>0</v>
      </c>
      <c r="O386" s="366" t="n">
        <f aca="false">IF(OR('Felling&amp;Restocking'!H386=0,'Felling&amp;Restocking'!H386=""),0,1)</f>
        <v>0</v>
      </c>
      <c r="P386" s="367" t="n">
        <f aca="false">SUM('Felling&amp;Restocking'!O386+'Felling&amp;Restocking'!P386)</f>
        <v>0</v>
      </c>
      <c r="S386" s="369" t="n">
        <f aca="false">IF(AND(O386&lt;&gt;0,P386&lt;&gt;0,'Felling&amp;Restocking'!G386&lt;&gt;0,AA386="",AC386=""),1,0)</f>
        <v>0</v>
      </c>
      <c r="T386" s="370" t="str">
        <f aca="false">IF(OR('Felling&amp;Restocking'!G386=0,'Felling&amp;Restocking'!G386=""),"",SUM('Felling&amp;Restocking'!O386/P386)*'Felling&amp;Restocking'!G386)</f>
        <v/>
      </c>
      <c r="U386" s="370" t="str">
        <f aca="false">IF(OR('Felling&amp;Restocking'!G386=0,'Felling&amp;Restocking'!G386=""),"",SUM('Felling&amp;Restocking'!P386/P386)*'Felling&amp;Restocking'!G386)</f>
        <v/>
      </c>
      <c r="V386" s="371" t="n">
        <f aca="false">IF(CONCATENATE('Felling&amp;Restocking'!U386&amp;'Felling&amp;Restocking'!W386&amp;'Felling&amp;Restocking'!Y386&amp;'Felling&amp;Restocking'!AA386&amp;'Felling&amp;Restocking'!AC386)="",0,1)</f>
        <v>0</v>
      </c>
      <c r="W386" s="372" t="n">
        <f aca="false">IF(OR(OR(TRIM('Felling&amp;Restocking'!H386)="T",TRIM('Felling&amp;Restocking'!H386)="DF",TRIM('Felling&amp;Restocking'!H386)="OS"),O386=0),0,1)</f>
        <v>0</v>
      </c>
      <c r="X386" s="372" t="n">
        <f aca="false">IF(OR('Felling&amp;Restocking'!$S386="",OR('Felling&amp;Restocking'!$S386=0,'Felling&amp;Restocking'!$S386="N/A")),0,1)</f>
        <v>0</v>
      </c>
      <c r="Y386" s="362" t="str">
        <f aca="false">IF(W386=1,T386,"")</f>
        <v/>
      </c>
      <c r="Z386" s="362" t="str">
        <f aca="false">IF(W386=1,U386,"")</f>
        <v/>
      </c>
      <c r="AA386" s="363" t="str">
        <f aca="false">CONCATENATE(IF(AND(AG386="B",AF386&lt;&gt;""),AF386,""),IF(AND(AI386="B",AH386&lt;&gt;""),AH386,""),IF(AND(AK386="B",AJ386&lt;&gt;""),AJ386,""),IF(AND(AM386="B",AL386&lt;&gt;""),AL386,""),IF(AND(AO386="B",AN386&lt;&gt;""),AN386,""),IF(AND(AQ386="B",AP386&lt;&gt;""),AP386,""))</f>
        <v/>
      </c>
      <c r="AC386" s="362" t="str">
        <f aca="false">CONCATENATE(IF(AND(AG386="C",AF386&lt;&gt;""),AF386,""),IF(AND(AI386="C",AH386&lt;&gt;""),AH386,""),IF(AND(AK386="C",AJ386&lt;&gt;""),AJ386,""),IF(AND(AM386="C",AL386&lt;&gt;""),AL386,""),IF(AND(AO386="C",AN386&lt;&gt;""),AN386,""),IF(AND(AQ386="C",AP386&lt;&gt;""),AP386,""))</f>
        <v/>
      </c>
      <c r="AE386" s="362" t="str">
        <f aca="false">CONCATENATE(IF(AS386="","",AS386),IF(AU386="","",AU386),IF(AW386="","",AW386),IF(AY386="","",AY386),IF(BA386="","",BA386),IF(BC386="","",BC386))</f>
        <v>1</v>
      </c>
      <c r="AF386" s="362" t="str">
        <f aca="false">IF('Felling&amp;Restocking'!I386="","",IFERROR(VLOOKUP( 'Felling&amp;Restocking'!I386,SpeciesList[],2,0),"," &amp; 'Felling&amp;Restocking'!I386))</f>
        <v/>
      </c>
      <c r="AG386" s="362" t="str">
        <f aca="false">IF('Felling&amp;Restocking'!I386="","",VLOOKUP( 'Felling&amp;Restocking'!I386,SpeciesList[],4,0))</f>
        <v/>
      </c>
      <c r="AH386" s="362" t="str">
        <f aca="false">IF('Felling&amp;Restocking'!J386="","",IFERROR("," &amp; VLOOKUP( 'Felling&amp;Restocking'!J386,SpeciesList[],2,0),"," &amp; 'Felling&amp;Restocking'!J386))</f>
        <v/>
      </c>
      <c r="AI386" s="362" t="str">
        <f aca="false">IF('Felling&amp;Restocking'!J386="","",VLOOKUP( 'Felling&amp;Restocking'!J386,SpeciesList[],4,0))</f>
        <v/>
      </c>
      <c r="AJ386" s="362" t="str">
        <f aca="false">IF('Felling&amp;Restocking'!K386="","",IFERROR("," &amp; VLOOKUP( 'Felling&amp;Restocking'!K386,SpeciesList[],2,0),"," &amp; 'Felling&amp;Restocking'!K386))</f>
        <v/>
      </c>
      <c r="AK386" s="362" t="str">
        <f aca="false">IF('Felling&amp;Restocking'!K386="","",VLOOKUP( 'Felling&amp;Restocking'!K386,SpeciesList[],4,0))</f>
        <v/>
      </c>
      <c r="AL386" s="362" t="str">
        <f aca="false">IF('Felling&amp;Restocking'!L386="","",IFERROR("," &amp; VLOOKUP( 'Felling&amp;Restocking'!L386,SpeciesList[],2,0),"," &amp; 'Felling&amp;Restocking'!L386))</f>
        <v/>
      </c>
      <c r="AM386" s="362" t="str">
        <f aca="false">IF('Felling&amp;Restocking'!L386="","",VLOOKUP( 'Felling&amp;Restocking'!L386,SpeciesList[],4,0))</f>
        <v/>
      </c>
      <c r="AN386" s="362" t="str">
        <f aca="false">IF('Felling&amp;Restocking'!M386="","",IFERROR("," &amp; VLOOKUP( 'Felling&amp;Restocking'!M386,SpeciesList[],2,0),"," &amp; 'Felling&amp;Restocking'!M386))</f>
        <v/>
      </c>
      <c r="AO386" s="362" t="str">
        <f aca="false">IF('Felling&amp;Restocking'!M386="","",VLOOKUP( 'Felling&amp;Restocking'!M386,SpeciesList[],4,0))</f>
        <v/>
      </c>
      <c r="AP386" s="362" t="str">
        <f aca="false">IF('Felling&amp;Restocking'!N386="","",IFERROR("," &amp; VLOOKUP( 'Felling&amp;Restocking'!N386,SpeciesList[],2,0),"," &amp; 'Felling&amp;Restocking'!N386))</f>
        <v/>
      </c>
      <c r="AQ386" s="362" t="str">
        <f aca="false">IF('Felling&amp;Restocking'!N386="","",VLOOKUP( 'Felling&amp;Restocking'!N386,SpeciesList[],4,0))</f>
        <v/>
      </c>
      <c r="AT386" s="362" t="str">
        <f aca="false">IF('Sub-Cpt Record'!A386&lt;&gt;"",CONCATENATE('Sub-Cpt Record'!A386,'Sub-Cpt Record'!B386,'Sub-Cpt Record'!C386),"")</f>
        <v/>
      </c>
      <c r="AU386" s="362" t="n">
        <f aca="false">IF($AT386="",1,COUNTIFS($AT$11:$AT$1000, $AT386))</f>
        <v>1</v>
      </c>
      <c r="AV386" s="362" t="n">
        <f aca="false">IF(AT386&lt;&gt;"",'Sub-Cpt Record'!C386/CODE!AU386,0)</f>
        <v>0</v>
      </c>
    </row>
    <row r="387" customFormat="false" ht="15" hidden="false" customHeight="false" outlineLevel="0" collapsed="false">
      <c r="A387" s="362" t="str">
        <f aca="false">IF('Sub-Cpt Record'!B387="",IF(OR('Sub-Cpt Record'!A387=0,'Sub-Cpt Record'!A387=""),"",'Sub-Cpt Record'!A387),CONCATENATE('Sub-Cpt Record'!A387&amp;'Sub-Cpt Record'!B387))</f>
        <v/>
      </c>
      <c r="B387" s="362" t="n">
        <f aca="false">IF($A387="",1,COUNTIFS($A$11:$A$1000, $A387))</f>
        <v>1</v>
      </c>
      <c r="C387" s="363" t="str">
        <f aca="false">IF('Sub-Cpt Record'!E387 = "","",'Sub-Cpt Record'!E387&amp;"  ")</f>
        <v/>
      </c>
      <c r="D387" s="362" t="str">
        <f aca="false">IF('Sub-Cpt Record'!F387 = "","",'Sub-Cpt Record'!F387&amp;"  ")</f>
        <v/>
      </c>
      <c r="E387" s="362" t="str">
        <f aca="false">IF('Sub-Cpt Record'!G387 = "","",'Sub-Cpt Record'!G387&amp;"  ")</f>
        <v/>
      </c>
      <c r="F387" s="362" t="str">
        <f aca="false">IF('Sub-Cpt Record'!H387 = "","",'Sub-Cpt Record'!H387&amp;"  ")</f>
        <v/>
      </c>
      <c r="G387" s="362" t="str">
        <f aca="false">IF('Sub-Cpt Record'!I387 = "","",'Sub-Cpt Record'!I387&amp;"  ")</f>
        <v/>
      </c>
      <c r="H387" s="362" t="str">
        <f aca="false">IF('Sub-Cpt Record'!J387 = "","",'Sub-Cpt Record'!J387&amp;"  ")</f>
        <v/>
      </c>
      <c r="I387" s="364" t="str">
        <f aca="false">CONCATENATE(C387&amp;D387&amp;E387&amp;F387&amp;G387&amp;H387)</f>
        <v/>
      </c>
      <c r="J387" s="362" t="n">
        <f aca="false">IF(A387&lt;&gt;"",'Sub-Cpt Record'!C387/CODE!B387,0)</f>
        <v>0</v>
      </c>
      <c r="L387" s="365" t="str">
        <f aca="false">IF(A387="",IF(L388=1,1,""),1)</f>
        <v/>
      </c>
      <c r="N387" s="366" t="n">
        <f aca="false">COUNTIFS('Felling&amp;Restocking'!$A$11:$A$1000, 'Felling&amp;Restocking'!$A387, 'Felling&amp;Restocking'!$B$11:$B$1000, 'Felling&amp;Restocking'!$B387, 'Felling&amp;Restocking'!$H$11:$H$1000, 'Felling&amp;Restocking'!$H387)</f>
        <v>0</v>
      </c>
      <c r="O387" s="366" t="n">
        <f aca="false">IF(OR('Felling&amp;Restocking'!H387=0,'Felling&amp;Restocking'!H387=""),0,1)</f>
        <v>0</v>
      </c>
      <c r="P387" s="367" t="n">
        <f aca="false">SUM('Felling&amp;Restocking'!O387+'Felling&amp;Restocking'!P387)</f>
        <v>0</v>
      </c>
      <c r="S387" s="369" t="n">
        <f aca="false">IF(AND(O387&lt;&gt;0,P387&lt;&gt;0,'Felling&amp;Restocking'!G387&lt;&gt;0,AA387="",AC387=""),1,0)</f>
        <v>0</v>
      </c>
      <c r="T387" s="370" t="str">
        <f aca="false">IF(OR('Felling&amp;Restocking'!G387=0,'Felling&amp;Restocking'!G387=""),"",SUM('Felling&amp;Restocking'!O387/P387)*'Felling&amp;Restocking'!G387)</f>
        <v/>
      </c>
      <c r="U387" s="370" t="str">
        <f aca="false">IF(OR('Felling&amp;Restocking'!G387=0,'Felling&amp;Restocking'!G387=""),"",SUM('Felling&amp;Restocking'!P387/P387)*'Felling&amp;Restocking'!G387)</f>
        <v/>
      </c>
      <c r="V387" s="371" t="n">
        <f aca="false">IF(CONCATENATE('Felling&amp;Restocking'!U387&amp;'Felling&amp;Restocking'!W387&amp;'Felling&amp;Restocking'!Y387&amp;'Felling&amp;Restocking'!AA387&amp;'Felling&amp;Restocking'!AC387)="",0,1)</f>
        <v>0</v>
      </c>
      <c r="W387" s="372" t="n">
        <f aca="false">IF(OR(OR(TRIM('Felling&amp;Restocking'!H387)="T",TRIM('Felling&amp;Restocking'!H387)="DF",TRIM('Felling&amp;Restocking'!H387)="OS"),O387=0),0,1)</f>
        <v>0</v>
      </c>
      <c r="X387" s="372" t="n">
        <f aca="false">IF(OR('Felling&amp;Restocking'!$S387="",OR('Felling&amp;Restocking'!$S387=0,'Felling&amp;Restocking'!$S387="N/A")),0,1)</f>
        <v>0</v>
      </c>
      <c r="Y387" s="362" t="str">
        <f aca="false">IF(W387=1,T387,"")</f>
        <v/>
      </c>
      <c r="Z387" s="362" t="str">
        <f aca="false">IF(W387=1,U387,"")</f>
        <v/>
      </c>
      <c r="AA387" s="363" t="str">
        <f aca="false">CONCATENATE(IF(AND(AG387="B",AF387&lt;&gt;""),AF387,""),IF(AND(AI387="B",AH387&lt;&gt;""),AH387,""),IF(AND(AK387="B",AJ387&lt;&gt;""),AJ387,""),IF(AND(AM387="B",AL387&lt;&gt;""),AL387,""),IF(AND(AO387="B",AN387&lt;&gt;""),AN387,""),IF(AND(AQ387="B",AP387&lt;&gt;""),AP387,""))</f>
        <v/>
      </c>
      <c r="AC387" s="362" t="str">
        <f aca="false">CONCATENATE(IF(AND(AG387="C",AF387&lt;&gt;""),AF387,""),IF(AND(AI387="C",AH387&lt;&gt;""),AH387,""),IF(AND(AK387="C",AJ387&lt;&gt;""),AJ387,""),IF(AND(AM387="C",AL387&lt;&gt;""),AL387,""),IF(AND(AO387="C",AN387&lt;&gt;""),AN387,""),IF(AND(AQ387="C",AP387&lt;&gt;""),AP387,""))</f>
        <v/>
      </c>
      <c r="AE387" s="362" t="str">
        <f aca="false">CONCATENATE(IF(AS387="","",AS387),IF(AU387="","",AU387),IF(AW387="","",AW387),IF(AY387="","",AY387),IF(BA387="","",BA387),IF(BC387="","",BC387))</f>
        <v>1</v>
      </c>
      <c r="AF387" s="362" t="str">
        <f aca="false">IF('Felling&amp;Restocking'!I387="","",IFERROR(VLOOKUP( 'Felling&amp;Restocking'!I387,SpeciesList[],2,0),"," &amp; 'Felling&amp;Restocking'!I387))</f>
        <v/>
      </c>
      <c r="AG387" s="362" t="str">
        <f aca="false">IF('Felling&amp;Restocking'!I387="","",VLOOKUP( 'Felling&amp;Restocking'!I387,SpeciesList[],4,0))</f>
        <v/>
      </c>
      <c r="AH387" s="362" t="str">
        <f aca="false">IF('Felling&amp;Restocking'!J387="","",IFERROR("," &amp; VLOOKUP( 'Felling&amp;Restocking'!J387,SpeciesList[],2,0),"," &amp; 'Felling&amp;Restocking'!J387))</f>
        <v/>
      </c>
      <c r="AI387" s="362" t="str">
        <f aca="false">IF('Felling&amp;Restocking'!J387="","",VLOOKUP( 'Felling&amp;Restocking'!J387,SpeciesList[],4,0))</f>
        <v/>
      </c>
      <c r="AJ387" s="362" t="str">
        <f aca="false">IF('Felling&amp;Restocking'!K387="","",IFERROR("," &amp; VLOOKUP( 'Felling&amp;Restocking'!K387,SpeciesList[],2,0),"," &amp; 'Felling&amp;Restocking'!K387))</f>
        <v/>
      </c>
      <c r="AK387" s="362" t="str">
        <f aca="false">IF('Felling&amp;Restocking'!K387="","",VLOOKUP( 'Felling&amp;Restocking'!K387,SpeciesList[],4,0))</f>
        <v/>
      </c>
      <c r="AL387" s="362" t="str">
        <f aca="false">IF('Felling&amp;Restocking'!L387="","",IFERROR("," &amp; VLOOKUP( 'Felling&amp;Restocking'!L387,SpeciesList[],2,0),"," &amp; 'Felling&amp;Restocking'!L387))</f>
        <v/>
      </c>
      <c r="AM387" s="362" t="str">
        <f aca="false">IF('Felling&amp;Restocking'!L387="","",VLOOKUP( 'Felling&amp;Restocking'!L387,SpeciesList[],4,0))</f>
        <v/>
      </c>
      <c r="AN387" s="362" t="str">
        <f aca="false">IF('Felling&amp;Restocking'!M387="","",IFERROR("," &amp; VLOOKUP( 'Felling&amp;Restocking'!M387,SpeciesList[],2,0),"," &amp; 'Felling&amp;Restocking'!M387))</f>
        <v/>
      </c>
      <c r="AO387" s="362" t="str">
        <f aca="false">IF('Felling&amp;Restocking'!M387="","",VLOOKUP( 'Felling&amp;Restocking'!M387,SpeciesList[],4,0))</f>
        <v/>
      </c>
      <c r="AP387" s="362" t="str">
        <f aca="false">IF('Felling&amp;Restocking'!N387="","",IFERROR("," &amp; VLOOKUP( 'Felling&amp;Restocking'!N387,SpeciesList[],2,0),"," &amp; 'Felling&amp;Restocking'!N387))</f>
        <v/>
      </c>
      <c r="AQ387" s="362" t="str">
        <f aca="false">IF('Felling&amp;Restocking'!N387="","",VLOOKUP( 'Felling&amp;Restocking'!N387,SpeciesList[],4,0))</f>
        <v/>
      </c>
      <c r="AT387" s="362" t="str">
        <f aca="false">IF('Sub-Cpt Record'!A387&lt;&gt;"",CONCATENATE('Sub-Cpt Record'!A387,'Sub-Cpt Record'!B387,'Sub-Cpt Record'!C387),"")</f>
        <v/>
      </c>
      <c r="AU387" s="362" t="n">
        <f aca="false">IF($AT387="",1,COUNTIFS($AT$11:$AT$1000, $AT387))</f>
        <v>1</v>
      </c>
      <c r="AV387" s="362" t="n">
        <f aca="false">IF(AT387&lt;&gt;"",'Sub-Cpt Record'!C387/CODE!AU387,0)</f>
        <v>0</v>
      </c>
    </row>
    <row r="388" customFormat="false" ht="15" hidden="false" customHeight="false" outlineLevel="0" collapsed="false">
      <c r="A388" s="362" t="str">
        <f aca="false">IF('Sub-Cpt Record'!B388="",IF(OR('Sub-Cpt Record'!A388=0,'Sub-Cpt Record'!A388=""),"",'Sub-Cpt Record'!A388),CONCATENATE('Sub-Cpt Record'!A388&amp;'Sub-Cpt Record'!B388))</f>
        <v/>
      </c>
      <c r="B388" s="362" t="n">
        <f aca="false">IF($A388="",1,COUNTIFS($A$11:$A$1000, $A388))</f>
        <v>1</v>
      </c>
      <c r="C388" s="363" t="str">
        <f aca="false">IF('Sub-Cpt Record'!E388 = "","",'Sub-Cpt Record'!E388&amp;"  ")</f>
        <v/>
      </c>
      <c r="D388" s="362" t="str">
        <f aca="false">IF('Sub-Cpt Record'!F388 = "","",'Sub-Cpt Record'!F388&amp;"  ")</f>
        <v/>
      </c>
      <c r="E388" s="362" t="str">
        <f aca="false">IF('Sub-Cpt Record'!G388 = "","",'Sub-Cpt Record'!G388&amp;"  ")</f>
        <v/>
      </c>
      <c r="F388" s="362" t="str">
        <f aca="false">IF('Sub-Cpt Record'!H388 = "","",'Sub-Cpt Record'!H388&amp;"  ")</f>
        <v/>
      </c>
      <c r="G388" s="362" t="str">
        <f aca="false">IF('Sub-Cpt Record'!I388 = "","",'Sub-Cpt Record'!I388&amp;"  ")</f>
        <v/>
      </c>
      <c r="H388" s="362" t="str">
        <f aca="false">IF('Sub-Cpt Record'!J388 = "","",'Sub-Cpt Record'!J388&amp;"  ")</f>
        <v/>
      </c>
      <c r="I388" s="364" t="str">
        <f aca="false">CONCATENATE(C388&amp;D388&amp;E388&amp;F388&amp;G388&amp;H388)</f>
        <v/>
      </c>
      <c r="J388" s="362" t="n">
        <f aca="false">IF(A388&lt;&gt;"",'Sub-Cpt Record'!C388/CODE!B388,0)</f>
        <v>0</v>
      </c>
      <c r="L388" s="365" t="str">
        <f aca="false">IF(A388="",IF(L389=1,1,""),1)</f>
        <v/>
      </c>
      <c r="N388" s="366" t="n">
        <f aca="false">COUNTIFS('Felling&amp;Restocking'!$A$11:$A$1000, 'Felling&amp;Restocking'!$A388, 'Felling&amp;Restocking'!$B$11:$B$1000, 'Felling&amp;Restocking'!$B388, 'Felling&amp;Restocking'!$H$11:$H$1000, 'Felling&amp;Restocking'!$H388)</f>
        <v>0</v>
      </c>
      <c r="O388" s="366" t="n">
        <f aca="false">IF(OR('Felling&amp;Restocking'!H388=0,'Felling&amp;Restocking'!H388=""),0,1)</f>
        <v>0</v>
      </c>
      <c r="P388" s="367" t="n">
        <f aca="false">SUM('Felling&amp;Restocking'!O388+'Felling&amp;Restocking'!P388)</f>
        <v>0</v>
      </c>
      <c r="S388" s="369" t="n">
        <f aca="false">IF(AND(O388&lt;&gt;0,P388&lt;&gt;0,'Felling&amp;Restocking'!G388&lt;&gt;0,AA388="",AC388=""),1,0)</f>
        <v>0</v>
      </c>
      <c r="T388" s="370" t="str">
        <f aca="false">IF(OR('Felling&amp;Restocking'!G388=0,'Felling&amp;Restocking'!G388=""),"",SUM('Felling&amp;Restocking'!O388/P388)*'Felling&amp;Restocking'!G388)</f>
        <v/>
      </c>
      <c r="U388" s="370" t="str">
        <f aca="false">IF(OR('Felling&amp;Restocking'!G388=0,'Felling&amp;Restocking'!G388=""),"",SUM('Felling&amp;Restocking'!P388/P388)*'Felling&amp;Restocking'!G388)</f>
        <v/>
      </c>
      <c r="V388" s="371" t="n">
        <f aca="false">IF(CONCATENATE('Felling&amp;Restocking'!U388&amp;'Felling&amp;Restocking'!W388&amp;'Felling&amp;Restocking'!Y388&amp;'Felling&amp;Restocking'!AA388&amp;'Felling&amp;Restocking'!AC388)="",0,1)</f>
        <v>0</v>
      </c>
      <c r="W388" s="372" t="n">
        <f aca="false">IF(OR(OR(TRIM('Felling&amp;Restocking'!H388)="T",TRIM('Felling&amp;Restocking'!H388)="DF",TRIM('Felling&amp;Restocking'!H388)="OS"),O388=0),0,1)</f>
        <v>0</v>
      </c>
      <c r="X388" s="372" t="n">
        <f aca="false">IF(OR('Felling&amp;Restocking'!$S388="",OR('Felling&amp;Restocking'!$S388=0,'Felling&amp;Restocking'!$S388="N/A")),0,1)</f>
        <v>0</v>
      </c>
      <c r="Y388" s="362" t="str">
        <f aca="false">IF(W388=1,T388,"")</f>
        <v/>
      </c>
      <c r="Z388" s="362" t="str">
        <f aca="false">IF(W388=1,U388,"")</f>
        <v/>
      </c>
      <c r="AA388" s="363" t="str">
        <f aca="false">CONCATENATE(IF(AND(AG388="B",AF388&lt;&gt;""),AF388,""),IF(AND(AI388="B",AH388&lt;&gt;""),AH388,""),IF(AND(AK388="B",AJ388&lt;&gt;""),AJ388,""),IF(AND(AM388="B",AL388&lt;&gt;""),AL388,""),IF(AND(AO388="B",AN388&lt;&gt;""),AN388,""),IF(AND(AQ388="B",AP388&lt;&gt;""),AP388,""))</f>
        <v/>
      </c>
      <c r="AC388" s="362" t="str">
        <f aca="false">CONCATENATE(IF(AND(AG388="C",AF388&lt;&gt;""),AF388,""),IF(AND(AI388="C",AH388&lt;&gt;""),AH388,""),IF(AND(AK388="C",AJ388&lt;&gt;""),AJ388,""),IF(AND(AM388="C",AL388&lt;&gt;""),AL388,""),IF(AND(AO388="C",AN388&lt;&gt;""),AN388,""),IF(AND(AQ388="C",AP388&lt;&gt;""),AP388,""))</f>
        <v/>
      </c>
      <c r="AE388" s="362" t="str">
        <f aca="false">CONCATENATE(IF(AS388="","",AS388),IF(AU388="","",AU388),IF(AW388="","",AW388),IF(AY388="","",AY388),IF(BA388="","",BA388),IF(BC388="","",BC388))</f>
        <v>1</v>
      </c>
      <c r="AF388" s="362" t="str">
        <f aca="false">IF('Felling&amp;Restocking'!I388="","",IFERROR(VLOOKUP( 'Felling&amp;Restocking'!I388,SpeciesList[],2,0),"," &amp; 'Felling&amp;Restocking'!I388))</f>
        <v/>
      </c>
      <c r="AG388" s="362" t="str">
        <f aca="false">IF('Felling&amp;Restocking'!I388="","",VLOOKUP( 'Felling&amp;Restocking'!I388,SpeciesList[],4,0))</f>
        <v/>
      </c>
      <c r="AH388" s="362" t="str">
        <f aca="false">IF('Felling&amp;Restocking'!J388="","",IFERROR("," &amp; VLOOKUP( 'Felling&amp;Restocking'!J388,SpeciesList[],2,0),"," &amp; 'Felling&amp;Restocking'!J388))</f>
        <v/>
      </c>
      <c r="AI388" s="362" t="str">
        <f aca="false">IF('Felling&amp;Restocking'!J388="","",VLOOKUP( 'Felling&amp;Restocking'!J388,SpeciesList[],4,0))</f>
        <v/>
      </c>
      <c r="AJ388" s="362" t="str">
        <f aca="false">IF('Felling&amp;Restocking'!K388="","",IFERROR("," &amp; VLOOKUP( 'Felling&amp;Restocking'!K388,SpeciesList[],2,0),"," &amp; 'Felling&amp;Restocking'!K388))</f>
        <v/>
      </c>
      <c r="AK388" s="362" t="str">
        <f aca="false">IF('Felling&amp;Restocking'!K388="","",VLOOKUP( 'Felling&amp;Restocking'!K388,SpeciesList[],4,0))</f>
        <v/>
      </c>
      <c r="AL388" s="362" t="str">
        <f aca="false">IF('Felling&amp;Restocking'!L388="","",IFERROR("," &amp; VLOOKUP( 'Felling&amp;Restocking'!L388,SpeciesList[],2,0),"," &amp; 'Felling&amp;Restocking'!L388))</f>
        <v/>
      </c>
      <c r="AM388" s="362" t="str">
        <f aca="false">IF('Felling&amp;Restocking'!L388="","",VLOOKUP( 'Felling&amp;Restocking'!L388,SpeciesList[],4,0))</f>
        <v/>
      </c>
      <c r="AN388" s="362" t="str">
        <f aca="false">IF('Felling&amp;Restocking'!M388="","",IFERROR("," &amp; VLOOKUP( 'Felling&amp;Restocking'!M388,SpeciesList[],2,0),"," &amp; 'Felling&amp;Restocking'!M388))</f>
        <v/>
      </c>
      <c r="AO388" s="362" t="str">
        <f aca="false">IF('Felling&amp;Restocking'!M388="","",VLOOKUP( 'Felling&amp;Restocking'!M388,SpeciesList[],4,0))</f>
        <v/>
      </c>
      <c r="AP388" s="362" t="str">
        <f aca="false">IF('Felling&amp;Restocking'!N388="","",IFERROR("," &amp; VLOOKUP( 'Felling&amp;Restocking'!N388,SpeciesList[],2,0),"," &amp; 'Felling&amp;Restocking'!N388))</f>
        <v/>
      </c>
      <c r="AQ388" s="362" t="str">
        <f aca="false">IF('Felling&amp;Restocking'!N388="","",VLOOKUP( 'Felling&amp;Restocking'!N388,SpeciesList[],4,0))</f>
        <v/>
      </c>
      <c r="AT388" s="362" t="str">
        <f aca="false">IF('Sub-Cpt Record'!A388&lt;&gt;"",CONCATENATE('Sub-Cpt Record'!A388,'Sub-Cpt Record'!B388,'Sub-Cpt Record'!C388),"")</f>
        <v/>
      </c>
      <c r="AU388" s="362" t="n">
        <f aca="false">IF($AT388="",1,COUNTIFS($AT$11:$AT$1000, $AT388))</f>
        <v>1</v>
      </c>
      <c r="AV388" s="362" t="n">
        <f aca="false">IF(AT388&lt;&gt;"",'Sub-Cpt Record'!C388/CODE!AU388,0)</f>
        <v>0</v>
      </c>
    </row>
    <row r="389" customFormat="false" ht="15" hidden="false" customHeight="false" outlineLevel="0" collapsed="false">
      <c r="A389" s="362" t="str">
        <f aca="false">IF('Sub-Cpt Record'!B389="",IF(OR('Sub-Cpt Record'!A389=0,'Sub-Cpt Record'!A389=""),"",'Sub-Cpt Record'!A389),CONCATENATE('Sub-Cpt Record'!A389&amp;'Sub-Cpt Record'!B389))</f>
        <v/>
      </c>
      <c r="B389" s="362" t="n">
        <f aca="false">IF($A389="",1,COUNTIFS($A$11:$A$1000, $A389))</f>
        <v>1</v>
      </c>
      <c r="C389" s="363" t="str">
        <f aca="false">IF('Sub-Cpt Record'!E389 = "","",'Sub-Cpt Record'!E389&amp;"  ")</f>
        <v/>
      </c>
      <c r="D389" s="362" t="str">
        <f aca="false">IF('Sub-Cpt Record'!F389 = "","",'Sub-Cpt Record'!F389&amp;"  ")</f>
        <v/>
      </c>
      <c r="E389" s="362" t="str">
        <f aca="false">IF('Sub-Cpt Record'!G389 = "","",'Sub-Cpt Record'!G389&amp;"  ")</f>
        <v/>
      </c>
      <c r="F389" s="362" t="str">
        <f aca="false">IF('Sub-Cpt Record'!H389 = "","",'Sub-Cpt Record'!H389&amp;"  ")</f>
        <v/>
      </c>
      <c r="G389" s="362" t="str">
        <f aca="false">IF('Sub-Cpt Record'!I389 = "","",'Sub-Cpt Record'!I389&amp;"  ")</f>
        <v/>
      </c>
      <c r="H389" s="362" t="str">
        <f aca="false">IF('Sub-Cpt Record'!J389 = "","",'Sub-Cpt Record'!J389&amp;"  ")</f>
        <v/>
      </c>
      <c r="I389" s="364" t="str">
        <f aca="false">CONCATENATE(C389&amp;D389&amp;E389&amp;F389&amp;G389&amp;H389)</f>
        <v/>
      </c>
      <c r="J389" s="362" t="n">
        <f aca="false">IF(A389&lt;&gt;"",'Sub-Cpt Record'!C389/CODE!B389,0)</f>
        <v>0</v>
      </c>
      <c r="L389" s="365" t="str">
        <f aca="false">IF(A389="",IF(L390=1,1,""),1)</f>
        <v/>
      </c>
      <c r="N389" s="366" t="n">
        <f aca="false">COUNTIFS('Felling&amp;Restocking'!$A$11:$A$1000, 'Felling&amp;Restocking'!$A389, 'Felling&amp;Restocking'!$B$11:$B$1000, 'Felling&amp;Restocking'!$B389, 'Felling&amp;Restocking'!$H$11:$H$1000, 'Felling&amp;Restocking'!$H389)</f>
        <v>0</v>
      </c>
      <c r="O389" s="366" t="n">
        <f aca="false">IF(OR('Felling&amp;Restocking'!H389=0,'Felling&amp;Restocking'!H389=""),0,1)</f>
        <v>0</v>
      </c>
      <c r="P389" s="367" t="n">
        <f aca="false">SUM('Felling&amp;Restocking'!O389+'Felling&amp;Restocking'!P389)</f>
        <v>0</v>
      </c>
      <c r="S389" s="369" t="n">
        <f aca="false">IF(AND(O389&lt;&gt;0,P389&lt;&gt;0,'Felling&amp;Restocking'!G389&lt;&gt;0,AA389="",AC389=""),1,0)</f>
        <v>0</v>
      </c>
      <c r="T389" s="370" t="str">
        <f aca="false">IF(OR('Felling&amp;Restocking'!G389=0,'Felling&amp;Restocking'!G389=""),"",SUM('Felling&amp;Restocking'!O389/P389)*'Felling&amp;Restocking'!G389)</f>
        <v/>
      </c>
      <c r="U389" s="370" t="str">
        <f aca="false">IF(OR('Felling&amp;Restocking'!G389=0,'Felling&amp;Restocking'!G389=""),"",SUM('Felling&amp;Restocking'!P389/P389)*'Felling&amp;Restocking'!G389)</f>
        <v/>
      </c>
      <c r="V389" s="371" t="n">
        <f aca="false">IF(CONCATENATE('Felling&amp;Restocking'!U389&amp;'Felling&amp;Restocking'!W389&amp;'Felling&amp;Restocking'!Y389&amp;'Felling&amp;Restocking'!AA389&amp;'Felling&amp;Restocking'!AC389)="",0,1)</f>
        <v>0</v>
      </c>
      <c r="W389" s="372" t="n">
        <f aca="false">IF(OR(OR(TRIM('Felling&amp;Restocking'!H389)="T",TRIM('Felling&amp;Restocking'!H389)="DF",TRIM('Felling&amp;Restocking'!H389)="OS"),O389=0),0,1)</f>
        <v>0</v>
      </c>
      <c r="X389" s="372" t="n">
        <f aca="false">IF(OR('Felling&amp;Restocking'!$S389="",OR('Felling&amp;Restocking'!$S389=0,'Felling&amp;Restocking'!$S389="N/A")),0,1)</f>
        <v>0</v>
      </c>
      <c r="Y389" s="362" t="str">
        <f aca="false">IF(W389=1,T389,"")</f>
        <v/>
      </c>
      <c r="Z389" s="362" t="str">
        <f aca="false">IF(W389=1,U389,"")</f>
        <v/>
      </c>
      <c r="AA389" s="363" t="str">
        <f aca="false">CONCATENATE(IF(AND(AG389="B",AF389&lt;&gt;""),AF389,""),IF(AND(AI389="B",AH389&lt;&gt;""),AH389,""),IF(AND(AK389="B",AJ389&lt;&gt;""),AJ389,""),IF(AND(AM389="B",AL389&lt;&gt;""),AL389,""),IF(AND(AO389="B",AN389&lt;&gt;""),AN389,""),IF(AND(AQ389="B",AP389&lt;&gt;""),AP389,""))</f>
        <v/>
      </c>
      <c r="AC389" s="362" t="str">
        <f aca="false">CONCATENATE(IF(AND(AG389="C",AF389&lt;&gt;""),AF389,""),IF(AND(AI389="C",AH389&lt;&gt;""),AH389,""),IF(AND(AK389="C",AJ389&lt;&gt;""),AJ389,""),IF(AND(AM389="C",AL389&lt;&gt;""),AL389,""),IF(AND(AO389="C",AN389&lt;&gt;""),AN389,""),IF(AND(AQ389="C",AP389&lt;&gt;""),AP389,""))</f>
        <v/>
      </c>
      <c r="AE389" s="362" t="str">
        <f aca="false">CONCATENATE(IF(AS389="","",AS389),IF(AU389="","",AU389),IF(AW389="","",AW389),IF(AY389="","",AY389),IF(BA389="","",BA389),IF(BC389="","",BC389))</f>
        <v>1</v>
      </c>
      <c r="AF389" s="362" t="str">
        <f aca="false">IF('Felling&amp;Restocking'!I389="","",IFERROR(VLOOKUP( 'Felling&amp;Restocking'!I389,SpeciesList[],2,0),"," &amp; 'Felling&amp;Restocking'!I389))</f>
        <v/>
      </c>
      <c r="AG389" s="362" t="str">
        <f aca="false">IF('Felling&amp;Restocking'!I389="","",VLOOKUP( 'Felling&amp;Restocking'!I389,SpeciesList[],4,0))</f>
        <v/>
      </c>
      <c r="AH389" s="362" t="str">
        <f aca="false">IF('Felling&amp;Restocking'!J389="","",IFERROR("," &amp; VLOOKUP( 'Felling&amp;Restocking'!J389,SpeciesList[],2,0),"," &amp; 'Felling&amp;Restocking'!J389))</f>
        <v/>
      </c>
      <c r="AI389" s="362" t="str">
        <f aca="false">IF('Felling&amp;Restocking'!J389="","",VLOOKUP( 'Felling&amp;Restocking'!J389,SpeciesList[],4,0))</f>
        <v/>
      </c>
      <c r="AJ389" s="362" t="str">
        <f aca="false">IF('Felling&amp;Restocking'!K389="","",IFERROR("," &amp; VLOOKUP( 'Felling&amp;Restocking'!K389,SpeciesList[],2,0),"," &amp; 'Felling&amp;Restocking'!K389))</f>
        <v/>
      </c>
      <c r="AK389" s="362" t="str">
        <f aca="false">IF('Felling&amp;Restocking'!K389="","",VLOOKUP( 'Felling&amp;Restocking'!K389,SpeciesList[],4,0))</f>
        <v/>
      </c>
      <c r="AL389" s="362" t="str">
        <f aca="false">IF('Felling&amp;Restocking'!L389="","",IFERROR("," &amp; VLOOKUP( 'Felling&amp;Restocking'!L389,SpeciesList[],2,0),"," &amp; 'Felling&amp;Restocking'!L389))</f>
        <v/>
      </c>
      <c r="AM389" s="362" t="str">
        <f aca="false">IF('Felling&amp;Restocking'!L389="","",VLOOKUP( 'Felling&amp;Restocking'!L389,SpeciesList[],4,0))</f>
        <v/>
      </c>
      <c r="AN389" s="362" t="str">
        <f aca="false">IF('Felling&amp;Restocking'!M389="","",IFERROR("," &amp; VLOOKUP( 'Felling&amp;Restocking'!M389,SpeciesList[],2,0),"," &amp; 'Felling&amp;Restocking'!M389))</f>
        <v/>
      </c>
      <c r="AO389" s="362" t="str">
        <f aca="false">IF('Felling&amp;Restocking'!M389="","",VLOOKUP( 'Felling&amp;Restocking'!M389,SpeciesList[],4,0))</f>
        <v/>
      </c>
      <c r="AP389" s="362" t="str">
        <f aca="false">IF('Felling&amp;Restocking'!N389="","",IFERROR("," &amp; VLOOKUP( 'Felling&amp;Restocking'!N389,SpeciesList[],2,0),"," &amp; 'Felling&amp;Restocking'!N389))</f>
        <v/>
      </c>
      <c r="AQ389" s="362" t="str">
        <f aca="false">IF('Felling&amp;Restocking'!N389="","",VLOOKUP( 'Felling&amp;Restocking'!N389,SpeciesList[],4,0))</f>
        <v/>
      </c>
      <c r="AT389" s="362" t="str">
        <f aca="false">IF('Sub-Cpt Record'!A389&lt;&gt;"",CONCATENATE('Sub-Cpt Record'!A389,'Sub-Cpt Record'!B389,'Sub-Cpt Record'!C389),"")</f>
        <v/>
      </c>
      <c r="AU389" s="362" t="n">
        <f aca="false">IF($AT389="",1,COUNTIFS($AT$11:$AT$1000, $AT389))</f>
        <v>1</v>
      </c>
      <c r="AV389" s="362" t="n">
        <f aca="false">IF(AT389&lt;&gt;"",'Sub-Cpt Record'!C389/CODE!AU389,0)</f>
        <v>0</v>
      </c>
    </row>
    <row r="390" customFormat="false" ht="15" hidden="false" customHeight="false" outlineLevel="0" collapsed="false">
      <c r="A390" s="362" t="str">
        <f aca="false">IF('Sub-Cpt Record'!B390="",IF(OR('Sub-Cpt Record'!A390=0,'Sub-Cpt Record'!A390=""),"",'Sub-Cpt Record'!A390),CONCATENATE('Sub-Cpt Record'!A390&amp;'Sub-Cpt Record'!B390))</f>
        <v/>
      </c>
      <c r="B390" s="362" t="n">
        <f aca="false">IF($A390="",1,COUNTIFS($A$11:$A$1000, $A390))</f>
        <v>1</v>
      </c>
      <c r="C390" s="363" t="str">
        <f aca="false">IF('Sub-Cpt Record'!E390 = "","",'Sub-Cpt Record'!E390&amp;"  ")</f>
        <v/>
      </c>
      <c r="D390" s="362" t="str">
        <f aca="false">IF('Sub-Cpt Record'!F390 = "","",'Sub-Cpt Record'!F390&amp;"  ")</f>
        <v/>
      </c>
      <c r="E390" s="362" t="str">
        <f aca="false">IF('Sub-Cpt Record'!G390 = "","",'Sub-Cpt Record'!G390&amp;"  ")</f>
        <v/>
      </c>
      <c r="F390" s="362" t="str">
        <f aca="false">IF('Sub-Cpt Record'!H390 = "","",'Sub-Cpt Record'!H390&amp;"  ")</f>
        <v/>
      </c>
      <c r="G390" s="362" t="str">
        <f aca="false">IF('Sub-Cpt Record'!I390 = "","",'Sub-Cpt Record'!I390&amp;"  ")</f>
        <v/>
      </c>
      <c r="H390" s="362" t="str">
        <f aca="false">IF('Sub-Cpt Record'!J390 = "","",'Sub-Cpt Record'!J390&amp;"  ")</f>
        <v/>
      </c>
      <c r="I390" s="364" t="str">
        <f aca="false">CONCATENATE(C390&amp;D390&amp;E390&amp;F390&amp;G390&amp;H390)</f>
        <v/>
      </c>
      <c r="J390" s="362" t="n">
        <f aca="false">IF(A390&lt;&gt;"",'Sub-Cpt Record'!C390/CODE!B390,0)</f>
        <v>0</v>
      </c>
      <c r="L390" s="365" t="str">
        <f aca="false">IF(A390="",IF(L391=1,1,""),1)</f>
        <v/>
      </c>
      <c r="N390" s="366" t="n">
        <f aca="false">COUNTIFS('Felling&amp;Restocking'!$A$11:$A$1000, 'Felling&amp;Restocking'!$A390, 'Felling&amp;Restocking'!$B$11:$B$1000, 'Felling&amp;Restocking'!$B390, 'Felling&amp;Restocking'!$H$11:$H$1000, 'Felling&amp;Restocking'!$H390)</f>
        <v>0</v>
      </c>
      <c r="O390" s="366" t="n">
        <f aca="false">IF(OR('Felling&amp;Restocking'!H390=0,'Felling&amp;Restocking'!H390=""),0,1)</f>
        <v>0</v>
      </c>
      <c r="P390" s="367" t="n">
        <f aca="false">SUM('Felling&amp;Restocking'!O390+'Felling&amp;Restocking'!P390)</f>
        <v>0</v>
      </c>
      <c r="S390" s="369" t="n">
        <f aca="false">IF(AND(O390&lt;&gt;0,P390&lt;&gt;0,'Felling&amp;Restocking'!G390&lt;&gt;0,AA390="",AC390=""),1,0)</f>
        <v>0</v>
      </c>
      <c r="T390" s="370" t="str">
        <f aca="false">IF(OR('Felling&amp;Restocking'!G390=0,'Felling&amp;Restocking'!G390=""),"",SUM('Felling&amp;Restocking'!O390/P390)*'Felling&amp;Restocking'!G390)</f>
        <v/>
      </c>
      <c r="U390" s="370" t="str">
        <f aca="false">IF(OR('Felling&amp;Restocking'!G390=0,'Felling&amp;Restocking'!G390=""),"",SUM('Felling&amp;Restocking'!P390/P390)*'Felling&amp;Restocking'!G390)</f>
        <v/>
      </c>
      <c r="V390" s="371" t="n">
        <f aca="false">IF(CONCATENATE('Felling&amp;Restocking'!U390&amp;'Felling&amp;Restocking'!W390&amp;'Felling&amp;Restocking'!Y390&amp;'Felling&amp;Restocking'!AA390&amp;'Felling&amp;Restocking'!AC390)="",0,1)</f>
        <v>0</v>
      </c>
      <c r="W390" s="372" t="n">
        <f aca="false">IF(OR(OR(TRIM('Felling&amp;Restocking'!H390)="T",TRIM('Felling&amp;Restocking'!H390)="DF",TRIM('Felling&amp;Restocking'!H390)="OS"),O390=0),0,1)</f>
        <v>0</v>
      </c>
      <c r="X390" s="372" t="n">
        <f aca="false">IF(OR('Felling&amp;Restocking'!$S390="",OR('Felling&amp;Restocking'!$S390=0,'Felling&amp;Restocking'!$S390="N/A")),0,1)</f>
        <v>0</v>
      </c>
      <c r="Y390" s="362" t="str">
        <f aca="false">IF(W390=1,T390,"")</f>
        <v/>
      </c>
      <c r="Z390" s="362" t="str">
        <f aca="false">IF(W390=1,U390,"")</f>
        <v/>
      </c>
      <c r="AA390" s="363" t="str">
        <f aca="false">CONCATENATE(IF(AND(AG390="B",AF390&lt;&gt;""),AF390,""),IF(AND(AI390="B",AH390&lt;&gt;""),AH390,""),IF(AND(AK390="B",AJ390&lt;&gt;""),AJ390,""),IF(AND(AM390="B",AL390&lt;&gt;""),AL390,""),IF(AND(AO390="B",AN390&lt;&gt;""),AN390,""),IF(AND(AQ390="B",AP390&lt;&gt;""),AP390,""))</f>
        <v/>
      </c>
      <c r="AC390" s="362" t="str">
        <f aca="false">CONCATENATE(IF(AND(AG390="C",AF390&lt;&gt;""),AF390,""),IF(AND(AI390="C",AH390&lt;&gt;""),AH390,""),IF(AND(AK390="C",AJ390&lt;&gt;""),AJ390,""),IF(AND(AM390="C",AL390&lt;&gt;""),AL390,""),IF(AND(AO390="C",AN390&lt;&gt;""),AN390,""),IF(AND(AQ390="C",AP390&lt;&gt;""),AP390,""))</f>
        <v/>
      </c>
      <c r="AE390" s="362" t="str">
        <f aca="false">CONCATENATE(IF(AS390="","",AS390),IF(AU390="","",AU390),IF(AW390="","",AW390),IF(AY390="","",AY390),IF(BA390="","",BA390),IF(BC390="","",BC390))</f>
        <v>1</v>
      </c>
      <c r="AF390" s="362" t="str">
        <f aca="false">IF('Felling&amp;Restocking'!I390="","",IFERROR(VLOOKUP( 'Felling&amp;Restocking'!I390,SpeciesList[],2,0),"," &amp; 'Felling&amp;Restocking'!I390))</f>
        <v/>
      </c>
      <c r="AG390" s="362" t="str">
        <f aca="false">IF('Felling&amp;Restocking'!I390="","",VLOOKUP( 'Felling&amp;Restocking'!I390,SpeciesList[],4,0))</f>
        <v/>
      </c>
      <c r="AH390" s="362" t="str">
        <f aca="false">IF('Felling&amp;Restocking'!J390="","",IFERROR("," &amp; VLOOKUP( 'Felling&amp;Restocking'!J390,SpeciesList[],2,0),"," &amp; 'Felling&amp;Restocking'!J390))</f>
        <v/>
      </c>
      <c r="AI390" s="362" t="str">
        <f aca="false">IF('Felling&amp;Restocking'!J390="","",VLOOKUP( 'Felling&amp;Restocking'!J390,SpeciesList[],4,0))</f>
        <v/>
      </c>
      <c r="AJ390" s="362" t="str">
        <f aca="false">IF('Felling&amp;Restocking'!K390="","",IFERROR("," &amp; VLOOKUP( 'Felling&amp;Restocking'!K390,SpeciesList[],2,0),"," &amp; 'Felling&amp;Restocking'!K390))</f>
        <v/>
      </c>
      <c r="AK390" s="362" t="str">
        <f aca="false">IF('Felling&amp;Restocking'!K390="","",VLOOKUP( 'Felling&amp;Restocking'!K390,SpeciesList[],4,0))</f>
        <v/>
      </c>
      <c r="AL390" s="362" t="str">
        <f aca="false">IF('Felling&amp;Restocking'!L390="","",IFERROR("," &amp; VLOOKUP( 'Felling&amp;Restocking'!L390,SpeciesList[],2,0),"," &amp; 'Felling&amp;Restocking'!L390))</f>
        <v/>
      </c>
      <c r="AM390" s="362" t="str">
        <f aca="false">IF('Felling&amp;Restocking'!L390="","",VLOOKUP( 'Felling&amp;Restocking'!L390,SpeciesList[],4,0))</f>
        <v/>
      </c>
      <c r="AN390" s="362" t="str">
        <f aca="false">IF('Felling&amp;Restocking'!M390="","",IFERROR("," &amp; VLOOKUP( 'Felling&amp;Restocking'!M390,SpeciesList[],2,0),"," &amp; 'Felling&amp;Restocking'!M390))</f>
        <v/>
      </c>
      <c r="AO390" s="362" t="str">
        <f aca="false">IF('Felling&amp;Restocking'!M390="","",VLOOKUP( 'Felling&amp;Restocking'!M390,SpeciesList[],4,0))</f>
        <v/>
      </c>
      <c r="AP390" s="362" t="str">
        <f aca="false">IF('Felling&amp;Restocking'!N390="","",IFERROR("," &amp; VLOOKUP( 'Felling&amp;Restocking'!N390,SpeciesList[],2,0),"," &amp; 'Felling&amp;Restocking'!N390))</f>
        <v/>
      </c>
      <c r="AQ390" s="362" t="str">
        <f aca="false">IF('Felling&amp;Restocking'!N390="","",VLOOKUP( 'Felling&amp;Restocking'!N390,SpeciesList[],4,0))</f>
        <v/>
      </c>
      <c r="AT390" s="362" t="str">
        <f aca="false">IF('Sub-Cpt Record'!A390&lt;&gt;"",CONCATENATE('Sub-Cpt Record'!A390,'Sub-Cpt Record'!B390,'Sub-Cpt Record'!C390),"")</f>
        <v/>
      </c>
      <c r="AU390" s="362" t="n">
        <f aca="false">IF($AT390="",1,COUNTIFS($AT$11:$AT$1000, $AT390))</f>
        <v>1</v>
      </c>
      <c r="AV390" s="362" t="n">
        <f aca="false">IF(AT390&lt;&gt;"",'Sub-Cpt Record'!C390/CODE!AU390,0)</f>
        <v>0</v>
      </c>
    </row>
    <row r="391" customFormat="false" ht="15" hidden="false" customHeight="false" outlineLevel="0" collapsed="false">
      <c r="A391" s="362" t="str">
        <f aca="false">IF('Sub-Cpt Record'!B391="",IF(OR('Sub-Cpt Record'!A391=0,'Sub-Cpt Record'!A391=""),"",'Sub-Cpt Record'!A391),CONCATENATE('Sub-Cpt Record'!A391&amp;'Sub-Cpt Record'!B391))</f>
        <v/>
      </c>
      <c r="B391" s="362" t="n">
        <f aca="false">IF($A391="",1,COUNTIFS($A$11:$A$1000, $A391))</f>
        <v>1</v>
      </c>
      <c r="C391" s="363" t="str">
        <f aca="false">IF('Sub-Cpt Record'!E391 = "","",'Sub-Cpt Record'!E391&amp;"  ")</f>
        <v/>
      </c>
      <c r="D391" s="362" t="str">
        <f aca="false">IF('Sub-Cpt Record'!F391 = "","",'Sub-Cpt Record'!F391&amp;"  ")</f>
        <v/>
      </c>
      <c r="E391" s="362" t="str">
        <f aca="false">IF('Sub-Cpt Record'!G391 = "","",'Sub-Cpt Record'!G391&amp;"  ")</f>
        <v/>
      </c>
      <c r="F391" s="362" t="str">
        <f aca="false">IF('Sub-Cpt Record'!H391 = "","",'Sub-Cpt Record'!H391&amp;"  ")</f>
        <v/>
      </c>
      <c r="G391" s="362" t="str">
        <f aca="false">IF('Sub-Cpt Record'!I391 = "","",'Sub-Cpt Record'!I391&amp;"  ")</f>
        <v/>
      </c>
      <c r="H391" s="362" t="str">
        <f aca="false">IF('Sub-Cpt Record'!J391 = "","",'Sub-Cpt Record'!J391&amp;"  ")</f>
        <v/>
      </c>
      <c r="I391" s="364" t="str">
        <f aca="false">CONCATENATE(C391&amp;D391&amp;E391&amp;F391&amp;G391&amp;H391)</f>
        <v/>
      </c>
      <c r="J391" s="362" t="n">
        <f aca="false">IF(A391&lt;&gt;"",'Sub-Cpt Record'!C391/CODE!B391,0)</f>
        <v>0</v>
      </c>
      <c r="L391" s="365" t="str">
        <f aca="false">IF(A391="",IF(L392=1,1,""),1)</f>
        <v/>
      </c>
      <c r="N391" s="366" t="n">
        <f aca="false">COUNTIFS('Felling&amp;Restocking'!$A$11:$A$1000, 'Felling&amp;Restocking'!$A391, 'Felling&amp;Restocking'!$B$11:$B$1000, 'Felling&amp;Restocking'!$B391, 'Felling&amp;Restocking'!$H$11:$H$1000, 'Felling&amp;Restocking'!$H391)</f>
        <v>0</v>
      </c>
      <c r="O391" s="366" t="n">
        <f aca="false">IF(OR('Felling&amp;Restocking'!H391=0,'Felling&amp;Restocking'!H391=""),0,1)</f>
        <v>0</v>
      </c>
      <c r="P391" s="367" t="n">
        <f aca="false">SUM('Felling&amp;Restocking'!O391+'Felling&amp;Restocking'!P391)</f>
        <v>0</v>
      </c>
      <c r="S391" s="369" t="n">
        <f aca="false">IF(AND(O391&lt;&gt;0,P391&lt;&gt;0,'Felling&amp;Restocking'!G391&lt;&gt;0,AA391="",AC391=""),1,0)</f>
        <v>0</v>
      </c>
      <c r="T391" s="370" t="str">
        <f aca="false">IF(OR('Felling&amp;Restocking'!G391=0,'Felling&amp;Restocking'!G391=""),"",SUM('Felling&amp;Restocking'!O391/P391)*'Felling&amp;Restocking'!G391)</f>
        <v/>
      </c>
      <c r="U391" s="370" t="str">
        <f aca="false">IF(OR('Felling&amp;Restocking'!G391=0,'Felling&amp;Restocking'!G391=""),"",SUM('Felling&amp;Restocking'!P391/P391)*'Felling&amp;Restocking'!G391)</f>
        <v/>
      </c>
      <c r="V391" s="371" t="n">
        <f aca="false">IF(CONCATENATE('Felling&amp;Restocking'!U391&amp;'Felling&amp;Restocking'!W391&amp;'Felling&amp;Restocking'!Y391&amp;'Felling&amp;Restocking'!AA391&amp;'Felling&amp;Restocking'!AC391)="",0,1)</f>
        <v>0</v>
      </c>
      <c r="W391" s="372" t="n">
        <f aca="false">IF(OR(OR(TRIM('Felling&amp;Restocking'!H391)="T",TRIM('Felling&amp;Restocking'!H391)="DF",TRIM('Felling&amp;Restocking'!H391)="OS"),O391=0),0,1)</f>
        <v>0</v>
      </c>
      <c r="X391" s="372" t="n">
        <f aca="false">IF(OR('Felling&amp;Restocking'!$S391="",OR('Felling&amp;Restocking'!$S391=0,'Felling&amp;Restocking'!$S391="N/A")),0,1)</f>
        <v>0</v>
      </c>
      <c r="Y391" s="362" t="str">
        <f aca="false">IF(W391=1,T391,"")</f>
        <v/>
      </c>
      <c r="Z391" s="362" t="str">
        <f aca="false">IF(W391=1,U391,"")</f>
        <v/>
      </c>
      <c r="AA391" s="363" t="str">
        <f aca="false">CONCATENATE(IF(AND(AG391="B",AF391&lt;&gt;""),AF391,""),IF(AND(AI391="B",AH391&lt;&gt;""),AH391,""),IF(AND(AK391="B",AJ391&lt;&gt;""),AJ391,""),IF(AND(AM391="B",AL391&lt;&gt;""),AL391,""),IF(AND(AO391="B",AN391&lt;&gt;""),AN391,""),IF(AND(AQ391="B",AP391&lt;&gt;""),AP391,""))</f>
        <v/>
      </c>
      <c r="AC391" s="362" t="str">
        <f aca="false">CONCATENATE(IF(AND(AG391="C",AF391&lt;&gt;""),AF391,""),IF(AND(AI391="C",AH391&lt;&gt;""),AH391,""),IF(AND(AK391="C",AJ391&lt;&gt;""),AJ391,""),IF(AND(AM391="C",AL391&lt;&gt;""),AL391,""),IF(AND(AO391="C",AN391&lt;&gt;""),AN391,""),IF(AND(AQ391="C",AP391&lt;&gt;""),AP391,""))</f>
        <v/>
      </c>
      <c r="AE391" s="362" t="str">
        <f aca="false">CONCATENATE(IF(AS391="","",AS391),IF(AU391="","",AU391),IF(AW391="","",AW391),IF(AY391="","",AY391),IF(BA391="","",BA391),IF(BC391="","",BC391))</f>
        <v>1</v>
      </c>
      <c r="AF391" s="362" t="str">
        <f aca="false">IF('Felling&amp;Restocking'!I391="","",IFERROR(VLOOKUP( 'Felling&amp;Restocking'!I391,SpeciesList[],2,0),"," &amp; 'Felling&amp;Restocking'!I391))</f>
        <v/>
      </c>
      <c r="AG391" s="362" t="str">
        <f aca="false">IF('Felling&amp;Restocking'!I391="","",VLOOKUP( 'Felling&amp;Restocking'!I391,SpeciesList[],4,0))</f>
        <v/>
      </c>
      <c r="AH391" s="362" t="str">
        <f aca="false">IF('Felling&amp;Restocking'!J391="","",IFERROR("," &amp; VLOOKUP( 'Felling&amp;Restocking'!J391,SpeciesList[],2,0),"," &amp; 'Felling&amp;Restocking'!J391))</f>
        <v/>
      </c>
      <c r="AI391" s="362" t="str">
        <f aca="false">IF('Felling&amp;Restocking'!J391="","",VLOOKUP( 'Felling&amp;Restocking'!J391,SpeciesList[],4,0))</f>
        <v/>
      </c>
      <c r="AJ391" s="362" t="str">
        <f aca="false">IF('Felling&amp;Restocking'!K391="","",IFERROR("," &amp; VLOOKUP( 'Felling&amp;Restocking'!K391,SpeciesList[],2,0),"," &amp; 'Felling&amp;Restocking'!K391))</f>
        <v/>
      </c>
      <c r="AK391" s="362" t="str">
        <f aca="false">IF('Felling&amp;Restocking'!K391="","",VLOOKUP( 'Felling&amp;Restocking'!K391,SpeciesList[],4,0))</f>
        <v/>
      </c>
      <c r="AL391" s="362" t="str">
        <f aca="false">IF('Felling&amp;Restocking'!L391="","",IFERROR("," &amp; VLOOKUP( 'Felling&amp;Restocking'!L391,SpeciesList[],2,0),"," &amp; 'Felling&amp;Restocking'!L391))</f>
        <v/>
      </c>
      <c r="AM391" s="362" t="str">
        <f aca="false">IF('Felling&amp;Restocking'!L391="","",VLOOKUP( 'Felling&amp;Restocking'!L391,SpeciesList[],4,0))</f>
        <v/>
      </c>
      <c r="AN391" s="362" t="str">
        <f aca="false">IF('Felling&amp;Restocking'!M391="","",IFERROR("," &amp; VLOOKUP( 'Felling&amp;Restocking'!M391,SpeciesList[],2,0),"," &amp; 'Felling&amp;Restocking'!M391))</f>
        <v/>
      </c>
      <c r="AO391" s="362" t="str">
        <f aca="false">IF('Felling&amp;Restocking'!M391="","",VLOOKUP( 'Felling&amp;Restocking'!M391,SpeciesList[],4,0))</f>
        <v/>
      </c>
      <c r="AP391" s="362" t="str">
        <f aca="false">IF('Felling&amp;Restocking'!N391="","",IFERROR("," &amp; VLOOKUP( 'Felling&amp;Restocking'!N391,SpeciesList[],2,0),"," &amp; 'Felling&amp;Restocking'!N391))</f>
        <v/>
      </c>
      <c r="AQ391" s="362" t="str">
        <f aca="false">IF('Felling&amp;Restocking'!N391="","",VLOOKUP( 'Felling&amp;Restocking'!N391,SpeciesList[],4,0))</f>
        <v/>
      </c>
      <c r="AT391" s="362" t="str">
        <f aca="false">IF('Sub-Cpt Record'!A391&lt;&gt;"",CONCATENATE('Sub-Cpt Record'!A391,'Sub-Cpt Record'!B391,'Sub-Cpt Record'!C391),"")</f>
        <v/>
      </c>
      <c r="AU391" s="362" t="n">
        <f aca="false">IF($AT391="",1,COUNTIFS($AT$11:$AT$1000, $AT391))</f>
        <v>1</v>
      </c>
      <c r="AV391" s="362" t="n">
        <f aca="false">IF(AT391&lt;&gt;"",'Sub-Cpt Record'!C391/CODE!AU391,0)</f>
        <v>0</v>
      </c>
    </row>
    <row r="392" customFormat="false" ht="15" hidden="false" customHeight="false" outlineLevel="0" collapsed="false">
      <c r="A392" s="362" t="str">
        <f aca="false">IF('Sub-Cpt Record'!B392="",IF(OR('Sub-Cpt Record'!A392=0,'Sub-Cpt Record'!A392=""),"",'Sub-Cpt Record'!A392),CONCATENATE('Sub-Cpt Record'!A392&amp;'Sub-Cpt Record'!B392))</f>
        <v/>
      </c>
      <c r="B392" s="362" t="n">
        <f aca="false">IF($A392="",1,COUNTIFS($A$11:$A$1000, $A392))</f>
        <v>1</v>
      </c>
      <c r="C392" s="363" t="str">
        <f aca="false">IF('Sub-Cpt Record'!E392 = "","",'Sub-Cpt Record'!E392&amp;"  ")</f>
        <v/>
      </c>
      <c r="D392" s="362" t="str">
        <f aca="false">IF('Sub-Cpt Record'!F392 = "","",'Sub-Cpt Record'!F392&amp;"  ")</f>
        <v/>
      </c>
      <c r="E392" s="362" t="str">
        <f aca="false">IF('Sub-Cpt Record'!G392 = "","",'Sub-Cpt Record'!G392&amp;"  ")</f>
        <v/>
      </c>
      <c r="F392" s="362" t="str">
        <f aca="false">IF('Sub-Cpt Record'!H392 = "","",'Sub-Cpt Record'!H392&amp;"  ")</f>
        <v/>
      </c>
      <c r="G392" s="362" t="str">
        <f aca="false">IF('Sub-Cpt Record'!I392 = "","",'Sub-Cpt Record'!I392&amp;"  ")</f>
        <v/>
      </c>
      <c r="H392" s="362" t="str">
        <f aca="false">IF('Sub-Cpt Record'!J392 = "","",'Sub-Cpt Record'!J392&amp;"  ")</f>
        <v/>
      </c>
      <c r="I392" s="364" t="str">
        <f aca="false">CONCATENATE(C392&amp;D392&amp;E392&amp;F392&amp;G392&amp;H392)</f>
        <v/>
      </c>
      <c r="J392" s="362" t="n">
        <f aca="false">IF(A392&lt;&gt;"",'Sub-Cpt Record'!C392/CODE!B392,0)</f>
        <v>0</v>
      </c>
      <c r="L392" s="365" t="str">
        <f aca="false">IF(A392="",IF(L393=1,1,""),1)</f>
        <v/>
      </c>
      <c r="N392" s="366" t="n">
        <f aca="false">COUNTIFS('Felling&amp;Restocking'!$A$11:$A$1000, 'Felling&amp;Restocking'!$A392, 'Felling&amp;Restocking'!$B$11:$B$1000, 'Felling&amp;Restocking'!$B392, 'Felling&amp;Restocking'!$H$11:$H$1000, 'Felling&amp;Restocking'!$H392)</f>
        <v>0</v>
      </c>
      <c r="O392" s="366" t="n">
        <f aca="false">IF(OR('Felling&amp;Restocking'!H392=0,'Felling&amp;Restocking'!H392=""),0,1)</f>
        <v>0</v>
      </c>
      <c r="P392" s="367" t="n">
        <f aca="false">SUM('Felling&amp;Restocking'!O392+'Felling&amp;Restocking'!P392)</f>
        <v>0</v>
      </c>
      <c r="S392" s="369" t="n">
        <f aca="false">IF(AND(O392&lt;&gt;0,P392&lt;&gt;0,'Felling&amp;Restocking'!G392&lt;&gt;0,AA392="",AC392=""),1,0)</f>
        <v>0</v>
      </c>
      <c r="T392" s="370" t="str">
        <f aca="false">IF(OR('Felling&amp;Restocking'!G392=0,'Felling&amp;Restocking'!G392=""),"",SUM('Felling&amp;Restocking'!O392/P392)*'Felling&amp;Restocking'!G392)</f>
        <v/>
      </c>
      <c r="U392" s="370" t="str">
        <f aca="false">IF(OR('Felling&amp;Restocking'!G392=0,'Felling&amp;Restocking'!G392=""),"",SUM('Felling&amp;Restocking'!P392/P392)*'Felling&amp;Restocking'!G392)</f>
        <v/>
      </c>
      <c r="V392" s="371" t="n">
        <f aca="false">IF(CONCATENATE('Felling&amp;Restocking'!U392&amp;'Felling&amp;Restocking'!W392&amp;'Felling&amp;Restocking'!Y392&amp;'Felling&amp;Restocking'!AA392&amp;'Felling&amp;Restocking'!AC392)="",0,1)</f>
        <v>0</v>
      </c>
      <c r="W392" s="372" t="n">
        <f aca="false">IF(OR(OR(TRIM('Felling&amp;Restocking'!H392)="T",TRIM('Felling&amp;Restocking'!H392)="DF",TRIM('Felling&amp;Restocking'!H392)="OS"),O392=0),0,1)</f>
        <v>0</v>
      </c>
      <c r="X392" s="372" t="n">
        <f aca="false">IF(OR('Felling&amp;Restocking'!$S392="",OR('Felling&amp;Restocking'!$S392=0,'Felling&amp;Restocking'!$S392="N/A")),0,1)</f>
        <v>0</v>
      </c>
      <c r="Y392" s="362" t="str">
        <f aca="false">IF(W392=1,T392,"")</f>
        <v/>
      </c>
      <c r="Z392" s="362" t="str">
        <f aca="false">IF(W392=1,U392,"")</f>
        <v/>
      </c>
      <c r="AA392" s="363" t="str">
        <f aca="false">CONCATENATE(IF(AND(AG392="B",AF392&lt;&gt;""),AF392,""),IF(AND(AI392="B",AH392&lt;&gt;""),AH392,""),IF(AND(AK392="B",AJ392&lt;&gt;""),AJ392,""),IF(AND(AM392="B",AL392&lt;&gt;""),AL392,""),IF(AND(AO392="B",AN392&lt;&gt;""),AN392,""),IF(AND(AQ392="B",AP392&lt;&gt;""),AP392,""))</f>
        <v/>
      </c>
      <c r="AC392" s="362" t="str">
        <f aca="false">CONCATENATE(IF(AND(AG392="C",AF392&lt;&gt;""),AF392,""),IF(AND(AI392="C",AH392&lt;&gt;""),AH392,""),IF(AND(AK392="C",AJ392&lt;&gt;""),AJ392,""),IF(AND(AM392="C",AL392&lt;&gt;""),AL392,""),IF(AND(AO392="C",AN392&lt;&gt;""),AN392,""),IF(AND(AQ392="C",AP392&lt;&gt;""),AP392,""))</f>
        <v/>
      </c>
      <c r="AE392" s="362" t="str">
        <f aca="false">CONCATENATE(IF(AS392="","",AS392),IF(AU392="","",AU392),IF(AW392="","",AW392),IF(AY392="","",AY392),IF(BA392="","",BA392),IF(BC392="","",BC392))</f>
        <v>1</v>
      </c>
      <c r="AF392" s="362" t="str">
        <f aca="false">IF('Felling&amp;Restocking'!I392="","",IFERROR(VLOOKUP( 'Felling&amp;Restocking'!I392,SpeciesList[],2,0),"," &amp; 'Felling&amp;Restocking'!I392))</f>
        <v/>
      </c>
      <c r="AG392" s="362" t="str">
        <f aca="false">IF('Felling&amp;Restocking'!I392="","",VLOOKUP( 'Felling&amp;Restocking'!I392,SpeciesList[],4,0))</f>
        <v/>
      </c>
      <c r="AH392" s="362" t="str">
        <f aca="false">IF('Felling&amp;Restocking'!J392="","",IFERROR("," &amp; VLOOKUP( 'Felling&amp;Restocking'!J392,SpeciesList[],2,0),"," &amp; 'Felling&amp;Restocking'!J392))</f>
        <v/>
      </c>
      <c r="AI392" s="362" t="str">
        <f aca="false">IF('Felling&amp;Restocking'!J392="","",VLOOKUP( 'Felling&amp;Restocking'!J392,SpeciesList[],4,0))</f>
        <v/>
      </c>
      <c r="AJ392" s="362" t="str">
        <f aca="false">IF('Felling&amp;Restocking'!K392="","",IFERROR("," &amp; VLOOKUP( 'Felling&amp;Restocking'!K392,SpeciesList[],2,0),"," &amp; 'Felling&amp;Restocking'!K392))</f>
        <v/>
      </c>
      <c r="AK392" s="362" t="str">
        <f aca="false">IF('Felling&amp;Restocking'!K392="","",VLOOKUP( 'Felling&amp;Restocking'!K392,SpeciesList[],4,0))</f>
        <v/>
      </c>
      <c r="AL392" s="362" t="str">
        <f aca="false">IF('Felling&amp;Restocking'!L392="","",IFERROR("," &amp; VLOOKUP( 'Felling&amp;Restocking'!L392,SpeciesList[],2,0),"," &amp; 'Felling&amp;Restocking'!L392))</f>
        <v/>
      </c>
      <c r="AM392" s="362" t="str">
        <f aca="false">IF('Felling&amp;Restocking'!L392="","",VLOOKUP( 'Felling&amp;Restocking'!L392,SpeciesList[],4,0))</f>
        <v/>
      </c>
      <c r="AN392" s="362" t="str">
        <f aca="false">IF('Felling&amp;Restocking'!M392="","",IFERROR("," &amp; VLOOKUP( 'Felling&amp;Restocking'!M392,SpeciesList[],2,0),"," &amp; 'Felling&amp;Restocking'!M392))</f>
        <v/>
      </c>
      <c r="AO392" s="362" t="str">
        <f aca="false">IF('Felling&amp;Restocking'!M392="","",VLOOKUP( 'Felling&amp;Restocking'!M392,SpeciesList[],4,0))</f>
        <v/>
      </c>
      <c r="AP392" s="362" t="str">
        <f aca="false">IF('Felling&amp;Restocking'!N392="","",IFERROR("," &amp; VLOOKUP( 'Felling&amp;Restocking'!N392,SpeciesList[],2,0),"," &amp; 'Felling&amp;Restocking'!N392))</f>
        <v/>
      </c>
      <c r="AQ392" s="362" t="str">
        <f aca="false">IF('Felling&amp;Restocking'!N392="","",VLOOKUP( 'Felling&amp;Restocking'!N392,SpeciesList[],4,0))</f>
        <v/>
      </c>
      <c r="AT392" s="362" t="str">
        <f aca="false">IF('Sub-Cpt Record'!A392&lt;&gt;"",CONCATENATE('Sub-Cpt Record'!A392,'Sub-Cpt Record'!B392,'Sub-Cpt Record'!C392),"")</f>
        <v/>
      </c>
      <c r="AU392" s="362" t="n">
        <f aca="false">IF($AT392="",1,COUNTIFS($AT$11:$AT$1000, $AT392))</f>
        <v>1</v>
      </c>
      <c r="AV392" s="362" t="n">
        <f aca="false">IF(AT392&lt;&gt;"",'Sub-Cpt Record'!C392/CODE!AU392,0)</f>
        <v>0</v>
      </c>
    </row>
    <row r="393" customFormat="false" ht="15" hidden="false" customHeight="false" outlineLevel="0" collapsed="false">
      <c r="A393" s="362" t="str">
        <f aca="false">IF('Sub-Cpt Record'!B393="",IF(OR('Sub-Cpt Record'!A393=0,'Sub-Cpt Record'!A393=""),"",'Sub-Cpt Record'!A393),CONCATENATE('Sub-Cpt Record'!A393&amp;'Sub-Cpt Record'!B393))</f>
        <v/>
      </c>
      <c r="B393" s="362" t="n">
        <f aca="false">IF($A393="",1,COUNTIFS($A$11:$A$1000, $A393))</f>
        <v>1</v>
      </c>
      <c r="C393" s="363" t="str">
        <f aca="false">IF('Sub-Cpt Record'!E393 = "","",'Sub-Cpt Record'!E393&amp;"  ")</f>
        <v/>
      </c>
      <c r="D393" s="362" t="str">
        <f aca="false">IF('Sub-Cpt Record'!F393 = "","",'Sub-Cpt Record'!F393&amp;"  ")</f>
        <v/>
      </c>
      <c r="E393" s="362" t="str">
        <f aca="false">IF('Sub-Cpt Record'!G393 = "","",'Sub-Cpt Record'!G393&amp;"  ")</f>
        <v/>
      </c>
      <c r="F393" s="362" t="str">
        <f aca="false">IF('Sub-Cpt Record'!H393 = "","",'Sub-Cpt Record'!H393&amp;"  ")</f>
        <v/>
      </c>
      <c r="G393" s="362" t="str">
        <f aca="false">IF('Sub-Cpt Record'!I393 = "","",'Sub-Cpt Record'!I393&amp;"  ")</f>
        <v/>
      </c>
      <c r="H393" s="362" t="str">
        <f aca="false">IF('Sub-Cpt Record'!J393 = "","",'Sub-Cpt Record'!J393&amp;"  ")</f>
        <v/>
      </c>
      <c r="I393" s="364" t="str">
        <f aca="false">CONCATENATE(C393&amp;D393&amp;E393&amp;F393&amp;G393&amp;H393)</f>
        <v/>
      </c>
      <c r="J393" s="362" t="n">
        <f aca="false">IF(A393&lt;&gt;"",'Sub-Cpt Record'!C393/CODE!B393,0)</f>
        <v>0</v>
      </c>
      <c r="L393" s="365" t="str">
        <f aca="false">IF(A393="",IF(L394=1,1,""),1)</f>
        <v/>
      </c>
      <c r="N393" s="366" t="n">
        <f aca="false">COUNTIFS('Felling&amp;Restocking'!$A$11:$A$1000, 'Felling&amp;Restocking'!$A393, 'Felling&amp;Restocking'!$B$11:$B$1000, 'Felling&amp;Restocking'!$B393, 'Felling&amp;Restocking'!$H$11:$H$1000, 'Felling&amp;Restocking'!$H393)</f>
        <v>0</v>
      </c>
      <c r="O393" s="366" t="n">
        <f aca="false">IF(OR('Felling&amp;Restocking'!H393=0,'Felling&amp;Restocking'!H393=""),0,1)</f>
        <v>0</v>
      </c>
      <c r="P393" s="367" t="n">
        <f aca="false">SUM('Felling&amp;Restocking'!O393+'Felling&amp;Restocking'!P393)</f>
        <v>0</v>
      </c>
      <c r="S393" s="369" t="n">
        <f aca="false">IF(AND(O393&lt;&gt;0,P393&lt;&gt;0,'Felling&amp;Restocking'!G393&lt;&gt;0,AA393="",AC393=""),1,0)</f>
        <v>0</v>
      </c>
      <c r="T393" s="370" t="str">
        <f aca="false">IF(OR('Felling&amp;Restocking'!G393=0,'Felling&amp;Restocking'!G393=""),"",SUM('Felling&amp;Restocking'!O393/P393)*'Felling&amp;Restocking'!G393)</f>
        <v/>
      </c>
      <c r="U393" s="370" t="str">
        <f aca="false">IF(OR('Felling&amp;Restocking'!G393=0,'Felling&amp;Restocking'!G393=""),"",SUM('Felling&amp;Restocking'!P393/P393)*'Felling&amp;Restocking'!G393)</f>
        <v/>
      </c>
      <c r="V393" s="371" t="n">
        <f aca="false">IF(CONCATENATE('Felling&amp;Restocking'!U393&amp;'Felling&amp;Restocking'!W393&amp;'Felling&amp;Restocking'!Y393&amp;'Felling&amp;Restocking'!AA393&amp;'Felling&amp;Restocking'!AC393)="",0,1)</f>
        <v>0</v>
      </c>
      <c r="W393" s="372" t="n">
        <f aca="false">IF(OR(OR(TRIM('Felling&amp;Restocking'!H393)="T",TRIM('Felling&amp;Restocking'!H393)="DF",TRIM('Felling&amp;Restocking'!H393)="OS"),O393=0),0,1)</f>
        <v>0</v>
      </c>
      <c r="X393" s="372" t="n">
        <f aca="false">IF(OR('Felling&amp;Restocking'!$S393="",OR('Felling&amp;Restocking'!$S393=0,'Felling&amp;Restocking'!$S393="N/A")),0,1)</f>
        <v>0</v>
      </c>
      <c r="Y393" s="362" t="str">
        <f aca="false">IF(W393=1,T393,"")</f>
        <v/>
      </c>
      <c r="Z393" s="362" t="str">
        <f aca="false">IF(W393=1,U393,"")</f>
        <v/>
      </c>
      <c r="AA393" s="363" t="str">
        <f aca="false">CONCATENATE(IF(AND(AG393="B",AF393&lt;&gt;""),AF393,""),IF(AND(AI393="B",AH393&lt;&gt;""),AH393,""),IF(AND(AK393="B",AJ393&lt;&gt;""),AJ393,""),IF(AND(AM393="B",AL393&lt;&gt;""),AL393,""),IF(AND(AO393="B",AN393&lt;&gt;""),AN393,""),IF(AND(AQ393="B",AP393&lt;&gt;""),AP393,""))</f>
        <v/>
      </c>
      <c r="AC393" s="362" t="str">
        <f aca="false">CONCATENATE(IF(AND(AG393="C",AF393&lt;&gt;""),AF393,""),IF(AND(AI393="C",AH393&lt;&gt;""),AH393,""),IF(AND(AK393="C",AJ393&lt;&gt;""),AJ393,""),IF(AND(AM393="C",AL393&lt;&gt;""),AL393,""),IF(AND(AO393="C",AN393&lt;&gt;""),AN393,""),IF(AND(AQ393="C",AP393&lt;&gt;""),AP393,""))</f>
        <v/>
      </c>
      <c r="AE393" s="362" t="str">
        <f aca="false">CONCATENATE(IF(AS393="","",AS393),IF(AU393="","",AU393),IF(AW393="","",AW393),IF(AY393="","",AY393),IF(BA393="","",BA393),IF(BC393="","",BC393))</f>
        <v>1</v>
      </c>
      <c r="AF393" s="362" t="str">
        <f aca="false">IF('Felling&amp;Restocking'!I393="","",IFERROR(VLOOKUP( 'Felling&amp;Restocking'!I393,SpeciesList[],2,0),"," &amp; 'Felling&amp;Restocking'!I393))</f>
        <v/>
      </c>
      <c r="AG393" s="362" t="str">
        <f aca="false">IF('Felling&amp;Restocking'!I393="","",VLOOKUP( 'Felling&amp;Restocking'!I393,SpeciesList[],4,0))</f>
        <v/>
      </c>
      <c r="AH393" s="362" t="str">
        <f aca="false">IF('Felling&amp;Restocking'!J393="","",IFERROR("," &amp; VLOOKUP( 'Felling&amp;Restocking'!J393,SpeciesList[],2,0),"," &amp; 'Felling&amp;Restocking'!J393))</f>
        <v/>
      </c>
      <c r="AI393" s="362" t="str">
        <f aca="false">IF('Felling&amp;Restocking'!J393="","",VLOOKUP( 'Felling&amp;Restocking'!J393,SpeciesList[],4,0))</f>
        <v/>
      </c>
      <c r="AJ393" s="362" t="str">
        <f aca="false">IF('Felling&amp;Restocking'!K393="","",IFERROR("," &amp; VLOOKUP( 'Felling&amp;Restocking'!K393,SpeciesList[],2,0),"," &amp; 'Felling&amp;Restocking'!K393))</f>
        <v/>
      </c>
      <c r="AK393" s="362" t="str">
        <f aca="false">IF('Felling&amp;Restocking'!K393="","",VLOOKUP( 'Felling&amp;Restocking'!K393,SpeciesList[],4,0))</f>
        <v/>
      </c>
      <c r="AL393" s="362" t="str">
        <f aca="false">IF('Felling&amp;Restocking'!L393="","",IFERROR("," &amp; VLOOKUP( 'Felling&amp;Restocking'!L393,SpeciesList[],2,0),"," &amp; 'Felling&amp;Restocking'!L393))</f>
        <v/>
      </c>
      <c r="AM393" s="362" t="str">
        <f aca="false">IF('Felling&amp;Restocking'!L393="","",VLOOKUP( 'Felling&amp;Restocking'!L393,SpeciesList[],4,0))</f>
        <v/>
      </c>
      <c r="AN393" s="362" t="str">
        <f aca="false">IF('Felling&amp;Restocking'!M393="","",IFERROR("," &amp; VLOOKUP( 'Felling&amp;Restocking'!M393,SpeciesList[],2,0),"," &amp; 'Felling&amp;Restocking'!M393))</f>
        <v/>
      </c>
      <c r="AO393" s="362" t="str">
        <f aca="false">IF('Felling&amp;Restocking'!M393="","",VLOOKUP( 'Felling&amp;Restocking'!M393,SpeciesList[],4,0))</f>
        <v/>
      </c>
      <c r="AP393" s="362" t="str">
        <f aca="false">IF('Felling&amp;Restocking'!N393="","",IFERROR("," &amp; VLOOKUP( 'Felling&amp;Restocking'!N393,SpeciesList[],2,0),"," &amp; 'Felling&amp;Restocking'!N393))</f>
        <v/>
      </c>
      <c r="AQ393" s="362" t="str">
        <f aca="false">IF('Felling&amp;Restocking'!N393="","",VLOOKUP( 'Felling&amp;Restocking'!N393,SpeciesList[],4,0))</f>
        <v/>
      </c>
      <c r="AT393" s="362" t="str">
        <f aca="false">IF('Sub-Cpt Record'!A393&lt;&gt;"",CONCATENATE('Sub-Cpt Record'!A393,'Sub-Cpt Record'!B393,'Sub-Cpt Record'!C393),"")</f>
        <v/>
      </c>
      <c r="AU393" s="362" t="n">
        <f aca="false">IF($AT393="",1,COUNTIFS($AT$11:$AT$1000, $AT393))</f>
        <v>1</v>
      </c>
      <c r="AV393" s="362" t="n">
        <f aca="false">IF(AT393&lt;&gt;"",'Sub-Cpt Record'!C393/CODE!AU393,0)</f>
        <v>0</v>
      </c>
    </row>
    <row r="394" customFormat="false" ht="15" hidden="false" customHeight="false" outlineLevel="0" collapsed="false">
      <c r="A394" s="362" t="str">
        <f aca="false">IF('Sub-Cpt Record'!B394="",IF(OR('Sub-Cpt Record'!A394=0,'Sub-Cpt Record'!A394=""),"",'Sub-Cpt Record'!A394),CONCATENATE('Sub-Cpt Record'!A394&amp;'Sub-Cpt Record'!B394))</f>
        <v/>
      </c>
      <c r="B394" s="362" t="n">
        <f aca="false">IF($A394="",1,COUNTIFS($A$11:$A$1000, $A394))</f>
        <v>1</v>
      </c>
      <c r="C394" s="363" t="str">
        <f aca="false">IF('Sub-Cpt Record'!E394 = "","",'Sub-Cpt Record'!E394&amp;"  ")</f>
        <v/>
      </c>
      <c r="D394" s="362" t="str">
        <f aca="false">IF('Sub-Cpt Record'!F394 = "","",'Sub-Cpt Record'!F394&amp;"  ")</f>
        <v/>
      </c>
      <c r="E394" s="362" t="str">
        <f aca="false">IF('Sub-Cpt Record'!G394 = "","",'Sub-Cpt Record'!G394&amp;"  ")</f>
        <v/>
      </c>
      <c r="F394" s="362" t="str">
        <f aca="false">IF('Sub-Cpt Record'!H394 = "","",'Sub-Cpt Record'!H394&amp;"  ")</f>
        <v/>
      </c>
      <c r="G394" s="362" t="str">
        <f aca="false">IF('Sub-Cpt Record'!I394 = "","",'Sub-Cpt Record'!I394&amp;"  ")</f>
        <v/>
      </c>
      <c r="H394" s="362" t="str">
        <f aca="false">IF('Sub-Cpt Record'!J394 = "","",'Sub-Cpt Record'!J394&amp;"  ")</f>
        <v/>
      </c>
      <c r="I394" s="364" t="str">
        <f aca="false">CONCATENATE(C394&amp;D394&amp;E394&amp;F394&amp;G394&amp;H394)</f>
        <v/>
      </c>
      <c r="J394" s="362" t="n">
        <f aca="false">IF(A394&lt;&gt;"",'Sub-Cpt Record'!C394/CODE!B394,0)</f>
        <v>0</v>
      </c>
      <c r="L394" s="365" t="str">
        <f aca="false">IF(A394="",IF(L395=1,1,""),1)</f>
        <v/>
      </c>
      <c r="N394" s="366" t="n">
        <f aca="false">COUNTIFS('Felling&amp;Restocking'!$A$11:$A$1000, 'Felling&amp;Restocking'!$A394, 'Felling&amp;Restocking'!$B$11:$B$1000, 'Felling&amp;Restocking'!$B394, 'Felling&amp;Restocking'!$H$11:$H$1000, 'Felling&amp;Restocking'!$H394)</f>
        <v>0</v>
      </c>
      <c r="O394" s="366" t="n">
        <f aca="false">IF(OR('Felling&amp;Restocking'!H394=0,'Felling&amp;Restocking'!H394=""),0,1)</f>
        <v>0</v>
      </c>
      <c r="P394" s="367" t="n">
        <f aca="false">SUM('Felling&amp;Restocking'!O394+'Felling&amp;Restocking'!P394)</f>
        <v>0</v>
      </c>
      <c r="S394" s="369" t="n">
        <f aca="false">IF(AND(O394&lt;&gt;0,P394&lt;&gt;0,'Felling&amp;Restocking'!G394&lt;&gt;0,AA394="",AC394=""),1,0)</f>
        <v>0</v>
      </c>
      <c r="T394" s="370" t="str">
        <f aca="false">IF(OR('Felling&amp;Restocking'!G394=0,'Felling&amp;Restocking'!G394=""),"",SUM('Felling&amp;Restocking'!O394/P394)*'Felling&amp;Restocking'!G394)</f>
        <v/>
      </c>
      <c r="U394" s="370" t="str">
        <f aca="false">IF(OR('Felling&amp;Restocking'!G394=0,'Felling&amp;Restocking'!G394=""),"",SUM('Felling&amp;Restocking'!P394/P394)*'Felling&amp;Restocking'!G394)</f>
        <v/>
      </c>
      <c r="V394" s="371" t="n">
        <f aca="false">IF(CONCATENATE('Felling&amp;Restocking'!U394&amp;'Felling&amp;Restocking'!W394&amp;'Felling&amp;Restocking'!Y394&amp;'Felling&amp;Restocking'!AA394&amp;'Felling&amp;Restocking'!AC394)="",0,1)</f>
        <v>0</v>
      </c>
      <c r="W394" s="372" t="n">
        <f aca="false">IF(OR(OR(TRIM('Felling&amp;Restocking'!H394)="T",TRIM('Felling&amp;Restocking'!H394)="DF",TRIM('Felling&amp;Restocking'!H394)="OS"),O394=0),0,1)</f>
        <v>0</v>
      </c>
      <c r="X394" s="372" t="n">
        <f aca="false">IF(OR('Felling&amp;Restocking'!$S394="",OR('Felling&amp;Restocking'!$S394=0,'Felling&amp;Restocking'!$S394="N/A")),0,1)</f>
        <v>0</v>
      </c>
      <c r="Y394" s="362" t="str">
        <f aca="false">IF(W394=1,T394,"")</f>
        <v/>
      </c>
      <c r="Z394" s="362" t="str">
        <f aca="false">IF(W394=1,U394,"")</f>
        <v/>
      </c>
      <c r="AA394" s="363" t="str">
        <f aca="false">CONCATENATE(IF(AND(AG394="B",AF394&lt;&gt;""),AF394,""),IF(AND(AI394="B",AH394&lt;&gt;""),AH394,""),IF(AND(AK394="B",AJ394&lt;&gt;""),AJ394,""),IF(AND(AM394="B",AL394&lt;&gt;""),AL394,""),IF(AND(AO394="B",AN394&lt;&gt;""),AN394,""),IF(AND(AQ394="B",AP394&lt;&gt;""),AP394,""))</f>
        <v/>
      </c>
      <c r="AC394" s="362" t="str">
        <f aca="false">CONCATENATE(IF(AND(AG394="C",AF394&lt;&gt;""),AF394,""),IF(AND(AI394="C",AH394&lt;&gt;""),AH394,""),IF(AND(AK394="C",AJ394&lt;&gt;""),AJ394,""),IF(AND(AM394="C",AL394&lt;&gt;""),AL394,""),IF(AND(AO394="C",AN394&lt;&gt;""),AN394,""),IF(AND(AQ394="C",AP394&lt;&gt;""),AP394,""))</f>
        <v/>
      </c>
      <c r="AE394" s="362" t="str">
        <f aca="false">CONCATENATE(IF(AS394="","",AS394),IF(AU394="","",AU394),IF(AW394="","",AW394),IF(AY394="","",AY394),IF(BA394="","",BA394),IF(BC394="","",BC394))</f>
        <v>1</v>
      </c>
      <c r="AF394" s="362" t="str">
        <f aca="false">IF('Felling&amp;Restocking'!I394="","",IFERROR(VLOOKUP( 'Felling&amp;Restocking'!I394,SpeciesList[],2,0),"," &amp; 'Felling&amp;Restocking'!I394))</f>
        <v/>
      </c>
      <c r="AG394" s="362" t="str">
        <f aca="false">IF('Felling&amp;Restocking'!I394="","",VLOOKUP( 'Felling&amp;Restocking'!I394,SpeciesList[],4,0))</f>
        <v/>
      </c>
      <c r="AH394" s="362" t="str">
        <f aca="false">IF('Felling&amp;Restocking'!J394="","",IFERROR("," &amp; VLOOKUP( 'Felling&amp;Restocking'!J394,SpeciesList[],2,0),"," &amp; 'Felling&amp;Restocking'!J394))</f>
        <v/>
      </c>
      <c r="AI394" s="362" t="str">
        <f aca="false">IF('Felling&amp;Restocking'!J394="","",VLOOKUP( 'Felling&amp;Restocking'!J394,SpeciesList[],4,0))</f>
        <v/>
      </c>
      <c r="AJ394" s="362" t="str">
        <f aca="false">IF('Felling&amp;Restocking'!K394="","",IFERROR("," &amp; VLOOKUP( 'Felling&amp;Restocking'!K394,SpeciesList[],2,0),"," &amp; 'Felling&amp;Restocking'!K394))</f>
        <v/>
      </c>
      <c r="AK394" s="362" t="str">
        <f aca="false">IF('Felling&amp;Restocking'!K394="","",VLOOKUP( 'Felling&amp;Restocking'!K394,SpeciesList[],4,0))</f>
        <v/>
      </c>
      <c r="AL394" s="362" t="str">
        <f aca="false">IF('Felling&amp;Restocking'!L394="","",IFERROR("," &amp; VLOOKUP( 'Felling&amp;Restocking'!L394,SpeciesList[],2,0),"," &amp; 'Felling&amp;Restocking'!L394))</f>
        <v/>
      </c>
      <c r="AM394" s="362" t="str">
        <f aca="false">IF('Felling&amp;Restocking'!L394="","",VLOOKUP( 'Felling&amp;Restocking'!L394,SpeciesList[],4,0))</f>
        <v/>
      </c>
      <c r="AN394" s="362" t="str">
        <f aca="false">IF('Felling&amp;Restocking'!M394="","",IFERROR("," &amp; VLOOKUP( 'Felling&amp;Restocking'!M394,SpeciesList[],2,0),"," &amp; 'Felling&amp;Restocking'!M394))</f>
        <v/>
      </c>
      <c r="AO394" s="362" t="str">
        <f aca="false">IF('Felling&amp;Restocking'!M394="","",VLOOKUP( 'Felling&amp;Restocking'!M394,SpeciesList[],4,0))</f>
        <v/>
      </c>
      <c r="AP394" s="362" t="str">
        <f aca="false">IF('Felling&amp;Restocking'!N394="","",IFERROR("," &amp; VLOOKUP( 'Felling&amp;Restocking'!N394,SpeciesList[],2,0),"," &amp; 'Felling&amp;Restocking'!N394))</f>
        <v/>
      </c>
      <c r="AQ394" s="362" t="str">
        <f aca="false">IF('Felling&amp;Restocking'!N394="","",VLOOKUP( 'Felling&amp;Restocking'!N394,SpeciesList[],4,0))</f>
        <v/>
      </c>
      <c r="AT394" s="362" t="str">
        <f aca="false">IF('Sub-Cpt Record'!A394&lt;&gt;"",CONCATENATE('Sub-Cpt Record'!A394,'Sub-Cpt Record'!B394,'Sub-Cpt Record'!C394),"")</f>
        <v/>
      </c>
      <c r="AU394" s="362" t="n">
        <f aca="false">IF($AT394="",1,COUNTIFS($AT$11:$AT$1000, $AT394))</f>
        <v>1</v>
      </c>
      <c r="AV394" s="362" t="n">
        <f aca="false">IF(AT394&lt;&gt;"",'Sub-Cpt Record'!C394/CODE!AU394,0)</f>
        <v>0</v>
      </c>
    </row>
    <row r="395" customFormat="false" ht="15" hidden="false" customHeight="false" outlineLevel="0" collapsed="false">
      <c r="A395" s="362" t="str">
        <f aca="false">IF('Sub-Cpt Record'!B395="",IF(OR('Sub-Cpt Record'!A395=0,'Sub-Cpt Record'!A395=""),"",'Sub-Cpt Record'!A395),CONCATENATE('Sub-Cpt Record'!A395&amp;'Sub-Cpt Record'!B395))</f>
        <v/>
      </c>
      <c r="B395" s="362" t="n">
        <f aca="false">IF($A395="",1,COUNTIFS($A$11:$A$1000, $A395))</f>
        <v>1</v>
      </c>
      <c r="C395" s="363" t="str">
        <f aca="false">IF('Sub-Cpt Record'!E395 = "","",'Sub-Cpt Record'!E395&amp;"  ")</f>
        <v/>
      </c>
      <c r="D395" s="362" t="str">
        <f aca="false">IF('Sub-Cpt Record'!F395 = "","",'Sub-Cpt Record'!F395&amp;"  ")</f>
        <v/>
      </c>
      <c r="E395" s="362" t="str">
        <f aca="false">IF('Sub-Cpt Record'!G395 = "","",'Sub-Cpt Record'!G395&amp;"  ")</f>
        <v/>
      </c>
      <c r="F395" s="362" t="str">
        <f aca="false">IF('Sub-Cpt Record'!H395 = "","",'Sub-Cpt Record'!H395&amp;"  ")</f>
        <v/>
      </c>
      <c r="G395" s="362" t="str">
        <f aca="false">IF('Sub-Cpt Record'!I395 = "","",'Sub-Cpt Record'!I395&amp;"  ")</f>
        <v/>
      </c>
      <c r="H395" s="362" t="str">
        <f aca="false">IF('Sub-Cpt Record'!J395 = "","",'Sub-Cpt Record'!J395&amp;"  ")</f>
        <v/>
      </c>
      <c r="I395" s="364" t="str">
        <f aca="false">CONCATENATE(C395&amp;D395&amp;E395&amp;F395&amp;G395&amp;H395)</f>
        <v/>
      </c>
      <c r="J395" s="362" t="n">
        <f aca="false">IF(A395&lt;&gt;"",'Sub-Cpt Record'!C395/CODE!B395,0)</f>
        <v>0</v>
      </c>
      <c r="L395" s="365" t="str">
        <f aca="false">IF(A395="",IF(L396=1,1,""),1)</f>
        <v/>
      </c>
      <c r="N395" s="366" t="n">
        <f aca="false">COUNTIFS('Felling&amp;Restocking'!$A$11:$A$1000, 'Felling&amp;Restocking'!$A395, 'Felling&amp;Restocking'!$B$11:$B$1000, 'Felling&amp;Restocking'!$B395, 'Felling&amp;Restocking'!$H$11:$H$1000, 'Felling&amp;Restocking'!$H395)</f>
        <v>0</v>
      </c>
      <c r="O395" s="366" t="n">
        <f aca="false">IF(OR('Felling&amp;Restocking'!H395=0,'Felling&amp;Restocking'!H395=""),0,1)</f>
        <v>0</v>
      </c>
      <c r="P395" s="367" t="n">
        <f aca="false">SUM('Felling&amp;Restocking'!O395+'Felling&amp;Restocking'!P395)</f>
        <v>0</v>
      </c>
      <c r="S395" s="369" t="n">
        <f aca="false">IF(AND(O395&lt;&gt;0,P395&lt;&gt;0,'Felling&amp;Restocking'!G395&lt;&gt;0,AA395="",AC395=""),1,0)</f>
        <v>0</v>
      </c>
      <c r="T395" s="370" t="str">
        <f aca="false">IF(OR('Felling&amp;Restocking'!G395=0,'Felling&amp;Restocking'!G395=""),"",SUM('Felling&amp;Restocking'!O395/P395)*'Felling&amp;Restocking'!G395)</f>
        <v/>
      </c>
      <c r="U395" s="370" t="str">
        <f aca="false">IF(OR('Felling&amp;Restocking'!G395=0,'Felling&amp;Restocking'!G395=""),"",SUM('Felling&amp;Restocking'!P395/P395)*'Felling&amp;Restocking'!G395)</f>
        <v/>
      </c>
      <c r="V395" s="371" t="n">
        <f aca="false">IF(CONCATENATE('Felling&amp;Restocking'!U395&amp;'Felling&amp;Restocking'!W395&amp;'Felling&amp;Restocking'!Y395&amp;'Felling&amp;Restocking'!AA395&amp;'Felling&amp;Restocking'!AC395)="",0,1)</f>
        <v>0</v>
      </c>
      <c r="W395" s="372" t="n">
        <f aca="false">IF(OR(OR(TRIM('Felling&amp;Restocking'!H395)="T",TRIM('Felling&amp;Restocking'!H395)="DF",TRIM('Felling&amp;Restocking'!H395)="OS"),O395=0),0,1)</f>
        <v>0</v>
      </c>
      <c r="X395" s="372" t="n">
        <f aca="false">IF(OR('Felling&amp;Restocking'!$S395="",OR('Felling&amp;Restocking'!$S395=0,'Felling&amp;Restocking'!$S395="N/A")),0,1)</f>
        <v>0</v>
      </c>
      <c r="Y395" s="362" t="str">
        <f aca="false">IF(W395=1,T395,"")</f>
        <v/>
      </c>
      <c r="Z395" s="362" t="str">
        <f aca="false">IF(W395=1,U395,"")</f>
        <v/>
      </c>
      <c r="AA395" s="363" t="str">
        <f aca="false">CONCATENATE(IF(AND(AG395="B",AF395&lt;&gt;""),AF395,""),IF(AND(AI395="B",AH395&lt;&gt;""),AH395,""),IF(AND(AK395="B",AJ395&lt;&gt;""),AJ395,""),IF(AND(AM395="B",AL395&lt;&gt;""),AL395,""),IF(AND(AO395="B",AN395&lt;&gt;""),AN395,""),IF(AND(AQ395="B",AP395&lt;&gt;""),AP395,""))</f>
        <v/>
      </c>
      <c r="AC395" s="362" t="str">
        <f aca="false">CONCATENATE(IF(AND(AG395="C",AF395&lt;&gt;""),AF395,""),IF(AND(AI395="C",AH395&lt;&gt;""),AH395,""),IF(AND(AK395="C",AJ395&lt;&gt;""),AJ395,""),IF(AND(AM395="C",AL395&lt;&gt;""),AL395,""),IF(AND(AO395="C",AN395&lt;&gt;""),AN395,""),IF(AND(AQ395="C",AP395&lt;&gt;""),AP395,""))</f>
        <v/>
      </c>
      <c r="AE395" s="362" t="str">
        <f aca="false">CONCATENATE(IF(AS395="","",AS395),IF(AU395="","",AU395),IF(AW395="","",AW395),IF(AY395="","",AY395),IF(BA395="","",BA395),IF(BC395="","",BC395))</f>
        <v>1</v>
      </c>
      <c r="AF395" s="362" t="str">
        <f aca="false">IF('Felling&amp;Restocking'!I395="","",IFERROR(VLOOKUP( 'Felling&amp;Restocking'!I395,SpeciesList[],2,0),"," &amp; 'Felling&amp;Restocking'!I395))</f>
        <v/>
      </c>
      <c r="AG395" s="362" t="str">
        <f aca="false">IF('Felling&amp;Restocking'!I395="","",VLOOKUP( 'Felling&amp;Restocking'!I395,SpeciesList[],4,0))</f>
        <v/>
      </c>
      <c r="AH395" s="362" t="str">
        <f aca="false">IF('Felling&amp;Restocking'!J395="","",IFERROR("," &amp; VLOOKUP( 'Felling&amp;Restocking'!J395,SpeciesList[],2,0),"," &amp; 'Felling&amp;Restocking'!J395))</f>
        <v/>
      </c>
      <c r="AI395" s="362" t="str">
        <f aca="false">IF('Felling&amp;Restocking'!J395="","",VLOOKUP( 'Felling&amp;Restocking'!J395,SpeciesList[],4,0))</f>
        <v/>
      </c>
      <c r="AJ395" s="362" t="str">
        <f aca="false">IF('Felling&amp;Restocking'!K395="","",IFERROR("," &amp; VLOOKUP( 'Felling&amp;Restocking'!K395,SpeciesList[],2,0),"," &amp; 'Felling&amp;Restocking'!K395))</f>
        <v/>
      </c>
      <c r="AK395" s="362" t="str">
        <f aca="false">IF('Felling&amp;Restocking'!K395="","",VLOOKUP( 'Felling&amp;Restocking'!K395,SpeciesList[],4,0))</f>
        <v/>
      </c>
      <c r="AL395" s="362" t="str">
        <f aca="false">IF('Felling&amp;Restocking'!L395="","",IFERROR("," &amp; VLOOKUP( 'Felling&amp;Restocking'!L395,SpeciesList[],2,0),"," &amp; 'Felling&amp;Restocking'!L395))</f>
        <v/>
      </c>
      <c r="AM395" s="362" t="str">
        <f aca="false">IF('Felling&amp;Restocking'!L395="","",VLOOKUP( 'Felling&amp;Restocking'!L395,SpeciesList[],4,0))</f>
        <v/>
      </c>
      <c r="AN395" s="362" t="str">
        <f aca="false">IF('Felling&amp;Restocking'!M395="","",IFERROR("," &amp; VLOOKUP( 'Felling&amp;Restocking'!M395,SpeciesList[],2,0),"," &amp; 'Felling&amp;Restocking'!M395))</f>
        <v/>
      </c>
      <c r="AO395" s="362" t="str">
        <f aca="false">IF('Felling&amp;Restocking'!M395="","",VLOOKUP( 'Felling&amp;Restocking'!M395,SpeciesList[],4,0))</f>
        <v/>
      </c>
      <c r="AP395" s="362" t="str">
        <f aca="false">IF('Felling&amp;Restocking'!N395="","",IFERROR("," &amp; VLOOKUP( 'Felling&amp;Restocking'!N395,SpeciesList[],2,0),"," &amp; 'Felling&amp;Restocking'!N395))</f>
        <v/>
      </c>
      <c r="AQ395" s="362" t="str">
        <f aca="false">IF('Felling&amp;Restocking'!N395="","",VLOOKUP( 'Felling&amp;Restocking'!N395,SpeciesList[],4,0))</f>
        <v/>
      </c>
      <c r="AT395" s="362" t="str">
        <f aca="false">IF('Sub-Cpt Record'!A395&lt;&gt;"",CONCATENATE('Sub-Cpt Record'!A395,'Sub-Cpt Record'!B395,'Sub-Cpt Record'!C395),"")</f>
        <v/>
      </c>
      <c r="AU395" s="362" t="n">
        <f aca="false">IF($AT395="",1,COUNTIFS($AT$11:$AT$1000, $AT395))</f>
        <v>1</v>
      </c>
      <c r="AV395" s="362" t="n">
        <f aca="false">IF(AT395&lt;&gt;"",'Sub-Cpt Record'!C395/CODE!AU395,0)</f>
        <v>0</v>
      </c>
    </row>
    <row r="396" customFormat="false" ht="15" hidden="false" customHeight="false" outlineLevel="0" collapsed="false">
      <c r="A396" s="362" t="str">
        <f aca="false">IF('Sub-Cpt Record'!B396="",IF(OR('Sub-Cpt Record'!A396=0,'Sub-Cpt Record'!A396=""),"",'Sub-Cpt Record'!A396),CONCATENATE('Sub-Cpt Record'!A396&amp;'Sub-Cpt Record'!B396))</f>
        <v/>
      </c>
      <c r="B396" s="362" t="n">
        <f aca="false">IF($A396="",1,COUNTIFS($A$11:$A$1000, $A396))</f>
        <v>1</v>
      </c>
      <c r="C396" s="363" t="str">
        <f aca="false">IF('Sub-Cpt Record'!E396 = "","",'Sub-Cpt Record'!E396&amp;"  ")</f>
        <v/>
      </c>
      <c r="D396" s="362" t="str">
        <f aca="false">IF('Sub-Cpt Record'!F396 = "","",'Sub-Cpt Record'!F396&amp;"  ")</f>
        <v/>
      </c>
      <c r="E396" s="362" t="str">
        <f aca="false">IF('Sub-Cpt Record'!G396 = "","",'Sub-Cpt Record'!G396&amp;"  ")</f>
        <v/>
      </c>
      <c r="F396" s="362" t="str">
        <f aca="false">IF('Sub-Cpt Record'!H396 = "","",'Sub-Cpt Record'!H396&amp;"  ")</f>
        <v/>
      </c>
      <c r="G396" s="362" t="str">
        <f aca="false">IF('Sub-Cpt Record'!I396 = "","",'Sub-Cpt Record'!I396&amp;"  ")</f>
        <v/>
      </c>
      <c r="H396" s="362" t="str">
        <f aca="false">IF('Sub-Cpt Record'!J396 = "","",'Sub-Cpt Record'!J396&amp;"  ")</f>
        <v/>
      </c>
      <c r="I396" s="364" t="str">
        <f aca="false">CONCATENATE(C396&amp;D396&amp;E396&amp;F396&amp;G396&amp;H396)</f>
        <v/>
      </c>
      <c r="J396" s="362" t="n">
        <f aca="false">IF(A396&lt;&gt;"",'Sub-Cpt Record'!C396/CODE!B396,0)</f>
        <v>0</v>
      </c>
      <c r="L396" s="365" t="str">
        <f aca="false">IF(A396="",IF(L397=1,1,""),1)</f>
        <v/>
      </c>
      <c r="N396" s="366" t="n">
        <f aca="false">COUNTIFS('Felling&amp;Restocking'!$A$11:$A$1000, 'Felling&amp;Restocking'!$A396, 'Felling&amp;Restocking'!$B$11:$B$1000, 'Felling&amp;Restocking'!$B396, 'Felling&amp;Restocking'!$H$11:$H$1000, 'Felling&amp;Restocking'!$H396)</f>
        <v>0</v>
      </c>
      <c r="O396" s="366" t="n">
        <f aca="false">IF(OR('Felling&amp;Restocking'!H396=0,'Felling&amp;Restocking'!H396=""),0,1)</f>
        <v>0</v>
      </c>
      <c r="P396" s="367" t="n">
        <f aca="false">SUM('Felling&amp;Restocking'!O396+'Felling&amp;Restocking'!P396)</f>
        <v>0</v>
      </c>
      <c r="S396" s="369" t="n">
        <f aca="false">IF(AND(O396&lt;&gt;0,P396&lt;&gt;0,'Felling&amp;Restocking'!G396&lt;&gt;0,AA396="",AC396=""),1,0)</f>
        <v>0</v>
      </c>
      <c r="T396" s="370" t="str">
        <f aca="false">IF(OR('Felling&amp;Restocking'!G396=0,'Felling&amp;Restocking'!G396=""),"",SUM('Felling&amp;Restocking'!O396/P396)*'Felling&amp;Restocking'!G396)</f>
        <v/>
      </c>
      <c r="U396" s="370" t="str">
        <f aca="false">IF(OR('Felling&amp;Restocking'!G396=0,'Felling&amp;Restocking'!G396=""),"",SUM('Felling&amp;Restocking'!P396/P396)*'Felling&amp;Restocking'!G396)</f>
        <v/>
      </c>
      <c r="V396" s="371" t="n">
        <f aca="false">IF(CONCATENATE('Felling&amp;Restocking'!U396&amp;'Felling&amp;Restocking'!W396&amp;'Felling&amp;Restocking'!Y396&amp;'Felling&amp;Restocking'!AA396&amp;'Felling&amp;Restocking'!AC396)="",0,1)</f>
        <v>0</v>
      </c>
      <c r="W396" s="372" t="n">
        <f aca="false">IF(OR(OR(TRIM('Felling&amp;Restocking'!H396)="T",TRIM('Felling&amp;Restocking'!H396)="DF",TRIM('Felling&amp;Restocking'!H396)="OS"),O396=0),0,1)</f>
        <v>0</v>
      </c>
      <c r="X396" s="372" t="n">
        <f aca="false">IF(OR('Felling&amp;Restocking'!$S396="",OR('Felling&amp;Restocking'!$S396=0,'Felling&amp;Restocking'!$S396="N/A")),0,1)</f>
        <v>0</v>
      </c>
      <c r="Y396" s="362" t="str">
        <f aca="false">IF(W396=1,T396,"")</f>
        <v/>
      </c>
      <c r="Z396" s="362" t="str">
        <f aca="false">IF(W396=1,U396,"")</f>
        <v/>
      </c>
      <c r="AA396" s="363" t="str">
        <f aca="false">CONCATENATE(IF(AND(AG396="B",AF396&lt;&gt;""),AF396,""),IF(AND(AI396="B",AH396&lt;&gt;""),AH396,""),IF(AND(AK396="B",AJ396&lt;&gt;""),AJ396,""),IF(AND(AM396="B",AL396&lt;&gt;""),AL396,""),IF(AND(AO396="B",AN396&lt;&gt;""),AN396,""),IF(AND(AQ396="B",AP396&lt;&gt;""),AP396,""))</f>
        <v/>
      </c>
      <c r="AC396" s="362" t="str">
        <f aca="false">CONCATENATE(IF(AND(AG396="C",AF396&lt;&gt;""),AF396,""),IF(AND(AI396="C",AH396&lt;&gt;""),AH396,""),IF(AND(AK396="C",AJ396&lt;&gt;""),AJ396,""),IF(AND(AM396="C",AL396&lt;&gt;""),AL396,""),IF(AND(AO396="C",AN396&lt;&gt;""),AN396,""),IF(AND(AQ396="C",AP396&lt;&gt;""),AP396,""))</f>
        <v/>
      </c>
      <c r="AE396" s="362" t="str">
        <f aca="false">CONCATENATE(IF(AS396="","",AS396),IF(AU396="","",AU396),IF(AW396="","",AW396),IF(AY396="","",AY396),IF(BA396="","",BA396),IF(BC396="","",BC396))</f>
        <v>1</v>
      </c>
      <c r="AF396" s="362" t="str">
        <f aca="false">IF('Felling&amp;Restocking'!I396="","",IFERROR(VLOOKUP( 'Felling&amp;Restocking'!I396,SpeciesList[],2,0),"," &amp; 'Felling&amp;Restocking'!I396))</f>
        <v/>
      </c>
      <c r="AG396" s="362" t="str">
        <f aca="false">IF('Felling&amp;Restocking'!I396="","",VLOOKUP( 'Felling&amp;Restocking'!I396,SpeciesList[],4,0))</f>
        <v/>
      </c>
      <c r="AH396" s="362" t="str">
        <f aca="false">IF('Felling&amp;Restocking'!J396="","",IFERROR("," &amp; VLOOKUP( 'Felling&amp;Restocking'!J396,SpeciesList[],2,0),"," &amp; 'Felling&amp;Restocking'!J396))</f>
        <v/>
      </c>
      <c r="AI396" s="362" t="str">
        <f aca="false">IF('Felling&amp;Restocking'!J396="","",VLOOKUP( 'Felling&amp;Restocking'!J396,SpeciesList[],4,0))</f>
        <v/>
      </c>
      <c r="AJ396" s="362" t="str">
        <f aca="false">IF('Felling&amp;Restocking'!K396="","",IFERROR("," &amp; VLOOKUP( 'Felling&amp;Restocking'!K396,SpeciesList[],2,0),"," &amp; 'Felling&amp;Restocking'!K396))</f>
        <v/>
      </c>
      <c r="AK396" s="362" t="str">
        <f aca="false">IF('Felling&amp;Restocking'!K396="","",VLOOKUP( 'Felling&amp;Restocking'!K396,SpeciesList[],4,0))</f>
        <v/>
      </c>
      <c r="AL396" s="362" t="str">
        <f aca="false">IF('Felling&amp;Restocking'!L396="","",IFERROR("," &amp; VLOOKUP( 'Felling&amp;Restocking'!L396,SpeciesList[],2,0),"," &amp; 'Felling&amp;Restocking'!L396))</f>
        <v/>
      </c>
      <c r="AM396" s="362" t="str">
        <f aca="false">IF('Felling&amp;Restocking'!L396="","",VLOOKUP( 'Felling&amp;Restocking'!L396,SpeciesList[],4,0))</f>
        <v/>
      </c>
      <c r="AN396" s="362" t="str">
        <f aca="false">IF('Felling&amp;Restocking'!M396="","",IFERROR("," &amp; VLOOKUP( 'Felling&amp;Restocking'!M396,SpeciesList[],2,0),"," &amp; 'Felling&amp;Restocking'!M396))</f>
        <v/>
      </c>
      <c r="AO396" s="362" t="str">
        <f aca="false">IF('Felling&amp;Restocking'!M396="","",VLOOKUP( 'Felling&amp;Restocking'!M396,SpeciesList[],4,0))</f>
        <v/>
      </c>
      <c r="AP396" s="362" t="str">
        <f aca="false">IF('Felling&amp;Restocking'!N396="","",IFERROR("," &amp; VLOOKUP( 'Felling&amp;Restocking'!N396,SpeciesList[],2,0),"," &amp; 'Felling&amp;Restocking'!N396))</f>
        <v/>
      </c>
      <c r="AQ396" s="362" t="str">
        <f aca="false">IF('Felling&amp;Restocking'!N396="","",VLOOKUP( 'Felling&amp;Restocking'!N396,SpeciesList[],4,0))</f>
        <v/>
      </c>
      <c r="AT396" s="362" t="str">
        <f aca="false">IF('Sub-Cpt Record'!A396&lt;&gt;"",CONCATENATE('Sub-Cpt Record'!A396,'Sub-Cpt Record'!B396,'Sub-Cpt Record'!C396),"")</f>
        <v/>
      </c>
      <c r="AU396" s="362" t="n">
        <f aca="false">IF($AT396="",1,COUNTIFS($AT$11:$AT$1000, $AT396))</f>
        <v>1</v>
      </c>
      <c r="AV396" s="362" t="n">
        <f aca="false">IF(AT396&lt;&gt;"",'Sub-Cpt Record'!C396/CODE!AU396,0)</f>
        <v>0</v>
      </c>
    </row>
    <row r="397" customFormat="false" ht="15" hidden="false" customHeight="false" outlineLevel="0" collapsed="false">
      <c r="A397" s="362" t="str">
        <f aca="false">IF('Sub-Cpt Record'!B397="",IF(OR('Sub-Cpt Record'!A397=0,'Sub-Cpt Record'!A397=""),"",'Sub-Cpt Record'!A397),CONCATENATE('Sub-Cpt Record'!A397&amp;'Sub-Cpt Record'!B397))</f>
        <v/>
      </c>
      <c r="B397" s="362" t="n">
        <f aca="false">IF($A397="",1,COUNTIFS($A$11:$A$1000, $A397))</f>
        <v>1</v>
      </c>
      <c r="C397" s="363" t="str">
        <f aca="false">IF('Sub-Cpt Record'!E397 = "","",'Sub-Cpt Record'!E397&amp;"  ")</f>
        <v/>
      </c>
      <c r="D397" s="362" t="str">
        <f aca="false">IF('Sub-Cpt Record'!F397 = "","",'Sub-Cpt Record'!F397&amp;"  ")</f>
        <v/>
      </c>
      <c r="E397" s="362" t="str">
        <f aca="false">IF('Sub-Cpt Record'!G397 = "","",'Sub-Cpt Record'!G397&amp;"  ")</f>
        <v/>
      </c>
      <c r="F397" s="362" t="str">
        <f aca="false">IF('Sub-Cpt Record'!H397 = "","",'Sub-Cpt Record'!H397&amp;"  ")</f>
        <v/>
      </c>
      <c r="G397" s="362" t="str">
        <f aca="false">IF('Sub-Cpt Record'!I397 = "","",'Sub-Cpt Record'!I397&amp;"  ")</f>
        <v/>
      </c>
      <c r="H397" s="362" t="str">
        <f aca="false">IF('Sub-Cpt Record'!J397 = "","",'Sub-Cpt Record'!J397&amp;"  ")</f>
        <v/>
      </c>
      <c r="I397" s="364" t="str">
        <f aca="false">CONCATENATE(C397&amp;D397&amp;E397&amp;F397&amp;G397&amp;H397)</f>
        <v/>
      </c>
      <c r="J397" s="362" t="n">
        <f aca="false">IF(A397&lt;&gt;"",'Sub-Cpt Record'!C397/CODE!B397,0)</f>
        <v>0</v>
      </c>
      <c r="L397" s="365" t="str">
        <f aca="false">IF(A397="",IF(L398=1,1,""),1)</f>
        <v/>
      </c>
      <c r="N397" s="366" t="n">
        <f aca="false">COUNTIFS('Felling&amp;Restocking'!$A$11:$A$1000, 'Felling&amp;Restocking'!$A397, 'Felling&amp;Restocking'!$B$11:$B$1000, 'Felling&amp;Restocking'!$B397, 'Felling&amp;Restocking'!$H$11:$H$1000, 'Felling&amp;Restocking'!$H397)</f>
        <v>0</v>
      </c>
      <c r="O397" s="366" t="n">
        <f aca="false">IF(OR('Felling&amp;Restocking'!H397=0,'Felling&amp;Restocking'!H397=""),0,1)</f>
        <v>0</v>
      </c>
      <c r="P397" s="367" t="n">
        <f aca="false">SUM('Felling&amp;Restocking'!O397+'Felling&amp;Restocking'!P397)</f>
        <v>0</v>
      </c>
      <c r="S397" s="369" t="n">
        <f aca="false">IF(AND(O397&lt;&gt;0,P397&lt;&gt;0,'Felling&amp;Restocking'!G397&lt;&gt;0,AA397="",AC397=""),1,0)</f>
        <v>0</v>
      </c>
      <c r="T397" s="370" t="str">
        <f aca="false">IF(OR('Felling&amp;Restocking'!G397=0,'Felling&amp;Restocking'!G397=""),"",SUM('Felling&amp;Restocking'!O397/P397)*'Felling&amp;Restocking'!G397)</f>
        <v/>
      </c>
      <c r="U397" s="370" t="str">
        <f aca="false">IF(OR('Felling&amp;Restocking'!G397=0,'Felling&amp;Restocking'!G397=""),"",SUM('Felling&amp;Restocking'!P397/P397)*'Felling&amp;Restocking'!G397)</f>
        <v/>
      </c>
      <c r="V397" s="371" t="n">
        <f aca="false">IF(CONCATENATE('Felling&amp;Restocking'!U397&amp;'Felling&amp;Restocking'!W397&amp;'Felling&amp;Restocking'!Y397&amp;'Felling&amp;Restocking'!AA397&amp;'Felling&amp;Restocking'!AC397)="",0,1)</f>
        <v>0</v>
      </c>
      <c r="W397" s="372" t="n">
        <f aca="false">IF(OR(OR(TRIM('Felling&amp;Restocking'!H397)="T",TRIM('Felling&amp;Restocking'!H397)="DF",TRIM('Felling&amp;Restocking'!H397)="OS"),O397=0),0,1)</f>
        <v>0</v>
      </c>
      <c r="X397" s="372" t="n">
        <f aca="false">IF(OR('Felling&amp;Restocking'!$S397="",OR('Felling&amp;Restocking'!$S397=0,'Felling&amp;Restocking'!$S397="N/A")),0,1)</f>
        <v>0</v>
      </c>
      <c r="Y397" s="362" t="str">
        <f aca="false">IF(W397=1,T397,"")</f>
        <v/>
      </c>
      <c r="Z397" s="362" t="str">
        <f aca="false">IF(W397=1,U397,"")</f>
        <v/>
      </c>
      <c r="AA397" s="363" t="str">
        <f aca="false">CONCATENATE(IF(AND(AG397="B",AF397&lt;&gt;""),AF397,""),IF(AND(AI397="B",AH397&lt;&gt;""),AH397,""),IF(AND(AK397="B",AJ397&lt;&gt;""),AJ397,""),IF(AND(AM397="B",AL397&lt;&gt;""),AL397,""),IF(AND(AO397="B",AN397&lt;&gt;""),AN397,""),IF(AND(AQ397="B",AP397&lt;&gt;""),AP397,""))</f>
        <v/>
      </c>
      <c r="AC397" s="362" t="str">
        <f aca="false">CONCATENATE(IF(AND(AG397="C",AF397&lt;&gt;""),AF397,""),IF(AND(AI397="C",AH397&lt;&gt;""),AH397,""),IF(AND(AK397="C",AJ397&lt;&gt;""),AJ397,""),IF(AND(AM397="C",AL397&lt;&gt;""),AL397,""),IF(AND(AO397="C",AN397&lt;&gt;""),AN397,""),IF(AND(AQ397="C",AP397&lt;&gt;""),AP397,""))</f>
        <v/>
      </c>
      <c r="AE397" s="362" t="str">
        <f aca="false">CONCATENATE(IF(AS397="","",AS397),IF(AU397="","",AU397),IF(AW397="","",AW397),IF(AY397="","",AY397),IF(BA397="","",BA397),IF(BC397="","",BC397))</f>
        <v>1</v>
      </c>
      <c r="AF397" s="362" t="str">
        <f aca="false">IF('Felling&amp;Restocking'!I397="","",IFERROR(VLOOKUP( 'Felling&amp;Restocking'!I397,SpeciesList[],2,0),"," &amp; 'Felling&amp;Restocking'!I397))</f>
        <v/>
      </c>
      <c r="AG397" s="362" t="str">
        <f aca="false">IF('Felling&amp;Restocking'!I397="","",VLOOKUP( 'Felling&amp;Restocking'!I397,SpeciesList[],4,0))</f>
        <v/>
      </c>
      <c r="AH397" s="362" t="str">
        <f aca="false">IF('Felling&amp;Restocking'!J397="","",IFERROR("," &amp; VLOOKUP( 'Felling&amp;Restocking'!J397,SpeciesList[],2,0),"," &amp; 'Felling&amp;Restocking'!J397))</f>
        <v/>
      </c>
      <c r="AI397" s="362" t="str">
        <f aca="false">IF('Felling&amp;Restocking'!J397="","",VLOOKUP( 'Felling&amp;Restocking'!J397,SpeciesList[],4,0))</f>
        <v/>
      </c>
      <c r="AJ397" s="362" t="str">
        <f aca="false">IF('Felling&amp;Restocking'!K397="","",IFERROR("," &amp; VLOOKUP( 'Felling&amp;Restocking'!K397,SpeciesList[],2,0),"," &amp; 'Felling&amp;Restocking'!K397))</f>
        <v/>
      </c>
      <c r="AK397" s="362" t="str">
        <f aca="false">IF('Felling&amp;Restocking'!K397="","",VLOOKUP( 'Felling&amp;Restocking'!K397,SpeciesList[],4,0))</f>
        <v/>
      </c>
      <c r="AL397" s="362" t="str">
        <f aca="false">IF('Felling&amp;Restocking'!L397="","",IFERROR("," &amp; VLOOKUP( 'Felling&amp;Restocking'!L397,SpeciesList[],2,0),"," &amp; 'Felling&amp;Restocking'!L397))</f>
        <v/>
      </c>
      <c r="AM397" s="362" t="str">
        <f aca="false">IF('Felling&amp;Restocking'!L397="","",VLOOKUP( 'Felling&amp;Restocking'!L397,SpeciesList[],4,0))</f>
        <v/>
      </c>
      <c r="AN397" s="362" t="str">
        <f aca="false">IF('Felling&amp;Restocking'!M397="","",IFERROR("," &amp; VLOOKUP( 'Felling&amp;Restocking'!M397,SpeciesList[],2,0),"," &amp; 'Felling&amp;Restocking'!M397))</f>
        <v/>
      </c>
      <c r="AO397" s="362" t="str">
        <f aca="false">IF('Felling&amp;Restocking'!M397="","",VLOOKUP( 'Felling&amp;Restocking'!M397,SpeciesList[],4,0))</f>
        <v/>
      </c>
      <c r="AP397" s="362" t="str">
        <f aca="false">IF('Felling&amp;Restocking'!N397="","",IFERROR("," &amp; VLOOKUP( 'Felling&amp;Restocking'!N397,SpeciesList[],2,0),"," &amp; 'Felling&amp;Restocking'!N397))</f>
        <v/>
      </c>
      <c r="AQ397" s="362" t="str">
        <f aca="false">IF('Felling&amp;Restocking'!N397="","",VLOOKUP( 'Felling&amp;Restocking'!N397,SpeciesList[],4,0))</f>
        <v/>
      </c>
      <c r="AT397" s="362" t="str">
        <f aca="false">IF('Sub-Cpt Record'!A397&lt;&gt;"",CONCATENATE('Sub-Cpt Record'!A397,'Sub-Cpt Record'!B397,'Sub-Cpt Record'!C397),"")</f>
        <v/>
      </c>
      <c r="AU397" s="362" t="n">
        <f aca="false">IF($AT397="",1,COUNTIFS($AT$11:$AT$1000, $AT397))</f>
        <v>1</v>
      </c>
      <c r="AV397" s="362" t="n">
        <f aca="false">IF(AT397&lt;&gt;"",'Sub-Cpt Record'!C397/CODE!AU397,0)</f>
        <v>0</v>
      </c>
    </row>
    <row r="398" customFormat="false" ht="15" hidden="false" customHeight="false" outlineLevel="0" collapsed="false">
      <c r="A398" s="362" t="str">
        <f aca="false">IF('Sub-Cpt Record'!B398="",IF(OR('Sub-Cpt Record'!A398=0,'Sub-Cpt Record'!A398=""),"",'Sub-Cpt Record'!A398),CONCATENATE('Sub-Cpt Record'!A398&amp;'Sub-Cpt Record'!B398))</f>
        <v/>
      </c>
      <c r="B398" s="362" t="n">
        <f aca="false">IF($A398="",1,COUNTIFS($A$11:$A$1000, $A398))</f>
        <v>1</v>
      </c>
      <c r="C398" s="363" t="str">
        <f aca="false">IF('Sub-Cpt Record'!E398 = "","",'Sub-Cpt Record'!E398&amp;"  ")</f>
        <v/>
      </c>
      <c r="D398" s="362" t="str">
        <f aca="false">IF('Sub-Cpt Record'!F398 = "","",'Sub-Cpt Record'!F398&amp;"  ")</f>
        <v/>
      </c>
      <c r="E398" s="362" t="str">
        <f aca="false">IF('Sub-Cpt Record'!G398 = "","",'Sub-Cpt Record'!G398&amp;"  ")</f>
        <v/>
      </c>
      <c r="F398" s="362" t="str">
        <f aca="false">IF('Sub-Cpt Record'!H398 = "","",'Sub-Cpt Record'!H398&amp;"  ")</f>
        <v/>
      </c>
      <c r="G398" s="362" t="str">
        <f aca="false">IF('Sub-Cpt Record'!I398 = "","",'Sub-Cpt Record'!I398&amp;"  ")</f>
        <v/>
      </c>
      <c r="H398" s="362" t="str">
        <f aca="false">IF('Sub-Cpt Record'!J398 = "","",'Sub-Cpt Record'!J398&amp;"  ")</f>
        <v/>
      </c>
      <c r="I398" s="364" t="str">
        <f aca="false">CONCATENATE(C398&amp;D398&amp;E398&amp;F398&amp;G398&amp;H398)</f>
        <v/>
      </c>
      <c r="J398" s="362" t="n">
        <f aca="false">IF(A398&lt;&gt;"",'Sub-Cpt Record'!C398/CODE!B398,0)</f>
        <v>0</v>
      </c>
      <c r="L398" s="365" t="str">
        <f aca="false">IF(A398="",IF(L399=1,1,""),1)</f>
        <v/>
      </c>
      <c r="N398" s="366" t="n">
        <f aca="false">COUNTIFS('Felling&amp;Restocking'!$A$11:$A$1000, 'Felling&amp;Restocking'!$A398, 'Felling&amp;Restocking'!$B$11:$B$1000, 'Felling&amp;Restocking'!$B398, 'Felling&amp;Restocking'!$H$11:$H$1000, 'Felling&amp;Restocking'!$H398)</f>
        <v>0</v>
      </c>
      <c r="O398" s="366" t="n">
        <f aca="false">IF(OR('Felling&amp;Restocking'!H398=0,'Felling&amp;Restocking'!H398=""),0,1)</f>
        <v>0</v>
      </c>
      <c r="P398" s="367" t="n">
        <f aca="false">SUM('Felling&amp;Restocking'!O398+'Felling&amp;Restocking'!P398)</f>
        <v>0</v>
      </c>
      <c r="S398" s="369" t="n">
        <f aca="false">IF(AND(O398&lt;&gt;0,P398&lt;&gt;0,'Felling&amp;Restocking'!G398&lt;&gt;0,AA398="",AC398=""),1,0)</f>
        <v>0</v>
      </c>
      <c r="T398" s="370" t="str">
        <f aca="false">IF(OR('Felling&amp;Restocking'!G398=0,'Felling&amp;Restocking'!G398=""),"",SUM('Felling&amp;Restocking'!O398/P398)*'Felling&amp;Restocking'!G398)</f>
        <v/>
      </c>
      <c r="U398" s="370" t="str">
        <f aca="false">IF(OR('Felling&amp;Restocking'!G398=0,'Felling&amp;Restocking'!G398=""),"",SUM('Felling&amp;Restocking'!P398/P398)*'Felling&amp;Restocking'!G398)</f>
        <v/>
      </c>
      <c r="V398" s="371" t="n">
        <f aca="false">IF(CONCATENATE('Felling&amp;Restocking'!U398&amp;'Felling&amp;Restocking'!W398&amp;'Felling&amp;Restocking'!Y398&amp;'Felling&amp;Restocking'!AA398&amp;'Felling&amp;Restocking'!AC398)="",0,1)</f>
        <v>0</v>
      </c>
      <c r="W398" s="372" t="n">
        <f aca="false">IF(OR(OR(TRIM('Felling&amp;Restocking'!H398)="T",TRIM('Felling&amp;Restocking'!H398)="DF",TRIM('Felling&amp;Restocking'!H398)="OS"),O398=0),0,1)</f>
        <v>0</v>
      </c>
      <c r="X398" s="372" t="n">
        <f aca="false">IF(OR('Felling&amp;Restocking'!$S398="",OR('Felling&amp;Restocking'!$S398=0,'Felling&amp;Restocking'!$S398="N/A")),0,1)</f>
        <v>0</v>
      </c>
      <c r="Y398" s="362" t="str">
        <f aca="false">IF(W398=1,T398,"")</f>
        <v/>
      </c>
      <c r="Z398" s="362" t="str">
        <f aca="false">IF(W398=1,U398,"")</f>
        <v/>
      </c>
      <c r="AA398" s="363" t="str">
        <f aca="false">CONCATENATE(IF(AND(AG398="B",AF398&lt;&gt;""),AF398,""),IF(AND(AI398="B",AH398&lt;&gt;""),AH398,""),IF(AND(AK398="B",AJ398&lt;&gt;""),AJ398,""),IF(AND(AM398="B",AL398&lt;&gt;""),AL398,""),IF(AND(AO398="B",AN398&lt;&gt;""),AN398,""),IF(AND(AQ398="B",AP398&lt;&gt;""),AP398,""))</f>
        <v/>
      </c>
      <c r="AC398" s="362" t="str">
        <f aca="false">CONCATENATE(IF(AND(AG398="C",AF398&lt;&gt;""),AF398,""),IF(AND(AI398="C",AH398&lt;&gt;""),AH398,""),IF(AND(AK398="C",AJ398&lt;&gt;""),AJ398,""),IF(AND(AM398="C",AL398&lt;&gt;""),AL398,""),IF(AND(AO398="C",AN398&lt;&gt;""),AN398,""),IF(AND(AQ398="C",AP398&lt;&gt;""),AP398,""))</f>
        <v/>
      </c>
      <c r="AE398" s="362" t="str">
        <f aca="false">CONCATENATE(IF(AS398="","",AS398),IF(AU398="","",AU398),IF(AW398="","",AW398),IF(AY398="","",AY398),IF(BA398="","",BA398),IF(BC398="","",BC398))</f>
        <v>1</v>
      </c>
      <c r="AF398" s="362" t="str">
        <f aca="false">IF('Felling&amp;Restocking'!I398="","",IFERROR(VLOOKUP( 'Felling&amp;Restocking'!I398,SpeciesList[],2,0),"," &amp; 'Felling&amp;Restocking'!I398))</f>
        <v/>
      </c>
      <c r="AG398" s="362" t="str">
        <f aca="false">IF('Felling&amp;Restocking'!I398="","",VLOOKUP( 'Felling&amp;Restocking'!I398,SpeciesList[],4,0))</f>
        <v/>
      </c>
      <c r="AH398" s="362" t="str">
        <f aca="false">IF('Felling&amp;Restocking'!J398="","",IFERROR("," &amp; VLOOKUP( 'Felling&amp;Restocking'!J398,SpeciesList[],2,0),"," &amp; 'Felling&amp;Restocking'!J398))</f>
        <v/>
      </c>
      <c r="AI398" s="362" t="str">
        <f aca="false">IF('Felling&amp;Restocking'!J398="","",VLOOKUP( 'Felling&amp;Restocking'!J398,SpeciesList[],4,0))</f>
        <v/>
      </c>
      <c r="AJ398" s="362" t="str">
        <f aca="false">IF('Felling&amp;Restocking'!K398="","",IFERROR("," &amp; VLOOKUP( 'Felling&amp;Restocking'!K398,SpeciesList[],2,0),"," &amp; 'Felling&amp;Restocking'!K398))</f>
        <v/>
      </c>
      <c r="AK398" s="362" t="str">
        <f aca="false">IF('Felling&amp;Restocking'!K398="","",VLOOKUP( 'Felling&amp;Restocking'!K398,SpeciesList[],4,0))</f>
        <v/>
      </c>
      <c r="AL398" s="362" t="str">
        <f aca="false">IF('Felling&amp;Restocking'!L398="","",IFERROR("," &amp; VLOOKUP( 'Felling&amp;Restocking'!L398,SpeciesList[],2,0),"," &amp; 'Felling&amp;Restocking'!L398))</f>
        <v/>
      </c>
      <c r="AM398" s="362" t="str">
        <f aca="false">IF('Felling&amp;Restocking'!L398="","",VLOOKUP( 'Felling&amp;Restocking'!L398,SpeciesList[],4,0))</f>
        <v/>
      </c>
      <c r="AN398" s="362" t="str">
        <f aca="false">IF('Felling&amp;Restocking'!M398="","",IFERROR("," &amp; VLOOKUP( 'Felling&amp;Restocking'!M398,SpeciesList[],2,0),"," &amp; 'Felling&amp;Restocking'!M398))</f>
        <v/>
      </c>
      <c r="AO398" s="362" t="str">
        <f aca="false">IF('Felling&amp;Restocking'!M398="","",VLOOKUP( 'Felling&amp;Restocking'!M398,SpeciesList[],4,0))</f>
        <v/>
      </c>
      <c r="AP398" s="362" t="str">
        <f aca="false">IF('Felling&amp;Restocking'!N398="","",IFERROR("," &amp; VLOOKUP( 'Felling&amp;Restocking'!N398,SpeciesList[],2,0),"," &amp; 'Felling&amp;Restocking'!N398))</f>
        <v/>
      </c>
      <c r="AQ398" s="362" t="str">
        <f aca="false">IF('Felling&amp;Restocking'!N398="","",VLOOKUP( 'Felling&amp;Restocking'!N398,SpeciesList[],4,0))</f>
        <v/>
      </c>
      <c r="AT398" s="362" t="str">
        <f aca="false">IF('Sub-Cpt Record'!A398&lt;&gt;"",CONCATENATE('Sub-Cpt Record'!A398,'Sub-Cpt Record'!B398,'Sub-Cpt Record'!C398),"")</f>
        <v/>
      </c>
      <c r="AU398" s="362" t="n">
        <f aca="false">IF($AT398="",1,COUNTIFS($AT$11:$AT$1000, $AT398))</f>
        <v>1</v>
      </c>
      <c r="AV398" s="362" t="n">
        <f aca="false">IF(AT398&lt;&gt;"",'Sub-Cpt Record'!C398/CODE!AU398,0)</f>
        <v>0</v>
      </c>
    </row>
    <row r="399" customFormat="false" ht="15" hidden="false" customHeight="false" outlineLevel="0" collapsed="false">
      <c r="A399" s="362" t="str">
        <f aca="false">IF('Sub-Cpt Record'!B399="",IF(OR('Sub-Cpt Record'!A399=0,'Sub-Cpt Record'!A399=""),"",'Sub-Cpt Record'!A399),CONCATENATE('Sub-Cpt Record'!A399&amp;'Sub-Cpt Record'!B399))</f>
        <v/>
      </c>
      <c r="B399" s="362" t="n">
        <f aca="false">IF($A399="",1,COUNTIFS($A$11:$A$1000, $A399))</f>
        <v>1</v>
      </c>
      <c r="C399" s="363" t="str">
        <f aca="false">IF('Sub-Cpt Record'!E399 = "","",'Sub-Cpt Record'!E399&amp;"  ")</f>
        <v/>
      </c>
      <c r="D399" s="362" t="str">
        <f aca="false">IF('Sub-Cpt Record'!F399 = "","",'Sub-Cpt Record'!F399&amp;"  ")</f>
        <v/>
      </c>
      <c r="E399" s="362" t="str">
        <f aca="false">IF('Sub-Cpt Record'!G399 = "","",'Sub-Cpt Record'!G399&amp;"  ")</f>
        <v/>
      </c>
      <c r="F399" s="362" t="str">
        <f aca="false">IF('Sub-Cpt Record'!H399 = "","",'Sub-Cpt Record'!H399&amp;"  ")</f>
        <v/>
      </c>
      <c r="G399" s="362" t="str">
        <f aca="false">IF('Sub-Cpt Record'!I399 = "","",'Sub-Cpt Record'!I399&amp;"  ")</f>
        <v/>
      </c>
      <c r="H399" s="362" t="str">
        <f aca="false">IF('Sub-Cpt Record'!J399 = "","",'Sub-Cpt Record'!J399&amp;"  ")</f>
        <v/>
      </c>
      <c r="I399" s="364" t="str">
        <f aca="false">CONCATENATE(C399&amp;D399&amp;E399&amp;F399&amp;G399&amp;H399)</f>
        <v/>
      </c>
      <c r="J399" s="362" t="n">
        <f aca="false">IF(A399&lt;&gt;"",'Sub-Cpt Record'!C399/CODE!B399,0)</f>
        <v>0</v>
      </c>
      <c r="L399" s="365" t="str">
        <f aca="false">IF(A399="",IF(L400=1,1,""),1)</f>
        <v/>
      </c>
      <c r="N399" s="366" t="n">
        <f aca="false">COUNTIFS('Felling&amp;Restocking'!$A$11:$A$1000, 'Felling&amp;Restocking'!$A399, 'Felling&amp;Restocking'!$B$11:$B$1000, 'Felling&amp;Restocking'!$B399, 'Felling&amp;Restocking'!$H$11:$H$1000, 'Felling&amp;Restocking'!$H399)</f>
        <v>0</v>
      </c>
      <c r="O399" s="366" t="n">
        <f aca="false">IF(OR('Felling&amp;Restocking'!H399=0,'Felling&amp;Restocking'!H399=""),0,1)</f>
        <v>0</v>
      </c>
      <c r="P399" s="367" t="n">
        <f aca="false">SUM('Felling&amp;Restocking'!O399+'Felling&amp;Restocking'!P399)</f>
        <v>0</v>
      </c>
      <c r="S399" s="369" t="n">
        <f aca="false">IF(AND(O399&lt;&gt;0,P399&lt;&gt;0,'Felling&amp;Restocking'!G399&lt;&gt;0,AA399="",AC399=""),1,0)</f>
        <v>0</v>
      </c>
      <c r="T399" s="370" t="str">
        <f aca="false">IF(OR('Felling&amp;Restocking'!G399=0,'Felling&amp;Restocking'!G399=""),"",SUM('Felling&amp;Restocking'!O399/P399)*'Felling&amp;Restocking'!G399)</f>
        <v/>
      </c>
      <c r="U399" s="370" t="str">
        <f aca="false">IF(OR('Felling&amp;Restocking'!G399=0,'Felling&amp;Restocking'!G399=""),"",SUM('Felling&amp;Restocking'!P399/P399)*'Felling&amp;Restocking'!G399)</f>
        <v/>
      </c>
      <c r="V399" s="371" t="n">
        <f aca="false">IF(CONCATENATE('Felling&amp;Restocking'!U399&amp;'Felling&amp;Restocking'!W399&amp;'Felling&amp;Restocking'!Y399&amp;'Felling&amp;Restocking'!AA399&amp;'Felling&amp;Restocking'!AC399)="",0,1)</f>
        <v>0</v>
      </c>
      <c r="W399" s="372" t="n">
        <f aca="false">IF(OR(OR(TRIM('Felling&amp;Restocking'!H399)="T",TRIM('Felling&amp;Restocking'!H399)="DF",TRIM('Felling&amp;Restocking'!H399)="OS"),O399=0),0,1)</f>
        <v>0</v>
      </c>
      <c r="X399" s="372" t="n">
        <f aca="false">IF(OR('Felling&amp;Restocking'!$S399="",OR('Felling&amp;Restocking'!$S399=0,'Felling&amp;Restocking'!$S399="N/A")),0,1)</f>
        <v>0</v>
      </c>
      <c r="Y399" s="362" t="str">
        <f aca="false">IF(W399=1,T399,"")</f>
        <v/>
      </c>
      <c r="Z399" s="362" t="str">
        <f aca="false">IF(W399=1,U399,"")</f>
        <v/>
      </c>
      <c r="AA399" s="363" t="str">
        <f aca="false">CONCATENATE(IF(AND(AG399="B",AF399&lt;&gt;""),AF399,""),IF(AND(AI399="B",AH399&lt;&gt;""),AH399,""),IF(AND(AK399="B",AJ399&lt;&gt;""),AJ399,""),IF(AND(AM399="B",AL399&lt;&gt;""),AL399,""),IF(AND(AO399="B",AN399&lt;&gt;""),AN399,""),IF(AND(AQ399="B",AP399&lt;&gt;""),AP399,""))</f>
        <v/>
      </c>
      <c r="AC399" s="362" t="str">
        <f aca="false">CONCATENATE(IF(AND(AG399="C",AF399&lt;&gt;""),AF399,""),IF(AND(AI399="C",AH399&lt;&gt;""),AH399,""),IF(AND(AK399="C",AJ399&lt;&gt;""),AJ399,""),IF(AND(AM399="C",AL399&lt;&gt;""),AL399,""),IF(AND(AO399="C",AN399&lt;&gt;""),AN399,""),IF(AND(AQ399="C",AP399&lt;&gt;""),AP399,""))</f>
        <v/>
      </c>
      <c r="AE399" s="362" t="str">
        <f aca="false">CONCATENATE(IF(AS399="","",AS399),IF(AU399="","",AU399),IF(AW399="","",AW399),IF(AY399="","",AY399),IF(BA399="","",BA399),IF(BC399="","",BC399))</f>
        <v>1</v>
      </c>
      <c r="AF399" s="362" t="str">
        <f aca="false">IF('Felling&amp;Restocking'!I399="","",IFERROR(VLOOKUP( 'Felling&amp;Restocking'!I399,SpeciesList[],2,0),"," &amp; 'Felling&amp;Restocking'!I399))</f>
        <v/>
      </c>
      <c r="AG399" s="362" t="str">
        <f aca="false">IF('Felling&amp;Restocking'!I399="","",VLOOKUP( 'Felling&amp;Restocking'!I399,SpeciesList[],4,0))</f>
        <v/>
      </c>
      <c r="AH399" s="362" t="str">
        <f aca="false">IF('Felling&amp;Restocking'!J399="","",IFERROR("," &amp; VLOOKUP( 'Felling&amp;Restocking'!J399,SpeciesList[],2,0),"," &amp; 'Felling&amp;Restocking'!J399))</f>
        <v/>
      </c>
      <c r="AI399" s="362" t="str">
        <f aca="false">IF('Felling&amp;Restocking'!J399="","",VLOOKUP( 'Felling&amp;Restocking'!J399,SpeciesList[],4,0))</f>
        <v/>
      </c>
      <c r="AJ399" s="362" t="str">
        <f aca="false">IF('Felling&amp;Restocking'!K399="","",IFERROR("," &amp; VLOOKUP( 'Felling&amp;Restocking'!K399,SpeciesList[],2,0),"," &amp; 'Felling&amp;Restocking'!K399))</f>
        <v/>
      </c>
      <c r="AK399" s="362" t="str">
        <f aca="false">IF('Felling&amp;Restocking'!K399="","",VLOOKUP( 'Felling&amp;Restocking'!K399,SpeciesList[],4,0))</f>
        <v/>
      </c>
      <c r="AL399" s="362" t="str">
        <f aca="false">IF('Felling&amp;Restocking'!L399="","",IFERROR("," &amp; VLOOKUP( 'Felling&amp;Restocking'!L399,SpeciesList[],2,0),"," &amp; 'Felling&amp;Restocking'!L399))</f>
        <v/>
      </c>
      <c r="AM399" s="362" t="str">
        <f aca="false">IF('Felling&amp;Restocking'!L399="","",VLOOKUP( 'Felling&amp;Restocking'!L399,SpeciesList[],4,0))</f>
        <v/>
      </c>
      <c r="AN399" s="362" t="str">
        <f aca="false">IF('Felling&amp;Restocking'!M399="","",IFERROR("," &amp; VLOOKUP( 'Felling&amp;Restocking'!M399,SpeciesList[],2,0),"," &amp; 'Felling&amp;Restocking'!M399))</f>
        <v/>
      </c>
      <c r="AO399" s="362" t="str">
        <f aca="false">IF('Felling&amp;Restocking'!M399="","",VLOOKUP( 'Felling&amp;Restocking'!M399,SpeciesList[],4,0))</f>
        <v/>
      </c>
      <c r="AP399" s="362" t="str">
        <f aca="false">IF('Felling&amp;Restocking'!N399="","",IFERROR("," &amp; VLOOKUP( 'Felling&amp;Restocking'!N399,SpeciesList[],2,0),"," &amp; 'Felling&amp;Restocking'!N399))</f>
        <v/>
      </c>
      <c r="AQ399" s="362" t="str">
        <f aca="false">IF('Felling&amp;Restocking'!N399="","",VLOOKUP( 'Felling&amp;Restocking'!N399,SpeciesList[],4,0))</f>
        <v/>
      </c>
      <c r="AT399" s="362" t="str">
        <f aca="false">IF('Sub-Cpt Record'!A399&lt;&gt;"",CONCATENATE('Sub-Cpt Record'!A399,'Sub-Cpt Record'!B399,'Sub-Cpt Record'!C399),"")</f>
        <v/>
      </c>
      <c r="AU399" s="362" t="n">
        <f aca="false">IF($AT399="",1,COUNTIFS($AT$11:$AT$1000, $AT399))</f>
        <v>1</v>
      </c>
      <c r="AV399" s="362" t="n">
        <f aca="false">IF(AT399&lt;&gt;"",'Sub-Cpt Record'!C399/CODE!AU399,0)</f>
        <v>0</v>
      </c>
    </row>
    <row r="400" customFormat="false" ht="15" hidden="false" customHeight="false" outlineLevel="0" collapsed="false">
      <c r="A400" s="362" t="str">
        <f aca="false">IF('Sub-Cpt Record'!B400="",IF(OR('Sub-Cpt Record'!A400=0,'Sub-Cpt Record'!A400=""),"",'Sub-Cpt Record'!A400),CONCATENATE('Sub-Cpt Record'!A400&amp;'Sub-Cpt Record'!B400))</f>
        <v/>
      </c>
      <c r="B400" s="362" t="n">
        <f aca="false">IF($A400="",1,COUNTIFS($A$11:$A$1000, $A400))</f>
        <v>1</v>
      </c>
      <c r="C400" s="363" t="str">
        <f aca="false">IF('Sub-Cpt Record'!E400 = "","",'Sub-Cpt Record'!E400&amp;"  ")</f>
        <v/>
      </c>
      <c r="D400" s="362" t="str">
        <f aca="false">IF('Sub-Cpt Record'!F400 = "","",'Sub-Cpt Record'!F400&amp;"  ")</f>
        <v/>
      </c>
      <c r="E400" s="362" t="str">
        <f aca="false">IF('Sub-Cpt Record'!G400 = "","",'Sub-Cpt Record'!G400&amp;"  ")</f>
        <v/>
      </c>
      <c r="F400" s="362" t="str">
        <f aca="false">IF('Sub-Cpt Record'!H400 = "","",'Sub-Cpt Record'!H400&amp;"  ")</f>
        <v/>
      </c>
      <c r="G400" s="362" t="str">
        <f aca="false">IF('Sub-Cpt Record'!I400 = "","",'Sub-Cpt Record'!I400&amp;"  ")</f>
        <v/>
      </c>
      <c r="H400" s="362" t="str">
        <f aca="false">IF('Sub-Cpt Record'!J400 = "","",'Sub-Cpt Record'!J400&amp;"  ")</f>
        <v/>
      </c>
      <c r="I400" s="364" t="str">
        <f aca="false">CONCATENATE(C400&amp;D400&amp;E400&amp;F400&amp;G400&amp;H400)</f>
        <v/>
      </c>
      <c r="J400" s="362" t="n">
        <f aca="false">IF(A400&lt;&gt;"",'Sub-Cpt Record'!C400/CODE!B400,0)</f>
        <v>0</v>
      </c>
      <c r="L400" s="365" t="str">
        <f aca="false">IF(A400="",IF(L401=1,1,""),1)</f>
        <v/>
      </c>
      <c r="N400" s="366" t="n">
        <f aca="false">COUNTIFS('Felling&amp;Restocking'!$A$11:$A$1000, 'Felling&amp;Restocking'!$A400, 'Felling&amp;Restocking'!$B$11:$B$1000, 'Felling&amp;Restocking'!$B400, 'Felling&amp;Restocking'!$H$11:$H$1000, 'Felling&amp;Restocking'!$H400)</f>
        <v>0</v>
      </c>
      <c r="O400" s="366" t="n">
        <f aca="false">IF(OR('Felling&amp;Restocking'!H400=0,'Felling&amp;Restocking'!H400=""),0,1)</f>
        <v>0</v>
      </c>
      <c r="P400" s="367" t="n">
        <f aca="false">SUM('Felling&amp;Restocking'!O400+'Felling&amp;Restocking'!P400)</f>
        <v>0</v>
      </c>
      <c r="S400" s="369" t="n">
        <f aca="false">IF(AND(O400&lt;&gt;0,P400&lt;&gt;0,'Felling&amp;Restocking'!G400&lt;&gt;0,AA400="",AC400=""),1,0)</f>
        <v>0</v>
      </c>
      <c r="T400" s="370" t="str">
        <f aca="false">IF(OR('Felling&amp;Restocking'!G400=0,'Felling&amp;Restocking'!G400=""),"",SUM('Felling&amp;Restocking'!O400/P400)*'Felling&amp;Restocking'!G400)</f>
        <v/>
      </c>
      <c r="U400" s="370" t="str">
        <f aca="false">IF(OR('Felling&amp;Restocking'!G400=0,'Felling&amp;Restocking'!G400=""),"",SUM('Felling&amp;Restocking'!P400/P400)*'Felling&amp;Restocking'!G400)</f>
        <v/>
      </c>
      <c r="V400" s="371" t="n">
        <f aca="false">IF(CONCATENATE('Felling&amp;Restocking'!U400&amp;'Felling&amp;Restocking'!W400&amp;'Felling&amp;Restocking'!Y400&amp;'Felling&amp;Restocking'!AA400&amp;'Felling&amp;Restocking'!AC400)="",0,1)</f>
        <v>0</v>
      </c>
      <c r="W400" s="372" t="n">
        <f aca="false">IF(OR(OR(TRIM('Felling&amp;Restocking'!H400)="T",TRIM('Felling&amp;Restocking'!H400)="DF",TRIM('Felling&amp;Restocking'!H400)="OS"),O400=0),0,1)</f>
        <v>0</v>
      </c>
      <c r="X400" s="372" t="n">
        <f aca="false">IF(OR('Felling&amp;Restocking'!$S400="",OR('Felling&amp;Restocking'!$S400=0,'Felling&amp;Restocking'!$S400="N/A")),0,1)</f>
        <v>0</v>
      </c>
      <c r="Y400" s="362" t="str">
        <f aca="false">IF(W400=1,T400,"")</f>
        <v/>
      </c>
      <c r="Z400" s="362" t="str">
        <f aca="false">IF(W400=1,U400,"")</f>
        <v/>
      </c>
      <c r="AA400" s="363" t="str">
        <f aca="false">CONCATENATE(IF(AND(AG400="B",AF400&lt;&gt;""),AF400,""),IF(AND(AI400="B",AH400&lt;&gt;""),AH400,""),IF(AND(AK400="B",AJ400&lt;&gt;""),AJ400,""),IF(AND(AM400="B",AL400&lt;&gt;""),AL400,""),IF(AND(AO400="B",AN400&lt;&gt;""),AN400,""),IF(AND(AQ400="B",AP400&lt;&gt;""),AP400,""))</f>
        <v/>
      </c>
      <c r="AC400" s="362" t="str">
        <f aca="false">CONCATENATE(IF(AND(AG400="C",AF400&lt;&gt;""),AF400,""),IF(AND(AI400="C",AH400&lt;&gt;""),AH400,""),IF(AND(AK400="C",AJ400&lt;&gt;""),AJ400,""),IF(AND(AM400="C",AL400&lt;&gt;""),AL400,""),IF(AND(AO400="C",AN400&lt;&gt;""),AN400,""),IF(AND(AQ400="C",AP400&lt;&gt;""),AP400,""))</f>
        <v/>
      </c>
      <c r="AE400" s="362" t="str">
        <f aca="false">CONCATENATE(IF(AS400="","",AS400),IF(AU400="","",AU400),IF(AW400="","",AW400),IF(AY400="","",AY400),IF(BA400="","",BA400),IF(BC400="","",BC400))</f>
        <v>1</v>
      </c>
      <c r="AF400" s="362" t="str">
        <f aca="false">IF('Felling&amp;Restocking'!I400="","",IFERROR(VLOOKUP( 'Felling&amp;Restocking'!I400,SpeciesList[],2,0),"," &amp; 'Felling&amp;Restocking'!I400))</f>
        <v/>
      </c>
      <c r="AG400" s="362" t="str">
        <f aca="false">IF('Felling&amp;Restocking'!I400="","",VLOOKUP( 'Felling&amp;Restocking'!I400,SpeciesList[],4,0))</f>
        <v/>
      </c>
      <c r="AH400" s="362" t="str">
        <f aca="false">IF('Felling&amp;Restocking'!J400="","",IFERROR("," &amp; VLOOKUP( 'Felling&amp;Restocking'!J400,SpeciesList[],2,0),"," &amp; 'Felling&amp;Restocking'!J400))</f>
        <v/>
      </c>
      <c r="AI400" s="362" t="str">
        <f aca="false">IF('Felling&amp;Restocking'!J400="","",VLOOKUP( 'Felling&amp;Restocking'!J400,SpeciesList[],4,0))</f>
        <v/>
      </c>
      <c r="AJ400" s="362" t="str">
        <f aca="false">IF('Felling&amp;Restocking'!K400="","",IFERROR("," &amp; VLOOKUP( 'Felling&amp;Restocking'!K400,SpeciesList[],2,0),"," &amp; 'Felling&amp;Restocking'!K400))</f>
        <v/>
      </c>
      <c r="AK400" s="362" t="str">
        <f aca="false">IF('Felling&amp;Restocking'!K400="","",VLOOKUP( 'Felling&amp;Restocking'!K400,SpeciesList[],4,0))</f>
        <v/>
      </c>
      <c r="AL400" s="362" t="str">
        <f aca="false">IF('Felling&amp;Restocking'!L400="","",IFERROR("," &amp; VLOOKUP( 'Felling&amp;Restocking'!L400,SpeciesList[],2,0),"," &amp; 'Felling&amp;Restocking'!L400))</f>
        <v/>
      </c>
      <c r="AM400" s="362" t="str">
        <f aca="false">IF('Felling&amp;Restocking'!L400="","",VLOOKUP( 'Felling&amp;Restocking'!L400,SpeciesList[],4,0))</f>
        <v/>
      </c>
      <c r="AN400" s="362" t="str">
        <f aca="false">IF('Felling&amp;Restocking'!M400="","",IFERROR("," &amp; VLOOKUP( 'Felling&amp;Restocking'!M400,SpeciesList[],2,0),"," &amp; 'Felling&amp;Restocking'!M400))</f>
        <v/>
      </c>
      <c r="AO400" s="362" t="str">
        <f aca="false">IF('Felling&amp;Restocking'!M400="","",VLOOKUP( 'Felling&amp;Restocking'!M400,SpeciesList[],4,0))</f>
        <v/>
      </c>
      <c r="AP400" s="362" t="str">
        <f aca="false">IF('Felling&amp;Restocking'!N400="","",IFERROR("," &amp; VLOOKUP( 'Felling&amp;Restocking'!N400,SpeciesList[],2,0),"," &amp; 'Felling&amp;Restocking'!N400))</f>
        <v/>
      </c>
      <c r="AQ400" s="362" t="str">
        <f aca="false">IF('Felling&amp;Restocking'!N400="","",VLOOKUP( 'Felling&amp;Restocking'!N400,SpeciesList[],4,0))</f>
        <v/>
      </c>
      <c r="AT400" s="362" t="str">
        <f aca="false">IF('Sub-Cpt Record'!A400&lt;&gt;"",CONCATENATE('Sub-Cpt Record'!A400,'Sub-Cpt Record'!B400,'Sub-Cpt Record'!C400),"")</f>
        <v/>
      </c>
      <c r="AU400" s="362" t="n">
        <f aca="false">IF($AT400="",1,COUNTIFS($AT$11:$AT$1000, $AT400))</f>
        <v>1</v>
      </c>
      <c r="AV400" s="362" t="n">
        <f aca="false">IF(AT400&lt;&gt;"",'Sub-Cpt Record'!C400/CODE!AU400,0)</f>
        <v>0</v>
      </c>
    </row>
    <row r="401" customFormat="false" ht="15" hidden="false" customHeight="false" outlineLevel="0" collapsed="false">
      <c r="A401" s="362" t="str">
        <f aca="false">IF('Sub-Cpt Record'!B401="",IF(OR('Sub-Cpt Record'!A401=0,'Sub-Cpt Record'!A401=""),"",'Sub-Cpt Record'!A401),CONCATENATE('Sub-Cpt Record'!A401&amp;'Sub-Cpt Record'!B401))</f>
        <v/>
      </c>
      <c r="B401" s="362" t="n">
        <f aca="false">IF($A401="",1,COUNTIFS($A$11:$A$1000, $A401))</f>
        <v>1</v>
      </c>
      <c r="C401" s="363" t="str">
        <f aca="false">IF('Sub-Cpt Record'!E401 = "","",'Sub-Cpt Record'!E401&amp;"  ")</f>
        <v/>
      </c>
      <c r="D401" s="362" t="str">
        <f aca="false">IF('Sub-Cpt Record'!F401 = "","",'Sub-Cpt Record'!F401&amp;"  ")</f>
        <v/>
      </c>
      <c r="E401" s="362" t="str">
        <f aca="false">IF('Sub-Cpt Record'!G401 = "","",'Sub-Cpt Record'!G401&amp;"  ")</f>
        <v/>
      </c>
      <c r="F401" s="362" t="str">
        <f aca="false">IF('Sub-Cpt Record'!H401 = "","",'Sub-Cpt Record'!H401&amp;"  ")</f>
        <v/>
      </c>
      <c r="G401" s="362" t="str">
        <f aca="false">IF('Sub-Cpt Record'!I401 = "","",'Sub-Cpt Record'!I401&amp;"  ")</f>
        <v/>
      </c>
      <c r="H401" s="362" t="str">
        <f aca="false">IF('Sub-Cpt Record'!J401 = "","",'Sub-Cpt Record'!J401&amp;"  ")</f>
        <v/>
      </c>
      <c r="I401" s="364" t="str">
        <f aca="false">CONCATENATE(C401&amp;D401&amp;E401&amp;F401&amp;G401&amp;H401)</f>
        <v/>
      </c>
      <c r="J401" s="362" t="n">
        <f aca="false">IF(A401&lt;&gt;"",'Sub-Cpt Record'!C401/CODE!B401,0)</f>
        <v>0</v>
      </c>
      <c r="L401" s="365" t="str">
        <f aca="false">IF(A401="",IF(L402=1,1,""),1)</f>
        <v/>
      </c>
      <c r="N401" s="366" t="n">
        <f aca="false">COUNTIFS('Felling&amp;Restocking'!$A$11:$A$1000, 'Felling&amp;Restocking'!$A401, 'Felling&amp;Restocking'!$B$11:$B$1000, 'Felling&amp;Restocking'!$B401, 'Felling&amp;Restocking'!$H$11:$H$1000, 'Felling&amp;Restocking'!$H401)</f>
        <v>0</v>
      </c>
      <c r="O401" s="366" t="n">
        <f aca="false">IF(OR('Felling&amp;Restocking'!H401=0,'Felling&amp;Restocking'!H401=""),0,1)</f>
        <v>0</v>
      </c>
      <c r="P401" s="367" t="n">
        <f aca="false">SUM('Felling&amp;Restocking'!O401+'Felling&amp;Restocking'!P401)</f>
        <v>0</v>
      </c>
      <c r="S401" s="369" t="n">
        <f aca="false">IF(AND(O401&lt;&gt;0,P401&lt;&gt;0,'Felling&amp;Restocking'!G401&lt;&gt;0,AA401="",AC401=""),1,0)</f>
        <v>0</v>
      </c>
      <c r="T401" s="370" t="str">
        <f aca="false">IF(OR('Felling&amp;Restocking'!G401=0,'Felling&amp;Restocking'!G401=""),"",SUM('Felling&amp;Restocking'!O401/P401)*'Felling&amp;Restocking'!G401)</f>
        <v/>
      </c>
      <c r="U401" s="370" t="str">
        <f aca="false">IF(OR('Felling&amp;Restocking'!G401=0,'Felling&amp;Restocking'!G401=""),"",SUM('Felling&amp;Restocking'!P401/P401)*'Felling&amp;Restocking'!G401)</f>
        <v/>
      </c>
      <c r="V401" s="371" t="n">
        <f aca="false">IF(CONCATENATE('Felling&amp;Restocking'!U401&amp;'Felling&amp;Restocking'!W401&amp;'Felling&amp;Restocking'!Y401&amp;'Felling&amp;Restocking'!AA401&amp;'Felling&amp;Restocking'!AC401)="",0,1)</f>
        <v>0</v>
      </c>
      <c r="W401" s="372" t="n">
        <f aca="false">IF(OR(OR(TRIM('Felling&amp;Restocking'!H401)="T",TRIM('Felling&amp;Restocking'!H401)="DF",TRIM('Felling&amp;Restocking'!H401)="OS"),O401=0),0,1)</f>
        <v>0</v>
      </c>
      <c r="X401" s="372" t="n">
        <f aca="false">IF(OR('Felling&amp;Restocking'!$S401="",OR('Felling&amp;Restocking'!$S401=0,'Felling&amp;Restocking'!$S401="N/A")),0,1)</f>
        <v>0</v>
      </c>
      <c r="Y401" s="362" t="str">
        <f aca="false">IF(W401=1,T401,"")</f>
        <v/>
      </c>
      <c r="Z401" s="362" t="str">
        <f aca="false">IF(W401=1,U401,"")</f>
        <v/>
      </c>
      <c r="AA401" s="363" t="str">
        <f aca="false">CONCATENATE(IF(AND(AG401="B",AF401&lt;&gt;""),AF401,""),IF(AND(AI401="B",AH401&lt;&gt;""),AH401,""),IF(AND(AK401="B",AJ401&lt;&gt;""),AJ401,""),IF(AND(AM401="B",AL401&lt;&gt;""),AL401,""),IF(AND(AO401="B",AN401&lt;&gt;""),AN401,""),IF(AND(AQ401="B",AP401&lt;&gt;""),AP401,""))</f>
        <v/>
      </c>
      <c r="AC401" s="362" t="str">
        <f aca="false">CONCATENATE(IF(AND(AG401="C",AF401&lt;&gt;""),AF401,""),IF(AND(AI401="C",AH401&lt;&gt;""),AH401,""),IF(AND(AK401="C",AJ401&lt;&gt;""),AJ401,""),IF(AND(AM401="C",AL401&lt;&gt;""),AL401,""),IF(AND(AO401="C",AN401&lt;&gt;""),AN401,""),IF(AND(AQ401="C",AP401&lt;&gt;""),AP401,""))</f>
        <v/>
      </c>
      <c r="AE401" s="362" t="str">
        <f aca="false">CONCATENATE(IF(AS401="","",AS401),IF(AU401="","",AU401),IF(AW401="","",AW401),IF(AY401="","",AY401),IF(BA401="","",BA401),IF(BC401="","",BC401))</f>
        <v>1</v>
      </c>
      <c r="AF401" s="362" t="str">
        <f aca="false">IF('Felling&amp;Restocking'!I401="","",IFERROR(VLOOKUP( 'Felling&amp;Restocking'!I401,SpeciesList[],2,0),"," &amp; 'Felling&amp;Restocking'!I401))</f>
        <v/>
      </c>
      <c r="AG401" s="362" t="str">
        <f aca="false">IF('Felling&amp;Restocking'!I401="","",VLOOKUP( 'Felling&amp;Restocking'!I401,SpeciesList[],4,0))</f>
        <v/>
      </c>
      <c r="AH401" s="362" t="str">
        <f aca="false">IF('Felling&amp;Restocking'!J401="","",IFERROR("," &amp; VLOOKUP( 'Felling&amp;Restocking'!J401,SpeciesList[],2,0),"," &amp; 'Felling&amp;Restocking'!J401))</f>
        <v/>
      </c>
      <c r="AI401" s="362" t="str">
        <f aca="false">IF('Felling&amp;Restocking'!J401="","",VLOOKUP( 'Felling&amp;Restocking'!J401,SpeciesList[],4,0))</f>
        <v/>
      </c>
      <c r="AJ401" s="362" t="str">
        <f aca="false">IF('Felling&amp;Restocking'!K401="","",IFERROR("," &amp; VLOOKUP( 'Felling&amp;Restocking'!K401,SpeciesList[],2,0),"," &amp; 'Felling&amp;Restocking'!K401))</f>
        <v/>
      </c>
      <c r="AK401" s="362" t="str">
        <f aca="false">IF('Felling&amp;Restocking'!K401="","",VLOOKUP( 'Felling&amp;Restocking'!K401,SpeciesList[],4,0))</f>
        <v/>
      </c>
      <c r="AL401" s="362" t="str">
        <f aca="false">IF('Felling&amp;Restocking'!L401="","",IFERROR("," &amp; VLOOKUP( 'Felling&amp;Restocking'!L401,SpeciesList[],2,0),"," &amp; 'Felling&amp;Restocking'!L401))</f>
        <v/>
      </c>
      <c r="AM401" s="362" t="str">
        <f aca="false">IF('Felling&amp;Restocking'!L401="","",VLOOKUP( 'Felling&amp;Restocking'!L401,SpeciesList[],4,0))</f>
        <v/>
      </c>
      <c r="AN401" s="362" t="str">
        <f aca="false">IF('Felling&amp;Restocking'!M401="","",IFERROR("," &amp; VLOOKUP( 'Felling&amp;Restocking'!M401,SpeciesList[],2,0),"," &amp; 'Felling&amp;Restocking'!M401))</f>
        <v/>
      </c>
      <c r="AO401" s="362" t="str">
        <f aca="false">IF('Felling&amp;Restocking'!M401="","",VLOOKUP( 'Felling&amp;Restocking'!M401,SpeciesList[],4,0))</f>
        <v/>
      </c>
      <c r="AP401" s="362" t="str">
        <f aca="false">IF('Felling&amp;Restocking'!N401="","",IFERROR("," &amp; VLOOKUP( 'Felling&amp;Restocking'!N401,SpeciesList[],2,0),"," &amp; 'Felling&amp;Restocking'!N401))</f>
        <v/>
      </c>
      <c r="AQ401" s="362" t="str">
        <f aca="false">IF('Felling&amp;Restocking'!N401="","",VLOOKUP( 'Felling&amp;Restocking'!N401,SpeciesList[],4,0))</f>
        <v/>
      </c>
      <c r="AT401" s="362" t="str">
        <f aca="false">IF('Sub-Cpt Record'!A401&lt;&gt;"",CONCATENATE('Sub-Cpt Record'!A401,'Sub-Cpt Record'!B401,'Sub-Cpt Record'!C401),"")</f>
        <v/>
      </c>
      <c r="AU401" s="362" t="n">
        <f aca="false">IF($AT401="",1,COUNTIFS($AT$11:$AT$1000, $AT401))</f>
        <v>1</v>
      </c>
      <c r="AV401" s="362" t="n">
        <f aca="false">IF(AT401&lt;&gt;"",'Sub-Cpt Record'!C401/CODE!AU401,0)</f>
        <v>0</v>
      </c>
    </row>
    <row r="402" customFormat="false" ht="15" hidden="false" customHeight="false" outlineLevel="0" collapsed="false">
      <c r="A402" s="362" t="str">
        <f aca="false">IF('Sub-Cpt Record'!B402="",IF(OR('Sub-Cpt Record'!A402=0,'Sub-Cpt Record'!A402=""),"",'Sub-Cpt Record'!A402),CONCATENATE('Sub-Cpt Record'!A402&amp;'Sub-Cpt Record'!B402))</f>
        <v/>
      </c>
      <c r="B402" s="362" t="n">
        <f aca="false">IF($A402="",1,COUNTIFS($A$11:$A$1000, $A402))</f>
        <v>1</v>
      </c>
      <c r="C402" s="363" t="str">
        <f aca="false">IF('Sub-Cpt Record'!E402 = "","",'Sub-Cpt Record'!E402&amp;"  ")</f>
        <v/>
      </c>
      <c r="D402" s="362" t="str">
        <f aca="false">IF('Sub-Cpt Record'!F402 = "","",'Sub-Cpt Record'!F402&amp;"  ")</f>
        <v/>
      </c>
      <c r="E402" s="362" t="str">
        <f aca="false">IF('Sub-Cpt Record'!G402 = "","",'Sub-Cpt Record'!G402&amp;"  ")</f>
        <v/>
      </c>
      <c r="F402" s="362" t="str">
        <f aca="false">IF('Sub-Cpt Record'!H402 = "","",'Sub-Cpt Record'!H402&amp;"  ")</f>
        <v/>
      </c>
      <c r="G402" s="362" t="str">
        <f aca="false">IF('Sub-Cpt Record'!I402 = "","",'Sub-Cpt Record'!I402&amp;"  ")</f>
        <v/>
      </c>
      <c r="H402" s="362" t="str">
        <f aca="false">IF('Sub-Cpt Record'!J402 = "","",'Sub-Cpt Record'!J402&amp;"  ")</f>
        <v/>
      </c>
      <c r="I402" s="364" t="str">
        <f aca="false">CONCATENATE(C402&amp;D402&amp;E402&amp;F402&amp;G402&amp;H402)</f>
        <v/>
      </c>
      <c r="J402" s="362" t="n">
        <f aca="false">IF(A402&lt;&gt;"",'Sub-Cpt Record'!C402/CODE!B402,0)</f>
        <v>0</v>
      </c>
      <c r="L402" s="365" t="str">
        <f aca="false">IF(A402="",IF(L403=1,1,""),1)</f>
        <v/>
      </c>
      <c r="N402" s="366" t="n">
        <f aca="false">COUNTIFS('Felling&amp;Restocking'!$A$11:$A$1000, 'Felling&amp;Restocking'!$A402, 'Felling&amp;Restocking'!$B$11:$B$1000, 'Felling&amp;Restocking'!$B402, 'Felling&amp;Restocking'!$H$11:$H$1000, 'Felling&amp;Restocking'!$H402)</f>
        <v>0</v>
      </c>
      <c r="O402" s="366" t="n">
        <f aca="false">IF(OR('Felling&amp;Restocking'!H402=0,'Felling&amp;Restocking'!H402=""),0,1)</f>
        <v>0</v>
      </c>
      <c r="P402" s="367" t="n">
        <f aca="false">SUM('Felling&amp;Restocking'!O402+'Felling&amp;Restocking'!P402)</f>
        <v>0</v>
      </c>
      <c r="S402" s="369" t="n">
        <f aca="false">IF(AND(O402&lt;&gt;0,P402&lt;&gt;0,'Felling&amp;Restocking'!G402&lt;&gt;0,AA402="",AC402=""),1,0)</f>
        <v>0</v>
      </c>
      <c r="T402" s="370" t="str">
        <f aca="false">IF(OR('Felling&amp;Restocking'!G402=0,'Felling&amp;Restocking'!G402=""),"",SUM('Felling&amp;Restocking'!O402/P402)*'Felling&amp;Restocking'!G402)</f>
        <v/>
      </c>
      <c r="U402" s="370" t="str">
        <f aca="false">IF(OR('Felling&amp;Restocking'!G402=0,'Felling&amp;Restocking'!G402=""),"",SUM('Felling&amp;Restocking'!P402/P402)*'Felling&amp;Restocking'!G402)</f>
        <v/>
      </c>
      <c r="V402" s="371" t="n">
        <f aca="false">IF(CONCATENATE('Felling&amp;Restocking'!U402&amp;'Felling&amp;Restocking'!W402&amp;'Felling&amp;Restocking'!Y402&amp;'Felling&amp;Restocking'!AA402&amp;'Felling&amp;Restocking'!AC402)="",0,1)</f>
        <v>0</v>
      </c>
      <c r="W402" s="372" t="n">
        <f aca="false">IF(OR(OR(TRIM('Felling&amp;Restocking'!H402)="T",TRIM('Felling&amp;Restocking'!H402)="DF",TRIM('Felling&amp;Restocking'!H402)="OS"),O402=0),0,1)</f>
        <v>0</v>
      </c>
      <c r="X402" s="372" t="n">
        <f aca="false">IF(OR('Felling&amp;Restocking'!$S402="",OR('Felling&amp;Restocking'!$S402=0,'Felling&amp;Restocking'!$S402="N/A")),0,1)</f>
        <v>0</v>
      </c>
      <c r="Y402" s="362" t="str">
        <f aca="false">IF(W402=1,T402,"")</f>
        <v/>
      </c>
      <c r="Z402" s="362" t="str">
        <f aca="false">IF(W402=1,U402,"")</f>
        <v/>
      </c>
      <c r="AA402" s="363" t="str">
        <f aca="false">CONCATENATE(IF(AND(AG402="B",AF402&lt;&gt;""),AF402,""),IF(AND(AI402="B",AH402&lt;&gt;""),AH402,""),IF(AND(AK402="B",AJ402&lt;&gt;""),AJ402,""),IF(AND(AM402="B",AL402&lt;&gt;""),AL402,""),IF(AND(AO402="B",AN402&lt;&gt;""),AN402,""),IF(AND(AQ402="B",AP402&lt;&gt;""),AP402,""))</f>
        <v/>
      </c>
      <c r="AC402" s="362" t="str">
        <f aca="false">CONCATENATE(IF(AND(AG402="C",AF402&lt;&gt;""),AF402,""),IF(AND(AI402="C",AH402&lt;&gt;""),AH402,""),IF(AND(AK402="C",AJ402&lt;&gt;""),AJ402,""),IF(AND(AM402="C",AL402&lt;&gt;""),AL402,""),IF(AND(AO402="C",AN402&lt;&gt;""),AN402,""),IF(AND(AQ402="C",AP402&lt;&gt;""),AP402,""))</f>
        <v/>
      </c>
      <c r="AE402" s="362" t="str">
        <f aca="false">CONCATENATE(IF(AS402="","",AS402),IF(AU402="","",AU402),IF(AW402="","",AW402),IF(AY402="","",AY402),IF(BA402="","",BA402),IF(BC402="","",BC402))</f>
        <v>1</v>
      </c>
      <c r="AF402" s="362" t="str">
        <f aca="false">IF('Felling&amp;Restocking'!I402="","",IFERROR(VLOOKUP( 'Felling&amp;Restocking'!I402,SpeciesList[],2,0),"," &amp; 'Felling&amp;Restocking'!I402))</f>
        <v/>
      </c>
      <c r="AG402" s="362" t="str">
        <f aca="false">IF('Felling&amp;Restocking'!I402="","",VLOOKUP( 'Felling&amp;Restocking'!I402,SpeciesList[],4,0))</f>
        <v/>
      </c>
      <c r="AH402" s="362" t="str">
        <f aca="false">IF('Felling&amp;Restocking'!J402="","",IFERROR("," &amp; VLOOKUP( 'Felling&amp;Restocking'!J402,SpeciesList[],2,0),"," &amp; 'Felling&amp;Restocking'!J402))</f>
        <v/>
      </c>
      <c r="AI402" s="362" t="str">
        <f aca="false">IF('Felling&amp;Restocking'!J402="","",VLOOKUP( 'Felling&amp;Restocking'!J402,SpeciesList[],4,0))</f>
        <v/>
      </c>
      <c r="AJ402" s="362" t="str">
        <f aca="false">IF('Felling&amp;Restocking'!K402="","",IFERROR("," &amp; VLOOKUP( 'Felling&amp;Restocking'!K402,SpeciesList[],2,0),"," &amp; 'Felling&amp;Restocking'!K402))</f>
        <v/>
      </c>
      <c r="AK402" s="362" t="str">
        <f aca="false">IF('Felling&amp;Restocking'!K402="","",VLOOKUP( 'Felling&amp;Restocking'!K402,SpeciesList[],4,0))</f>
        <v/>
      </c>
      <c r="AL402" s="362" t="str">
        <f aca="false">IF('Felling&amp;Restocking'!L402="","",IFERROR("," &amp; VLOOKUP( 'Felling&amp;Restocking'!L402,SpeciesList[],2,0),"," &amp; 'Felling&amp;Restocking'!L402))</f>
        <v/>
      </c>
      <c r="AM402" s="362" t="str">
        <f aca="false">IF('Felling&amp;Restocking'!L402="","",VLOOKUP( 'Felling&amp;Restocking'!L402,SpeciesList[],4,0))</f>
        <v/>
      </c>
      <c r="AN402" s="362" t="str">
        <f aca="false">IF('Felling&amp;Restocking'!M402="","",IFERROR("," &amp; VLOOKUP( 'Felling&amp;Restocking'!M402,SpeciesList[],2,0),"," &amp; 'Felling&amp;Restocking'!M402))</f>
        <v/>
      </c>
      <c r="AO402" s="362" t="str">
        <f aca="false">IF('Felling&amp;Restocking'!M402="","",VLOOKUP( 'Felling&amp;Restocking'!M402,SpeciesList[],4,0))</f>
        <v/>
      </c>
      <c r="AP402" s="362" t="str">
        <f aca="false">IF('Felling&amp;Restocking'!N402="","",IFERROR("," &amp; VLOOKUP( 'Felling&amp;Restocking'!N402,SpeciesList[],2,0),"," &amp; 'Felling&amp;Restocking'!N402))</f>
        <v/>
      </c>
      <c r="AQ402" s="362" t="str">
        <f aca="false">IF('Felling&amp;Restocking'!N402="","",VLOOKUP( 'Felling&amp;Restocking'!N402,SpeciesList[],4,0))</f>
        <v/>
      </c>
      <c r="AT402" s="362" t="str">
        <f aca="false">IF('Sub-Cpt Record'!A402&lt;&gt;"",CONCATENATE('Sub-Cpt Record'!A402,'Sub-Cpt Record'!B402,'Sub-Cpt Record'!C402),"")</f>
        <v/>
      </c>
      <c r="AU402" s="362" t="n">
        <f aca="false">IF($AT402="",1,COUNTIFS($AT$11:$AT$1000, $AT402))</f>
        <v>1</v>
      </c>
      <c r="AV402" s="362" t="n">
        <f aca="false">IF(AT402&lt;&gt;"",'Sub-Cpt Record'!C402/CODE!AU402,0)</f>
        <v>0</v>
      </c>
    </row>
    <row r="403" customFormat="false" ht="15" hidden="false" customHeight="false" outlineLevel="0" collapsed="false">
      <c r="A403" s="362" t="str">
        <f aca="false">IF('Sub-Cpt Record'!B403="",IF(OR('Sub-Cpt Record'!A403=0,'Sub-Cpt Record'!A403=""),"",'Sub-Cpt Record'!A403),CONCATENATE('Sub-Cpt Record'!A403&amp;'Sub-Cpt Record'!B403))</f>
        <v/>
      </c>
      <c r="B403" s="362" t="n">
        <f aca="false">IF($A403="",1,COUNTIFS($A$11:$A$1000, $A403))</f>
        <v>1</v>
      </c>
      <c r="C403" s="363" t="str">
        <f aca="false">IF('Sub-Cpt Record'!E403 = "","",'Sub-Cpt Record'!E403&amp;"  ")</f>
        <v/>
      </c>
      <c r="D403" s="362" t="str">
        <f aca="false">IF('Sub-Cpt Record'!F403 = "","",'Sub-Cpt Record'!F403&amp;"  ")</f>
        <v/>
      </c>
      <c r="E403" s="362" t="str">
        <f aca="false">IF('Sub-Cpt Record'!G403 = "","",'Sub-Cpt Record'!G403&amp;"  ")</f>
        <v/>
      </c>
      <c r="F403" s="362" t="str">
        <f aca="false">IF('Sub-Cpt Record'!H403 = "","",'Sub-Cpt Record'!H403&amp;"  ")</f>
        <v/>
      </c>
      <c r="G403" s="362" t="str">
        <f aca="false">IF('Sub-Cpt Record'!I403 = "","",'Sub-Cpt Record'!I403&amp;"  ")</f>
        <v/>
      </c>
      <c r="H403" s="362" t="str">
        <f aca="false">IF('Sub-Cpt Record'!J403 = "","",'Sub-Cpt Record'!J403&amp;"  ")</f>
        <v/>
      </c>
      <c r="I403" s="364" t="str">
        <f aca="false">CONCATENATE(C403&amp;D403&amp;E403&amp;F403&amp;G403&amp;H403)</f>
        <v/>
      </c>
      <c r="J403" s="362" t="n">
        <f aca="false">IF(A403&lt;&gt;"",'Sub-Cpt Record'!C403/CODE!B403,0)</f>
        <v>0</v>
      </c>
      <c r="L403" s="365" t="str">
        <f aca="false">IF(A403="",IF(L404=1,1,""),1)</f>
        <v/>
      </c>
      <c r="N403" s="366" t="n">
        <f aca="false">COUNTIFS('Felling&amp;Restocking'!$A$11:$A$1000, 'Felling&amp;Restocking'!$A403, 'Felling&amp;Restocking'!$B$11:$B$1000, 'Felling&amp;Restocking'!$B403, 'Felling&amp;Restocking'!$H$11:$H$1000, 'Felling&amp;Restocking'!$H403)</f>
        <v>0</v>
      </c>
      <c r="O403" s="366" t="n">
        <f aca="false">IF(OR('Felling&amp;Restocking'!H403=0,'Felling&amp;Restocking'!H403=""),0,1)</f>
        <v>0</v>
      </c>
      <c r="P403" s="367" t="n">
        <f aca="false">SUM('Felling&amp;Restocking'!O403+'Felling&amp;Restocking'!P403)</f>
        <v>0</v>
      </c>
      <c r="S403" s="369" t="n">
        <f aca="false">IF(AND(O403&lt;&gt;0,P403&lt;&gt;0,'Felling&amp;Restocking'!G403&lt;&gt;0,AA403="",AC403=""),1,0)</f>
        <v>0</v>
      </c>
      <c r="T403" s="370" t="str">
        <f aca="false">IF(OR('Felling&amp;Restocking'!G403=0,'Felling&amp;Restocking'!G403=""),"",SUM('Felling&amp;Restocking'!O403/P403)*'Felling&amp;Restocking'!G403)</f>
        <v/>
      </c>
      <c r="U403" s="370" t="str">
        <f aca="false">IF(OR('Felling&amp;Restocking'!G403=0,'Felling&amp;Restocking'!G403=""),"",SUM('Felling&amp;Restocking'!P403/P403)*'Felling&amp;Restocking'!G403)</f>
        <v/>
      </c>
      <c r="V403" s="371" t="n">
        <f aca="false">IF(CONCATENATE('Felling&amp;Restocking'!U403&amp;'Felling&amp;Restocking'!W403&amp;'Felling&amp;Restocking'!Y403&amp;'Felling&amp;Restocking'!AA403&amp;'Felling&amp;Restocking'!AC403)="",0,1)</f>
        <v>0</v>
      </c>
      <c r="W403" s="372" t="n">
        <f aca="false">IF(OR(OR(TRIM('Felling&amp;Restocking'!H403)="T",TRIM('Felling&amp;Restocking'!H403)="DF",TRIM('Felling&amp;Restocking'!H403)="OS"),O403=0),0,1)</f>
        <v>0</v>
      </c>
      <c r="X403" s="372" t="n">
        <f aca="false">IF(OR('Felling&amp;Restocking'!$S403="",OR('Felling&amp;Restocking'!$S403=0,'Felling&amp;Restocking'!$S403="N/A")),0,1)</f>
        <v>0</v>
      </c>
      <c r="Y403" s="362" t="str">
        <f aca="false">IF(W403=1,T403,"")</f>
        <v/>
      </c>
      <c r="Z403" s="362" t="str">
        <f aca="false">IF(W403=1,U403,"")</f>
        <v/>
      </c>
      <c r="AA403" s="363" t="str">
        <f aca="false">CONCATENATE(IF(AND(AG403="B",AF403&lt;&gt;""),AF403,""),IF(AND(AI403="B",AH403&lt;&gt;""),AH403,""),IF(AND(AK403="B",AJ403&lt;&gt;""),AJ403,""),IF(AND(AM403="B",AL403&lt;&gt;""),AL403,""),IF(AND(AO403="B",AN403&lt;&gt;""),AN403,""),IF(AND(AQ403="B",AP403&lt;&gt;""),AP403,""))</f>
        <v/>
      </c>
      <c r="AC403" s="362" t="str">
        <f aca="false">CONCATENATE(IF(AND(AG403="C",AF403&lt;&gt;""),AF403,""),IF(AND(AI403="C",AH403&lt;&gt;""),AH403,""),IF(AND(AK403="C",AJ403&lt;&gt;""),AJ403,""),IF(AND(AM403="C",AL403&lt;&gt;""),AL403,""),IF(AND(AO403="C",AN403&lt;&gt;""),AN403,""),IF(AND(AQ403="C",AP403&lt;&gt;""),AP403,""))</f>
        <v/>
      </c>
      <c r="AE403" s="362" t="str">
        <f aca="false">CONCATENATE(IF(AS403="","",AS403),IF(AU403="","",AU403),IF(AW403="","",AW403),IF(AY403="","",AY403),IF(BA403="","",BA403),IF(BC403="","",BC403))</f>
        <v>1</v>
      </c>
      <c r="AF403" s="362" t="str">
        <f aca="false">IF('Felling&amp;Restocking'!I403="","",IFERROR(VLOOKUP( 'Felling&amp;Restocking'!I403,SpeciesList[],2,0),"," &amp; 'Felling&amp;Restocking'!I403))</f>
        <v/>
      </c>
      <c r="AG403" s="362" t="str">
        <f aca="false">IF('Felling&amp;Restocking'!I403="","",VLOOKUP( 'Felling&amp;Restocking'!I403,SpeciesList[],4,0))</f>
        <v/>
      </c>
      <c r="AH403" s="362" t="str">
        <f aca="false">IF('Felling&amp;Restocking'!J403="","",IFERROR("," &amp; VLOOKUP( 'Felling&amp;Restocking'!J403,SpeciesList[],2,0),"," &amp; 'Felling&amp;Restocking'!J403))</f>
        <v/>
      </c>
      <c r="AI403" s="362" t="str">
        <f aca="false">IF('Felling&amp;Restocking'!J403="","",VLOOKUP( 'Felling&amp;Restocking'!J403,SpeciesList[],4,0))</f>
        <v/>
      </c>
      <c r="AJ403" s="362" t="str">
        <f aca="false">IF('Felling&amp;Restocking'!K403="","",IFERROR("," &amp; VLOOKUP( 'Felling&amp;Restocking'!K403,SpeciesList[],2,0),"," &amp; 'Felling&amp;Restocking'!K403))</f>
        <v/>
      </c>
      <c r="AK403" s="362" t="str">
        <f aca="false">IF('Felling&amp;Restocking'!K403="","",VLOOKUP( 'Felling&amp;Restocking'!K403,SpeciesList[],4,0))</f>
        <v/>
      </c>
      <c r="AL403" s="362" t="str">
        <f aca="false">IF('Felling&amp;Restocking'!L403="","",IFERROR("," &amp; VLOOKUP( 'Felling&amp;Restocking'!L403,SpeciesList[],2,0),"," &amp; 'Felling&amp;Restocking'!L403))</f>
        <v/>
      </c>
      <c r="AM403" s="362" t="str">
        <f aca="false">IF('Felling&amp;Restocking'!L403="","",VLOOKUP( 'Felling&amp;Restocking'!L403,SpeciesList[],4,0))</f>
        <v/>
      </c>
      <c r="AN403" s="362" t="str">
        <f aca="false">IF('Felling&amp;Restocking'!M403="","",IFERROR("," &amp; VLOOKUP( 'Felling&amp;Restocking'!M403,SpeciesList[],2,0),"," &amp; 'Felling&amp;Restocking'!M403))</f>
        <v/>
      </c>
      <c r="AO403" s="362" t="str">
        <f aca="false">IF('Felling&amp;Restocking'!M403="","",VLOOKUP( 'Felling&amp;Restocking'!M403,SpeciesList[],4,0))</f>
        <v/>
      </c>
      <c r="AP403" s="362" t="str">
        <f aca="false">IF('Felling&amp;Restocking'!N403="","",IFERROR("," &amp; VLOOKUP( 'Felling&amp;Restocking'!N403,SpeciesList[],2,0),"," &amp; 'Felling&amp;Restocking'!N403))</f>
        <v/>
      </c>
      <c r="AQ403" s="362" t="str">
        <f aca="false">IF('Felling&amp;Restocking'!N403="","",VLOOKUP( 'Felling&amp;Restocking'!N403,SpeciesList[],4,0))</f>
        <v/>
      </c>
      <c r="AT403" s="362" t="str">
        <f aca="false">IF('Sub-Cpt Record'!A403&lt;&gt;"",CONCATENATE('Sub-Cpt Record'!A403,'Sub-Cpt Record'!B403,'Sub-Cpt Record'!C403),"")</f>
        <v/>
      </c>
      <c r="AU403" s="362" t="n">
        <f aca="false">IF($AT403="",1,COUNTIFS($AT$11:$AT$1000, $AT403))</f>
        <v>1</v>
      </c>
      <c r="AV403" s="362" t="n">
        <f aca="false">IF(AT403&lt;&gt;"",'Sub-Cpt Record'!C403/CODE!AU403,0)</f>
        <v>0</v>
      </c>
    </row>
    <row r="404" customFormat="false" ht="15" hidden="false" customHeight="false" outlineLevel="0" collapsed="false">
      <c r="A404" s="362" t="str">
        <f aca="false">IF('Sub-Cpt Record'!B404="",IF(OR('Sub-Cpt Record'!A404=0,'Sub-Cpt Record'!A404=""),"",'Sub-Cpt Record'!A404),CONCATENATE('Sub-Cpt Record'!A404&amp;'Sub-Cpt Record'!B404))</f>
        <v/>
      </c>
      <c r="B404" s="362" t="n">
        <f aca="false">IF($A404="",1,COUNTIFS($A$11:$A$1000, $A404))</f>
        <v>1</v>
      </c>
      <c r="C404" s="363" t="str">
        <f aca="false">IF('Sub-Cpt Record'!E404 = "","",'Sub-Cpt Record'!E404&amp;"  ")</f>
        <v/>
      </c>
      <c r="D404" s="362" t="str">
        <f aca="false">IF('Sub-Cpt Record'!F404 = "","",'Sub-Cpt Record'!F404&amp;"  ")</f>
        <v/>
      </c>
      <c r="E404" s="362" t="str">
        <f aca="false">IF('Sub-Cpt Record'!G404 = "","",'Sub-Cpt Record'!G404&amp;"  ")</f>
        <v/>
      </c>
      <c r="F404" s="362" t="str">
        <f aca="false">IF('Sub-Cpt Record'!H404 = "","",'Sub-Cpt Record'!H404&amp;"  ")</f>
        <v/>
      </c>
      <c r="G404" s="362" t="str">
        <f aca="false">IF('Sub-Cpt Record'!I404 = "","",'Sub-Cpt Record'!I404&amp;"  ")</f>
        <v/>
      </c>
      <c r="H404" s="362" t="str">
        <f aca="false">IF('Sub-Cpt Record'!J404 = "","",'Sub-Cpt Record'!J404&amp;"  ")</f>
        <v/>
      </c>
      <c r="I404" s="364" t="str">
        <f aca="false">CONCATENATE(C404&amp;D404&amp;E404&amp;F404&amp;G404&amp;H404)</f>
        <v/>
      </c>
      <c r="J404" s="362" t="n">
        <f aca="false">IF(A404&lt;&gt;"",'Sub-Cpt Record'!C404/CODE!B404,0)</f>
        <v>0</v>
      </c>
      <c r="L404" s="365" t="str">
        <f aca="false">IF(A404="",IF(L405=1,1,""),1)</f>
        <v/>
      </c>
      <c r="N404" s="366" t="n">
        <f aca="false">COUNTIFS('Felling&amp;Restocking'!$A$11:$A$1000, 'Felling&amp;Restocking'!$A404, 'Felling&amp;Restocking'!$B$11:$B$1000, 'Felling&amp;Restocking'!$B404, 'Felling&amp;Restocking'!$H$11:$H$1000, 'Felling&amp;Restocking'!$H404)</f>
        <v>0</v>
      </c>
      <c r="O404" s="366" t="n">
        <f aca="false">IF(OR('Felling&amp;Restocking'!H404=0,'Felling&amp;Restocking'!H404=""),0,1)</f>
        <v>0</v>
      </c>
      <c r="P404" s="367" t="n">
        <f aca="false">SUM('Felling&amp;Restocking'!O404+'Felling&amp;Restocking'!P404)</f>
        <v>0</v>
      </c>
      <c r="S404" s="369" t="n">
        <f aca="false">IF(AND(O404&lt;&gt;0,P404&lt;&gt;0,'Felling&amp;Restocking'!G404&lt;&gt;0,AA404="",AC404=""),1,0)</f>
        <v>0</v>
      </c>
      <c r="T404" s="370" t="str">
        <f aca="false">IF(OR('Felling&amp;Restocking'!G404=0,'Felling&amp;Restocking'!G404=""),"",SUM('Felling&amp;Restocking'!O404/P404)*'Felling&amp;Restocking'!G404)</f>
        <v/>
      </c>
      <c r="U404" s="370" t="str">
        <f aca="false">IF(OR('Felling&amp;Restocking'!G404=0,'Felling&amp;Restocking'!G404=""),"",SUM('Felling&amp;Restocking'!P404/P404)*'Felling&amp;Restocking'!G404)</f>
        <v/>
      </c>
      <c r="V404" s="371" t="n">
        <f aca="false">IF(CONCATENATE('Felling&amp;Restocking'!U404&amp;'Felling&amp;Restocking'!W404&amp;'Felling&amp;Restocking'!Y404&amp;'Felling&amp;Restocking'!AA404&amp;'Felling&amp;Restocking'!AC404)="",0,1)</f>
        <v>0</v>
      </c>
      <c r="W404" s="372" t="n">
        <f aca="false">IF(OR(OR(TRIM('Felling&amp;Restocking'!H404)="T",TRIM('Felling&amp;Restocking'!H404)="DF",TRIM('Felling&amp;Restocking'!H404)="OS"),O404=0),0,1)</f>
        <v>0</v>
      </c>
      <c r="X404" s="372" t="n">
        <f aca="false">IF(OR('Felling&amp;Restocking'!$S404="",OR('Felling&amp;Restocking'!$S404=0,'Felling&amp;Restocking'!$S404="N/A")),0,1)</f>
        <v>0</v>
      </c>
      <c r="Y404" s="362" t="str">
        <f aca="false">IF(W404=1,T404,"")</f>
        <v/>
      </c>
      <c r="Z404" s="362" t="str">
        <f aca="false">IF(W404=1,U404,"")</f>
        <v/>
      </c>
      <c r="AA404" s="363" t="str">
        <f aca="false">CONCATENATE(IF(AND(AG404="B",AF404&lt;&gt;""),AF404,""),IF(AND(AI404="B",AH404&lt;&gt;""),AH404,""),IF(AND(AK404="B",AJ404&lt;&gt;""),AJ404,""),IF(AND(AM404="B",AL404&lt;&gt;""),AL404,""),IF(AND(AO404="B",AN404&lt;&gt;""),AN404,""),IF(AND(AQ404="B",AP404&lt;&gt;""),AP404,""))</f>
        <v/>
      </c>
      <c r="AC404" s="362" t="str">
        <f aca="false">CONCATENATE(IF(AND(AG404="C",AF404&lt;&gt;""),AF404,""),IF(AND(AI404="C",AH404&lt;&gt;""),AH404,""),IF(AND(AK404="C",AJ404&lt;&gt;""),AJ404,""),IF(AND(AM404="C",AL404&lt;&gt;""),AL404,""),IF(AND(AO404="C",AN404&lt;&gt;""),AN404,""),IF(AND(AQ404="C",AP404&lt;&gt;""),AP404,""))</f>
        <v/>
      </c>
      <c r="AE404" s="362" t="str">
        <f aca="false">CONCATENATE(IF(AS404="","",AS404),IF(AU404="","",AU404),IF(AW404="","",AW404),IF(AY404="","",AY404),IF(BA404="","",BA404),IF(BC404="","",BC404))</f>
        <v>1</v>
      </c>
      <c r="AF404" s="362" t="str">
        <f aca="false">IF('Felling&amp;Restocking'!I404="","",IFERROR(VLOOKUP( 'Felling&amp;Restocking'!I404,SpeciesList[],2,0),"," &amp; 'Felling&amp;Restocking'!I404))</f>
        <v/>
      </c>
      <c r="AG404" s="362" t="str">
        <f aca="false">IF('Felling&amp;Restocking'!I404="","",VLOOKUP( 'Felling&amp;Restocking'!I404,SpeciesList[],4,0))</f>
        <v/>
      </c>
      <c r="AH404" s="362" t="str">
        <f aca="false">IF('Felling&amp;Restocking'!J404="","",IFERROR("," &amp; VLOOKUP( 'Felling&amp;Restocking'!J404,SpeciesList[],2,0),"," &amp; 'Felling&amp;Restocking'!J404))</f>
        <v/>
      </c>
      <c r="AI404" s="362" t="str">
        <f aca="false">IF('Felling&amp;Restocking'!J404="","",VLOOKUP( 'Felling&amp;Restocking'!J404,SpeciesList[],4,0))</f>
        <v/>
      </c>
      <c r="AJ404" s="362" t="str">
        <f aca="false">IF('Felling&amp;Restocking'!K404="","",IFERROR("," &amp; VLOOKUP( 'Felling&amp;Restocking'!K404,SpeciesList[],2,0),"," &amp; 'Felling&amp;Restocking'!K404))</f>
        <v/>
      </c>
      <c r="AK404" s="362" t="str">
        <f aca="false">IF('Felling&amp;Restocking'!K404="","",VLOOKUP( 'Felling&amp;Restocking'!K404,SpeciesList[],4,0))</f>
        <v/>
      </c>
      <c r="AL404" s="362" t="str">
        <f aca="false">IF('Felling&amp;Restocking'!L404="","",IFERROR("," &amp; VLOOKUP( 'Felling&amp;Restocking'!L404,SpeciesList[],2,0),"," &amp; 'Felling&amp;Restocking'!L404))</f>
        <v/>
      </c>
      <c r="AM404" s="362" t="str">
        <f aca="false">IF('Felling&amp;Restocking'!L404="","",VLOOKUP( 'Felling&amp;Restocking'!L404,SpeciesList[],4,0))</f>
        <v/>
      </c>
      <c r="AN404" s="362" t="str">
        <f aca="false">IF('Felling&amp;Restocking'!M404="","",IFERROR("," &amp; VLOOKUP( 'Felling&amp;Restocking'!M404,SpeciesList[],2,0),"," &amp; 'Felling&amp;Restocking'!M404))</f>
        <v/>
      </c>
      <c r="AO404" s="362" t="str">
        <f aca="false">IF('Felling&amp;Restocking'!M404="","",VLOOKUP( 'Felling&amp;Restocking'!M404,SpeciesList[],4,0))</f>
        <v/>
      </c>
      <c r="AP404" s="362" t="str">
        <f aca="false">IF('Felling&amp;Restocking'!N404="","",IFERROR("," &amp; VLOOKUP( 'Felling&amp;Restocking'!N404,SpeciesList[],2,0),"," &amp; 'Felling&amp;Restocking'!N404))</f>
        <v/>
      </c>
      <c r="AQ404" s="362" t="str">
        <f aca="false">IF('Felling&amp;Restocking'!N404="","",VLOOKUP( 'Felling&amp;Restocking'!N404,SpeciesList[],4,0))</f>
        <v/>
      </c>
      <c r="AT404" s="362" t="str">
        <f aca="false">IF('Sub-Cpt Record'!A404&lt;&gt;"",CONCATENATE('Sub-Cpt Record'!A404,'Sub-Cpt Record'!B404,'Sub-Cpt Record'!C404),"")</f>
        <v/>
      </c>
      <c r="AU404" s="362" t="n">
        <f aca="false">IF($AT404="",1,COUNTIFS($AT$11:$AT$1000, $AT404))</f>
        <v>1</v>
      </c>
      <c r="AV404" s="362" t="n">
        <f aca="false">IF(AT404&lt;&gt;"",'Sub-Cpt Record'!C404/CODE!AU404,0)</f>
        <v>0</v>
      </c>
    </row>
    <row r="405" customFormat="false" ht="15" hidden="false" customHeight="false" outlineLevel="0" collapsed="false">
      <c r="A405" s="362" t="str">
        <f aca="false">IF('Sub-Cpt Record'!B405="",IF(OR('Sub-Cpt Record'!A405=0,'Sub-Cpt Record'!A405=""),"",'Sub-Cpt Record'!A405),CONCATENATE('Sub-Cpt Record'!A405&amp;'Sub-Cpt Record'!B405))</f>
        <v/>
      </c>
      <c r="B405" s="362" t="n">
        <f aca="false">IF($A405="",1,COUNTIFS($A$11:$A$1000, $A405))</f>
        <v>1</v>
      </c>
      <c r="C405" s="363" t="str">
        <f aca="false">IF('Sub-Cpt Record'!E405 = "","",'Sub-Cpt Record'!E405&amp;"  ")</f>
        <v/>
      </c>
      <c r="D405" s="362" t="str">
        <f aca="false">IF('Sub-Cpt Record'!F405 = "","",'Sub-Cpt Record'!F405&amp;"  ")</f>
        <v/>
      </c>
      <c r="E405" s="362" t="str">
        <f aca="false">IF('Sub-Cpt Record'!G405 = "","",'Sub-Cpt Record'!G405&amp;"  ")</f>
        <v/>
      </c>
      <c r="F405" s="362" t="str">
        <f aca="false">IF('Sub-Cpt Record'!H405 = "","",'Sub-Cpt Record'!H405&amp;"  ")</f>
        <v/>
      </c>
      <c r="G405" s="362" t="str">
        <f aca="false">IF('Sub-Cpt Record'!I405 = "","",'Sub-Cpt Record'!I405&amp;"  ")</f>
        <v/>
      </c>
      <c r="H405" s="362" t="str">
        <f aca="false">IF('Sub-Cpt Record'!J405 = "","",'Sub-Cpt Record'!J405&amp;"  ")</f>
        <v/>
      </c>
      <c r="I405" s="364" t="str">
        <f aca="false">CONCATENATE(C405&amp;D405&amp;E405&amp;F405&amp;G405&amp;H405)</f>
        <v/>
      </c>
      <c r="J405" s="362" t="n">
        <f aca="false">IF(A405&lt;&gt;"",'Sub-Cpt Record'!C405/CODE!B405,0)</f>
        <v>0</v>
      </c>
      <c r="L405" s="365" t="str">
        <f aca="false">IF(A405="",IF(L406=1,1,""),1)</f>
        <v/>
      </c>
      <c r="N405" s="366" t="n">
        <f aca="false">COUNTIFS('Felling&amp;Restocking'!$A$11:$A$1000, 'Felling&amp;Restocking'!$A405, 'Felling&amp;Restocking'!$B$11:$B$1000, 'Felling&amp;Restocking'!$B405, 'Felling&amp;Restocking'!$H$11:$H$1000, 'Felling&amp;Restocking'!$H405)</f>
        <v>0</v>
      </c>
      <c r="O405" s="366" t="n">
        <f aca="false">IF(OR('Felling&amp;Restocking'!H405=0,'Felling&amp;Restocking'!H405=""),0,1)</f>
        <v>0</v>
      </c>
      <c r="P405" s="367" t="n">
        <f aca="false">SUM('Felling&amp;Restocking'!O405+'Felling&amp;Restocking'!P405)</f>
        <v>0</v>
      </c>
      <c r="S405" s="369" t="n">
        <f aca="false">IF(AND(O405&lt;&gt;0,P405&lt;&gt;0,'Felling&amp;Restocking'!G405&lt;&gt;0,AA405="",AC405=""),1,0)</f>
        <v>0</v>
      </c>
      <c r="T405" s="370" t="str">
        <f aca="false">IF(OR('Felling&amp;Restocking'!G405=0,'Felling&amp;Restocking'!G405=""),"",SUM('Felling&amp;Restocking'!O405/P405)*'Felling&amp;Restocking'!G405)</f>
        <v/>
      </c>
      <c r="U405" s="370" t="str">
        <f aca="false">IF(OR('Felling&amp;Restocking'!G405=0,'Felling&amp;Restocking'!G405=""),"",SUM('Felling&amp;Restocking'!P405/P405)*'Felling&amp;Restocking'!G405)</f>
        <v/>
      </c>
      <c r="V405" s="371" t="n">
        <f aca="false">IF(CONCATENATE('Felling&amp;Restocking'!U405&amp;'Felling&amp;Restocking'!W405&amp;'Felling&amp;Restocking'!Y405&amp;'Felling&amp;Restocking'!AA405&amp;'Felling&amp;Restocking'!AC405)="",0,1)</f>
        <v>0</v>
      </c>
      <c r="W405" s="372" t="n">
        <f aca="false">IF(OR(OR(TRIM('Felling&amp;Restocking'!H405)="T",TRIM('Felling&amp;Restocking'!H405)="DF",TRIM('Felling&amp;Restocking'!H405)="OS"),O405=0),0,1)</f>
        <v>0</v>
      </c>
      <c r="X405" s="372" t="n">
        <f aca="false">IF(OR('Felling&amp;Restocking'!$S405="",OR('Felling&amp;Restocking'!$S405=0,'Felling&amp;Restocking'!$S405="N/A")),0,1)</f>
        <v>0</v>
      </c>
      <c r="Y405" s="362" t="str">
        <f aca="false">IF(W405=1,T405,"")</f>
        <v/>
      </c>
      <c r="Z405" s="362" t="str">
        <f aca="false">IF(W405=1,U405,"")</f>
        <v/>
      </c>
      <c r="AA405" s="363" t="str">
        <f aca="false">CONCATENATE(IF(AND(AG405="B",AF405&lt;&gt;""),AF405,""),IF(AND(AI405="B",AH405&lt;&gt;""),AH405,""),IF(AND(AK405="B",AJ405&lt;&gt;""),AJ405,""),IF(AND(AM405="B",AL405&lt;&gt;""),AL405,""),IF(AND(AO405="B",AN405&lt;&gt;""),AN405,""),IF(AND(AQ405="B",AP405&lt;&gt;""),AP405,""))</f>
        <v/>
      </c>
      <c r="AC405" s="362" t="str">
        <f aca="false">CONCATENATE(IF(AND(AG405="C",AF405&lt;&gt;""),AF405,""),IF(AND(AI405="C",AH405&lt;&gt;""),AH405,""),IF(AND(AK405="C",AJ405&lt;&gt;""),AJ405,""),IF(AND(AM405="C",AL405&lt;&gt;""),AL405,""),IF(AND(AO405="C",AN405&lt;&gt;""),AN405,""),IF(AND(AQ405="C",AP405&lt;&gt;""),AP405,""))</f>
        <v/>
      </c>
      <c r="AE405" s="362" t="str">
        <f aca="false">CONCATENATE(IF(AS405="","",AS405),IF(AU405="","",AU405),IF(AW405="","",AW405),IF(AY405="","",AY405),IF(BA405="","",BA405),IF(BC405="","",BC405))</f>
        <v>1</v>
      </c>
      <c r="AF405" s="362" t="str">
        <f aca="false">IF('Felling&amp;Restocking'!I405="","",IFERROR(VLOOKUP( 'Felling&amp;Restocking'!I405,SpeciesList[],2,0),"," &amp; 'Felling&amp;Restocking'!I405))</f>
        <v/>
      </c>
      <c r="AG405" s="362" t="str">
        <f aca="false">IF('Felling&amp;Restocking'!I405="","",VLOOKUP( 'Felling&amp;Restocking'!I405,SpeciesList[],4,0))</f>
        <v/>
      </c>
      <c r="AH405" s="362" t="str">
        <f aca="false">IF('Felling&amp;Restocking'!J405="","",IFERROR("," &amp; VLOOKUP( 'Felling&amp;Restocking'!J405,SpeciesList[],2,0),"," &amp; 'Felling&amp;Restocking'!J405))</f>
        <v/>
      </c>
      <c r="AI405" s="362" t="str">
        <f aca="false">IF('Felling&amp;Restocking'!J405="","",VLOOKUP( 'Felling&amp;Restocking'!J405,SpeciesList[],4,0))</f>
        <v/>
      </c>
      <c r="AJ405" s="362" t="str">
        <f aca="false">IF('Felling&amp;Restocking'!K405="","",IFERROR("," &amp; VLOOKUP( 'Felling&amp;Restocking'!K405,SpeciesList[],2,0),"," &amp; 'Felling&amp;Restocking'!K405))</f>
        <v/>
      </c>
      <c r="AK405" s="362" t="str">
        <f aca="false">IF('Felling&amp;Restocking'!K405="","",VLOOKUP( 'Felling&amp;Restocking'!K405,SpeciesList[],4,0))</f>
        <v/>
      </c>
      <c r="AL405" s="362" t="str">
        <f aca="false">IF('Felling&amp;Restocking'!L405="","",IFERROR("," &amp; VLOOKUP( 'Felling&amp;Restocking'!L405,SpeciesList[],2,0),"," &amp; 'Felling&amp;Restocking'!L405))</f>
        <v/>
      </c>
      <c r="AM405" s="362" t="str">
        <f aca="false">IF('Felling&amp;Restocking'!L405="","",VLOOKUP( 'Felling&amp;Restocking'!L405,SpeciesList[],4,0))</f>
        <v/>
      </c>
      <c r="AN405" s="362" t="str">
        <f aca="false">IF('Felling&amp;Restocking'!M405="","",IFERROR("," &amp; VLOOKUP( 'Felling&amp;Restocking'!M405,SpeciesList[],2,0),"," &amp; 'Felling&amp;Restocking'!M405))</f>
        <v/>
      </c>
      <c r="AO405" s="362" t="str">
        <f aca="false">IF('Felling&amp;Restocking'!M405="","",VLOOKUP( 'Felling&amp;Restocking'!M405,SpeciesList[],4,0))</f>
        <v/>
      </c>
      <c r="AP405" s="362" t="str">
        <f aca="false">IF('Felling&amp;Restocking'!N405="","",IFERROR("," &amp; VLOOKUP( 'Felling&amp;Restocking'!N405,SpeciesList[],2,0),"," &amp; 'Felling&amp;Restocking'!N405))</f>
        <v/>
      </c>
      <c r="AQ405" s="362" t="str">
        <f aca="false">IF('Felling&amp;Restocking'!N405="","",VLOOKUP( 'Felling&amp;Restocking'!N405,SpeciesList[],4,0))</f>
        <v/>
      </c>
      <c r="AT405" s="362" t="str">
        <f aca="false">IF('Sub-Cpt Record'!A405&lt;&gt;"",CONCATENATE('Sub-Cpt Record'!A405,'Sub-Cpt Record'!B405,'Sub-Cpt Record'!C405),"")</f>
        <v/>
      </c>
      <c r="AU405" s="362" t="n">
        <f aca="false">IF($AT405="",1,COUNTIFS($AT$11:$AT$1000, $AT405))</f>
        <v>1</v>
      </c>
      <c r="AV405" s="362" t="n">
        <f aca="false">IF(AT405&lt;&gt;"",'Sub-Cpt Record'!C405/CODE!AU405,0)</f>
        <v>0</v>
      </c>
    </row>
    <row r="406" customFormat="false" ht="15" hidden="false" customHeight="false" outlineLevel="0" collapsed="false">
      <c r="A406" s="362" t="str">
        <f aca="false">IF('Sub-Cpt Record'!B406="",IF(OR('Sub-Cpt Record'!A406=0,'Sub-Cpt Record'!A406=""),"",'Sub-Cpt Record'!A406),CONCATENATE('Sub-Cpt Record'!A406&amp;'Sub-Cpt Record'!B406))</f>
        <v/>
      </c>
      <c r="B406" s="362" t="n">
        <f aca="false">IF($A406="",1,COUNTIFS($A$11:$A$1000, $A406))</f>
        <v>1</v>
      </c>
      <c r="C406" s="363" t="str">
        <f aca="false">IF('Sub-Cpt Record'!E406 = "","",'Sub-Cpt Record'!E406&amp;"  ")</f>
        <v/>
      </c>
      <c r="D406" s="362" t="str">
        <f aca="false">IF('Sub-Cpt Record'!F406 = "","",'Sub-Cpt Record'!F406&amp;"  ")</f>
        <v/>
      </c>
      <c r="E406" s="362" t="str">
        <f aca="false">IF('Sub-Cpt Record'!G406 = "","",'Sub-Cpt Record'!G406&amp;"  ")</f>
        <v/>
      </c>
      <c r="F406" s="362" t="str">
        <f aca="false">IF('Sub-Cpt Record'!H406 = "","",'Sub-Cpt Record'!H406&amp;"  ")</f>
        <v/>
      </c>
      <c r="G406" s="362" t="str">
        <f aca="false">IF('Sub-Cpt Record'!I406 = "","",'Sub-Cpt Record'!I406&amp;"  ")</f>
        <v/>
      </c>
      <c r="H406" s="362" t="str">
        <f aca="false">IF('Sub-Cpt Record'!J406 = "","",'Sub-Cpt Record'!J406&amp;"  ")</f>
        <v/>
      </c>
      <c r="I406" s="364" t="str">
        <f aca="false">CONCATENATE(C406&amp;D406&amp;E406&amp;F406&amp;G406&amp;H406)</f>
        <v/>
      </c>
      <c r="J406" s="362" t="n">
        <f aca="false">IF(A406&lt;&gt;"",'Sub-Cpt Record'!C406/CODE!B406,0)</f>
        <v>0</v>
      </c>
      <c r="L406" s="365" t="str">
        <f aca="false">IF(A406="",IF(L407=1,1,""),1)</f>
        <v/>
      </c>
      <c r="N406" s="366" t="n">
        <f aca="false">COUNTIFS('Felling&amp;Restocking'!$A$11:$A$1000, 'Felling&amp;Restocking'!$A406, 'Felling&amp;Restocking'!$B$11:$B$1000, 'Felling&amp;Restocking'!$B406, 'Felling&amp;Restocking'!$H$11:$H$1000, 'Felling&amp;Restocking'!$H406)</f>
        <v>0</v>
      </c>
      <c r="O406" s="366" t="n">
        <f aca="false">IF(OR('Felling&amp;Restocking'!H406=0,'Felling&amp;Restocking'!H406=""),0,1)</f>
        <v>0</v>
      </c>
      <c r="P406" s="367" t="n">
        <f aca="false">SUM('Felling&amp;Restocking'!O406+'Felling&amp;Restocking'!P406)</f>
        <v>0</v>
      </c>
      <c r="S406" s="369" t="n">
        <f aca="false">IF(AND(O406&lt;&gt;0,P406&lt;&gt;0,'Felling&amp;Restocking'!G406&lt;&gt;0,AA406="",AC406=""),1,0)</f>
        <v>0</v>
      </c>
      <c r="T406" s="370" t="str">
        <f aca="false">IF(OR('Felling&amp;Restocking'!G406=0,'Felling&amp;Restocking'!G406=""),"",SUM('Felling&amp;Restocking'!O406/P406)*'Felling&amp;Restocking'!G406)</f>
        <v/>
      </c>
      <c r="U406" s="370" t="str">
        <f aca="false">IF(OR('Felling&amp;Restocking'!G406=0,'Felling&amp;Restocking'!G406=""),"",SUM('Felling&amp;Restocking'!P406/P406)*'Felling&amp;Restocking'!G406)</f>
        <v/>
      </c>
      <c r="V406" s="371" t="n">
        <f aca="false">IF(CONCATENATE('Felling&amp;Restocking'!U406&amp;'Felling&amp;Restocking'!W406&amp;'Felling&amp;Restocking'!Y406&amp;'Felling&amp;Restocking'!AA406&amp;'Felling&amp;Restocking'!AC406)="",0,1)</f>
        <v>0</v>
      </c>
      <c r="W406" s="372" t="n">
        <f aca="false">IF(OR(OR(TRIM('Felling&amp;Restocking'!H406)="T",TRIM('Felling&amp;Restocking'!H406)="DF",TRIM('Felling&amp;Restocking'!H406)="OS"),O406=0),0,1)</f>
        <v>0</v>
      </c>
      <c r="X406" s="372" t="n">
        <f aca="false">IF(OR('Felling&amp;Restocking'!$S406="",OR('Felling&amp;Restocking'!$S406=0,'Felling&amp;Restocking'!$S406="N/A")),0,1)</f>
        <v>0</v>
      </c>
      <c r="Y406" s="362" t="str">
        <f aca="false">IF(W406=1,T406,"")</f>
        <v/>
      </c>
      <c r="Z406" s="362" t="str">
        <f aca="false">IF(W406=1,U406,"")</f>
        <v/>
      </c>
      <c r="AA406" s="363" t="str">
        <f aca="false">CONCATENATE(IF(AND(AG406="B",AF406&lt;&gt;""),AF406,""),IF(AND(AI406="B",AH406&lt;&gt;""),AH406,""),IF(AND(AK406="B",AJ406&lt;&gt;""),AJ406,""),IF(AND(AM406="B",AL406&lt;&gt;""),AL406,""),IF(AND(AO406="B",AN406&lt;&gt;""),AN406,""),IF(AND(AQ406="B",AP406&lt;&gt;""),AP406,""))</f>
        <v/>
      </c>
      <c r="AC406" s="362" t="str">
        <f aca="false">CONCATENATE(IF(AND(AG406="C",AF406&lt;&gt;""),AF406,""),IF(AND(AI406="C",AH406&lt;&gt;""),AH406,""),IF(AND(AK406="C",AJ406&lt;&gt;""),AJ406,""),IF(AND(AM406="C",AL406&lt;&gt;""),AL406,""),IF(AND(AO406="C",AN406&lt;&gt;""),AN406,""),IF(AND(AQ406="C",AP406&lt;&gt;""),AP406,""))</f>
        <v/>
      </c>
      <c r="AE406" s="362" t="str">
        <f aca="false">CONCATENATE(IF(AS406="","",AS406),IF(AU406="","",AU406),IF(AW406="","",AW406),IF(AY406="","",AY406),IF(BA406="","",BA406),IF(BC406="","",BC406))</f>
        <v>1</v>
      </c>
      <c r="AF406" s="362" t="str">
        <f aca="false">IF('Felling&amp;Restocking'!I406="","",IFERROR(VLOOKUP( 'Felling&amp;Restocking'!I406,SpeciesList[],2,0),"," &amp; 'Felling&amp;Restocking'!I406))</f>
        <v/>
      </c>
      <c r="AG406" s="362" t="str">
        <f aca="false">IF('Felling&amp;Restocking'!I406="","",VLOOKUP( 'Felling&amp;Restocking'!I406,SpeciesList[],4,0))</f>
        <v/>
      </c>
      <c r="AH406" s="362" t="str">
        <f aca="false">IF('Felling&amp;Restocking'!J406="","",IFERROR("," &amp; VLOOKUP( 'Felling&amp;Restocking'!J406,SpeciesList[],2,0),"," &amp; 'Felling&amp;Restocking'!J406))</f>
        <v/>
      </c>
      <c r="AI406" s="362" t="str">
        <f aca="false">IF('Felling&amp;Restocking'!J406="","",VLOOKUP( 'Felling&amp;Restocking'!J406,SpeciesList[],4,0))</f>
        <v/>
      </c>
      <c r="AJ406" s="362" t="str">
        <f aca="false">IF('Felling&amp;Restocking'!K406="","",IFERROR("," &amp; VLOOKUP( 'Felling&amp;Restocking'!K406,SpeciesList[],2,0),"," &amp; 'Felling&amp;Restocking'!K406))</f>
        <v/>
      </c>
      <c r="AK406" s="362" t="str">
        <f aca="false">IF('Felling&amp;Restocking'!K406="","",VLOOKUP( 'Felling&amp;Restocking'!K406,SpeciesList[],4,0))</f>
        <v/>
      </c>
      <c r="AL406" s="362" t="str">
        <f aca="false">IF('Felling&amp;Restocking'!L406="","",IFERROR("," &amp; VLOOKUP( 'Felling&amp;Restocking'!L406,SpeciesList[],2,0),"," &amp; 'Felling&amp;Restocking'!L406))</f>
        <v/>
      </c>
      <c r="AM406" s="362" t="str">
        <f aca="false">IF('Felling&amp;Restocking'!L406="","",VLOOKUP( 'Felling&amp;Restocking'!L406,SpeciesList[],4,0))</f>
        <v/>
      </c>
      <c r="AN406" s="362" t="str">
        <f aca="false">IF('Felling&amp;Restocking'!M406="","",IFERROR("," &amp; VLOOKUP( 'Felling&amp;Restocking'!M406,SpeciesList[],2,0),"," &amp; 'Felling&amp;Restocking'!M406))</f>
        <v/>
      </c>
      <c r="AO406" s="362" t="str">
        <f aca="false">IF('Felling&amp;Restocking'!M406="","",VLOOKUP( 'Felling&amp;Restocking'!M406,SpeciesList[],4,0))</f>
        <v/>
      </c>
      <c r="AP406" s="362" t="str">
        <f aca="false">IF('Felling&amp;Restocking'!N406="","",IFERROR("," &amp; VLOOKUP( 'Felling&amp;Restocking'!N406,SpeciesList[],2,0),"," &amp; 'Felling&amp;Restocking'!N406))</f>
        <v/>
      </c>
      <c r="AQ406" s="362" t="str">
        <f aca="false">IF('Felling&amp;Restocking'!N406="","",VLOOKUP( 'Felling&amp;Restocking'!N406,SpeciesList[],4,0))</f>
        <v/>
      </c>
      <c r="AT406" s="362" t="str">
        <f aca="false">IF('Sub-Cpt Record'!A406&lt;&gt;"",CONCATENATE('Sub-Cpt Record'!A406,'Sub-Cpt Record'!B406,'Sub-Cpt Record'!C406),"")</f>
        <v/>
      </c>
      <c r="AU406" s="362" t="n">
        <f aca="false">IF($AT406="",1,COUNTIFS($AT$11:$AT$1000, $AT406))</f>
        <v>1</v>
      </c>
      <c r="AV406" s="362" t="n">
        <f aca="false">IF(AT406&lt;&gt;"",'Sub-Cpt Record'!C406/CODE!AU406,0)</f>
        <v>0</v>
      </c>
    </row>
    <row r="407" customFormat="false" ht="15" hidden="false" customHeight="false" outlineLevel="0" collapsed="false">
      <c r="A407" s="362" t="str">
        <f aca="false">IF('Sub-Cpt Record'!B407="",IF(OR('Sub-Cpt Record'!A407=0,'Sub-Cpt Record'!A407=""),"",'Sub-Cpt Record'!A407),CONCATENATE('Sub-Cpt Record'!A407&amp;'Sub-Cpt Record'!B407))</f>
        <v/>
      </c>
      <c r="B407" s="362" t="n">
        <f aca="false">IF($A407="",1,COUNTIFS($A$11:$A$1000, $A407))</f>
        <v>1</v>
      </c>
      <c r="C407" s="363" t="str">
        <f aca="false">IF('Sub-Cpt Record'!E407 = "","",'Sub-Cpt Record'!E407&amp;"  ")</f>
        <v/>
      </c>
      <c r="D407" s="362" t="str">
        <f aca="false">IF('Sub-Cpt Record'!F407 = "","",'Sub-Cpt Record'!F407&amp;"  ")</f>
        <v/>
      </c>
      <c r="E407" s="362" t="str">
        <f aca="false">IF('Sub-Cpt Record'!G407 = "","",'Sub-Cpt Record'!G407&amp;"  ")</f>
        <v/>
      </c>
      <c r="F407" s="362" t="str">
        <f aca="false">IF('Sub-Cpt Record'!H407 = "","",'Sub-Cpt Record'!H407&amp;"  ")</f>
        <v/>
      </c>
      <c r="G407" s="362" t="str">
        <f aca="false">IF('Sub-Cpt Record'!I407 = "","",'Sub-Cpt Record'!I407&amp;"  ")</f>
        <v/>
      </c>
      <c r="H407" s="362" t="str">
        <f aca="false">IF('Sub-Cpt Record'!J407 = "","",'Sub-Cpt Record'!J407&amp;"  ")</f>
        <v/>
      </c>
      <c r="I407" s="364" t="str">
        <f aca="false">CONCATENATE(C407&amp;D407&amp;E407&amp;F407&amp;G407&amp;H407)</f>
        <v/>
      </c>
      <c r="J407" s="362" t="n">
        <f aca="false">IF(A407&lt;&gt;"",'Sub-Cpt Record'!C407/CODE!B407,0)</f>
        <v>0</v>
      </c>
      <c r="L407" s="365" t="str">
        <f aca="false">IF(A407="",IF(L408=1,1,""),1)</f>
        <v/>
      </c>
      <c r="N407" s="366" t="n">
        <f aca="false">COUNTIFS('Felling&amp;Restocking'!$A$11:$A$1000, 'Felling&amp;Restocking'!$A407, 'Felling&amp;Restocking'!$B$11:$B$1000, 'Felling&amp;Restocking'!$B407, 'Felling&amp;Restocking'!$H$11:$H$1000, 'Felling&amp;Restocking'!$H407)</f>
        <v>0</v>
      </c>
      <c r="O407" s="366" t="n">
        <f aca="false">IF(OR('Felling&amp;Restocking'!H407=0,'Felling&amp;Restocking'!H407=""),0,1)</f>
        <v>0</v>
      </c>
      <c r="P407" s="367" t="n">
        <f aca="false">SUM('Felling&amp;Restocking'!O407+'Felling&amp;Restocking'!P407)</f>
        <v>0</v>
      </c>
      <c r="S407" s="369" t="n">
        <f aca="false">IF(AND(O407&lt;&gt;0,P407&lt;&gt;0,'Felling&amp;Restocking'!G407&lt;&gt;0,AA407="",AC407=""),1,0)</f>
        <v>0</v>
      </c>
      <c r="T407" s="370" t="str">
        <f aca="false">IF(OR('Felling&amp;Restocking'!G407=0,'Felling&amp;Restocking'!G407=""),"",SUM('Felling&amp;Restocking'!O407/P407)*'Felling&amp;Restocking'!G407)</f>
        <v/>
      </c>
      <c r="U407" s="370" t="str">
        <f aca="false">IF(OR('Felling&amp;Restocking'!G407=0,'Felling&amp;Restocking'!G407=""),"",SUM('Felling&amp;Restocking'!P407/P407)*'Felling&amp;Restocking'!G407)</f>
        <v/>
      </c>
      <c r="V407" s="371" t="n">
        <f aca="false">IF(CONCATENATE('Felling&amp;Restocking'!U407&amp;'Felling&amp;Restocking'!W407&amp;'Felling&amp;Restocking'!Y407&amp;'Felling&amp;Restocking'!AA407&amp;'Felling&amp;Restocking'!AC407)="",0,1)</f>
        <v>0</v>
      </c>
      <c r="W407" s="372" t="n">
        <f aca="false">IF(OR(OR(TRIM('Felling&amp;Restocking'!H407)="T",TRIM('Felling&amp;Restocking'!H407)="DF",TRIM('Felling&amp;Restocking'!H407)="OS"),O407=0),0,1)</f>
        <v>0</v>
      </c>
      <c r="X407" s="372" t="n">
        <f aca="false">IF(OR('Felling&amp;Restocking'!$S407="",OR('Felling&amp;Restocking'!$S407=0,'Felling&amp;Restocking'!$S407="N/A")),0,1)</f>
        <v>0</v>
      </c>
      <c r="Y407" s="362" t="str">
        <f aca="false">IF(W407=1,T407,"")</f>
        <v/>
      </c>
      <c r="Z407" s="362" t="str">
        <f aca="false">IF(W407=1,U407,"")</f>
        <v/>
      </c>
      <c r="AA407" s="363" t="str">
        <f aca="false">CONCATENATE(IF(AND(AG407="B",AF407&lt;&gt;""),AF407,""),IF(AND(AI407="B",AH407&lt;&gt;""),AH407,""),IF(AND(AK407="B",AJ407&lt;&gt;""),AJ407,""),IF(AND(AM407="B",AL407&lt;&gt;""),AL407,""),IF(AND(AO407="B",AN407&lt;&gt;""),AN407,""),IF(AND(AQ407="B",AP407&lt;&gt;""),AP407,""))</f>
        <v/>
      </c>
      <c r="AC407" s="362" t="str">
        <f aca="false">CONCATENATE(IF(AND(AG407="C",AF407&lt;&gt;""),AF407,""),IF(AND(AI407="C",AH407&lt;&gt;""),AH407,""),IF(AND(AK407="C",AJ407&lt;&gt;""),AJ407,""),IF(AND(AM407="C",AL407&lt;&gt;""),AL407,""),IF(AND(AO407="C",AN407&lt;&gt;""),AN407,""),IF(AND(AQ407="C",AP407&lt;&gt;""),AP407,""))</f>
        <v/>
      </c>
      <c r="AE407" s="362" t="str">
        <f aca="false">CONCATENATE(IF(AS407="","",AS407),IF(AU407="","",AU407),IF(AW407="","",AW407),IF(AY407="","",AY407),IF(BA407="","",BA407),IF(BC407="","",BC407))</f>
        <v>1</v>
      </c>
      <c r="AF407" s="362" t="str">
        <f aca="false">IF('Felling&amp;Restocking'!I407="","",IFERROR(VLOOKUP( 'Felling&amp;Restocking'!I407,SpeciesList[],2,0),"," &amp; 'Felling&amp;Restocking'!I407))</f>
        <v/>
      </c>
      <c r="AG407" s="362" t="str">
        <f aca="false">IF('Felling&amp;Restocking'!I407="","",VLOOKUP( 'Felling&amp;Restocking'!I407,SpeciesList[],4,0))</f>
        <v/>
      </c>
      <c r="AH407" s="362" t="str">
        <f aca="false">IF('Felling&amp;Restocking'!J407="","",IFERROR("," &amp; VLOOKUP( 'Felling&amp;Restocking'!J407,SpeciesList[],2,0),"," &amp; 'Felling&amp;Restocking'!J407))</f>
        <v/>
      </c>
      <c r="AI407" s="362" t="str">
        <f aca="false">IF('Felling&amp;Restocking'!J407="","",VLOOKUP( 'Felling&amp;Restocking'!J407,SpeciesList[],4,0))</f>
        <v/>
      </c>
      <c r="AJ407" s="362" t="str">
        <f aca="false">IF('Felling&amp;Restocking'!K407="","",IFERROR("," &amp; VLOOKUP( 'Felling&amp;Restocking'!K407,SpeciesList[],2,0),"," &amp; 'Felling&amp;Restocking'!K407))</f>
        <v/>
      </c>
      <c r="AK407" s="362" t="str">
        <f aca="false">IF('Felling&amp;Restocking'!K407="","",VLOOKUP( 'Felling&amp;Restocking'!K407,SpeciesList[],4,0))</f>
        <v/>
      </c>
      <c r="AL407" s="362" t="str">
        <f aca="false">IF('Felling&amp;Restocking'!L407="","",IFERROR("," &amp; VLOOKUP( 'Felling&amp;Restocking'!L407,SpeciesList[],2,0),"," &amp; 'Felling&amp;Restocking'!L407))</f>
        <v/>
      </c>
      <c r="AM407" s="362" t="str">
        <f aca="false">IF('Felling&amp;Restocking'!L407="","",VLOOKUP( 'Felling&amp;Restocking'!L407,SpeciesList[],4,0))</f>
        <v/>
      </c>
      <c r="AN407" s="362" t="str">
        <f aca="false">IF('Felling&amp;Restocking'!M407="","",IFERROR("," &amp; VLOOKUP( 'Felling&amp;Restocking'!M407,SpeciesList[],2,0),"," &amp; 'Felling&amp;Restocking'!M407))</f>
        <v/>
      </c>
      <c r="AO407" s="362" t="str">
        <f aca="false">IF('Felling&amp;Restocking'!M407="","",VLOOKUP( 'Felling&amp;Restocking'!M407,SpeciesList[],4,0))</f>
        <v/>
      </c>
      <c r="AP407" s="362" t="str">
        <f aca="false">IF('Felling&amp;Restocking'!N407="","",IFERROR("," &amp; VLOOKUP( 'Felling&amp;Restocking'!N407,SpeciesList[],2,0),"," &amp; 'Felling&amp;Restocking'!N407))</f>
        <v/>
      </c>
      <c r="AQ407" s="362" t="str">
        <f aca="false">IF('Felling&amp;Restocking'!N407="","",VLOOKUP( 'Felling&amp;Restocking'!N407,SpeciesList[],4,0))</f>
        <v/>
      </c>
      <c r="AT407" s="362" t="str">
        <f aca="false">IF('Sub-Cpt Record'!A407&lt;&gt;"",CONCATENATE('Sub-Cpt Record'!A407,'Sub-Cpt Record'!B407,'Sub-Cpt Record'!C407),"")</f>
        <v/>
      </c>
      <c r="AU407" s="362" t="n">
        <f aca="false">IF($AT407="",1,COUNTIFS($AT$11:$AT$1000, $AT407))</f>
        <v>1</v>
      </c>
      <c r="AV407" s="362" t="n">
        <f aca="false">IF(AT407&lt;&gt;"",'Sub-Cpt Record'!C407/CODE!AU407,0)</f>
        <v>0</v>
      </c>
    </row>
    <row r="408" customFormat="false" ht="15" hidden="false" customHeight="false" outlineLevel="0" collapsed="false">
      <c r="A408" s="362" t="str">
        <f aca="false">IF('Sub-Cpt Record'!B408="",IF(OR('Sub-Cpt Record'!A408=0,'Sub-Cpt Record'!A408=""),"",'Sub-Cpt Record'!A408),CONCATENATE('Sub-Cpt Record'!A408&amp;'Sub-Cpt Record'!B408))</f>
        <v/>
      </c>
      <c r="B408" s="362" t="n">
        <f aca="false">IF($A408="",1,COUNTIFS($A$11:$A$1000, $A408))</f>
        <v>1</v>
      </c>
      <c r="C408" s="363" t="str">
        <f aca="false">IF('Sub-Cpt Record'!E408 = "","",'Sub-Cpt Record'!E408&amp;"  ")</f>
        <v/>
      </c>
      <c r="D408" s="362" t="str">
        <f aca="false">IF('Sub-Cpt Record'!F408 = "","",'Sub-Cpt Record'!F408&amp;"  ")</f>
        <v/>
      </c>
      <c r="E408" s="362" t="str">
        <f aca="false">IF('Sub-Cpt Record'!G408 = "","",'Sub-Cpt Record'!G408&amp;"  ")</f>
        <v/>
      </c>
      <c r="F408" s="362" t="str">
        <f aca="false">IF('Sub-Cpt Record'!H408 = "","",'Sub-Cpt Record'!H408&amp;"  ")</f>
        <v/>
      </c>
      <c r="G408" s="362" t="str">
        <f aca="false">IF('Sub-Cpt Record'!I408 = "","",'Sub-Cpt Record'!I408&amp;"  ")</f>
        <v/>
      </c>
      <c r="H408" s="362" t="str">
        <f aca="false">IF('Sub-Cpt Record'!J408 = "","",'Sub-Cpt Record'!J408&amp;"  ")</f>
        <v/>
      </c>
      <c r="I408" s="364" t="str">
        <f aca="false">CONCATENATE(C408&amp;D408&amp;E408&amp;F408&amp;G408&amp;H408)</f>
        <v/>
      </c>
      <c r="J408" s="362" t="n">
        <f aca="false">IF(A408&lt;&gt;"",'Sub-Cpt Record'!C408/CODE!B408,0)</f>
        <v>0</v>
      </c>
      <c r="L408" s="365" t="str">
        <f aca="false">IF(A408="",IF(L409=1,1,""),1)</f>
        <v/>
      </c>
      <c r="N408" s="366" t="n">
        <f aca="false">COUNTIFS('Felling&amp;Restocking'!$A$11:$A$1000, 'Felling&amp;Restocking'!$A408, 'Felling&amp;Restocking'!$B$11:$B$1000, 'Felling&amp;Restocking'!$B408, 'Felling&amp;Restocking'!$H$11:$H$1000, 'Felling&amp;Restocking'!$H408)</f>
        <v>0</v>
      </c>
      <c r="O408" s="366" t="n">
        <f aca="false">IF(OR('Felling&amp;Restocking'!H408=0,'Felling&amp;Restocking'!H408=""),0,1)</f>
        <v>0</v>
      </c>
      <c r="P408" s="367" t="n">
        <f aca="false">SUM('Felling&amp;Restocking'!O408+'Felling&amp;Restocking'!P408)</f>
        <v>0</v>
      </c>
      <c r="S408" s="369" t="n">
        <f aca="false">IF(AND(O408&lt;&gt;0,P408&lt;&gt;0,'Felling&amp;Restocking'!G408&lt;&gt;0,AA408="",AC408=""),1,0)</f>
        <v>0</v>
      </c>
      <c r="T408" s="370" t="str">
        <f aca="false">IF(OR('Felling&amp;Restocking'!G408=0,'Felling&amp;Restocking'!G408=""),"",SUM('Felling&amp;Restocking'!O408/P408)*'Felling&amp;Restocking'!G408)</f>
        <v/>
      </c>
      <c r="U408" s="370" t="str">
        <f aca="false">IF(OR('Felling&amp;Restocking'!G408=0,'Felling&amp;Restocking'!G408=""),"",SUM('Felling&amp;Restocking'!P408/P408)*'Felling&amp;Restocking'!G408)</f>
        <v/>
      </c>
      <c r="V408" s="371" t="n">
        <f aca="false">IF(CONCATENATE('Felling&amp;Restocking'!U408&amp;'Felling&amp;Restocking'!W408&amp;'Felling&amp;Restocking'!Y408&amp;'Felling&amp;Restocking'!AA408&amp;'Felling&amp;Restocking'!AC408)="",0,1)</f>
        <v>0</v>
      </c>
      <c r="W408" s="372" t="n">
        <f aca="false">IF(OR(OR(TRIM('Felling&amp;Restocking'!H408)="T",TRIM('Felling&amp;Restocking'!H408)="DF",TRIM('Felling&amp;Restocking'!H408)="OS"),O408=0),0,1)</f>
        <v>0</v>
      </c>
      <c r="X408" s="372" t="n">
        <f aca="false">IF(OR('Felling&amp;Restocking'!$S408="",OR('Felling&amp;Restocking'!$S408=0,'Felling&amp;Restocking'!$S408="N/A")),0,1)</f>
        <v>0</v>
      </c>
      <c r="Y408" s="362" t="str">
        <f aca="false">IF(W408=1,T408,"")</f>
        <v/>
      </c>
      <c r="Z408" s="362" t="str">
        <f aca="false">IF(W408=1,U408,"")</f>
        <v/>
      </c>
      <c r="AA408" s="363" t="str">
        <f aca="false">CONCATENATE(IF(AND(AG408="B",AF408&lt;&gt;""),AF408,""),IF(AND(AI408="B",AH408&lt;&gt;""),AH408,""),IF(AND(AK408="B",AJ408&lt;&gt;""),AJ408,""),IF(AND(AM408="B",AL408&lt;&gt;""),AL408,""),IF(AND(AO408="B",AN408&lt;&gt;""),AN408,""),IF(AND(AQ408="B",AP408&lt;&gt;""),AP408,""))</f>
        <v/>
      </c>
      <c r="AC408" s="362" t="str">
        <f aca="false">CONCATENATE(IF(AND(AG408="C",AF408&lt;&gt;""),AF408,""),IF(AND(AI408="C",AH408&lt;&gt;""),AH408,""),IF(AND(AK408="C",AJ408&lt;&gt;""),AJ408,""),IF(AND(AM408="C",AL408&lt;&gt;""),AL408,""),IF(AND(AO408="C",AN408&lt;&gt;""),AN408,""),IF(AND(AQ408="C",AP408&lt;&gt;""),AP408,""))</f>
        <v/>
      </c>
      <c r="AE408" s="362" t="str">
        <f aca="false">CONCATENATE(IF(AS408="","",AS408),IF(AU408="","",AU408),IF(AW408="","",AW408),IF(AY408="","",AY408),IF(BA408="","",BA408),IF(BC408="","",BC408))</f>
        <v>1</v>
      </c>
      <c r="AF408" s="362" t="str">
        <f aca="false">IF('Felling&amp;Restocking'!I408="","",IFERROR(VLOOKUP( 'Felling&amp;Restocking'!I408,SpeciesList[],2,0),"," &amp; 'Felling&amp;Restocking'!I408))</f>
        <v/>
      </c>
      <c r="AG408" s="362" t="str">
        <f aca="false">IF('Felling&amp;Restocking'!I408="","",VLOOKUP( 'Felling&amp;Restocking'!I408,SpeciesList[],4,0))</f>
        <v/>
      </c>
      <c r="AH408" s="362" t="str">
        <f aca="false">IF('Felling&amp;Restocking'!J408="","",IFERROR("," &amp; VLOOKUP( 'Felling&amp;Restocking'!J408,SpeciesList[],2,0),"," &amp; 'Felling&amp;Restocking'!J408))</f>
        <v/>
      </c>
      <c r="AI408" s="362" t="str">
        <f aca="false">IF('Felling&amp;Restocking'!J408="","",VLOOKUP( 'Felling&amp;Restocking'!J408,SpeciesList[],4,0))</f>
        <v/>
      </c>
      <c r="AJ408" s="362" t="str">
        <f aca="false">IF('Felling&amp;Restocking'!K408="","",IFERROR("," &amp; VLOOKUP( 'Felling&amp;Restocking'!K408,SpeciesList[],2,0),"," &amp; 'Felling&amp;Restocking'!K408))</f>
        <v/>
      </c>
      <c r="AK408" s="362" t="str">
        <f aca="false">IF('Felling&amp;Restocking'!K408="","",VLOOKUP( 'Felling&amp;Restocking'!K408,SpeciesList[],4,0))</f>
        <v/>
      </c>
      <c r="AL408" s="362" t="str">
        <f aca="false">IF('Felling&amp;Restocking'!L408="","",IFERROR("," &amp; VLOOKUP( 'Felling&amp;Restocking'!L408,SpeciesList[],2,0),"," &amp; 'Felling&amp;Restocking'!L408))</f>
        <v/>
      </c>
      <c r="AM408" s="362" t="str">
        <f aca="false">IF('Felling&amp;Restocking'!L408="","",VLOOKUP( 'Felling&amp;Restocking'!L408,SpeciesList[],4,0))</f>
        <v/>
      </c>
      <c r="AN408" s="362" t="str">
        <f aca="false">IF('Felling&amp;Restocking'!M408="","",IFERROR("," &amp; VLOOKUP( 'Felling&amp;Restocking'!M408,SpeciesList[],2,0),"," &amp; 'Felling&amp;Restocking'!M408))</f>
        <v/>
      </c>
      <c r="AO408" s="362" t="str">
        <f aca="false">IF('Felling&amp;Restocking'!M408="","",VLOOKUP( 'Felling&amp;Restocking'!M408,SpeciesList[],4,0))</f>
        <v/>
      </c>
      <c r="AP408" s="362" t="str">
        <f aca="false">IF('Felling&amp;Restocking'!N408="","",IFERROR("," &amp; VLOOKUP( 'Felling&amp;Restocking'!N408,SpeciesList[],2,0),"," &amp; 'Felling&amp;Restocking'!N408))</f>
        <v/>
      </c>
      <c r="AQ408" s="362" t="str">
        <f aca="false">IF('Felling&amp;Restocking'!N408="","",VLOOKUP( 'Felling&amp;Restocking'!N408,SpeciesList[],4,0))</f>
        <v/>
      </c>
      <c r="AT408" s="362" t="str">
        <f aca="false">IF('Sub-Cpt Record'!A408&lt;&gt;"",CONCATENATE('Sub-Cpt Record'!A408,'Sub-Cpt Record'!B408,'Sub-Cpt Record'!C408),"")</f>
        <v/>
      </c>
      <c r="AU408" s="362" t="n">
        <f aca="false">IF($AT408="",1,COUNTIFS($AT$11:$AT$1000, $AT408))</f>
        <v>1</v>
      </c>
      <c r="AV408" s="362" t="n">
        <f aca="false">IF(AT408&lt;&gt;"",'Sub-Cpt Record'!C408/CODE!AU408,0)</f>
        <v>0</v>
      </c>
    </row>
    <row r="409" customFormat="false" ht="15" hidden="false" customHeight="false" outlineLevel="0" collapsed="false">
      <c r="A409" s="362" t="str">
        <f aca="false">IF('Sub-Cpt Record'!B409="",IF(OR('Sub-Cpt Record'!A409=0,'Sub-Cpt Record'!A409=""),"",'Sub-Cpt Record'!A409),CONCATENATE('Sub-Cpt Record'!A409&amp;'Sub-Cpt Record'!B409))</f>
        <v/>
      </c>
      <c r="B409" s="362" t="n">
        <f aca="false">IF($A409="",1,COUNTIFS($A$11:$A$1000, $A409))</f>
        <v>1</v>
      </c>
      <c r="C409" s="363" t="str">
        <f aca="false">IF('Sub-Cpt Record'!E409 = "","",'Sub-Cpt Record'!E409&amp;"  ")</f>
        <v/>
      </c>
      <c r="D409" s="362" t="str">
        <f aca="false">IF('Sub-Cpt Record'!F409 = "","",'Sub-Cpt Record'!F409&amp;"  ")</f>
        <v/>
      </c>
      <c r="E409" s="362" t="str">
        <f aca="false">IF('Sub-Cpt Record'!G409 = "","",'Sub-Cpt Record'!G409&amp;"  ")</f>
        <v/>
      </c>
      <c r="F409" s="362" t="str">
        <f aca="false">IF('Sub-Cpt Record'!H409 = "","",'Sub-Cpt Record'!H409&amp;"  ")</f>
        <v/>
      </c>
      <c r="G409" s="362" t="str">
        <f aca="false">IF('Sub-Cpt Record'!I409 = "","",'Sub-Cpt Record'!I409&amp;"  ")</f>
        <v/>
      </c>
      <c r="H409" s="362" t="str">
        <f aca="false">IF('Sub-Cpt Record'!J409 = "","",'Sub-Cpt Record'!J409&amp;"  ")</f>
        <v/>
      </c>
      <c r="I409" s="364" t="str">
        <f aca="false">CONCATENATE(C409&amp;D409&amp;E409&amp;F409&amp;G409&amp;H409)</f>
        <v/>
      </c>
      <c r="J409" s="362" t="n">
        <f aca="false">IF(A409&lt;&gt;"",'Sub-Cpt Record'!C409/CODE!B409,0)</f>
        <v>0</v>
      </c>
      <c r="L409" s="365" t="str">
        <f aca="false">IF(A409="",IF(L410=1,1,""),1)</f>
        <v/>
      </c>
      <c r="N409" s="366" t="n">
        <f aca="false">COUNTIFS('Felling&amp;Restocking'!$A$11:$A$1000, 'Felling&amp;Restocking'!$A409, 'Felling&amp;Restocking'!$B$11:$B$1000, 'Felling&amp;Restocking'!$B409, 'Felling&amp;Restocking'!$H$11:$H$1000, 'Felling&amp;Restocking'!$H409)</f>
        <v>0</v>
      </c>
      <c r="O409" s="366" t="n">
        <f aca="false">IF(OR('Felling&amp;Restocking'!H409=0,'Felling&amp;Restocking'!H409=""),0,1)</f>
        <v>0</v>
      </c>
      <c r="P409" s="367" t="n">
        <f aca="false">SUM('Felling&amp;Restocking'!O409+'Felling&amp;Restocking'!P409)</f>
        <v>0</v>
      </c>
      <c r="S409" s="369" t="n">
        <f aca="false">IF(AND(O409&lt;&gt;0,P409&lt;&gt;0,'Felling&amp;Restocking'!G409&lt;&gt;0,AA409="",AC409=""),1,0)</f>
        <v>0</v>
      </c>
      <c r="T409" s="370" t="str">
        <f aca="false">IF(OR('Felling&amp;Restocking'!G409=0,'Felling&amp;Restocking'!G409=""),"",SUM('Felling&amp;Restocking'!O409/P409)*'Felling&amp;Restocking'!G409)</f>
        <v/>
      </c>
      <c r="U409" s="370" t="str">
        <f aca="false">IF(OR('Felling&amp;Restocking'!G409=0,'Felling&amp;Restocking'!G409=""),"",SUM('Felling&amp;Restocking'!P409/P409)*'Felling&amp;Restocking'!G409)</f>
        <v/>
      </c>
      <c r="V409" s="371" t="n">
        <f aca="false">IF(CONCATENATE('Felling&amp;Restocking'!U409&amp;'Felling&amp;Restocking'!W409&amp;'Felling&amp;Restocking'!Y409&amp;'Felling&amp;Restocking'!AA409&amp;'Felling&amp;Restocking'!AC409)="",0,1)</f>
        <v>0</v>
      </c>
      <c r="W409" s="372" t="n">
        <f aca="false">IF(OR(OR(TRIM('Felling&amp;Restocking'!H409)="T",TRIM('Felling&amp;Restocking'!H409)="DF",TRIM('Felling&amp;Restocking'!H409)="OS"),O409=0),0,1)</f>
        <v>0</v>
      </c>
      <c r="X409" s="372" t="n">
        <f aca="false">IF(OR('Felling&amp;Restocking'!$S409="",OR('Felling&amp;Restocking'!$S409=0,'Felling&amp;Restocking'!$S409="N/A")),0,1)</f>
        <v>0</v>
      </c>
      <c r="Y409" s="362" t="str">
        <f aca="false">IF(W409=1,T409,"")</f>
        <v/>
      </c>
      <c r="Z409" s="362" t="str">
        <f aca="false">IF(W409=1,U409,"")</f>
        <v/>
      </c>
      <c r="AA409" s="363" t="str">
        <f aca="false">CONCATENATE(IF(AND(AG409="B",AF409&lt;&gt;""),AF409,""),IF(AND(AI409="B",AH409&lt;&gt;""),AH409,""),IF(AND(AK409="B",AJ409&lt;&gt;""),AJ409,""),IF(AND(AM409="B",AL409&lt;&gt;""),AL409,""),IF(AND(AO409="B",AN409&lt;&gt;""),AN409,""),IF(AND(AQ409="B",AP409&lt;&gt;""),AP409,""))</f>
        <v/>
      </c>
      <c r="AC409" s="362" t="str">
        <f aca="false">CONCATENATE(IF(AND(AG409="C",AF409&lt;&gt;""),AF409,""),IF(AND(AI409="C",AH409&lt;&gt;""),AH409,""),IF(AND(AK409="C",AJ409&lt;&gt;""),AJ409,""),IF(AND(AM409="C",AL409&lt;&gt;""),AL409,""),IF(AND(AO409="C",AN409&lt;&gt;""),AN409,""),IF(AND(AQ409="C",AP409&lt;&gt;""),AP409,""))</f>
        <v/>
      </c>
      <c r="AE409" s="362" t="str">
        <f aca="false">CONCATENATE(IF(AS409="","",AS409),IF(AU409="","",AU409),IF(AW409="","",AW409),IF(AY409="","",AY409),IF(BA409="","",BA409),IF(BC409="","",BC409))</f>
        <v>1</v>
      </c>
      <c r="AF409" s="362" t="str">
        <f aca="false">IF('Felling&amp;Restocking'!I409="","",IFERROR(VLOOKUP( 'Felling&amp;Restocking'!I409,SpeciesList[],2,0),"," &amp; 'Felling&amp;Restocking'!I409))</f>
        <v/>
      </c>
      <c r="AG409" s="362" t="str">
        <f aca="false">IF('Felling&amp;Restocking'!I409="","",VLOOKUP( 'Felling&amp;Restocking'!I409,SpeciesList[],4,0))</f>
        <v/>
      </c>
      <c r="AH409" s="362" t="str">
        <f aca="false">IF('Felling&amp;Restocking'!J409="","",IFERROR("," &amp; VLOOKUP( 'Felling&amp;Restocking'!J409,SpeciesList[],2,0),"," &amp; 'Felling&amp;Restocking'!J409))</f>
        <v/>
      </c>
      <c r="AI409" s="362" t="str">
        <f aca="false">IF('Felling&amp;Restocking'!J409="","",VLOOKUP( 'Felling&amp;Restocking'!J409,SpeciesList[],4,0))</f>
        <v/>
      </c>
      <c r="AJ409" s="362" t="str">
        <f aca="false">IF('Felling&amp;Restocking'!K409="","",IFERROR("," &amp; VLOOKUP( 'Felling&amp;Restocking'!K409,SpeciesList[],2,0),"," &amp; 'Felling&amp;Restocking'!K409))</f>
        <v/>
      </c>
      <c r="AK409" s="362" t="str">
        <f aca="false">IF('Felling&amp;Restocking'!K409="","",VLOOKUP( 'Felling&amp;Restocking'!K409,SpeciesList[],4,0))</f>
        <v/>
      </c>
      <c r="AL409" s="362" t="str">
        <f aca="false">IF('Felling&amp;Restocking'!L409="","",IFERROR("," &amp; VLOOKUP( 'Felling&amp;Restocking'!L409,SpeciesList[],2,0),"," &amp; 'Felling&amp;Restocking'!L409))</f>
        <v/>
      </c>
      <c r="AM409" s="362" t="str">
        <f aca="false">IF('Felling&amp;Restocking'!L409="","",VLOOKUP( 'Felling&amp;Restocking'!L409,SpeciesList[],4,0))</f>
        <v/>
      </c>
      <c r="AN409" s="362" t="str">
        <f aca="false">IF('Felling&amp;Restocking'!M409="","",IFERROR("," &amp; VLOOKUP( 'Felling&amp;Restocking'!M409,SpeciesList[],2,0),"," &amp; 'Felling&amp;Restocking'!M409))</f>
        <v/>
      </c>
      <c r="AO409" s="362" t="str">
        <f aca="false">IF('Felling&amp;Restocking'!M409="","",VLOOKUP( 'Felling&amp;Restocking'!M409,SpeciesList[],4,0))</f>
        <v/>
      </c>
      <c r="AP409" s="362" t="str">
        <f aca="false">IF('Felling&amp;Restocking'!N409="","",IFERROR("," &amp; VLOOKUP( 'Felling&amp;Restocking'!N409,SpeciesList[],2,0),"," &amp; 'Felling&amp;Restocking'!N409))</f>
        <v/>
      </c>
      <c r="AQ409" s="362" t="str">
        <f aca="false">IF('Felling&amp;Restocking'!N409="","",VLOOKUP( 'Felling&amp;Restocking'!N409,SpeciesList[],4,0))</f>
        <v/>
      </c>
      <c r="AT409" s="362" t="str">
        <f aca="false">IF('Sub-Cpt Record'!A409&lt;&gt;"",CONCATENATE('Sub-Cpt Record'!A409,'Sub-Cpt Record'!B409,'Sub-Cpt Record'!C409),"")</f>
        <v/>
      </c>
      <c r="AU409" s="362" t="n">
        <f aca="false">IF($AT409="",1,COUNTIFS($AT$11:$AT$1000, $AT409))</f>
        <v>1</v>
      </c>
      <c r="AV409" s="362" t="n">
        <f aca="false">IF(AT409&lt;&gt;"",'Sub-Cpt Record'!C409/CODE!AU409,0)</f>
        <v>0</v>
      </c>
    </row>
    <row r="410" customFormat="false" ht="15" hidden="false" customHeight="false" outlineLevel="0" collapsed="false">
      <c r="A410" s="362" t="str">
        <f aca="false">IF('Sub-Cpt Record'!B410="",IF(OR('Sub-Cpt Record'!A410=0,'Sub-Cpt Record'!A410=""),"",'Sub-Cpt Record'!A410),CONCATENATE('Sub-Cpt Record'!A410&amp;'Sub-Cpt Record'!B410))</f>
        <v/>
      </c>
      <c r="B410" s="362" t="n">
        <f aca="false">IF($A410="",1,COUNTIFS($A$11:$A$1000, $A410))</f>
        <v>1</v>
      </c>
      <c r="C410" s="363" t="str">
        <f aca="false">IF('Sub-Cpt Record'!E410 = "","",'Sub-Cpt Record'!E410&amp;"  ")</f>
        <v/>
      </c>
      <c r="D410" s="362" t="str">
        <f aca="false">IF('Sub-Cpt Record'!F410 = "","",'Sub-Cpt Record'!F410&amp;"  ")</f>
        <v/>
      </c>
      <c r="E410" s="362" t="str">
        <f aca="false">IF('Sub-Cpt Record'!G410 = "","",'Sub-Cpt Record'!G410&amp;"  ")</f>
        <v/>
      </c>
      <c r="F410" s="362" t="str">
        <f aca="false">IF('Sub-Cpt Record'!H410 = "","",'Sub-Cpt Record'!H410&amp;"  ")</f>
        <v/>
      </c>
      <c r="G410" s="362" t="str">
        <f aca="false">IF('Sub-Cpt Record'!I410 = "","",'Sub-Cpt Record'!I410&amp;"  ")</f>
        <v/>
      </c>
      <c r="H410" s="362" t="str">
        <f aca="false">IF('Sub-Cpt Record'!J410 = "","",'Sub-Cpt Record'!J410&amp;"  ")</f>
        <v/>
      </c>
      <c r="I410" s="364" t="str">
        <f aca="false">CONCATENATE(C410&amp;D410&amp;E410&amp;F410&amp;G410&amp;H410)</f>
        <v/>
      </c>
      <c r="J410" s="362" t="n">
        <f aca="false">IF(A410&lt;&gt;"",'Sub-Cpt Record'!C410/CODE!B410,0)</f>
        <v>0</v>
      </c>
      <c r="L410" s="365" t="str">
        <f aca="false">IF(A410="",IF(L411=1,1,""),1)</f>
        <v/>
      </c>
      <c r="N410" s="366" t="n">
        <f aca="false">COUNTIFS('Felling&amp;Restocking'!$A$11:$A$1000, 'Felling&amp;Restocking'!$A410, 'Felling&amp;Restocking'!$B$11:$B$1000, 'Felling&amp;Restocking'!$B410, 'Felling&amp;Restocking'!$H$11:$H$1000, 'Felling&amp;Restocking'!$H410)</f>
        <v>0</v>
      </c>
      <c r="O410" s="366" t="n">
        <f aca="false">IF(OR('Felling&amp;Restocking'!H410=0,'Felling&amp;Restocking'!H410=""),0,1)</f>
        <v>0</v>
      </c>
      <c r="P410" s="367" t="n">
        <f aca="false">SUM('Felling&amp;Restocking'!O410+'Felling&amp;Restocking'!P410)</f>
        <v>0</v>
      </c>
      <c r="S410" s="369" t="n">
        <f aca="false">IF(AND(O410&lt;&gt;0,P410&lt;&gt;0,'Felling&amp;Restocking'!G410&lt;&gt;0,AA410="",AC410=""),1,0)</f>
        <v>0</v>
      </c>
      <c r="T410" s="370" t="str">
        <f aca="false">IF(OR('Felling&amp;Restocking'!G410=0,'Felling&amp;Restocking'!G410=""),"",SUM('Felling&amp;Restocking'!O410/P410)*'Felling&amp;Restocking'!G410)</f>
        <v/>
      </c>
      <c r="U410" s="370" t="str">
        <f aca="false">IF(OR('Felling&amp;Restocking'!G410=0,'Felling&amp;Restocking'!G410=""),"",SUM('Felling&amp;Restocking'!P410/P410)*'Felling&amp;Restocking'!G410)</f>
        <v/>
      </c>
      <c r="V410" s="371" t="n">
        <f aca="false">IF(CONCATENATE('Felling&amp;Restocking'!U410&amp;'Felling&amp;Restocking'!W410&amp;'Felling&amp;Restocking'!Y410&amp;'Felling&amp;Restocking'!AA410&amp;'Felling&amp;Restocking'!AC410)="",0,1)</f>
        <v>0</v>
      </c>
      <c r="W410" s="372" t="n">
        <f aca="false">IF(OR(OR(TRIM('Felling&amp;Restocking'!H410)="T",TRIM('Felling&amp;Restocking'!H410)="DF",TRIM('Felling&amp;Restocking'!H410)="OS"),O410=0),0,1)</f>
        <v>0</v>
      </c>
      <c r="X410" s="372" t="n">
        <f aca="false">IF(OR('Felling&amp;Restocking'!$S410="",OR('Felling&amp;Restocking'!$S410=0,'Felling&amp;Restocking'!$S410="N/A")),0,1)</f>
        <v>0</v>
      </c>
      <c r="Y410" s="362" t="str">
        <f aca="false">IF(W410=1,T410,"")</f>
        <v/>
      </c>
      <c r="Z410" s="362" t="str">
        <f aca="false">IF(W410=1,U410,"")</f>
        <v/>
      </c>
      <c r="AA410" s="363" t="str">
        <f aca="false">CONCATENATE(IF(AND(AG410="B",AF410&lt;&gt;""),AF410,""),IF(AND(AI410="B",AH410&lt;&gt;""),AH410,""),IF(AND(AK410="B",AJ410&lt;&gt;""),AJ410,""),IF(AND(AM410="B",AL410&lt;&gt;""),AL410,""),IF(AND(AO410="B",AN410&lt;&gt;""),AN410,""),IF(AND(AQ410="B",AP410&lt;&gt;""),AP410,""))</f>
        <v/>
      </c>
      <c r="AC410" s="362" t="str">
        <f aca="false">CONCATENATE(IF(AND(AG410="C",AF410&lt;&gt;""),AF410,""),IF(AND(AI410="C",AH410&lt;&gt;""),AH410,""),IF(AND(AK410="C",AJ410&lt;&gt;""),AJ410,""),IF(AND(AM410="C",AL410&lt;&gt;""),AL410,""),IF(AND(AO410="C",AN410&lt;&gt;""),AN410,""),IF(AND(AQ410="C",AP410&lt;&gt;""),AP410,""))</f>
        <v/>
      </c>
      <c r="AE410" s="362" t="str">
        <f aca="false">CONCATENATE(IF(AS410="","",AS410),IF(AU410="","",AU410),IF(AW410="","",AW410),IF(AY410="","",AY410),IF(BA410="","",BA410),IF(BC410="","",BC410))</f>
        <v>1</v>
      </c>
      <c r="AF410" s="362" t="str">
        <f aca="false">IF('Felling&amp;Restocking'!I410="","",IFERROR(VLOOKUP( 'Felling&amp;Restocking'!I410,SpeciesList[],2,0),"," &amp; 'Felling&amp;Restocking'!I410))</f>
        <v/>
      </c>
      <c r="AG410" s="362" t="str">
        <f aca="false">IF('Felling&amp;Restocking'!I410="","",VLOOKUP( 'Felling&amp;Restocking'!I410,SpeciesList[],4,0))</f>
        <v/>
      </c>
      <c r="AH410" s="362" t="str">
        <f aca="false">IF('Felling&amp;Restocking'!J410="","",IFERROR("," &amp; VLOOKUP( 'Felling&amp;Restocking'!J410,SpeciesList[],2,0),"," &amp; 'Felling&amp;Restocking'!J410))</f>
        <v/>
      </c>
      <c r="AI410" s="362" t="str">
        <f aca="false">IF('Felling&amp;Restocking'!J410="","",VLOOKUP( 'Felling&amp;Restocking'!J410,SpeciesList[],4,0))</f>
        <v/>
      </c>
      <c r="AJ410" s="362" t="str">
        <f aca="false">IF('Felling&amp;Restocking'!K410="","",IFERROR("," &amp; VLOOKUP( 'Felling&amp;Restocking'!K410,SpeciesList[],2,0),"," &amp; 'Felling&amp;Restocking'!K410))</f>
        <v/>
      </c>
      <c r="AK410" s="362" t="str">
        <f aca="false">IF('Felling&amp;Restocking'!K410="","",VLOOKUP( 'Felling&amp;Restocking'!K410,SpeciesList[],4,0))</f>
        <v/>
      </c>
      <c r="AL410" s="362" t="str">
        <f aca="false">IF('Felling&amp;Restocking'!L410="","",IFERROR("," &amp; VLOOKUP( 'Felling&amp;Restocking'!L410,SpeciesList[],2,0),"," &amp; 'Felling&amp;Restocking'!L410))</f>
        <v/>
      </c>
      <c r="AM410" s="362" t="str">
        <f aca="false">IF('Felling&amp;Restocking'!L410="","",VLOOKUP( 'Felling&amp;Restocking'!L410,SpeciesList[],4,0))</f>
        <v/>
      </c>
      <c r="AN410" s="362" t="str">
        <f aca="false">IF('Felling&amp;Restocking'!M410="","",IFERROR("," &amp; VLOOKUP( 'Felling&amp;Restocking'!M410,SpeciesList[],2,0),"," &amp; 'Felling&amp;Restocking'!M410))</f>
        <v/>
      </c>
      <c r="AO410" s="362" t="str">
        <f aca="false">IF('Felling&amp;Restocking'!M410="","",VLOOKUP( 'Felling&amp;Restocking'!M410,SpeciesList[],4,0))</f>
        <v/>
      </c>
      <c r="AP410" s="362" t="str">
        <f aca="false">IF('Felling&amp;Restocking'!N410="","",IFERROR("," &amp; VLOOKUP( 'Felling&amp;Restocking'!N410,SpeciesList[],2,0),"," &amp; 'Felling&amp;Restocking'!N410))</f>
        <v/>
      </c>
      <c r="AQ410" s="362" t="str">
        <f aca="false">IF('Felling&amp;Restocking'!N410="","",VLOOKUP( 'Felling&amp;Restocking'!N410,SpeciesList[],4,0))</f>
        <v/>
      </c>
      <c r="AT410" s="362" t="str">
        <f aca="false">IF('Sub-Cpt Record'!A410&lt;&gt;"",CONCATENATE('Sub-Cpt Record'!A410,'Sub-Cpt Record'!B410,'Sub-Cpt Record'!C410),"")</f>
        <v/>
      </c>
      <c r="AU410" s="362" t="n">
        <f aca="false">IF($AT410="",1,COUNTIFS($AT$11:$AT$1000, $AT410))</f>
        <v>1</v>
      </c>
      <c r="AV410" s="362" t="n">
        <f aca="false">IF(AT410&lt;&gt;"",'Sub-Cpt Record'!C410/CODE!AU410,0)</f>
        <v>0</v>
      </c>
    </row>
    <row r="411" customFormat="false" ht="15" hidden="false" customHeight="false" outlineLevel="0" collapsed="false">
      <c r="A411" s="362" t="str">
        <f aca="false">IF('Sub-Cpt Record'!B411="",IF(OR('Sub-Cpt Record'!A411=0,'Sub-Cpt Record'!A411=""),"",'Sub-Cpt Record'!A411),CONCATENATE('Sub-Cpt Record'!A411&amp;'Sub-Cpt Record'!B411))</f>
        <v/>
      </c>
      <c r="B411" s="362" t="n">
        <f aca="false">IF($A411="",1,COUNTIFS($A$11:$A$1000, $A411))</f>
        <v>1</v>
      </c>
      <c r="C411" s="363" t="str">
        <f aca="false">IF('Sub-Cpt Record'!E411 = "","",'Sub-Cpt Record'!E411&amp;"  ")</f>
        <v/>
      </c>
      <c r="D411" s="362" t="str">
        <f aca="false">IF('Sub-Cpt Record'!F411 = "","",'Sub-Cpt Record'!F411&amp;"  ")</f>
        <v/>
      </c>
      <c r="E411" s="362" t="str">
        <f aca="false">IF('Sub-Cpt Record'!G411 = "","",'Sub-Cpt Record'!G411&amp;"  ")</f>
        <v/>
      </c>
      <c r="F411" s="362" t="str">
        <f aca="false">IF('Sub-Cpt Record'!H411 = "","",'Sub-Cpt Record'!H411&amp;"  ")</f>
        <v/>
      </c>
      <c r="G411" s="362" t="str">
        <f aca="false">IF('Sub-Cpt Record'!I411 = "","",'Sub-Cpt Record'!I411&amp;"  ")</f>
        <v/>
      </c>
      <c r="H411" s="362" t="str">
        <f aca="false">IF('Sub-Cpt Record'!J411 = "","",'Sub-Cpt Record'!J411&amp;"  ")</f>
        <v/>
      </c>
      <c r="I411" s="364" t="str">
        <f aca="false">CONCATENATE(C411&amp;D411&amp;E411&amp;F411&amp;G411&amp;H411)</f>
        <v/>
      </c>
      <c r="J411" s="362" t="n">
        <f aca="false">IF(A411&lt;&gt;"",'Sub-Cpt Record'!C411/CODE!B411,0)</f>
        <v>0</v>
      </c>
      <c r="L411" s="365" t="str">
        <f aca="false">IF(A411="",IF(L412=1,1,""),1)</f>
        <v/>
      </c>
      <c r="N411" s="366" t="n">
        <f aca="false">COUNTIFS('Felling&amp;Restocking'!$A$11:$A$1000, 'Felling&amp;Restocking'!$A411, 'Felling&amp;Restocking'!$B$11:$B$1000, 'Felling&amp;Restocking'!$B411, 'Felling&amp;Restocking'!$H$11:$H$1000, 'Felling&amp;Restocking'!$H411)</f>
        <v>0</v>
      </c>
      <c r="O411" s="366" t="n">
        <f aca="false">IF(OR('Felling&amp;Restocking'!H411=0,'Felling&amp;Restocking'!H411=""),0,1)</f>
        <v>0</v>
      </c>
      <c r="P411" s="367" t="n">
        <f aca="false">SUM('Felling&amp;Restocking'!O411+'Felling&amp;Restocking'!P411)</f>
        <v>0</v>
      </c>
      <c r="S411" s="369" t="n">
        <f aca="false">IF(AND(O411&lt;&gt;0,P411&lt;&gt;0,'Felling&amp;Restocking'!G411&lt;&gt;0,AA411="",AC411=""),1,0)</f>
        <v>0</v>
      </c>
      <c r="T411" s="370" t="str">
        <f aca="false">IF(OR('Felling&amp;Restocking'!G411=0,'Felling&amp;Restocking'!G411=""),"",SUM('Felling&amp;Restocking'!O411/P411)*'Felling&amp;Restocking'!G411)</f>
        <v/>
      </c>
      <c r="U411" s="370" t="str">
        <f aca="false">IF(OR('Felling&amp;Restocking'!G411=0,'Felling&amp;Restocking'!G411=""),"",SUM('Felling&amp;Restocking'!P411/P411)*'Felling&amp;Restocking'!G411)</f>
        <v/>
      </c>
      <c r="V411" s="371" t="n">
        <f aca="false">IF(CONCATENATE('Felling&amp;Restocking'!U411&amp;'Felling&amp;Restocking'!W411&amp;'Felling&amp;Restocking'!Y411&amp;'Felling&amp;Restocking'!AA411&amp;'Felling&amp;Restocking'!AC411)="",0,1)</f>
        <v>0</v>
      </c>
      <c r="W411" s="372" t="n">
        <f aca="false">IF(OR(OR(TRIM('Felling&amp;Restocking'!H411)="T",TRIM('Felling&amp;Restocking'!H411)="DF",TRIM('Felling&amp;Restocking'!H411)="OS"),O411=0),0,1)</f>
        <v>0</v>
      </c>
      <c r="X411" s="372" t="n">
        <f aca="false">IF(OR('Felling&amp;Restocking'!$S411="",OR('Felling&amp;Restocking'!$S411=0,'Felling&amp;Restocking'!$S411="N/A")),0,1)</f>
        <v>0</v>
      </c>
      <c r="Y411" s="362" t="str">
        <f aca="false">IF(W411=1,T411,"")</f>
        <v/>
      </c>
      <c r="Z411" s="362" t="str">
        <f aca="false">IF(W411=1,U411,"")</f>
        <v/>
      </c>
      <c r="AA411" s="363" t="str">
        <f aca="false">CONCATENATE(IF(AND(AG411="B",AF411&lt;&gt;""),AF411,""),IF(AND(AI411="B",AH411&lt;&gt;""),AH411,""),IF(AND(AK411="B",AJ411&lt;&gt;""),AJ411,""),IF(AND(AM411="B",AL411&lt;&gt;""),AL411,""),IF(AND(AO411="B",AN411&lt;&gt;""),AN411,""),IF(AND(AQ411="B",AP411&lt;&gt;""),AP411,""))</f>
        <v/>
      </c>
      <c r="AC411" s="362" t="str">
        <f aca="false">CONCATENATE(IF(AND(AG411="C",AF411&lt;&gt;""),AF411,""),IF(AND(AI411="C",AH411&lt;&gt;""),AH411,""),IF(AND(AK411="C",AJ411&lt;&gt;""),AJ411,""),IF(AND(AM411="C",AL411&lt;&gt;""),AL411,""),IF(AND(AO411="C",AN411&lt;&gt;""),AN411,""),IF(AND(AQ411="C",AP411&lt;&gt;""),AP411,""))</f>
        <v/>
      </c>
      <c r="AE411" s="362" t="str">
        <f aca="false">CONCATENATE(IF(AS411="","",AS411),IF(AU411="","",AU411),IF(AW411="","",AW411),IF(AY411="","",AY411),IF(BA411="","",BA411),IF(BC411="","",BC411))</f>
        <v>1</v>
      </c>
      <c r="AF411" s="362" t="str">
        <f aca="false">IF('Felling&amp;Restocking'!I411="","",IFERROR(VLOOKUP( 'Felling&amp;Restocking'!I411,SpeciesList[],2,0),"," &amp; 'Felling&amp;Restocking'!I411))</f>
        <v/>
      </c>
      <c r="AG411" s="362" t="str">
        <f aca="false">IF('Felling&amp;Restocking'!I411="","",VLOOKUP( 'Felling&amp;Restocking'!I411,SpeciesList[],4,0))</f>
        <v/>
      </c>
      <c r="AH411" s="362" t="str">
        <f aca="false">IF('Felling&amp;Restocking'!J411="","",IFERROR("," &amp; VLOOKUP( 'Felling&amp;Restocking'!J411,SpeciesList[],2,0),"," &amp; 'Felling&amp;Restocking'!J411))</f>
        <v/>
      </c>
      <c r="AI411" s="362" t="str">
        <f aca="false">IF('Felling&amp;Restocking'!J411="","",VLOOKUP( 'Felling&amp;Restocking'!J411,SpeciesList[],4,0))</f>
        <v/>
      </c>
      <c r="AJ411" s="362" t="str">
        <f aca="false">IF('Felling&amp;Restocking'!K411="","",IFERROR("," &amp; VLOOKUP( 'Felling&amp;Restocking'!K411,SpeciesList[],2,0),"," &amp; 'Felling&amp;Restocking'!K411))</f>
        <v/>
      </c>
      <c r="AK411" s="362" t="str">
        <f aca="false">IF('Felling&amp;Restocking'!K411="","",VLOOKUP( 'Felling&amp;Restocking'!K411,SpeciesList[],4,0))</f>
        <v/>
      </c>
      <c r="AL411" s="362" t="str">
        <f aca="false">IF('Felling&amp;Restocking'!L411="","",IFERROR("," &amp; VLOOKUP( 'Felling&amp;Restocking'!L411,SpeciesList[],2,0),"," &amp; 'Felling&amp;Restocking'!L411))</f>
        <v/>
      </c>
      <c r="AM411" s="362" t="str">
        <f aca="false">IF('Felling&amp;Restocking'!L411="","",VLOOKUP( 'Felling&amp;Restocking'!L411,SpeciesList[],4,0))</f>
        <v/>
      </c>
      <c r="AN411" s="362" t="str">
        <f aca="false">IF('Felling&amp;Restocking'!M411="","",IFERROR("," &amp; VLOOKUP( 'Felling&amp;Restocking'!M411,SpeciesList[],2,0),"," &amp; 'Felling&amp;Restocking'!M411))</f>
        <v/>
      </c>
      <c r="AO411" s="362" t="str">
        <f aca="false">IF('Felling&amp;Restocking'!M411="","",VLOOKUP( 'Felling&amp;Restocking'!M411,SpeciesList[],4,0))</f>
        <v/>
      </c>
      <c r="AP411" s="362" t="str">
        <f aca="false">IF('Felling&amp;Restocking'!N411="","",IFERROR("," &amp; VLOOKUP( 'Felling&amp;Restocking'!N411,SpeciesList[],2,0),"," &amp; 'Felling&amp;Restocking'!N411))</f>
        <v/>
      </c>
      <c r="AQ411" s="362" t="str">
        <f aca="false">IF('Felling&amp;Restocking'!N411="","",VLOOKUP( 'Felling&amp;Restocking'!N411,SpeciesList[],4,0))</f>
        <v/>
      </c>
      <c r="AT411" s="362" t="str">
        <f aca="false">IF('Sub-Cpt Record'!A411&lt;&gt;"",CONCATENATE('Sub-Cpt Record'!A411,'Sub-Cpt Record'!B411,'Sub-Cpt Record'!C411),"")</f>
        <v/>
      </c>
      <c r="AU411" s="362" t="n">
        <f aca="false">IF($AT411="",1,COUNTIFS($AT$11:$AT$1000, $AT411))</f>
        <v>1</v>
      </c>
      <c r="AV411" s="362" t="n">
        <f aca="false">IF(AT411&lt;&gt;"",'Sub-Cpt Record'!C411/CODE!AU411,0)</f>
        <v>0</v>
      </c>
    </row>
    <row r="412" customFormat="false" ht="15" hidden="false" customHeight="false" outlineLevel="0" collapsed="false">
      <c r="A412" s="362" t="str">
        <f aca="false">IF('Sub-Cpt Record'!B412="",IF(OR('Sub-Cpt Record'!A412=0,'Sub-Cpt Record'!A412=""),"",'Sub-Cpt Record'!A412),CONCATENATE('Sub-Cpt Record'!A412&amp;'Sub-Cpt Record'!B412))</f>
        <v/>
      </c>
      <c r="B412" s="362" t="n">
        <f aca="false">IF($A412="",1,COUNTIFS($A$11:$A$1000, $A412))</f>
        <v>1</v>
      </c>
      <c r="C412" s="363" t="str">
        <f aca="false">IF('Sub-Cpt Record'!E412 = "","",'Sub-Cpt Record'!E412&amp;"  ")</f>
        <v/>
      </c>
      <c r="D412" s="362" t="str">
        <f aca="false">IF('Sub-Cpt Record'!F412 = "","",'Sub-Cpt Record'!F412&amp;"  ")</f>
        <v/>
      </c>
      <c r="E412" s="362" t="str">
        <f aca="false">IF('Sub-Cpt Record'!G412 = "","",'Sub-Cpt Record'!G412&amp;"  ")</f>
        <v/>
      </c>
      <c r="F412" s="362" t="str">
        <f aca="false">IF('Sub-Cpt Record'!H412 = "","",'Sub-Cpt Record'!H412&amp;"  ")</f>
        <v/>
      </c>
      <c r="G412" s="362" t="str">
        <f aca="false">IF('Sub-Cpt Record'!I412 = "","",'Sub-Cpt Record'!I412&amp;"  ")</f>
        <v/>
      </c>
      <c r="H412" s="362" t="str">
        <f aca="false">IF('Sub-Cpt Record'!J412 = "","",'Sub-Cpt Record'!J412&amp;"  ")</f>
        <v/>
      </c>
      <c r="I412" s="364" t="str">
        <f aca="false">CONCATENATE(C412&amp;D412&amp;E412&amp;F412&amp;G412&amp;H412)</f>
        <v/>
      </c>
      <c r="J412" s="362" t="n">
        <f aca="false">IF(A412&lt;&gt;"",'Sub-Cpt Record'!C412/CODE!B412,0)</f>
        <v>0</v>
      </c>
      <c r="L412" s="365" t="str">
        <f aca="false">IF(A412="",IF(L413=1,1,""),1)</f>
        <v/>
      </c>
      <c r="N412" s="366" t="n">
        <f aca="false">COUNTIFS('Felling&amp;Restocking'!$A$11:$A$1000, 'Felling&amp;Restocking'!$A412, 'Felling&amp;Restocking'!$B$11:$B$1000, 'Felling&amp;Restocking'!$B412, 'Felling&amp;Restocking'!$H$11:$H$1000, 'Felling&amp;Restocking'!$H412)</f>
        <v>0</v>
      </c>
      <c r="O412" s="366" t="n">
        <f aca="false">IF(OR('Felling&amp;Restocking'!H412=0,'Felling&amp;Restocking'!H412=""),0,1)</f>
        <v>0</v>
      </c>
      <c r="P412" s="367" t="n">
        <f aca="false">SUM('Felling&amp;Restocking'!O412+'Felling&amp;Restocking'!P412)</f>
        <v>0</v>
      </c>
      <c r="S412" s="369" t="n">
        <f aca="false">IF(AND(O412&lt;&gt;0,P412&lt;&gt;0,'Felling&amp;Restocking'!G412&lt;&gt;0,AA412="",AC412=""),1,0)</f>
        <v>0</v>
      </c>
      <c r="T412" s="370" t="str">
        <f aca="false">IF(OR('Felling&amp;Restocking'!G412=0,'Felling&amp;Restocking'!G412=""),"",SUM('Felling&amp;Restocking'!O412/P412)*'Felling&amp;Restocking'!G412)</f>
        <v/>
      </c>
      <c r="U412" s="370" t="str">
        <f aca="false">IF(OR('Felling&amp;Restocking'!G412=0,'Felling&amp;Restocking'!G412=""),"",SUM('Felling&amp;Restocking'!P412/P412)*'Felling&amp;Restocking'!G412)</f>
        <v/>
      </c>
      <c r="V412" s="371" t="n">
        <f aca="false">IF(CONCATENATE('Felling&amp;Restocking'!U412&amp;'Felling&amp;Restocking'!W412&amp;'Felling&amp;Restocking'!Y412&amp;'Felling&amp;Restocking'!AA412&amp;'Felling&amp;Restocking'!AC412)="",0,1)</f>
        <v>0</v>
      </c>
      <c r="W412" s="372" t="n">
        <f aca="false">IF(OR(OR(TRIM('Felling&amp;Restocking'!H412)="T",TRIM('Felling&amp;Restocking'!H412)="DF",TRIM('Felling&amp;Restocking'!H412)="OS"),O412=0),0,1)</f>
        <v>0</v>
      </c>
      <c r="X412" s="372" t="n">
        <f aca="false">IF(OR('Felling&amp;Restocking'!$S412="",OR('Felling&amp;Restocking'!$S412=0,'Felling&amp;Restocking'!$S412="N/A")),0,1)</f>
        <v>0</v>
      </c>
      <c r="Y412" s="362" t="str">
        <f aca="false">IF(W412=1,T412,"")</f>
        <v/>
      </c>
      <c r="Z412" s="362" t="str">
        <f aca="false">IF(W412=1,U412,"")</f>
        <v/>
      </c>
      <c r="AA412" s="363" t="str">
        <f aca="false">CONCATENATE(IF(AND(AG412="B",AF412&lt;&gt;""),AF412,""),IF(AND(AI412="B",AH412&lt;&gt;""),AH412,""),IF(AND(AK412="B",AJ412&lt;&gt;""),AJ412,""),IF(AND(AM412="B",AL412&lt;&gt;""),AL412,""),IF(AND(AO412="B",AN412&lt;&gt;""),AN412,""),IF(AND(AQ412="B",AP412&lt;&gt;""),AP412,""))</f>
        <v/>
      </c>
      <c r="AC412" s="362" t="str">
        <f aca="false">CONCATENATE(IF(AND(AG412="C",AF412&lt;&gt;""),AF412,""),IF(AND(AI412="C",AH412&lt;&gt;""),AH412,""),IF(AND(AK412="C",AJ412&lt;&gt;""),AJ412,""),IF(AND(AM412="C",AL412&lt;&gt;""),AL412,""),IF(AND(AO412="C",AN412&lt;&gt;""),AN412,""),IF(AND(AQ412="C",AP412&lt;&gt;""),AP412,""))</f>
        <v/>
      </c>
      <c r="AE412" s="362" t="str">
        <f aca="false">CONCATENATE(IF(AS412="","",AS412),IF(AU412="","",AU412),IF(AW412="","",AW412),IF(AY412="","",AY412),IF(BA412="","",BA412),IF(BC412="","",BC412))</f>
        <v>1</v>
      </c>
      <c r="AF412" s="362" t="str">
        <f aca="false">IF('Felling&amp;Restocking'!I412="","",IFERROR(VLOOKUP( 'Felling&amp;Restocking'!I412,SpeciesList[],2,0),"," &amp; 'Felling&amp;Restocking'!I412))</f>
        <v/>
      </c>
      <c r="AG412" s="362" t="str">
        <f aca="false">IF('Felling&amp;Restocking'!I412="","",VLOOKUP( 'Felling&amp;Restocking'!I412,SpeciesList[],4,0))</f>
        <v/>
      </c>
      <c r="AH412" s="362" t="str">
        <f aca="false">IF('Felling&amp;Restocking'!J412="","",IFERROR("," &amp; VLOOKUP( 'Felling&amp;Restocking'!J412,SpeciesList[],2,0),"," &amp; 'Felling&amp;Restocking'!J412))</f>
        <v/>
      </c>
      <c r="AI412" s="362" t="str">
        <f aca="false">IF('Felling&amp;Restocking'!J412="","",VLOOKUP( 'Felling&amp;Restocking'!J412,SpeciesList[],4,0))</f>
        <v/>
      </c>
      <c r="AJ412" s="362" t="str">
        <f aca="false">IF('Felling&amp;Restocking'!K412="","",IFERROR("," &amp; VLOOKUP( 'Felling&amp;Restocking'!K412,SpeciesList[],2,0),"," &amp; 'Felling&amp;Restocking'!K412))</f>
        <v/>
      </c>
      <c r="AK412" s="362" t="str">
        <f aca="false">IF('Felling&amp;Restocking'!K412="","",VLOOKUP( 'Felling&amp;Restocking'!K412,SpeciesList[],4,0))</f>
        <v/>
      </c>
      <c r="AL412" s="362" t="str">
        <f aca="false">IF('Felling&amp;Restocking'!L412="","",IFERROR("," &amp; VLOOKUP( 'Felling&amp;Restocking'!L412,SpeciesList[],2,0),"," &amp; 'Felling&amp;Restocking'!L412))</f>
        <v/>
      </c>
      <c r="AM412" s="362" t="str">
        <f aca="false">IF('Felling&amp;Restocking'!L412="","",VLOOKUP( 'Felling&amp;Restocking'!L412,SpeciesList[],4,0))</f>
        <v/>
      </c>
      <c r="AN412" s="362" t="str">
        <f aca="false">IF('Felling&amp;Restocking'!M412="","",IFERROR("," &amp; VLOOKUP( 'Felling&amp;Restocking'!M412,SpeciesList[],2,0),"," &amp; 'Felling&amp;Restocking'!M412))</f>
        <v/>
      </c>
      <c r="AO412" s="362" t="str">
        <f aca="false">IF('Felling&amp;Restocking'!M412="","",VLOOKUP( 'Felling&amp;Restocking'!M412,SpeciesList[],4,0))</f>
        <v/>
      </c>
      <c r="AP412" s="362" t="str">
        <f aca="false">IF('Felling&amp;Restocking'!N412="","",IFERROR("," &amp; VLOOKUP( 'Felling&amp;Restocking'!N412,SpeciesList[],2,0),"," &amp; 'Felling&amp;Restocking'!N412))</f>
        <v/>
      </c>
      <c r="AQ412" s="362" t="str">
        <f aca="false">IF('Felling&amp;Restocking'!N412="","",VLOOKUP( 'Felling&amp;Restocking'!N412,SpeciesList[],4,0))</f>
        <v/>
      </c>
      <c r="AT412" s="362" t="str">
        <f aca="false">IF('Sub-Cpt Record'!A412&lt;&gt;"",CONCATENATE('Sub-Cpt Record'!A412,'Sub-Cpt Record'!B412,'Sub-Cpt Record'!C412),"")</f>
        <v/>
      </c>
      <c r="AU412" s="362" t="n">
        <f aca="false">IF($AT412="",1,COUNTIFS($AT$11:$AT$1000, $AT412))</f>
        <v>1</v>
      </c>
      <c r="AV412" s="362" t="n">
        <f aca="false">IF(AT412&lt;&gt;"",'Sub-Cpt Record'!C412/CODE!AU412,0)</f>
        <v>0</v>
      </c>
    </row>
    <row r="413" customFormat="false" ht="15" hidden="false" customHeight="false" outlineLevel="0" collapsed="false">
      <c r="A413" s="362" t="str">
        <f aca="false">IF('Sub-Cpt Record'!B413="",IF(OR('Sub-Cpt Record'!A413=0,'Sub-Cpt Record'!A413=""),"",'Sub-Cpt Record'!A413),CONCATENATE('Sub-Cpt Record'!A413&amp;'Sub-Cpt Record'!B413))</f>
        <v/>
      </c>
      <c r="B413" s="362" t="n">
        <f aca="false">IF($A413="",1,COUNTIFS($A$11:$A$1000, $A413))</f>
        <v>1</v>
      </c>
      <c r="C413" s="363" t="str">
        <f aca="false">IF('Sub-Cpt Record'!E413 = "","",'Sub-Cpt Record'!E413&amp;"  ")</f>
        <v/>
      </c>
      <c r="D413" s="362" t="str">
        <f aca="false">IF('Sub-Cpt Record'!F413 = "","",'Sub-Cpt Record'!F413&amp;"  ")</f>
        <v/>
      </c>
      <c r="E413" s="362" t="str">
        <f aca="false">IF('Sub-Cpt Record'!G413 = "","",'Sub-Cpt Record'!G413&amp;"  ")</f>
        <v/>
      </c>
      <c r="F413" s="362" t="str">
        <f aca="false">IF('Sub-Cpt Record'!H413 = "","",'Sub-Cpt Record'!H413&amp;"  ")</f>
        <v/>
      </c>
      <c r="G413" s="362" t="str">
        <f aca="false">IF('Sub-Cpt Record'!I413 = "","",'Sub-Cpt Record'!I413&amp;"  ")</f>
        <v/>
      </c>
      <c r="H413" s="362" t="str">
        <f aca="false">IF('Sub-Cpt Record'!J413 = "","",'Sub-Cpt Record'!J413&amp;"  ")</f>
        <v/>
      </c>
      <c r="I413" s="364" t="str">
        <f aca="false">CONCATENATE(C413&amp;D413&amp;E413&amp;F413&amp;G413&amp;H413)</f>
        <v/>
      </c>
      <c r="J413" s="362" t="n">
        <f aca="false">IF(A413&lt;&gt;"",'Sub-Cpt Record'!C413/CODE!B413,0)</f>
        <v>0</v>
      </c>
      <c r="L413" s="365" t="str">
        <f aca="false">IF(A413="",IF(L414=1,1,""),1)</f>
        <v/>
      </c>
      <c r="N413" s="366" t="n">
        <f aca="false">COUNTIFS('Felling&amp;Restocking'!$A$11:$A$1000, 'Felling&amp;Restocking'!$A413, 'Felling&amp;Restocking'!$B$11:$B$1000, 'Felling&amp;Restocking'!$B413, 'Felling&amp;Restocking'!$H$11:$H$1000, 'Felling&amp;Restocking'!$H413)</f>
        <v>0</v>
      </c>
      <c r="O413" s="366" t="n">
        <f aca="false">IF(OR('Felling&amp;Restocking'!H413=0,'Felling&amp;Restocking'!H413=""),0,1)</f>
        <v>0</v>
      </c>
      <c r="P413" s="367" t="n">
        <f aca="false">SUM('Felling&amp;Restocking'!O413+'Felling&amp;Restocking'!P413)</f>
        <v>0</v>
      </c>
      <c r="S413" s="369" t="n">
        <f aca="false">IF(AND(O413&lt;&gt;0,P413&lt;&gt;0,'Felling&amp;Restocking'!G413&lt;&gt;0,AA413="",AC413=""),1,0)</f>
        <v>0</v>
      </c>
      <c r="T413" s="370" t="str">
        <f aca="false">IF(OR('Felling&amp;Restocking'!G413=0,'Felling&amp;Restocking'!G413=""),"",SUM('Felling&amp;Restocking'!O413/P413)*'Felling&amp;Restocking'!G413)</f>
        <v/>
      </c>
      <c r="U413" s="370" t="str">
        <f aca="false">IF(OR('Felling&amp;Restocking'!G413=0,'Felling&amp;Restocking'!G413=""),"",SUM('Felling&amp;Restocking'!P413/P413)*'Felling&amp;Restocking'!G413)</f>
        <v/>
      </c>
      <c r="V413" s="371" t="n">
        <f aca="false">IF(CONCATENATE('Felling&amp;Restocking'!U413&amp;'Felling&amp;Restocking'!W413&amp;'Felling&amp;Restocking'!Y413&amp;'Felling&amp;Restocking'!AA413&amp;'Felling&amp;Restocking'!AC413)="",0,1)</f>
        <v>0</v>
      </c>
      <c r="W413" s="372" t="n">
        <f aca="false">IF(OR(OR(TRIM('Felling&amp;Restocking'!H413)="T",TRIM('Felling&amp;Restocking'!H413)="DF",TRIM('Felling&amp;Restocking'!H413)="OS"),O413=0),0,1)</f>
        <v>0</v>
      </c>
      <c r="X413" s="372" t="n">
        <f aca="false">IF(OR('Felling&amp;Restocking'!$S413="",OR('Felling&amp;Restocking'!$S413=0,'Felling&amp;Restocking'!$S413="N/A")),0,1)</f>
        <v>0</v>
      </c>
      <c r="Y413" s="362" t="str">
        <f aca="false">IF(W413=1,T413,"")</f>
        <v/>
      </c>
      <c r="Z413" s="362" t="str">
        <f aca="false">IF(W413=1,U413,"")</f>
        <v/>
      </c>
      <c r="AA413" s="363" t="str">
        <f aca="false">CONCATENATE(IF(AND(AG413="B",AF413&lt;&gt;""),AF413,""),IF(AND(AI413="B",AH413&lt;&gt;""),AH413,""),IF(AND(AK413="B",AJ413&lt;&gt;""),AJ413,""),IF(AND(AM413="B",AL413&lt;&gt;""),AL413,""),IF(AND(AO413="B",AN413&lt;&gt;""),AN413,""),IF(AND(AQ413="B",AP413&lt;&gt;""),AP413,""))</f>
        <v/>
      </c>
      <c r="AC413" s="362" t="str">
        <f aca="false">CONCATENATE(IF(AND(AG413="C",AF413&lt;&gt;""),AF413,""),IF(AND(AI413="C",AH413&lt;&gt;""),AH413,""),IF(AND(AK413="C",AJ413&lt;&gt;""),AJ413,""),IF(AND(AM413="C",AL413&lt;&gt;""),AL413,""),IF(AND(AO413="C",AN413&lt;&gt;""),AN413,""),IF(AND(AQ413="C",AP413&lt;&gt;""),AP413,""))</f>
        <v/>
      </c>
      <c r="AE413" s="362" t="str">
        <f aca="false">CONCATENATE(IF(AS413="","",AS413),IF(AU413="","",AU413),IF(AW413="","",AW413),IF(AY413="","",AY413),IF(BA413="","",BA413),IF(BC413="","",BC413))</f>
        <v>1</v>
      </c>
      <c r="AF413" s="362" t="str">
        <f aca="false">IF('Felling&amp;Restocking'!I413="","",IFERROR(VLOOKUP( 'Felling&amp;Restocking'!I413,SpeciesList[],2,0),"," &amp; 'Felling&amp;Restocking'!I413))</f>
        <v/>
      </c>
      <c r="AG413" s="362" t="str">
        <f aca="false">IF('Felling&amp;Restocking'!I413="","",VLOOKUP( 'Felling&amp;Restocking'!I413,SpeciesList[],4,0))</f>
        <v/>
      </c>
      <c r="AH413" s="362" t="str">
        <f aca="false">IF('Felling&amp;Restocking'!J413="","",IFERROR("," &amp; VLOOKUP( 'Felling&amp;Restocking'!J413,SpeciesList[],2,0),"," &amp; 'Felling&amp;Restocking'!J413))</f>
        <v/>
      </c>
      <c r="AI413" s="362" t="str">
        <f aca="false">IF('Felling&amp;Restocking'!J413="","",VLOOKUP( 'Felling&amp;Restocking'!J413,SpeciesList[],4,0))</f>
        <v/>
      </c>
      <c r="AJ413" s="362" t="str">
        <f aca="false">IF('Felling&amp;Restocking'!K413="","",IFERROR("," &amp; VLOOKUP( 'Felling&amp;Restocking'!K413,SpeciesList[],2,0),"," &amp; 'Felling&amp;Restocking'!K413))</f>
        <v/>
      </c>
      <c r="AK413" s="362" t="str">
        <f aca="false">IF('Felling&amp;Restocking'!K413="","",VLOOKUP( 'Felling&amp;Restocking'!K413,SpeciesList[],4,0))</f>
        <v/>
      </c>
      <c r="AL413" s="362" t="str">
        <f aca="false">IF('Felling&amp;Restocking'!L413="","",IFERROR("," &amp; VLOOKUP( 'Felling&amp;Restocking'!L413,SpeciesList[],2,0),"," &amp; 'Felling&amp;Restocking'!L413))</f>
        <v/>
      </c>
      <c r="AM413" s="362" t="str">
        <f aca="false">IF('Felling&amp;Restocking'!L413="","",VLOOKUP( 'Felling&amp;Restocking'!L413,SpeciesList[],4,0))</f>
        <v/>
      </c>
      <c r="AN413" s="362" t="str">
        <f aca="false">IF('Felling&amp;Restocking'!M413="","",IFERROR("," &amp; VLOOKUP( 'Felling&amp;Restocking'!M413,SpeciesList[],2,0),"," &amp; 'Felling&amp;Restocking'!M413))</f>
        <v/>
      </c>
      <c r="AO413" s="362" t="str">
        <f aca="false">IF('Felling&amp;Restocking'!M413="","",VLOOKUP( 'Felling&amp;Restocking'!M413,SpeciesList[],4,0))</f>
        <v/>
      </c>
      <c r="AP413" s="362" t="str">
        <f aca="false">IF('Felling&amp;Restocking'!N413="","",IFERROR("," &amp; VLOOKUP( 'Felling&amp;Restocking'!N413,SpeciesList[],2,0),"," &amp; 'Felling&amp;Restocking'!N413))</f>
        <v/>
      </c>
      <c r="AQ413" s="362" t="str">
        <f aca="false">IF('Felling&amp;Restocking'!N413="","",VLOOKUP( 'Felling&amp;Restocking'!N413,SpeciesList[],4,0))</f>
        <v/>
      </c>
      <c r="AT413" s="362" t="str">
        <f aca="false">IF('Sub-Cpt Record'!A413&lt;&gt;"",CONCATENATE('Sub-Cpt Record'!A413,'Sub-Cpt Record'!B413,'Sub-Cpt Record'!C413),"")</f>
        <v/>
      </c>
      <c r="AU413" s="362" t="n">
        <f aca="false">IF($AT413="",1,COUNTIFS($AT$11:$AT$1000, $AT413))</f>
        <v>1</v>
      </c>
      <c r="AV413" s="362" t="n">
        <f aca="false">IF(AT413&lt;&gt;"",'Sub-Cpt Record'!C413/CODE!AU413,0)</f>
        <v>0</v>
      </c>
    </row>
    <row r="414" customFormat="false" ht="15" hidden="false" customHeight="false" outlineLevel="0" collapsed="false">
      <c r="A414" s="362" t="str">
        <f aca="false">IF('Sub-Cpt Record'!B414="",IF(OR('Sub-Cpt Record'!A414=0,'Sub-Cpt Record'!A414=""),"",'Sub-Cpt Record'!A414),CONCATENATE('Sub-Cpt Record'!A414&amp;'Sub-Cpt Record'!B414))</f>
        <v/>
      </c>
      <c r="B414" s="362" t="n">
        <f aca="false">IF($A414="",1,COUNTIFS($A$11:$A$1000, $A414))</f>
        <v>1</v>
      </c>
      <c r="C414" s="363" t="str">
        <f aca="false">IF('Sub-Cpt Record'!E414 = "","",'Sub-Cpt Record'!E414&amp;"  ")</f>
        <v/>
      </c>
      <c r="D414" s="362" t="str">
        <f aca="false">IF('Sub-Cpt Record'!F414 = "","",'Sub-Cpt Record'!F414&amp;"  ")</f>
        <v/>
      </c>
      <c r="E414" s="362" t="str">
        <f aca="false">IF('Sub-Cpt Record'!G414 = "","",'Sub-Cpt Record'!G414&amp;"  ")</f>
        <v/>
      </c>
      <c r="F414" s="362" t="str">
        <f aca="false">IF('Sub-Cpt Record'!H414 = "","",'Sub-Cpt Record'!H414&amp;"  ")</f>
        <v/>
      </c>
      <c r="G414" s="362" t="str">
        <f aca="false">IF('Sub-Cpt Record'!I414 = "","",'Sub-Cpt Record'!I414&amp;"  ")</f>
        <v/>
      </c>
      <c r="H414" s="362" t="str">
        <f aca="false">IF('Sub-Cpt Record'!J414 = "","",'Sub-Cpt Record'!J414&amp;"  ")</f>
        <v/>
      </c>
      <c r="I414" s="364" t="str">
        <f aca="false">CONCATENATE(C414&amp;D414&amp;E414&amp;F414&amp;G414&amp;H414)</f>
        <v/>
      </c>
      <c r="J414" s="362" t="n">
        <f aca="false">IF(A414&lt;&gt;"",'Sub-Cpt Record'!C414/CODE!B414,0)</f>
        <v>0</v>
      </c>
      <c r="L414" s="365" t="str">
        <f aca="false">IF(A414="",IF(L415=1,1,""),1)</f>
        <v/>
      </c>
      <c r="N414" s="366" t="n">
        <f aca="false">COUNTIFS('Felling&amp;Restocking'!$A$11:$A$1000, 'Felling&amp;Restocking'!$A414, 'Felling&amp;Restocking'!$B$11:$B$1000, 'Felling&amp;Restocking'!$B414, 'Felling&amp;Restocking'!$H$11:$H$1000, 'Felling&amp;Restocking'!$H414)</f>
        <v>0</v>
      </c>
      <c r="O414" s="366" t="n">
        <f aca="false">IF(OR('Felling&amp;Restocking'!H414=0,'Felling&amp;Restocking'!H414=""),0,1)</f>
        <v>0</v>
      </c>
      <c r="P414" s="367" t="n">
        <f aca="false">SUM('Felling&amp;Restocking'!O414+'Felling&amp;Restocking'!P414)</f>
        <v>0</v>
      </c>
      <c r="S414" s="369" t="n">
        <f aca="false">IF(AND(O414&lt;&gt;0,P414&lt;&gt;0,'Felling&amp;Restocking'!G414&lt;&gt;0,AA414="",AC414=""),1,0)</f>
        <v>0</v>
      </c>
      <c r="T414" s="370" t="str">
        <f aca="false">IF(OR('Felling&amp;Restocking'!G414=0,'Felling&amp;Restocking'!G414=""),"",SUM('Felling&amp;Restocking'!O414/P414)*'Felling&amp;Restocking'!G414)</f>
        <v/>
      </c>
      <c r="U414" s="370" t="str">
        <f aca="false">IF(OR('Felling&amp;Restocking'!G414=0,'Felling&amp;Restocking'!G414=""),"",SUM('Felling&amp;Restocking'!P414/P414)*'Felling&amp;Restocking'!G414)</f>
        <v/>
      </c>
      <c r="V414" s="371" t="n">
        <f aca="false">IF(CONCATENATE('Felling&amp;Restocking'!U414&amp;'Felling&amp;Restocking'!W414&amp;'Felling&amp;Restocking'!Y414&amp;'Felling&amp;Restocking'!AA414&amp;'Felling&amp;Restocking'!AC414)="",0,1)</f>
        <v>0</v>
      </c>
      <c r="W414" s="372" t="n">
        <f aca="false">IF(OR(OR(TRIM('Felling&amp;Restocking'!H414)="T",TRIM('Felling&amp;Restocking'!H414)="DF",TRIM('Felling&amp;Restocking'!H414)="OS"),O414=0),0,1)</f>
        <v>0</v>
      </c>
      <c r="X414" s="372" t="n">
        <f aca="false">IF(OR('Felling&amp;Restocking'!$S414="",OR('Felling&amp;Restocking'!$S414=0,'Felling&amp;Restocking'!$S414="N/A")),0,1)</f>
        <v>0</v>
      </c>
      <c r="Y414" s="362" t="str">
        <f aca="false">IF(W414=1,T414,"")</f>
        <v/>
      </c>
      <c r="Z414" s="362" t="str">
        <f aca="false">IF(W414=1,U414,"")</f>
        <v/>
      </c>
      <c r="AA414" s="363" t="str">
        <f aca="false">CONCATENATE(IF(AND(AG414="B",AF414&lt;&gt;""),AF414,""),IF(AND(AI414="B",AH414&lt;&gt;""),AH414,""),IF(AND(AK414="B",AJ414&lt;&gt;""),AJ414,""),IF(AND(AM414="B",AL414&lt;&gt;""),AL414,""),IF(AND(AO414="B",AN414&lt;&gt;""),AN414,""),IF(AND(AQ414="B",AP414&lt;&gt;""),AP414,""))</f>
        <v/>
      </c>
      <c r="AC414" s="362" t="str">
        <f aca="false">CONCATENATE(IF(AND(AG414="C",AF414&lt;&gt;""),AF414,""),IF(AND(AI414="C",AH414&lt;&gt;""),AH414,""),IF(AND(AK414="C",AJ414&lt;&gt;""),AJ414,""),IF(AND(AM414="C",AL414&lt;&gt;""),AL414,""),IF(AND(AO414="C",AN414&lt;&gt;""),AN414,""),IF(AND(AQ414="C",AP414&lt;&gt;""),AP414,""))</f>
        <v/>
      </c>
      <c r="AE414" s="362" t="str">
        <f aca="false">CONCATENATE(IF(AS414="","",AS414),IF(AU414="","",AU414),IF(AW414="","",AW414),IF(AY414="","",AY414),IF(BA414="","",BA414),IF(BC414="","",BC414))</f>
        <v>1</v>
      </c>
      <c r="AF414" s="362" t="str">
        <f aca="false">IF('Felling&amp;Restocking'!I414="","",IFERROR(VLOOKUP( 'Felling&amp;Restocking'!I414,SpeciesList[],2,0),"," &amp; 'Felling&amp;Restocking'!I414))</f>
        <v/>
      </c>
      <c r="AG414" s="362" t="str">
        <f aca="false">IF('Felling&amp;Restocking'!I414="","",VLOOKUP( 'Felling&amp;Restocking'!I414,SpeciesList[],4,0))</f>
        <v/>
      </c>
      <c r="AH414" s="362" t="str">
        <f aca="false">IF('Felling&amp;Restocking'!J414="","",IFERROR("," &amp; VLOOKUP( 'Felling&amp;Restocking'!J414,SpeciesList[],2,0),"," &amp; 'Felling&amp;Restocking'!J414))</f>
        <v/>
      </c>
      <c r="AI414" s="362" t="str">
        <f aca="false">IF('Felling&amp;Restocking'!J414="","",VLOOKUP( 'Felling&amp;Restocking'!J414,SpeciesList[],4,0))</f>
        <v/>
      </c>
      <c r="AJ414" s="362" t="str">
        <f aca="false">IF('Felling&amp;Restocking'!K414="","",IFERROR("," &amp; VLOOKUP( 'Felling&amp;Restocking'!K414,SpeciesList[],2,0),"," &amp; 'Felling&amp;Restocking'!K414))</f>
        <v/>
      </c>
      <c r="AK414" s="362" t="str">
        <f aca="false">IF('Felling&amp;Restocking'!K414="","",VLOOKUP( 'Felling&amp;Restocking'!K414,SpeciesList[],4,0))</f>
        <v/>
      </c>
      <c r="AL414" s="362" t="str">
        <f aca="false">IF('Felling&amp;Restocking'!L414="","",IFERROR("," &amp; VLOOKUP( 'Felling&amp;Restocking'!L414,SpeciesList[],2,0),"," &amp; 'Felling&amp;Restocking'!L414))</f>
        <v/>
      </c>
      <c r="AM414" s="362" t="str">
        <f aca="false">IF('Felling&amp;Restocking'!L414="","",VLOOKUP( 'Felling&amp;Restocking'!L414,SpeciesList[],4,0))</f>
        <v/>
      </c>
      <c r="AN414" s="362" t="str">
        <f aca="false">IF('Felling&amp;Restocking'!M414="","",IFERROR("," &amp; VLOOKUP( 'Felling&amp;Restocking'!M414,SpeciesList[],2,0),"," &amp; 'Felling&amp;Restocking'!M414))</f>
        <v/>
      </c>
      <c r="AO414" s="362" t="str">
        <f aca="false">IF('Felling&amp;Restocking'!M414="","",VLOOKUP( 'Felling&amp;Restocking'!M414,SpeciesList[],4,0))</f>
        <v/>
      </c>
      <c r="AP414" s="362" t="str">
        <f aca="false">IF('Felling&amp;Restocking'!N414="","",IFERROR("," &amp; VLOOKUP( 'Felling&amp;Restocking'!N414,SpeciesList[],2,0),"," &amp; 'Felling&amp;Restocking'!N414))</f>
        <v/>
      </c>
      <c r="AQ414" s="362" t="str">
        <f aca="false">IF('Felling&amp;Restocking'!N414="","",VLOOKUP( 'Felling&amp;Restocking'!N414,SpeciesList[],4,0))</f>
        <v/>
      </c>
      <c r="AT414" s="362" t="str">
        <f aca="false">IF('Sub-Cpt Record'!A414&lt;&gt;"",CONCATENATE('Sub-Cpt Record'!A414,'Sub-Cpt Record'!B414,'Sub-Cpt Record'!C414),"")</f>
        <v/>
      </c>
      <c r="AU414" s="362" t="n">
        <f aca="false">IF($AT414="",1,COUNTIFS($AT$11:$AT$1000, $AT414))</f>
        <v>1</v>
      </c>
      <c r="AV414" s="362" t="n">
        <f aca="false">IF(AT414&lt;&gt;"",'Sub-Cpt Record'!C414/CODE!AU414,0)</f>
        <v>0</v>
      </c>
    </row>
    <row r="415" customFormat="false" ht="15" hidden="false" customHeight="false" outlineLevel="0" collapsed="false">
      <c r="A415" s="362" t="str">
        <f aca="false">IF('Sub-Cpt Record'!B415="",IF(OR('Sub-Cpt Record'!A415=0,'Sub-Cpt Record'!A415=""),"",'Sub-Cpt Record'!A415),CONCATENATE('Sub-Cpt Record'!A415&amp;'Sub-Cpt Record'!B415))</f>
        <v/>
      </c>
      <c r="B415" s="362" t="n">
        <f aca="false">IF($A415="",1,COUNTIFS($A$11:$A$1000, $A415))</f>
        <v>1</v>
      </c>
      <c r="C415" s="363" t="str">
        <f aca="false">IF('Sub-Cpt Record'!E415 = "","",'Sub-Cpt Record'!E415&amp;"  ")</f>
        <v/>
      </c>
      <c r="D415" s="362" t="str">
        <f aca="false">IF('Sub-Cpt Record'!F415 = "","",'Sub-Cpt Record'!F415&amp;"  ")</f>
        <v/>
      </c>
      <c r="E415" s="362" t="str">
        <f aca="false">IF('Sub-Cpt Record'!G415 = "","",'Sub-Cpt Record'!G415&amp;"  ")</f>
        <v/>
      </c>
      <c r="F415" s="362" t="str">
        <f aca="false">IF('Sub-Cpt Record'!H415 = "","",'Sub-Cpt Record'!H415&amp;"  ")</f>
        <v/>
      </c>
      <c r="G415" s="362" t="str">
        <f aca="false">IF('Sub-Cpt Record'!I415 = "","",'Sub-Cpt Record'!I415&amp;"  ")</f>
        <v/>
      </c>
      <c r="H415" s="362" t="str">
        <f aca="false">IF('Sub-Cpt Record'!J415 = "","",'Sub-Cpt Record'!J415&amp;"  ")</f>
        <v/>
      </c>
      <c r="I415" s="364" t="str">
        <f aca="false">CONCATENATE(C415&amp;D415&amp;E415&amp;F415&amp;G415&amp;H415)</f>
        <v/>
      </c>
      <c r="J415" s="362" t="n">
        <f aca="false">IF(A415&lt;&gt;"",'Sub-Cpt Record'!C415/CODE!B415,0)</f>
        <v>0</v>
      </c>
      <c r="L415" s="365" t="str">
        <f aca="false">IF(A415="",IF(L416=1,1,""),1)</f>
        <v/>
      </c>
      <c r="N415" s="366" t="n">
        <f aca="false">COUNTIFS('Felling&amp;Restocking'!$A$11:$A$1000, 'Felling&amp;Restocking'!$A415, 'Felling&amp;Restocking'!$B$11:$B$1000, 'Felling&amp;Restocking'!$B415, 'Felling&amp;Restocking'!$H$11:$H$1000, 'Felling&amp;Restocking'!$H415)</f>
        <v>0</v>
      </c>
      <c r="O415" s="366" t="n">
        <f aca="false">IF(OR('Felling&amp;Restocking'!H415=0,'Felling&amp;Restocking'!H415=""),0,1)</f>
        <v>0</v>
      </c>
      <c r="P415" s="367" t="n">
        <f aca="false">SUM('Felling&amp;Restocking'!O415+'Felling&amp;Restocking'!P415)</f>
        <v>0</v>
      </c>
      <c r="S415" s="369" t="n">
        <f aca="false">IF(AND(O415&lt;&gt;0,P415&lt;&gt;0,'Felling&amp;Restocking'!G415&lt;&gt;0,AA415="",AC415=""),1,0)</f>
        <v>0</v>
      </c>
      <c r="T415" s="370" t="str">
        <f aca="false">IF(OR('Felling&amp;Restocking'!G415=0,'Felling&amp;Restocking'!G415=""),"",SUM('Felling&amp;Restocking'!O415/P415)*'Felling&amp;Restocking'!G415)</f>
        <v/>
      </c>
      <c r="U415" s="370" t="str">
        <f aca="false">IF(OR('Felling&amp;Restocking'!G415=0,'Felling&amp;Restocking'!G415=""),"",SUM('Felling&amp;Restocking'!P415/P415)*'Felling&amp;Restocking'!G415)</f>
        <v/>
      </c>
      <c r="V415" s="371" t="n">
        <f aca="false">IF(CONCATENATE('Felling&amp;Restocking'!U415&amp;'Felling&amp;Restocking'!W415&amp;'Felling&amp;Restocking'!Y415&amp;'Felling&amp;Restocking'!AA415&amp;'Felling&amp;Restocking'!AC415)="",0,1)</f>
        <v>0</v>
      </c>
      <c r="W415" s="372" t="n">
        <f aca="false">IF(OR(OR(TRIM('Felling&amp;Restocking'!H415)="T",TRIM('Felling&amp;Restocking'!H415)="DF",TRIM('Felling&amp;Restocking'!H415)="OS"),O415=0),0,1)</f>
        <v>0</v>
      </c>
      <c r="X415" s="372" t="n">
        <f aca="false">IF(OR('Felling&amp;Restocking'!$S415="",OR('Felling&amp;Restocking'!$S415=0,'Felling&amp;Restocking'!$S415="N/A")),0,1)</f>
        <v>0</v>
      </c>
      <c r="Y415" s="362" t="str">
        <f aca="false">IF(W415=1,T415,"")</f>
        <v/>
      </c>
      <c r="Z415" s="362" t="str">
        <f aca="false">IF(W415=1,U415,"")</f>
        <v/>
      </c>
      <c r="AA415" s="363" t="str">
        <f aca="false">CONCATENATE(IF(AND(AG415="B",AF415&lt;&gt;""),AF415,""),IF(AND(AI415="B",AH415&lt;&gt;""),AH415,""),IF(AND(AK415="B",AJ415&lt;&gt;""),AJ415,""),IF(AND(AM415="B",AL415&lt;&gt;""),AL415,""),IF(AND(AO415="B",AN415&lt;&gt;""),AN415,""),IF(AND(AQ415="B",AP415&lt;&gt;""),AP415,""))</f>
        <v/>
      </c>
      <c r="AC415" s="362" t="str">
        <f aca="false">CONCATENATE(IF(AND(AG415="C",AF415&lt;&gt;""),AF415,""),IF(AND(AI415="C",AH415&lt;&gt;""),AH415,""),IF(AND(AK415="C",AJ415&lt;&gt;""),AJ415,""),IF(AND(AM415="C",AL415&lt;&gt;""),AL415,""),IF(AND(AO415="C",AN415&lt;&gt;""),AN415,""),IF(AND(AQ415="C",AP415&lt;&gt;""),AP415,""))</f>
        <v/>
      </c>
      <c r="AE415" s="362" t="str">
        <f aca="false">CONCATENATE(IF(AS415="","",AS415),IF(AU415="","",AU415),IF(AW415="","",AW415),IF(AY415="","",AY415),IF(BA415="","",BA415),IF(BC415="","",BC415))</f>
        <v>1</v>
      </c>
      <c r="AF415" s="362" t="str">
        <f aca="false">IF('Felling&amp;Restocking'!I415="","",IFERROR(VLOOKUP( 'Felling&amp;Restocking'!I415,SpeciesList[],2,0),"," &amp; 'Felling&amp;Restocking'!I415))</f>
        <v/>
      </c>
      <c r="AG415" s="362" t="str">
        <f aca="false">IF('Felling&amp;Restocking'!I415="","",VLOOKUP( 'Felling&amp;Restocking'!I415,SpeciesList[],4,0))</f>
        <v/>
      </c>
      <c r="AH415" s="362" t="str">
        <f aca="false">IF('Felling&amp;Restocking'!J415="","",IFERROR("," &amp; VLOOKUP( 'Felling&amp;Restocking'!J415,SpeciesList[],2,0),"," &amp; 'Felling&amp;Restocking'!J415))</f>
        <v/>
      </c>
      <c r="AI415" s="362" t="str">
        <f aca="false">IF('Felling&amp;Restocking'!J415="","",VLOOKUP( 'Felling&amp;Restocking'!J415,SpeciesList[],4,0))</f>
        <v/>
      </c>
      <c r="AJ415" s="362" t="str">
        <f aca="false">IF('Felling&amp;Restocking'!K415="","",IFERROR("," &amp; VLOOKUP( 'Felling&amp;Restocking'!K415,SpeciesList[],2,0),"," &amp; 'Felling&amp;Restocking'!K415))</f>
        <v/>
      </c>
      <c r="AK415" s="362" t="str">
        <f aca="false">IF('Felling&amp;Restocking'!K415="","",VLOOKUP( 'Felling&amp;Restocking'!K415,SpeciesList[],4,0))</f>
        <v/>
      </c>
      <c r="AL415" s="362" t="str">
        <f aca="false">IF('Felling&amp;Restocking'!L415="","",IFERROR("," &amp; VLOOKUP( 'Felling&amp;Restocking'!L415,SpeciesList[],2,0),"," &amp; 'Felling&amp;Restocking'!L415))</f>
        <v/>
      </c>
      <c r="AM415" s="362" t="str">
        <f aca="false">IF('Felling&amp;Restocking'!L415="","",VLOOKUP( 'Felling&amp;Restocking'!L415,SpeciesList[],4,0))</f>
        <v/>
      </c>
      <c r="AN415" s="362" t="str">
        <f aca="false">IF('Felling&amp;Restocking'!M415="","",IFERROR("," &amp; VLOOKUP( 'Felling&amp;Restocking'!M415,SpeciesList[],2,0),"," &amp; 'Felling&amp;Restocking'!M415))</f>
        <v/>
      </c>
      <c r="AO415" s="362" t="str">
        <f aca="false">IF('Felling&amp;Restocking'!M415="","",VLOOKUP( 'Felling&amp;Restocking'!M415,SpeciesList[],4,0))</f>
        <v/>
      </c>
      <c r="AP415" s="362" t="str">
        <f aca="false">IF('Felling&amp;Restocking'!N415="","",IFERROR("," &amp; VLOOKUP( 'Felling&amp;Restocking'!N415,SpeciesList[],2,0),"," &amp; 'Felling&amp;Restocking'!N415))</f>
        <v/>
      </c>
      <c r="AQ415" s="362" t="str">
        <f aca="false">IF('Felling&amp;Restocking'!N415="","",VLOOKUP( 'Felling&amp;Restocking'!N415,SpeciesList[],4,0))</f>
        <v/>
      </c>
      <c r="AT415" s="362" t="str">
        <f aca="false">IF('Sub-Cpt Record'!A415&lt;&gt;"",CONCATENATE('Sub-Cpt Record'!A415,'Sub-Cpt Record'!B415,'Sub-Cpt Record'!C415),"")</f>
        <v/>
      </c>
      <c r="AU415" s="362" t="n">
        <f aca="false">IF($AT415="",1,COUNTIFS($AT$11:$AT$1000, $AT415))</f>
        <v>1</v>
      </c>
      <c r="AV415" s="362" t="n">
        <f aca="false">IF(AT415&lt;&gt;"",'Sub-Cpt Record'!C415/CODE!AU415,0)</f>
        <v>0</v>
      </c>
    </row>
    <row r="416" customFormat="false" ht="15" hidden="false" customHeight="false" outlineLevel="0" collapsed="false">
      <c r="A416" s="362" t="str">
        <f aca="false">IF('Sub-Cpt Record'!B416="",IF(OR('Sub-Cpt Record'!A416=0,'Sub-Cpt Record'!A416=""),"",'Sub-Cpt Record'!A416),CONCATENATE('Sub-Cpt Record'!A416&amp;'Sub-Cpt Record'!B416))</f>
        <v/>
      </c>
      <c r="B416" s="362" t="n">
        <f aca="false">IF($A416="",1,COUNTIFS($A$11:$A$1000, $A416))</f>
        <v>1</v>
      </c>
      <c r="C416" s="363" t="str">
        <f aca="false">IF('Sub-Cpt Record'!E416 = "","",'Sub-Cpt Record'!E416&amp;"  ")</f>
        <v/>
      </c>
      <c r="D416" s="362" t="str">
        <f aca="false">IF('Sub-Cpt Record'!F416 = "","",'Sub-Cpt Record'!F416&amp;"  ")</f>
        <v/>
      </c>
      <c r="E416" s="362" t="str">
        <f aca="false">IF('Sub-Cpt Record'!G416 = "","",'Sub-Cpt Record'!G416&amp;"  ")</f>
        <v/>
      </c>
      <c r="F416" s="362" t="str">
        <f aca="false">IF('Sub-Cpt Record'!H416 = "","",'Sub-Cpt Record'!H416&amp;"  ")</f>
        <v/>
      </c>
      <c r="G416" s="362" t="str">
        <f aca="false">IF('Sub-Cpt Record'!I416 = "","",'Sub-Cpt Record'!I416&amp;"  ")</f>
        <v/>
      </c>
      <c r="H416" s="362" t="str">
        <f aca="false">IF('Sub-Cpt Record'!J416 = "","",'Sub-Cpt Record'!J416&amp;"  ")</f>
        <v/>
      </c>
      <c r="I416" s="364" t="str">
        <f aca="false">CONCATENATE(C416&amp;D416&amp;E416&amp;F416&amp;G416&amp;H416)</f>
        <v/>
      </c>
      <c r="J416" s="362" t="n">
        <f aca="false">IF(A416&lt;&gt;"",'Sub-Cpt Record'!C416/CODE!B416,0)</f>
        <v>0</v>
      </c>
      <c r="L416" s="365" t="str">
        <f aca="false">IF(A416="",IF(L417=1,1,""),1)</f>
        <v/>
      </c>
      <c r="N416" s="366" t="n">
        <f aca="false">COUNTIFS('Felling&amp;Restocking'!$A$11:$A$1000, 'Felling&amp;Restocking'!$A416, 'Felling&amp;Restocking'!$B$11:$B$1000, 'Felling&amp;Restocking'!$B416, 'Felling&amp;Restocking'!$H$11:$H$1000, 'Felling&amp;Restocking'!$H416)</f>
        <v>0</v>
      </c>
      <c r="O416" s="366" t="n">
        <f aca="false">IF(OR('Felling&amp;Restocking'!H416=0,'Felling&amp;Restocking'!H416=""),0,1)</f>
        <v>0</v>
      </c>
      <c r="P416" s="367" t="n">
        <f aca="false">SUM('Felling&amp;Restocking'!O416+'Felling&amp;Restocking'!P416)</f>
        <v>0</v>
      </c>
      <c r="S416" s="369" t="n">
        <f aca="false">IF(AND(O416&lt;&gt;0,P416&lt;&gt;0,'Felling&amp;Restocking'!G416&lt;&gt;0,AA416="",AC416=""),1,0)</f>
        <v>0</v>
      </c>
      <c r="T416" s="370" t="str">
        <f aca="false">IF(OR('Felling&amp;Restocking'!G416=0,'Felling&amp;Restocking'!G416=""),"",SUM('Felling&amp;Restocking'!O416/P416)*'Felling&amp;Restocking'!G416)</f>
        <v/>
      </c>
      <c r="U416" s="370" t="str">
        <f aca="false">IF(OR('Felling&amp;Restocking'!G416=0,'Felling&amp;Restocking'!G416=""),"",SUM('Felling&amp;Restocking'!P416/P416)*'Felling&amp;Restocking'!G416)</f>
        <v/>
      </c>
      <c r="V416" s="371" t="n">
        <f aca="false">IF(CONCATENATE('Felling&amp;Restocking'!U416&amp;'Felling&amp;Restocking'!W416&amp;'Felling&amp;Restocking'!Y416&amp;'Felling&amp;Restocking'!AA416&amp;'Felling&amp;Restocking'!AC416)="",0,1)</f>
        <v>0</v>
      </c>
      <c r="W416" s="372" t="n">
        <f aca="false">IF(OR(OR(TRIM('Felling&amp;Restocking'!H416)="T",TRIM('Felling&amp;Restocking'!H416)="DF",TRIM('Felling&amp;Restocking'!H416)="OS"),O416=0),0,1)</f>
        <v>0</v>
      </c>
      <c r="X416" s="372" t="n">
        <f aca="false">IF(OR('Felling&amp;Restocking'!$S416="",OR('Felling&amp;Restocking'!$S416=0,'Felling&amp;Restocking'!$S416="N/A")),0,1)</f>
        <v>0</v>
      </c>
      <c r="Y416" s="362" t="str">
        <f aca="false">IF(W416=1,T416,"")</f>
        <v/>
      </c>
      <c r="Z416" s="362" t="str">
        <f aca="false">IF(W416=1,U416,"")</f>
        <v/>
      </c>
      <c r="AA416" s="363" t="str">
        <f aca="false">CONCATENATE(IF(AND(AG416="B",AF416&lt;&gt;""),AF416,""),IF(AND(AI416="B",AH416&lt;&gt;""),AH416,""),IF(AND(AK416="B",AJ416&lt;&gt;""),AJ416,""),IF(AND(AM416="B",AL416&lt;&gt;""),AL416,""),IF(AND(AO416="B",AN416&lt;&gt;""),AN416,""),IF(AND(AQ416="B",AP416&lt;&gt;""),AP416,""))</f>
        <v/>
      </c>
      <c r="AC416" s="362" t="str">
        <f aca="false">CONCATENATE(IF(AND(AG416="C",AF416&lt;&gt;""),AF416,""),IF(AND(AI416="C",AH416&lt;&gt;""),AH416,""),IF(AND(AK416="C",AJ416&lt;&gt;""),AJ416,""),IF(AND(AM416="C",AL416&lt;&gt;""),AL416,""),IF(AND(AO416="C",AN416&lt;&gt;""),AN416,""),IF(AND(AQ416="C",AP416&lt;&gt;""),AP416,""))</f>
        <v/>
      </c>
      <c r="AE416" s="362" t="str">
        <f aca="false">CONCATENATE(IF(AS416="","",AS416),IF(AU416="","",AU416),IF(AW416="","",AW416),IF(AY416="","",AY416),IF(BA416="","",BA416),IF(BC416="","",BC416))</f>
        <v>1</v>
      </c>
      <c r="AF416" s="362" t="str">
        <f aca="false">IF('Felling&amp;Restocking'!I416="","",IFERROR(VLOOKUP( 'Felling&amp;Restocking'!I416,SpeciesList[],2,0),"," &amp; 'Felling&amp;Restocking'!I416))</f>
        <v/>
      </c>
      <c r="AG416" s="362" t="str">
        <f aca="false">IF('Felling&amp;Restocking'!I416="","",VLOOKUP( 'Felling&amp;Restocking'!I416,SpeciesList[],4,0))</f>
        <v/>
      </c>
      <c r="AH416" s="362" t="str">
        <f aca="false">IF('Felling&amp;Restocking'!J416="","",IFERROR("," &amp; VLOOKUP( 'Felling&amp;Restocking'!J416,SpeciesList[],2,0),"," &amp; 'Felling&amp;Restocking'!J416))</f>
        <v/>
      </c>
      <c r="AI416" s="362" t="str">
        <f aca="false">IF('Felling&amp;Restocking'!J416="","",VLOOKUP( 'Felling&amp;Restocking'!J416,SpeciesList[],4,0))</f>
        <v/>
      </c>
      <c r="AJ416" s="362" t="str">
        <f aca="false">IF('Felling&amp;Restocking'!K416="","",IFERROR("," &amp; VLOOKUP( 'Felling&amp;Restocking'!K416,SpeciesList[],2,0),"," &amp; 'Felling&amp;Restocking'!K416))</f>
        <v/>
      </c>
      <c r="AK416" s="362" t="str">
        <f aca="false">IF('Felling&amp;Restocking'!K416="","",VLOOKUP( 'Felling&amp;Restocking'!K416,SpeciesList[],4,0))</f>
        <v/>
      </c>
      <c r="AL416" s="362" t="str">
        <f aca="false">IF('Felling&amp;Restocking'!L416="","",IFERROR("," &amp; VLOOKUP( 'Felling&amp;Restocking'!L416,SpeciesList[],2,0),"," &amp; 'Felling&amp;Restocking'!L416))</f>
        <v/>
      </c>
      <c r="AM416" s="362" t="str">
        <f aca="false">IF('Felling&amp;Restocking'!L416="","",VLOOKUP( 'Felling&amp;Restocking'!L416,SpeciesList[],4,0))</f>
        <v/>
      </c>
      <c r="AN416" s="362" t="str">
        <f aca="false">IF('Felling&amp;Restocking'!M416="","",IFERROR("," &amp; VLOOKUP( 'Felling&amp;Restocking'!M416,SpeciesList[],2,0),"," &amp; 'Felling&amp;Restocking'!M416))</f>
        <v/>
      </c>
      <c r="AO416" s="362" t="str">
        <f aca="false">IF('Felling&amp;Restocking'!M416="","",VLOOKUP( 'Felling&amp;Restocking'!M416,SpeciesList[],4,0))</f>
        <v/>
      </c>
      <c r="AP416" s="362" t="str">
        <f aca="false">IF('Felling&amp;Restocking'!N416="","",IFERROR("," &amp; VLOOKUP( 'Felling&amp;Restocking'!N416,SpeciesList[],2,0),"," &amp; 'Felling&amp;Restocking'!N416))</f>
        <v/>
      </c>
      <c r="AQ416" s="362" t="str">
        <f aca="false">IF('Felling&amp;Restocking'!N416="","",VLOOKUP( 'Felling&amp;Restocking'!N416,SpeciesList[],4,0))</f>
        <v/>
      </c>
      <c r="AT416" s="362" t="str">
        <f aca="false">IF('Sub-Cpt Record'!A416&lt;&gt;"",CONCATENATE('Sub-Cpt Record'!A416,'Sub-Cpt Record'!B416,'Sub-Cpt Record'!C416),"")</f>
        <v/>
      </c>
      <c r="AU416" s="362" t="n">
        <f aca="false">IF($AT416="",1,COUNTIFS($AT$11:$AT$1000, $AT416))</f>
        <v>1</v>
      </c>
      <c r="AV416" s="362" t="n">
        <f aca="false">IF(AT416&lt;&gt;"",'Sub-Cpt Record'!C416/CODE!AU416,0)</f>
        <v>0</v>
      </c>
    </row>
    <row r="417" customFormat="false" ht="15" hidden="false" customHeight="false" outlineLevel="0" collapsed="false">
      <c r="A417" s="362" t="str">
        <f aca="false">IF('Sub-Cpt Record'!B417="",IF(OR('Sub-Cpt Record'!A417=0,'Sub-Cpt Record'!A417=""),"",'Sub-Cpt Record'!A417),CONCATENATE('Sub-Cpt Record'!A417&amp;'Sub-Cpt Record'!B417))</f>
        <v/>
      </c>
      <c r="B417" s="362" t="n">
        <f aca="false">IF($A417="",1,COUNTIFS($A$11:$A$1000, $A417))</f>
        <v>1</v>
      </c>
      <c r="C417" s="363" t="str">
        <f aca="false">IF('Sub-Cpt Record'!E417 = "","",'Sub-Cpt Record'!E417&amp;"  ")</f>
        <v/>
      </c>
      <c r="D417" s="362" t="str">
        <f aca="false">IF('Sub-Cpt Record'!F417 = "","",'Sub-Cpt Record'!F417&amp;"  ")</f>
        <v/>
      </c>
      <c r="E417" s="362" t="str">
        <f aca="false">IF('Sub-Cpt Record'!G417 = "","",'Sub-Cpt Record'!G417&amp;"  ")</f>
        <v/>
      </c>
      <c r="F417" s="362" t="str">
        <f aca="false">IF('Sub-Cpt Record'!H417 = "","",'Sub-Cpt Record'!H417&amp;"  ")</f>
        <v/>
      </c>
      <c r="G417" s="362" t="str">
        <f aca="false">IF('Sub-Cpt Record'!I417 = "","",'Sub-Cpt Record'!I417&amp;"  ")</f>
        <v/>
      </c>
      <c r="H417" s="362" t="str">
        <f aca="false">IF('Sub-Cpt Record'!J417 = "","",'Sub-Cpt Record'!J417&amp;"  ")</f>
        <v/>
      </c>
      <c r="I417" s="364" t="str">
        <f aca="false">CONCATENATE(C417&amp;D417&amp;E417&amp;F417&amp;G417&amp;H417)</f>
        <v/>
      </c>
      <c r="J417" s="362" t="n">
        <f aca="false">IF(A417&lt;&gt;"",'Sub-Cpt Record'!C417/CODE!B417,0)</f>
        <v>0</v>
      </c>
      <c r="L417" s="365" t="str">
        <f aca="false">IF(A417="",IF(L418=1,1,""),1)</f>
        <v/>
      </c>
      <c r="N417" s="366" t="n">
        <f aca="false">COUNTIFS('Felling&amp;Restocking'!$A$11:$A$1000, 'Felling&amp;Restocking'!$A417, 'Felling&amp;Restocking'!$B$11:$B$1000, 'Felling&amp;Restocking'!$B417, 'Felling&amp;Restocking'!$H$11:$H$1000, 'Felling&amp;Restocking'!$H417)</f>
        <v>0</v>
      </c>
      <c r="O417" s="366" t="n">
        <f aca="false">IF(OR('Felling&amp;Restocking'!H417=0,'Felling&amp;Restocking'!H417=""),0,1)</f>
        <v>0</v>
      </c>
      <c r="P417" s="367" t="n">
        <f aca="false">SUM('Felling&amp;Restocking'!O417+'Felling&amp;Restocking'!P417)</f>
        <v>0</v>
      </c>
      <c r="S417" s="369" t="n">
        <f aca="false">IF(AND(O417&lt;&gt;0,P417&lt;&gt;0,'Felling&amp;Restocking'!G417&lt;&gt;0,AA417="",AC417=""),1,0)</f>
        <v>0</v>
      </c>
      <c r="T417" s="370" t="str">
        <f aca="false">IF(OR('Felling&amp;Restocking'!G417=0,'Felling&amp;Restocking'!G417=""),"",SUM('Felling&amp;Restocking'!O417/P417)*'Felling&amp;Restocking'!G417)</f>
        <v/>
      </c>
      <c r="U417" s="370" t="str">
        <f aca="false">IF(OR('Felling&amp;Restocking'!G417=0,'Felling&amp;Restocking'!G417=""),"",SUM('Felling&amp;Restocking'!P417/P417)*'Felling&amp;Restocking'!G417)</f>
        <v/>
      </c>
      <c r="V417" s="371" t="n">
        <f aca="false">IF(CONCATENATE('Felling&amp;Restocking'!U417&amp;'Felling&amp;Restocking'!W417&amp;'Felling&amp;Restocking'!Y417&amp;'Felling&amp;Restocking'!AA417&amp;'Felling&amp;Restocking'!AC417)="",0,1)</f>
        <v>0</v>
      </c>
      <c r="W417" s="372" t="n">
        <f aca="false">IF(OR(OR(TRIM('Felling&amp;Restocking'!H417)="T",TRIM('Felling&amp;Restocking'!H417)="DF",TRIM('Felling&amp;Restocking'!H417)="OS"),O417=0),0,1)</f>
        <v>0</v>
      </c>
      <c r="X417" s="372" t="n">
        <f aca="false">IF(OR('Felling&amp;Restocking'!$S417="",OR('Felling&amp;Restocking'!$S417=0,'Felling&amp;Restocking'!$S417="N/A")),0,1)</f>
        <v>0</v>
      </c>
      <c r="Y417" s="362" t="str">
        <f aca="false">IF(W417=1,T417,"")</f>
        <v/>
      </c>
      <c r="Z417" s="362" t="str">
        <f aca="false">IF(W417=1,U417,"")</f>
        <v/>
      </c>
      <c r="AA417" s="363" t="str">
        <f aca="false">CONCATENATE(IF(AND(AG417="B",AF417&lt;&gt;""),AF417,""),IF(AND(AI417="B",AH417&lt;&gt;""),AH417,""),IF(AND(AK417="B",AJ417&lt;&gt;""),AJ417,""),IF(AND(AM417="B",AL417&lt;&gt;""),AL417,""),IF(AND(AO417="B",AN417&lt;&gt;""),AN417,""),IF(AND(AQ417="B",AP417&lt;&gt;""),AP417,""))</f>
        <v/>
      </c>
      <c r="AC417" s="362" t="str">
        <f aca="false">CONCATENATE(IF(AND(AG417="C",AF417&lt;&gt;""),AF417,""),IF(AND(AI417="C",AH417&lt;&gt;""),AH417,""),IF(AND(AK417="C",AJ417&lt;&gt;""),AJ417,""),IF(AND(AM417="C",AL417&lt;&gt;""),AL417,""),IF(AND(AO417="C",AN417&lt;&gt;""),AN417,""),IF(AND(AQ417="C",AP417&lt;&gt;""),AP417,""))</f>
        <v/>
      </c>
      <c r="AE417" s="362" t="str">
        <f aca="false">CONCATENATE(IF(AS417="","",AS417),IF(AU417="","",AU417),IF(AW417="","",AW417),IF(AY417="","",AY417),IF(BA417="","",BA417),IF(BC417="","",BC417))</f>
        <v>1</v>
      </c>
      <c r="AF417" s="362" t="str">
        <f aca="false">IF('Felling&amp;Restocking'!I417="","",IFERROR(VLOOKUP( 'Felling&amp;Restocking'!I417,SpeciesList[],2,0),"," &amp; 'Felling&amp;Restocking'!I417))</f>
        <v/>
      </c>
      <c r="AG417" s="362" t="str">
        <f aca="false">IF('Felling&amp;Restocking'!I417="","",VLOOKUP( 'Felling&amp;Restocking'!I417,SpeciesList[],4,0))</f>
        <v/>
      </c>
      <c r="AH417" s="362" t="str">
        <f aca="false">IF('Felling&amp;Restocking'!J417="","",IFERROR("," &amp; VLOOKUP( 'Felling&amp;Restocking'!J417,SpeciesList[],2,0),"," &amp; 'Felling&amp;Restocking'!J417))</f>
        <v/>
      </c>
      <c r="AI417" s="362" t="str">
        <f aca="false">IF('Felling&amp;Restocking'!J417="","",VLOOKUP( 'Felling&amp;Restocking'!J417,SpeciesList[],4,0))</f>
        <v/>
      </c>
      <c r="AJ417" s="362" t="str">
        <f aca="false">IF('Felling&amp;Restocking'!K417="","",IFERROR("," &amp; VLOOKUP( 'Felling&amp;Restocking'!K417,SpeciesList[],2,0),"," &amp; 'Felling&amp;Restocking'!K417))</f>
        <v/>
      </c>
      <c r="AK417" s="362" t="str">
        <f aca="false">IF('Felling&amp;Restocking'!K417="","",VLOOKUP( 'Felling&amp;Restocking'!K417,SpeciesList[],4,0))</f>
        <v/>
      </c>
      <c r="AL417" s="362" t="str">
        <f aca="false">IF('Felling&amp;Restocking'!L417="","",IFERROR("," &amp; VLOOKUP( 'Felling&amp;Restocking'!L417,SpeciesList[],2,0),"," &amp; 'Felling&amp;Restocking'!L417))</f>
        <v/>
      </c>
      <c r="AM417" s="362" t="str">
        <f aca="false">IF('Felling&amp;Restocking'!L417="","",VLOOKUP( 'Felling&amp;Restocking'!L417,SpeciesList[],4,0))</f>
        <v/>
      </c>
      <c r="AN417" s="362" t="str">
        <f aca="false">IF('Felling&amp;Restocking'!M417="","",IFERROR("," &amp; VLOOKUP( 'Felling&amp;Restocking'!M417,SpeciesList[],2,0),"," &amp; 'Felling&amp;Restocking'!M417))</f>
        <v/>
      </c>
      <c r="AO417" s="362" t="str">
        <f aca="false">IF('Felling&amp;Restocking'!M417="","",VLOOKUP( 'Felling&amp;Restocking'!M417,SpeciesList[],4,0))</f>
        <v/>
      </c>
      <c r="AP417" s="362" t="str">
        <f aca="false">IF('Felling&amp;Restocking'!N417="","",IFERROR("," &amp; VLOOKUP( 'Felling&amp;Restocking'!N417,SpeciesList[],2,0),"," &amp; 'Felling&amp;Restocking'!N417))</f>
        <v/>
      </c>
      <c r="AQ417" s="362" t="str">
        <f aca="false">IF('Felling&amp;Restocking'!N417="","",VLOOKUP( 'Felling&amp;Restocking'!N417,SpeciesList[],4,0))</f>
        <v/>
      </c>
      <c r="AT417" s="362" t="str">
        <f aca="false">IF('Sub-Cpt Record'!A417&lt;&gt;"",CONCATENATE('Sub-Cpt Record'!A417,'Sub-Cpt Record'!B417,'Sub-Cpt Record'!C417),"")</f>
        <v/>
      </c>
      <c r="AU417" s="362" t="n">
        <f aca="false">IF($AT417="",1,COUNTIFS($AT$11:$AT$1000, $AT417))</f>
        <v>1</v>
      </c>
      <c r="AV417" s="362" t="n">
        <f aca="false">IF(AT417&lt;&gt;"",'Sub-Cpt Record'!C417/CODE!AU417,0)</f>
        <v>0</v>
      </c>
    </row>
    <row r="418" customFormat="false" ht="15" hidden="false" customHeight="false" outlineLevel="0" collapsed="false">
      <c r="A418" s="362" t="str">
        <f aca="false">IF('Sub-Cpt Record'!B418="",IF(OR('Sub-Cpt Record'!A418=0,'Sub-Cpt Record'!A418=""),"",'Sub-Cpt Record'!A418),CONCATENATE('Sub-Cpt Record'!A418&amp;'Sub-Cpt Record'!B418))</f>
        <v/>
      </c>
      <c r="B418" s="362" t="n">
        <f aca="false">IF($A418="",1,COUNTIFS($A$11:$A$1000, $A418))</f>
        <v>1</v>
      </c>
      <c r="C418" s="363" t="str">
        <f aca="false">IF('Sub-Cpt Record'!E418 = "","",'Sub-Cpt Record'!E418&amp;"  ")</f>
        <v/>
      </c>
      <c r="D418" s="362" t="str">
        <f aca="false">IF('Sub-Cpt Record'!F418 = "","",'Sub-Cpt Record'!F418&amp;"  ")</f>
        <v/>
      </c>
      <c r="E418" s="362" t="str">
        <f aca="false">IF('Sub-Cpt Record'!G418 = "","",'Sub-Cpt Record'!G418&amp;"  ")</f>
        <v/>
      </c>
      <c r="F418" s="362" t="str">
        <f aca="false">IF('Sub-Cpt Record'!H418 = "","",'Sub-Cpt Record'!H418&amp;"  ")</f>
        <v/>
      </c>
      <c r="G418" s="362" t="str">
        <f aca="false">IF('Sub-Cpt Record'!I418 = "","",'Sub-Cpt Record'!I418&amp;"  ")</f>
        <v/>
      </c>
      <c r="H418" s="362" t="str">
        <f aca="false">IF('Sub-Cpt Record'!J418 = "","",'Sub-Cpt Record'!J418&amp;"  ")</f>
        <v/>
      </c>
      <c r="I418" s="364" t="str">
        <f aca="false">CONCATENATE(C418&amp;D418&amp;E418&amp;F418&amp;G418&amp;H418)</f>
        <v/>
      </c>
      <c r="J418" s="362" t="n">
        <f aca="false">IF(A418&lt;&gt;"",'Sub-Cpt Record'!C418/CODE!B418,0)</f>
        <v>0</v>
      </c>
      <c r="L418" s="365" t="str">
        <f aca="false">IF(A418="",IF(L419=1,1,""),1)</f>
        <v/>
      </c>
      <c r="N418" s="366" t="n">
        <f aca="false">COUNTIFS('Felling&amp;Restocking'!$A$11:$A$1000, 'Felling&amp;Restocking'!$A418, 'Felling&amp;Restocking'!$B$11:$B$1000, 'Felling&amp;Restocking'!$B418, 'Felling&amp;Restocking'!$H$11:$H$1000, 'Felling&amp;Restocking'!$H418)</f>
        <v>0</v>
      </c>
      <c r="O418" s="366" t="n">
        <f aca="false">IF(OR('Felling&amp;Restocking'!H418=0,'Felling&amp;Restocking'!H418=""),0,1)</f>
        <v>0</v>
      </c>
      <c r="P418" s="367" t="n">
        <f aca="false">SUM('Felling&amp;Restocking'!O418+'Felling&amp;Restocking'!P418)</f>
        <v>0</v>
      </c>
      <c r="S418" s="369" t="n">
        <f aca="false">IF(AND(O418&lt;&gt;0,P418&lt;&gt;0,'Felling&amp;Restocking'!G418&lt;&gt;0,AA418="",AC418=""),1,0)</f>
        <v>0</v>
      </c>
      <c r="T418" s="370" t="str">
        <f aca="false">IF(OR('Felling&amp;Restocking'!G418=0,'Felling&amp;Restocking'!G418=""),"",SUM('Felling&amp;Restocking'!O418/P418)*'Felling&amp;Restocking'!G418)</f>
        <v/>
      </c>
      <c r="U418" s="370" t="str">
        <f aca="false">IF(OR('Felling&amp;Restocking'!G418=0,'Felling&amp;Restocking'!G418=""),"",SUM('Felling&amp;Restocking'!P418/P418)*'Felling&amp;Restocking'!G418)</f>
        <v/>
      </c>
      <c r="V418" s="371" t="n">
        <f aca="false">IF(CONCATENATE('Felling&amp;Restocking'!U418&amp;'Felling&amp;Restocking'!W418&amp;'Felling&amp;Restocking'!Y418&amp;'Felling&amp;Restocking'!AA418&amp;'Felling&amp;Restocking'!AC418)="",0,1)</f>
        <v>0</v>
      </c>
      <c r="W418" s="372" t="n">
        <f aca="false">IF(OR(OR(TRIM('Felling&amp;Restocking'!H418)="T",TRIM('Felling&amp;Restocking'!H418)="DF",TRIM('Felling&amp;Restocking'!H418)="OS"),O418=0),0,1)</f>
        <v>0</v>
      </c>
      <c r="X418" s="372" t="n">
        <f aca="false">IF(OR('Felling&amp;Restocking'!$S418="",OR('Felling&amp;Restocking'!$S418=0,'Felling&amp;Restocking'!$S418="N/A")),0,1)</f>
        <v>0</v>
      </c>
      <c r="Y418" s="362" t="str">
        <f aca="false">IF(W418=1,T418,"")</f>
        <v/>
      </c>
      <c r="Z418" s="362" t="str">
        <f aca="false">IF(W418=1,U418,"")</f>
        <v/>
      </c>
      <c r="AA418" s="363" t="str">
        <f aca="false">CONCATENATE(IF(AND(AG418="B",AF418&lt;&gt;""),AF418,""),IF(AND(AI418="B",AH418&lt;&gt;""),AH418,""),IF(AND(AK418="B",AJ418&lt;&gt;""),AJ418,""),IF(AND(AM418="B",AL418&lt;&gt;""),AL418,""),IF(AND(AO418="B",AN418&lt;&gt;""),AN418,""),IF(AND(AQ418="B",AP418&lt;&gt;""),AP418,""))</f>
        <v/>
      </c>
      <c r="AC418" s="362" t="str">
        <f aca="false">CONCATENATE(IF(AND(AG418="C",AF418&lt;&gt;""),AF418,""),IF(AND(AI418="C",AH418&lt;&gt;""),AH418,""),IF(AND(AK418="C",AJ418&lt;&gt;""),AJ418,""),IF(AND(AM418="C",AL418&lt;&gt;""),AL418,""),IF(AND(AO418="C",AN418&lt;&gt;""),AN418,""),IF(AND(AQ418="C",AP418&lt;&gt;""),AP418,""))</f>
        <v/>
      </c>
      <c r="AE418" s="362" t="str">
        <f aca="false">CONCATENATE(IF(AS418="","",AS418),IF(AU418="","",AU418),IF(AW418="","",AW418),IF(AY418="","",AY418),IF(BA418="","",BA418),IF(BC418="","",BC418))</f>
        <v>1</v>
      </c>
      <c r="AF418" s="362" t="str">
        <f aca="false">IF('Felling&amp;Restocking'!I418="","",IFERROR(VLOOKUP( 'Felling&amp;Restocking'!I418,SpeciesList[],2,0),"," &amp; 'Felling&amp;Restocking'!I418))</f>
        <v/>
      </c>
      <c r="AG418" s="362" t="str">
        <f aca="false">IF('Felling&amp;Restocking'!I418="","",VLOOKUP( 'Felling&amp;Restocking'!I418,SpeciesList[],4,0))</f>
        <v/>
      </c>
      <c r="AH418" s="362" t="str">
        <f aca="false">IF('Felling&amp;Restocking'!J418="","",IFERROR("," &amp; VLOOKUP( 'Felling&amp;Restocking'!J418,SpeciesList[],2,0),"," &amp; 'Felling&amp;Restocking'!J418))</f>
        <v/>
      </c>
      <c r="AI418" s="362" t="str">
        <f aca="false">IF('Felling&amp;Restocking'!J418="","",VLOOKUP( 'Felling&amp;Restocking'!J418,SpeciesList[],4,0))</f>
        <v/>
      </c>
      <c r="AJ418" s="362" t="str">
        <f aca="false">IF('Felling&amp;Restocking'!K418="","",IFERROR("," &amp; VLOOKUP( 'Felling&amp;Restocking'!K418,SpeciesList[],2,0),"," &amp; 'Felling&amp;Restocking'!K418))</f>
        <v/>
      </c>
      <c r="AK418" s="362" t="str">
        <f aca="false">IF('Felling&amp;Restocking'!K418="","",VLOOKUP( 'Felling&amp;Restocking'!K418,SpeciesList[],4,0))</f>
        <v/>
      </c>
      <c r="AL418" s="362" t="str">
        <f aca="false">IF('Felling&amp;Restocking'!L418="","",IFERROR("," &amp; VLOOKUP( 'Felling&amp;Restocking'!L418,SpeciesList[],2,0),"," &amp; 'Felling&amp;Restocking'!L418))</f>
        <v/>
      </c>
      <c r="AM418" s="362" t="str">
        <f aca="false">IF('Felling&amp;Restocking'!L418="","",VLOOKUP( 'Felling&amp;Restocking'!L418,SpeciesList[],4,0))</f>
        <v/>
      </c>
      <c r="AN418" s="362" t="str">
        <f aca="false">IF('Felling&amp;Restocking'!M418="","",IFERROR("," &amp; VLOOKUP( 'Felling&amp;Restocking'!M418,SpeciesList[],2,0),"," &amp; 'Felling&amp;Restocking'!M418))</f>
        <v/>
      </c>
      <c r="AO418" s="362" t="str">
        <f aca="false">IF('Felling&amp;Restocking'!M418="","",VLOOKUP( 'Felling&amp;Restocking'!M418,SpeciesList[],4,0))</f>
        <v/>
      </c>
      <c r="AP418" s="362" t="str">
        <f aca="false">IF('Felling&amp;Restocking'!N418="","",IFERROR("," &amp; VLOOKUP( 'Felling&amp;Restocking'!N418,SpeciesList[],2,0),"," &amp; 'Felling&amp;Restocking'!N418))</f>
        <v/>
      </c>
      <c r="AQ418" s="362" t="str">
        <f aca="false">IF('Felling&amp;Restocking'!N418="","",VLOOKUP( 'Felling&amp;Restocking'!N418,SpeciesList[],4,0))</f>
        <v/>
      </c>
      <c r="AT418" s="362" t="str">
        <f aca="false">IF('Sub-Cpt Record'!A418&lt;&gt;"",CONCATENATE('Sub-Cpt Record'!A418,'Sub-Cpt Record'!B418,'Sub-Cpt Record'!C418),"")</f>
        <v/>
      </c>
      <c r="AU418" s="362" t="n">
        <f aca="false">IF($AT418="",1,COUNTIFS($AT$11:$AT$1000, $AT418))</f>
        <v>1</v>
      </c>
      <c r="AV418" s="362" t="n">
        <f aca="false">IF(AT418&lt;&gt;"",'Sub-Cpt Record'!C418/CODE!AU418,0)</f>
        <v>0</v>
      </c>
    </row>
    <row r="419" customFormat="false" ht="15" hidden="false" customHeight="false" outlineLevel="0" collapsed="false">
      <c r="A419" s="362" t="str">
        <f aca="false">IF('Sub-Cpt Record'!B419="",IF(OR('Sub-Cpt Record'!A419=0,'Sub-Cpt Record'!A419=""),"",'Sub-Cpt Record'!A419),CONCATENATE('Sub-Cpt Record'!A419&amp;'Sub-Cpt Record'!B419))</f>
        <v/>
      </c>
      <c r="B419" s="362" t="n">
        <f aca="false">IF($A419="",1,COUNTIFS($A$11:$A$1000, $A419))</f>
        <v>1</v>
      </c>
      <c r="C419" s="363" t="str">
        <f aca="false">IF('Sub-Cpt Record'!E419 = "","",'Sub-Cpt Record'!E419&amp;"  ")</f>
        <v/>
      </c>
      <c r="D419" s="362" t="str">
        <f aca="false">IF('Sub-Cpt Record'!F419 = "","",'Sub-Cpt Record'!F419&amp;"  ")</f>
        <v/>
      </c>
      <c r="E419" s="362" t="str">
        <f aca="false">IF('Sub-Cpt Record'!G419 = "","",'Sub-Cpt Record'!G419&amp;"  ")</f>
        <v/>
      </c>
      <c r="F419" s="362" t="str">
        <f aca="false">IF('Sub-Cpt Record'!H419 = "","",'Sub-Cpt Record'!H419&amp;"  ")</f>
        <v/>
      </c>
      <c r="G419" s="362" t="str">
        <f aca="false">IF('Sub-Cpt Record'!I419 = "","",'Sub-Cpt Record'!I419&amp;"  ")</f>
        <v/>
      </c>
      <c r="H419" s="362" t="str">
        <f aca="false">IF('Sub-Cpt Record'!J419 = "","",'Sub-Cpt Record'!J419&amp;"  ")</f>
        <v/>
      </c>
      <c r="I419" s="364" t="str">
        <f aca="false">CONCATENATE(C419&amp;D419&amp;E419&amp;F419&amp;G419&amp;H419)</f>
        <v/>
      </c>
      <c r="J419" s="362" t="n">
        <f aca="false">IF(A419&lt;&gt;"",'Sub-Cpt Record'!C419/CODE!B419,0)</f>
        <v>0</v>
      </c>
      <c r="L419" s="365" t="str">
        <f aca="false">IF(A419="",IF(L420=1,1,""),1)</f>
        <v/>
      </c>
      <c r="N419" s="366" t="n">
        <f aca="false">COUNTIFS('Felling&amp;Restocking'!$A$11:$A$1000, 'Felling&amp;Restocking'!$A419, 'Felling&amp;Restocking'!$B$11:$B$1000, 'Felling&amp;Restocking'!$B419, 'Felling&amp;Restocking'!$H$11:$H$1000, 'Felling&amp;Restocking'!$H419)</f>
        <v>0</v>
      </c>
      <c r="O419" s="366" t="n">
        <f aca="false">IF(OR('Felling&amp;Restocking'!H419=0,'Felling&amp;Restocking'!H419=""),0,1)</f>
        <v>0</v>
      </c>
      <c r="P419" s="367" t="n">
        <f aca="false">SUM('Felling&amp;Restocking'!O419+'Felling&amp;Restocking'!P419)</f>
        <v>0</v>
      </c>
      <c r="S419" s="369" t="n">
        <f aca="false">IF(AND(O419&lt;&gt;0,P419&lt;&gt;0,'Felling&amp;Restocking'!G419&lt;&gt;0,AA419="",AC419=""),1,0)</f>
        <v>0</v>
      </c>
      <c r="T419" s="370" t="str">
        <f aca="false">IF(OR('Felling&amp;Restocking'!G419=0,'Felling&amp;Restocking'!G419=""),"",SUM('Felling&amp;Restocking'!O419/P419)*'Felling&amp;Restocking'!G419)</f>
        <v/>
      </c>
      <c r="U419" s="370" t="str">
        <f aca="false">IF(OR('Felling&amp;Restocking'!G419=0,'Felling&amp;Restocking'!G419=""),"",SUM('Felling&amp;Restocking'!P419/P419)*'Felling&amp;Restocking'!G419)</f>
        <v/>
      </c>
      <c r="V419" s="371" t="n">
        <f aca="false">IF(CONCATENATE('Felling&amp;Restocking'!U419&amp;'Felling&amp;Restocking'!W419&amp;'Felling&amp;Restocking'!Y419&amp;'Felling&amp;Restocking'!AA419&amp;'Felling&amp;Restocking'!AC419)="",0,1)</f>
        <v>0</v>
      </c>
      <c r="W419" s="372" t="n">
        <f aca="false">IF(OR(OR(TRIM('Felling&amp;Restocking'!H419)="T",TRIM('Felling&amp;Restocking'!H419)="DF",TRIM('Felling&amp;Restocking'!H419)="OS"),O419=0),0,1)</f>
        <v>0</v>
      </c>
      <c r="X419" s="372" t="n">
        <f aca="false">IF(OR('Felling&amp;Restocking'!$S419="",OR('Felling&amp;Restocking'!$S419=0,'Felling&amp;Restocking'!$S419="N/A")),0,1)</f>
        <v>0</v>
      </c>
      <c r="Y419" s="362" t="str">
        <f aca="false">IF(W419=1,T419,"")</f>
        <v/>
      </c>
      <c r="Z419" s="362" t="str">
        <f aca="false">IF(W419=1,U419,"")</f>
        <v/>
      </c>
      <c r="AA419" s="363" t="str">
        <f aca="false">CONCATENATE(IF(AND(AG419="B",AF419&lt;&gt;""),AF419,""),IF(AND(AI419="B",AH419&lt;&gt;""),AH419,""),IF(AND(AK419="B",AJ419&lt;&gt;""),AJ419,""),IF(AND(AM419="B",AL419&lt;&gt;""),AL419,""),IF(AND(AO419="B",AN419&lt;&gt;""),AN419,""),IF(AND(AQ419="B",AP419&lt;&gt;""),AP419,""))</f>
        <v/>
      </c>
      <c r="AC419" s="362" t="str">
        <f aca="false">CONCATENATE(IF(AND(AG419="C",AF419&lt;&gt;""),AF419,""),IF(AND(AI419="C",AH419&lt;&gt;""),AH419,""),IF(AND(AK419="C",AJ419&lt;&gt;""),AJ419,""),IF(AND(AM419="C",AL419&lt;&gt;""),AL419,""),IF(AND(AO419="C",AN419&lt;&gt;""),AN419,""),IF(AND(AQ419="C",AP419&lt;&gt;""),AP419,""))</f>
        <v/>
      </c>
      <c r="AE419" s="362" t="str">
        <f aca="false">CONCATENATE(IF(AS419="","",AS419),IF(AU419="","",AU419),IF(AW419="","",AW419),IF(AY419="","",AY419),IF(BA419="","",BA419),IF(BC419="","",BC419))</f>
        <v>1</v>
      </c>
      <c r="AF419" s="362" t="str">
        <f aca="false">IF('Felling&amp;Restocking'!I419="","",IFERROR(VLOOKUP( 'Felling&amp;Restocking'!I419,SpeciesList[],2,0),"," &amp; 'Felling&amp;Restocking'!I419))</f>
        <v/>
      </c>
      <c r="AG419" s="362" t="str">
        <f aca="false">IF('Felling&amp;Restocking'!I419="","",VLOOKUP( 'Felling&amp;Restocking'!I419,SpeciesList[],4,0))</f>
        <v/>
      </c>
      <c r="AH419" s="362" t="str">
        <f aca="false">IF('Felling&amp;Restocking'!J419="","",IFERROR("," &amp; VLOOKUP( 'Felling&amp;Restocking'!J419,SpeciesList[],2,0),"," &amp; 'Felling&amp;Restocking'!J419))</f>
        <v/>
      </c>
      <c r="AI419" s="362" t="str">
        <f aca="false">IF('Felling&amp;Restocking'!J419="","",VLOOKUP( 'Felling&amp;Restocking'!J419,SpeciesList[],4,0))</f>
        <v/>
      </c>
      <c r="AJ419" s="362" t="str">
        <f aca="false">IF('Felling&amp;Restocking'!K419="","",IFERROR("," &amp; VLOOKUP( 'Felling&amp;Restocking'!K419,SpeciesList[],2,0),"," &amp; 'Felling&amp;Restocking'!K419))</f>
        <v/>
      </c>
      <c r="AK419" s="362" t="str">
        <f aca="false">IF('Felling&amp;Restocking'!K419="","",VLOOKUP( 'Felling&amp;Restocking'!K419,SpeciesList[],4,0))</f>
        <v/>
      </c>
      <c r="AL419" s="362" t="str">
        <f aca="false">IF('Felling&amp;Restocking'!L419="","",IFERROR("," &amp; VLOOKUP( 'Felling&amp;Restocking'!L419,SpeciesList[],2,0),"," &amp; 'Felling&amp;Restocking'!L419))</f>
        <v/>
      </c>
      <c r="AM419" s="362" t="str">
        <f aca="false">IF('Felling&amp;Restocking'!L419="","",VLOOKUP( 'Felling&amp;Restocking'!L419,SpeciesList[],4,0))</f>
        <v/>
      </c>
      <c r="AN419" s="362" t="str">
        <f aca="false">IF('Felling&amp;Restocking'!M419="","",IFERROR("," &amp; VLOOKUP( 'Felling&amp;Restocking'!M419,SpeciesList[],2,0),"," &amp; 'Felling&amp;Restocking'!M419))</f>
        <v/>
      </c>
      <c r="AO419" s="362" t="str">
        <f aca="false">IF('Felling&amp;Restocking'!M419="","",VLOOKUP( 'Felling&amp;Restocking'!M419,SpeciesList[],4,0))</f>
        <v/>
      </c>
      <c r="AP419" s="362" t="str">
        <f aca="false">IF('Felling&amp;Restocking'!N419="","",IFERROR("," &amp; VLOOKUP( 'Felling&amp;Restocking'!N419,SpeciesList[],2,0),"," &amp; 'Felling&amp;Restocking'!N419))</f>
        <v/>
      </c>
      <c r="AQ419" s="362" t="str">
        <f aca="false">IF('Felling&amp;Restocking'!N419="","",VLOOKUP( 'Felling&amp;Restocking'!N419,SpeciesList[],4,0))</f>
        <v/>
      </c>
      <c r="AT419" s="362" t="str">
        <f aca="false">IF('Sub-Cpt Record'!A419&lt;&gt;"",CONCATENATE('Sub-Cpt Record'!A419,'Sub-Cpt Record'!B419,'Sub-Cpt Record'!C419),"")</f>
        <v/>
      </c>
      <c r="AU419" s="362" t="n">
        <f aca="false">IF($AT419="",1,COUNTIFS($AT$11:$AT$1000, $AT419))</f>
        <v>1</v>
      </c>
      <c r="AV419" s="362" t="n">
        <f aca="false">IF(AT419&lt;&gt;"",'Sub-Cpt Record'!C419/CODE!AU419,0)</f>
        <v>0</v>
      </c>
    </row>
    <row r="420" customFormat="false" ht="15" hidden="false" customHeight="false" outlineLevel="0" collapsed="false">
      <c r="A420" s="362" t="str">
        <f aca="false">IF('Sub-Cpt Record'!B420="",IF(OR('Sub-Cpt Record'!A420=0,'Sub-Cpt Record'!A420=""),"",'Sub-Cpt Record'!A420),CONCATENATE('Sub-Cpt Record'!A420&amp;'Sub-Cpt Record'!B420))</f>
        <v/>
      </c>
      <c r="B420" s="362" t="n">
        <f aca="false">IF($A420="",1,COUNTIFS($A$11:$A$1000, $A420))</f>
        <v>1</v>
      </c>
      <c r="C420" s="363" t="str">
        <f aca="false">IF('Sub-Cpt Record'!E420 = "","",'Sub-Cpt Record'!E420&amp;"  ")</f>
        <v/>
      </c>
      <c r="D420" s="362" t="str">
        <f aca="false">IF('Sub-Cpt Record'!F420 = "","",'Sub-Cpt Record'!F420&amp;"  ")</f>
        <v/>
      </c>
      <c r="E420" s="362" t="str">
        <f aca="false">IF('Sub-Cpt Record'!G420 = "","",'Sub-Cpt Record'!G420&amp;"  ")</f>
        <v/>
      </c>
      <c r="F420" s="362" t="str">
        <f aca="false">IF('Sub-Cpt Record'!H420 = "","",'Sub-Cpt Record'!H420&amp;"  ")</f>
        <v/>
      </c>
      <c r="G420" s="362" t="str">
        <f aca="false">IF('Sub-Cpt Record'!I420 = "","",'Sub-Cpt Record'!I420&amp;"  ")</f>
        <v/>
      </c>
      <c r="H420" s="362" t="str">
        <f aca="false">IF('Sub-Cpt Record'!J420 = "","",'Sub-Cpt Record'!J420&amp;"  ")</f>
        <v/>
      </c>
      <c r="I420" s="364" t="str">
        <f aca="false">CONCATENATE(C420&amp;D420&amp;E420&amp;F420&amp;G420&amp;H420)</f>
        <v/>
      </c>
      <c r="J420" s="362" t="n">
        <f aca="false">IF(A420&lt;&gt;"",'Sub-Cpt Record'!C420/CODE!B420,0)</f>
        <v>0</v>
      </c>
      <c r="L420" s="365" t="str">
        <f aca="false">IF(A420="",IF(L421=1,1,""),1)</f>
        <v/>
      </c>
      <c r="N420" s="366" t="n">
        <f aca="false">COUNTIFS('Felling&amp;Restocking'!$A$11:$A$1000, 'Felling&amp;Restocking'!$A420, 'Felling&amp;Restocking'!$B$11:$B$1000, 'Felling&amp;Restocking'!$B420, 'Felling&amp;Restocking'!$H$11:$H$1000, 'Felling&amp;Restocking'!$H420)</f>
        <v>0</v>
      </c>
      <c r="O420" s="366" t="n">
        <f aca="false">IF(OR('Felling&amp;Restocking'!H420=0,'Felling&amp;Restocking'!H420=""),0,1)</f>
        <v>0</v>
      </c>
      <c r="P420" s="367" t="n">
        <f aca="false">SUM('Felling&amp;Restocking'!O420+'Felling&amp;Restocking'!P420)</f>
        <v>0</v>
      </c>
      <c r="S420" s="369" t="n">
        <f aca="false">IF(AND(O420&lt;&gt;0,P420&lt;&gt;0,'Felling&amp;Restocking'!G420&lt;&gt;0,AA420="",AC420=""),1,0)</f>
        <v>0</v>
      </c>
      <c r="T420" s="370" t="str">
        <f aca="false">IF(OR('Felling&amp;Restocking'!G420=0,'Felling&amp;Restocking'!G420=""),"",SUM('Felling&amp;Restocking'!O420/P420)*'Felling&amp;Restocking'!G420)</f>
        <v/>
      </c>
      <c r="U420" s="370" t="str">
        <f aca="false">IF(OR('Felling&amp;Restocking'!G420=0,'Felling&amp;Restocking'!G420=""),"",SUM('Felling&amp;Restocking'!P420/P420)*'Felling&amp;Restocking'!G420)</f>
        <v/>
      </c>
      <c r="V420" s="371" t="n">
        <f aca="false">IF(CONCATENATE('Felling&amp;Restocking'!U420&amp;'Felling&amp;Restocking'!W420&amp;'Felling&amp;Restocking'!Y420&amp;'Felling&amp;Restocking'!AA420&amp;'Felling&amp;Restocking'!AC420)="",0,1)</f>
        <v>0</v>
      </c>
      <c r="W420" s="372" t="n">
        <f aca="false">IF(OR(OR(TRIM('Felling&amp;Restocking'!H420)="T",TRIM('Felling&amp;Restocking'!H420)="DF",TRIM('Felling&amp;Restocking'!H420)="OS"),O420=0),0,1)</f>
        <v>0</v>
      </c>
      <c r="X420" s="372" t="n">
        <f aca="false">IF(OR('Felling&amp;Restocking'!$S420="",OR('Felling&amp;Restocking'!$S420=0,'Felling&amp;Restocking'!$S420="N/A")),0,1)</f>
        <v>0</v>
      </c>
      <c r="Y420" s="362" t="str">
        <f aca="false">IF(W420=1,T420,"")</f>
        <v/>
      </c>
      <c r="Z420" s="362" t="str">
        <f aca="false">IF(W420=1,U420,"")</f>
        <v/>
      </c>
      <c r="AA420" s="363" t="str">
        <f aca="false">CONCATENATE(IF(AND(AG420="B",AF420&lt;&gt;""),AF420,""),IF(AND(AI420="B",AH420&lt;&gt;""),AH420,""),IF(AND(AK420="B",AJ420&lt;&gt;""),AJ420,""),IF(AND(AM420="B",AL420&lt;&gt;""),AL420,""),IF(AND(AO420="B",AN420&lt;&gt;""),AN420,""),IF(AND(AQ420="B",AP420&lt;&gt;""),AP420,""))</f>
        <v/>
      </c>
      <c r="AC420" s="362" t="str">
        <f aca="false">CONCATENATE(IF(AND(AG420="C",AF420&lt;&gt;""),AF420,""),IF(AND(AI420="C",AH420&lt;&gt;""),AH420,""),IF(AND(AK420="C",AJ420&lt;&gt;""),AJ420,""),IF(AND(AM420="C",AL420&lt;&gt;""),AL420,""),IF(AND(AO420="C",AN420&lt;&gt;""),AN420,""),IF(AND(AQ420="C",AP420&lt;&gt;""),AP420,""))</f>
        <v/>
      </c>
      <c r="AE420" s="362" t="str">
        <f aca="false">CONCATENATE(IF(AS420="","",AS420),IF(AU420="","",AU420),IF(AW420="","",AW420),IF(AY420="","",AY420),IF(BA420="","",BA420),IF(BC420="","",BC420))</f>
        <v>1</v>
      </c>
      <c r="AF420" s="362" t="str">
        <f aca="false">IF('Felling&amp;Restocking'!I420="","",IFERROR(VLOOKUP( 'Felling&amp;Restocking'!I420,SpeciesList[],2,0),"," &amp; 'Felling&amp;Restocking'!I420))</f>
        <v/>
      </c>
      <c r="AG420" s="362" t="str">
        <f aca="false">IF('Felling&amp;Restocking'!I420="","",VLOOKUP( 'Felling&amp;Restocking'!I420,SpeciesList[],4,0))</f>
        <v/>
      </c>
      <c r="AH420" s="362" t="str">
        <f aca="false">IF('Felling&amp;Restocking'!J420="","",IFERROR("," &amp; VLOOKUP( 'Felling&amp;Restocking'!J420,SpeciesList[],2,0),"," &amp; 'Felling&amp;Restocking'!J420))</f>
        <v/>
      </c>
      <c r="AI420" s="362" t="str">
        <f aca="false">IF('Felling&amp;Restocking'!J420="","",VLOOKUP( 'Felling&amp;Restocking'!J420,SpeciesList[],4,0))</f>
        <v/>
      </c>
      <c r="AJ420" s="362" t="str">
        <f aca="false">IF('Felling&amp;Restocking'!K420="","",IFERROR("," &amp; VLOOKUP( 'Felling&amp;Restocking'!K420,SpeciesList[],2,0),"," &amp; 'Felling&amp;Restocking'!K420))</f>
        <v/>
      </c>
      <c r="AK420" s="362" t="str">
        <f aca="false">IF('Felling&amp;Restocking'!K420="","",VLOOKUP( 'Felling&amp;Restocking'!K420,SpeciesList[],4,0))</f>
        <v/>
      </c>
      <c r="AL420" s="362" t="str">
        <f aca="false">IF('Felling&amp;Restocking'!L420="","",IFERROR("," &amp; VLOOKUP( 'Felling&amp;Restocking'!L420,SpeciesList[],2,0),"," &amp; 'Felling&amp;Restocking'!L420))</f>
        <v/>
      </c>
      <c r="AM420" s="362" t="str">
        <f aca="false">IF('Felling&amp;Restocking'!L420="","",VLOOKUP( 'Felling&amp;Restocking'!L420,SpeciesList[],4,0))</f>
        <v/>
      </c>
      <c r="AN420" s="362" t="str">
        <f aca="false">IF('Felling&amp;Restocking'!M420="","",IFERROR("," &amp; VLOOKUP( 'Felling&amp;Restocking'!M420,SpeciesList[],2,0),"," &amp; 'Felling&amp;Restocking'!M420))</f>
        <v/>
      </c>
      <c r="AO420" s="362" t="str">
        <f aca="false">IF('Felling&amp;Restocking'!M420="","",VLOOKUP( 'Felling&amp;Restocking'!M420,SpeciesList[],4,0))</f>
        <v/>
      </c>
      <c r="AP420" s="362" t="str">
        <f aca="false">IF('Felling&amp;Restocking'!N420="","",IFERROR("," &amp; VLOOKUP( 'Felling&amp;Restocking'!N420,SpeciesList[],2,0),"," &amp; 'Felling&amp;Restocking'!N420))</f>
        <v/>
      </c>
      <c r="AQ420" s="362" t="str">
        <f aca="false">IF('Felling&amp;Restocking'!N420="","",VLOOKUP( 'Felling&amp;Restocking'!N420,SpeciesList[],4,0))</f>
        <v/>
      </c>
      <c r="AT420" s="362" t="str">
        <f aca="false">IF('Sub-Cpt Record'!A420&lt;&gt;"",CONCATENATE('Sub-Cpt Record'!A420,'Sub-Cpt Record'!B420,'Sub-Cpt Record'!C420),"")</f>
        <v/>
      </c>
      <c r="AU420" s="362" t="n">
        <f aca="false">IF($AT420="",1,COUNTIFS($AT$11:$AT$1000, $AT420))</f>
        <v>1</v>
      </c>
      <c r="AV420" s="362" t="n">
        <f aca="false">IF(AT420&lt;&gt;"",'Sub-Cpt Record'!C420/CODE!AU420,0)</f>
        <v>0</v>
      </c>
    </row>
    <row r="421" customFormat="false" ht="15" hidden="false" customHeight="false" outlineLevel="0" collapsed="false">
      <c r="A421" s="362" t="str">
        <f aca="false">IF('Sub-Cpt Record'!B421="",IF(OR('Sub-Cpt Record'!A421=0,'Sub-Cpt Record'!A421=""),"",'Sub-Cpt Record'!A421),CONCATENATE('Sub-Cpt Record'!A421&amp;'Sub-Cpt Record'!B421))</f>
        <v/>
      </c>
      <c r="B421" s="362" t="n">
        <f aca="false">IF($A421="",1,COUNTIFS($A$11:$A$1000, $A421))</f>
        <v>1</v>
      </c>
      <c r="C421" s="363" t="str">
        <f aca="false">IF('Sub-Cpt Record'!E421 = "","",'Sub-Cpt Record'!E421&amp;"  ")</f>
        <v/>
      </c>
      <c r="D421" s="362" t="str">
        <f aca="false">IF('Sub-Cpt Record'!F421 = "","",'Sub-Cpt Record'!F421&amp;"  ")</f>
        <v/>
      </c>
      <c r="E421" s="362" t="str">
        <f aca="false">IF('Sub-Cpt Record'!G421 = "","",'Sub-Cpt Record'!G421&amp;"  ")</f>
        <v/>
      </c>
      <c r="F421" s="362" t="str">
        <f aca="false">IF('Sub-Cpt Record'!H421 = "","",'Sub-Cpt Record'!H421&amp;"  ")</f>
        <v/>
      </c>
      <c r="G421" s="362" t="str">
        <f aca="false">IF('Sub-Cpt Record'!I421 = "","",'Sub-Cpt Record'!I421&amp;"  ")</f>
        <v/>
      </c>
      <c r="H421" s="362" t="str">
        <f aca="false">IF('Sub-Cpt Record'!J421 = "","",'Sub-Cpt Record'!J421&amp;"  ")</f>
        <v/>
      </c>
      <c r="I421" s="364" t="str">
        <f aca="false">CONCATENATE(C421&amp;D421&amp;E421&amp;F421&amp;G421&amp;H421)</f>
        <v/>
      </c>
      <c r="J421" s="362" t="n">
        <f aca="false">IF(A421&lt;&gt;"",'Sub-Cpt Record'!C421/CODE!B421,0)</f>
        <v>0</v>
      </c>
      <c r="L421" s="365" t="str">
        <f aca="false">IF(A421="",IF(L422=1,1,""),1)</f>
        <v/>
      </c>
      <c r="N421" s="366" t="n">
        <f aca="false">COUNTIFS('Felling&amp;Restocking'!$A$11:$A$1000, 'Felling&amp;Restocking'!$A421, 'Felling&amp;Restocking'!$B$11:$B$1000, 'Felling&amp;Restocking'!$B421, 'Felling&amp;Restocking'!$H$11:$H$1000, 'Felling&amp;Restocking'!$H421)</f>
        <v>0</v>
      </c>
      <c r="O421" s="366" t="n">
        <f aca="false">IF(OR('Felling&amp;Restocking'!H421=0,'Felling&amp;Restocking'!H421=""),0,1)</f>
        <v>0</v>
      </c>
      <c r="P421" s="367" t="n">
        <f aca="false">SUM('Felling&amp;Restocking'!O421+'Felling&amp;Restocking'!P421)</f>
        <v>0</v>
      </c>
      <c r="S421" s="369" t="n">
        <f aca="false">IF(AND(O421&lt;&gt;0,P421&lt;&gt;0,'Felling&amp;Restocking'!G421&lt;&gt;0,AA421="",AC421=""),1,0)</f>
        <v>0</v>
      </c>
      <c r="T421" s="370" t="str">
        <f aca="false">IF(OR('Felling&amp;Restocking'!G421=0,'Felling&amp;Restocking'!G421=""),"",SUM('Felling&amp;Restocking'!O421/P421)*'Felling&amp;Restocking'!G421)</f>
        <v/>
      </c>
      <c r="U421" s="370" t="str">
        <f aca="false">IF(OR('Felling&amp;Restocking'!G421=0,'Felling&amp;Restocking'!G421=""),"",SUM('Felling&amp;Restocking'!P421/P421)*'Felling&amp;Restocking'!G421)</f>
        <v/>
      </c>
      <c r="V421" s="371" t="n">
        <f aca="false">IF(CONCATENATE('Felling&amp;Restocking'!U421&amp;'Felling&amp;Restocking'!W421&amp;'Felling&amp;Restocking'!Y421&amp;'Felling&amp;Restocking'!AA421&amp;'Felling&amp;Restocking'!AC421)="",0,1)</f>
        <v>0</v>
      </c>
      <c r="W421" s="372" t="n">
        <f aca="false">IF(OR(OR(TRIM('Felling&amp;Restocking'!H421)="T",TRIM('Felling&amp;Restocking'!H421)="DF",TRIM('Felling&amp;Restocking'!H421)="OS"),O421=0),0,1)</f>
        <v>0</v>
      </c>
      <c r="X421" s="372" t="n">
        <f aca="false">IF(OR('Felling&amp;Restocking'!$S421="",OR('Felling&amp;Restocking'!$S421=0,'Felling&amp;Restocking'!$S421="N/A")),0,1)</f>
        <v>0</v>
      </c>
      <c r="Y421" s="362" t="str">
        <f aca="false">IF(W421=1,T421,"")</f>
        <v/>
      </c>
      <c r="Z421" s="362" t="str">
        <f aca="false">IF(W421=1,U421,"")</f>
        <v/>
      </c>
      <c r="AA421" s="363" t="str">
        <f aca="false">CONCATENATE(IF(AND(AG421="B",AF421&lt;&gt;""),AF421,""),IF(AND(AI421="B",AH421&lt;&gt;""),AH421,""),IF(AND(AK421="B",AJ421&lt;&gt;""),AJ421,""),IF(AND(AM421="B",AL421&lt;&gt;""),AL421,""),IF(AND(AO421="B",AN421&lt;&gt;""),AN421,""),IF(AND(AQ421="B",AP421&lt;&gt;""),AP421,""))</f>
        <v/>
      </c>
      <c r="AC421" s="362" t="str">
        <f aca="false">CONCATENATE(IF(AND(AG421="C",AF421&lt;&gt;""),AF421,""),IF(AND(AI421="C",AH421&lt;&gt;""),AH421,""),IF(AND(AK421="C",AJ421&lt;&gt;""),AJ421,""),IF(AND(AM421="C",AL421&lt;&gt;""),AL421,""),IF(AND(AO421="C",AN421&lt;&gt;""),AN421,""),IF(AND(AQ421="C",AP421&lt;&gt;""),AP421,""))</f>
        <v/>
      </c>
      <c r="AE421" s="362" t="str">
        <f aca="false">CONCATENATE(IF(AS421="","",AS421),IF(AU421="","",AU421),IF(AW421="","",AW421),IF(AY421="","",AY421),IF(BA421="","",BA421),IF(BC421="","",BC421))</f>
        <v>1</v>
      </c>
      <c r="AF421" s="362" t="str">
        <f aca="false">IF('Felling&amp;Restocking'!I421="","",IFERROR(VLOOKUP( 'Felling&amp;Restocking'!I421,SpeciesList[],2,0),"," &amp; 'Felling&amp;Restocking'!I421))</f>
        <v/>
      </c>
      <c r="AG421" s="362" t="str">
        <f aca="false">IF('Felling&amp;Restocking'!I421="","",VLOOKUP( 'Felling&amp;Restocking'!I421,SpeciesList[],4,0))</f>
        <v/>
      </c>
      <c r="AH421" s="362" t="str">
        <f aca="false">IF('Felling&amp;Restocking'!J421="","",IFERROR("," &amp; VLOOKUP( 'Felling&amp;Restocking'!J421,SpeciesList[],2,0),"," &amp; 'Felling&amp;Restocking'!J421))</f>
        <v/>
      </c>
      <c r="AI421" s="362" t="str">
        <f aca="false">IF('Felling&amp;Restocking'!J421="","",VLOOKUP( 'Felling&amp;Restocking'!J421,SpeciesList[],4,0))</f>
        <v/>
      </c>
      <c r="AJ421" s="362" t="str">
        <f aca="false">IF('Felling&amp;Restocking'!K421="","",IFERROR("," &amp; VLOOKUP( 'Felling&amp;Restocking'!K421,SpeciesList[],2,0),"," &amp; 'Felling&amp;Restocking'!K421))</f>
        <v/>
      </c>
      <c r="AK421" s="362" t="str">
        <f aca="false">IF('Felling&amp;Restocking'!K421="","",VLOOKUP( 'Felling&amp;Restocking'!K421,SpeciesList[],4,0))</f>
        <v/>
      </c>
      <c r="AL421" s="362" t="str">
        <f aca="false">IF('Felling&amp;Restocking'!L421="","",IFERROR("," &amp; VLOOKUP( 'Felling&amp;Restocking'!L421,SpeciesList[],2,0),"," &amp; 'Felling&amp;Restocking'!L421))</f>
        <v/>
      </c>
      <c r="AM421" s="362" t="str">
        <f aca="false">IF('Felling&amp;Restocking'!L421="","",VLOOKUP( 'Felling&amp;Restocking'!L421,SpeciesList[],4,0))</f>
        <v/>
      </c>
      <c r="AN421" s="362" t="str">
        <f aca="false">IF('Felling&amp;Restocking'!M421="","",IFERROR("," &amp; VLOOKUP( 'Felling&amp;Restocking'!M421,SpeciesList[],2,0),"," &amp; 'Felling&amp;Restocking'!M421))</f>
        <v/>
      </c>
      <c r="AO421" s="362" t="str">
        <f aca="false">IF('Felling&amp;Restocking'!M421="","",VLOOKUP( 'Felling&amp;Restocking'!M421,SpeciesList[],4,0))</f>
        <v/>
      </c>
      <c r="AP421" s="362" t="str">
        <f aca="false">IF('Felling&amp;Restocking'!N421="","",IFERROR("," &amp; VLOOKUP( 'Felling&amp;Restocking'!N421,SpeciesList[],2,0),"," &amp; 'Felling&amp;Restocking'!N421))</f>
        <v/>
      </c>
      <c r="AQ421" s="362" t="str">
        <f aca="false">IF('Felling&amp;Restocking'!N421="","",VLOOKUP( 'Felling&amp;Restocking'!N421,SpeciesList[],4,0))</f>
        <v/>
      </c>
      <c r="AT421" s="362" t="str">
        <f aca="false">IF('Sub-Cpt Record'!A421&lt;&gt;"",CONCATENATE('Sub-Cpt Record'!A421,'Sub-Cpt Record'!B421,'Sub-Cpt Record'!C421),"")</f>
        <v/>
      </c>
      <c r="AU421" s="362" t="n">
        <f aca="false">IF($AT421="",1,COUNTIFS($AT$11:$AT$1000, $AT421))</f>
        <v>1</v>
      </c>
      <c r="AV421" s="362" t="n">
        <f aca="false">IF(AT421&lt;&gt;"",'Sub-Cpt Record'!C421/CODE!AU421,0)</f>
        <v>0</v>
      </c>
    </row>
    <row r="422" customFormat="false" ht="15" hidden="false" customHeight="false" outlineLevel="0" collapsed="false">
      <c r="A422" s="362" t="str">
        <f aca="false">IF('Sub-Cpt Record'!B422="",IF(OR('Sub-Cpt Record'!A422=0,'Sub-Cpt Record'!A422=""),"",'Sub-Cpt Record'!A422),CONCATENATE('Sub-Cpt Record'!A422&amp;'Sub-Cpt Record'!B422))</f>
        <v/>
      </c>
      <c r="B422" s="362" t="n">
        <f aca="false">IF($A422="",1,COUNTIFS($A$11:$A$1000, $A422))</f>
        <v>1</v>
      </c>
      <c r="C422" s="363" t="str">
        <f aca="false">IF('Sub-Cpt Record'!E422 = "","",'Sub-Cpt Record'!E422&amp;"  ")</f>
        <v/>
      </c>
      <c r="D422" s="362" t="str">
        <f aca="false">IF('Sub-Cpt Record'!F422 = "","",'Sub-Cpt Record'!F422&amp;"  ")</f>
        <v/>
      </c>
      <c r="E422" s="362" t="str">
        <f aca="false">IF('Sub-Cpt Record'!G422 = "","",'Sub-Cpt Record'!G422&amp;"  ")</f>
        <v/>
      </c>
      <c r="F422" s="362" t="str">
        <f aca="false">IF('Sub-Cpt Record'!H422 = "","",'Sub-Cpt Record'!H422&amp;"  ")</f>
        <v/>
      </c>
      <c r="G422" s="362" t="str">
        <f aca="false">IF('Sub-Cpt Record'!I422 = "","",'Sub-Cpt Record'!I422&amp;"  ")</f>
        <v/>
      </c>
      <c r="H422" s="362" t="str">
        <f aca="false">IF('Sub-Cpt Record'!J422 = "","",'Sub-Cpt Record'!J422&amp;"  ")</f>
        <v/>
      </c>
      <c r="I422" s="364" t="str">
        <f aca="false">CONCATENATE(C422&amp;D422&amp;E422&amp;F422&amp;G422&amp;H422)</f>
        <v/>
      </c>
      <c r="J422" s="362" t="n">
        <f aca="false">IF(A422&lt;&gt;"",'Sub-Cpt Record'!C422/CODE!B422,0)</f>
        <v>0</v>
      </c>
      <c r="L422" s="365" t="str">
        <f aca="false">IF(A422="",IF(L423=1,1,""),1)</f>
        <v/>
      </c>
      <c r="N422" s="366" t="n">
        <f aca="false">COUNTIFS('Felling&amp;Restocking'!$A$11:$A$1000, 'Felling&amp;Restocking'!$A422, 'Felling&amp;Restocking'!$B$11:$B$1000, 'Felling&amp;Restocking'!$B422, 'Felling&amp;Restocking'!$H$11:$H$1000, 'Felling&amp;Restocking'!$H422)</f>
        <v>0</v>
      </c>
      <c r="O422" s="366" t="n">
        <f aca="false">IF(OR('Felling&amp;Restocking'!H422=0,'Felling&amp;Restocking'!H422=""),0,1)</f>
        <v>0</v>
      </c>
      <c r="P422" s="367" t="n">
        <f aca="false">SUM('Felling&amp;Restocking'!O422+'Felling&amp;Restocking'!P422)</f>
        <v>0</v>
      </c>
      <c r="S422" s="369" t="n">
        <f aca="false">IF(AND(O422&lt;&gt;0,P422&lt;&gt;0,'Felling&amp;Restocking'!G422&lt;&gt;0,AA422="",AC422=""),1,0)</f>
        <v>0</v>
      </c>
      <c r="T422" s="370" t="str">
        <f aca="false">IF(OR('Felling&amp;Restocking'!G422=0,'Felling&amp;Restocking'!G422=""),"",SUM('Felling&amp;Restocking'!O422/P422)*'Felling&amp;Restocking'!G422)</f>
        <v/>
      </c>
      <c r="U422" s="370" t="str">
        <f aca="false">IF(OR('Felling&amp;Restocking'!G422=0,'Felling&amp;Restocking'!G422=""),"",SUM('Felling&amp;Restocking'!P422/P422)*'Felling&amp;Restocking'!G422)</f>
        <v/>
      </c>
      <c r="V422" s="371" t="n">
        <f aca="false">IF(CONCATENATE('Felling&amp;Restocking'!U422&amp;'Felling&amp;Restocking'!W422&amp;'Felling&amp;Restocking'!Y422&amp;'Felling&amp;Restocking'!AA422&amp;'Felling&amp;Restocking'!AC422)="",0,1)</f>
        <v>0</v>
      </c>
      <c r="W422" s="372" t="n">
        <f aca="false">IF(OR(OR(TRIM('Felling&amp;Restocking'!H422)="T",TRIM('Felling&amp;Restocking'!H422)="DF",TRIM('Felling&amp;Restocking'!H422)="OS"),O422=0),0,1)</f>
        <v>0</v>
      </c>
      <c r="X422" s="372" t="n">
        <f aca="false">IF(OR('Felling&amp;Restocking'!$S422="",OR('Felling&amp;Restocking'!$S422=0,'Felling&amp;Restocking'!$S422="N/A")),0,1)</f>
        <v>0</v>
      </c>
      <c r="Y422" s="362" t="str">
        <f aca="false">IF(W422=1,T422,"")</f>
        <v/>
      </c>
      <c r="Z422" s="362" t="str">
        <f aca="false">IF(W422=1,U422,"")</f>
        <v/>
      </c>
      <c r="AA422" s="363" t="str">
        <f aca="false">CONCATENATE(IF(AND(AG422="B",AF422&lt;&gt;""),AF422,""),IF(AND(AI422="B",AH422&lt;&gt;""),AH422,""),IF(AND(AK422="B",AJ422&lt;&gt;""),AJ422,""),IF(AND(AM422="B",AL422&lt;&gt;""),AL422,""),IF(AND(AO422="B",AN422&lt;&gt;""),AN422,""),IF(AND(AQ422="B",AP422&lt;&gt;""),AP422,""))</f>
        <v/>
      </c>
      <c r="AC422" s="362" t="str">
        <f aca="false">CONCATENATE(IF(AND(AG422="C",AF422&lt;&gt;""),AF422,""),IF(AND(AI422="C",AH422&lt;&gt;""),AH422,""),IF(AND(AK422="C",AJ422&lt;&gt;""),AJ422,""),IF(AND(AM422="C",AL422&lt;&gt;""),AL422,""),IF(AND(AO422="C",AN422&lt;&gt;""),AN422,""),IF(AND(AQ422="C",AP422&lt;&gt;""),AP422,""))</f>
        <v/>
      </c>
      <c r="AE422" s="362" t="str">
        <f aca="false">CONCATENATE(IF(AS422="","",AS422),IF(AU422="","",AU422),IF(AW422="","",AW422),IF(AY422="","",AY422),IF(BA422="","",BA422),IF(BC422="","",BC422))</f>
        <v>1</v>
      </c>
      <c r="AF422" s="362" t="str">
        <f aca="false">IF('Felling&amp;Restocking'!I422="","",IFERROR(VLOOKUP( 'Felling&amp;Restocking'!I422,SpeciesList[],2,0),"," &amp; 'Felling&amp;Restocking'!I422))</f>
        <v/>
      </c>
      <c r="AG422" s="362" t="str">
        <f aca="false">IF('Felling&amp;Restocking'!I422="","",VLOOKUP( 'Felling&amp;Restocking'!I422,SpeciesList[],4,0))</f>
        <v/>
      </c>
      <c r="AH422" s="362" t="str">
        <f aca="false">IF('Felling&amp;Restocking'!J422="","",IFERROR("," &amp; VLOOKUP( 'Felling&amp;Restocking'!J422,SpeciesList[],2,0),"," &amp; 'Felling&amp;Restocking'!J422))</f>
        <v/>
      </c>
      <c r="AI422" s="362" t="str">
        <f aca="false">IF('Felling&amp;Restocking'!J422="","",VLOOKUP( 'Felling&amp;Restocking'!J422,SpeciesList[],4,0))</f>
        <v/>
      </c>
      <c r="AJ422" s="362" t="str">
        <f aca="false">IF('Felling&amp;Restocking'!K422="","",IFERROR("," &amp; VLOOKUP( 'Felling&amp;Restocking'!K422,SpeciesList[],2,0),"," &amp; 'Felling&amp;Restocking'!K422))</f>
        <v/>
      </c>
      <c r="AK422" s="362" t="str">
        <f aca="false">IF('Felling&amp;Restocking'!K422="","",VLOOKUP( 'Felling&amp;Restocking'!K422,SpeciesList[],4,0))</f>
        <v/>
      </c>
      <c r="AL422" s="362" t="str">
        <f aca="false">IF('Felling&amp;Restocking'!L422="","",IFERROR("," &amp; VLOOKUP( 'Felling&amp;Restocking'!L422,SpeciesList[],2,0),"," &amp; 'Felling&amp;Restocking'!L422))</f>
        <v/>
      </c>
      <c r="AM422" s="362" t="str">
        <f aca="false">IF('Felling&amp;Restocking'!L422="","",VLOOKUP( 'Felling&amp;Restocking'!L422,SpeciesList[],4,0))</f>
        <v/>
      </c>
      <c r="AN422" s="362" t="str">
        <f aca="false">IF('Felling&amp;Restocking'!M422="","",IFERROR("," &amp; VLOOKUP( 'Felling&amp;Restocking'!M422,SpeciesList[],2,0),"," &amp; 'Felling&amp;Restocking'!M422))</f>
        <v/>
      </c>
      <c r="AO422" s="362" t="str">
        <f aca="false">IF('Felling&amp;Restocking'!M422="","",VLOOKUP( 'Felling&amp;Restocking'!M422,SpeciesList[],4,0))</f>
        <v/>
      </c>
      <c r="AP422" s="362" t="str">
        <f aca="false">IF('Felling&amp;Restocking'!N422="","",IFERROR("," &amp; VLOOKUP( 'Felling&amp;Restocking'!N422,SpeciesList[],2,0),"," &amp; 'Felling&amp;Restocking'!N422))</f>
        <v/>
      </c>
      <c r="AQ422" s="362" t="str">
        <f aca="false">IF('Felling&amp;Restocking'!N422="","",VLOOKUP( 'Felling&amp;Restocking'!N422,SpeciesList[],4,0))</f>
        <v/>
      </c>
      <c r="AT422" s="362" t="str">
        <f aca="false">IF('Sub-Cpt Record'!A422&lt;&gt;"",CONCATENATE('Sub-Cpt Record'!A422,'Sub-Cpt Record'!B422,'Sub-Cpt Record'!C422),"")</f>
        <v/>
      </c>
      <c r="AU422" s="362" t="n">
        <f aca="false">IF($AT422="",1,COUNTIFS($AT$11:$AT$1000, $AT422))</f>
        <v>1</v>
      </c>
      <c r="AV422" s="362" t="n">
        <f aca="false">IF(AT422&lt;&gt;"",'Sub-Cpt Record'!C422/CODE!AU422,0)</f>
        <v>0</v>
      </c>
    </row>
    <row r="423" customFormat="false" ht="15" hidden="false" customHeight="false" outlineLevel="0" collapsed="false">
      <c r="A423" s="362" t="str">
        <f aca="false">IF('Sub-Cpt Record'!B423="",IF(OR('Sub-Cpt Record'!A423=0,'Sub-Cpt Record'!A423=""),"",'Sub-Cpt Record'!A423),CONCATENATE('Sub-Cpt Record'!A423&amp;'Sub-Cpt Record'!B423))</f>
        <v/>
      </c>
      <c r="B423" s="362" t="n">
        <f aca="false">IF($A423="",1,COUNTIFS($A$11:$A$1000, $A423))</f>
        <v>1</v>
      </c>
      <c r="C423" s="363" t="str">
        <f aca="false">IF('Sub-Cpt Record'!E423 = "","",'Sub-Cpt Record'!E423&amp;"  ")</f>
        <v/>
      </c>
      <c r="D423" s="362" t="str">
        <f aca="false">IF('Sub-Cpt Record'!F423 = "","",'Sub-Cpt Record'!F423&amp;"  ")</f>
        <v/>
      </c>
      <c r="E423" s="362" t="str">
        <f aca="false">IF('Sub-Cpt Record'!G423 = "","",'Sub-Cpt Record'!G423&amp;"  ")</f>
        <v/>
      </c>
      <c r="F423" s="362" t="str">
        <f aca="false">IF('Sub-Cpt Record'!H423 = "","",'Sub-Cpt Record'!H423&amp;"  ")</f>
        <v/>
      </c>
      <c r="G423" s="362" t="str">
        <f aca="false">IF('Sub-Cpt Record'!I423 = "","",'Sub-Cpt Record'!I423&amp;"  ")</f>
        <v/>
      </c>
      <c r="H423" s="362" t="str">
        <f aca="false">IF('Sub-Cpt Record'!J423 = "","",'Sub-Cpt Record'!J423&amp;"  ")</f>
        <v/>
      </c>
      <c r="I423" s="364" t="str">
        <f aca="false">CONCATENATE(C423&amp;D423&amp;E423&amp;F423&amp;G423&amp;H423)</f>
        <v/>
      </c>
      <c r="J423" s="362" t="n">
        <f aca="false">IF(A423&lt;&gt;"",'Sub-Cpt Record'!C423/CODE!B423,0)</f>
        <v>0</v>
      </c>
      <c r="L423" s="365" t="str">
        <f aca="false">IF(A423="",IF(L424=1,1,""),1)</f>
        <v/>
      </c>
      <c r="N423" s="366" t="n">
        <f aca="false">COUNTIFS('Felling&amp;Restocking'!$A$11:$A$1000, 'Felling&amp;Restocking'!$A423, 'Felling&amp;Restocking'!$B$11:$B$1000, 'Felling&amp;Restocking'!$B423, 'Felling&amp;Restocking'!$H$11:$H$1000, 'Felling&amp;Restocking'!$H423)</f>
        <v>0</v>
      </c>
      <c r="O423" s="366" t="n">
        <f aca="false">IF(OR('Felling&amp;Restocking'!H423=0,'Felling&amp;Restocking'!H423=""),0,1)</f>
        <v>0</v>
      </c>
      <c r="P423" s="367" t="n">
        <f aca="false">SUM('Felling&amp;Restocking'!O423+'Felling&amp;Restocking'!P423)</f>
        <v>0</v>
      </c>
      <c r="S423" s="369" t="n">
        <f aca="false">IF(AND(O423&lt;&gt;0,P423&lt;&gt;0,'Felling&amp;Restocking'!G423&lt;&gt;0,AA423="",AC423=""),1,0)</f>
        <v>0</v>
      </c>
      <c r="T423" s="370" t="str">
        <f aca="false">IF(OR('Felling&amp;Restocking'!G423=0,'Felling&amp;Restocking'!G423=""),"",SUM('Felling&amp;Restocking'!O423/P423)*'Felling&amp;Restocking'!G423)</f>
        <v/>
      </c>
      <c r="U423" s="370" t="str">
        <f aca="false">IF(OR('Felling&amp;Restocking'!G423=0,'Felling&amp;Restocking'!G423=""),"",SUM('Felling&amp;Restocking'!P423/P423)*'Felling&amp;Restocking'!G423)</f>
        <v/>
      </c>
      <c r="V423" s="371" t="n">
        <f aca="false">IF(CONCATENATE('Felling&amp;Restocking'!U423&amp;'Felling&amp;Restocking'!W423&amp;'Felling&amp;Restocking'!Y423&amp;'Felling&amp;Restocking'!AA423&amp;'Felling&amp;Restocking'!AC423)="",0,1)</f>
        <v>0</v>
      </c>
      <c r="W423" s="372" t="n">
        <f aca="false">IF(OR(OR(TRIM('Felling&amp;Restocking'!H423)="T",TRIM('Felling&amp;Restocking'!H423)="DF",TRIM('Felling&amp;Restocking'!H423)="OS"),O423=0),0,1)</f>
        <v>0</v>
      </c>
      <c r="X423" s="372" t="n">
        <f aca="false">IF(OR('Felling&amp;Restocking'!$S423="",OR('Felling&amp;Restocking'!$S423=0,'Felling&amp;Restocking'!$S423="N/A")),0,1)</f>
        <v>0</v>
      </c>
      <c r="Y423" s="362" t="str">
        <f aca="false">IF(W423=1,T423,"")</f>
        <v/>
      </c>
      <c r="Z423" s="362" t="str">
        <f aca="false">IF(W423=1,U423,"")</f>
        <v/>
      </c>
      <c r="AA423" s="363" t="str">
        <f aca="false">CONCATENATE(IF(AND(AG423="B",AF423&lt;&gt;""),AF423,""),IF(AND(AI423="B",AH423&lt;&gt;""),AH423,""),IF(AND(AK423="B",AJ423&lt;&gt;""),AJ423,""),IF(AND(AM423="B",AL423&lt;&gt;""),AL423,""),IF(AND(AO423="B",AN423&lt;&gt;""),AN423,""),IF(AND(AQ423="B",AP423&lt;&gt;""),AP423,""))</f>
        <v/>
      </c>
      <c r="AC423" s="362" t="str">
        <f aca="false">CONCATENATE(IF(AND(AG423="C",AF423&lt;&gt;""),AF423,""),IF(AND(AI423="C",AH423&lt;&gt;""),AH423,""),IF(AND(AK423="C",AJ423&lt;&gt;""),AJ423,""),IF(AND(AM423="C",AL423&lt;&gt;""),AL423,""),IF(AND(AO423="C",AN423&lt;&gt;""),AN423,""),IF(AND(AQ423="C",AP423&lt;&gt;""),AP423,""))</f>
        <v/>
      </c>
      <c r="AE423" s="362" t="str">
        <f aca="false">CONCATENATE(IF(AS423="","",AS423),IF(AU423="","",AU423),IF(AW423="","",AW423),IF(AY423="","",AY423),IF(BA423="","",BA423),IF(BC423="","",BC423))</f>
        <v>1</v>
      </c>
      <c r="AF423" s="362" t="str">
        <f aca="false">IF('Felling&amp;Restocking'!I423="","",IFERROR(VLOOKUP( 'Felling&amp;Restocking'!I423,SpeciesList[],2,0),"," &amp; 'Felling&amp;Restocking'!I423))</f>
        <v/>
      </c>
      <c r="AG423" s="362" t="str">
        <f aca="false">IF('Felling&amp;Restocking'!I423="","",VLOOKUP( 'Felling&amp;Restocking'!I423,SpeciesList[],4,0))</f>
        <v/>
      </c>
      <c r="AH423" s="362" t="str">
        <f aca="false">IF('Felling&amp;Restocking'!J423="","",IFERROR("," &amp; VLOOKUP( 'Felling&amp;Restocking'!J423,SpeciesList[],2,0),"," &amp; 'Felling&amp;Restocking'!J423))</f>
        <v/>
      </c>
      <c r="AI423" s="362" t="str">
        <f aca="false">IF('Felling&amp;Restocking'!J423="","",VLOOKUP( 'Felling&amp;Restocking'!J423,SpeciesList[],4,0))</f>
        <v/>
      </c>
      <c r="AJ423" s="362" t="str">
        <f aca="false">IF('Felling&amp;Restocking'!K423="","",IFERROR("," &amp; VLOOKUP( 'Felling&amp;Restocking'!K423,SpeciesList[],2,0),"," &amp; 'Felling&amp;Restocking'!K423))</f>
        <v/>
      </c>
      <c r="AK423" s="362" t="str">
        <f aca="false">IF('Felling&amp;Restocking'!K423="","",VLOOKUP( 'Felling&amp;Restocking'!K423,SpeciesList[],4,0))</f>
        <v/>
      </c>
      <c r="AL423" s="362" t="str">
        <f aca="false">IF('Felling&amp;Restocking'!L423="","",IFERROR("," &amp; VLOOKUP( 'Felling&amp;Restocking'!L423,SpeciesList[],2,0),"," &amp; 'Felling&amp;Restocking'!L423))</f>
        <v/>
      </c>
      <c r="AM423" s="362" t="str">
        <f aca="false">IF('Felling&amp;Restocking'!L423="","",VLOOKUP( 'Felling&amp;Restocking'!L423,SpeciesList[],4,0))</f>
        <v/>
      </c>
      <c r="AN423" s="362" t="str">
        <f aca="false">IF('Felling&amp;Restocking'!M423="","",IFERROR("," &amp; VLOOKUP( 'Felling&amp;Restocking'!M423,SpeciesList[],2,0),"," &amp; 'Felling&amp;Restocking'!M423))</f>
        <v/>
      </c>
      <c r="AO423" s="362" t="str">
        <f aca="false">IF('Felling&amp;Restocking'!M423="","",VLOOKUP( 'Felling&amp;Restocking'!M423,SpeciesList[],4,0))</f>
        <v/>
      </c>
      <c r="AP423" s="362" t="str">
        <f aca="false">IF('Felling&amp;Restocking'!N423="","",IFERROR("," &amp; VLOOKUP( 'Felling&amp;Restocking'!N423,SpeciesList[],2,0),"," &amp; 'Felling&amp;Restocking'!N423))</f>
        <v/>
      </c>
      <c r="AQ423" s="362" t="str">
        <f aca="false">IF('Felling&amp;Restocking'!N423="","",VLOOKUP( 'Felling&amp;Restocking'!N423,SpeciesList[],4,0))</f>
        <v/>
      </c>
      <c r="AT423" s="362" t="str">
        <f aca="false">IF('Sub-Cpt Record'!A423&lt;&gt;"",CONCATENATE('Sub-Cpt Record'!A423,'Sub-Cpt Record'!B423,'Sub-Cpt Record'!C423),"")</f>
        <v/>
      </c>
      <c r="AU423" s="362" t="n">
        <f aca="false">IF($AT423="",1,COUNTIFS($AT$11:$AT$1000, $AT423))</f>
        <v>1</v>
      </c>
      <c r="AV423" s="362" t="n">
        <f aca="false">IF(AT423&lt;&gt;"",'Sub-Cpt Record'!C423/CODE!AU423,0)</f>
        <v>0</v>
      </c>
    </row>
    <row r="424" customFormat="false" ht="15" hidden="false" customHeight="false" outlineLevel="0" collapsed="false">
      <c r="A424" s="362" t="str">
        <f aca="false">IF('Sub-Cpt Record'!B424="",IF(OR('Sub-Cpt Record'!A424=0,'Sub-Cpt Record'!A424=""),"",'Sub-Cpt Record'!A424),CONCATENATE('Sub-Cpt Record'!A424&amp;'Sub-Cpt Record'!B424))</f>
        <v/>
      </c>
      <c r="B424" s="362" t="n">
        <f aca="false">IF($A424="",1,COUNTIFS($A$11:$A$1000, $A424))</f>
        <v>1</v>
      </c>
      <c r="C424" s="363" t="str">
        <f aca="false">IF('Sub-Cpt Record'!E424 = "","",'Sub-Cpt Record'!E424&amp;"  ")</f>
        <v/>
      </c>
      <c r="D424" s="362" t="str">
        <f aca="false">IF('Sub-Cpt Record'!F424 = "","",'Sub-Cpt Record'!F424&amp;"  ")</f>
        <v/>
      </c>
      <c r="E424" s="362" t="str">
        <f aca="false">IF('Sub-Cpt Record'!G424 = "","",'Sub-Cpt Record'!G424&amp;"  ")</f>
        <v/>
      </c>
      <c r="F424" s="362" t="str">
        <f aca="false">IF('Sub-Cpt Record'!H424 = "","",'Sub-Cpt Record'!H424&amp;"  ")</f>
        <v/>
      </c>
      <c r="G424" s="362" t="str">
        <f aca="false">IF('Sub-Cpt Record'!I424 = "","",'Sub-Cpt Record'!I424&amp;"  ")</f>
        <v/>
      </c>
      <c r="H424" s="362" t="str">
        <f aca="false">IF('Sub-Cpt Record'!J424 = "","",'Sub-Cpt Record'!J424&amp;"  ")</f>
        <v/>
      </c>
      <c r="I424" s="364" t="str">
        <f aca="false">CONCATENATE(C424&amp;D424&amp;E424&amp;F424&amp;G424&amp;H424)</f>
        <v/>
      </c>
      <c r="J424" s="362" t="n">
        <f aca="false">IF(A424&lt;&gt;"",'Sub-Cpt Record'!C424/CODE!B424,0)</f>
        <v>0</v>
      </c>
      <c r="L424" s="365" t="str">
        <f aca="false">IF(A424="",IF(L425=1,1,""),1)</f>
        <v/>
      </c>
      <c r="N424" s="366" t="n">
        <f aca="false">COUNTIFS('Felling&amp;Restocking'!$A$11:$A$1000, 'Felling&amp;Restocking'!$A424, 'Felling&amp;Restocking'!$B$11:$B$1000, 'Felling&amp;Restocking'!$B424, 'Felling&amp;Restocking'!$H$11:$H$1000, 'Felling&amp;Restocking'!$H424)</f>
        <v>0</v>
      </c>
      <c r="O424" s="366" t="n">
        <f aca="false">IF(OR('Felling&amp;Restocking'!H424=0,'Felling&amp;Restocking'!H424=""),0,1)</f>
        <v>0</v>
      </c>
      <c r="P424" s="367" t="n">
        <f aca="false">SUM('Felling&amp;Restocking'!O424+'Felling&amp;Restocking'!P424)</f>
        <v>0</v>
      </c>
      <c r="S424" s="369" t="n">
        <f aca="false">IF(AND(O424&lt;&gt;0,P424&lt;&gt;0,'Felling&amp;Restocking'!G424&lt;&gt;0,AA424="",AC424=""),1,0)</f>
        <v>0</v>
      </c>
      <c r="T424" s="370" t="str">
        <f aca="false">IF(OR('Felling&amp;Restocking'!G424=0,'Felling&amp;Restocking'!G424=""),"",SUM('Felling&amp;Restocking'!O424/P424)*'Felling&amp;Restocking'!G424)</f>
        <v/>
      </c>
      <c r="U424" s="370" t="str">
        <f aca="false">IF(OR('Felling&amp;Restocking'!G424=0,'Felling&amp;Restocking'!G424=""),"",SUM('Felling&amp;Restocking'!P424/P424)*'Felling&amp;Restocking'!G424)</f>
        <v/>
      </c>
      <c r="V424" s="371" t="n">
        <f aca="false">IF(CONCATENATE('Felling&amp;Restocking'!U424&amp;'Felling&amp;Restocking'!W424&amp;'Felling&amp;Restocking'!Y424&amp;'Felling&amp;Restocking'!AA424&amp;'Felling&amp;Restocking'!AC424)="",0,1)</f>
        <v>0</v>
      </c>
      <c r="W424" s="372" t="n">
        <f aca="false">IF(OR(OR(TRIM('Felling&amp;Restocking'!H424)="T",TRIM('Felling&amp;Restocking'!H424)="DF",TRIM('Felling&amp;Restocking'!H424)="OS"),O424=0),0,1)</f>
        <v>0</v>
      </c>
      <c r="X424" s="372" t="n">
        <f aca="false">IF(OR('Felling&amp;Restocking'!$S424="",OR('Felling&amp;Restocking'!$S424=0,'Felling&amp;Restocking'!$S424="N/A")),0,1)</f>
        <v>0</v>
      </c>
      <c r="Y424" s="362" t="str">
        <f aca="false">IF(W424=1,T424,"")</f>
        <v/>
      </c>
      <c r="Z424" s="362" t="str">
        <f aca="false">IF(W424=1,U424,"")</f>
        <v/>
      </c>
      <c r="AA424" s="363" t="str">
        <f aca="false">CONCATENATE(IF(AND(AG424="B",AF424&lt;&gt;""),AF424,""),IF(AND(AI424="B",AH424&lt;&gt;""),AH424,""),IF(AND(AK424="B",AJ424&lt;&gt;""),AJ424,""),IF(AND(AM424="B",AL424&lt;&gt;""),AL424,""),IF(AND(AO424="B",AN424&lt;&gt;""),AN424,""),IF(AND(AQ424="B",AP424&lt;&gt;""),AP424,""))</f>
        <v/>
      </c>
      <c r="AC424" s="362" t="str">
        <f aca="false">CONCATENATE(IF(AND(AG424="C",AF424&lt;&gt;""),AF424,""),IF(AND(AI424="C",AH424&lt;&gt;""),AH424,""),IF(AND(AK424="C",AJ424&lt;&gt;""),AJ424,""),IF(AND(AM424="C",AL424&lt;&gt;""),AL424,""),IF(AND(AO424="C",AN424&lt;&gt;""),AN424,""),IF(AND(AQ424="C",AP424&lt;&gt;""),AP424,""))</f>
        <v/>
      </c>
      <c r="AE424" s="362" t="str">
        <f aca="false">CONCATENATE(IF(AS424="","",AS424),IF(AU424="","",AU424),IF(AW424="","",AW424),IF(AY424="","",AY424),IF(BA424="","",BA424),IF(BC424="","",BC424))</f>
        <v>1</v>
      </c>
      <c r="AF424" s="362" t="str">
        <f aca="false">IF('Felling&amp;Restocking'!I424="","",IFERROR(VLOOKUP( 'Felling&amp;Restocking'!I424,SpeciesList[],2,0),"," &amp; 'Felling&amp;Restocking'!I424))</f>
        <v/>
      </c>
      <c r="AG424" s="362" t="str">
        <f aca="false">IF('Felling&amp;Restocking'!I424="","",VLOOKUP( 'Felling&amp;Restocking'!I424,SpeciesList[],4,0))</f>
        <v/>
      </c>
      <c r="AH424" s="362" t="str">
        <f aca="false">IF('Felling&amp;Restocking'!J424="","",IFERROR("," &amp; VLOOKUP( 'Felling&amp;Restocking'!J424,SpeciesList[],2,0),"," &amp; 'Felling&amp;Restocking'!J424))</f>
        <v/>
      </c>
      <c r="AI424" s="362" t="str">
        <f aca="false">IF('Felling&amp;Restocking'!J424="","",VLOOKUP( 'Felling&amp;Restocking'!J424,SpeciesList[],4,0))</f>
        <v/>
      </c>
      <c r="AJ424" s="362" t="str">
        <f aca="false">IF('Felling&amp;Restocking'!K424="","",IFERROR("," &amp; VLOOKUP( 'Felling&amp;Restocking'!K424,SpeciesList[],2,0),"," &amp; 'Felling&amp;Restocking'!K424))</f>
        <v/>
      </c>
      <c r="AK424" s="362" t="str">
        <f aca="false">IF('Felling&amp;Restocking'!K424="","",VLOOKUP( 'Felling&amp;Restocking'!K424,SpeciesList[],4,0))</f>
        <v/>
      </c>
      <c r="AL424" s="362" t="str">
        <f aca="false">IF('Felling&amp;Restocking'!L424="","",IFERROR("," &amp; VLOOKUP( 'Felling&amp;Restocking'!L424,SpeciesList[],2,0),"," &amp; 'Felling&amp;Restocking'!L424))</f>
        <v/>
      </c>
      <c r="AM424" s="362" t="str">
        <f aca="false">IF('Felling&amp;Restocking'!L424="","",VLOOKUP( 'Felling&amp;Restocking'!L424,SpeciesList[],4,0))</f>
        <v/>
      </c>
      <c r="AN424" s="362" t="str">
        <f aca="false">IF('Felling&amp;Restocking'!M424="","",IFERROR("," &amp; VLOOKUP( 'Felling&amp;Restocking'!M424,SpeciesList[],2,0),"," &amp; 'Felling&amp;Restocking'!M424))</f>
        <v/>
      </c>
      <c r="AO424" s="362" t="str">
        <f aca="false">IF('Felling&amp;Restocking'!M424="","",VLOOKUP( 'Felling&amp;Restocking'!M424,SpeciesList[],4,0))</f>
        <v/>
      </c>
      <c r="AP424" s="362" t="str">
        <f aca="false">IF('Felling&amp;Restocking'!N424="","",IFERROR("," &amp; VLOOKUP( 'Felling&amp;Restocking'!N424,SpeciesList[],2,0),"," &amp; 'Felling&amp;Restocking'!N424))</f>
        <v/>
      </c>
      <c r="AQ424" s="362" t="str">
        <f aca="false">IF('Felling&amp;Restocking'!N424="","",VLOOKUP( 'Felling&amp;Restocking'!N424,SpeciesList[],4,0))</f>
        <v/>
      </c>
      <c r="AT424" s="362" t="str">
        <f aca="false">IF('Sub-Cpt Record'!A424&lt;&gt;"",CONCATENATE('Sub-Cpt Record'!A424,'Sub-Cpt Record'!B424,'Sub-Cpt Record'!C424),"")</f>
        <v/>
      </c>
      <c r="AU424" s="362" t="n">
        <f aca="false">IF($AT424="",1,COUNTIFS($AT$11:$AT$1000, $AT424))</f>
        <v>1</v>
      </c>
      <c r="AV424" s="362" t="n">
        <f aca="false">IF(AT424&lt;&gt;"",'Sub-Cpt Record'!C424/CODE!AU424,0)</f>
        <v>0</v>
      </c>
    </row>
    <row r="425" customFormat="false" ht="15" hidden="false" customHeight="false" outlineLevel="0" collapsed="false">
      <c r="A425" s="362" t="str">
        <f aca="false">IF('Sub-Cpt Record'!B425="",IF(OR('Sub-Cpt Record'!A425=0,'Sub-Cpt Record'!A425=""),"",'Sub-Cpt Record'!A425),CONCATENATE('Sub-Cpt Record'!A425&amp;'Sub-Cpt Record'!B425))</f>
        <v/>
      </c>
      <c r="B425" s="362" t="n">
        <f aca="false">IF($A425="",1,COUNTIFS($A$11:$A$1000, $A425))</f>
        <v>1</v>
      </c>
      <c r="C425" s="363" t="str">
        <f aca="false">IF('Sub-Cpt Record'!E425 = "","",'Sub-Cpt Record'!E425&amp;"  ")</f>
        <v/>
      </c>
      <c r="D425" s="362" t="str">
        <f aca="false">IF('Sub-Cpt Record'!F425 = "","",'Sub-Cpt Record'!F425&amp;"  ")</f>
        <v/>
      </c>
      <c r="E425" s="362" t="str">
        <f aca="false">IF('Sub-Cpt Record'!G425 = "","",'Sub-Cpt Record'!G425&amp;"  ")</f>
        <v/>
      </c>
      <c r="F425" s="362" t="str">
        <f aca="false">IF('Sub-Cpt Record'!H425 = "","",'Sub-Cpt Record'!H425&amp;"  ")</f>
        <v/>
      </c>
      <c r="G425" s="362" t="str">
        <f aca="false">IF('Sub-Cpt Record'!I425 = "","",'Sub-Cpt Record'!I425&amp;"  ")</f>
        <v/>
      </c>
      <c r="H425" s="362" t="str">
        <f aca="false">IF('Sub-Cpt Record'!J425 = "","",'Sub-Cpt Record'!J425&amp;"  ")</f>
        <v/>
      </c>
      <c r="I425" s="364" t="str">
        <f aca="false">CONCATENATE(C425&amp;D425&amp;E425&amp;F425&amp;G425&amp;H425)</f>
        <v/>
      </c>
      <c r="J425" s="362" t="n">
        <f aca="false">IF(A425&lt;&gt;"",'Sub-Cpt Record'!C425/CODE!B425,0)</f>
        <v>0</v>
      </c>
      <c r="L425" s="365" t="str">
        <f aca="false">IF(A425="",IF(L426=1,1,""),1)</f>
        <v/>
      </c>
      <c r="N425" s="366" t="n">
        <f aca="false">COUNTIFS('Felling&amp;Restocking'!$A$11:$A$1000, 'Felling&amp;Restocking'!$A425, 'Felling&amp;Restocking'!$B$11:$B$1000, 'Felling&amp;Restocking'!$B425, 'Felling&amp;Restocking'!$H$11:$H$1000, 'Felling&amp;Restocking'!$H425)</f>
        <v>0</v>
      </c>
      <c r="O425" s="366" t="n">
        <f aca="false">IF(OR('Felling&amp;Restocking'!H425=0,'Felling&amp;Restocking'!H425=""),0,1)</f>
        <v>0</v>
      </c>
      <c r="P425" s="367" t="n">
        <f aca="false">SUM('Felling&amp;Restocking'!O425+'Felling&amp;Restocking'!P425)</f>
        <v>0</v>
      </c>
      <c r="S425" s="369" t="n">
        <f aca="false">IF(AND(O425&lt;&gt;0,P425&lt;&gt;0,'Felling&amp;Restocking'!G425&lt;&gt;0,AA425="",AC425=""),1,0)</f>
        <v>0</v>
      </c>
      <c r="T425" s="370" t="str">
        <f aca="false">IF(OR('Felling&amp;Restocking'!G425=0,'Felling&amp;Restocking'!G425=""),"",SUM('Felling&amp;Restocking'!O425/P425)*'Felling&amp;Restocking'!G425)</f>
        <v/>
      </c>
      <c r="U425" s="370" t="str">
        <f aca="false">IF(OR('Felling&amp;Restocking'!G425=0,'Felling&amp;Restocking'!G425=""),"",SUM('Felling&amp;Restocking'!P425/P425)*'Felling&amp;Restocking'!G425)</f>
        <v/>
      </c>
      <c r="V425" s="371" t="n">
        <f aca="false">IF(CONCATENATE('Felling&amp;Restocking'!U425&amp;'Felling&amp;Restocking'!W425&amp;'Felling&amp;Restocking'!Y425&amp;'Felling&amp;Restocking'!AA425&amp;'Felling&amp;Restocking'!AC425)="",0,1)</f>
        <v>0</v>
      </c>
      <c r="W425" s="372" t="n">
        <f aca="false">IF(OR(OR(TRIM('Felling&amp;Restocking'!H425)="T",TRIM('Felling&amp;Restocking'!H425)="DF",TRIM('Felling&amp;Restocking'!H425)="OS"),O425=0),0,1)</f>
        <v>0</v>
      </c>
      <c r="X425" s="372" t="n">
        <f aca="false">IF(OR('Felling&amp;Restocking'!$S425="",OR('Felling&amp;Restocking'!$S425=0,'Felling&amp;Restocking'!$S425="N/A")),0,1)</f>
        <v>0</v>
      </c>
      <c r="Y425" s="362" t="str">
        <f aca="false">IF(W425=1,T425,"")</f>
        <v/>
      </c>
      <c r="Z425" s="362" t="str">
        <f aca="false">IF(W425=1,U425,"")</f>
        <v/>
      </c>
      <c r="AA425" s="363" t="str">
        <f aca="false">CONCATENATE(IF(AND(AG425="B",AF425&lt;&gt;""),AF425,""),IF(AND(AI425="B",AH425&lt;&gt;""),AH425,""),IF(AND(AK425="B",AJ425&lt;&gt;""),AJ425,""),IF(AND(AM425="B",AL425&lt;&gt;""),AL425,""),IF(AND(AO425="B",AN425&lt;&gt;""),AN425,""),IF(AND(AQ425="B",AP425&lt;&gt;""),AP425,""))</f>
        <v/>
      </c>
      <c r="AC425" s="362" t="str">
        <f aca="false">CONCATENATE(IF(AND(AG425="C",AF425&lt;&gt;""),AF425,""),IF(AND(AI425="C",AH425&lt;&gt;""),AH425,""),IF(AND(AK425="C",AJ425&lt;&gt;""),AJ425,""),IF(AND(AM425="C",AL425&lt;&gt;""),AL425,""),IF(AND(AO425="C",AN425&lt;&gt;""),AN425,""),IF(AND(AQ425="C",AP425&lt;&gt;""),AP425,""))</f>
        <v/>
      </c>
      <c r="AE425" s="362" t="str">
        <f aca="false">CONCATENATE(IF(AS425="","",AS425),IF(AU425="","",AU425),IF(AW425="","",AW425),IF(AY425="","",AY425),IF(BA425="","",BA425),IF(BC425="","",BC425))</f>
        <v>1</v>
      </c>
      <c r="AF425" s="362" t="str">
        <f aca="false">IF('Felling&amp;Restocking'!I425="","",IFERROR(VLOOKUP( 'Felling&amp;Restocking'!I425,SpeciesList[],2,0),"," &amp; 'Felling&amp;Restocking'!I425))</f>
        <v/>
      </c>
      <c r="AG425" s="362" t="str">
        <f aca="false">IF('Felling&amp;Restocking'!I425="","",VLOOKUP( 'Felling&amp;Restocking'!I425,SpeciesList[],4,0))</f>
        <v/>
      </c>
      <c r="AH425" s="362" t="str">
        <f aca="false">IF('Felling&amp;Restocking'!J425="","",IFERROR("," &amp; VLOOKUP( 'Felling&amp;Restocking'!J425,SpeciesList[],2,0),"," &amp; 'Felling&amp;Restocking'!J425))</f>
        <v/>
      </c>
      <c r="AI425" s="362" t="str">
        <f aca="false">IF('Felling&amp;Restocking'!J425="","",VLOOKUP( 'Felling&amp;Restocking'!J425,SpeciesList[],4,0))</f>
        <v/>
      </c>
      <c r="AJ425" s="362" t="str">
        <f aca="false">IF('Felling&amp;Restocking'!K425="","",IFERROR("," &amp; VLOOKUP( 'Felling&amp;Restocking'!K425,SpeciesList[],2,0),"," &amp; 'Felling&amp;Restocking'!K425))</f>
        <v/>
      </c>
      <c r="AK425" s="362" t="str">
        <f aca="false">IF('Felling&amp;Restocking'!K425="","",VLOOKUP( 'Felling&amp;Restocking'!K425,SpeciesList[],4,0))</f>
        <v/>
      </c>
      <c r="AL425" s="362" t="str">
        <f aca="false">IF('Felling&amp;Restocking'!L425="","",IFERROR("," &amp; VLOOKUP( 'Felling&amp;Restocking'!L425,SpeciesList[],2,0),"," &amp; 'Felling&amp;Restocking'!L425))</f>
        <v/>
      </c>
      <c r="AM425" s="362" t="str">
        <f aca="false">IF('Felling&amp;Restocking'!L425="","",VLOOKUP( 'Felling&amp;Restocking'!L425,SpeciesList[],4,0))</f>
        <v/>
      </c>
      <c r="AN425" s="362" t="str">
        <f aca="false">IF('Felling&amp;Restocking'!M425="","",IFERROR("," &amp; VLOOKUP( 'Felling&amp;Restocking'!M425,SpeciesList[],2,0),"," &amp; 'Felling&amp;Restocking'!M425))</f>
        <v/>
      </c>
      <c r="AO425" s="362" t="str">
        <f aca="false">IF('Felling&amp;Restocking'!M425="","",VLOOKUP( 'Felling&amp;Restocking'!M425,SpeciesList[],4,0))</f>
        <v/>
      </c>
      <c r="AP425" s="362" t="str">
        <f aca="false">IF('Felling&amp;Restocking'!N425="","",IFERROR("," &amp; VLOOKUP( 'Felling&amp;Restocking'!N425,SpeciesList[],2,0),"," &amp; 'Felling&amp;Restocking'!N425))</f>
        <v/>
      </c>
      <c r="AQ425" s="362" t="str">
        <f aca="false">IF('Felling&amp;Restocking'!N425="","",VLOOKUP( 'Felling&amp;Restocking'!N425,SpeciesList[],4,0))</f>
        <v/>
      </c>
      <c r="AT425" s="362" t="str">
        <f aca="false">IF('Sub-Cpt Record'!A425&lt;&gt;"",CONCATENATE('Sub-Cpt Record'!A425,'Sub-Cpt Record'!B425,'Sub-Cpt Record'!C425),"")</f>
        <v/>
      </c>
      <c r="AU425" s="362" t="n">
        <f aca="false">IF($AT425="",1,COUNTIFS($AT$11:$AT$1000, $AT425))</f>
        <v>1</v>
      </c>
      <c r="AV425" s="362" t="n">
        <f aca="false">IF(AT425&lt;&gt;"",'Sub-Cpt Record'!C425/CODE!AU425,0)</f>
        <v>0</v>
      </c>
    </row>
    <row r="426" customFormat="false" ht="15" hidden="false" customHeight="false" outlineLevel="0" collapsed="false">
      <c r="A426" s="362" t="str">
        <f aca="false">IF('Sub-Cpt Record'!B426="",IF(OR('Sub-Cpt Record'!A426=0,'Sub-Cpt Record'!A426=""),"",'Sub-Cpt Record'!A426),CONCATENATE('Sub-Cpt Record'!A426&amp;'Sub-Cpt Record'!B426))</f>
        <v/>
      </c>
      <c r="B426" s="362" t="n">
        <f aca="false">IF($A426="",1,COUNTIFS($A$11:$A$1000, $A426))</f>
        <v>1</v>
      </c>
      <c r="C426" s="363" t="str">
        <f aca="false">IF('Sub-Cpt Record'!E426 = "","",'Sub-Cpt Record'!E426&amp;"  ")</f>
        <v/>
      </c>
      <c r="D426" s="362" t="str">
        <f aca="false">IF('Sub-Cpt Record'!F426 = "","",'Sub-Cpt Record'!F426&amp;"  ")</f>
        <v/>
      </c>
      <c r="E426" s="362" t="str">
        <f aca="false">IF('Sub-Cpt Record'!G426 = "","",'Sub-Cpt Record'!G426&amp;"  ")</f>
        <v/>
      </c>
      <c r="F426" s="362" t="str">
        <f aca="false">IF('Sub-Cpt Record'!H426 = "","",'Sub-Cpt Record'!H426&amp;"  ")</f>
        <v/>
      </c>
      <c r="G426" s="362" t="str">
        <f aca="false">IF('Sub-Cpt Record'!I426 = "","",'Sub-Cpt Record'!I426&amp;"  ")</f>
        <v/>
      </c>
      <c r="H426" s="362" t="str">
        <f aca="false">IF('Sub-Cpt Record'!J426 = "","",'Sub-Cpt Record'!J426&amp;"  ")</f>
        <v/>
      </c>
      <c r="I426" s="364" t="str">
        <f aca="false">CONCATENATE(C426&amp;D426&amp;E426&amp;F426&amp;G426&amp;H426)</f>
        <v/>
      </c>
      <c r="J426" s="362" t="n">
        <f aca="false">IF(A426&lt;&gt;"",'Sub-Cpt Record'!C426/CODE!B426,0)</f>
        <v>0</v>
      </c>
      <c r="L426" s="365" t="str">
        <f aca="false">IF(A426="",IF(L427=1,1,""),1)</f>
        <v/>
      </c>
      <c r="N426" s="366" t="n">
        <f aca="false">COUNTIFS('Felling&amp;Restocking'!$A$11:$A$1000, 'Felling&amp;Restocking'!$A426, 'Felling&amp;Restocking'!$B$11:$B$1000, 'Felling&amp;Restocking'!$B426, 'Felling&amp;Restocking'!$H$11:$H$1000, 'Felling&amp;Restocking'!$H426)</f>
        <v>0</v>
      </c>
      <c r="O426" s="366" t="n">
        <f aca="false">IF(OR('Felling&amp;Restocking'!H426=0,'Felling&amp;Restocking'!H426=""),0,1)</f>
        <v>0</v>
      </c>
      <c r="P426" s="367" t="n">
        <f aca="false">SUM('Felling&amp;Restocking'!O426+'Felling&amp;Restocking'!P426)</f>
        <v>0</v>
      </c>
      <c r="S426" s="369" t="n">
        <f aca="false">IF(AND(O426&lt;&gt;0,P426&lt;&gt;0,'Felling&amp;Restocking'!G426&lt;&gt;0,AA426="",AC426=""),1,0)</f>
        <v>0</v>
      </c>
      <c r="T426" s="370" t="str">
        <f aca="false">IF(OR('Felling&amp;Restocking'!G426=0,'Felling&amp;Restocking'!G426=""),"",SUM('Felling&amp;Restocking'!O426/P426)*'Felling&amp;Restocking'!G426)</f>
        <v/>
      </c>
      <c r="U426" s="370" t="str">
        <f aca="false">IF(OR('Felling&amp;Restocking'!G426=0,'Felling&amp;Restocking'!G426=""),"",SUM('Felling&amp;Restocking'!P426/P426)*'Felling&amp;Restocking'!G426)</f>
        <v/>
      </c>
      <c r="V426" s="371" t="n">
        <f aca="false">IF(CONCATENATE('Felling&amp;Restocking'!U426&amp;'Felling&amp;Restocking'!W426&amp;'Felling&amp;Restocking'!Y426&amp;'Felling&amp;Restocking'!AA426&amp;'Felling&amp;Restocking'!AC426)="",0,1)</f>
        <v>0</v>
      </c>
      <c r="W426" s="372" t="n">
        <f aca="false">IF(OR(OR(TRIM('Felling&amp;Restocking'!H426)="T",TRIM('Felling&amp;Restocking'!H426)="DF",TRIM('Felling&amp;Restocking'!H426)="OS"),O426=0),0,1)</f>
        <v>0</v>
      </c>
      <c r="X426" s="372" t="n">
        <f aca="false">IF(OR('Felling&amp;Restocking'!$S426="",OR('Felling&amp;Restocking'!$S426=0,'Felling&amp;Restocking'!$S426="N/A")),0,1)</f>
        <v>0</v>
      </c>
      <c r="Y426" s="362" t="str">
        <f aca="false">IF(W426=1,T426,"")</f>
        <v/>
      </c>
      <c r="Z426" s="362" t="str">
        <f aca="false">IF(W426=1,U426,"")</f>
        <v/>
      </c>
      <c r="AA426" s="363" t="str">
        <f aca="false">CONCATENATE(IF(AND(AG426="B",AF426&lt;&gt;""),AF426,""),IF(AND(AI426="B",AH426&lt;&gt;""),AH426,""),IF(AND(AK426="B",AJ426&lt;&gt;""),AJ426,""),IF(AND(AM426="B",AL426&lt;&gt;""),AL426,""),IF(AND(AO426="B",AN426&lt;&gt;""),AN426,""),IF(AND(AQ426="B",AP426&lt;&gt;""),AP426,""))</f>
        <v/>
      </c>
      <c r="AC426" s="362" t="str">
        <f aca="false">CONCATENATE(IF(AND(AG426="C",AF426&lt;&gt;""),AF426,""),IF(AND(AI426="C",AH426&lt;&gt;""),AH426,""),IF(AND(AK426="C",AJ426&lt;&gt;""),AJ426,""),IF(AND(AM426="C",AL426&lt;&gt;""),AL426,""),IF(AND(AO426="C",AN426&lt;&gt;""),AN426,""),IF(AND(AQ426="C",AP426&lt;&gt;""),AP426,""))</f>
        <v/>
      </c>
      <c r="AE426" s="362" t="str">
        <f aca="false">CONCATENATE(IF(AS426="","",AS426),IF(AU426="","",AU426),IF(AW426="","",AW426),IF(AY426="","",AY426),IF(BA426="","",BA426),IF(BC426="","",BC426))</f>
        <v>1</v>
      </c>
      <c r="AF426" s="362" t="str">
        <f aca="false">IF('Felling&amp;Restocking'!I426="","",IFERROR(VLOOKUP( 'Felling&amp;Restocking'!I426,SpeciesList[],2,0),"," &amp; 'Felling&amp;Restocking'!I426))</f>
        <v/>
      </c>
      <c r="AG426" s="362" t="str">
        <f aca="false">IF('Felling&amp;Restocking'!I426="","",VLOOKUP( 'Felling&amp;Restocking'!I426,SpeciesList[],4,0))</f>
        <v/>
      </c>
      <c r="AH426" s="362" t="str">
        <f aca="false">IF('Felling&amp;Restocking'!J426="","",IFERROR("," &amp; VLOOKUP( 'Felling&amp;Restocking'!J426,SpeciesList[],2,0),"," &amp; 'Felling&amp;Restocking'!J426))</f>
        <v/>
      </c>
      <c r="AI426" s="362" t="str">
        <f aca="false">IF('Felling&amp;Restocking'!J426="","",VLOOKUP( 'Felling&amp;Restocking'!J426,SpeciesList[],4,0))</f>
        <v/>
      </c>
      <c r="AJ426" s="362" t="str">
        <f aca="false">IF('Felling&amp;Restocking'!K426="","",IFERROR("," &amp; VLOOKUP( 'Felling&amp;Restocking'!K426,SpeciesList[],2,0),"," &amp; 'Felling&amp;Restocking'!K426))</f>
        <v/>
      </c>
      <c r="AK426" s="362" t="str">
        <f aca="false">IF('Felling&amp;Restocking'!K426="","",VLOOKUP( 'Felling&amp;Restocking'!K426,SpeciesList[],4,0))</f>
        <v/>
      </c>
      <c r="AL426" s="362" t="str">
        <f aca="false">IF('Felling&amp;Restocking'!L426="","",IFERROR("," &amp; VLOOKUP( 'Felling&amp;Restocking'!L426,SpeciesList[],2,0),"," &amp; 'Felling&amp;Restocking'!L426))</f>
        <v/>
      </c>
      <c r="AM426" s="362" t="str">
        <f aca="false">IF('Felling&amp;Restocking'!L426="","",VLOOKUP( 'Felling&amp;Restocking'!L426,SpeciesList[],4,0))</f>
        <v/>
      </c>
      <c r="AN426" s="362" t="str">
        <f aca="false">IF('Felling&amp;Restocking'!M426="","",IFERROR("," &amp; VLOOKUP( 'Felling&amp;Restocking'!M426,SpeciesList[],2,0),"," &amp; 'Felling&amp;Restocking'!M426))</f>
        <v/>
      </c>
      <c r="AO426" s="362" t="str">
        <f aca="false">IF('Felling&amp;Restocking'!M426="","",VLOOKUP( 'Felling&amp;Restocking'!M426,SpeciesList[],4,0))</f>
        <v/>
      </c>
      <c r="AP426" s="362" t="str">
        <f aca="false">IF('Felling&amp;Restocking'!N426="","",IFERROR("," &amp; VLOOKUP( 'Felling&amp;Restocking'!N426,SpeciesList[],2,0),"," &amp; 'Felling&amp;Restocking'!N426))</f>
        <v/>
      </c>
      <c r="AQ426" s="362" t="str">
        <f aca="false">IF('Felling&amp;Restocking'!N426="","",VLOOKUP( 'Felling&amp;Restocking'!N426,SpeciesList[],4,0))</f>
        <v/>
      </c>
      <c r="AT426" s="362" t="str">
        <f aca="false">IF('Sub-Cpt Record'!A426&lt;&gt;"",CONCATENATE('Sub-Cpt Record'!A426,'Sub-Cpt Record'!B426,'Sub-Cpt Record'!C426),"")</f>
        <v/>
      </c>
      <c r="AU426" s="362" t="n">
        <f aca="false">IF($AT426="",1,COUNTIFS($AT$11:$AT$1000, $AT426))</f>
        <v>1</v>
      </c>
      <c r="AV426" s="362" t="n">
        <f aca="false">IF(AT426&lt;&gt;"",'Sub-Cpt Record'!C426/CODE!AU426,0)</f>
        <v>0</v>
      </c>
    </row>
    <row r="427" customFormat="false" ht="15" hidden="false" customHeight="false" outlineLevel="0" collapsed="false">
      <c r="A427" s="362" t="str">
        <f aca="false">IF('Sub-Cpt Record'!B427="",IF(OR('Sub-Cpt Record'!A427=0,'Sub-Cpt Record'!A427=""),"",'Sub-Cpt Record'!A427),CONCATENATE('Sub-Cpt Record'!A427&amp;'Sub-Cpt Record'!B427))</f>
        <v/>
      </c>
      <c r="B427" s="362" t="n">
        <f aca="false">IF($A427="",1,COUNTIFS($A$11:$A$1000, $A427))</f>
        <v>1</v>
      </c>
      <c r="C427" s="363" t="str">
        <f aca="false">IF('Sub-Cpt Record'!E427 = "","",'Sub-Cpt Record'!E427&amp;"  ")</f>
        <v/>
      </c>
      <c r="D427" s="362" t="str">
        <f aca="false">IF('Sub-Cpt Record'!F427 = "","",'Sub-Cpt Record'!F427&amp;"  ")</f>
        <v/>
      </c>
      <c r="E427" s="362" t="str">
        <f aca="false">IF('Sub-Cpt Record'!G427 = "","",'Sub-Cpt Record'!G427&amp;"  ")</f>
        <v/>
      </c>
      <c r="F427" s="362" t="str">
        <f aca="false">IF('Sub-Cpt Record'!H427 = "","",'Sub-Cpt Record'!H427&amp;"  ")</f>
        <v/>
      </c>
      <c r="G427" s="362" t="str">
        <f aca="false">IF('Sub-Cpt Record'!I427 = "","",'Sub-Cpt Record'!I427&amp;"  ")</f>
        <v/>
      </c>
      <c r="H427" s="362" t="str">
        <f aca="false">IF('Sub-Cpt Record'!J427 = "","",'Sub-Cpt Record'!J427&amp;"  ")</f>
        <v/>
      </c>
      <c r="I427" s="364" t="str">
        <f aca="false">CONCATENATE(C427&amp;D427&amp;E427&amp;F427&amp;G427&amp;H427)</f>
        <v/>
      </c>
      <c r="J427" s="362" t="n">
        <f aca="false">IF(A427&lt;&gt;"",'Sub-Cpt Record'!C427/CODE!B427,0)</f>
        <v>0</v>
      </c>
      <c r="L427" s="365" t="str">
        <f aca="false">IF(A427="",IF(L428=1,1,""),1)</f>
        <v/>
      </c>
      <c r="N427" s="366" t="n">
        <f aca="false">COUNTIFS('Felling&amp;Restocking'!$A$11:$A$1000, 'Felling&amp;Restocking'!$A427, 'Felling&amp;Restocking'!$B$11:$B$1000, 'Felling&amp;Restocking'!$B427, 'Felling&amp;Restocking'!$H$11:$H$1000, 'Felling&amp;Restocking'!$H427)</f>
        <v>0</v>
      </c>
      <c r="O427" s="366" t="n">
        <f aca="false">IF(OR('Felling&amp;Restocking'!H427=0,'Felling&amp;Restocking'!H427=""),0,1)</f>
        <v>0</v>
      </c>
      <c r="P427" s="367" t="n">
        <f aca="false">SUM('Felling&amp;Restocking'!O427+'Felling&amp;Restocking'!P427)</f>
        <v>0</v>
      </c>
      <c r="S427" s="369" t="n">
        <f aca="false">IF(AND(O427&lt;&gt;0,P427&lt;&gt;0,'Felling&amp;Restocking'!G427&lt;&gt;0,AA427="",AC427=""),1,0)</f>
        <v>0</v>
      </c>
      <c r="T427" s="370" t="str">
        <f aca="false">IF(OR('Felling&amp;Restocking'!G427=0,'Felling&amp;Restocking'!G427=""),"",SUM('Felling&amp;Restocking'!O427/P427)*'Felling&amp;Restocking'!G427)</f>
        <v/>
      </c>
      <c r="U427" s="370" t="str">
        <f aca="false">IF(OR('Felling&amp;Restocking'!G427=0,'Felling&amp;Restocking'!G427=""),"",SUM('Felling&amp;Restocking'!P427/P427)*'Felling&amp;Restocking'!G427)</f>
        <v/>
      </c>
      <c r="V427" s="371" t="n">
        <f aca="false">IF(CONCATENATE('Felling&amp;Restocking'!U427&amp;'Felling&amp;Restocking'!W427&amp;'Felling&amp;Restocking'!Y427&amp;'Felling&amp;Restocking'!AA427&amp;'Felling&amp;Restocking'!AC427)="",0,1)</f>
        <v>0</v>
      </c>
      <c r="W427" s="372" t="n">
        <f aca="false">IF(OR(OR(TRIM('Felling&amp;Restocking'!H427)="T",TRIM('Felling&amp;Restocking'!H427)="DF",TRIM('Felling&amp;Restocking'!H427)="OS"),O427=0),0,1)</f>
        <v>0</v>
      </c>
      <c r="X427" s="372" t="n">
        <f aca="false">IF(OR('Felling&amp;Restocking'!$S427="",OR('Felling&amp;Restocking'!$S427=0,'Felling&amp;Restocking'!$S427="N/A")),0,1)</f>
        <v>0</v>
      </c>
      <c r="Y427" s="362" t="str">
        <f aca="false">IF(W427=1,T427,"")</f>
        <v/>
      </c>
      <c r="Z427" s="362" t="str">
        <f aca="false">IF(W427=1,U427,"")</f>
        <v/>
      </c>
      <c r="AA427" s="363" t="str">
        <f aca="false">CONCATENATE(IF(AND(AG427="B",AF427&lt;&gt;""),AF427,""),IF(AND(AI427="B",AH427&lt;&gt;""),AH427,""),IF(AND(AK427="B",AJ427&lt;&gt;""),AJ427,""),IF(AND(AM427="B",AL427&lt;&gt;""),AL427,""),IF(AND(AO427="B",AN427&lt;&gt;""),AN427,""),IF(AND(AQ427="B",AP427&lt;&gt;""),AP427,""))</f>
        <v/>
      </c>
      <c r="AC427" s="362" t="str">
        <f aca="false">CONCATENATE(IF(AND(AG427="C",AF427&lt;&gt;""),AF427,""),IF(AND(AI427="C",AH427&lt;&gt;""),AH427,""),IF(AND(AK427="C",AJ427&lt;&gt;""),AJ427,""),IF(AND(AM427="C",AL427&lt;&gt;""),AL427,""),IF(AND(AO427="C",AN427&lt;&gt;""),AN427,""),IF(AND(AQ427="C",AP427&lt;&gt;""),AP427,""))</f>
        <v/>
      </c>
      <c r="AE427" s="362" t="str">
        <f aca="false">CONCATENATE(IF(AS427="","",AS427),IF(AU427="","",AU427),IF(AW427="","",AW427),IF(AY427="","",AY427),IF(BA427="","",BA427),IF(BC427="","",BC427))</f>
        <v>1</v>
      </c>
      <c r="AF427" s="362" t="str">
        <f aca="false">IF('Felling&amp;Restocking'!I427="","",IFERROR(VLOOKUP( 'Felling&amp;Restocking'!I427,SpeciesList[],2,0),"," &amp; 'Felling&amp;Restocking'!I427))</f>
        <v/>
      </c>
      <c r="AG427" s="362" t="str">
        <f aca="false">IF('Felling&amp;Restocking'!I427="","",VLOOKUP( 'Felling&amp;Restocking'!I427,SpeciesList[],4,0))</f>
        <v/>
      </c>
      <c r="AH427" s="362" t="str">
        <f aca="false">IF('Felling&amp;Restocking'!J427="","",IFERROR("," &amp; VLOOKUP( 'Felling&amp;Restocking'!J427,SpeciesList[],2,0),"," &amp; 'Felling&amp;Restocking'!J427))</f>
        <v/>
      </c>
      <c r="AI427" s="362" t="str">
        <f aca="false">IF('Felling&amp;Restocking'!J427="","",VLOOKUP( 'Felling&amp;Restocking'!J427,SpeciesList[],4,0))</f>
        <v/>
      </c>
      <c r="AJ427" s="362" t="str">
        <f aca="false">IF('Felling&amp;Restocking'!K427="","",IFERROR("," &amp; VLOOKUP( 'Felling&amp;Restocking'!K427,SpeciesList[],2,0),"," &amp; 'Felling&amp;Restocking'!K427))</f>
        <v/>
      </c>
      <c r="AK427" s="362" t="str">
        <f aca="false">IF('Felling&amp;Restocking'!K427="","",VLOOKUP( 'Felling&amp;Restocking'!K427,SpeciesList[],4,0))</f>
        <v/>
      </c>
      <c r="AL427" s="362" t="str">
        <f aca="false">IF('Felling&amp;Restocking'!L427="","",IFERROR("," &amp; VLOOKUP( 'Felling&amp;Restocking'!L427,SpeciesList[],2,0),"," &amp; 'Felling&amp;Restocking'!L427))</f>
        <v/>
      </c>
      <c r="AM427" s="362" t="str">
        <f aca="false">IF('Felling&amp;Restocking'!L427="","",VLOOKUP( 'Felling&amp;Restocking'!L427,SpeciesList[],4,0))</f>
        <v/>
      </c>
      <c r="AN427" s="362" t="str">
        <f aca="false">IF('Felling&amp;Restocking'!M427="","",IFERROR("," &amp; VLOOKUP( 'Felling&amp;Restocking'!M427,SpeciesList[],2,0),"," &amp; 'Felling&amp;Restocking'!M427))</f>
        <v/>
      </c>
      <c r="AO427" s="362" t="str">
        <f aca="false">IF('Felling&amp;Restocking'!M427="","",VLOOKUP( 'Felling&amp;Restocking'!M427,SpeciesList[],4,0))</f>
        <v/>
      </c>
      <c r="AP427" s="362" t="str">
        <f aca="false">IF('Felling&amp;Restocking'!N427="","",IFERROR("," &amp; VLOOKUP( 'Felling&amp;Restocking'!N427,SpeciesList[],2,0),"," &amp; 'Felling&amp;Restocking'!N427))</f>
        <v/>
      </c>
      <c r="AQ427" s="362" t="str">
        <f aca="false">IF('Felling&amp;Restocking'!N427="","",VLOOKUP( 'Felling&amp;Restocking'!N427,SpeciesList[],4,0))</f>
        <v/>
      </c>
      <c r="AT427" s="362" t="str">
        <f aca="false">IF('Sub-Cpt Record'!A427&lt;&gt;"",CONCATENATE('Sub-Cpt Record'!A427,'Sub-Cpt Record'!B427,'Sub-Cpt Record'!C427),"")</f>
        <v/>
      </c>
      <c r="AU427" s="362" t="n">
        <f aca="false">IF($AT427="",1,COUNTIFS($AT$11:$AT$1000, $AT427))</f>
        <v>1</v>
      </c>
      <c r="AV427" s="362" t="n">
        <f aca="false">IF(AT427&lt;&gt;"",'Sub-Cpt Record'!C427/CODE!AU427,0)</f>
        <v>0</v>
      </c>
    </row>
    <row r="428" customFormat="false" ht="15" hidden="false" customHeight="false" outlineLevel="0" collapsed="false">
      <c r="A428" s="362" t="str">
        <f aca="false">IF('Sub-Cpt Record'!B428="",IF(OR('Sub-Cpt Record'!A428=0,'Sub-Cpt Record'!A428=""),"",'Sub-Cpt Record'!A428),CONCATENATE('Sub-Cpt Record'!A428&amp;'Sub-Cpt Record'!B428))</f>
        <v/>
      </c>
      <c r="B428" s="362" t="n">
        <f aca="false">IF($A428="",1,COUNTIFS($A$11:$A$1000, $A428))</f>
        <v>1</v>
      </c>
      <c r="C428" s="363" t="str">
        <f aca="false">IF('Sub-Cpt Record'!E428 = "","",'Sub-Cpt Record'!E428&amp;"  ")</f>
        <v/>
      </c>
      <c r="D428" s="362" t="str">
        <f aca="false">IF('Sub-Cpt Record'!F428 = "","",'Sub-Cpt Record'!F428&amp;"  ")</f>
        <v/>
      </c>
      <c r="E428" s="362" t="str">
        <f aca="false">IF('Sub-Cpt Record'!G428 = "","",'Sub-Cpt Record'!G428&amp;"  ")</f>
        <v/>
      </c>
      <c r="F428" s="362" t="str">
        <f aca="false">IF('Sub-Cpt Record'!H428 = "","",'Sub-Cpt Record'!H428&amp;"  ")</f>
        <v/>
      </c>
      <c r="G428" s="362" t="str">
        <f aca="false">IF('Sub-Cpt Record'!I428 = "","",'Sub-Cpt Record'!I428&amp;"  ")</f>
        <v/>
      </c>
      <c r="H428" s="362" t="str">
        <f aca="false">IF('Sub-Cpt Record'!J428 = "","",'Sub-Cpt Record'!J428&amp;"  ")</f>
        <v/>
      </c>
      <c r="I428" s="364" t="str">
        <f aca="false">CONCATENATE(C428&amp;D428&amp;E428&amp;F428&amp;G428&amp;H428)</f>
        <v/>
      </c>
      <c r="J428" s="362" t="n">
        <f aca="false">IF(A428&lt;&gt;"",'Sub-Cpt Record'!C428/CODE!B428,0)</f>
        <v>0</v>
      </c>
      <c r="L428" s="365" t="str">
        <f aca="false">IF(A428="",IF(L429=1,1,""),1)</f>
        <v/>
      </c>
      <c r="N428" s="366" t="n">
        <f aca="false">COUNTIFS('Felling&amp;Restocking'!$A$11:$A$1000, 'Felling&amp;Restocking'!$A428, 'Felling&amp;Restocking'!$B$11:$B$1000, 'Felling&amp;Restocking'!$B428, 'Felling&amp;Restocking'!$H$11:$H$1000, 'Felling&amp;Restocking'!$H428)</f>
        <v>0</v>
      </c>
      <c r="O428" s="366" t="n">
        <f aca="false">IF(OR('Felling&amp;Restocking'!H428=0,'Felling&amp;Restocking'!H428=""),0,1)</f>
        <v>0</v>
      </c>
      <c r="P428" s="367" t="n">
        <f aca="false">SUM('Felling&amp;Restocking'!O428+'Felling&amp;Restocking'!P428)</f>
        <v>0</v>
      </c>
      <c r="S428" s="369" t="n">
        <f aca="false">IF(AND(O428&lt;&gt;0,P428&lt;&gt;0,'Felling&amp;Restocking'!G428&lt;&gt;0,AA428="",AC428=""),1,0)</f>
        <v>0</v>
      </c>
      <c r="T428" s="370" t="str">
        <f aca="false">IF(OR('Felling&amp;Restocking'!G428=0,'Felling&amp;Restocking'!G428=""),"",SUM('Felling&amp;Restocking'!O428/P428)*'Felling&amp;Restocking'!G428)</f>
        <v/>
      </c>
      <c r="U428" s="370" t="str">
        <f aca="false">IF(OR('Felling&amp;Restocking'!G428=0,'Felling&amp;Restocking'!G428=""),"",SUM('Felling&amp;Restocking'!P428/P428)*'Felling&amp;Restocking'!G428)</f>
        <v/>
      </c>
      <c r="V428" s="371" t="n">
        <f aca="false">IF(CONCATENATE('Felling&amp;Restocking'!U428&amp;'Felling&amp;Restocking'!W428&amp;'Felling&amp;Restocking'!Y428&amp;'Felling&amp;Restocking'!AA428&amp;'Felling&amp;Restocking'!AC428)="",0,1)</f>
        <v>0</v>
      </c>
      <c r="W428" s="372" t="n">
        <f aca="false">IF(OR(OR(TRIM('Felling&amp;Restocking'!H428)="T",TRIM('Felling&amp;Restocking'!H428)="DF",TRIM('Felling&amp;Restocking'!H428)="OS"),O428=0),0,1)</f>
        <v>0</v>
      </c>
      <c r="X428" s="372" t="n">
        <f aca="false">IF(OR('Felling&amp;Restocking'!$S428="",OR('Felling&amp;Restocking'!$S428=0,'Felling&amp;Restocking'!$S428="N/A")),0,1)</f>
        <v>0</v>
      </c>
      <c r="Y428" s="362" t="str">
        <f aca="false">IF(W428=1,T428,"")</f>
        <v/>
      </c>
      <c r="Z428" s="362" t="str">
        <f aca="false">IF(W428=1,U428,"")</f>
        <v/>
      </c>
      <c r="AA428" s="363" t="str">
        <f aca="false">CONCATENATE(IF(AND(AG428="B",AF428&lt;&gt;""),AF428,""),IF(AND(AI428="B",AH428&lt;&gt;""),AH428,""),IF(AND(AK428="B",AJ428&lt;&gt;""),AJ428,""),IF(AND(AM428="B",AL428&lt;&gt;""),AL428,""),IF(AND(AO428="B",AN428&lt;&gt;""),AN428,""),IF(AND(AQ428="B",AP428&lt;&gt;""),AP428,""))</f>
        <v/>
      </c>
      <c r="AC428" s="362" t="str">
        <f aca="false">CONCATENATE(IF(AND(AG428="C",AF428&lt;&gt;""),AF428,""),IF(AND(AI428="C",AH428&lt;&gt;""),AH428,""),IF(AND(AK428="C",AJ428&lt;&gt;""),AJ428,""),IF(AND(AM428="C",AL428&lt;&gt;""),AL428,""),IF(AND(AO428="C",AN428&lt;&gt;""),AN428,""),IF(AND(AQ428="C",AP428&lt;&gt;""),AP428,""))</f>
        <v/>
      </c>
      <c r="AE428" s="362" t="str">
        <f aca="false">CONCATENATE(IF(AS428="","",AS428),IF(AU428="","",AU428),IF(AW428="","",AW428),IF(AY428="","",AY428),IF(BA428="","",BA428),IF(BC428="","",BC428))</f>
        <v>1</v>
      </c>
      <c r="AF428" s="362" t="str">
        <f aca="false">IF('Felling&amp;Restocking'!I428="","",IFERROR(VLOOKUP( 'Felling&amp;Restocking'!I428,SpeciesList[],2,0),"," &amp; 'Felling&amp;Restocking'!I428))</f>
        <v/>
      </c>
      <c r="AG428" s="362" t="str">
        <f aca="false">IF('Felling&amp;Restocking'!I428="","",VLOOKUP( 'Felling&amp;Restocking'!I428,SpeciesList[],4,0))</f>
        <v/>
      </c>
      <c r="AH428" s="362" t="str">
        <f aca="false">IF('Felling&amp;Restocking'!J428="","",IFERROR("," &amp; VLOOKUP( 'Felling&amp;Restocking'!J428,SpeciesList[],2,0),"," &amp; 'Felling&amp;Restocking'!J428))</f>
        <v/>
      </c>
      <c r="AI428" s="362" t="str">
        <f aca="false">IF('Felling&amp;Restocking'!J428="","",VLOOKUP( 'Felling&amp;Restocking'!J428,SpeciesList[],4,0))</f>
        <v/>
      </c>
      <c r="AJ428" s="362" t="str">
        <f aca="false">IF('Felling&amp;Restocking'!K428="","",IFERROR("," &amp; VLOOKUP( 'Felling&amp;Restocking'!K428,SpeciesList[],2,0),"," &amp; 'Felling&amp;Restocking'!K428))</f>
        <v/>
      </c>
      <c r="AK428" s="362" t="str">
        <f aca="false">IF('Felling&amp;Restocking'!K428="","",VLOOKUP( 'Felling&amp;Restocking'!K428,SpeciesList[],4,0))</f>
        <v/>
      </c>
      <c r="AL428" s="362" t="str">
        <f aca="false">IF('Felling&amp;Restocking'!L428="","",IFERROR("," &amp; VLOOKUP( 'Felling&amp;Restocking'!L428,SpeciesList[],2,0),"," &amp; 'Felling&amp;Restocking'!L428))</f>
        <v/>
      </c>
      <c r="AM428" s="362" t="str">
        <f aca="false">IF('Felling&amp;Restocking'!L428="","",VLOOKUP( 'Felling&amp;Restocking'!L428,SpeciesList[],4,0))</f>
        <v/>
      </c>
      <c r="AN428" s="362" t="str">
        <f aca="false">IF('Felling&amp;Restocking'!M428="","",IFERROR("," &amp; VLOOKUP( 'Felling&amp;Restocking'!M428,SpeciesList[],2,0),"," &amp; 'Felling&amp;Restocking'!M428))</f>
        <v/>
      </c>
      <c r="AO428" s="362" t="str">
        <f aca="false">IF('Felling&amp;Restocking'!M428="","",VLOOKUP( 'Felling&amp;Restocking'!M428,SpeciesList[],4,0))</f>
        <v/>
      </c>
      <c r="AP428" s="362" t="str">
        <f aca="false">IF('Felling&amp;Restocking'!N428="","",IFERROR("," &amp; VLOOKUP( 'Felling&amp;Restocking'!N428,SpeciesList[],2,0),"," &amp; 'Felling&amp;Restocking'!N428))</f>
        <v/>
      </c>
      <c r="AQ428" s="362" t="str">
        <f aca="false">IF('Felling&amp;Restocking'!N428="","",VLOOKUP( 'Felling&amp;Restocking'!N428,SpeciesList[],4,0))</f>
        <v/>
      </c>
      <c r="AT428" s="362" t="str">
        <f aca="false">IF('Sub-Cpt Record'!A428&lt;&gt;"",CONCATENATE('Sub-Cpt Record'!A428,'Sub-Cpt Record'!B428,'Sub-Cpt Record'!C428),"")</f>
        <v/>
      </c>
      <c r="AU428" s="362" t="n">
        <f aca="false">IF($AT428="",1,COUNTIFS($AT$11:$AT$1000, $AT428))</f>
        <v>1</v>
      </c>
      <c r="AV428" s="362" t="n">
        <f aca="false">IF(AT428&lt;&gt;"",'Sub-Cpt Record'!C428/CODE!AU428,0)</f>
        <v>0</v>
      </c>
    </row>
    <row r="429" customFormat="false" ht="15" hidden="false" customHeight="false" outlineLevel="0" collapsed="false">
      <c r="A429" s="362" t="str">
        <f aca="false">IF('Sub-Cpt Record'!B429="",IF(OR('Sub-Cpt Record'!A429=0,'Sub-Cpt Record'!A429=""),"",'Sub-Cpt Record'!A429),CONCATENATE('Sub-Cpt Record'!A429&amp;'Sub-Cpt Record'!B429))</f>
        <v/>
      </c>
      <c r="B429" s="362" t="n">
        <f aca="false">IF($A429="",1,COUNTIFS($A$11:$A$1000, $A429))</f>
        <v>1</v>
      </c>
      <c r="C429" s="363" t="str">
        <f aca="false">IF('Sub-Cpt Record'!E429 = "","",'Sub-Cpt Record'!E429&amp;"  ")</f>
        <v/>
      </c>
      <c r="D429" s="362" t="str">
        <f aca="false">IF('Sub-Cpt Record'!F429 = "","",'Sub-Cpt Record'!F429&amp;"  ")</f>
        <v/>
      </c>
      <c r="E429" s="362" t="str">
        <f aca="false">IF('Sub-Cpt Record'!G429 = "","",'Sub-Cpt Record'!G429&amp;"  ")</f>
        <v/>
      </c>
      <c r="F429" s="362" t="str">
        <f aca="false">IF('Sub-Cpt Record'!H429 = "","",'Sub-Cpt Record'!H429&amp;"  ")</f>
        <v/>
      </c>
      <c r="G429" s="362" t="str">
        <f aca="false">IF('Sub-Cpt Record'!I429 = "","",'Sub-Cpt Record'!I429&amp;"  ")</f>
        <v/>
      </c>
      <c r="H429" s="362" t="str">
        <f aca="false">IF('Sub-Cpt Record'!J429 = "","",'Sub-Cpt Record'!J429&amp;"  ")</f>
        <v/>
      </c>
      <c r="I429" s="364" t="str">
        <f aca="false">CONCATENATE(C429&amp;D429&amp;E429&amp;F429&amp;G429&amp;H429)</f>
        <v/>
      </c>
      <c r="J429" s="362" t="n">
        <f aca="false">IF(A429&lt;&gt;"",'Sub-Cpt Record'!C429/CODE!B429,0)</f>
        <v>0</v>
      </c>
      <c r="L429" s="365" t="str">
        <f aca="false">IF(A429="",IF(L430=1,1,""),1)</f>
        <v/>
      </c>
      <c r="N429" s="366" t="n">
        <f aca="false">COUNTIFS('Felling&amp;Restocking'!$A$11:$A$1000, 'Felling&amp;Restocking'!$A429, 'Felling&amp;Restocking'!$B$11:$B$1000, 'Felling&amp;Restocking'!$B429, 'Felling&amp;Restocking'!$H$11:$H$1000, 'Felling&amp;Restocking'!$H429)</f>
        <v>0</v>
      </c>
      <c r="O429" s="366" t="n">
        <f aca="false">IF(OR('Felling&amp;Restocking'!H429=0,'Felling&amp;Restocking'!H429=""),0,1)</f>
        <v>0</v>
      </c>
      <c r="P429" s="367" t="n">
        <f aca="false">SUM('Felling&amp;Restocking'!O429+'Felling&amp;Restocking'!P429)</f>
        <v>0</v>
      </c>
      <c r="S429" s="369" t="n">
        <f aca="false">IF(AND(O429&lt;&gt;0,P429&lt;&gt;0,'Felling&amp;Restocking'!G429&lt;&gt;0,AA429="",AC429=""),1,0)</f>
        <v>0</v>
      </c>
      <c r="T429" s="370" t="str">
        <f aca="false">IF(OR('Felling&amp;Restocking'!G429=0,'Felling&amp;Restocking'!G429=""),"",SUM('Felling&amp;Restocking'!O429/P429)*'Felling&amp;Restocking'!G429)</f>
        <v/>
      </c>
      <c r="U429" s="370" t="str">
        <f aca="false">IF(OR('Felling&amp;Restocking'!G429=0,'Felling&amp;Restocking'!G429=""),"",SUM('Felling&amp;Restocking'!P429/P429)*'Felling&amp;Restocking'!G429)</f>
        <v/>
      </c>
      <c r="V429" s="371" t="n">
        <f aca="false">IF(CONCATENATE('Felling&amp;Restocking'!U429&amp;'Felling&amp;Restocking'!W429&amp;'Felling&amp;Restocking'!Y429&amp;'Felling&amp;Restocking'!AA429&amp;'Felling&amp;Restocking'!AC429)="",0,1)</f>
        <v>0</v>
      </c>
      <c r="W429" s="372" t="n">
        <f aca="false">IF(OR(OR(TRIM('Felling&amp;Restocking'!H429)="T",TRIM('Felling&amp;Restocking'!H429)="DF",TRIM('Felling&amp;Restocking'!H429)="OS"),O429=0),0,1)</f>
        <v>0</v>
      </c>
      <c r="X429" s="372" t="n">
        <f aca="false">IF(OR('Felling&amp;Restocking'!$S429="",OR('Felling&amp;Restocking'!$S429=0,'Felling&amp;Restocking'!$S429="N/A")),0,1)</f>
        <v>0</v>
      </c>
      <c r="Y429" s="362" t="str">
        <f aca="false">IF(W429=1,T429,"")</f>
        <v/>
      </c>
      <c r="Z429" s="362" t="str">
        <f aca="false">IF(W429=1,U429,"")</f>
        <v/>
      </c>
      <c r="AA429" s="363" t="str">
        <f aca="false">CONCATENATE(IF(AND(AG429="B",AF429&lt;&gt;""),AF429,""),IF(AND(AI429="B",AH429&lt;&gt;""),AH429,""),IF(AND(AK429="B",AJ429&lt;&gt;""),AJ429,""),IF(AND(AM429="B",AL429&lt;&gt;""),AL429,""),IF(AND(AO429="B",AN429&lt;&gt;""),AN429,""),IF(AND(AQ429="B",AP429&lt;&gt;""),AP429,""))</f>
        <v/>
      </c>
      <c r="AC429" s="362" t="str">
        <f aca="false">CONCATENATE(IF(AND(AG429="C",AF429&lt;&gt;""),AF429,""),IF(AND(AI429="C",AH429&lt;&gt;""),AH429,""),IF(AND(AK429="C",AJ429&lt;&gt;""),AJ429,""),IF(AND(AM429="C",AL429&lt;&gt;""),AL429,""),IF(AND(AO429="C",AN429&lt;&gt;""),AN429,""),IF(AND(AQ429="C",AP429&lt;&gt;""),AP429,""))</f>
        <v/>
      </c>
      <c r="AE429" s="362" t="str">
        <f aca="false">CONCATENATE(IF(AS429="","",AS429),IF(AU429="","",AU429),IF(AW429="","",AW429),IF(AY429="","",AY429),IF(BA429="","",BA429),IF(BC429="","",BC429))</f>
        <v>1</v>
      </c>
      <c r="AF429" s="362" t="str">
        <f aca="false">IF('Felling&amp;Restocking'!I429="","",IFERROR(VLOOKUP( 'Felling&amp;Restocking'!I429,SpeciesList[],2,0),"," &amp; 'Felling&amp;Restocking'!I429))</f>
        <v/>
      </c>
      <c r="AG429" s="362" t="str">
        <f aca="false">IF('Felling&amp;Restocking'!I429="","",VLOOKUP( 'Felling&amp;Restocking'!I429,SpeciesList[],4,0))</f>
        <v/>
      </c>
      <c r="AH429" s="362" t="str">
        <f aca="false">IF('Felling&amp;Restocking'!J429="","",IFERROR("," &amp; VLOOKUP( 'Felling&amp;Restocking'!J429,SpeciesList[],2,0),"," &amp; 'Felling&amp;Restocking'!J429))</f>
        <v/>
      </c>
      <c r="AI429" s="362" t="str">
        <f aca="false">IF('Felling&amp;Restocking'!J429="","",VLOOKUP( 'Felling&amp;Restocking'!J429,SpeciesList[],4,0))</f>
        <v/>
      </c>
      <c r="AJ429" s="362" t="str">
        <f aca="false">IF('Felling&amp;Restocking'!K429="","",IFERROR("," &amp; VLOOKUP( 'Felling&amp;Restocking'!K429,SpeciesList[],2,0),"," &amp; 'Felling&amp;Restocking'!K429))</f>
        <v/>
      </c>
      <c r="AK429" s="362" t="str">
        <f aca="false">IF('Felling&amp;Restocking'!K429="","",VLOOKUP( 'Felling&amp;Restocking'!K429,SpeciesList[],4,0))</f>
        <v/>
      </c>
      <c r="AL429" s="362" t="str">
        <f aca="false">IF('Felling&amp;Restocking'!L429="","",IFERROR("," &amp; VLOOKUP( 'Felling&amp;Restocking'!L429,SpeciesList[],2,0),"," &amp; 'Felling&amp;Restocking'!L429))</f>
        <v/>
      </c>
      <c r="AM429" s="362" t="str">
        <f aca="false">IF('Felling&amp;Restocking'!L429="","",VLOOKUP( 'Felling&amp;Restocking'!L429,SpeciesList[],4,0))</f>
        <v/>
      </c>
      <c r="AN429" s="362" t="str">
        <f aca="false">IF('Felling&amp;Restocking'!M429="","",IFERROR("," &amp; VLOOKUP( 'Felling&amp;Restocking'!M429,SpeciesList[],2,0),"," &amp; 'Felling&amp;Restocking'!M429))</f>
        <v/>
      </c>
      <c r="AO429" s="362" t="str">
        <f aca="false">IF('Felling&amp;Restocking'!M429="","",VLOOKUP( 'Felling&amp;Restocking'!M429,SpeciesList[],4,0))</f>
        <v/>
      </c>
      <c r="AP429" s="362" t="str">
        <f aca="false">IF('Felling&amp;Restocking'!N429="","",IFERROR("," &amp; VLOOKUP( 'Felling&amp;Restocking'!N429,SpeciesList[],2,0),"," &amp; 'Felling&amp;Restocking'!N429))</f>
        <v/>
      </c>
      <c r="AQ429" s="362" t="str">
        <f aca="false">IF('Felling&amp;Restocking'!N429="","",VLOOKUP( 'Felling&amp;Restocking'!N429,SpeciesList[],4,0))</f>
        <v/>
      </c>
      <c r="AT429" s="362" t="str">
        <f aca="false">IF('Sub-Cpt Record'!A429&lt;&gt;"",CONCATENATE('Sub-Cpt Record'!A429,'Sub-Cpt Record'!B429,'Sub-Cpt Record'!C429),"")</f>
        <v/>
      </c>
      <c r="AU429" s="362" t="n">
        <f aca="false">IF($AT429="",1,COUNTIFS($AT$11:$AT$1000, $AT429))</f>
        <v>1</v>
      </c>
      <c r="AV429" s="362" t="n">
        <f aca="false">IF(AT429&lt;&gt;"",'Sub-Cpt Record'!C429/CODE!AU429,0)</f>
        <v>0</v>
      </c>
    </row>
    <row r="430" customFormat="false" ht="15" hidden="false" customHeight="false" outlineLevel="0" collapsed="false">
      <c r="A430" s="362" t="str">
        <f aca="false">IF('Sub-Cpt Record'!B430="",IF(OR('Sub-Cpt Record'!A430=0,'Sub-Cpt Record'!A430=""),"",'Sub-Cpt Record'!A430),CONCATENATE('Sub-Cpt Record'!A430&amp;'Sub-Cpt Record'!B430))</f>
        <v/>
      </c>
      <c r="B430" s="362" t="n">
        <f aca="false">IF($A430="",1,COUNTIFS($A$11:$A$1000, $A430))</f>
        <v>1</v>
      </c>
      <c r="C430" s="363" t="str">
        <f aca="false">IF('Sub-Cpt Record'!E430 = "","",'Sub-Cpt Record'!E430&amp;"  ")</f>
        <v/>
      </c>
      <c r="D430" s="362" t="str">
        <f aca="false">IF('Sub-Cpt Record'!F430 = "","",'Sub-Cpt Record'!F430&amp;"  ")</f>
        <v/>
      </c>
      <c r="E430" s="362" t="str">
        <f aca="false">IF('Sub-Cpt Record'!G430 = "","",'Sub-Cpt Record'!G430&amp;"  ")</f>
        <v/>
      </c>
      <c r="F430" s="362" t="str">
        <f aca="false">IF('Sub-Cpt Record'!H430 = "","",'Sub-Cpt Record'!H430&amp;"  ")</f>
        <v/>
      </c>
      <c r="G430" s="362" t="str">
        <f aca="false">IF('Sub-Cpt Record'!I430 = "","",'Sub-Cpt Record'!I430&amp;"  ")</f>
        <v/>
      </c>
      <c r="H430" s="362" t="str">
        <f aca="false">IF('Sub-Cpt Record'!J430 = "","",'Sub-Cpt Record'!J430&amp;"  ")</f>
        <v/>
      </c>
      <c r="I430" s="364" t="str">
        <f aca="false">CONCATENATE(C430&amp;D430&amp;E430&amp;F430&amp;G430&amp;H430)</f>
        <v/>
      </c>
      <c r="J430" s="362" t="n">
        <f aca="false">IF(A430&lt;&gt;"",'Sub-Cpt Record'!C430/CODE!B430,0)</f>
        <v>0</v>
      </c>
      <c r="L430" s="365" t="str">
        <f aca="false">IF(A430="",IF(L431=1,1,""),1)</f>
        <v/>
      </c>
      <c r="N430" s="366" t="n">
        <f aca="false">COUNTIFS('Felling&amp;Restocking'!$A$11:$A$1000, 'Felling&amp;Restocking'!$A430, 'Felling&amp;Restocking'!$B$11:$B$1000, 'Felling&amp;Restocking'!$B430, 'Felling&amp;Restocking'!$H$11:$H$1000, 'Felling&amp;Restocking'!$H430)</f>
        <v>0</v>
      </c>
      <c r="O430" s="366" t="n">
        <f aca="false">IF(OR('Felling&amp;Restocking'!H430=0,'Felling&amp;Restocking'!H430=""),0,1)</f>
        <v>0</v>
      </c>
      <c r="P430" s="367" t="n">
        <f aca="false">SUM('Felling&amp;Restocking'!O430+'Felling&amp;Restocking'!P430)</f>
        <v>0</v>
      </c>
      <c r="S430" s="369" t="n">
        <f aca="false">IF(AND(O430&lt;&gt;0,P430&lt;&gt;0,'Felling&amp;Restocking'!G430&lt;&gt;0,AA430="",AC430=""),1,0)</f>
        <v>0</v>
      </c>
      <c r="T430" s="370" t="str">
        <f aca="false">IF(OR('Felling&amp;Restocking'!G430=0,'Felling&amp;Restocking'!G430=""),"",SUM('Felling&amp;Restocking'!O430/P430)*'Felling&amp;Restocking'!G430)</f>
        <v/>
      </c>
      <c r="U430" s="370" t="str">
        <f aca="false">IF(OR('Felling&amp;Restocking'!G430=0,'Felling&amp;Restocking'!G430=""),"",SUM('Felling&amp;Restocking'!P430/P430)*'Felling&amp;Restocking'!G430)</f>
        <v/>
      </c>
      <c r="V430" s="371" t="n">
        <f aca="false">IF(CONCATENATE('Felling&amp;Restocking'!U430&amp;'Felling&amp;Restocking'!W430&amp;'Felling&amp;Restocking'!Y430&amp;'Felling&amp;Restocking'!AA430&amp;'Felling&amp;Restocking'!AC430)="",0,1)</f>
        <v>0</v>
      </c>
      <c r="W430" s="372" t="n">
        <f aca="false">IF(OR(OR(TRIM('Felling&amp;Restocking'!H430)="T",TRIM('Felling&amp;Restocking'!H430)="DF",TRIM('Felling&amp;Restocking'!H430)="OS"),O430=0),0,1)</f>
        <v>0</v>
      </c>
      <c r="X430" s="372" t="n">
        <f aca="false">IF(OR('Felling&amp;Restocking'!$S430="",OR('Felling&amp;Restocking'!$S430=0,'Felling&amp;Restocking'!$S430="N/A")),0,1)</f>
        <v>0</v>
      </c>
      <c r="Y430" s="362" t="str">
        <f aca="false">IF(W430=1,T430,"")</f>
        <v/>
      </c>
      <c r="Z430" s="362" t="str">
        <f aca="false">IF(W430=1,U430,"")</f>
        <v/>
      </c>
      <c r="AA430" s="363" t="str">
        <f aca="false">CONCATENATE(IF(AND(AG430="B",AF430&lt;&gt;""),AF430,""),IF(AND(AI430="B",AH430&lt;&gt;""),AH430,""),IF(AND(AK430="B",AJ430&lt;&gt;""),AJ430,""),IF(AND(AM430="B",AL430&lt;&gt;""),AL430,""),IF(AND(AO430="B",AN430&lt;&gt;""),AN430,""),IF(AND(AQ430="B",AP430&lt;&gt;""),AP430,""))</f>
        <v/>
      </c>
      <c r="AC430" s="362" t="str">
        <f aca="false">CONCATENATE(IF(AND(AG430="C",AF430&lt;&gt;""),AF430,""),IF(AND(AI430="C",AH430&lt;&gt;""),AH430,""),IF(AND(AK430="C",AJ430&lt;&gt;""),AJ430,""),IF(AND(AM430="C",AL430&lt;&gt;""),AL430,""),IF(AND(AO430="C",AN430&lt;&gt;""),AN430,""),IF(AND(AQ430="C",AP430&lt;&gt;""),AP430,""))</f>
        <v/>
      </c>
      <c r="AE430" s="362" t="str">
        <f aca="false">CONCATENATE(IF(AS430="","",AS430),IF(AU430="","",AU430),IF(AW430="","",AW430),IF(AY430="","",AY430),IF(BA430="","",BA430),IF(BC430="","",BC430))</f>
        <v>1</v>
      </c>
      <c r="AF430" s="362" t="str">
        <f aca="false">IF('Felling&amp;Restocking'!I430="","",IFERROR(VLOOKUP( 'Felling&amp;Restocking'!I430,SpeciesList[],2,0),"," &amp; 'Felling&amp;Restocking'!I430))</f>
        <v/>
      </c>
      <c r="AG430" s="362" t="str">
        <f aca="false">IF('Felling&amp;Restocking'!I430="","",VLOOKUP( 'Felling&amp;Restocking'!I430,SpeciesList[],4,0))</f>
        <v/>
      </c>
      <c r="AH430" s="362" t="str">
        <f aca="false">IF('Felling&amp;Restocking'!J430="","",IFERROR("," &amp; VLOOKUP( 'Felling&amp;Restocking'!J430,SpeciesList[],2,0),"," &amp; 'Felling&amp;Restocking'!J430))</f>
        <v/>
      </c>
      <c r="AI430" s="362" t="str">
        <f aca="false">IF('Felling&amp;Restocking'!J430="","",VLOOKUP( 'Felling&amp;Restocking'!J430,SpeciesList[],4,0))</f>
        <v/>
      </c>
      <c r="AJ430" s="362" t="str">
        <f aca="false">IF('Felling&amp;Restocking'!K430="","",IFERROR("," &amp; VLOOKUP( 'Felling&amp;Restocking'!K430,SpeciesList[],2,0),"," &amp; 'Felling&amp;Restocking'!K430))</f>
        <v/>
      </c>
      <c r="AK430" s="362" t="str">
        <f aca="false">IF('Felling&amp;Restocking'!K430="","",VLOOKUP( 'Felling&amp;Restocking'!K430,SpeciesList[],4,0))</f>
        <v/>
      </c>
      <c r="AL430" s="362" t="str">
        <f aca="false">IF('Felling&amp;Restocking'!L430="","",IFERROR("," &amp; VLOOKUP( 'Felling&amp;Restocking'!L430,SpeciesList[],2,0),"," &amp; 'Felling&amp;Restocking'!L430))</f>
        <v/>
      </c>
      <c r="AM430" s="362" t="str">
        <f aca="false">IF('Felling&amp;Restocking'!L430="","",VLOOKUP( 'Felling&amp;Restocking'!L430,SpeciesList[],4,0))</f>
        <v/>
      </c>
      <c r="AN430" s="362" t="str">
        <f aca="false">IF('Felling&amp;Restocking'!M430="","",IFERROR("," &amp; VLOOKUP( 'Felling&amp;Restocking'!M430,SpeciesList[],2,0),"," &amp; 'Felling&amp;Restocking'!M430))</f>
        <v/>
      </c>
      <c r="AO430" s="362" t="str">
        <f aca="false">IF('Felling&amp;Restocking'!M430="","",VLOOKUP( 'Felling&amp;Restocking'!M430,SpeciesList[],4,0))</f>
        <v/>
      </c>
      <c r="AP430" s="362" t="str">
        <f aca="false">IF('Felling&amp;Restocking'!N430="","",IFERROR("," &amp; VLOOKUP( 'Felling&amp;Restocking'!N430,SpeciesList[],2,0),"," &amp; 'Felling&amp;Restocking'!N430))</f>
        <v/>
      </c>
      <c r="AQ430" s="362" t="str">
        <f aca="false">IF('Felling&amp;Restocking'!N430="","",VLOOKUP( 'Felling&amp;Restocking'!N430,SpeciesList[],4,0))</f>
        <v/>
      </c>
      <c r="AT430" s="362" t="str">
        <f aca="false">IF('Sub-Cpt Record'!A430&lt;&gt;"",CONCATENATE('Sub-Cpt Record'!A430,'Sub-Cpt Record'!B430,'Sub-Cpt Record'!C430),"")</f>
        <v/>
      </c>
      <c r="AU430" s="362" t="n">
        <f aca="false">IF($AT430="",1,COUNTIFS($AT$11:$AT$1000, $AT430))</f>
        <v>1</v>
      </c>
      <c r="AV430" s="362" t="n">
        <f aca="false">IF(AT430&lt;&gt;"",'Sub-Cpt Record'!C430/CODE!AU430,0)</f>
        <v>0</v>
      </c>
    </row>
    <row r="431" customFormat="false" ht="15" hidden="false" customHeight="false" outlineLevel="0" collapsed="false">
      <c r="A431" s="362" t="str">
        <f aca="false">IF('Sub-Cpt Record'!B431="",IF(OR('Sub-Cpt Record'!A431=0,'Sub-Cpt Record'!A431=""),"",'Sub-Cpt Record'!A431),CONCATENATE('Sub-Cpt Record'!A431&amp;'Sub-Cpt Record'!B431))</f>
        <v/>
      </c>
      <c r="B431" s="362" t="n">
        <f aca="false">IF($A431="",1,COUNTIFS($A$11:$A$1000, $A431))</f>
        <v>1</v>
      </c>
      <c r="C431" s="363" t="str">
        <f aca="false">IF('Sub-Cpt Record'!E431 = "","",'Sub-Cpt Record'!E431&amp;"  ")</f>
        <v/>
      </c>
      <c r="D431" s="362" t="str">
        <f aca="false">IF('Sub-Cpt Record'!F431 = "","",'Sub-Cpt Record'!F431&amp;"  ")</f>
        <v/>
      </c>
      <c r="E431" s="362" t="str">
        <f aca="false">IF('Sub-Cpt Record'!G431 = "","",'Sub-Cpt Record'!G431&amp;"  ")</f>
        <v/>
      </c>
      <c r="F431" s="362" t="str">
        <f aca="false">IF('Sub-Cpt Record'!H431 = "","",'Sub-Cpt Record'!H431&amp;"  ")</f>
        <v/>
      </c>
      <c r="G431" s="362" t="str">
        <f aca="false">IF('Sub-Cpt Record'!I431 = "","",'Sub-Cpt Record'!I431&amp;"  ")</f>
        <v/>
      </c>
      <c r="H431" s="362" t="str">
        <f aca="false">IF('Sub-Cpt Record'!J431 = "","",'Sub-Cpt Record'!J431&amp;"  ")</f>
        <v/>
      </c>
      <c r="I431" s="364" t="str">
        <f aca="false">CONCATENATE(C431&amp;D431&amp;E431&amp;F431&amp;G431&amp;H431)</f>
        <v/>
      </c>
      <c r="J431" s="362" t="n">
        <f aca="false">IF(A431&lt;&gt;"",'Sub-Cpt Record'!C431/CODE!B431,0)</f>
        <v>0</v>
      </c>
      <c r="L431" s="365" t="str">
        <f aca="false">IF(A431="",IF(L432=1,1,""),1)</f>
        <v/>
      </c>
      <c r="N431" s="366" t="n">
        <f aca="false">COUNTIFS('Felling&amp;Restocking'!$A$11:$A$1000, 'Felling&amp;Restocking'!$A431, 'Felling&amp;Restocking'!$B$11:$B$1000, 'Felling&amp;Restocking'!$B431, 'Felling&amp;Restocking'!$H$11:$H$1000, 'Felling&amp;Restocking'!$H431)</f>
        <v>0</v>
      </c>
      <c r="O431" s="366" t="n">
        <f aca="false">IF(OR('Felling&amp;Restocking'!H431=0,'Felling&amp;Restocking'!H431=""),0,1)</f>
        <v>0</v>
      </c>
      <c r="P431" s="367" t="n">
        <f aca="false">SUM('Felling&amp;Restocking'!O431+'Felling&amp;Restocking'!P431)</f>
        <v>0</v>
      </c>
      <c r="S431" s="369" t="n">
        <f aca="false">IF(AND(O431&lt;&gt;0,P431&lt;&gt;0,'Felling&amp;Restocking'!G431&lt;&gt;0,AA431="",AC431=""),1,0)</f>
        <v>0</v>
      </c>
      <c r="T431" s="370" t="str">
        <f aca="false">IF(OR('Felling&amp;Restocking'!G431=0,'Felling&amp;Restocking'!G431=""),"",SUM('Felling&amp;Restocking'!O431/P431)*'Felling&amp;Restocking'!G431)</f>
        <v/>
      </c>
      <c r="U431" s="370" t="str">
        <f aca="false">IF(OR('Felling&amp;Restocking'!G431=0,'Felling&amp;Restocking'!G431=""),"",SUM('Felling&amp;Restocking'!P431/P431)*'Felling&amp;Restocking'!G431)</f>
        <v/>
      </c>
      <c r="V431" s="371" t="n">
        <f aca="false">IF(CONCATENATE('Felling&amp;Restocking'!U431&amp;'Felling&amp;Restocking'!W431&amp;'Felling&amp;Restocking'!Y431&amp;'Felling&amp;Restocking'!AA431&amp;'Felling&amp;Restocking'!AC431)="",0,1)</f>
        <v>0</v>
      </c>
      <c r="W431" s="372" t="n">
        <f aca="false">IF(OR(OR(TRIM('Felling&amp;Restocking'!H431)="T",TRIM('Felling&amp;Restocking'!H431)="DF",TRIM('Felling&amp;Restocking'!H431)="OS"),O431=0),0,1)</f>
        <v>0</v>
      </c>
      <c r="X431" s="372" t="n">
        <f aca="false">IF(OR('Felling&amp;Restocking'!$S431="",OR('Felling&amp;Restocking'!$S431=0,'Felling&amp;Restocking'!$S431="N/A")),0,1)</f>
        <v>0</v>
      </c>
      <c r="Y431" s="362" t="str">
        <f aca="false">IF(W431=1,T431,"")</f>
        <v/>
      </c>
      <c r="Z431" s="362" t="str">
        <f aca="false">IF(W431=1,U431,"")</f>
        <v/>
      </c>
      <c r="AA431" s="363" t="str">
        <f aca="false">CONCATENATE(IF(AND(AG431="B",AF431&lt;&gt;""),AF431,""),IF(AND(AI431="B",AH431&lt;&gt;""),AH431,""),IF(AND(AK431="B",AJ431&lt;&gt;""),AJ431,""),IF(AND(AM431="B",AL431&lt;&gt;""),AL431,""),IF(AND(AO431="B",AN431&lt;&gt;""),AN431,""),IF(AND(AQ431="B",AP431&lt;&gt;""),AP431,""))</f>
        <v/>
      </c>
      <c r="AC431" s="362" t="str">
        <f aca="false">CONCATENATE(IF(AND(AG431="C",AF431&lt;&gt;""),AF431,""),IF(AND(AI431="C",AH431&lt;&gt;""),AH431,""),IF(AND(AK431="C",AJ431&lt;&gt;""),AJ431,""),IF(AND(AM431="C",AL431&lt;&gt;""),AL431,""),IF(AND(AO431="C",AN431&lt;&gt;""),AN431,""),IF(AND(AQ431="C",AP431&lt;&gt;""),AP431,""))</f>
        <v/>
      </c>
      <c r="AE431" s="362" t="str">
        <f aca="false">CONCATENATE(IF(AS431="","",AS431),IF(AU431="","",AU431),IF(AW431="","",AW431),IF(AY431="","",AY431),IF(BA431="","",BA431),IF(BC431="","",BC431))</f>
        <v>1</v>
      </c>
      <c r="AF431" s="362" t="str">
        <f aca="false">IF('Felling&amp;Restocking'!I431="","",IFERROR(VLOOKUP( 'Felling&amp;Restocking'!I431,SpeciesList[],2,0),"," &amp; 'Felling&amp;Restocking'!I431))</f>
        <v/>
      </c>
      <c r="AG431" s="362" t="str">
        <f aca="false">IF('Felling&amp;Restocking'!I431="","",VLOOKUP( 'Felling&amp;Restocking'!I431,SpeciesList[],4,0))</f>
        <v/>
      </c>
      <c r="AH431" s="362" t="str">
        <f aca="false">IF('Felling&amp;Restocking'!J431="","",IFERROR("," &amp; VLOOKUP( 'Felling&amp;Restocking'!J431,SpeciesList[],2,0),"," &amp; 'Felling&amp;Restocking'!J431))</f>
        <v/>
      </c>
      <c r="AI431" s="362" t="str">
        <f aca="false">IF('Felling&amp;Restocking'!J431="","",VLOOKUP( 'Felling&amp;Restocking'!J431,SpeciesList[],4,0))</f>
        <v/>
      </c>
      <c r="AJ431" s="362" t="str">
        <f aca="false">IF('Felling&amp;Restocking'!K431="","",IFERROR("," &amp; VLOOKUP( 'Felling&amp;Restocking'!K431,SpeciesList[],2,0),"," &amp; 'Felling&amp;Restocking'!K431))</f>
        <v/>
      </c>
      <c r="AK431" s="362" t="str">
        <f aca="false">IF('Felling&amp;Restocking'!K431="","",VLOOKUP( 'Felling&amp;Restocking'!K431,SpeciesList[],4,0))</f>
        <v/>
      </c>
      <c r="AL431" s="362" t="str">
        <f aca="false">IF('Felling&amp;Restocking'!L431="","",IFERROR("," &amp; VLOOKUP( 'Felling&amp;Restocking'!L431,SpeciesList[],2,0),"," &amp; 'Felling&amp;Restocking'!L431))</f>
        <v/>
      </c>
      <c r="AM431" s="362" t="str">
        <f aca="false">IF('Felling&amp;Restocking'!L431="","",VLOOKUP( 'Felling&amp;Restocking'!L431,SpeciesList[],4,0))</f>
        <v/>
      </c>
      <c r="AN431" s="362" t="str">
        <f aca="false">IF('Felling&amp;Restocking'!M431="","",IFERROR("," &amp; VLOOKUP( 'Felling&amp;Restocking'!M431,SpeciesList[],2,0),"," &amp; 'Felling&amp;Restocking'!M431))</f>
        <v/>
      </c>
      <c r="AO431" s="362" t="str">
        <f aca="false">IF('Felling&amp;Restocking'!M431="","",VLOOKUP( 'Felling&amp;Restocking'!M431,SpeciesList[],4,0))</f>
        <v/>
      </c>
      <c r="AP431" s="362" t="str">
        <f aca="false">IF('Felling&amp;Restocking'!N431="","",IFERROR("," &amp; VLOOKUP( 'Felling&amp;Restocking'!N431,SpeciesList[],2,0),"," &amp; 'Felling&amp;Restocking'!N431))</f>
        <v/>
      </c>
      <c r="AQ431" s="362" t="str">
        <f aca="false">IF('Felling&amp;Restocking'!N431="","",VLOOKUP( 'Felling&amp;Restocking'!N431,SpeciesList[],4,0))</f>
        <v/>
      </c>
      <c r="AT431" s="362" t="str">
        <f aca="false">IF('Sub-Cpt Record'!A431&lt;&gt;"",CONCATENATE('Sub-Cpt Record'!A431,'Sub-Cpt Record'!B431,'Sub-Cpt Record'!C431),"")</f>
        <v/>
      </c>
      <c r="AU431" s="362" t="n">
        <f aca="false">IF($AT431="",1,COUNTIFS($AT$11:$AT$1000, $AT431))</f>
        <v>1</v>
      </c>
      <c r="AV431" s="362" t="n">
        <f aca="false">IF(AT431&lt;&gt;"",'Sub-Cpt Record'!C431/CODE!AU431,0)</f>
        <v>0</v>
      </c>
    </row>
    <row r="432" customFormat="false" ht="15" hidden="false" customHeight="false" outlineLevel="0" collapsed="false">
      <c r="A432" s="362" t="str">
        <f aca="false">IF('Sub-Cpt Record'!B432="",IF(OR('Sub-Cpt Record'!A432=0,'Sub-Cpt Record'!A432=""),"",'Sub-Cpt Record'!A432),CONCATENATE('Sub-Cpt Record'!A432&amp;'Sub-Cpt Record'!B432))</f>
        <v/>
      </c>
      <c r="B432" s="362" t="n">
        <f aca="false">IF($A432="",1,COUNTIFS($A$11:$A$1000, $A432))</f>
        <v>1</v>
      </c>
      <c r="C432" s="363" t="str">
        <f aca="false">IF('Sub-Cpt Record'!E432 = "","",'Sub-Cpt Record'!E432&amp;"  ")</f>
        <v/>
      </c>
      <c r="D432" s="362" t="str">
        <f aca="false">IF('Sub-Cpt Record'!F432 = "","",'Sub-Cpt Record'!F432&amp;"  ")</f>
        <v/>
      </c>
      <c r="E432" s="362" t="str">
        <f aca="false">IF('Sub-Cpt Record'!G432 = "","",'Sub-Cpt Record'!G432&amp;"  ")</f>
        <v/>
      </c>
      <c r="F432" s="362" t="str">
        <f aca="false">IF('Sub-Cpt Record'!H432 = "","",'Sub-Cpt Record'!H432&amp;"  ")</f>
        <v/>
      </c>
      <c r="G432" s="362" t="str">
        <f aca="false">IF('Sub-Cpt Record'!I432 = "","",'Sub-Cpt Record'!I432&amp;"  ")</f>
        <v/>
      </c>
      <c r="H432" s="362" t="str">
        <f aca="false">IF('Sub-Cpt Record'!J432 = "","",'Sub-Cpt Record'!J432&amp;"  ")</f>
        <v/>
      </c>
      <c r="I432" s="364" t="str">
        <f aca="false">CONCATENATE(C432&amp;D432&amp;E432&amp;F432&amp;G432&amp;H432)</f>
        <v/>
      </c>
      <c r="J432" s="362" t="n">
        <f aca="false">IF(A432&lt;&gt;"",'Sub-Cpt Record'!C432/CODE!B432,0)</f>
        <v>0</v>
      </c>
      <c r="L432" s="365" t="str">
        <f aca="false">IF(A432="",IF(L433=1,1,""),1)</f>
        <v/>
      </c>
      <c r="N432" s="366" t="n">
        <f aca="false">COUNTIFS('Felling&amp;Restocking'!$A$11:$A$1000, 'Felling&amp;Restocking'!$A432, 'Felling&amp;Restocking'!$B$11:$B$1000, 'Felling&amp;Restocking'!$B432, 'Felling&amp;Restocking'!$H$11:$H$1000, 'Felling&amp;Restocking'!$H432)</f>
        <v>0</v>
      </c>
      <c r="O432" s="366" t="n">
        <f aca="false">IF(OR('Felling&amp;Restocking'!H432=0,'Felling&amp;Restocking'!H432=""),0,1)</f>
        <v>0</v>
      </c>
      <c r="P432" s="367" t="n">
        <f aca="false">SUM('Felling&amp;Restocking'!O432+'Felling&amp;Restocking'!P432)</f>
        <v>0</v>
      </c>
      <c r="S432" s="369" t="n">
        <f aca="false">IF(AND(O432&lt;&gt;0,P432&lt;&gt;0,'Felling&amp;Restocking'!G432&lt;&gt;0,AA432="",AC432=""),1,0)</f>
        <v>0</v>
      </c>
      <c r="T432" s="370" t="str">
        <f aca="false">IF(OR('Felling&amp;Restocking'!G432=0,'Felling&amp;Restocking'!G432=""),"",SUM('Felling&amp;Restocking'!O432/P432)*'Felling&amp;Restocking'!G432)</f>
        <v/>
      </c>
      <c r="U432" s="370" t="str">
        <f aca="false">IF(OR('Felling&amp;Restocking'!G432=0,'Felling&amp;Restocking'!G432=""),"",SUM('Felling&amp;Restocking'!P432/P432)*'Felling&amp;Restocking'!G432)</f>
        <v/>
      </c>
      <c r="V432" s="371" t="n">
        <f aca="false">IF(CONCATENATE('Felling&amp;Restocking'!U432&amp;'Felling&amp;Restocking'!W432&amp;'Felling&amp;Restocking'!Y432&amp;'Felling&amp;Restocking'!AA432&amp;'Felling&amp;Restocking'!AC432)="",0,1)</f>
        <v>0</v>
      </c>
      <c r="W432" s="372" t="n">
        <f aca="false">IF(OR(OR(TRIM('Felling&amp;Restocking'!H432)="T",TRIM('Felling&amp;Restocking'!H432)="DF",TRIM('Felling&amp;Restocking'!H432)="OS"),O432=0),0,1)</f>
        <v>0</v>
      </c>
      <c r="X432" s="372" t="n">
        <f aca="false">IF(OR('Felling&amp;Restocking'!$S432="",OR('Felling&amp;Restocking'!$S432=0,'Felling&amp;Restocking'!$S432="N/A")),0,1)</f>
        <v>0</v>
      </c>
      <c r="Y432" s="362" t="str">
        <f aca="false">IF(W432=1,T432,"")</f>
        <v/>
      </c>
      <c r="Z432" s="362" t="str">
        <f aca="false">IF(W432=1,U432,"")</f>
        <v/>
      </c>
      <c r="AA432" s="363" t="str">
        <f aca="false">CONCATENATE(IF(AND(AG432="B",AF432&lt;&gt;""),AF432,""),IF(AND(AI432="B",AH432&lt;&gt;""),AH432,""),IF(AND(AK432="B",AJ432&lt;&gt;""),AJ432,""),IF(AND(AM432="B",AL432&lt;&gt;""),AL432,""),IF(AND(AO432="B",AN432&lt;&gt;""),AN432,""),IF(AND(AQ432="B",AP432&lt;&gt;""),AP432,""))</f>
        <v/>
      </c>
      <c r="AC432" s="362" t="str">
        <f aca="false">CONCATENATE(IF(AND(AG432="C",AF432&lt;&gt;""),AF432,""),IF(AND(AI432="C",AH432&lt;&gt;""),AH432,""),IF(AND(AK432="C",AJ432&lt;&gt;""),AJ432,""),IF(AND(AM432="C",AL432&lt;&gt;""),AL432,""),IF(AND(AO432="C",AN432&lt;&gt;""),AN432,""),IF(AND(AQ432="C",AP432&lt;&gt;""),AP432,""))</f>
        <v/>
      </c>
      <c r="AE432" s="362" t="str">
        <f aca="false">CONCATENATE(IF(AS432="","",AS432),IF(AU432="","",AU432),IF(AW432="","",AW432),IF(AY432="","",AY432),IF(BA432="","",BA432),IF(BC432="","",BC432))</f>
        <v>1</v>
      </c>
      <c r="AF432" s="362" t="str">
        <f aca="false">IF('Felling&amp;Restocking'!I432="","",IFERROR(VLOOKUP( 'Felling&amp;Restocking'!I432,SpeciesList[],2,0),"," &amp; 'Felling&amp;Restocking'!I432))</f>
        <v/>
      </c>
      <c r="AG432" s="362" t="str">
        <f aca="false">IF('Felling&amp;Restocking'!I432="","",VLOOKUP( 'Felling&amp;Restocking'!I432,SpeciesList[],4,0))</f>
        <v/>
      </c>
      <c r="AH432" s="362" t="str">
        <f aca="false">IF('Felling&amp;Restocking'!J432="","",IFERROR("," &amp; VLOOKUP( 'Felling&amp;Restocking'!J432,SpeciesList[],2,0),"," &amp; 'Felling&amp;Restocking'!J432))</f>
        <v/>
      </c>
      <c r="AI432" s="362" t="str">
        <f aca="false">IF('Felling&amp;Restocking'!J432="","",VLOOKUP( 'Felling&amp;Restocking'!J432,SpeciesList[],4,0))</f>
        <v/>
      </c>
      <c r="AJ432" s="362" t="str">
        <f aca="false">IF('Felling&amp;Restocking'!K432="","",IFERROR("," &amp; VLOOKUP( 'Felling&amp;Restocking'!K432,SpeciesList[],2,0),"," &amp; 'Felling&amp;Restocking'!K432))</f>
        <v/>
      </c>
      <c r="AK432" s="362" t="str">
        <f aca="false">IF('Felling&amp;Restocking'!K432="","",VLOOKUP( 'Felling&amp;Restocking'!K432,SpeciesList[],4,0))</f>
        <v/>
      </c>
      <c r="AL432" s="362" t="str">
        <f aca="false">IF('Felling&amp;Restocking'!L432="","",IFERROR("," &amp; VLOOKUP( 'Felling&amp;Restocking'!L432,SpeciesList[],2,0),"," &amp; 'Felling&amp;Restocking'!L432))</f>
        <v/>
      </c>
      <c r="AM432" s="362" t="str">
        <f aca="false">IF('Felling&amp;Restocking'!L432="","",VLOOKUP( 'Felling&amp;Restocking'!L432,SpeciesList[],4,0))</f>
        <v/>
      </c>
      <c r="AN432" s="362" t="str">
        <f aca="false">IF('Felling&amp;Restocking'!M432="","",IFERROR("," &amp; VLOOKUP( 'Felling&amp;Restocking'!M432,SpeciesList[],2,0),"," &amp; 'Felling&amp;Restocking'!M432))</f>
        <v/>
      </c>
      <c r="AO432" s="362" t="str">
        <f aca="false">IF('Felling&amp;Restocking'!M432="","",VLOOKUP( 'Felling&amp;Restocking'!M432,SpeciesList[],4,0))</f>
        <v/>
      </c>
      <c r="AP432" s="362" t="str">
        <f aca="false">IF('Felling&amp;Restocking'!N432="","",IFERROR("," &amp; VLOOKUP( 'Felling&amp;Restocking'!N432,SpeciesList[],2,0),"," &amp; 'Felling&amp;Restocking'!N432))</f>
        <v/>
      </c>
      <c r="AQ432" s="362" t="str">
        <f aca="false">IF('Felling&amp;Restocking'!N432="","",VLOOKUP( 'Felling&amp;Restocking'!N432,SpeciesList[],4,0))</f>
        <v/>
      </c>
      <c r="AT432" s="362" t="str">
        <f aca="false">IF('Sub-Cpt Record'!A432&lt;&gt;"",CONCATENATE('Sub-Cpt Record'!A432,'Sub-Cpt Record'!B432,'Sub-Cpt Record'!C432),"")</f>
        <v/>
      </c>
      <c r="AU432" s="362" t="n">
        <f aca="false">IF($AT432="",1,COUNTIFS($AT$11:$AT$1000, $AT432))</f>
        <v>1</v>
      </c>
      <c r="AV432" s="362" t="n">
        <f aca="false">IF(AT432&lt;&gt;"",'Sub-Cpt Record'!C432/CODE!AU432,0)</f>
        <v>0</v>
      </c>
    </row>
    <row r="433" customFormat="false" ht="15" hidden="false" customHeight="false" outlineLevel="0" collapsed="false">
      <c r="A433" s="362" t="str">
        <f aca="false">IF('Sub-Cpt Record'!B433="",IF(OR('Sub-Cpt Record'!A433=0,'Sub-Cpt Record'!A433=""),"",'Sub-Cpt Record'!A433),CONCATENATE('Sub-Cpt Record'!A433&amp;'Sub-Cpt Record'!B433))</f>
        <v/>
      </c>
      <c r="B433" s="362" t="n">
        <f aca="false">IF($A433="",1,COUNTIFS($A$11:$A$1000, $A433))</f>
        <v>1</v>
      </c>
      <c r="C433" s="363" t="str">
        <f aca="false">IF('Sub-Cpt Record'!E433 = "","",'Sub-Cpt Record'!E433&amp;"  ")</f>
        <v/>
      </c>
      <c r="D433" s="362" t="str">
        <f aca="false">IF('Sub-Cpt Record'!F433 = "","",'Sub-Cpt Record'!F433&amp;"  ")</f>
        <v/>
      </c>
      <c r="E433" s="362" t="str">
        <f aca="false">IF('Sub-Cpt Record'!G433 = "","",'Sub-Cpt Record'!G433&amp;"  ")</f>
        <v/>
      </c>
      <c r="F433" s="362" t="str">
        <f aca="false">IF('Sub-Cpt Record'!H433 = "","",'Sub-Cpt Record'!H433&amp;"  ")</f>
        <v/>
      </c>
      <c r="G433" s="362" t="str">
        <f aca="false">IF('Sub-Cpt Record'!I433 = "","",'Sub-Cpt Record'!I433&amp;"  ")</f>
        <v/>
      </c>
      <c r="H433" s="362" t="str">
        <f aca="false">IF('Sub-Cpt Record'!J433 = "","",'Sub-Cpt Record'!J433&amp;"  ")</f>
        <v/>
      </c>
      <c r="I433" s="364" t="str">
        <f aca="false">CONCATENATE(C433&amp;D433&amp;E433&amp;F433&amp;G433&amp;H433)</f>
        <v/>
      </c>
      <c r="J433" s="362" t="n">
        <f aca="false">IF(A433&lt;&gt;"",'Sub-Cpt Record'!C433/CODE!B433,0)</f>
        <v>0</v>
      </c>
      <c r="L433" s="365" t="str">
        <f aca="false">IF(A433="",IF(L434=1,1,""),1)</f>
        <v/>
      </c>
      <c r="N433" s="366" t="n">
        <f aca="false">COUNTIFS('Felling&amp;Restocking'!$A$11:$A$1000, 'Felling&amp;Restocking'!$A433, 'Felling&amp;Restocking'!$B$11:$B$1000, 'Felling&amp;Restocking'!$B433, 'Felling&amp;Restocking'!$H$11:$H$1000, 'Felling&amp;Restocking'!$H433)</f>
        <v>0</v>
      </c>
      <c r="O433" s="366" t="n">
        <f aca="false">IF(OR('Felling&amp;Restocking'!H433=0,'Felling&amp;Restocking'!H433=""),0,1)</f>
        <v>0</v>
      </c>
      <c r="P433" s="367" t="n">
        <f aca="false">SUM('Felling&amp;Restocking'!O433+'Felling&amp;Restocking'!P433)</f>
        <v>0</v>
      </c>
      <c r="S433" s="369" t="n">
        <f aca="false">IF(AND(O433&lt;&gt;0,P433&lt;&gt;0,'Felling&amp;Restocking'!G433&lt;&gt;0,AA433="",AC433=""),1,0)</f>
        <v>0</v>
      </c>
      <c r="T433" s="370" t="str">
        <f aca="false">IF(OR('Felling&amp;Restocking'!G433=0,'Felling&amp;Restocking'!G433=""),"",SUM('Felling&amp;Restocking'!O433/P433)*'Felling&amp;Restocking'!G433)</f>
        <v/>
      </c>
      <c r="U433" s="370" t="str">
        <f aca="false">IF(OR('Felling&amp;Restocking'!G433=0,'Felling&amp;Restocking'!G433=""),"",SUM('Felling&amp;Restocking'!P433/P433)*'Felling&amp;Restocking'!G433)</f>
        <v/>
      </c>
      <c r="V433" s="371" t="n">
        <f aca="false">IF(CONCATENATE('Felling&amp;Restocking'!U433&amp;'Felling&amp;Restocking'!W433&amp;'Felling&amp;Restocking'!Y433&amp;'Felling&amp;Restocking'!AA433&amp;'Felling&amp;Restocking'!AC433)="",0,1)</f>
        <v>0</v>
      </c>
      <c r="W433" s="372" t="n">
        <f aca="false">IF(OR(OR(TRIM('Felling&amp;Restocking'!H433)="T",TRIM('Felling&amp;Restocking'!H433)="DF",TRIM('Felling&amp;Restocking'!H433)="OS"),O433=0),0,1)</f>
        <v>0</v>
      </c>
      <c r="X433" s="372" t="n">
        <f aca="false">IF(OR('Felling&amp;Restocking'!$S433="",OR('Felling&amp;Restocking'!$S433=0,'Felling&amp;Restocking'!$S433="N/A")),0,1)</f>
        <v>0</v>
      </c>
      <c r="Y433" s="362" t="str">
        <f aca="false">IF(W433=1,T433,"")</f>
        <v/>
      </c>
      <c r="Z433" s="362" t="str">
        <f aca="false">IF(W433=1,U433,"")</f>
        <v/>
      </c>
      <c r="AA433" s="363" t="str">
        <f aca="false">CONCATENATE(IF(AND(AG433="B",AF433&lt;&gt;""),AF433,""),IF(AND(AI433="B",AH433&lt;&gt;""),AH433,""),IF(AND(AK433="B",AJ433&lt;&gt;""),AJ433,""),IF(AND(AM433="B",AL433&lt;&gt;""),AL433,""),IF(AND(AO433="B",AN433&lt;&gt;""),AN433,""),IF(AND(AQ433="B",AP433&lt;&gt;""),AP433,""))</f>
        <v/>
      </c>
      <c r="AC433" s="362" t="str">
        <f aca="false">CONCATENATE(IF(AND(AG433="C",AF433&lt;&gt;""),AF433,""),IF(AND(AI433="C",AH433&lt;&gt;""),AH433,""),IF(AND(AK433="C",AJ433&lt;&gt;""),AJ433,""),IF(AND(AM433="C",AL433&lt;&gt;""),AL433,""),IF(AND(AO433="C",AN433&lt;&gt;""),AN433,""),IF(AND(AQ433="C",AP433&lt;&gt;""),AP433,""))</f>
        <v/>
      </c>
      <c r="AE433" s="362" t="str">
        <f aca="false">CONCATENATE(IF(AS433="","",AS433),IF(AU433="","",AU433),IF(AW433="","",AW433),IF(AY433="","",AY433),IF(BA433="","",BA433),IF(BC433="","",BC433))</f>
        <v>1</v>
      </c>
      <c r="AF433" s="362" t="str">
        <f aca="false">IF('Felling&amp;Restocking'!I433="","",IFERROR(VLOOKUP( 'Felling&amp;Restocking'!I433,SpeciesList[],2,0),"," &amp; 'Felling&amp;Restocking'!I433))</f>
        <v/>
      </c>
      <c r="AG433" s="362" t="str">
        <f aca="false">IF('Felling&amp;Restocking'!I433="","",VLOOKUP( 'Felling&amp;Restocking'!I433,SpeciesList[],4,0))</f>
        <v/>
      </c>
      <c r="AH433" s="362" t="str">
        <f aca="false">IF('Felling&amp;Restocking'!J433="","",IFERROR("," &amp; VLOOKUP( 'Felling&amp;Restocking'!J433,SpeciesList[],2,0),"," &amp; 'Felling&amp;Restocking'!J433))</f>
        <v/>
      </c>
      <c r="AI433" s="362" t="str">
        <f aca="false">IF('Felling&amp;Restocking'!J433="","",VLOOKUP( 'Felling&amp;Restocking'!J433,SpeciesList[],4,0))</f>
        <v/>
      </c>
      <c r="AJ433" s="362" t="str">
        <f aca="false">IF('Felling&amp;Restocking'!K433="","",IFERROR("," &amp; VLOOKUP( 'Felling&amp;Restocking'!K433,SpeciesList[],2,0),"," &amp; 'Felling&amp;Restocking'!K433))</f>
        <v/>
      </c>
      <c r="AK433" s="362" t="str">
        <f aca="false">IF('Felling&amp;Restocking'!K433="","",VLOOKUP( 'Felling&amp;Restocking'!K433,SpeciesList[],4,0))</f>
        <v/>
      </c>
      <c r="AL433" s="362" t="str">
        <f aca="false">IF('Felling&amp;Restocking'!L433="","",IFERROR("," &amp; VLOOKUP( 'Felling&amp;Restocking'!L433,SpeciesList[],2,0),"," &amp; 'Felling&amp;Restocking'!L433))</f>
        <v/>
      </c>
      <c r="AM433" s="362" t="str">
        <f aca="false">IF('Felling&amp;Restocking'!L433="","",VLOOKUP( 'Felling&amp;Restocking'!L433,SpeciesList[],4,0))</f>
        <v/>
      </c>
      <c r="AN433" s="362" t="str">
        <f aca="false">IF('Felling&amp;Restocking'!M433="","",IFERROR("," &amp; VLOOKUP( 'Felling&amp;Restocking'!M433,SpeciesList[],2,0),"," &amp; 'Felling&amp;Restocking'!M433))</f>
        <v/>
      </c>
      <c r="AO433" s="362" t="str">
        <f aca="false">IF('Felling&amp;Restocking'!M433="","",VLOOKUP( 'Felling&amp;Restocking'!M433,SpeciesList[],4,0))</f>
        <v/>
      </c>
      <c r="AP433" s="362" t="str">
        <f aca="false">IF('Felling&amp;Restocking'!N433="","",IFERROR("," &amp; VLOOKUP( 'Felling&amp;Restocking'!N433,SpeciesList[],2,0),"," &amp; 'Felling&amp;Restocking'!N433))</f>
        <v/>
      </c>
      <c r="AQ433" s="362" t="str">
        <f aca="false">IF('Felling&amp;Restocking'!N433="","",VLOOKUP( 'Felling&amp;Restocking'!N433,SpeciesList[],4,0))</f>
        <v/>
      </c>
      <c r="AT433" s="362" t="str">
        <f aca="false">IF('Sub-Cpt Record'!A433&lt;&gt;"",CONCATENATE('Sub-Cpt Record'!A433,'Sub-Cpt Record'!B433,'Sub-Cpt Record'!C433),"")</f>
        <v/>
      </c>
      <c r="AU433" s="362" t="n">
        <f aca="false">IF($AT433="",1,COUNTIFS($AT$11:$AT$1000, $AT433))</f>
        <v>1</v>
      </c>
      <c r="AV433" s="362" t="n">
        <f aca="false">IF(AT433&lt;&gt;"",'Sub-Cpt Record'!C433/CODE!AU433,0)</f>
        <v>0</v>
      </c>
    </row>
    <row r="434" customFormat="false" ht="15" hidden="false" customHeight="false" outlineLevel="0" collapsed="false">
      <c r="A434" s="362" t="str">
        <f aca="false">IF('Sub-Cpt Record'!B434="",IF(OR('Sub-Cpt Record'!A434=0,'Sub-Cpt Record'!A434=""),"",'Sub-Cpt Record'!A434),CONCATENATE('Sub-Cpt Record'!A434&amp;'Sub-Cpt Record'!B434))</f>
        <v/>
      </c>
      <c r="B434" s="362" t="n">
        <f aca="false">IF($A434="",1,COUNTIFS($A$11:$A$1000, $A434))</f>
        <v>1</v>
      </c>
      <c r="C434" s="363" t="str">
        <f aca="false">IF('Sub-Cpt Record'!E434 = "","",'Sub-Cpt Record'!E434&amp;"  ")</f>
        <v/>
      </c>
      <c r="D434" s="362" t="str">
        <f aca="false">IF('Sub-Cpt Record'!F434 = "","",'Sub-Cpt Record'!F434&amp;"  ")</f>
        <v/>
      </c>
      <c r="E434" s="362" t="str">
        <f aca="false">IF('Sub-Cpt Record'!G434 = "","",'Sub-Cpt Record'!G434&amp;"  ")</f>
        <v/>
      </c>
      <c r="F434" s="362" t="str">
        <f aca="false">IF('Sub-Cpt Record'!H434 = "","",'Sub-Cpt Record'!H434&amp;"  ")</f>
        <v/>
      </c>
      <c r="G434" s="362" t="str">
        <f aca="false">IF('Sub-Cpt Record'!I434 = "","",'Sub-Cpt Record'!I434&amp;"  ")</f>
        <v/>
      </c>
      <c r="H434" s="362" t="str">
        <f aca="false">IF('Sub-Cpt Record'!J434 = "","",'Sub-Cpt Record'!J434&amp;"  ")</f>
        <v/>
      </c>
      <c r="I434" s="364" t="str">
        <f aca="false">CONCATENATE(C434&amp;D434&amp;E434&amp;F434&amp;G434&amp;H434)</f>
        <v/>
      </c>
      <c r="J434" s="362" t="n">
        <f aca="false">IF(A434&lt;&gt;"",'Sub-Cpt Record'!C434/CODE!B434,0)</f>
        <v>0</v>
      </c>
      <c r="L434" s="365" t="str">
        <f aca="false">IF(A434="",IF(L435=1,1,""),1)</f>
        <v/>
      </c>
      <c r="N434" s="366" t="n">
        <f aca="false">COUNTIFS('Felling&amp;Restocking'!$A$11:$A$1000, 'Felling&amp;Restocking'!$A434, 'Felling&amp;Restocking'!$B$11:$B$1000, 'Felling&amp;Restocking'!$B434, 'Felling&amp;Restocking'!$H$11:$H$1000, 'Felling&amp;Restocking'!$H434)</f>
        <v>0</v>
      </c>
      <c r="O434" s="366" t="n">
        <f aca="false">IF(OR('Felling&amp;Restocking'!H434=0,'Felling&amp;Restocking'!H434=""),0,1)</f>
        <v>0</v>
      </c>
      <c r="P434" s="367" t="n">
        <f aca="false">SUM('Felling&amp;Restocking'!O434+'Felling&amp;Restocking'!P434)</f>
        <v>0</v>
      </c>
      <c r="S434" s="369" t="n">
        <f aca="false">IF(AND(O434&lt;&gt;0,P434&lt;&gt;0,'Felling&amp;Restocking'!G434&lt;&gt;0,AA434="",AC434=""),1,0)</f>
        <v>0</v>
      </c>
      <c r="T434" s="370" t="str">
        <f aca="false">IF(OR('Felling&amp;Restocking'!G434=0,'Felling&amp;Restocking'!G434=""),"",SUM('Felling&amp;Restocking'!O434/P434)*'Felling&amp;Restocking'!G434)</f>
        <v/>
      </c>
      <c r="U434" s="370" t="str">
        <f aca="false">IF(OR('Felling&amp;Restocking'!G434=0,'Felling&amp;Restocking'!G434=""),"",SUM('Felling&amp;Restocking'!P434/P434)*'Felling&amp;Restocking'!G434)</f>
        <v/>
      </c>
      <c r="V434" s="371" t="n">
        <f aca="false">IF(CONCATENATE('Felling&amp;Restocking'!U434&amp;'Felling&amp;Restocking'!W434&amp;'Felling&amp;Restocking'!Y434&amp;'Felling&amp;Restocking'!AA434&amp;'Felling&amp;Restocking'!AC434)="",0,1)</f>
        <v>0</v>
      </c>
      <c r="W434" s="372" t="n">
        <f aca="false">IF(OR(OR(TRIM('Felling&amp;Restocking'!H434)="T",TRIM('Felling&amp;Restocking'!H434)="DF",TRIM('Felling&amp;Restocking'!H434)="OS"),O434=0),0,1)</f>
        <v>0</v>
      </c>
      <c r="X434" s="372" t="n">
        <f aca="false">IF(OR('Felling&amp;Restocking'!$S434="",OR('Felling&amp;Restocking'!$S434=0,'Felling&amp;Restocking'!$S434="N/A")),0,1)</f>
        <v>0</v>
      </c>
      <c r="Y434" s="362" t="str">
        <f aca="false">IF(W434=1,T434,"")</f>
        <v/>
      </c>
      <c r="Z434" s="362" t="str">
        <f aca="false">IF(W434=1,U434,"")</f>
        <v/>
      </c>
      <c r="AA434" s="363" t="str">
        <f aca="false">CONCATENATE(IF(AND(AG434="B",AF434&lt;&gt;""),AF434,""),IF(AND(AI434="B",AH434&lt;&gt;""),AH434,""),IF(AND(AK434="B",AJ434&lt;&gt;""),AJ434,""),IF(AND(AM434="B",AL434&lt;&gt;""),AL434,""),IF(AND(AO434="B",AN434&lt;&gt;""),AN434,""),IF(AND(AQ434="B",AP434&lt;&gt;""),AP434,""))</f>
        <v/>
      </c>
      <c r="AC434" s="362" t="str">
        <f aca="false">CONCATENATE(IF(AND(AG434="C",AF434&lt;&gt;""),AF434,""),IF(AND(AI434="C",AH434&lt;&gt;""),AH434,""),IF(AND(AK434="C",AJ434&lt;&gt;""),AJ434,""),IF(AND(AM434="C",AL434&lt;&gt;""),AL434,""),IF(AND(AO434="C",AN434&lt;&gt;""),AN434,""),IF(AND(AQ434="C",AP434&lt;&gt;""),AP434,""))</f>
        <v/>
      </c>
      <c r="AE434" s="362" t="str">
        <f aca="false">CONCATENATE(IF(AS434="","",AS434),IF(AU434="","",AU434),IF(AW434="","",AW434),IF(AY434="","",AY434),IF(BA434="","",BA434),IF(BC434="","",BC434))</f>
        <v>1</v>
      </c>
      <c r="AF434" s="362" t="str">
        <f aca="false">IF('Felling&amp;Restocking'!I434="","",IFERROR(VLOOKUP( 'Felling&amp;Restocking'!I434,SpeciesList[],2,0),"," &amp; 'Felling&amp;Restocking'!I434))</f>
        <v/>
      </c>
      <c r="AG434" s="362" t="str">
        <f aca="false">IF('Felling&amp;Restocking'!I434="","",VLOOKUP( 'Felling&amp;Restocking'!I434,SpeciesList[],4,0))</f>
        <v/>
      </c>
      <c r="AH434" s="362" t="str">
        <f aca="false">IF('Felling&amp;Restocking'!J434="","",IFERROR("," &amp; VLOOKUP( 'Felling&amp;Restocking'!J434,SpeciesList[],2,0),"," &amp; 'Felling&amp;Restocking'!J434))</f>
        <v/>
      </c>
      <c r="AI434" s="362" t="str">
        <f aca="false">IF('Felling&amp;Restocking'!J434="","",VLOOKUP( 'Felling&amp;Restocking'!J434,SpeciesList[],4,0))</f>
        <v/>
      </c>
      <c r="AJ434" s="362" t="str">
        <f aca="false">IF('Felling&amp;Restocking'!K434="","",IFERROR("," &amp; VLOOKUP( 'Felling&amp;Restocking'!K434,SpeciesList[],2,0),"," &amp; 'Felling&amp;Restocking'!K434))</f>
        <v/>
      </c>
      <c r="AK434" s="362" t="str">
        <f aca="false">IF('Felling&amp;Restocking'!K434="","",VLOOKUP( 'Felling&amp;Restocking'!K434,SpeciesList[],4,0))</f>
        <v/>
      </c>
      <c r="AL434" s="362" t="str">
        <f aca="false">IF('Felling&amp;Restocking'!L434="","",IFERROR("," &amp; VLOOKUP( 'Felling&amp;Restocking'!L434,SpeciesList[],2,0),"," &amp; 'Felling&amp;Restocking'!L434))</f>
        <v/>
      </c>
      <c r="AM434" s="362" t="str">
        <f aca="false">IF('Felling&amp;Restocking'!L434="","",VLOOKUP( 'Felling&amp;Restocking'!L434,SpeciesList[],4,0))</f>
        <v/>
      </c>
      <c r="AN434" s="362" t="str">
        <f aca="false">IF('Felling&amp;Restocking'!M434="","",IFERROR("," &amp; VLOOKUP( 'Felling&amp;Restocking'!M434,SpeciesList[],2,0),"," &amp; 'Felling&amp;Restocking'!M434))</f>
        <v/>
      </c>
      <c r="AO434" s="362" t="str">
        <f aca="false">IF('Felling&amp;Restocking'!M434="","",VLOOKUP( 'Felling&amp;Restocking'!M434,SpeciesList[],4,0))</f>
        <v/>
      </c>
      <c r="AP434" s="362" t="str">
        <f aca="false">IF('Felling&amp;Restocking'!N434="","",IFERROR("," &amp; VLOOKUP( 'Felling&amp;Restocking'!N434,SpeciesList[],2,0),"," &amp; 'Felling&amp;Restocking'!N434))</f>
        <v/>
      </c>
      <c r="AQ434" s="362" t="str">
        <f aca="false">IF('Felling&amp;Restocking'!N434="","",VLOOKUP( 'Felling&amp;Restocking'!N434,SpeciesList[],4,0))</f>
        <v/>
      </c>
      <c r="AT434" s="362" t="str">
        <f aca="false">IF('Sub-Cpt Record'!A434&lt;&gt;"",CONCATENATE('Sub-Cpt Record'!A434,'Sub-Cpt Record'!B434,'Sub-Cpt Record'!C434),"")</f>
        <v/>
      </c>
      <c r="AU434" s="362" t="n">
        <f aca="false">IF($AT434="",1,COUNTIFS($AT$11:$AT$1000, $AT434))</f>
        <v>1</v>
      </c>
      <c r="AV434" s="362" t="n">
        <f aca="false">IF(AT434&lt;&gt;"",'Sub-Cpt Record'!C434/CODE!AU434,0)</f>
        <v>0</v>
      </c>
    </row>
    <row r="435" customFormat="false" ht="15" hidden="false" customHeight="false" outlineLevel="0" collapsed="false">
      <c r="A435" s="362" t="str">
        <f aca="false">IF('Sub-Cpt Record'!B435="",IF(OR('Sub-Cpt Record'!A435=0,'Sub-Cpt Record'!A435=""),"",'Sub-Cpt Record'!A435),CONCATENATE('Sub-Cpt Record'!A435&amp;'Sub-Cpt Record'!B435))</f>
        <v/>
      </c>
      <c r="B435" s="362" t="n">
        <f aca="false">IF($A435="",1,COUNTIFS($A$11:$A$1000, $A435))</f>
        <v>1</v>
      </c>
      <c r="C435" s="363" t="str">
        <f aca="false">IF('Sub-Cpt Record'!E435 = "","",'Sub-Cpt Record'!E435&amp;"  ")</f>
        <v/>
      </c>
      <c r="D435" s="362" t="str">
        <f aca="false">IF('Sub-Cpt Record'!F435 = "","",'Sub-Cpt Record'!F435&amp;"  ")</f>
        <v/>
      </c>
      <c r="E435" s="362" t="str">
        <f aca="false">IF('Sub-Cpt Record'!G435 = "","",'Sub-Cpt Record'!G435&amp;"  ")</f>
        <v/>
      </c>
      <c r="F435" s="362" t="str">
        <f aca="false">IF('Sub-Cpt Record'!H435 = "","",'Sub-Cpt Record'!H435&amp;"  ")</f>
        <v/>
      </c>
      <c r="G435" s="362" t="str">
        <f aca="false">IF('Sub-Cpt Record'!I435 = "","",'Sub-Cpt Record'!I435&amp;"  ")</f>
        <v/>
      </c>
      <c r="H435" s="362" t="str">
        <f aca="false">IF('Sub-Cpt Record'!J435 = "","",'Sub-Cpt Record'!J435&amp;"  ")</f>
        <v/>
      </c>
      <c r="I435" s="364" t="str">
        <f aca="false">CONCATENATE(C435&amp;D435&amp;E435&amp;F435&amp;G435&amp;H435)</f>
        <v/>
      </c>
      <c r="J435" s="362" t="n">
        <f aca="false">IF(A435&lt;&gt;"",'Sub-Cpt Record'!C435/CODE!B435,0)</f>
        <v>0</v>
      </c>
      <c r="L435" s="365" t="str">
        <f aca="false">IF(A435="",IF(L436=1,1,""),1)</f>
        <v/>
      </c>
      <c r="N435" s="366" t="n">
        <f aca="false">COUNTIFS('Felling&amp;Restocking'!$A$11:$A$1000, 'Felling&amp;Restocking'!$A435, 'Felling&amp;Restocking'!$B$11:$B$1000, 'Felling&amp;Restocking'!$B435, 'Felling&amp;Restocking'!$H$11:$H$1000, 'Felling&amp;Restocking'!$H435)</f>
        <v>0</v>
      </c>
      <c r="O435" s="366" t="n">
        <f aca="false">IF(OR('Felling&amp;Restocking'!H435=0,'Felling&amp;Restocking'!H435=""),0,1)</f>
        <v>0</v>
      </c>
      <c r="P435" s="367" t="n">
        <f aca="false">SUM('Felling&amp;Restocking'!O435+'Felling&amp;Restocking'!P435)</f>
        <v>0</v>
      </c>
      <c r="S435" s="369" t="n">
        <f aca="false">IF(AND(O435&lt;&gt;0,P435&lt;&gt;0,'Felling&amp;Restocking'!G435&lt;&gt;0,AA435="",AC435=""),1,0)</f>
        <v>0</v>
      </c>
      <c r="T435" s="370" t="str">
        <f aca="false">IF(OR('Felling&amp;Restocking'!G435=0,'Felling&amp;Restocking'!G435=""),"",SUM('Felling&amp;Restocking'!O435/P435)*'Felling&amp;Restocking'!G435)</f>
        <v/>
      </c>
      <c r="U435" s="370" t="str">
        <f aca="false">IF(OR('Felling&amp;Restocking'!G435=0,'Felling&amp;Restocking'!G435=""),"",SUM('Felling&amp;Restocking'!P435/P435)*'Felling&amp;Restocking'!G435)</f>
        <v/>
      </c>
      <c r="V435" s="371" t="n">
        <f aca="false">IF(CONCATENATE('Felling&amp;Restocking'!U435&amp;'Felling&amp;Restocking'!W435&amp;'Felling&amp;Restocking'!Y435&amp;'Felling&amp;Restocking'!AA435&amp;'Felling&amp;Restocking'!AC435)="",0,1)</f>
        <v>0</v>
      </c>
      <c r="W435" s="372" t="n">
        <f aca="false">IF(OR(OR(TRIM('Felling&amp;Restocking'!H435)="T",TRIM('Felling&amp;Restocking'!H435)="DF",TRIM('Felling&amp;Restocking'!H435)="OS"),O435=0),0,1)</f>
        <v>0</v>
      </c>
      <c r="X435" s="372" t="n">
        <f aca="false">IF(OR('Felling&amp;Restocking'!$S435="",OR('Felling&amp;Restocking'!$S435=0,'Felling&amp;Restocking'!$S435="N/A")),0,1)</f>
        <v>0</v>
      </c>
      <c r="Y435" s="362" t="str">
        <f aca="false">IF(W435=1,T435,"")</f>
        <v/>
      </c>
      <c r="Z435" s="362" t="str">
        <f aca="false">IF(W435=1,U435,"")</f>
        <v/>
      </c>
      <c r="AA435" s="363" t="str">
        <f aca="false">CONCATENATE(IF(AND(AG435="B",AF435&lt;&gt;""),AF435,""),IF(AND(AI435="B",AH435&lt;&gt;""),AH435,""),IF(AND(AK435="B",AJ435&lt;&gt;""),AJ435,""),IF(AND(AM435="B",AL435&lt;&gt;""),AL435,""),IF(AND(AO435="B",AN435&lt;&gt;""),AN435,""),IF(AND(AQ435="B",AP435&lt;&gt;""),AP435,""))</f>
        <v/>
      </c>
      <c r="AC435" s="362" t="str">
        <f aca="false">CONCATENATE(IF(AND(AG435="C",AF435&lt;&gt;""),AF435,""),IF(AND(AI435="C",AH435&lt;&gt;""),AH435,""),IF(AND(AK435="C",AJ435&lt;&gt;""),AJ435,""),IF(AND(AM435="C",AL435&lt;&gt;""),AL435,""),IF(AND(AO435="C",AN435&lt;&gt;""),AN435,""),IF(AND(AQ435="C",AP435&lt;&gt;""),AP435,""))</f>
        <v/>
      </c>
      <c r="AE435" s="362" t="str">
        <f aca="false">CONCATENATE(IF(AS435="","",AS435),IF(AU435="","",AU435),IF(AW435="","",AW435),IF(AY435="","",AY435),IF(BA435="","",BA435),IF(BC435="","",BC435))</f>
        <v>1</v>
      </c>
      <c r="AF435" s="362" t="str">
        <f aca="false">IF('Felling&amp;Restocking'!I435="","",IFERROR(VLOOKUP( 'Felling&amp;Restocking'!I435,SpeciesList[],2,0),"," &amp; 'Felling&amp;Restocking'!I435))</f>
        <v/>
      </c>
      <c r="AG435" s="362" t="str">
        <f aca="false">IF('Felling&amp;Restocking'!I435="","",VLOOKUP( 'Felling&amp;Restocking'!I435,SpeciesList[],4,0))</f>
        <v/>
      </c>
      <c r="AH435" s="362" t="str">
        <f aca="false">IF('Felling&amp;Restocking'!J435="","",IFERROR("," &amp; VLOOKUP( 'Felling&amp;Restocking'!J435,SpeciesList[],2,0),"," &amp; 'Felling&amp;Restocking'!J435))</f>
        <v/>
      </c>
      <c r="AI435" s="362" t="str">
        <f aca="false">IF('Felling&amp;Restocking'!J435="","",VLOOKUP( 'Felling&amp;Restocking'!J435,SpeciesList[],4,0))</f>
        <v/>
      </c>
      <c r="AJ435" s="362" t="str">
        <f aca="false">IF('Felling&amp;Restocking'!K435="","",IFERROR("," &amp; VLOOKUP( 'Felling&amp;Restocking'!K435,SpeciesList[],2,0),"," &amp; 'Felling&amp;Restocking'!K435))</f>
        <v/>
      </c>
      <c r="AK435" s="362" t="str">
        <f aca="false">IF('Felling&amp;Restocking'!K435="","",VLOOKUP( 'Felling&amp;Restocking'!K435,SpeciesList[],4,0))</f>
        <v/>
      </c>
      <c r="AL435" s="362" t="str">
        <f aca="false">IF('Felling&amp;Restocking'!L435="","",IFERROR("," &amp; VLOOKUP( 'Felling&amp;Restocking'!L435,SpeciesList[],2,0),"," &amp; 'Felling&amp;Restocking'!L435))</f>
        <v/>
      </c>
      <c r="AM435" s="362" t="str">
        <f aca="false">IF('Felling&amp;Restocking'!L435="","",VLOOKUP( 'Felling&amp;Restocking'!L435,SpeciesList[],4,0))</f>
        <v/>
      </c>
      <c r="AN435" s="362" t="str">
        <f aca="false">IF('Felling&amp;Restocking'!M435="","",IFERROR("," &amp; VLOOKUP( 'Felling&amp;Restocking'!M435,SpeciesList[],2,0),"," &amp; 'Felling&amp;Restocking'!M435))</f>
        <v/>
      </c>
      <c r="AO435" s="362" t="str">
        <f aca="false">IF('Felling&amp;Restocking'!M435="","",VLOOKUP( 'Felling&amp;Restocking'!M435,SpeciesList[],4,0))</f>
        <v/>
      </c>
      <c r="AP435" s="362" t="str">
        <f aca="false">IF('Felling&amp;Restocking'!N435="","",IFERROR("," &amp; VLOOKUP( 'Felling&amp;Restocking'!N435,SpeciesList[],2,0),"," &amp; 'Felling&amp;Restocking'!N435))</f>
        <v/>
      </c>
      <c r="AQ435" s="362" t="str">
        <f aca="false">IF('Felling&amp;Restocking'!N435="","",VLOOKUP( 'Felling&amp;Restocking'!N435,SpeciesList[],4,0))</f>
        <v/>
      </c>
      <c r="AT435" s="362" t="str">
        <f aca="false">IF('Sub-Cpt Record'!A435&lt;&gt;"",CONCATENATE('Sub-Cpt Record'!A435,'Sub-Cpt Record'!B435,'Sub-Cpt Record'!C435),"")</f>
        <v/>
      </c>
      <c r="AU435" s="362" t="n">
        <f aca="false">IF($AT435="",1,COUNTIFS($AT$11:$AT$1000, $AT435))</f>
        <v>1</v>
      </c>
      <c r="AV435" s="362" t="n">
        <f aca="false">IF(AT435&lt;&gt;"",'Sub-Cpt Record'!C435/CODE!AU435,0)</f>
        <v>0</v>
      </c>
    </row>
    <row r="436" customFormat="false" ht="15" hidden="false" customHeight="false" outlineLevel="0" collapsed="false">
      <c r="A436" s="362" t="str">
        <f aca="false">IF('Sub-Cpt Record'!B436="",IF(OR('Sub-Cpt Record'!A436=0,'Sub-Cpt Record'!A436=""),"",'Sub-Cpt Record'!A436),CONCATENATE('Sub-Cpt Record'!A436&amp;'Sub-Cpt Record'!B436))</f>
        <v/>
      </c>
      <c r="B436" s="362" t="n">
        <f aca="false">IF($A436="",1,COUNTIFS($A$11:$A$1000, $A436))</f>
        <v>1</v>
      </c>
      <c r="C436" s="363" t="str">
        <f aca="false">IF('Sub-Cpt Record'!E436 = "","",'Sub-Cpt Record'!E436&amp;"  ")</f>
        <v/>
      </c>
      <c r="D436" s="362" t="str">
        <f aca="false">IF('Sub-Cpt Record'!F436 = "","",'Sub-Cpt Record'!F436&amp;"  ")</f>
        <v/>
      </c>
      <c r="E436" s="362" t="str">
        <f aca="false">IF('Sub-Cpt Record'!G436 = "","",'Sub-Cpt Record'!G436&amp;"  ")</f>
        <v/>
      </c>
      <c r="F436" s="362" t="str">
        <f aca="false">IF('Sub-Cpt Record'!H436 = "","",'Sub-Cpt Record'!H436&amp;"  ")</f>
        <v/>
      </c>
      <c r="G436" s="362" t="str">
        <f aca="false">IF('Sub-Cpt Record'!I436 = "","",'Sub-Cpt Record'!I436&amp;"  ")</f>
        <v/>
      </c>
      <c r="H436" s="362" t="str">
        <f aca="false">IF('Sub-Cpt Record'!J436 = "","",'Sub-Cpt Record'!J436&amp;"  ")</f>
        <v/>
      </c>
      <c r="I436" s="364" t="str">
        <f aca="false">CONCATENATE(C436&amp;D436&amp;E436&amp;F436&amp;G436&amp;H436)</f>
        <v/>
      </c>
      <c r="J436" s="362" t="n">
        <f aca="false">IF(A436&lt;&gt;"",'Sub-Cpt Record'!C436/CODE!B436,0)</f>
        <v>0</v>
      </c>
      <c r="L436" s="365" t="str">
        <f aca="false">IF(A436="",IF(L437=1,1,""),1)</f>
        <v/>
      </c>
      <c r="N436" s="366" t="n">
        <f aca="false">COUNTIFS('Felling&amp;Restocking'!$A$11:$A$1000, 'Felling&amp;Restocking'!$A436, 'Felling&amp;Restocking'!$B$11:$B$1000, 'Felling&amp;Restocking'!$B436, 'Felling&amp;Restocking'!$H$11:$H$1000, 'Felling&amp;Restocking'!$H436)</f>
        <v>0</v>
      </c>
      <c r="O436" s="366" t="n">
        <f aca="false">IF(OR('Felling&amp;Restocking'!H436=0,'Felling&amp;Restocking'!H436=""),0,1)</f>
        <v>0</v>
      </c>
      <c r="P436" s="367" t="n">
        <f aca="false">SUM('Felling&amp;Restocking'!O436+'Felling&amp;Restocking'!P436)</f>
        <v>0</v>
      </c>
      <c r="S436" s="369" t="n">
        <f aca="false">IF(AND(O436&lt;&gt;0,P436&lt;&gt;0,'Felling&amp;Restocking'!G436&lt;&gt;0,AA436="",AC436=""),1,0)</f>
        <v>0</v>
      </c>
      <c r="T436" s="370" t="str">
        <f aca="false">IF(OR('Felling&amp;Restocking'!G436=0,'Felling&amp;Restocking'!G436=""),"",SUM('Felling&amp;Restocking'!O436/P436)*'Felling&amp;Restocking'!G436)</f>
        <v/>
      </c>
      <c r="U436" s="370" t="str">
        <f aca="false">IF(OR('Felling&amp;Restocking'!G436=0,'Felling&amp;Restocking'!G436=""),"",SUM('Felling&amp;Restocking'!P436/P436)*'Felling&amp;Restocking'!G436)</f>
        <v/>
      </c>
      <c r="V436" s="371" t="n">
        <f aca="false">IF(CONCATENATE('Felling&amp;Restocking'!U436&amp;'Felling&amp;Restocking'!W436&amp;'Felling&amp;Restocking'!Y436&amp;'Felling&amp;Restocking'!AA436&amp;'Felling&amp;Restocking'!AC436)="",0,1)</f>
        <v>0</v>
      </c>
      <c r="W436" s="372" t="n">
        <f aca="false">IF(OR(OR(TRIM('Felling&amp;Restocking'!H436)="T",TRIM('Felling&amp;Restocking'!H436)="DF",TRIM('Felling&amp;Restocking'!H436)="OS"),O436=0),0,1)</f>
        <v>0</v>
      </c>
      <c r="X436" s="372" t="n">
        <f aca="false">IF(OR('Felling&amp;Restocking'!$S436="",OR('Felling&amp;Restocking'!$S436=0,'Felling&amp;Restocking'!$S436="N/A")),0,1)</f>
        <v>0</v>
      </c>
      <c r="Y436" s="362" t="str">
        <f aca="false">IF(W436=1,T436,"")</f>
        <v/>
      </c>
      <c r="Z436" s="362" t="str">
        <f aca="false">IF(W436=1,U436,"")</f>
        <v/>
      </c>
      <c r="AA436" s="363" t="str">
        <f aca="false">CONCATENATE(IF(AND(AG436="B",AF436&lt;&gt;""),AF436,""),IF(AND(AI436="B",AH436&lt;&gt;""),AH436,""),IF(AND(AK436="B",AJ436&lt;&gt;""),AJ436,""),IF(AND(AM436="B",AL436&lt;&gt;""),AL436,""),IF(AND(AO436="B",AN436&lt;&gt;""),AN436,""),IF(AND(AQ436="B",AP436&lt;&gt;""),AP436,""))</f>
        <v/>
      </c>
      <c r="AC436" s="362" t="str">
        <f aca="false">CONCATENATE(IF(AND(AG436="C",AF436&lt;&gt;""),AF436,""),IF(AND(AI436="C",AH436&lt;&gt;""),AH436,""),IF(AND(AK436="C",AJ436&lt;&gt;""),AJ436,""),IF(AND(AM436="C",AL436&lt;&gt;""),AL436,""),IF(AND(AO436="C",AN436&lt;&gt;""),AN436,""),IF(AND(AQ436="C",AP436&lt;&gt;""),AP436,""))</f>
        <v/>
      </c>
      <c r="AE436" s="362" t="str">
        <f aca="false">CONCATENATE(IF(AS436="","",AS436),IF(AU436="","",AU436),IF(AW436="","",AW436),IF(AY436="","",AY436),IF(BA436="","",BA436),IF(BC436="","",BC436))</f>
        <v>1</v>
      </c>
      <c r="AF436" s="362" t="str">
        <f aca="false">IF('Felling&amp;Restocking'!I436="","",IFERROR(VLOOKUP( 'Felling&amp;Restocking'!I436,SpeciesList[],2,0),"," &amp; 'Felling&amp;Restocking'!I436))</f>
        <v/>
      </c>
      <c r="AG436" s="362" t="str">
        <f aca="false">IF('Felling&amp;Restocking'!I436="","",VLOOKUP( 'Felling&amp;Restocking'!I436,SpeciesList[],4,0))</f>
        <v/>
      </c>
      <c r="AH436" s="362" t="str">
        <f aca="false">IF('Felling&amp;Restocking'!J436="","",IFERROR("," &amp; VLOOKUP( 'Felling&amp;Restocking'!J436,SpeciesList[],2,0),"," &amp; 'Felling&amp;Restocking'!J436))</f>
        <v/>
      </c>
      <c r="AI436" s="362" t="str">
        <f aca="false">IF('Felling&amp;Restocking'!J436="","",VLOOKUP( 'Felling&amp;Restocking'!J436,SpeciesList[],4,0))</f>
        <v/>
      </c>
      <c r="AJ436" s="362" t="str">
        <f aca="false">IF('Felling&amp;Restocking'!K436="","",IFERROR("," &amp; VLOOKUP( 'Felling&amp;Restocking'!K436,SpeciesList[],2,0),"," &amp; 'Felling&amp;Restocking'!K436))</f>
        <v/>
      </c>
      <c r="AK436" s="362" t="str">
        <f aca="false">IF('Felling&amp;Restocking'!K436="","",VLOOKUP( 'Felling&amp;Restocking'!K436,SpeciesList[],4,0))</f>
        <v/>
      </c>
      <c r="AL436" s="362" t="str">
        <f aca="false">IF('Felling&amp;Restocking'!L436="","",IFERROR("," &amp; VLOOKUP( 'Felling&amp;Restocking'!L436,SpeciesList[],2,0),"," &amp; 'Felling&amp;Restocking'!L436))</f>
        <v/>
      </c>
      <c r="AM436" s="362" t="str">
        <f aca="false">IF('Felling&amp;Restocking'!L436="","",VLOOKUP( 'Felling&amp;Restocking'!L436,SpeciesList[],4,0))</f>
        <v/>
      </c>
      <c r="AN436" s="362" t="str">
        <f aca="false">IF('Felling&amp;Restocking'!M436="","",IFERROR("," &amp; VLOOKUP( 'Felling&amp;Restocking'!M436,SpeciesList[],2,0),"," &amp; 'Felling&amp;Restocking'!M436))</f>
        <v/>
      </c>
      <c r="AO436" s="362" t="str">
        <f aca="false">IF('Felling&amp;Restocking'!M436="","",VLOOKUP( 'Felling&amp;Restocking'!M436,SpeciesList[],4,0))</f>
        <v/>
      </c>
      <c r="AP436" s="362" t="str">
        <f aca="false">IF('Felling&amp;Restocking'!N436="","",IFERROR("," &amp; VLOOKUP( 'Felling&amp;Restocking'!N436,SpeciesList[],2,0),"," &amp; 'Felling&amp;Restocking'!N436))</f>
        <v/>
      </c>
      <c r="AQ436" s="362" t="str">
        <f aca="false">IF('Felling&amp;Restocking'!N436="","",VLOOKUP( 'Felling&amp;Restocking'!N436,SpeciesList[],4,0))</f>
        <v/>
      </c>
      <c r="AT436" s="362" t="str">
        <f aca="false">IF('Sub-Cpt Record'!A436&lt;&gt;"",CONCATENATE('Sub-Cpt Record'!A436,'Sub-Cpt Record'!B436,'Sub-Cpt Record'!C436),"")</f>
        <v/>
      </c>
      <c r="AU436" s="362" t="n">
        <f aca="false">IF($AT436="",1,COUNTIFS($AT$11:$AT$1000, $AT436))</f>
        <v>1</v>
      </c>
      <c r="AV436" s="362" t="n">
        <f aca="false">IF(AT436&lt;&gt;"",'Sub-Cpt Record'!C436/CODE!AU436,0)</f>
        <v>0</v>
      </c>
    </row>
    <row r="437" customFormat="false" ht="15" hidden="false" customHeight="false" outlineLevel="0" collapsed="false">
      <c r="A437" s="362" t="str">
        <f aca="false">IF('Sub-Cpt Record'!B437="",IF(OR('Sub-Cpt Record'!A437=0,'Sub-Cpt Record'!A437=""),"",'Sub-Cpt Record'!A437),CONCATENATE('Sub-Cpt Record'!A437&amp;'Sub-Cpt Record'!B437))</f>
        <v/>
      </c>
      <c r="B437" s="362" t="n">
        <f aca="false">IF($A437="",1,COUNTIFS($A$11:$A$1000, $A437))</f>
        <v>1</v>
      </c>
      <c r="C437" s="363" t="str">
        <f aca="false">IF('Sub-Cpt Record'!E437 = "","",'Sub-Cpt Record'!E437&amp;"  ")</f>
        <v/>
      </c>
      <c r="D437" s="362" t="str">
        <f aca="false">IF('Sub-Cpt Record'!F437 = "","",'Sub-Cpt Record'!F437&amp;"  ")</f>
        <v/>
      </c>
      <c r="E437" s="362" t="str">
        <f aca="false">IF('Sub-Cpt Record'!G437 = "","",'Sub-Cpt Record'!G437&amp;"  ")</f>
        <v/>
      </c>
      <c r="F437" s="362" t="str">
        <f aca="false">IF('Sub-Cpt Record'!H437 = "","",'Sub-Cpt Record'!H437&amp;"  ")</f>
        <v/>
      </c>
      <c r="G437" s="362" t="str">
        <f aca="false">IF('Sub-Cpt Record'!I437 = "","",'Sub-Cpt Record'!I437&amp;"  ")</f>
        <v/>
      </c>
      <c r="H437" s="362" t="str">
        <f aca="false">IF('Sub-Cpt Record'!J437 = "","",'Sub-Cpt Record'!J437&amp;"  ")</f>
        <v/>
      </c>
      <c r="I437" s="364" t="str">
        <f aca="false">CONCATENATE(C437&amp;D437&amp;E437&amp;F437&amp;G437&amp;H437)</f>
        <v/>
      </c>
      <c r="J437" s="362" t="n">
        <f aca="false">IF(A437&lt;&gt;"",'Sub-Cpt Record'!C437/CODE!B437,0)</f>
        <v>0</v>
      </c>
      <c r="L437" s="365" t="str">
        <f aca="false">IF(A437="",IF(L438=1,1,""),1)</f>
        <v/>
      </c>
      <c r="N437" s="366" t="n">
        <f aca="false">COUNTIFS('Felling&amp;Restocking'!$A$11:$A$1000, 'Felling&amp;Restocking'!$A437, 'Felling&amp;Restocking'!$B$11:$B$1000, 'Felling&amp;Restocking'!$B437, 'Felling&amp;Restocking'!$H$11:$H$1000, 'Felling&amp;Restocking'!$H437)</f>
        <v>0</v>
      </c>
      <c r="O437" s="366" t="n">
        <f aca="false">IF(OR('Felling&amp;Restocking'!H437=0,'Felling&amp;Restocking'!H437=""),0,1)</f>
        <v>0</v>
      </c>
      <c r="P437" s="367" t="n">
        <f aca="false">SUM('Felling&amp;Restocking'!O437+'Felling&amp;Restocking'!P437)</f>
        <v>0</v>
      </c>
      <c r="S437" s="369" t="n">
        <f aca="false">IF(AND(O437&lt;&gt;0,P437&lt;&gt;0,'Felling&amp;Restocking'!G437&lt;&gt;0,AA437="",AC437=""),1,0)</f>
        <v>0</v>
      </c>
      <c r="T437" s="370" t="str">
        <f aca="false">IF(OR('Felling&amp;Restocking'!G437=0,'Felling&amp;Restocking'!G437=""),"",SUM('Felling&amp;Restocking'!O437/P437)*'Felling&amp;Restocking'!G437)</f>
        <v/>
      </c>
      <c r="U437" s="370" t="str">
        <f aca="false">IF(OR('Felling&amp;Restocking'!G437=0,'Felling&amp;Restocking'!G437=""),"",SUM('Felling&amp;Restocking'!P437/P437)*'Felling&amp;Restocking'!G437)</f>
        <v/>
      </c>
      <c r="V437" s="371" t="n">
        <f aca="false">IF(CONCATENATE('Felling&amp;Restocking'!U437&amp;'Felling&amp;Restocking'!W437&amp;'Felling&amp;Restocking'!Y437&amp;'Felling&amp;Restocking'!AA437&amp;'Felling&amp;Restocking'!AC437)="",0,1)</f>
        <v>0</v>
      </c>
      <c r="W437" s="372" t="n">
        <f aca="false">IF(OR(OR(TRIM('Felling&amp;Restocking'!H437)="T",TRIM('Felling&amp;Restocking'!H437)="DF",TRIM('Felling&amp;Restocking'!H437)="OS"),O437=0),0,1)</f>
        <v>0</v>
      </c>
      <c r="X437" s="372" t="n">
        <f aca="false">IF(OR('Felling&amp;Restocking'!$S437="",OR('Felling&amp;Restocking'!$S437=0,'Felling&amp;Restocking'!$S437="N/A")),0,1)</f>
        <v>0</v>
      </c>
      <c r="Y437" s="362" t="str">
        <f aca="false">IF(W437=1,T437,"")</f>
        <v/>
      </c>
      <c r="Z437" s="362" t="str">
        <f aca="false">IF(W437=1,U437,"")</f>
        <v/>
      </c>
      <c r="AA437" s="363" t="str">
        <f aca="false">CONCATENATE(IF(AND(AG437="B",AF437&lt;&gt;""),AF437,""),IF(AND(AI437="B",AH437&lt;&gt;""),AH437,""),IF(AND(AK437="B",AJ437&lt;&gt;""),AJ437,""),IF(AND(AM437="B",AL437&lt;&gt;""),AL437,""),IF(AND(AO437="B",AN437&lt;&gt;""),AN437,""),IF(AND(AQ437="B",AP437&lt;&gt;""),AP437,""))</f>
        <v/>
      </c>
      <c r="AC437" s="362" t="str">
        <f aca="false">CONCATENATE(IF(AND(AG437="C",AF437&lt;&gt;""),AF437,""),IF(AND(AI437="C",AH437&lt;&gt;""),AH437,""),IF(AND(AK437="C",AJ437&lt;&gt;""),AJ437,""),IF(AND(AM437="C",AL437&lt;&gt;""),AL437,""),IF(AND(AO437="C",AN437&lt;&gt;""),AN437,""),IF(AND(AQ437="C",AP437&lt;&gt;""),AP437,""))</f>
        <v/>
      </c>
      <c r="AE437" s="362" t="str">
        <f aca="false">CONCATENATE(IF(AS437="","",AS437),IF(AU437="","",AU437),IF(AW437="","",AW437),IF(AY437="","",AY437),IF(BA437="","",BA437),IF(BC437="","",BC437))</f>
        <v>1</v>
      </c>
      <c r="AF437" s="362" t="str">
        <f aca="false">IF('Felling&amp;Restocking'!I437="","",IFERROR(VLOOKUP( 'Felling&amp;Restocking'!I437,SpeciesList[],2,0),"," &amp; 'Felling&amp;Restocking'!I437))</f>
        <v/>
      </c>
      <c r="AG437" s="362" t="str">
        <f aca="false">IF('Felling&amp;Restocking'!I437="","",VLOOKUP( 'Felling&amp;Restocking'!I437,SpeciesList[],4,0))</f>
        <v/>
      </c>
      <c r="AH437" s="362" t="str">
        <f aca="false">IF('Felling&amp;Restocking'!J437="","",IFERROR("," &amp; VLOOKUP( 'Felling&amp;Restocking'!J437,SpeciesList[],2,0),"," &amp; 'Felling&amp;Restocking'!J437))</f>
        <v/>
      </c>
      <c r="AI437" s="362" t="str">
        <f aca="false">IF('Felling&amp;Restocking'!J437="","",VLOOKUP( 'Felling&amp;Restocking'!J437,SpeciesList[],4,0))</f>
        <v/>
      </c>
      <c r="AJ437" s="362" t="str">
        <f aca="false">IF('Felling&amp;Restocking'!K437="","",IFERROR("," &amp; VLOOKUP( 'Felling&amp;Restocking'!K437,SpeciesList[],2,0),"," &amp; 'Felling&amp;Restocking'!K437))</f>
        <v/>
      </c>
      <c r="AK437" s="362" t="str">
        <f aca="false">IF('Felling&amp;Restocking'!K437="","",VLOOKUP( 'Felling&amp;Restocking'!K437,SpeciesList[],4,0))</f>
        <v/>
      </c>
      <c r="AL437" s="362" t="str">
        <f aca="false">IF('Felling&amp;Restocking'!L437="","",IFERROR("," &amp; VLOOKUP( 'Felling&amp;Restocking'!L437,SpeciesList[],2,0),"," &amp; 'Felling&amp;Restocking'!L437))</f>
        <v/>
      </c>
      <c r="AM437" s="362" t="str">
        <f aca="false">IF('Felling&amp;Restocking'!L437="","",VLOOKUP( 'Felling&amp;Restocking'!L437,SpeciesList[],4,0))</f>
        <v/>
      </c>
      <c r="AN437" s="362" t="str">
        <f aca="false">IF('Felling&amp;Restocking'!M437="","",IFERROR("," &amp; VLOOKUP( 'Felling&amp;Restocking'!M437,SpeciesList[],2,0),"," &amp; 'Felling&amp;Restocking'!M437))</f>
        <v/>
      </c>
      <c r="AO437" s="362" t="str">
        <f aca="false">IF('Felling&amp;Restocking'!M437="","",VLOOKUP( 'Felling&amp;Restocking'!M437,SpeciesList[],4,0))</f>
        <v/>
      </c>
      <c r="AP437" s="362" t="str">
        <f aca="false">IF('Felling&amp;Restocking'!N437="","",IFERROR("," &amp; VLOOKUP( 'Felling&amp;Restocking'!N437,SpeciesList[],2,0),"," &amp; 'Felling&amp;Restocking'!N437))</f>
        <v/>
      </c>
      <c r="AQ437" s="362" t="str">
        <f aca="false">IF('Felling&amp;Restocking'!N437="","",VLOOKUP( 'Felling&amp;Restocking'!N437,SpeciesList[],4,0))</f>
        <v/>
      </c>
      <c r="AT437" s="362" t="str">
        <f aca="false">IF('Sub-Cpt Record'!A437&lt;&gt;"",CONCATENATE('Sub-Cpt Record'!A437,'Sub-Cpt Record'!B437,'Sub-Cpt Record'!C437),"")</f>
        <v/>
      </c>
      <c r="AU437" s="362" t="n">
        <f aca="false">IF($AT437="",1,COUNTIFS($AT$11:$AT$1000, $AT437))</f>
        <v>1</v>
      </c>
      <c r="AV437" s="362" t="n">
        <f aca="false">IF(AT437&lt;&gt;"",'Sub-Cpt Record'!C437/CODE!AU437,0)</f>
        <v>0</v>
      </c>
    </row>
    <row r="438" customFormat="false" ht="15" hidden="false" customHeight="false" outlineLevel="0" collapsed="false">
      <c r="A438" s="362" t="str">
        <f aca="false">IF('Sub-Cpt Record'!B438="",IF(OR('Sub-Cpt Record'!A438=0,'Sub-Cpt Record'!A438=""),"",'Sub-Cpt Record'!A438),CONCATENATE('Sub-Cpt Record'!A438&amp;'Sub-Cpt Record'!B438))</f>
        <v/>
      </c>
      <c r="B438" s="362" t="n">
        <f aca="false">IF($A438="",1,COUNTIFS($A$11:$A$1000, $A438))</f>
        <v>1</v>
      </c>
      <c r="C438" s="363" t="str">
        <f aca="false">IF('Sub-Cpt Record'!E438 = "","",'Sub-Cpt Record'!E438&amp;"  ")</f>
        <v/>
      </c>
      <c r="D438" s="362" t="str">
        <f aca="false">IF('Sub-Cpt Record'!F438 = "","",'Sub-Cpt Record'!F438&amp;"  ")</f>
        <v/>
      </c>
      <c r="E438" s="362" t="str">
        <f aca="false">IF('Sub-Cpt Record'!G438 = "","",'Sub-Cpt Record'!G438&amp;"  ")</f>
        <v/>
      </c>
      <c r="F438" s="362" t="str">
        <f aca="false">IF('Sub-Cpt Record'!H438 = "","",'Sub-Cpt Record'!H438&amp;"  ")</f>
        <v/>
      </c>
      <c r="G438" s="362" t="str">
        <f aca="false">IF('Sub-Cpt Record'!I438 = "","",'Sub-Cpt Record'!I438&amp;"  ")</f>
        <v/>
      </c>
      <c r="H438" s="362" t="str">
        <f aca="false">IF('Sub-Cpt Record'!J438 = "","",'Sub-Cpt Record'!J438&amp;"  ")</f>
        <v/>
      </c>
      <c r="I438" s="364" t="str">
        <f aca="false">CONCATENATE(C438&amp;D438&amp;E438&amp;F438&amp;G438&amp;H438)</f>
        <v/>
      </c>
      <c r="J438" s="362" t="n">
        <f aca="false">IF(A438&lt;&gt;"",'Sub-Cpt Record'!C438/CODE!B438,0)</f>
        <v>0</v>
      </c>
      <c r="L438" s="365" t="str">
        <f aca="false">IF(A438="",IF(L439=1,1,""),1)</f>
        <v/>
      </c>
      <c r="N438" s="366" t="n">
        <f aca="false">COUNTIFS('Felling&amp;Restocking'!$A$11:$A$1000, 'Felling&amp;Restocking'!$A438, 'Felling&amp;Restocking'!$B$11:$B$1000, 'Felling&amp;Restocking'!$B438, 'Felling&amp;Restocking'!$H$11:$H$1000, 'Felling&amp;Restocking'!$H438)</f>
        <v>0</v>
      </c>
      <c r="O438" s="366" t="n">
        <f aca="false">IF(OR('Felling&amp;Restocking'!H438=0,'Felling&amp;Restocking'!H438=""),0,1)</f>
        <v>0</v>
      </c>
      <c r="P438" s="367" t="n">
        <f aca="false">SUM('Felling&amp;Restocking'!O438+'Felling&amp;Restocking'!P438)</f>
        <v>0</v>
      </c>
      <c r="S438" s="369" t="n">
        <f aca="false">IF(AND(O438&lt;&gt;0,P438&lt;&gt;0,'Felling&amp;Restocking'!G438&lt;&gt;0,AA438="",AC438=""),1,0)</f>
        <v>0</v>
      </c>
      <c r="T438" s="370" t="str">
        <f aca="false">IF(OR('Felling&amp;Restocking'!G438=0,'Felling&amp;Restocking'!G438=""),"",SUM('Felling&amp;Restocking'!O438/P438)*'Felling&amp;Restocking'!G438)</f>
        <v/>
      </c>
      <c r="U438" s="370" t="str">
        <f aca="false">IF(OR('Felling&amp;Restocking'!G438=0,'Felling&amp;Restocking'!G438=""),"",SUM('Felling&amp;Restocking'!P438/P438)*'Felling&amp;Restocking'!G438)</f>
        <v/>
      </c>
      <c r="V438" s="371" t="n">
        <f aca="false">IF(CONCATENATE('Felling&amp;Restocking'!U438&amp;'Felling&amp;Restocking'!W438&amp;'Felling&amp;Restocking'!Y438&amp;'Felling&amp;Restocking'!AA438&amp;'Felling&amp;Restocking'!AC438)="",0,1)</f>
        <v>0</v>
      </c>
      <c r="W438" s="372" t="n">
        <f aca="false">IF(OR(OR(TRIM('Felling&amp;Restocking'!H438)="T",TRIM('Felling&amp;Restocking'!H438)="DF",TRIM('Felling&amp;Restocking'!H438)="OS"),O438=0),0,1)</f>
        <v>0</v>
      </c>
      <c r="X438" s="372" t="n">
        <f aca="false">IF(OR('Felling&amp;Restocking'!$S438="",OR('Felling&amp;Restocking'!$S438=0,'Felling&amp;Restocking'!$S438="N/A")),0,1)</f>
        <v>0</v>
      </c>
      <c r="Y438" s="362" t="str">
        <f aca="false">IF(W438=1,T438,"")</f>
        <v/>
      </c>
      <c r="Z438" s="362" t="str">
        <f aca="false">IF(W438=1,U438,"")</f>
        <v/>
      </c>
      <c r="AA438" s="363" t="str">
        <f aca="false">CONCATENATE(IF(AND(AG438="B",AF438&lt;&gt;""),AF438,""),IF(AND(AI438="B",AH438&lt;&gt;""),AH438,""),IF(AND(AK438="B",AJ438&lt;&gt;""),AJ438,""),IF(AND(AM438="B",AL438&lt;&gt;""),AL438,""),IF(AND(AO438="B",AN438&lt;&gt;""),AN438,""),IF(AND(AQ438="B",AP438&lt;&gt;""),AP438,""))</f>
        <v/>
      </c>
      <c r="AC438" s="362" t="str">
        <f aca="false">CONCATENATE(IF(AND(AG438="C",AF438&lt;&gt;""),AF438,""),IF(AND(AI438="C",AH438&lt;&gt;""),AH438,""),IF(AND(AK438="C",AJ438&lt;&gt;""),AJ438,""),IF(AND(AM438="C",AL438&lt;&gt;""),AL438,""),IF(AND(AO438="C",AN438&lt;&gt;""),AN438,""),IF(AND(AQ438="C",AP438&lt;&gt;""),AP438,""))</f>
        <v/>
      </c>
      <c r="AE438" s="362" t="str">
        <f aca="false">CONCATENATE(IF(AS438="","",AS438),IF(AU438="","",AU438),IF(AW438="","",AW438),IF(AY438="","",AY438),IF(BA438="","",BA438),IF(BC438="","",BC438))</f>
        <v>1</v>
      </c>
      <c r="AF438" s="362" t="str">
        <f aca="false">IF('Felling&amp;Restocking'!I438="","",IFERROR(VLOOKUP( 'Felling&amp;Restocking'!I438,SpeciesList[],2,0),"," &amp; 'Felling&amp;Restocking'!I438))</f>
        <v/>
      </c>
      <c r="AG438" s="362" t="str">
        <f aca="false">IF('Felling&amp;Restocking'!I438="","",VLOOKUP( 'Felling&amp;Restocking'!I438,SpeciesList[],4,0))</f>
        <v/>
      </c>
      <c r="AH438" s="362" t="str">
        <f aca="false">IF('Felling&amp;Restocking'!J438="","",IFERROR("," &amp; VLOOKUP( 'Felling&amp;Restocking'!J438,SpeciesList[],2,0),"," &amp; 'Felling&amp;Restocking'!J438))</f>
        <v/>
      </c>
      <c r="AI438" s="362" t="str">
        <f aca="false">IF('Felling&amp;Restocking'!J438="","",VLOOKUP( 'Felling&amp;Restocking'!J438,SpeciesList[],4,0))</f>
        <v/>
      </c>
      <c r="AJ438" s="362" t="str">
        <f aca="false">IF('Felling&amp;Restocking'!K438="","",IFERROR("," &amp; VLOOKUP( 'Felling&amp;Restocking'!K438,SpeciesList[],2,0),"," &amp; 'Felling&amp;Restocking'!K438))</f>
        <v/>
      </c>
      <c r="AK438" s="362" t="str">
        <f aca="false">IF('Felling&amp;Restocking'!K438="","",VLOOKUP( 'Felling&amp;Restocking'!K438,SpeciesList[],4,0))</f>
        <v/>
      </c>
      <c r="AL438" s="362" t="str">
        <f aca="false">IF('Felling&amp;Restocking'!L438="","",IFERROR("," &amp; VLOOKUP( 'Felling&amp;Restocking'!L438,SpeciesList[],2,0),"," &amp; 'Felling&amp;Restocking'!L438))</f>
        <v/>
      </c>
      <c r="AM438" s="362" t="str">
        <f aca="false">IF('Felling&amp;Restocking'!L438="","",VLOOKUP( 'Felling&amp;Restocking'!L438,SpeciesList[],4,0))</f>
        <v/>
      </c>
      <c r="AN438" s="362" t="str">
        <f aca="false">IF('Felling&amp;Restocking'!M438="","",IFERROR("," &amp; VLOOKUP( 'Felling&amp;Restocking'!M438,SpeciesList[],2,0),"," &amp; 'Felling&amp;Restocking'!M438))</f>
        <v/>
      </c>
      <c r="AO438" s="362" t="str">
        <f aca="false">IF('Felling&amp;Restocking'!M438="","",VLOOKUP( 'Felling&amp;Restocking'!M438,SpeciesList[],4,0))</f>
        <v/>
      </c>
      <c r="AP438" s="362" t="str">
        <f aca="false">IF('Felling&amp;Restocking'!N438="","",IFERROR("," &amp; VLOOKUP( 'Felling&amp;Restocking'!N438,SpeciesList[],2,0),"," &amp; 'Felling&amp;Restocking'!N438))</f>
        <v/>
      </c>
      <c r="AQ438" s="362" t="str">
        <f aca="false">IF('Felling&amp;Restocking'!N438="","",VLOOKUP( 'Felling&amp;Restocking'!N438,SpeciesList[],4,0))</f>
        <v/>
      </c>
      <c r="AT438" s="362" t="str">
        <f aca="false">IF('Sub-Cpt Record'!A438&lt;&gt;"",CONCATENATE('Sub-Cpt Record'!A438,'Sub-Cpt Record'!B438,'Sub-Cpt Record'!C438),"")</f>
        <v/>
      </c>
      <c r="AU438" s="362" t="n">
        <f aca="false">IF($AT438="",1,COUNTIFS($AT$11:$AT$1000, $AT438))</f>
        <v>1</v>
      </c>
      <c r="AV438" s="362" t="n">
        <f aca="false">IF(AT438&lt;&gt;"",'Sub-Cpt Record'!C438/CODE!AU438,0)</f>
        <v>0</v>
      </c>
    </row>
    <row r="439" customFormat="false" ht="15" hidden="false" customHeight="false" outlineLevel="0" collapsed="false">
      <c r="A439" s="362" t="str">
        <f aca="false">IF('Sub-Cpt Record'!B439="",IF(OR('Sub-Cpt Record'!A439=0,'Sub-Cpt Record'!A439=""),"",'Sub-Cpt Record'!A439),CONCATENATE('Sub-Cpt Record'!A439&amp;'Sub-Cpt Record'!B439))</f>
        <v/>
      </c>
      <c r="B439" s="362" t="n">
        <f aca="false">IF($A439="",1,COUNTIFS($A$11:$A$1000, $A439))</f>
        <v>1</v>
      </c>
      <c r="C439" s="363" t="str">
        <f aca="false">IF('Sub-Cpt Record'!E439 = "","",'Sub-Cpt Record'!E439&amp;"  ")</f>
        <v/>
      </c>
      <c r="D439" s="362" t="str">
        <f aca="false">IF('Sub-Cpt Record'!F439 = "","",'Sub-Cpt Record'!F439&amp;"  ")</f>
        <v/>
      </c>
      <c r="E439" s="362" t="str">
        <f aca="false">IF('Sub-Cpt Record'!G439 = "","",'Sub-Cpt Record'!G439&amp;"  ")</f>
        <v/>
      </c>
      <c r="F439" s="362" t="str">
        <f aca="false">IF('Sub-Cpt Record'!H439 = "","",'Sub-Cpt Record'!H439&amp;"  ")</f>
        <v/>
      </c>
      <c r="G439" s="362" t="str">
        <f aca="false">IF('Sub-Cpt Record'!I439 = "","",'Sub-Cpt Record'!I439&amp;"  ")</f>
        <v/>
      </c>
      <c r="H439" s="362" t="str">
        <f aca="false">IF('Sub-Cpt Record'!J439 = "","",'Sub-Cpt Record'!J439&amp;"  ")</f>
        <v/>
      </c>
      <c r="I439" s="364" t="str">
        <f aca="false">CONCATENATE(C439&amp;D439&amp;E439&amp;F439&amp;G439&amp;H439)</f>
        <v/>
      </c>
      <c r="J439" s="362" t="n">
        <f aca="false">IF(A439&lt;&gt;"",'Sub-Cpt Record'!C439/CODE!B439,0)</f>
        <v>0</v>
      </c>
      <c r="L439" s="365" t="str">
        <f aca="false">IF(A439="",IF(L440=1,1,""),1)</f>
        <v/>
      </c>
      <c r="N439" s="366" t="n">
        <f aca="false">COUNTIFS('Felling&amp;Restocking'!$A$11:$A$1000, 'Felling&amp;Restocking'!$A439, 'Felling&amp;Restocking'!$B$11:$B$1000, 'Felling&amp;Restocking'!$B439, 'Felling&amp;Restocking'!$H$11:$H$1000, 'Felling&amp;Restocking'!$H439)</f>
        <v>0</v>
      </c>
      <c r="O439" s="366" t="n">
        <f aca="false">IF(OR('Felling&amp;Restocking'!H439=0,'Felling&amp;Restocking'!H439=""),0,1)</f>
        <v>0</v>
      </c>
      <c r="P439" s="367" t="n">
        <f aca="false">SUM('Felling&amp;Restocking'!O439+'Felling&amp;Restocking'!P439)</f>
        <v>0</v>
      </c>
      <c r="S439" s="369" t="n">
        <f aca="false">IF(AND(O439&lt;&gt;0,P439&lt;&gt;0,'Felling&amp;Restocking'!G439&lt;&gt;0,AA439="",AC439=""),1,0)</f>
        <v>0</v>
      </c>
      <c r="T439" s="370" t="str">
        <f aca="false">IF(OR('Felling&amp;Restocking'!G439=0,'Felling&amp;Restocking'!G439=""),"",SUM('Felling&amp;Restocking'!O439/P439)*'Felling&amp;Restocking'!G439)</f>
        <v/>
      </c>
      <c r="U439" s="370" t="str">
        <f aca="false">IF(OR('Felling&amp;Restocking'!G439=0,'Felling&amp;Restocking'!G439=""),"",SUM('Felling&amp;Restocking'!P439/P439)*'Felling&amp;Restocking'!G439)</f>
        <v/>
      </c>
      <c r="V439" s="371" t="n">
        <f aca="false">IF(CONCATENATE('Felling&amp;Restocking'!U439&amp;'Felling&amp;Restocking'!W439&amp;'Felling&amp;Restocking'!Y439&amp;'Felling&amp;Restocking'!AA439&amp;'Felling&amp;Restocking'!AC439)="",0,1)</f>
        <v>0</v>
      </c>
      <c r="W439" s="372" t="n">
        <f aca="false">IF(OR(OR(TRIM('Felling&amp;Restocking'!H439)="T",TRIM('Felling&amp;Restocking'!H439)="DF",TRIM('Felling&amp;Restocking'!H439)="OS"),O439=0),0,1)</f>
        <v>0</v>
      </c>
      <c r="X439" s="372" t="n">
        <f aca="false">IF(OR('Felling&amp;Restocking'!$S439="",OR('Felling&amp;Restocking'!$S439=0,'Felling&amp;Restocking'!$S439="N/A")),0,1)</f>
        <v>0</v>
      </c>
      <c r="Y439" s="362" t="str">
        <f aca="false">IF(W439=1,T439,"")</f>
        <v/>
      </c>
      <c r="Z439" s="362" t="str">
        <f aca="false">IF(W439=1,U439,"")</f>
        <v/>
      </c>
      <c r="AA439" s="363" t="str">
        <f aca="false">CONCATENATE(IF(AND(AG439="B",AF439&lt;&gt;""),AF439,""),IF(AND(AI439="B",AH439&lt;&gt;""),AH439,""),IF(AND(AK439="B",AJ439&lt;&gt;""),AJ439,""),IF(AND(AM439="B",AL439&lt;&gt;""),AL439,""),IF(AND(AO439="B",AN439&lt;&gt;""),AN439,""),IF(AND(AQ439="B",AP439&lt;&gt;""),AP439,""))</f>
        <v/>
      </c>
      <c r="AC439" s="362" t="str">
        <f aca="false">CONCATENATE(IF(AND(AG439="C",AF439&lt;&gt;""),AF439,""),IF(AND(AI439="C",AH439&lt;&gt;""),AH439,""),IF(AND(AK439="C",AJ439&lt;&gt;""),AJ439,""),IF(AND(AM439="C",AL439&lt;&gt;""),AL439,""),IF(AND(AO439="C",AN439&lt;&gt;""),AN439,""),IF(AND(AQ439="C",AP439&lt;&gt;""),AP439,""))</f>
        <v/>
      </c>
      <c r="AE439" s="362" t="str">
        <f aca="false">CONCATENATE(IF(AS439="","",AS439),IF(AU439="","",AU439),IF(AW439="","",AW439),IF(AY439="","",AY439),IF(BA439="","",BA439),IF(BC439="","",BC439))</f>
        <v>1</v>
      </c>
      <c r="AF439" s="362" t="str">
        <f aca="false">IF('Felling&amp;Restocking'!I439="","",IFERROR(VLOOKUP( 'Felling&amp;Restocking'!I439,SpeciesList[],2,0),"," &amp; 'Felling&amp;Restocking'!I439))</f>
        <v/>
      </c>
      <c r="AG439" s="362" t="str">
        <f aca="false">IF('Felling&amp;Restocking'!I439="","",VLOOKUP( 'Felling&amp;Restocking'!I439,SpeciesList[],4,0))</f>
        <v/>
      </c>
      <c r="AH439" s="362" t="str">
        <f aca="false">IF('Felling&amp;Restocking'!J439="","",IFERROR("," &amp; VLOOKUP( 'Felling&amp;Restocking'!J439,SpeciesList[],2,0),"," &amp; 'Felling&amp;Restocking'!J439))</f>
        <v/>
      </c>
      <c r="AI439" s="362" t="str">
        <f aca="false">IF('Felling&amp;Restocking'!J439="","",VLOOKUP( 'Felling&amp;Restocking'!J439,SpeciesList[],4,0))</f>
        <v/>
      </c>
      <c r="AJ439" s="362" t="str">
        <f aca="false">IF('Felling&amp;Restocking'!K439="","",IFERROR("," &amp; VLOOKUP( 'Felling&amp;Restocking'!K439,SpeciesList[],2,0),"," &amp; 'Felling&amp;Restocking'!K439))</f>
        <v/>
      </c>
      <c r="AK439" s="362" t="str">
        <f aca="false">IF('Felling&amp;Restocking'!K439="","",VLOOKUP( 'Felling&amp;Restocking'!K439,SpeciesList[],4,0))</f>
        <v/>
      </c>
      <c r="AL439" s="362" t="str">
        <f aca="false">IF('Felling&amp;Restocking'!L439="","",IFERROR("," &amp; VLOOKUP( 'Felling&amp;Restocking'!L439,SpeciesList[],2,0),"," &amp; 'Felling&amp;Restocking'!L439))</f>
        <v/>
      </c>
      <c r="AM439" s="362" t="str">
        <f aca="false">IF('Felling&amp;Restocking'!L439="","",VLOOKUP( 'Felling&amp;Restocking'!L439,SpeciesList[],4,0))</f>
        <v/>
      </c>
      <c r="AN439" s="362" t="str">
        <f aca="false">IF('Felling&amp;Restocking'!M439="","",IFERROR("," &amp; VLOOKUP( 'Felling&amp;Restocking'!M439,SpeciesList[],2,0),"," &amp; 'Felling&amp;Restocking'!M439))</f>
        <v/>
      </c>
      <c r="AO439" s="362" t="str">
        <f aca="false">IF('Felling&amp;Restocking'!M439="","",VLOOKUP( 'Felling&amp;Restocking'!M439,SpeciesList[],4,0))</f>
        <v/>
      </c>
      <c r="AP439" s="362" t="str">
        <f aca="false">IF('Felling&amp;Restocking'!N439="","",IFERROR("," &amp; VLOOKUP( 'Felling&amp;Restocking'!N439,SpeciesList[],2,0),"," &amp; 'Felling&amp;Restocking'!N439))</f>
        <v/>
      </c>
      <c r="AQ439" s="362" t="str">
        <f aca="false">IF('Felling&amp;Restocking'!N439="","",VLOOKUP( 'Felling&amp;Restocking'!N439,SpeciesList[],4,0))</f>
        <v/>
      </c>
      <c r="AT439" s="362" t="str">
        <f aca="false">IF('Sub-Cpt Record'!A439&lt;&gt;"",CONCATENATE('Sub-Cpt Record'!A439,'Sub-Cpt Record'!B439,'Sub-Cpt Record'!C439),"")</f>
        <v/>
      </c>
      <c r="AU439" s="362" t="n">
        <f aca="false">IF($AT439="",1,COUNTIFS($AT$11:$AT$1000, $AT439))</f>
        <v>1</v>
      </c>
      <c r="AV439" s="362" t="n">
        <f aca="false">IF(AT439&lt;&gt;"",'Sub-Cpt Record'!C439/CODE!AU439,0)</f>
        <v>0</v>
      </c>
    </row>
    <row r="440" customFormat="false" ht="15" hidden="false" customHeight="false" outlineLevel="0" collapsed="false">
      <c r="A440" s="362" t="str">
        <f aca="false">IF('Sub-Cpt Record'!B440="",IF(OR('Sub-Cpt Record'!A440=0,'Sub-Cpt Record'!A440=""),"",'Sub-Cpt Record'!A440),CONCATENATE('Sub-Cpt Record'!A440&amp;'Sub-Cpt Record'!B440))</f>
        <v/>
      </c>
      <c r="B440" s="362" t="n">
        <f aca="false">IF($A440="",1,COUNTIFS($A$11:$A$1000, $A440))</f>
        <v>1</v>
      </c>
      <c r="C440" s="363" t="str">
        <f aca="false">IF('Sub-Cpt Record'!E440 = "","",'Sub-Cpt Record'!E440&amp;"  ")</f>
        <v/>
      </c>
      <c r="D440" s="362" t="str">
        <f aca="false">IF('Sub-Cpt Record'!F440 = "","",'Sub-Cpt Record'!F440&amp;"  ")</f>
        <v/>
      </c>
      <c r="E440" s="362" t="str">
        <f aca="false">IF('Sub-Cpt Record'!G440 = "","",'Sub-Cpt Record'!G440&amp;"  ")</f>
        <v/>
      </c>
      <c r="F440" s="362" t="str">
        <f aca="false">IF('Sub-Cpt Record'!H440 = "","",'Sub-Cpt Record'!H440&amp;"  ")</f>
        <v/>
      </c>
      <c r="G440" s="362" t="str">
        <f aca="false">IF('Sub-Cpt Record'!I440 = "","",'Sub-Cpt Record'!I440&amp;"  ")</f>
        <v/>
      </c>
      <c r="H440" s="362" t="str">
        <f aca="false">IF('Sub-Cpt Record'!J440 = "","",'Sub-Cpt Record'!J440&amp;"  ")</f>
        <v/>
      </c>
      <c r="I440" s="364" t="str">
        <f aca="false">CONCATENATE(C440&amp;D440&amp;E440&amp;F440&amp;G440&amp;H440)</f>
        <v/>
      </c>
      <c r="J440" s="362" t="n">
        <f aca="false">IF(A440&lt;&gt;"",'Sub-Cpt Record'!C440/CODE!B440,0)</f>
        <v>0</v>
      </c>
      <c r="L440" s="365" t="str">
        <f aca="false">IF(A440="",IF(L441=1,1,""),1)</f>
        <v/>
      </c>
      <c r="N440" s="366" t="n">
        <f aca="false">COUNTIFS('Felling&amp;Restocking'!$A$11:$A$1000, 'Felling&amp;Restocking'!$A440, 'Felling&amp;Restocking'!$B$11:$B$1000, 'Felling&amp;Restocking'!$B440, 'Felling&amp;Restocking'!$H$11:$H$1000, 'Felling&amp;Restocking'!$H440)</f>
        <v>0</v>
      </c>
      <c r="O440" s="366" t="n">
        <f aca="false">IF(OR('Felling&amp;Restocking'!H440=0,'Felling&amp;Restocking'!H440=""),0,1)</f>
        <v>0</v>
      </c>
      <c r="P440" s="367" t="n">
        <f aca="false">SUM('Felling&amp;Restocking'!O440+'Felling&amp;Restocking'!P440)</f>
        <v>0</v>
      </c>
      <c r="S440" s="369" t="n">
        <f aca="false">IF(AND(O440&lt;&gt;0,P440&lt;&gt;0,'Felling&amp;Restocking'!G440&lt;&gt;0,AA440="",AC440=""),1,0)</f>
        <v>0</v>
      </c>
      <c r="T440" s="370" t="str">
        <f aca="false">IF(OR('Felling&amp;Restocking'!G440=0,'Felling&amp;Restocking'!G440=""),"",SUM('Felling&amp;Restocking'!O440/P440)*'Felling&amp;Restocking'!G440)</f>
        <v/>
      </c>
      <c r="U440" s="370" t="str">
        <f aca="false">IF(OR('Felling&amp;Restocking'!G440=0,'Felling&amp;Restocking'!G440=""),"",SUM('Felling&amp;Restocking'!P440/P440)*'Felling&amp;Restocking'!G440)</f>
        <v/>
      </c>
      <c r="V440" s="371" t="n">
        <f aca="false">IF(CONCATENATE('Felling&amp;Restocking'!U440&amp;'Felling&amp;Restocking'!W440&amp;'Felling&amp;Restocking'!Y440&amp;'Felling&amp;Restocking'!AA440&amp;'Felling&amp;Restocking'!AC440)="",0,1)</f>
        <v>0</v>
      </c>
      <c r="W440" s="372" t="n">
        <f aca="false">IF(OR(OR(TRIM('Felling&amp;Restocking'!H440)="T",TRIM('Felling&amp;Restocking'!H440)="DF",TRIM('Felling&amp;Restocking'!H440)="OS"),O440=0),0,1)</f>
        <v>0</v>
      </c>
      <c r="X440" s="372" t="n">
        <f aca="false">IF(OR('Felling&amp;Restocking'!$S440="",OR('Felling&amp;Restocking'!$S440=0,'Felling&amp;Restocking'!$S440="N/A")),0,1)</f>
        <v>0</v>
      </c>
      <c r="Y440" s="362" t="str">
        <f aca="false">IF(W440=1,T440,"")</f>
        <v/>
      </c>
      <c r="Z440" s="362" t="str">
        <f aca="false">IF(W440=1,U440,"")</f>
        <v/>
      </c>
      <c r="AA440" s="363" t="str">
        <f aca="false">CONCATENATE(IF(AND(AG440="B",AF440&lt;&gt;""),AF440,""),IF(AND(AI440="B",AH440&lt;&gt;""),AH440,""),IF(AND(AK440="B",AJ440&lt;&gt;""),AJ440,""),IF(AND(AM440="B",AL440&lt;&gt;""),AL440,""),IF(AND(AO440="B",AN440&lt;&gt;""),AN440,""),IF(AND(AQ440="B",AP440&lt;&gt;""),AP440,""))</f>
        <v/>
      </c>
      <c r="AC440" s="362" t="str">
        <f aca="false">CONCATENATE(IF(AND(AG440="C",AF440&lt;&gt;""),AF440,""),IF(AND(AI440="C",AH440&lt;&gt;""),AH440,""),IF(AND(AK440="C",AJ440&lt;&gt;""),AJ440,""),IF(AND(AM440="C",AL440&lt;&gt;""),AL440,""),IF(AND(AO440="C",AN440&lt;&gt;""),AN440,""),IF(AND(AQ440="C",AP440&lt;&gt;""),AP440,""))</f>
        <v/>
      </c>
      <c r="AE440" s="362" t="str">
        <f aca="false">CONCATENATE(IF(AS440="","",AS440),IF(AU440="","",AU440),IF(AW440="","",AW440),IF(AY440="","",AY440),IF(BA440="","",BA440),IF(BC440="","",BC440))</f>
        <v>1</v>
      </c>
      <c r="AF440" s="362" t="str">
        <f aca="false">IF('Felling&amp;Restocking'!I440="","",IFERROR(VLOOKUP( 'Felling&amp;Restocking'!I440,SpeciesList[],2,0),"," &amp; 'Felling&amp;Restocking'!I440))</f>
        <v/>
      </c>
      <c r="AG440" s="362" t="str">
        <f aca="false">IF('Felling&amp;Restocking'!I440="","",VLOOKUP( 'Felling&amp;Restocking'!I440,SpeciesList[],4,0))</f>
        <v/>
      </c>
      <c r="AH440" s="362" t="str">
        <f aca="false">IF('Felling&amp;Restocking'!J440="","",IFERROR("," &amp; VLOOKUP( 'Felling&amp;Restocking'!J440,SpeciesList[],2,0),"," &amp; 'Felling&amp;Restocking'!J440))</f>
        <v/>
      </c>
      <c r="AI440" s="362" t="str">
        <f aca="false">IF('Felling&amp;Restocking'!J440="","",VLOOKUP( 'Felling&amp;Restocking'!J440,SpeciesList[],4,0))</f>
        <v/>
      </c>
      <c r="AJ440" s="362" t="str">
        <f aca="false">IF('Felling&amp;Restocking'!K440="","",IFERROR("," &amp; VLOOKUP( 'Felling&amp;Restocking'!K440,SpeciesList[],2,0),"," &amp; 'Felling&amp;Restocking'!K440))</f>
        <v/>
      </c>
      <c r="AK440" s="362" t="str">
        <f aca="false">IF('Felling&amp;Restocking'!K440="","",VLOOKUP( 'Felling&amp;Restocking'!K440,SpeciesList[],4,0))</f>
        <v/>
      </c>
      <c r="AL440" s="362" t="str">
        <f aca="false">IF('Felling&amp;Restocking'!L440="","",IFERROR("," &amp; VLOOKUP( 'Felling&amp;Restocking'!L440,SpeciesList[],2,0),"," &amp; 'Felling&amp;Restocking'!L440))</f>
        <v/>
      </c>
      <c r="AM440" s="362" t="str">
        <f aca="false">IF('Felling&amp;Restocking'!L440="","",VLOOKUP( 'Felling&amp;Restocking'!L440,SpeciesList[],4,0))</f>
        <v/>
      </c>
      <c r="AN440" s="362" t="str">
        <f aca="false">IF('Felling&amp;Restocking'!M440="","",IFERROR("," &amp; VLOOKUP( 'Felling&amp;Restocking'!M440,SpeciesList[],2,0),"," &amp; 'Felling&amp;Restocking'!M440))</f>
        <v/>
      </c>
      <c r="AO440" s="362" t="str">
        <f aca="false">IF('Felling&amp;Restocking'!M440="","",VLOOKUP( 'Felling&amp;Restocking'!M440,SpeciesList[],4,0))</f>
        <v/>
      </c>
      <c r="AP440" s="362" t="str">
        <f aca="false">IF('Felling&amp;Restocking'!N440="","",IFERROR("," &amp; VLOOKUP( 'Felling&amp;Restocking'!N440,SpeciesList[],2,0),"," &amp; 'Felling&amp;Restocking'!N440))</f>
        <v/>
      </c>
      <c r="AQ440" s="362" t="str">
        <f aca="false">IF('Felling&amp;Restocking'!N440="","",VLOOKUP( 'Felling&amp;Restocking'!N440,SpeciesList[],4,0))</f>
        <v/>
      </c>
      <c r="AT440" s="362" t="str">
        <f aca="false">IF('Sub-Cpt Record'!A440&lt;&gt;"",CONCATENATE('Sub-Cpt Record'!A440,'Sub-Cpt Record'!B440,'Sub-Cpt Record'!C440),"")</f>
        <v/>
      </c>
      <c r="AU440" s="362" t="n">
        <f aca="false">IF($AT440="",1,COUNTIFS($AT$11:$AT$1000, $AT440))</f>
        <v>1</v>
      </c>
      <c r="AV440" s="362" t="n">
        <f aca="false">IF(AT440&lt;&gt;"",'Sub-Cpt Record'!C440/CODE!AU440,0)</f>
        <v>0</v>
      </c>
    </row>
    <row r="441" customFormat="false" ht="15" hidden="false" customHeight="false" outlineLevel="0" collapsed="false">
      <c r="A441" s="362" t="str">
        <f aca="false">IF('Sub-Cpt Record'!B441="",IF(OR('Sub-Cpt Record'!A441=0,'Sub-Cpt Record'!A441=""),"",'Sub-Cpt Record'!A441),CONCATENATE('Sub-Cpt Record'!A441&amp;'Sub-Cpt Record'!B441))</f>
        <v/>
      </c>
      <c r="B441" s="362" t="n">
        <f aca="false">IF($A441="",1,COUNTIFS($A$11:$A$1000, $A441))</f>
        <v>1</v>
      </c>
      <c r="C441" s="363" t="str">
        <f aca="false">IF('Sub-Cpt Record'!E441 = "","",'Sub-Cpt Record'!E441&amp;"  ")</f>
        <v/>
      </c>
      <c r="D441" s="362" t="str">
        <f aca="false">IF('Sub-Cpt Record'!F441 = "","",'Sub-Cpt Record'!F441&amp;"  ")</f>
        <v/>
      </c>
      <c r="E441" s="362" t="str">
        <f aca="false">IF('Sub-Cpt Record'!G441 = "","",'Sub-Cpt Record'!G441&amp;"  ")</f>
        <v/>
      </c>
      <c r="F441" s="362" t="str">
        <f aca="false">IF('Sub-Cpt Record'!H441 = "","",'Sub-Cpt Record'!H441&amp;"  ")</f>
        <v/>
      </c>
      <c r="G441" s="362" t="str">
        <f aca="false">IF('Sub-Cpt Record'!I441 = "","",'Sub-Cpt Record'!I441&amp;"  ")</f>
        <v/>
      </c>
      <c r="H441" s="362" t="str">
        <f aca="false">IF('Sub-Cpt Record'!J441 = "","",'Sub-Cpt Record'!J441&amp;"  ")</f>
        <v/>
      </c>
      <c r="I441" s="364" t="str">
        <f aca="false">CONCATENATE(C441&amp;D441&amp;E441&amp;F441&amp;G441&amp;H441)</f>
        <v/>
      </c>
      <c r="J441" s="362" t="n">
        <f aca="false">IF(A441&lt;&gt;"",'Sub-Cpt Record'!C441/CODE!B441,0)</f>
        <v>0</v>
      </c>
      <c r="L441" s="365" t="str">
        <f aca="false">IF(A441="",IF(L442=1,1,""),1)</f>
        <v/>
      </c>
      <c r="N441" s="366" t="n">
        <f aca="false">COUNTIFS('Felling&amp;Restocking'!$A$11:$A$1000, 'Felling&amp;Restocking'!$A441, 'Felling&amp;Restocking'!$B$11:$B$1000, 'Felling&amp;Restocking'!$B441, 'Felling&amp;Restocking'!$H$11:$H$1000, 'Felling&amp;Restocking'!$H441)</f>
        <v>0</v>
      </c>
      <c r="O441" s="366" t="n">
        <f aca="false">IF(OR('Felling&amp;Restocking'!H441=0,'Felling&amp;Restocking'!H441=""),0,1)</f>
        <v>0</v>
      </c>
      <c r="P441" s="367" t="n">
        <f aca="false">SUM('Felling&amp;Restocking'!O441+'Felling&amp;Restocking'!P441)</f>
        <v>0</v>
      </c>
      <c r="S441" s="369" t="n">
        <f aca="false">IF(AND(O441&lt;&gt;0,P441&lt;&gt;0,'Felling&amp;Restocking'!G441&lt;&gt;0,AA441="",AC441=""),1,0)</f>
        <v>0</v>
      </c>
      <c r="T441" s="370" t="str">
        <f aca="false">IF(OR('Felling&amp;Restocking'!G441=0,'Felling&amp;Restocking'!G441=""),"",SUM('Felling&amp;Restocking'!O441/P441)*'Felling&amp;Restocking'!G441)</f>
        <v/>
      </c>
      <c r="U441" s="370" t="str">
        <f aca="false">IF(OR('Felling&amp;Restocking'!G441=0,'Felling&amp;Restocking'!G441=""),"",SUM('Felling&amp;Restocking'!P441/P441)*'Felling&amp;Restocking'!G441)</f>
        <v/>
      </c>
      <c r="V441" s="371" t="n">
        <f aca="false">IF(CONCATENATE('Felling&amp;Restocking'!U441&amp;'Felling&amp;Restocking'!W441&amp;'Felling&amp;Restocking'!Y441&amp;'Felling&amp;Restocking'!AA441&amp;'Felling&amp;Restocking'!AC441)="",0,1)</f>
        <v>0</v>
      </c>
      <c r="W441" s="372" t="n">
        <f aca="false">IF(OR(OR(TRIM('Felling&amp;Restocking'!H441)="T",TRIM('Felling&amp;Restocking'!H441)="DF",TRIM('Felling&amp;Restocking'!H441)="OS"),O441=0),0,1)</f>
        <v>0</v>
      </c>
      <c r="X441" s="372" t="n">
        <f aca="false">IF(OR('Felling&amp;Restocking'!$S441="",OR('Felling&amp;Restocking'!$S441=0,'Felling&amp;Restocking'!$S441="N/A")),0,1)</f>
        <v>0</v>
      </c>
      <c r="Y441" s="362" t="str">
        <f aca="false">IF(W441=1,T441,"")</f>
        <v/>
      </c>
      <c r="Z441" s="362" t="str">
        <f aca="false">IF(W441=1,U441,"")</f>
        <v/>
      </c>
      <c r="AA441" s="363" t="str">
        <f aca="false">CONCATENATE(IF(AND(AG441="B",AF441&lt;&gt;""),AF441,""),IF(AND(AI441="B",AH441&lt;&gt;""),AH441,""),IF(AND(AK441="B",AJ441&lt;&gt;""),AJ441,""),IF(AND(AM441="B",AL441&lt;&gt;""),AL441,""),IF(AND(AO441="B",AN441&lt;&gt;""),AN441,""),IF(AND(AQ441="B",AP441&lt;&gt;""),AP441,""))</f>
        <v/>
      </c>
      <c r="AC441" s="362" t="str">
        <f aca="false">CONCATENATE(IF(AND(AG441="C",AF441&lt;&gt;""),AF441,""),IF(AND(AI441="C",AH441&lt;&gt;""),AH441,""),IF(AND(AK441="C",AJ441&lt;&gt;""),AJ441,""),IF(AND(AM441="C",AL441&lt;&gt;""),AL441,""),IF(AND(AO441="C",AN441&lt;&gt;""),AN441,""),IF(AND(AQ441="C",AP441&lt;&gt;""),AP441,""))</f>
        <v/>
      </c>
      <c r="AE441" s="362" t="str">
        <f aca="false">CONCATENATE(IF(AS441="","",AS441),IF(AU441="","",AU441),IF(AW441="","",AW441),IF(AY441="","",AY441),IF(BA441="","",BA441),IF(BC441="","",BC441))</f>
        <v>1</v>
      </c>
      <c r="AF441" s="362" t="str">
        <f aca="false">IF('Felling&amp;Restocking'!I441="","",IFERROR(VLOOKUP( 'Felling&amp;Restocking'!I441,SpeciesList[],2,0),"," &amp; 'Felling&amp;Restocking'!I441))</f>
        <v/>
      </c>
      <c r="AG441" s="362" t="str">
        <f aca="false">IF('Felling&amp;Restocking'!I441="","",VLOOKUP( 'Felling&amp;Restocking'!I441,SpeciesList[],4,0))</f>
        <v/>
      </c>
      <c r="AH441" s="362" t="str">
        <f aca="false">IF('Felling&amp;Restocking'!J441="","",IFERROR("," &amp; VLOOKUP( 'Felling&amp;Restocking'!J441,SpeciesList[],2,0),"," &amp; 'Felling&amp;Restocking'!J441))</f>
        <v/>
      </c>
      <c r="AI441" s="362" t="str">
        <f aca="false">IF('Felling&amp;Restocking'!J441="","",VLOOKUP( 'Felling&amp;Restocking'!J441,SpeciesList[],4,0))</f>
        <v/>
      </c>
      <c r="AJ441" s="362" t="str">
        <f aca="false">IF('Felling&amp;Restocking'!K441="","",IFERROR("," &amp; VLOOKUP( 'Felling&amp;Restocking'!K441,SpeciesList[],2,0),"," &amp; 'Felling&amp;Restocking'!K441))</f>
        <v/>
      </c>
      <c r="AK441" s="362" t="str">
        <f aca="false">IF('Felling&amp;Restocking'!K441="","",VLOOKUP( 'Felling&amp;Restocking'!K441,SpeciesList[],4,0))</f>
        <v/>
      </c>
      <c r="AL441" s="362" t="str">
        <f aca="false">IF('Felling&amp;Restocking'!L441="","",IFERROR("," &amp; VLOOKUP( 'Felling&amp;Restocking'!L441,SpeciesList[],2,0),"," &amp; 'Felling&amp;Restocking'!L441))</f>
        <v/>
      </c>
      <c r="AM441" s="362" t="str">
        <f aca="false">IF('Felling&amp;Restocking'!L441="","",VLOOKUP( 'Felling&amp;Restocking'!L441,SpeciesList[],4,0))</f>
        <v/>
      </c>
      <c r="AN441" s="362" t="str">
        <f aca="false">IF('Felling&amp;Restocking'!M441="","",IFERROR("," &amp; VLOOKUP( 'Felling&amp;Restocking'!M441,SpeciesList[],2,0),"," &amp; 'Felling&amp;Restocking'!M441))</f>
        <v/>
      </c>
      <c r="AO441" s="362" t="str">
        <f aca="false">IF('Felling&amp;Restocking'!M441="","",VLOOKUP( 'Felling&amp;Restocking'!M441,SpeciesList[],4,0))</f>
        <v/>
      </c>
      <c r="AP441" s="362" t="str">
        <f aca="false">IF('Felling&amp;Restocking'!N441="","",IFERROR("," &amp; VLOOKUP( 'Felling&amp;Restocking'!N441,SpeciesList[],2,0),"," &amp; 'Felling&amp;Restocking'!N441))</f>
        <v/>
      </c>
      <c r="AQ441" s="362" t="str">
        <f aca="false">IF('Felling&amp;Restocking'!N441="","",VLOOKUP( 'Felling&amp;Restocking'!N441,SpeciesList[],4,0))</f>
        <v/>
      </c>
      <c r="AT441" s="362" t="str">
        <f aca="false">IF('Sub-Cpt Record'!A441&lt;&gt;"",CONCATENATE('Sub-Cpt Record'!A441,'Sub-Cpt Record'!B441,'Sub-Cpt Record'!C441),"")</f>
        <v/>
      </c>
      <c r="AU441" s="362" t="n">
        <f aca="false">IF($AT441="",1,COUNTIFS($AT$11:$AT$1000, $AT441))</f>
        <v>1</v>
      </c>
      <c r="AV441" s="362" t="n">
        <f aca="false">IF(AT441&lt;&gt;"",'Sub-Cpt Record'!C441/CODE!AU441,0)</f>
        <v>0</v>
      </c>
    </row>
    <row r="442" customFormat="false" ht="15" hidden="false" customHeight="false" outlineLevel="0" collapsed="false">
      <c r="A442" s="362" t="str">
        <f aca="false">IF('Sub-Cpt Record'!B442="",IF(OR('Sub-Cpt Record'!A442=0,'Sub-Cpt Record'!A442=""),"",'Sub-Cpt Record'!A442),CONCATENATE('Sub-Cpt Record'!A442&amp;'Sub-Cpt Record'!B442))</f>
        <v/>
      </c>
      <c r="B442" s="362" t="n">
        <f aca="false">IF($A442="",1,COUNTIFS($A$11:$A$1000, $A442))</f>
        <v>1</v>
      </c>
      <c r="C442" s="363" t="str">
        <f aca="false">IF('Sub-Cpt Record'!E442 = "","",'Sub-Cpt Record'!E442&amp;"  ")</f>
        <v/>
      </c>
      <c r="D442" s="362" t="str">
        <f aca="false">IF('Sub-Cpt Record'!F442 = "","",'Sub-Cpt Record'!F442&amp;"  ")</f>
        <v/>
      </c>
      <c r="E442" s="362" t="str">
        <f aca="false">IF('Sub-Cpt Record'!G442 = "","",'Sub-Cpt Record'!G442&amp;"  ")</f>
        <v/>
      </c>
      <c r="F442" s="362" t="str">
        <f aca="false">IF('Sub-Cpt Record'!H442 = "","",'Sub-Cpt Record'!H442&amp;"  ")</f>
        <v/>
      </c>
      <c r="G442" s="362" t="str">
        <f aca="false">IF('Sub-Cpt Record'!I442 = "","",'Sub-Cpt Record'!I442&amp;"  ")</f>
        <v/>
      </c>
      <c r="H442" s="362" t="str">
        <f aca="false">IF('Sub-Cpt Record'!J442 = "","",'Sub-Cpt Record'!J442&amp;"  ")</f>
        <v/>
      </c>
      <c r="I442" s="364" t="str">
        <f aca="false">CONCATENATE(C442&amp;D442&amp;E442&amp;F442&amp;G442&amp;H442)</f>
        <v/>
      </c>
      <c r="J442" s="362" t="n">
        <f aca="false">IF(A442&lt;&gt;"",'Sub-Cpt Record'!C442/CODE!B442,0)</f>
        <v>0</v>
      </c>
      <c r="L442" s="365" t="str">
        <f aca="false">IF(A442="",IF(L443=1,1,""),1)</f>
        <v/>
      </c>
      <c r="N442" s="366" t="n">
        <f aca="false">COUNTIFS('Felling&amp;Restocking'!$A$11:$A$1000, 'Felling&amp;Restocking'!$A442, 'Felling&amp;Restocking'!$B$11:$B$1000, 'Felling&amp;Restocking'!$B442, 'Felling&amp;Restocking'!$H$11:$H$1000, 'Felling&amp;Restocking'!$H442)</f>
        <v>0</v>
      </c>
      <c r="O442" s="366" t="n">
        <f aca="false">IF(OR('Felling&amp;Restocking'!H442=0,'Felling&amp;Restocking'!H442=""),0,1)</f>
        <v>0</v>
      </c>
      <c r="P442" s="367" t="n">
        <f aca="false">SUM('Felling&amp;Restocking'!O442+'Felling&amp;Restocking'!P442)</f>
        <v>0</v>
      </c>
      <c r="S442" s="369" t="n">
        <f aca="false">IF(AND(O442&lt;&gt;0,P442&lt;&gt;0,'Felling&amp;Restocking'!G442&lt;&gt;0,AA442="",AC442=""),1,0)</f>
        <v>0</v>
      </c>
      <c r="T442" s="370" t="str">
        <f aca="false">IF(OR('Felling&amp;Restocking'!G442=0,'Felling&amp;Restocking'!G442=""),"",SUM('Felling&amp;Restocking'!O442/P442)*'Felling&amp;Restocking'!G442)</f>
        <v/>
      </c>
      <c r="U442" s="370" t="str">
        <f aca="false">IF(OR('Felling&amp;Restocking'!G442=0,'Felling&amp;Restocking'!G442=""),"",SUM('Felling&amp;Restocking'!P442/P442)*'Felling&amp;Restocking'!G442)</f>
        <v/>
      </c>
      <c r="V442" s="371" t="n">
        <f aca="false">IF(CONCATENATE('Felling&amp;Restocking'!U442&amp;'Felling&amp;Restocking'!W442&amp;'Felling&amp;Restocking'!Y442&amp;'Felling&amp;Restocking'!AA442&amp;'Felling&amp;Restocking'!AC442)="",0,1)</f>
        <v>0</v>
      </c>
      <c r="W442" s="372" t="n">
        <f aca="false">IF(OR(OR(TRIM('Felling&amp;Restocking'!H442)="T",TRIM('Felling&amp;Restocking'!H442)="DF",TRIM('Felling&amp;Restocking'!H442)="OS"),O442=0),0,1)</f>
        <v>0</v>
      </c>
      <c r="X442" s="372" t="n">
        <f aca="false">IF(OR('Felling&amp;Restocking'!$S442="",OR('Felling&amp;Restocking'!$S442=0,'Felling&amp;Restocking'!$S442="N/A")),0,1)</f>
        <v>0</v>
      </c>
      <c r="Y442" s="362" t="str">
        <f aca="false">IF(W442=1,T442,"")</f>
        <v/>
      </c>
      <c r="Z442" s="362" t="str">
        <f aca="false">IF(W442=1,U442,"")</f>
        <v/>
      </c>
      <c r="AA442" s="363" t="str">
        <f aca="false">CONCATENATE(IF(AND(AG442="B",AF442&lt;&gt;""),AF442,""),IF(AND(AI442="B",AH442&lt;&gt;""),AH442,""),IF(AND(AK442="B",AJ442&lt;&gt;""),AJ442,""),IF(AND(AM442="B",AL442&lt;&gt;""),AL442,""),IF(AND(AO442="B",AN442&lt;&gt;""),AN442,""),IF(AND(AQ442="B",AP442&lt;&gt;""),AP442,""))</f>
        <v/>
      </c>
      <c r="AC442" s="362" t="str">
        <f aca="false">CONCATENATE(IF(AND(AG442="C",AF442&lt;&gt;""),AF442,""),IF(AND(AI442="C",AH442&lt;&gt;""),AH442,""),IF(AND(AK442="C",AJ442&lt;&gt;""),AJ442,""),IF(AND(AM442="C",AL442&lt;&gt;""),AL442,""),IF(AND(AO442="C",AN442&lt;&gt;""),AN442,""),IF(AND(AQ442="C",AP442&lt;&gt;""),AP442,""))</f>
        <v/>
      </c>
      <c r="AE442" s="362" t="str">
        <f aca="false">CONCATENATE(IF(AS442="","",AS442),IF(AU442="","",AU442),IF(AW442="","",AW442),IF(AY442="","",AY442),IF(BA442="","",BA442),IF(BC442="","",BC442))</f>
        <v>1</v>
      </c>
      <c r="AF442" s="362" t="str">
        <f aca="false">IF('Felling&amp;Restocking'!I442="","",IFERROR(VLOOKUP( 'Felling&amp;Restocking'!I442,SpeciesList[],2,0),"," &amp; 'Felling&amp;Restocking'!I442))</f>
        <v/>
      </c>
      <c r="AG442" s="362" t="str">
        <f aca="false">IF('Felling&amp;Restocking'!I442="","",VLOOKUP( 'Felling&amp;Restocking'!I442,SpeciesList[],4,0))</f>
        <v/>
      </c>
      <c r="AH442" s="362" t="str">
        <f aca="false">IF('Felling&amp;Restocking'!J442="","",IFERROR("," &amp; VLOOKUP( 'Felling&amp;Restocking'!J442,SpeciesList[],2,0),"," &amp; 'Felling&amp;Restocking'!J442))</f>
        <v/>
      </c>
      <c r="AI442" s="362" t="str">
        <f aca="false">IF('Felling&amp;Restocking'!J442="","",VLOOKUP( 'Felling&amp;Restocking'!J442,SpeciesList[],4,0))</f>
        <v/>
      </c>
      <c r="AJ442" s="362" t="str">
        <f aca="false">IF('Felling&amp;Restocking'!K442="","",IFERROR("," &amp; VLOOKUP( 'Felling&amp;Restocking'!K442,SpeciesList[],2,0),"," &amp; 'Felling&amp;Restocking'!K442))</f>
        <v/>
      </c>
      <c r="AK442" s="362" t="str">
        <f aca="false">IF('Felling&amp;Restocking'!K442="","",VLOOKUP( 'Felling&amp;Restocking'!K442,SpeciesList[],4,0))</f>
        <v/>
      </c>
      <c r="AL442" s="362" t="str">
        <f aca="false">IF('Felling&amp;Restocking'!L442="","",IFERROR("," &amp; VLOOKUP( 'Felling&amp;Restocking'!L442,SpeciesList[],2,0),"," &amp; 'Felling&amp;Restocking'!L442))</f>
        <v/>
      </c>
      <c r="AM442" s="362" t="str">
        <f aca="false">IF('Felling&amp;Restocking'!L442="","",VLOOKUP( 'Felling&amp;Restocking'!L442,SpeciesList[],4,0))</f>
        <v/>
      </c>
      <c r="AN442" s="362" t="str">
        <f aca="false">IF('Felling&amp;Restocking'!M442="","",IFERROR("," &amp; VLOOKUP( 'Felling&amp;Restocking'!M442,SpeciesList[],2,0),"," &amp; 'Felling&amp;Restocking'!M442))</f>
        <v/>
      </c>
      <c r="AO442" s="362" t="str">
        <f aca="false">IF('Felling&amp;Restocking'!M442="","",VLOOKUP( 'Felling&amp;Restocking'!M442,SpeciesList[],4,0))</f>
        <v/>
      </c>
      <c r="AP442" s="362" t="str">
        <f aca="false">IF('Felling&amp;Restocking'!N442="","",IFERROR("," &amp; VLOOKUP( 'Felling&amp;Restocking'!N442,SpeciesList[],2,0),"," &amp; 'Felling&amp;Restocking'!N442))</f>
        <v/>
      </c>
      <c r="AQ442" s="362" t="str">
        <f aca="false">IF('Felling&amp;Restocking'!N442="","",VLOOKUP( 'Felling&amp;Restocking'!N442,SpeciesList[],4,0))</f>
        <v/>
      </c>
      <c r="AT442" s="362" t="str">
        <f aca="false">IF('Sub-Cpt Record'!A442&lt;&gt;"",CONCATENATE('Sub-Cpt Record'!A442,'Sub-Cpt Record'!B442,'Sub-Cpt Record'!C442),"")</f>
        <v/>
      </c>
      <c r="AU442" s="362" t="n">
        <f aca="false">IF($AT442="",1,COUNTIFS($AT$11:$AT$1000, $AT442))</f>
        <v>1</v>
      </c>
      <c r="AV442" s="362" t="n">
        <f aca="false">IF(AT442&lt;&gt;"",'Sub-Cpt Record'!C442/CODE!AU442,0)</f>
        <v>0</v>
      </c>
    </row>
    <row r="443" customFormat="false" ht="15" hidden="false" customHeight="false" outlineLevel="0" collapsed="false">
      <c r="A443" s="362" t="str">
        <f aca="false">IF('Sub-Cpt Record'!B443="",IF(OR('Sub-Cpt Record'!A443=0,'Sub-Cpt Record'!A443=""),"",'Sub-Cpt Record'!A443),CONCATENATE('Sub-Cpt Record'!A443&amp;'Sub-Cpt Record'!B443))</f>
        <v/>
      </c>
      <c r="B443" s="362" t="n">
        <f aca="false">IF($A443="",1,COUNTIFS($A$11:$A$1000, $A443))</f>
        <v>1</v>
      </c>
      <c r="C443" s="363" t="str">
        <f aca="false">IF('Sub-Cpt Record'!E443 = "","",'Sub-Cpt Record'!E443&amp;"  ")</f>
        <v/>
      </c>
      <c r="D443" s="362" t="str">
        <f aca="false">IF('Sub-Cpt Record'!F443 = "","",'Sub-Cpt Record'!F443&amp;"  ")</f>
        <v/>
      </c>
      <c r="E443" s="362" t="str">
        <f aca="false">IF('Sub-Cpt Record'!G443 = "","",'Sub-Cpt Record'!G443&amp;"  ")</f>
        <v/>
      </c>
      <c r="F443" s="362" t="str">
        <f aca="false">IF('Sub-Cpt Record'!H443 = "","",'Sub-Cpt Record'!H443&amp;"  ")</f>
        <v/>
      </c>
      <c r="G443" s="362" t="str">
        <f aca="false">IF('Sub-Cpt Record'!I443 = "","",'Sub-Cpt Record'!I443&amp;"  ")</f>
        <v/>
      </c>
      <c r="H443" s="362" t="str">
        <f aca="false">IF('Sub-Cpt Record'!J443 = "","",'Sub-Cpt Record'!J443&amp;"  ")</f>
        <v/>
      </c>
      <c r="I443" s="364" t="str">
        <f aca="false">CONCATENATE(C443&amp;D443&amp;E443&amp;F443&amp;G443&amp;H443)</f>
        <v/>
      </c>
      <c r="J443" s="362" t="n">
        <f aca="false">IF(A443&lt;&gt;"",'Sub-Cpt Record'!C443/CODE!B443,0)</f>
        <v>0</v>
      </c>
      <c r="L443" s="365" t="str">
        <f aca="false">IF(A443="",IF(L444=1,1,""),1)</f>
        <v/>
      </c>
      <c r="N443" s="366" t="n">
        <f aca="false">COUNTIFS('Felling&amp;Restocking'!$A$11:$A$1000, 'Felling&amp;Restocking'!$A443, 'Felling&amp;Restocking'!$B$11:$B$1000, 'Felling&amp;Restocking'!$B443, 'Felling&amp;Restocking'!$H$11:$H$1000, 'Felling&amp;Restocking'!$H443)</f>
        <v>0</v>
      </c>
      <c r="O443" s="366" t="n">
        <f aca="false">IF(OR('Felling&amp;Restocking'!H443=0,'Felling&amp;Restocking'!H443=""),0,1)</f>
        <v>0</v>
      </c>
      <c r="P443" s="367" t="n">
        <f aca="false">SUM('Felling&amp;Restocking'!O443+'Felling&amp;Restocking'!P443)</f>
        <v>0</v>
      </c>
      <c r="S443" s="369" t="n">
        <f aca="false">IF(AND(O443&lt;&gt;0,P443&lt;&gt;0,'Felling&amp;Restocking'!G443&lt;&gt;0,AA443="",AC443=""),1,0)</f>
        <v>0</v>
      </c>
      <c r="T443" s="370" t="str">
        <f aca="false">IF(OR('Felling&amp;Restocking'!G443=0,'Felling&amp;Restocking'!G443=""),"",SUM('Felling&amp;Restocking'!O443/P443)*'Felling&amp;Restocking'!G443)</f>
        <v/>
      </c>
      <c r="U443" s="370" t="str">
        <f aca="false">IF(OR('Felling&amp;Restocking'!G443=0,'Felling&amp;Restocking'!G443=""),"",SUM('Felling&amp;Restocking'!P443/P443)*'Felling&amp;Restocking'!G443)</f>
        <v/>
      </c>
      <c r="V443" s="371" t="n">
        <f aca="false">IF(CONCATENATE('Felling&amp;Restocking'!U443&amp;'Felling&amp;Restocking'!W443&amp;'Felling&amp;Restocking'!Y443&amp;'Felling&amp;Restocking'!AA443&amp;'Felling&amp;Restocking'!AC443)="",0,1)</f>
        <v>0</v>
      </c>
      <c r="W443" s="372" t="n">
        <f aca="false">IF(OR(OR(TRIM('Felling&amp;Restocking'!H443)="T",TRIM('Felling&amp;Restocking'!H443)="DF",TRIM('Felling&amp;Restocking'!H443)="OS"),O443=0),0,1)</f>
        <v>0</v>
      </c>
      <c r="X443" s="372" t="n">
        <f aca="false">IF(OR('Felling&amp;Restocking'!$S443="",OR('Felling&amp;Restocking'!$S443=0,'Felling&amp;Restocking'!$S443="N/A")),0,1)</f>
        <v>0</v>
      </c>
      <c r="Y443" s="362" t="str">
        <f aca="false">IF(W443=1,T443,"")</f>
        <v/>
      </c>
      <c r="Z443" s="362" t="str">
        <f aca="false">IF(W443=1,U443,"")</f>
        <v/>
      </c>
      <c r="AA443" s="363" t="str">
        <f aca="false">CONCATENATE(IF(AND(AG443="B",AF443&lt;&gt;""),AF443,""),IF(AND(AI443="B",AH443&lt;&gt;""),AH443,""),IF(AND(AK443="B",AJ443&lt;&gt;""),AJ443,""),IF(AND(AM443="B",AL443&lt;&gt;""),AL443,""),IF(AND(AO443="B",AN443&lt;&gt;""),AN443,""),IF(AND(AQ443="B",AP443&lt;&gt;""),AP443,""))</f>
        <v/>
      </c>
      <c r="AC443" s="362" t="str">
        <f aca="false">CONCATENATE(IF(AND(AG443="C",AF443&lt;&gt;""),AF443,""),IF(AND(AI443="C",AH443&lt;&gt;""),AH443,""),IF(AND(AK443="C",AJ443&lt;&gt;""),AJ443,""),IF(AND(AM443="C",AL443&lt;&gt;""),AL443,""),IF(AND(AO443="C",AN443&lt;&gt;""),AN443,""),IF(AND(AQ443="C",AP443&lt;&gt;""),AP443,""))</f>
        <v/>
      </c>
      <c r="AE443" s="362" t="str">
        <f aca="false">CONCATENATE(IF(AS443="","",AS443),IF(AU443="","",AU443),IF(AW443="","",AW443),IF(AY443="","",AY443),IF(BA443="","",BA443),IF(BC443="","",BC443))</f>
        <v>1</v>
      </c>
      <c r="AF443" s="362" t="str">
        <f aca="false">IF('Felling&amp;Restocking'!I443="","",IFERROR(VLOOKUP( 'Felling&amp;Restocking'!I443,SpeciesList[],2,0),"," &amp; 'Felling&amp;Restocking'!I443))</f>
        <v/>
      </c>
      <c r="AG443" s="362" t="str">
        <f aca="false">IF('Felling&amp;Restocking'!I443="","",VLOOKUP( 'Felling&amp;Restocking'!I443,SpeciesList[],4,0))</f>
        <v/>
      </c>
      <c r="AH443" s="362" t="str">
        <f aca="false">IF('Felling&amp;Restocking'!J443="","",IFERROR("," &amp; VLOOKUP( 'Felling&amp;Restocking'!J443,SpeciesList[],2,0),"," &amp; 'Felling&amp;Restocking'!J443))</f>
        <v/>
      </c>
      <c r="AI443" s="362" t="str">
        <f aca="false">IF('Felling&amp;Restocking'!J443="","",VLOOKUP( 'Felling&amp;Restocking'!J443,SpeciesList[],4,0))</f>
        <v/>
      </c>
      <c r="AJ443" s="362" t="str">
        <f aca="false">IF('Felling&amp;Restocking'!K443="","",IFERROR("," &amp; VLOOKUP( 'Felling&amp;Restocking'!K443,SpeciesList[],2,0),"," &amp; 'Felling&amp;Restocking'!K443))</f>
        <v/>
      </c>
      <c r="AK443" s="362" t="str">
        <f aca="false">IF('Felling&amp;Restocking'!K443="","",VLOOKUP( 'Felling&amp;Restocking'!K443,SpeciesList[],4,0))</f>
        <v/>
      </c>
      <c r="AL443" s="362" t="str">
        <f aca="false">IF('Felling&amp;Restocking'!L443="","",IFERROR("," &amp; VLOOKUP( 'Felling&amp;Restocking'!L443,SpeciesList[],2,0),"," &amp; 'Felling&amp;Restocking'!L443))</f>
        <v/>
      </c>
      <c r="AM443" s="362" t="str">
        <f aca="false">IF('Felling&amp;Restocking'!L443="","",VLOOKUP( 'Felling&amp;Restocking'!L443,SpeciesList[],4,0))</f>
        <v/>
      </c>
      <c r="AN443" s="362" t="str">
        <f aca="false">IF('Felling&amp;Restocking'!M443="","",IFERROR("," &amp; VLOOKUP( 'Felling&amp;Restocking'!M443,SpeciesList[],2,0),"," &amp; 'Felling&amp;Restocking'!M443))</f>
        <v/>
      </c>
      <c r="AO443" s="362" t="str">
        <f aca="false">IF('Felling&amp;Restocking'!M443="","",VLOOKUP( 'Felling&amp;Restocking'!M443,SpeciesList[],4,0))</f>
        <v/>
      </c>
      <c r="AP443" s="362" t="str">
        <f aca="false">IF('Felling&amp;Restocking'!N443="","",IFERROR("," &amp; VLOOKUP( 'Felling&amp;Restocking'!N443,SpeciesList[],2,0),"," &amp; 'Felling&amp;Restocking'!N443))</f>
        <v/>
      </c>
      <c r="AQ443" s="362" t="str">
        <f aca="false">IF('Felling&amp;Restocking'!N443="","",VLOOKUP( 'Felling&amp;Restocking'!N443,SpeciesList[],4,0))</f>
        <v/>
      </c>
      <c r="AT443" s="362" t="str">
        <f aca="false">IF('Sub-Cpt Record'!A443&lt;&gt;"",CONCATENATE('Sub-Cpt Record'!A443,'Sub-Cpt Record'!B443,'Sub-Cpt Record'!C443),"")</f>
        <v/>
      </c>
      <c r="AU443" s="362" t="n">
        <f aca="false">IF($AT443="",1,COUNTIFS($AT$11:$AT$1000, $AT443))</f>
        <v>1</v>
      </c>
      <c r="AV443" s="362" t="n">
        <f aca="false">IF(AT443&lt;&gt;"",'Sub-Cpt Record'!C443/CODE!AU443,0)</f>
        <v>0</v>
      </c>
    </row>
    <row r="444" customFormat="false" ht="15" hidden="false" customHeight="false" outlineLevel="0" collapsed="false">
      <c r="A444" s="362" t="str">
        <f aca="false">IF('Sub-Cpt Record'!B444="",IF(OR('Sub-Cpt Record'!A444=0,'Sub-Cpt Record'!A444=""),"",'Sub-Cpt Record'!A444),CONCATENATE('Sub-Cpt Record'!A444&amp;'Sub-Cpt Record'!B444))</f>
        <v/>
      </c>
      <c r="B444" s="362" t="n">
        <f aca="false">IF($A444="",1,COUNTIFS($A$11:$A$1000, $A444))</f>
        <v>1</v>
      </c>
      <c r="C444" s="363" t="str">
        <f aca="false">IF('Sub-Cpt Record'!E444 = "","",'Sub-Cpt Record'!E444&amp;"  ")</f>
        <v/>
      </c>
      <c r="D444" s="362" t="str">
        <f aca="false">IF('Sub-Cpt Record'!F444 = "","",'Sub-Cpt Record'!F444&amp;"  ")</f>
        <v/>
      </c>
      <c r="E444" s="362" t="str">
        <f aca="false">IF('Sub-Cpt Record'!G444 = "","",'Sub-Cpt Record'!G444&amp;"  ")</f>
        <v/>
      </c>
      <c r="F444" s="362" t="str">
        <f aca="false">IF('Sub-Cpt Record'!H444 = "","",'Sub-Cpt Record'!H444&amp;"  ")</f>
        <v/>
      </c>
      <c r="G444" s="362" t="str">
        <f aca="false">IF('Sub-Cpt Record'!I444 = "","",'Sub-Cpt Record'!I444&amp;"  ")</f>
        <v/>
      </c>
      <c r="H444" s="362" t="str">
        <f aca="false">IF('Sub-Cpt Record'!J444 = "","",'Sub-Cpt Record'!J444&amp;"  ")</f>
        <v/>
      </c>
      <c r="I444" s="364" t="str">
        <f aca="false">CONCATENATE(C444&amp;D444&amp;E444&amp;F444&amp;G444&amp;H444)</f>
        <v/>
      </c>
      <c r="J444" s="362" t="n">
        <f aca="false">IF(A444&lt;&gt;"",'Sub-Cpt Record'!C444/CODE!B444,0)</f>
        <v>0</v>
      </c>
      <c r="L444" s="365" t="str">
        <f aca="false">IF(A444="",IF(L445=1,1,""),1)</f>
        <v/>
      </c>
      <c r="N444" s="366" t="n">
        <f aca="false">COUNTIFS('Felling&amp;Restocking'!$A$11:$A$1000, 'Felling&amp;Restocking'!$A444, 'Felling&amp;Restocking'!$B$11:$B$1000, 'Felling&amp;Restocking'!$B444, 'Felling&amp;Restocking'!$H$11:$H$1000, 'Felling&amp;Restocking'!$H444)</f>
        <v>0</v>
      </c>
      <c r="O444" s="366" t="n">
        <f aca="false">IF(OR('Felling&amp;Restocking'!H444=0,'Felling&amp;Restocking'!H444=""),0,1)</f>
        <v>0</v>
      </c>
      <c r="P444" s="367" t="n">
        <f aca="false">SUM('Felling&amp;Restocking'!O444+'Felling&amp;Restocking'!P444)</f>
        <v>0</v>
      </c>
      <c r="S444" s="369" t="n">
        <f aca="false">IF(AND(O444&lt;&gt;0,P444&lt;&gt;0,'Felling&amp;Restocking'!G444&lt;&gt;0,AA444="",AC444=""),1,0)</f>
        <v>0</v>
      </c>
      <c r="T444" s="370" t="str">
        <f aca="false">IF(OR('Felling&amp;Restocking'!G444=0,'Felling&amp;Restocking'!G444=""),"",SUM('Felling&amp;Restocking'!O444/P444)*'Felling&amp;Restocking'!G444)</f>
        <v/>
      </c>
      <c r="U444" s="370" t="str">
        <f aca="false">IF(OR('Felling&amp;Restocking'!G444=0,'Felling&amp;Restocking'!G444=""),"",SUM('Felling&amp;Restocking'!P444/P444)*'Felling&amp;Restocking'!G444)</f>
        <v/>
      </c>
      <c r="V444" s="371" t="n">
        <f aca="false">IF(CONCATENATE('Felling&amp;Restocking'!U444&amp;'Felling&amp;Restocking'!W444&amp;'Felling&amp;Restocking'!Y444&amp;'Felling&amp;Restocking'!AA444&amp;'Felling&amp;Restocking'!AC444)="",0,1)</f>
        <v>0</v>
      </c>
      <c r="W444" s="372" t="n">
        <f aca="false">IF(OR(OR(TRIM('Felling&amp;Restocking'!H444)="T",TRIM('Felling&amp;Restocking'!H444)="DF",TRIM('Felling&amp;Restocking'!H444)="OS"),O444=0),0,1)</f>
        <v>0</v>
      </c>
      <c r="X444" s="372" t="n">
        <f aca="false">IF(OR('Felling&amp;Restocking'!$S444="",OR('Felling&amp;Restocking'!$S444=0,'Felling&amp;Restocking'!$S444="N/A")),0,1)</f>
        <v>0</v>
      </c>
      <c r="Y444" s="362" t="str">
        <f aca="false">IF(W444=1,T444,"")</f>
        <v/>
      </c>
      <c r="Z444" s="362" t="str">
        <f aca="false">IF(W444=1,U444,"")</f>
        <v/>
      </c>
      <c r="AA444" s="363" t="str">
        <f aca="false">CONCATENATE(IF(AND(AG444="B",AF444&lt;&gt;""),AF444,""),IF(AND(AI444="B",AH444&lt;&gt;""),AH444,""),IF(AND(AK444="B",AJ444&lt;&gt;""),AJ444,""),IF(AND(AM444="B",AL444&lt;&gt;""),AL444,""),IF(AND(AO444="B",AN444&lt;&gt;""),AN444,""),IF(AND(AQ444="B",AP444&lt;&gt;""),AP444,""))</f>
        <v/>
      </c>
      <c r="AC444" s="362" t="str">
        <f aca="false">CONCATENATE(IF(AND(AG444="C",AF444&lt;&gt;""),AF444,""),IF(AND(AI444="C",AH444&lt;&gt;""),AH444,""),IF(AND(AK444="C",AJ444&lt;&gt;""),AJ444,""),IF(AND(AM444="C",AL444&lt;&gt;""),AL444,""),IF(AND(AO444="C",AN444&lt;&gt;""),AN444,""),IF(AND(AQ444="C",AP444&lt;&gt;""),AP444,""))</f>
        <v/>
      </c>
      <c r="AE444" s="362" t="str">
        <f aca="false">CONCATENATE(IF(AS444="","",AS444),IF(AU444="","",AU444),IF(AW444="","",AW444),IF(AY444="","",AY444),IF(BA444="","",BA444),IF(BC444="","",BC444))</f>
        <v>1</v>
      </c>
      <c r="AF444" s="362" t="str">
        <f aca="false">IF('Felling&amp;Restocking'!I444="","",IFERROR(VLOOKUP( 'Felling&amp;Restocking'!I444,SpeciesList[],2,0),"," &amp; 'Felling&amp;Restocking'!I444))</f>
        <v/>
      </c>
      <c r="AG444" s="362" t="str">
        <f aca="false">IF('Felling&amp;Restocking'!I444="","",VLOOKUP( 'Felling&amp;Restocking'!I444,SpeciesList[],4,0))</f>
        <v/>
      </c>
      <c r="AH444" s="362" t="str">
        <f aca="false">IF('Felling&amp;Restocking'!J444="","",IFERROR("," &amp; VLOOKUP( 'Felling&amp;Restocking'!J444,SpeciesList[],2,0),"," &amp; 'Felling&amp;Restocking'!J444))</f>
        <v/>
      </c>
      <c r="AI444" s="362" t="str">
        <f aca="false">IF('Felling&amp;Restocking'!J444="","",VLOOKUP( 'Felling&amp;Restocking'!J444,SpeciesList[],4,0))</f>
        <v/>
      </c>
      <c r="AJ444" s="362" t="str">
        <f aca="false">IF('Felling&amp;Restocking'!K444="","",IFERROR("," &amp; VLOOKUP( 'Felling&amp;Restocking'!K444,SpeciesList[],2,0),"," &amp; 'Felling&amp;Restocking'!K444))</f>
        <v/>
      </c>
      <c r="AK444" s="362" t="str">
        <f aca="false">IF('Felling&amp;Restocking'!K444="","",VLOOKUP( 'Felling&amp;Restocking'!K444,SpeciesList[],4,0))</f>
        <v/>
      </c>
      <c r="AL444" s="362" t="str">
        <f aca="false">IF('Felling&amp;Restocking'!L444="","",IFERROR("," &amp; VLOOKUP( 'Felling&amp;Restocking'!L444,SpeciesList[],2,0),"," &amp; 'Felling&amp;Restocking'!L444))</f>
        <v/>
      </c>
      <c r="AM444" s="362" t="str">
        <f aca="false">IF('Felling&amp;Restocking'!L444="","",VLOOKUP( 'Felling&amp;Restocking'!L444,SpeciesList[],4,0))</f>
        <v/>
      </c>
      <c r="AN444" s="362" t="str">
        <f aca="false">IF('Felling&amp;Restocking'!M444="","",IFERROR("," &amp; VLOOKUP( 'Felling&amp;Restocking'!M444,SpeciesList[],2,0),"," &amp; 'Felling&amp;Restocking'!M444))</f>
        <v/>
      </c>
      <c r="AO444" s="362" t="str">
        <f aca="false">IF('Felling&amp;Restocking'!M444="","",VLOOKUP( 'Felling&amp;Restocking'!M444,SpeciesList[],4,0))</f>
        <v/>
      </c>
      <c r="AP444" s="362" t="str">
        <f aca="false">IF('Felling&amp;Restocking'!N444="","",IFERROR("," &amp; VLOOKUP( 'Felling&amp;Restocking'!N444,SpeciesList[],2,0),"," &amp; 'Felling&amp;Restocking'!N444))</f>
        <v/>
      </c>
      <c r="AQ444" s="362" t="str">
        <f aca="false">IF('Felling&amp;Restocking'!N444="","",VLOOKUP( 'Felling&amp;Restocking'!N444,SpeciesList[],4,0))</f>
        <v/>
      </c>
      <c r="AT444" s="362" t="str">
        <f aca="false">IF('Sub-Cpt Record'!A444&lt;&gt;"",CONCATENATE('Sub-Cpt Record'!A444,'Sub-Cpt Record'!B444,'Sub-Cpt Record'!C444),"")</f>
        <v/>
      </c>
      <c r="AU444" s="362" t="n">
        <f aca="false">IF($AT444="",1,COUNTIFS($AT$11:$AT$1000, $AT444))</f>
        <v>1</v>
      </c>
      <c r="AV444" s="362" t="n">
        <f aca="false">IF(AT444&lt;&gt;"",'Sub-Cpt Record'!C444/CODE!AU444,0)</f>
        <v>0</v>
      </c>
    </row>
    <row r="445" customFormat="false" ht="15" hidden="false" customHeight="false" outlineLevel="0" collapsed="false">
      <c r="A445" s="362" t="str">
        <f aca="false">IF('Sub-Cpt Record'!B445="",IF(OR('Sub-Cpt Record'!A445=0,'Sub-Cpt Record'!A445=""),"",'Sub-Cpt Record'!A445),CONCATENATE('Sub-Cpt Record'!A445&amp;'Sub-Cpt Record'!B445))</f>
        <v/>
      </c>
      <c r="B445" s="362" t="n">
        <f aca="false">IF($A445="",1,COUNTIFS($A$11:$A$1000, $A445))</f>
        <v>1</v>
      </c>
      <c r="C445" s="363" t="str">
        <f aca="false">IF('Sub-Cpt Record'!E445 = "","",'Sub-Cpt Record'!E445&amp;"  ")</f>
        <v/>
      </c>
      <c r="D445" s="362" t="str">
        <f aca="false">IF('Sub-Cpt Record'!F445 = "","",'Sub-Cpt Record'!F445&amp;"  ")</f>
        <v/>
      </c>
      <c r="E445" s="362" t="str">
        <f aca="false">IF('Sub-Cpt Record'!G445 = "","",'Sub-Cpt Record'!G445&amp;"  ")</f>
        <v/>
      </c>
      <c r="F445" s="362" t="str">
        <f aca="false">IF('Sub-Cpt Record'!H445 = "","",'Sub-Cpt Record'!H445&amp;"  ")</f>
        <v/>
      </c>
      <c r="G445" s="362" t="str">
        <f aca="false">IF('Sub-Cpt Record'!I445 = "","",'Sub-Cpt Record'!I445&amp;"  ")</f>
        <v/>
      </c>
      <c r="H445" s="362" t="str">
        <f aca="false">IF('Sub-Cpt Record'!J445 = "","",'Sub-Cpt Record'!J445&amp;"  ")</f>
        <v/>
      </c>
      <c r="I445" s="364" t="str">
        <f aca="false">CONCATENATE(C445&amp;D445&amp;E445&amp;F445&amp;G445&amp;H445)</f>
        <v/>
      </c>
      <c r="J445" s="362" t="n">
        <f aca="false">IF(A445&lt;&gt;"",'Sub-Cpt Record'!C445/CODE!B445,0)</f>
        <v>0</v>
      </c>
      <c r="L445" s="365" t="str">
        <f aca="false">IF(A445="",IF(L446=1,1,""),1)</f>
        <v/>
      </c>
      <c r="N445" s="366" t="n">
        <f aca="false">COUNTIFS('Felling&amp;Restocking'!$A$11:$A$1000, 'Felling&amp;Restocking'!$A445, 'Felling&amp;Restocking'!$B$11:$B$1000, 'Felling&amp;Restocking'!$B445, 'Felling&amp;Restocking'!$H$11:$H$1000, 'Felling&amp;Restocking'!$H445)</f>
        <v>0</v>
      </c>
      <c r="O445" s="366" t="n">
        <f aca="false">IF(OR('Felling&amp;Restocking'!H445=0,'Felling&amp;Restocking'!H445=""),0,1)</f>
        <v>0</v>
      </c>
      <c r="P445" s="367" t="n">
        <f aca="false">SUM('Felling&amp;Restocking'!O445+'Felling&amp;Restocking'!P445)</f>
        <v>0</v>
      </c>
      <c r="S445" s="369" t="n">
        <f aca="false">IF(AND(O445&lt;&gt;0,P445&lt;&gt;0,'Felling&amp;Restocking'!G445&lt;&gt;0,AA445="",AC445=""),1,0)</f>
        <v>0</v>
      </c>
      <c r="T445" s="370" t="str">
        <f aca="false">IF(OR('Felling&amp;Restocking'!G445=0,'Felling&amp;Restocking'!G445=""),"",SUM('Felling&amp;Restocking'!O445/P445)*'Felling&amp;Restocking'!G445)</f>
        <v/>
      </c>
      <c r="U445" s="370" t="str">
        <f aca="false">IF(OR('Felling&amp;Restocking'!G445=0,'Felling&amp;Restocking'!G445=""),"",SUM('Felling&amp;Restocking'!P445/P445)*'Felling&amp;Restocking'!G445)</f>
        <v/>
      </c>
      <c r="V445" s="371" t="n">
        <f aca="false">IF(CONCATENATE('Felling&amp;Restocking'!U445&amp;'Felling&amp;Restocking'!W445&amp;'Felling&amp;Restocking'!Y445&amp;'Felling&amp;Restocking'!AA445&amp;'Felling&amp;Restocking'!AC445)="",0,1)</f>
        <v>0</v>
      </c>
      <c r="W445" s="372" t="n">
        <f aca="false">IF(OR(OR(TRIM('Felling&amp;Restocking'!H445)="T",TRIM('Felling&amp;Restocking'!H445)="DF",TRIM('Felling&amp;Restocking'!H445)="OS"),O445=0),0,1)</f>
        <v>0</v>
      </c>
      <c r="X445" s="372" t="n">
        <f aca="false">IF(OR('Felling&amp;Restocking'!$S445="",OR('Felling&amp;Restocking'!$S445=0,'Felling&amp;Restocking'!$S445="N/A")),0,1)</f>
        <v>0</v>
      </c>
      <c r="Y445" s="362" t="str">
        <f aca="false">IF(W445=1,T445,"")</f>
        <v/>
      </c>
      <c r="Z445" s="362" t="str">
        <f aca="false">IF(W445=1,U445,"")</f>
        <v/>
      </c>
      <c r="AA445" s="363" t="str">
        <f aca="false">CONCATENATE(IF(AND(AG445="B",AF445&lt;&gt;""),AF445,""),IF(AND(AI445="B",AH445&lt;&gt;""),AH445,""),IF(AND(AK445="B",AJ445&lt;&gt;""),AJ445,""),IF(AND(AM445="B",AL445&lt;&gt;""),AL445,""),IF(AND(AO445="B",AN445&lt;&gt;""),AN445,""),IF(AND(AQ445="B",AP445&lt;&gt;""),AP445,""))</f>
        <v/>
      </c>
      <c r="AC445" s="362" t="str">
        <f aca="false">CONCATENATE(IF(AND(AG445="C",AF445&lt;&gt;""),AF445,""),IF(AND(AI445="C",AH445&lt;&gt;""),AH445,""),IF(AND(AK445="C",AJ445&lt;&gt;""),AJ445,""),IF(AND(AM445="C",AL445&lt;&gt;""),AL445,""),IF(AND(AO445="C",AN445&lt;&gt;""),AN445,""),IF(AND(AQ445="C",AP445&lt;&gt;""),AP445,""))</f>
        <v/>
      </c>
      <c r="AE445" s="362" t="str">
        <f aca="false">CONCATENATE(IF(AS445="","",AS445),IF(AU445="","",AU445),IF(AW445="","",AW445),IF(AY445="","",AY445),IF(BA445="","",BA445),IF(BC445="","",BC445))</f>
        <v>1</v>
      </c>
      <c r="AF445" s="362" t="str">
        <f aca="false">IF('Felling&amp;Restocking'!I445="","",IFERROR(VLOOKUP( 'Felling&amp;Restocking'!I445,SpeciesList[],2,0),"," &amp; 'Felling&amp;Restocking'!I445))</f>
        <v/>
      </c>
      <c r="AG445" s="362" t="str">
        <f aca="false">IF('Felling&amp;Restocking'!I445="","",VLOOKUP( 'Felling&amp;Restocking'!I445,SpeciesList[],4,0))</f>
        <v/>
      </c>
      <c r="AH445" s="362" t="str">
        <f aca="false">IF('Felling&amp;Restocking'!J445="","",IFERROR("," &amp; VLOOKUP( 'Felling&amp;Restocking'!J445,SpeciesList[],2,0),"," &amp; 'Felling&amp;Restocking'!J445))</f>
        <v/>
      </c>
      <c r="AI445" s="362" t="str">
        <f aca="false">IF('Felling&amp;Restocking'!J445="","",VLOOKUP( 'Felling&amp;Restocking'!J445,SpeciesList[],4,0))</f>
        <v/>
      </c>
      <c r="AJ445" s="362" t="str">
        <f aca="false">IF('Felling&amp;Restocking'!K445="","",IFERROR("," &amp; VLOOKUP( 'Felling&amp;Restocking'!K445,SpeciesList[],2,0),"," &amp; 'Felling&amp;Restocking'!K445))</f>
        <v/>
      </c>
      <c r="AK445" s="362" t="str">
        <f aca="false">IF('Felling&amp;Restocking'!K445="","",VLOOKUP( 'Felling&amp;Restocking'!K445,SpeciesList[],4,0))</f>
        <v/>
      </c>
      <c r="AL445" s="362" t="str">
        <f aca="false">IF('Felling&amp;Restocking'!L445="","",IFERROR("," &amp; VLOOKUP( 'Felling&amp;Restocking'!L445,SpeciesList[],2,0),"," &amp; 'Felling&amp;Restocking'!L445))</f>
        <v/>
      </c>
      <c r="AM445" s="362" t="str">
        <f aca="false">IF('Felling&amp;Restocking'!L445="","",VLOOKUP( 'Felling&amp;Restocking'!L445,SpeciesList[],4,0))</f>
        <v/>
      </c>
      <c r="AN445" s="362" t="str">
        <f aca="false">IF('Felling&amp;Restocking'!M445="","",IFERROR("," &amp; VLOOKUP( 'Felling&amp;Restocking'!M445,SpeciesList[],2,0),"," &amp; 'Felling&amp;Restocking'!M445))</f>
        <v/>
      </c>
      <c r="AO445" s="362" t="str">
        <f aca="false">IF('Felling&amp;Restocking'!M445="","",VLOOKUP( 'Felling&amp;Restocking'!M445,SpeciesList[],4,0))</f>
        <v/>
      </c>
      <c r="AP445" s="362" t="str">
        <f aca="false">IF('Felling&amp;Restocking'!N445="","",IFERROR("," &amp; VLOOKUP( 'Felling&amp;Restocking'!N445,SpeciesList[],2,0),"," &amp; 'Felling&amp;Restocking'!N445))</f>
        <v/>
      </c>
      <c r="AQ445" s="362" t="str">
        <f aca="false">IF('Felling&amp;Restocking'!N445="","",VLOOKUP( 'Felling&amp;Restocking'!N445,SpeciesList[],4,0))</f>
        <v/>
      </c>
      <c r="AT445" s="362" t="str">
        <f aca="false">IF('Sub-Cpt Record'!A445&lt;&gt;"",CONCATENATE('Sub-Cpt Record'!A445,'Sub-Cpt Record'!B445,'Sub-Cpt Record'!C445),"")</f>
        <v/>
      </c>
      <c r="AU445" s="362" t="n">
        <f aca="false">IF($AT445="",1,COUNTIFS($AT$11:$AT$1000, $AT445))</f>
        <v>1</v>
      </c>
      <c r="AV445" s="362" t="n">
        <f aca="false">IF(AT445&lt;&gt;"",'Sub-Cpt Record'!C445/CODE!AU445,0)</f>
        <v>0</v>
      </c>
    </row>
    <row r="446" customFormat="false" ht="15" hidden="false" customHeight="false" outlineLevel="0" collapsed="false">
      <c r="A446" s="362" t="str">
        <f aca="false">IF('Sub-Cpt Record'!B446="",IF(OR('Sub-Cpt Record'!A446=0,'Sub-Cpt Record'!A446=""),"",'Sub-Cpt Record'!A446),CONCATENATE('Sub-Cpt Record'!A446&amp;'Sub-Cpt Record'!B446))</f>
        <v/>
      </c>
      <c r="B446" s="362" t="n">
        <f aca="false">IF($A446="",1,COUNTIFS($A$11:$A$1000, $A446))</f>
        <v>1</v>
      </c>
      <c r="C446" s="363" t="str">
        <f aca="false">IF('Sub-Cpt Record'!E446 = "","",'Sub-Cpt Record'!E446&amp;"  ")</f>
        <v/>
      </c>
      <c r="D446" s="362" t="str">
        <f aca="false">IF('Sub-Cpt Record'!F446 = "","",'Sub-Cpt Record'!F446&amp;"  ")</f>
        <v/>
      </c>
      <c r="E446" s="362" t="str">
        <f aca="false">IF('Sub-Cpt Record'!G446 = "","",'Sub-Cpt Record'!G446&amp;"  ")</f>
        <v/>
      </c>
      <c r="F446" s="362" t="str">
        <f aca="false">IF('Sub-Cpt Record'!H446 = "","",'Sub-Cpt Record'!H446&amp;"  ")</f>
        <v/>
      </c>
      <c r="G446" s="362" t="str">
        <f aca="false">IF('Sub-Cpt Record'!I446 = "","",'Sub-Cpt Record'!I446&amp;"  ")</f>
        <v/>
      </c>
      <c r="H446" s="362" t="str">
        <f aca="false">IF('Sub-Cpt Record'!J446 = "","",'Sub-Cpt Record'!J446&amp;"  ")</f>
        <v/>
      </c>
      <c r="I446" s="364" t="str">
        <f aca="false">CONCATENATE(C446&amp;D446&amp;E446&amp;F446&amp;G446&amp;H446)</f>
        <v/>
      </c>
      <c r="J446" s="362" t="n">
        <f aca="false">IF(A446&lt;&gt;"",'Sub-Cpt Record'!C446/CODE!B446,0)</f>
        <v>0</v>
      </c>
      <c r="L446" s="365" t="str">
        <f aca="false">IF(A446="",IF(L447=1,1,""),1)</f>
        <v/>
      </c>
      <c r="N446" s="366" t="n">
        <f aca="false">COUNTIFS('Felling&amp;Restocking'!$A$11:$A$1000, 'Felling&amp;Restocking'!$A446, 'Felling&amp;Restocking'!$B$11:$B$1000, 'Felling&amp;Restocking'!$B446, 'Felling&amp;Restocking'!$H$11:$H$1000, 'Felling&amp;Restocking'!$H446)</f>
        <v>0</v>
      </c>
      <c r="O446" s="366" t="n">
        <f aca="false">IF(OR('Felling&amp;Restocking'!H446=0,'Felling&amp;Restocking'!H446=""),0,1)</f>
        <v>0</v>
      </c>
      <c r="P446" s="367" t="n">
        <f aca="false">SUM('Felling&amp;Restocking'!O446+'Felling&amp;Restocking'!P446)</f>
        <v>0</v>
      </c>
      <c r="S446" s="369" t="n">
        <f aca="false">IF(AND(O446&lt;&gt;0,P446&lt;&gt;0,'Felling&amp;Restocking'!G446&lt;&gt;0,AA446="",AC446=""),1,0)</f>
        <v>0</v>
      </c>
      <c r="T446" s="370" t="str">
        <f aca="false">IF(OR('Felling&amp;Restocking'!G446=0,'Felling&amp;Restocking'!G446=""),"",SUM('Felling&amp;Restocking'!O446/P446)*'Felling&amp;Restocking'!G446)</f>
        <v/>
      </c>
      <c r="U446" s="370" t="str">
        <f aca="false">IF(OR('Felling&amp;Restocking'!G446=0,'Felling&amp;Restocking'!G446=""),"",SUM('Felling&amp;Restocking'!P446/P446)*'Felling&amp;Restocking'!G446)</f>
        <v/>
      </c>
      <c r="V446" s="371" t="n">
        <f aca="false">IF(CONCATENATE('Felling&amp;Restocking'!U446&amp;'Felling&amp;Restocking'!W446&amp;'Felling&amp;Restocking'!Y446&amp;'Felling&amp;Restocking'!AA446&amp;'Felling&amp;Restocking'!AC446)="",0,1)</f>
        <v>0</v>
      </c>
      <c r="W446" s="372" t="n">
        <f aca="false">IF(OR(OR(TRIM('Felling&amp;Restocking'!H446)="T",TRIM('Felling&amp;Restocking'!H446)="DF",TRIM('Felling&amp;Restocking'!H446)="OS"),O446=0),0,1)</f>
        <v>0</v>
      </c>
      <c r="X446" s="372" t="n">
        <f aca="false">IF(OR('Felling&amp;Restocking'!$S446="",OR('Felling&amp;Restocking'!$S446=0,'Felling&amp;Restocking'!$S446="N/A")),0,1)</f>
        <v>0</v>
      </c>
      <c r="Y446" s="362" t="str">
        <f aca="false">IF(W446=1,T446,"")</f>
        <v/>
      </c>
      <c r="Z446" s="362" t="str">
        <f aca="false">IF(W446=1,U446,"")</f>
        <v/>
      </c>
      <c r="AA446" s="363" t="str">
        <f aca="false">CONCATENATE(IF(AND(AG446="B",AF446&lt;&gt;""),AF446,""),IF(AND(AI446="B",AH446&lt;&gt;""),AH446,""),IF(AND(AK446="B",AJ446&lt;&gt;""),AJ446,""),IF(AND(AM446="B",AL446&lt;&gt;""),AL446,""),IF(AND(AO446="B",AN446&lt;&gt;""),AN446,""),IF(AND(AQ446="B",AP446&lt;&gt;""),AP446,""))</f>
        <v/>
      </c>
      <c r="AC446" s="362" t="str">
        <f aca="false">CONCATENATE(IF(AND(AG446="C",AF446&lt;&gt;""),AF446,""),IF(AND(AI446="C",AH446&lt;&gt;""),AH446,""),IF(AND(AK446="C",AJ446&lt;&gt;""),AJ446,""),IF(AND(AM446="C",AL446&lt;&gt;""),AL446,""),IF(AND(AO446="C",AN446&lt;&gt;""),AN446,""),IF(AND(AQ446="C",AP446&lt;&gt;""),AP446,""))</f>
        <v/>
      </c>
      <c r="AE446" s="362" t="str">
        <f aca="false">CONCATENATE(IF(AS446="","",AS446),IF(AU446="","",AU446),IF(AW446="","",AW446),IF(AY446="","",AY446),IF(BA446="","",BA446),IF(BC446="","",BC446))</f>
        <v>1</v>
      </c>
      <c r="AF446" s="362" t="str">
        <f aca="false">IF('Felling&amp;Restocking'!I446="","",IFERROR(VLOOKUP( 'Felling&amp;Restocking'!I446,SpeciesList[],2,0),"," &amp; 'Felling&amp;Restocking'!I446))</f>
        <v/>
      </c>
      <c r="AG446" s="362" t="str">
        <f aca="false">IF('Felling&amp;Restocking'!I446="","",VLOOKUP( 'Felling&amp;Restocking'!I446,SpeciesList[],4,0))</f>
        <v/>
      </c>
      <c r="AH446" s="362" t="str">
        <f aca="false">IF('Felling&amp;Restocking'!J446="","",IFERROR("," &amp; VLOOKUP( 'Felling&amp;Restocking'!J446,SpeciesList[],2,0),"," &amp; 'Felling&amp;Restocking'!J446))</f>
        <v/>
      </c>
      <c r="AI446" s="362" t="str">
        <f aca="false">IF('Felling&amp;Restocking'!J446="","",VLOOKUP( 'Felling&amp;Restocking'!J446,SpeciesList[],4,0))</f>
        <v/>
      </c>
      <c r="AJ446" s="362" t="str">
        <f aca="false">IF('Felling&amp;Restocking'!K446="","",IFERROR("," &amp; VLOOKUP( 'Felling&amp;Restocking'!K446,SpeciesList[],2,0),"," &amp; 'Felling&amp;Restocking'!K446))</f>
        <v/>
      </c>
      <c r="AK446" s="362" t="str">
        <f aca="false">IF('Felling&amp;Restocking'!K446="","",VLOOKUP( 'Felling&amp;Restocking'!K446,SpeciesList[],4,0))</f>
        <v/>
      </c>
      <c r="AL446" s="362" t="str">
        <f aca="false">IF('Felling&amp;Restocking'!L446="","",IFERROR("," &amp; VLOOKUP( 'Felling&amp;Restocking'!L446,SpeciesList[],2,0),"," &amp; 'Felling&amp;Restocking'!L446))</f>
        <v/>
      </c>
      <c r="AM446" s="362" t="str">
        <f aca="false">IF('Felling&amp;Restocking'!L446="","",VLOOKUP( 'Felling&amp;Restocking'!L446,SpeciesList[],4,0))</f>
        <v/>
      </c>
      <c r="AN446" s="362" t="str">
        <f aca="false">IF('Felling&amp;Restocking'!M446="","",IFERROR("," &amp; VLOOKUP( 'Felling&amp;Restocking'!M446,SpeciesList[],2,0),"," &amp; 'Felling&amp;Restocking'!M446))</f>
        <v/>
      </c>
      <c r="AO446" s="362" t="str">
        <f aca="false">IF('Felling&amp;Restocking'!M446="","",VLOOKUP( 'Felling&amp;Restocking'!M446,SpeciesList[],4,0))</f>
        <v/>
      </c>
      <c r="AP446" s="362" t="str">
        <f aca="false">IF('Felling&amp;Restocking'!N446="","",IFERROR("," &amp; VLOOKUP( 'Felling&amp;Restocking'!N446,SpeciesList[],2,0),"," &amp; 'Felling&amp;Restocking'!N446))</f>
        <v/>
      </c>
      <c r="AQ446" s="362" t="str">
        <f aca="false">IF('Felling&amp;Restocking'!N446="","",VLOOKUP( 'Felling&amp;Restocking'!N446,SpeciesList[],4,0))</f>
        <v/>
      </c>
      <c r="AT446" s="362" t="str">
        <f aca="false">IF('Sub-Cpt Record'!A446&lt;&gt;"",CONCATENATE('Sub-Cpt Record'!A446,'Sub-Cpt Record'!B446,'Sub-Cpt Record'!C446),"")</f>
        <v/>
      </c>
      <c r="AU446" s="362" t="n">
        <f aca="false">IF($AT446="",1,COUNTIFS($AT$11:$AT$1000, $AT446))</f>
        <v>1</v>
      </c>
      <c r="AV446" s="362" t="n">
        <f aca="false">IF(AT446&lt;&gt;"",'Sub-Cpt Record'!C446/CODE!AU446,0)</f>
        <v>0</v>
      </c>
    </row>
    <row r="447" customFormat="false" ht="15" hidden="false" customHeight="false" outlineLevel="0" collapsed="false">
      <c r="A447" s="362" t="str">
        <f aca="false">IF('Sub-Cpt Record'!B447="",IF(OR('Sub-Cpt Record'!A447=0,'Sub-Cpt Record'!A447=""),"",'Sub-Cpt Record'!A447),CONCATENATE('Sub-Cpt Record'!A447&amp;'Sub-Cpt Record'!B447))</f>
        <v/>
      </c>
      <c r="B447" s="362" t="n">
        <f aca="false">IF($A447="",1,COUNTIFS($A$11:$A$1000, $A447))</f>
        <v>1</v>
      </c>
      <c r="C447" s="363" t="str">
        <f aca="false">IF('Sub-Cpt Record'!E447 = "","",'Sub-Cpt Record'!E447&amp;"  ")</f>
        <v/>
      </c>
      <c r="D447" s="362" t="str">
        <f aca="false">IF('Sub-Cpt Record'!F447 = "","",'Sub-Cpt Record'!F447&amp;"  ")</f>
        <v/>
      </c>
      <c r="E447" s="362" t="str">
        <f aca="false">IF('Sub-Cpt Record'!G447 = "","",'Sub-Cpt Record'!G447&amp;"  ")</f>
        <v/>
      </c>
      <c r="F447" s="362" t="str">
        <f aca="false">IF('Sub-Cpt Record'!H447 = "","",'Sub-Cpt Record'!H447&amp;"  ")</f>
        <v/>
      </c>
      <c r="G447" s="362" t="str">
        <f aca="false">IF('Sub-Cpt Record'!I447 = "","",'Sub-Cpt Record'!I447&amp;"  ")</f>
        <v/>
      </c>
      <c r="H447" s="362" t="str">
        <f aca="false">IF('Sub-Cpt Record'!J447 = "","",'Sub-Cpt Record'!J447&amp;"  ")</f>
        <v/>
      </c>
      <c r="I447" s="364" t="str">
        <f aca="false">CONCATENATE(C447&amp;D447&amp;E447&amp;F447&amp;G447&amp;H447)</f>
        <v/>
      </c>
      <c r="J447" s="362" t="n">
        <f aca="false">IF(A447&lt;&gt;"",'Sub-Cpt Record'!C447/CODE!B447,0)</f>
        <v>0</v>
      </c>
      <c r="L447" s="365" t="str">
        <f aca="false">IF(A447="",IF(L448=1,1,""),1)</f>
        <v/>
      </c>
      <c r="N447" s="366" t="n">
        <f aca="false">COUNTIFS('Felling&amp;Restocking'!$A$11:$A$1000, 'Felling&amp;Restocking'!$A447, 'Felling&amp;Restocking'!$B$11:$B$1000, 'Felling&amp;Restocking'!$B447, 'Felling&amp;Restocking'!$H$11:$H$1000, 'Felling&amp;Restocking'!$H447)</f>
        <v>0</v>
      </c>
      <c r="O447" s="366" t="n">
        <f aca="false">IF(OR('Felling&amp;Restocking'!H447=0,'Felling&amp;Restocking'!H447=""),0,1)</f>
        <v>0</v>
      </c>
      <c r="P447" s="367" t="n">
        <f aca="false">SUM('Felling&amp;Restocking'!O447+'Felling&amp;Restocking'!P447)</f>
        <v>0</v>
      </c>
      <c r="S447" s="369" t="n">
        <f aca="false">IF(AND(O447&lt;&gt;0,P447&lt;&gt;0,'Felling&amp;Restocking'!G447&lt;&gt;0,AA447="",AC447=""),1,0)</f>
        <v>0</v>
      </c>
      <c r="T447" s="370" t="str">
        <f aca="false">IF(OR('Felling&amp;Restocking'!G447=0,'Felling&amp;Restocking'!G447=""),"",SUM('Felling&amp;Restocking'!O447/P447)*'Felling&amp;Restocking'!G447)</f>
        <v/>
      </c>
      <c r="U447" s="370" t="str">
        <f aca="false">IF(OR('Felling&amp;Restocking'!G447=0,'Felling&amp;Restocking'!G447=""),"",SUM('Felling&amp;Restocking'!P447/P447)*'Felling&amp;Restocking'!G447)</f>
        <v/>
      </c>
      <c r="V447" s="371" t="n">
        <f aca="false">IF(CONCATENATE('Felling&amp;Restocking'!U447&amp;'Felling&amp;Restocking'!W447&amp;'Felling&amp;Restocking'!Y447&amp;'Felling&amp;Restocking'!AA447&amp;'Felling&amp;Restocking'!AC447)="",0,1)</f>
        <v>0</v>
      </c>
      <c r="W447" s="372" t="n">
        <f aca="false">IF(OR(OR(TRIM('Felling&amp;Restocking'!H447)="T",TRIM('Felling&amp;Restocking'!H447)="DF",TRIM('Felling&amp;Restocking'!H447)="OS"),O447=0),0,1)</f>
        <v>0</v>
      </c>
      <c r="X447" s="372" t="n">
        <f aca="false">IF(OR('Felling&amp;Restocking'!$S447="",OR('Felling&amp;Restocking'!$S447=0,'Felling&amp;Restocking'!$S447="N/A")),0,1)</f>
        <v>0</v>
      </c>
      <c r="Y447" s="362" t="str">
        <f aca="false">IF(W447=1,T447,"")</f>
        <v/>
      </c>
      <c r="Z447" s="362" t="str">
        <f aca="false">IF(W447=1,U447,"")</f>
        <v/>
      </c>
      <c r="AA447" s="363" t="str">
        <f aca="false">CONCATENATE(IF(AND(AG447="B",AF447&lt;&gt;""),AF447,""),IF(AND(AI447="B",AH447&lt;&gt;""),AH447,""),IF(AND(AK447="B",AJ447&lt;&gt;""),AJ447,""),IF(AND(AM447="B",AL447&lt;&gt;""),AL447,""),IF(AND(AO447="B",AN447&lt;&gt;""),AN447,""),IF(AND(AQ447="B",AP447&lt;&gt;""),AP447,""))</f>
        <v/>
      </c>
      <c r="AC447" s="362" t="str">
        <f aca="false">CONCATENATE(IF(AND(AG447="C",AF447&lt;&gt;""),AF447,""),IF(AND(AI447="C",AH447&lt;&gt;""),AH447,""),IF(AND(AK447="C",AJ447&lt;&gt;""),AJ447,""),IF(AND(AM447="C",AL447&lt;&gt;""),AL447,""),IF(AND(AO447="C",AN447&lt;&gt;""),AN447,""),IF(AND(AQ447="C",AP447&lt;&gt;""),AP447,""))</f>
        <v/>
      </c>
      <c r="AE447" s="362" t="str">
        <f aca="false">CONCATENATE(IF(AS447="","",AS447),IF(AU447="","",AU447),IF(AW447="","",AW447),IF(AY447="","",AY447),IF(BA447="","",BA447),IF(BC447="","",BC447))</f>
        <v>1</v>
      </c>
      <c r="AF447" s="362" t="str">
        <f aca="false">IF('Felling&amp;Restocking'!I447="","",IFERROR(VLOOKUP( 'Felling&amp;Restocking'!I447,SpeciesList[],2,0),"," &amp; 'Felling&amp;Restocking'!I447))</f>
        <v/>
      </c>
      <c r="AG447" s="362" t="str">
        <f aca="false">IF('Felling&amp;Restocking'!I447="","",VLOOKUP( 'Felling&amp;Restocking'!I447,SpeciesList[],4,0))</f>
        <v/>
      </c>
      <c r="AH447" s="362" t="str">
        <f aca="false">IF('Felling&amp;Restocking'!J447="","",IFERROR("," &amp; VLOOKUP( 'Felling&amp;Restocking'!J447,SpeciesList[],2,0),"," &amp; 'Felling&amp;Restocking'!J447))</f>
        <v/>
      </c>
      <c r="AI447" s="362" t="str">
        <f aca="false">IF('Felling&amp;Restocking'!J447="","",VLOOKUP( 'Felling&amp;Restocking'!J447,SpeciesList[],4,0))</f>
        <v/>
      </c>
      <c r="AJ447" s="362" t="str">
        <f aca="false">IF('Felling&amp;Restocking'!K447="","",IFERROR("," &amp; VLOOKUP( 'Felling&amp;Restocking'!K447,SpeciesList[],2,0),"," &amp; 'Felling&amp;Restocking'!K447))</f>
        <v/>
      </c>
      <c r="AK447" s="362" t="str">
        <f aca="false">IF('Felling&amp;Restocking'!K447="","",VLOOKUP( 'Felling&amp;Restocking'!K447,SpeciesList[],4,0))</f>
        <v/>
      </c>
      <c r="AL447" s="362" t="str">
        <f aca="false">IF('Felling&amp;Restocking'!L447="","",IFERROR("," &amp; VLOOKUP( 'Felling&amp;Restocking'!L447,SpeciesList[],2,0),"," &amp; 'Felling&amp;Restocking'!L447))</f>
        <v/>
      </c>
      <c r="AM447" s="362" t="str">
        <f aca="false">IF('Felling&amp;Restocking'!L447="","",VLOOKUP( 'Felling&amp;Restocking'!L447,SpeciesList[],4,0))</f>
        <v/>
      </c>
      <c r="AN447" s="362" t="str">
        <f aca="false">IF('Felling&amp;Restocking'!M447="","",IFERROR("," &amp; VLOOKUP( 'Felling&amp;Restocking'!M447,SpeciesList[],2,0),"," &amp; 'Felling&amp;Restocking'!M447))</f>
        <v/>
      </c>
      <c r="AO447" s="362" t="str">
        <f aca="false">IF('Felling&amp;Restocking'!M447="","",VLOOKUP( 'Felling&amp;Restocking'!M447,SpeciesList[],4,0))</f>
        <v/>
      </c>
      <c r="AP447" s="362" t="str">
        <f aca="false">IF('Felling&amp;Restocking'!N447="","",IFERROR("," &amp; VLOOKUP( 'Felling&amp;Restocking'!N447,SpeciesList[],2,0),"," &amp; 'Felling&amp;Restocking'!N447))</f>
        <v/>
      </c>
      <c r="AQ447" s="362" t="str">
        <f aca="false">IF('Felling&amp;Restocking'!N447="","",VLOOKUP( 'Felling&amp;Restocking'!N447,SpeciesList[],4,0))</f>
        <v/>
      </c>
      <c r="AT447" s="362" t="str">
        <f aca="false">IF('Sub-Cpt Record'!A447&lt;&gt;"",CONCATENATE('Sub-Cpt Record'!A447,'Sub-Cpt Record'!B447,'Sub-Cpt Record'!C447),"")</f>
        <v/>
      </c>
      <c r="AU447" s="362" t="n">
        <f aca="false">IF($AT447="",1,COUNTIFS($AT$11:$AT$1000, $AT447))</f>
        <v>1</v>
      </c>
      <c r="AV447" s="362" t="n">
        <f aca="false">IF(AT447&lt;&gt;"",'Sub-Cpt Record'!C447/CODE!AU447,0)</f>
        <v>0</v>
      </c>
    </row>
    <row r="448" customFormat="false" ht="15" hidden="false" customHeight="false" outlineLevel="0" collapsed="false">
      <c r="A448" s="362" t="str">
        <f aca="false">IF('Sub-Cpt Record'!B448="",IF(OR('Sub-Cpt Record'!A448=0,'Sub-Cpt Record'!A448=""),"",'Sub-Cpt Record'!A448),CONCATENATE('Sub-Cpt Record'!A448&amp;'Sub-Cpt Record'!B448))</f>
        <v/>
      </c>
      <c r="B448" s="362" t="n">
        <f aca="false">IF($A448="",1,COUNTIFS($A$11:$A$1000, $A448))</f>
        <v>1</v>
      </c>
      <c r="C448" s="363" t="str">
        <f aca="false">IF('Sub-Cpt Record'!E448 = "","",'Sub-Cpt Record'!E448&amp;"  ")</f>
        <v/>
      </c>
      <c r="D448" s="362" t="str">
        <f aca="false">IF('Sub-Cpt Record'!F448 = "","",'Sub-Cpt Record'!F448&amp;"  ")</f>
        <v/>
      </c>
      <c r="E448" s="362" t="str">
        <f aca="false">IF('Sub-Cpt Record'!G448 = "","",'Sub-Cpt Record'!G448&amp;"  ")</f>
        <v/>
      </c>
      <c r="F448" s="362" t="str">
        <f aca="false">IF('Sub-Cpt Record'!H448 = "","",'Sub-Cpt Record'!H448&amp;"  ")</f>
        <v/>
      </c>
      <c r="G448" s="362" t="str">
        <f aca="false">IF('Sub-Cpt Record'!I448 = "","",'Sub-Cpt Record'!I448&amp;"  ")</f>
        <v/>
      </c>
      <c r="H448" s="362" t="str">
        <f aca="false">IF('Sub-Cpt Record'!J448 = "","",'Sub-Cpt Record'!J448&amp;"  ")</f>
        <v/>
      </c>
      <c r="I448" s="364" t="str">
        <f aca="false">CONCATENATE(C448&amp;D448&amp;E448&amp;F448&amp;G448&amp;H448)</f>
        <v/>
      </c>
      <c r="J448" s="362" t="n">
        <f aca="false">IF(A448&lt;&gt;"",'Sub-Cpt Record'!C448/CODE!B448,0)</f>
        <v>0</v>
      </c>
      <c r="L448" s="365" t="str">
        <f aca="false">IF(A448="",IF(L449=1,1,""),1)</f>
        <v/>
      </c>
      <c r="N448" s="366" t="n">
        <f aca="false">COUNTIFS('Felling&amp;Restocking'!$A$11:$A$1000, 'Felling&amp;Restocking'!$A448, 'Felling&amp;Restocking'!$B$11:$B$1000, 'Felling&amp;Restocking'!$B448, 'Felling&amp;Restocking'!$H$11:$H$1000, 'Felling&amp;Restocking'!$H448)</f>
        <v>0</v>
      </c>
      <c r="O448" s="366" t="n">
        <f aca="false">IF(OR('Felling&amp;Restocking'!H448=0,'Felling&amp;Restocking'!H448=""),0,1)</f>
        <v>0</v>
      </c>
      <c r="P448" s="367" t="n">
        <f aca="false">SUM('Felling&amp;Restocking'!O448+'Felling&amp;Restocking'!P448)</f>
        <v>0</v>
      </c>
      <c r="S448" s="369" t="n">
        <f aca="false">IF(AND(O448&lt;&gt;0,P448&lt;&gt;0,'Felling&amp;Restocking'!G448&lt;&gt;0,AA448="",AC448=""),1,0)</f>
        <v>0</v>
      </c>
      <c r="T448" s="370" t="str">
        <f aca="false">IF(OR('Felling&amp;Restocking'!G448=0,'Felling&amp;Restocking'!G448=""),"",SUM('Felling&amp;Restocking'!O448/P448)*'Felling&amp;Restocking'!G448)</f>
        <v/>
      </c>
      <c r="U448" s="370" t="str">
        <f aca="false">IF(OR('Felling&amp;Restocking'!G448=0,'Felling&amp;Restocking'!G448=""),"",SUM('Felling&amp;Restocking'!P448/P448)*'Felling&amp;Restocking'!G448)</f>
        <v/>
      </c>
      <c r="V448" s="371" t="n">
        <f aca="false">IF(CONCATENATE('Felling&amp;Restocking'!U448&amp;'Felling&amp;Restocking'!W448&amp;'Felling&amp;Restocking'!Y448&amp;'Felling&amp;Restocking'!AA448&amp;'Felling&amp;Restocking'!AC448)="",0,1)</f>
        <v>0</v>
      </c>
      <c r="W448" s="372" t="n">
        <f aca="false">IF(OR(OR(TRIM('Felling&amp;Restocking'!H448)="T",TRIM('Felling&amp;Restocking'!H448)="DF",TRIM('Felling&amp;Restocking'!H448)="OS"),O448=0),0,1)</f>
        <v>0</v>
      </c>
      <c r="X448" s="372" t="n">
        <f aca="false">IF(OR('Felling&amp;Restocking'!$S448="",OR('Felling&amp;Restocking'!$S448=0,'Felling&amp;Restocking'!$S448="N/A")),0,1)</f>
        <v>0</v>
      </c>
      <c r="Y448" s="362" t="str">
        <f aca="false">IF(W448=1,T448,"")</f>
        <v/>
      </c>
      <c r="Z448" s="362" t="str">
        <f aca="false">IF(W448=1,U448,"")</f>
        <v/>
      </c>
      <c r="AA448" s="363" t="str">
        <f aca="false">CONCATENATE(IF(AND(AG448="B",AF448&lt;&gt;""),AF448,""),IF(AND(AI448="B",AH448&lt;&gt;""),AH448,""),IF(AND(AK448="B",AJ448&lt;&gt;""),AJ448,""),IF(AND(AM448="B",AL448&lt;&gt;""),AL448,""),IF(AND(AO448="B",AN448&lt;&gt;""),AN448,""),IF(AND(AQ448="B",AP448&lt;&gt;""),AP448,""))</f>
        <v/>
      </c>
      <c r="AC448" s="362" t="str">
        <f aca="false">CONCATENATE(IF(AND(AG448="C",AF448&lt;&gt;""),AF448,""),IF(AND(AI448="C",AH448&lt;&gt;""),AH448,""),IF(AND(AK448="C",AJ448&lt;&gt;""),AJ448,""),IF(AND(AM448="C",AL448&lt;&gt;""),AL448,""),IF(AND(AO448="C",AN448&lt;&gt;""),AN448,""),IF(AND(AQ448="C",AP448&lt;&gt;""),AP448,""))</f>
        <v/>
      </c>
      <c r="AE448" s="362" t="str">
        <f aca="false">CONCATENATE(IF(AS448="","",AS448),IF(AU448="","",AU448),IF(AW448="","",AW448),IF(AY448="","",AY448),IF(BA448="","",BA448),IF(BC448="","",BC448))</f>
        <v>1</v>
      </c>
      <c r="AF448" s="362" t="str">
        <f aca="false">IF('Felling&amp;Restocking'!I448="","",IFERROR(VLOOKUP( 'Felling&amp;Restocking'!I448,SpeciesList[],2,0),"," &amp; 'Felling&amp;Restocking'!I448))</f>
        <v/>
      </c>
      <c r="AG448" s="362" t="str">
        <f aca="false">IF('Felling&amp;Restocking'!I448="","",VLOOKUP( 'Felling&amp;Restocking'!I448,SpeciesList[],4,0))</f>
        <v/>
      </c>
      <c r="AH448" s="362" t="str">
        <f aca="false">IF('Felling&amp;Restocking'!J448="","",IFERROR("," &amp; VLOOKUP( 'Felling&amp;Restocking'!J448,SpeciesList[],2,0),"," &amp; 'Felling&amp;Restocking'!J448))</f>
        <v/>
      </c>
      <c r="AI448" s="362" t="str">
        <f aca="false">IF('Felling&amp;Restocking'!J448="","",VLOOKUP( 'Felling&amp;Restocking'!J448,SpeciesList[],4,0))</f>
        <v/>
      </c>
      <c r="AJ448" s="362" t="str">
        <f aca="false">IF('Felling&amp;Restocking'!K448="","",IFERROR("," &amp; VLOOKUP( 'Felling&amp;Restocking'!K448,SpeciesList[],2,0),"," &amp; 'Felling&amp;Restocking'!K448))</f>
        <v/>
      </c>
      <c r="AK448" s="362" t="str">
        <f aca="false">IF('Felling&amp;Restocking'!K448="","",VLOOKUP( 'Felling&amp;Restocking'!K448,SpeciesList[],4,0))</f>
        <v/>
      </c>
      <c r="AL448" s="362" t="str">
        <f aca="false">IF('Felling&amp;Restocking'!L448="","",IFERROR("," &amp; VLOOKUP( 'Felling&amp;Restocking'!L448,SpeciesList[],2,0),"," &amp; 'Felling&amp;Restocking'!L448))</f>
        <v/>
      </c>
      <c r="AM448" s="362" t="str">
        <f aca="false">IF('Felling&amp;Restocking'!L448="","",VLOOKUP( 'Felling&amp;Restocking'!L448,SpeciesList[],4,0))</f>
        <v/>
      </c>
      <c r="AN448" s="362" t="str">
        <f aca="false">IF('Felling&amp;Restocking'!M448="","",IFERROR("," &amp; VLOOKUP( 'Felling&amp;Restocking'!M448,SpeciesList[],2,0),"," &amp; 'Felling&amp;Restocking'!M448))</f>
        <v/>
      </c>
      <c r="AO448" s="362" t="str">
        <f aca="false">IF('Felling&amp;Restocking'!M448="","",VLOOKUP( 'Felling&amp;Restocking'!M448,SpeciesList[],4,0))</f>
        <v/>
      </c>
      <c r="AP448" s="362" t="str">
        <f aca="false">IF('Felling&amp;Restocking'!N448="","",IFERROR("," &amp; VLOOKUP( 'Felling&amp;Restocking'!N448,SpeciesList[],2,0),"," &amp; 'Felling&amp;Restocking'!N448))</f>
        <v/>
      </c>
      <c r="AQ448" s="362" t="str">
        <f aca="false">IF('Felling&amp;Restocking'!N448="","",VLOOKUP( 'Felling&amp;Restocking'!N448,SpeciesList[],4,0))</f>
        <v/>
      </c>
      <c r="AT448" s="362" t="str">
        <f aca="false">IF('Sub-Cpt Record'!A448&lt;&gt;"",CONCATENATE('Sub-Cpt Record'!A448,'Sub-Cpt Record'!B448,'Sub-Cpt Record'!C448),"")</f>
        <v/>
      </c>
      <c r="AU448" s="362" t="n">
        <f aca="false">IF($AT448="",1,COUNTIFS($AT$11:$AT$1000, $AT448))</f>
        <v>1</v>
      </c>
      <c r="AV448" s="362" t="n">
        <f aca="false">IF(AT448&lt;&gt;"",'Sub-Cpt Record'!C448/CODE!AU448,0)</f>
        <v>0</v>
      </c>
    </row>
    <row r="449" customFormat="false" ht="15" hidden="false" customHeight="false" outlineLevel="0" collapsed="false">
      <c r="A449" s="362" t="str">
        <f aca="false">IF('Sub-Cpt Record'!B449="",IF(OR('Sub-Cpt Record'!A449=0,'Sub-Cpt Record'!A449=""),"",'Sub-Cpt Record'!A449),CONCATENATE('Sub-Cpt Record'!A449&amp;'Sub-Cpt Record'!B449))</f>
        <v/>
      </c>
      <c r="B449" s="362" t="n">
        <f aca="false">IF($A449="",1,COUNTIFS($A$11:$A$1000, $A449))</f>
        <v>1</v>
      </c>
      <c r="C449" s="363" t="str">
        <f aca="false">IF('Sub-Cpt Record'!E449 = "","",'Sub-Cpt Record'!E449&amp;"  ")</f>
        <v/>
      </c>
      <c r="D449" s="362" t="str">
        <f aca="false">IF('Sub-Cpt Record'!F449 = "","",'Sub-Cpt Record'!F449&amp;"  ")</f>
        <v/>
      </c>
      <c r="E449" s="362" t="str">
        <f aca="false">IF('Sub-Cpt Record'!G449 = "","",'Sub-Cpt Record'!G449&amp;"  ")</f>
        <v/>
      </c>
      <c r="F449" s="362" t="str">
        <f aca="false">IF('Sub-Cpt Record'!H449 = "","",'Sub-Cpt Record'!H449&amp;"  ")</f>
        <v/>
      </c>
      <c r="G449" s="362" t="str">
        <f aca="false">IF('Sub-Cpt Record'!I449 = "","",'Sub-Cpt Record'!I449&amp;"  ")</f>
        <v/>
      </c>
      <c r="H449" s="362" t="str">
        <f aca="false">IF('Sub-Cpt Record'!J449 = "","",'Sub-Cpt Record'!J449&amp;"  ")</f>
        <v/>
      </c>
      <c r="I449" s="364" t="str">
        <f aca="false">CONCATENATE(C449&amp;D449&amp;E449&amp;F449&amp;G449&amp;H449)</f>
        <v/>
      </c>
      <c r="J449" s="362" t="n">
        <f aca="false">IF(A449&lt;&gt;"",'Sub-Cpt Record'!C449/CODE!B449,0)</f>
        <v>0</v>
      </c>
      <c r="L449" s="365" t="str">
        <f aca="false">IF(A449="",IF(L450=1,1,""),1)</f>
        <v/>
      </c>
      <c r="N449" s="366" t="n">
        <f aca="false">COUNTIFS('Felling&amp;Restocking'!$A$11:$A$1000, 'Felling&amp;Restocking'!$A449, 'Felling&amp;Restocking'!$B$11:$B$1000, 'Felling&amp;Restocking'!$B449, 'Felling&amp;Restocking'!$H$11:$H$1000, 'Felling&amp;Restocking'!$H449)</f>
        <v>0</v>
      </c>
      <c r="O449" s="366" t="n">
        <f aca="false">IF(OR('Felling&amp;Restocking'!H449=0,'Felling&amp;Restocking'!H449=""),0,1)</f>
        <v>0</v>
      </c>
      <c r="P449" s="367" t="n">
        <f aca="false">SUM('Felling&amp;Restocking'!O449+'Felling&amp;Restocking'!P449)</f>
        <v>0</v>
      </c>
      <c r="S449" s="369" t="n">
        <f aca="false">IF(AND(O449&lt;&gt;0,P449&lt;&gt;0,'Felling&amp;Restocking'!G449&lt;&gt;0,AA449="",AC449=""),1,0)</f>
        <v>0</v>
      </c>
      <c r="T449" s="370" t="str">
        <f aca="false">IF(OR('Felling&amp;Restocking'!G449=0,'Felling&amp;Restocking'!G449=""),"",SUM('Felling&amp;Restocking'!O449/P449)*'Felling&amp;Restocking'!G449)</f>
        <v/>
      </c>
      <c r="U449" s="370" t="str">
        <f aca="false">IF(OR('Felling&amp;Restocking'!G449=0,'Felling&amp;Restocking'!G449=""),"",SUM('Felling&amp;Restocking'!P449/P449)*'Felling&amp;Restocking'!G449)</f>
        <v/>
      </c>
      <c r="V449" s="371" t="n">
        <f aca="false">IF(CONCATENATE('Felling&amp;Restocking'!U449&amp;'Felling&amp;Restocking'!W449&amp;'Felling&amp;Restocking'!Y449&amp;'Felling&amp;Restocking'!AA449&amp;'Felling&amp;Restocking'!AC449)="",0,1)</f>
        <v>0</v>
      </c>
      <c r="W449" s="372" t="n">
        <f aca="false">IF(OR(OR(TRIM('Felling&amp;Restocking'!H449)="T",TRIM('Felling&amp;Restocking'!H449)="DF",TRIM('Felling&amp;Restocking'!H449)="OS"),O449=0),0,1)</f>
        <v>0</v>
      </c>
      <c r="X449" s="372" t="n">
        <f aca="false">IF(OR('Felling&amp;Restocking'!$S449="",OR('Felling&amp;Restocking'!$S449=0,'Felling&amp;Restocking'!$S449="N/A")),0,1)</f>
        <v>0</v>
      </c>
      <c r="Y449" s="362" t="str">
        <f aca="false">IF(W449=1,T449,"")</f>
        <v/>
      </c>
      <c r="Z449" s="362" t="str">
        <f aca="false">IF(W449=1,U449,"")</f>
        <v/>
      </c>
      <c r="AA449" s="363" t="str">
        <f aca="false">CONCATENATE(IF(AND(AG449="B",AF449&lt;&gt;""),AF449,""),IF(AND(AI449="B",AH449&lt;&gt;""),AH449,""),IF(AND(AK449="B",AJ449&lt;&gt;""),AJ449,""),IF(AND(AM449="B",AL449&lt;&gt;""),AL449,""),IF(AND(AO449="B",AN449&lt;&gt;""),AN449,""),IF(AND(AQ449="B",AP449&lt;&gt;""),AP449,""))</f>
        <v/>
      </c>
      <c r="AC449" s="362" t="str">
        <f aca="false">CONCATENATE(IF(AND(AG449="C",AF449&lt;&gt;""),AF449,""),IF(AND(AI449="C",AH449&lt;&gt;""),AH449,""),IF(AND(AK449="C",AJ449&lt;&gt;""),AJ449,""),IF(AND(AM449="C",AL449&lt;&gt;""),AL449,""),IF(AND(AO449="C",AN449&lt;&gt;""),AN449,""),IF(AND(AQ449="C",AP449&lt;&gt;""),AP449,""))</f>
        <v/>
      </c>
      <c r="AE449" s="362" t="str">
        <f aca="false">CONCATENATE(IF(AS449="","",AS449),IF(AU449="","",AU449),IF(AW449="","",AW449),IF(AY449="","",AY449),IF(BA449="","",BA449),IF(BC449="","",BC449))</f>
        <v>1</v>
      </c>
      <c r="AF449" s="362" t="str">
        <f aca="false">IF('Felling&amp;Restocking'!I449="","",IFERROR(VLOOKUP( 'Felling&amp;Restocking'!I449,SpeciesList[],2,0),"," &amp; 'Felling&amp;Restocking'!I449))</f>
        <v/>
      </c>
      <c r="AG449" s="362" t="str">
        <f aca="false">IF('Felling&amp;Restocking'!I449="","",VLOOKUP( 'Felling&amp;Restocking'!I449,SpeciesList[],4,0))</f>
        <v/>
      </c>
      <c r="AH449" s="362" t="str">
        <f aca="false">IF('Felling&amp;Restocking'!J449="","",IFERROR("," &amp; VLOOKUP( 'Felling&amp;Restocking'!J449,SpeciesList[],2,0),"," &amp; 'Felling&amp;Restocking'!J449))</f>
        <v/>
      </c>
      <c r="AI449" s="362" t="str">
        <f aca="false">IF('Felling&amp;Restocking'!J449="","",VLOOKUP( 'Felling&amp;Restocking'!J449,SpeciesList[],4,0))</f>
        <v/>
      </c>
      <c r="AJ449" s="362" t="str">
        <f aca="false">IF('Felling&amp;Restocking'!K449="","",IFERROR("," &amp; VLOOKUP( 'Felling&amp;Restocking'!K449,SpeciesList[],2,0),"," &amp; 'Felling&amp;Restocking'!K449))</f>
        <v/>
      </c>
      <c r="AK449" s="362" t="str">
        <f aca="false">IF('Felling&amp;Restocking'!K449="","",VLOOKUP( 'Felling&amp;Restocking'!K449,SpeciesList[],4,0))</f>
        <v/>
      </c>
      <c r="AL449" s="362" t="str">
        <f aca="false">IF('Felling&amp;Restocking'!L449="","",IFERROR("," &amp; VLOOKUP( 'Felling&amp;Restocking'!L449,SpeciesList[],2,0),"," &amp; 'Felling&amp;Restocking'!L449))</f>
        <v/>
      </c>
      <c r="AM449" s="362" t="str">
        <f aca="false">IF('Felling&amp;Restocking'!L449="","",VLOOKUP( 'Felling&amp;Restocking'!L449,SpeciesList[],4,0))</f>
        <v/>
      </c>
      <c r="AN449" s="362" t="str">
        <f aca="false">IF('Felling&amp;Restocking'!M449="","",IFERROR("," &amp; VLOOKUP( 'Felling&amp;Restocking'!M449,SpeciesList[],2,0),"," &amp; 'Felling&amp;Restocking'!M449))</f>
        <v/>
      </c>
      <c r="AO449" s="362" t="str">
        <f aca="false">IF('Felling&amp;Restocking'!M449="","",VLOOKUP( 'Felling&amp;Restocking'!M449,SpeciesList[],4,0))</f>
        <v/>
      </c>
      <c r="AP449" s="362" t="str">
        <f aca="false">IF('Felling&amp;Restocking'!N449="","",IFERROR("," &amp; VLOOKUP( 'Felling&amp;Restocking'!N449,SpeciesList[],2,0),"," &amp; 'Felling&amp;Restocking'!N449))</f>
        <v/>
      </c>
      <c r="AQ449" s="362" t="str">
        <f aca="false">IF('Felling&amp;Restocking'!N449="","",VLOOKUP( 'Felling&amp;Restocking'!N449,SpeciesList[],4,0))</f>
        <v/>
      </c>
      <c r="AT449" s="362" t="str">
        <f aca="false">IF('Sub-Cpt Record'!A449&lt;&gt;"",CONCATENATE('Sub-Cpt Record'!A449,'Sub-Cpt Record'!B449,'Sub-Cpt Record'!C449),"")</f>
        <v/>
      </c>
      <c r="AU449" s="362" t="n">
        <f aca="false">IF($AT449="",1,COUNTIFS($AT$11:$AT$1000, $AT449))</f>
        <v>1</v>
      </c>
      <c r="AV449" s="362" t="n">
        <f aca="false">IF(AT449&lt;&gt;"",'Sub-Cpt Record'!C449/CODE!AU449,0)</f>
        <v>0</v>
      </c>
    </row>
    <row r="450" customFormat="false" ht="15" hidden="false" customHeight="false" outlineLevel="0" collapsed="false">
      <c r="A450" s="362" t="str">
        <f aca="false">IF('Sub-Cpt Record'!B450="",IF(OR('Sub-Cpt Record'!A450=0,'Sub-Cpt Record'!A450=""),"",'Sub-Cpt Record'!A450),CONCATENATE('Sub-Cpt Record'!A450&amp;'Sub-Cpt Record'!B450))</f>
        <v/>
      </c>
      <c r="B450" s="362" t="n">
        <f aca="false">IF($A450="",1,COUNTIFS($A$11:$A$1000, $A450))</f>
        <v>1</v>
      </c>
      <c r="C450" s="363" t="str">
        <f aca="false">IF('Sub-Cpt Record'!E450 = "","",'Sub-Cpt Record'!E450&amp;"  ")</f>
        <v/>
      </c>
      <c r="D450" s="362" t="str">
        <f aca="false">IF('Sub-Cpt Record'!F450 = "","",'Sub-Cpt Record'!F450&amp;"  ")</f>
        <v/>
      </c>
      <c r="E450" s="362" t="str">
        <f aca="false">IF('Sub-Cpt Record'!G450 = "","",'Sub-Cpt Record'!G450&amp;"  ")</f>
        <v/>
      </c>
      <c r="F450" s="362" t="str">
        <f aca="false">IF('Sub-Cpt Record'!H450 = "","",'Sub-Cpt Record'!H450&amp;"  ")</f>
        <v/>
      </c>
      <c r="G450" s="362" t="str">
        <f aca="false">IF('Sub-Cpt Record'!I450 = "","",'Sub-Cpt Record'!I450&amp;"  ")</f>
        <v/>
      </c>
      <c r="H450" s="362" t="str">
        <f aca="false">IF('Sub-Cpt Record'!J450 = "","",'Sub-Cpt Record'!J450&amp;"  ")</f>
        <v/>
      </c>
      <c r="I450" s="364" t="str">
        <f aca="false">CONCATENATE(C450&amp;D450&amp;E450&amp;F450&amp;G450&amp;H450)</f>
        <v/>
      </c>
      <c r="J450" s="362" t="n">
        <f aca="false">IF(A450&lt;&gt;"",'Sub-Cpt Record'!C450/CODE!B450,0)</f>
        <v>0</v>
      </c>
      <c r="L450" s="365" t="str">
        <f aca="false">IF(A450="",IF(L451=1,1,""),1)</f>
        <v/>
      </c>
      <c r="N450" s="366" t="n">
        <f aca="false">COUNTIFS('Felling&amp;Restocking'!$A$11:$A$1000, 'Felling&amp;Restocking'!$A450, 'Felling&amp;Restocking'!$B$11:$B$1000, 'Felling&amp;Restocking'!$B450, 'Felling&amp;Restocking'!$H$11:$H$1000, 'Felling&amp;Restocking'!$H450)</f>
        <v>0</v>
      </c>
      <c r="O450" s="366" t="n">
        <f aca="false">IF(OR('Felling&amp;Restocking'!H450=0,'Felling&amp;Restocking'!H450=""),0,1)</f>
        <v>0</v>
      </c>
      <c r="P450" s="367" t="n">
        <f aca="false">SUM('Felling&amp;Restocking'!O450+'Felling&amp;Restocking'!P450)</f>
        <v>0</v>
      </c>
      <c r="S450" s="369" t="n">
        <f aca="false">IF(AND(O450&lt;&gt;0,P450&lt;&gt;0,'Felling&amp;Restocking'!G450&lt;&gt;0,AA450="",AC450=""),1,0)</f>
        <v>0</v>
      </c>
      <c r="T450" s="370" t="str">
        <f aca="false">IF(OR('Felling&amp;Restocking'!G450=0,'Felling&amp;Restocking'!G450=""),"",SUM('Felling&amp;Restocking'!O450/P450)*'Felling&amp;Restocking'!G450)</f>
        <v/>
      </c>
      <c r="U450" s="370" t="str">
        <f aca="false">IF(OR('Felling&amp;Restocking'!G450=0,'Felling&amp;Restocking'!G450=""),"",SUM('Felling&amp;Restocking'!P450/P450)*'Felling&amp;Restocking'!G450)</f>
        <v/>
      </c>
      <c r="V450" s="371" t="n">
        <f aca="false">IF(CONCATENATE('Felling&amp;Restocking'!U450&amp;'Felling&amp;Restocking'!W450&amp;'Felling&amp;Restocking'!Y450&amp;'Felling&amp;Restocking'!AA450&amp;'Felling&amp;Restocking'!AC450)="",0,1)</f>
        <v>0</v>
      </c>
      <c r="W450" s="372" t="n">
        <f aca="false">IF(OR(OR(TRIM('Felling&amp;Restocking'!H450)="T",TRIM('Felling&amp;Restocking'!H450)="DF",TRIM('Felling&amp;Restocking'!H450)="OS"),O450=0),0,1)</f>
        <v>0</v>
      </c>
      <c r="X450" s="372" t="n">
        <f aca="false">IF(OR('Felling&amp;Restocking'!$S450="",OR('Felling&amp;Restocking'!$S450=0,'Felling&amp;Restocking'!$S450="N/A")),0,1)</f>
        <v>0</v>
      </c>
      <c r="Y450" s="362" t="str">
        <f aca="false">IF(W450=1,T450,"")</f>
        <v/>
      </c>
      <c r="Z450" s="362" t="str">
        <f aca="false">IF(W450=1,U450,"")</f>
        <v/>
      </c>
      <c r="AA450" s="363" t="str">
        <f aca="false">CONCATENATE(IF(AND(AG450="B",AF450&lt;&gt;""),AF450,""),IF(AND(AI450="B",AH450&lt;&gt;""),AH450,""),IF(AND(AK450="B",AJ450&lt;&gt;""),AJ450,""),IF(AND(AM450="B",AL450&lt;&gt;""),AL450,""),IF(AND(AO450="B",AN450&lt;&gt;""),AN450,""),IF(AND(AQ450="B",AP450&lt;&gt;""),AP450,""))</f>
        <v/>
      </c>
      <c r="AC450" s="362" t="str">
        <f aca="false">CONCATENATE(IF(AND(AG450="C",AF450&lt;&gt;""),AF450,""),IF(AND(AI450="C",AH450&lt;&gt;""),AH450,""),IF(AND(AK450="C",AJ450&lt;&gt;""),AJ450,""),IF(AND(AM450="C",AL450&lt;&gt;""),AL450,""),IF(AND(AO450="C",AN450&lt;&gt;""),AN450,""),IF(AND(AQ450="C",AP450&lt;&gt;""),AP450,""))</f>
        <v/>
      </c>
      <c r="AE450" s="362" t="str">
        <f aca="false">CONCATENATE(IF(AS450="","",AS450),IF(AU450="","",AU450),IF(AW450="","",AW450),IF(AY450="","",AY450),IF(BA450="","",BA450),IF(BC450="","",BC450))</f>
        <v>1</v>
      </c>
      <c r="AF450" s="362" t="str">
        <f aca="false">IF('Felling&amp;Restocking'!I450="","",IFERROR(VLOOKUP( 'Felling&amp;Restocking'!I450,SpeciesList[],2,0),"," &amp; 'Felling&amp;Restocking'!I450))</f>
        <v/>
      </c>
      <c r="AG450" s="362" t="str">
        <f aca="false">IF('Felling&amp;Restocking'!I450="","",VLOOKUP( 'Felling&amp;Restocking'!I450,SpeciesList[],4,0))</f>
        <v/>
      </c>
      <c r="AH450" s="362" t="str">
        <f aca="false">IF('Felling&amp;Restocking'!J450="","",IFERROR("," &amp; VLOOKUP( 'Felling&amp;Restocking'!J450,SpeciesList[],2,0),"," &amp; 'Felling&amp;Restocking'!J450))</f>
        <v/>
      </c>
      <c r="AI450" s="362" t="str">
        <f aca="false">IF('Felling&amp;Restocking'!J450="","",VLOOKUP( 'Felling&amp;Restocking'!J450,SpeciesList[],4,0))</f>
        <v/>
      </c>
      <c r="AJ450" s="362" t="str">
        <f aca="false">IF('Felling&amp;Restocking'!K450="","",IFERROR("," &amp; VLOOKUP( 'Felling&amp;Restocking'!K450,SpeciesList[],2,0),"," &amp; 'Felling&amp;Restocking'!K450))</f>
        <v/>
      </c>
      <c r="AK450" s="362" t="str">
        <f aca="false">IF('Felling&amp;Restocking'!K450="","",VLOOKUP( 'Felling&amp;Restocking'!K450,SpeciesList[],4,0))</f>
        <v/>
      </c>
      <c r="AL450" s="362" t="str">
        <f aca="false">IF('Felling&amp;Restocking'!L450="","",IFERROR("," &amp; VLOOKUP( 'Felling&amp;Restocking'!L450,SpeciesList[],2,0),"," &amp; 'Felling&amp;Restocking'!L450))</f>
        <v/>
      </c>
      <c r="AM450" s="362" t="str">
        <f aca="false">IF('Felling&amp;Restocking'!L450="","",VLOOKUP( 'Felling&amp;Restocking'!L450,SpeciesList[],4,0))</f>
        <v/>
      </c>
      <c r="AN450" s="362" t="str">
        <f aca="false">IF('Felling&amp;Restocking'!M450="","",IFERROR("," &amp; VLOOKUP( 'Felling&amp;Restocking'!M450,SpeciesList[],2,0),"," &amp; 'Felling&amp;Restocking'!M450))</f>
        <v/>
      </c>
      <c r="AO450" s="362" t="str">
        <f aca="false">IF('Felling&amp;Restocking'!M450="","",VLOOKUP( 'Felling&amp;Restocking'!M450,SpeciesList[],4,0))</f>
        <v/>
      </c>
      <c r="AP450" s="362" t="str">
        <f aca="false">IF('Felling&amp;Restocking'!N450="","",IFERROR("," &amp; VLOOKUP( 'Felling&amp;Restocking'!N450,SpeciesList[],2,0),"," &amp; 'Felling&amp;Restocking'!N450))</f>
        <v/>
      </c>
      <c r="AQ450" s="362" t="str">
        <f aca="false">IF('Felling&amp;Restocking'!N450="","",VLOOKUP( 'Felling&amp;Restocking'!N450,SpeciesList[],4,0))</f>
        <v/>
      </c>
      <c r="AT450" s="362" t="str">
        <f aca="false">IF('Sub-Cpt Record'!A450&lt;&gt;"",CONCATENATE('Sub-Cpt Record'!A450,'Sub-Cpt Record'!B450,'Sub-Cpt Record'!C450),"")</f>
        <v/>
      </c>
      <c r="AU450" s="362" t="n">
        <f aca="false">IF($AT450="",1,COUNTIFS($AT$11:$AT$1000, $AT450))</f>
        <v>1</v>
      </c>
      <c r="AV450" s="362" t="n">
        <f aca="false">IF(AT450&lt;&gt;"",'Sub-Cpt Record'!C450/CODE!AU450,0)</f>
        <v>0</v>
      </c>
    </row>
    <row r="451" customFormat="false" ht="15" hidden="false" customHeight="false" outlineLevel="0" collapsed="false">
      <c r="A451" s="362" t="str">
        <f aca="false">IF('Sub-Cpt Record'!B451="",IF(OR('Sub-Cpt Record'!A451=0,'Sub-Cpt Record'!A451=""),"",'Sub-Cpt Record'!A451),CONCATENATE('Sub-Cpt Record'!A451&amp;'Sub-Cpt Record'!B451))</f>
        <v/>
      </c>
      <c r="B451" s="362" t="n">
        <f aca="false">IF($A451="",1,COUNTIFS($A$11:$A$1000, $A451))</f>
        <v>1</v>
      </c>
      <c r="C451" s="363" t="str">
        <f aca="false">IF('Sub-Cpt Record'!E451 = "","",'Sub-Cpt Record'!E451&amp;"  ")</f>
        <v/>
      </c>
      <c r="D451" s="362" t="str">
        <f aca="false">IF('Sub-Cpt Record'!F451 = "","",'Sub-Cpt Record'!F451&amp;"  ")</f>
        <v/>
      </c>
      <c r="E451" s="362" t="str">
        <f aca="false">IF('Sub-Cpt Record'!G451 = "","",'Sub-Cpt Record'!G451&amp;"  ")</f>
        <v/>
      </c>
      <c r="F451" s="362" t="str">
        <f aca="false">IF('Sub-Cpt Record'!H451 = "","",'Sub-Cpt Record'!H451&amp;"  ")</f>
        <v/>
      </c>
      <c r="G451" s="362" t="str">
        <f aca="false">IF('Sub-Cpt Record'!I451 = "","",'Sub-Cpt Record'!I451&amp;"  ")</f>
        <v/>
      </c>
      <c r="H451" s="362" t="str">
        <f aca="false">IF('Sub-Cpt Record'!J451 = "","",'Sub-Cpt Record'!J451&amp;"  ")</f>
        <v/>
      </c>
      <c r="I451" s="364" t="str">
        <f aca="false">CONCATENATE(C451&amp;D451&amp;E451&amp;F451&amp;G451&amp;H451)</f>
        <v/>
      </c>
      <c r="J451" s="362" t="n">
        <f aca="false">IF(A451&lt;&gt;"",'Sub-Cpt Record'!C451/CODE!B451,0)</f>
        <v>0</v>
      </c>
      <c r="L451" s="365" t="str">
        <f aca="false">IF(A451="",IF(L452=1,1,""),1)</f>
        <v/>
      </c>
      <c r="N451" s="366" t="n">
        <f aca="false">COUNTIFS('Felling&amp;Restocking'!$A$11:$A$1000, 'Felling&amp;Restocking'!$A451, 'Felling&amp;Restocking'!$B$11:$B$1000, 'Felling&amp;Restocking'!$B451, 'Felling&amp;Restocking'!$H$11:$H$1000, 'Felling&amp;Restocking'!$H451)</f>
        <v>0</v>
      </c>
      <c r="O451" s="366" t="n">
        <f aca="false">IF(OR('Felling&amp;Restocking'!H451=0,'Felling&amp;Restocking'!H451=""),0,1)</f>
        <v>0</v>
      </c>
      <c r="P451" s="367" t="n">
        <f aca="false">SUM('Felling&amp;Restocking'!O451+'Felling&amp;Restocking'!P451)</f>
        <v>0</v>
      </c>
      <c r="S451" s="369" t="n">
        <f aca="false">IF(AND(O451&lt;&gt;0,P451&lt;&gt;0,'Felling&amp;Restocking'!G451&lt;&gt;0,AA451="",AC451=""),1,0)</f>
        <v>0</v>
      </c>
      <c r="T451" s="370" t="str">
        <f aca="false">IF(OR('Felling&amp;Restocking'!G451=0,'Felling&amp;Restocking'!G451=""),"",SUM('Felling&amp;Restocking'!O451/P451)*'Felling&amp;Restocking'!G451)</f>
        <v/>
      </c>
      <c r="U451" s="370" t="str">
        <f aca="false">IF(OR('Felling&amp;Restocking'!G451=0,'Felling&amp;Restocking'!G451=""),"",SUM('Felling&amp;Restocking'!P451/P451)*'Felling&amp;Restocking'!G451)</f>
        <v/>
      </c>
      <c r="V451" s="371" t="n">
        <f aca="false">IF(CONCATENATE('Felling&amp;Restocking'!U451&amp;'Felling&amp;Restocking'!W451&amp;'Felling&amp;Restocking'!Y451&amp;'Felling&amp;Restocking'!AA451&amp;'Felling&amp;Restocking'!AC451)="",0,1)</f>
        <v>0</v>
      </c>
      <c r="W451" s="372" t="n">
        <f aca="false">IF(OR(OR(TRIM('Felling&amp;Restocking'!H451)="T",TRIM('Felling&amp;Restocking'!H451)="DF",TRIM('Felling&amp;Restocking'!H451)="OS"),O451=0),0,1)</f>
        <v>0</v>
      </c>
      <c r="X451" s="372" t="n">
        <f aca="false">IF(OR('Felling&amp;Restocking'!$S451="",OR('Felling&amp;Restocking'!$S451=0,'Felling&amp;Restocking'!$S451="N/A")),0,1)</f>
        <v>0</v>
      </c>
      <c r="Y451" s="362" t="str">
        <f aca="false">IF(W451=1,T451,"")</f>
        <v/>
      </c>
      <c r="Z451" s="362" t="str">
        <f aca="false">IF(W451=1,U451,"")</f>
        <v/>
      </c>
      <c r="AA451" s="363" t="str">
        <f aca="false">CONCATENATE(IF(AND(AG451="B",AF451&lt;&gt;""),AF451,""),IF(AND(AI451="B",AH451&lt;&gt;""),AH451,""),IF(AND(AK451="B",AJ451&lt;&gt;""),AJ451,""),IF(AND(AM451="B",AL451&lt;&gt;""),AL451,""),IF(AND(AO451="B",AN451&lt;&gt;""),AN451,""),IF(AND(AQ451="B",AP451&lt;&gt;""),AP451,""))</f>
        <v/>
      </c>
      <c r="AC451" s="362" t="str">
        <f aca="false">CONCATENATE(IF(AND(AG451="C",AF451&lt;&gt;""),AF451,""),IF(AND(AI451="C",AH451&lt;&gt;""),AH451,""),IF(AND(AK451="C",AJ451&lt;&gt;""),AJ451,""),IF(AND(AM451="C",AL451&lt;&gt;""),AL451,""),IF(AND(AO451="C",AN451&lt;&gt;""),AN451,""),IF(AND(AQ451="C",AP451&lt;&gt;""),AP451,""))</f>
        <v/>
      </c>
      <c r="AE451" s="362" t="str">
        <f aca="false">CONCATENATE(IF(AS451="","",AS451),IF(AU451="","",AU451),IF(AW451="","",AW451),IF(AY451="","",AY451),IF(BA451="","",BA451),IF(BC451="","",BC451))</f>
        <v>1</v>
      </c>
      <c r="AF451" s="362" t="str">
        <f aca="false">IF('Felling&amp;Restocking'!I451="","",IFERROR(VLOOKUP( 'Felling&amp;Restocking'!I451,SpeciesList[],2,0),"," &amp; 'Felling&amp;Restocking'!I451))</f>
        <v/>
      </c>
      <c r="AG451" s="362" t="str">
        <f aca="false">IF('Felling&amp;Restocking'!I451="","",VLOOKUP( 'Felling&amp;Restocking'!I451,SpeciesList[],4,0))</f>
        <v/>
      </c>
      <c r="AH451" s="362" t="str">
        <f aca="false">IF('Felling&amp;Restocking'!J451="","",IFERROR("," &amp; VLOOKUP( 'Felling&amp;Restocking'!J451,SpeciesList[],2,0),"," &amp; 'Felling&amp;Restocking'!J451))</f>
        <v/>
      </c>
      <c r="AI451" s="362" t="str">
        <f aca="false">IF('Felling&amp;Restocking'!J451="","",VLOOKUP( 'Felling&amp;Restocking'!J451,SpeciesList[],4,0))</f>
        <v/>
      </c>
      <c r="AJ451" s="362" t="str">
        <f aca="false">IF('Felling&amp;Restocking'!K451="","",IFERROR("," &amp; VLOOKUP( 'Felling&amp;Restocking'!K451,SpeciesList[],2,0),"," &amp; 'Felling&amp;Restocking'!K451))</f>
        <v/>
      </c>
      <c r="AK451" s="362" t="str">
        <f aca="false">IF('Felling&amp;Restocking'!K451="","",VLOOKUP( 'Felling&amp;Restocking'!K451,SpeciesList[],4,0))</f>
        <v/>
      </c>
      <c r="AL451" s="362" t="str">
        <f aca="false">IF('Felling&amp;Restocking'!L451="","",IFERROR("," &amp; VLOOKUP( 'Felling&amp;Restocking'!L451,SpeciesList[],2,0),"," &amp; 'Felling&amp;Restocking'!L451))</f>
        <v/>
      </c>
      <c r="AM451" s="362" t="str">
        <f aca="false">IF('Felling&amp;Restocking'!L451="","",VLOOKUP( 'Felling&amp;Restocking'!L451,SpeciesList[],4,0))</f>
        <v/>
      </c>
      <c r="AN451" s="362" t="str">
        <f aca="false">IF('Felling&amp;Restocking'!M451="","",IFERROR("," &amp; VLOOKUP( 'Felling&amp;Restocking'!M451,SpeciesList[],2,0),"," &amp; 'Felling&amp;Restocking'!M451))</f>
        <v/>
      </c>
      <c r="AO451" s="362" t="str">
        <f aca="false">IF('Felling&amp;Restocking'!M451="","",VLOOKUP( 'Felling&amp;Restocking'!M451,SpeciesList[],4,0))</f>
        <v/>
      </c>
      <c r="AP451" s="362" t="str">
        <f aca="false">IF('Felling&amp;Restocking'!N451="","",IFERROR("," &amp; VLOOKUP( 'Felling&amp;Restocking'!N451,SpeciesList[],2,0),"," &amp; 'Felling&amp;Restocking'!N451))</f>
        <v/>
      </c>
      <c r="AQ451" s="362" t="str">
        <f aca="false">IF('Felling&amp;Restocking'!N451="","",VLOOKUP( 'Felling&amp;Restocking'!N451,SpeciesList[],4,0))</f>
        <v/>
      </c>
      <c r="AT451" s="362" t="str">
        <f aca="false">IF('Sub-Cpt Record'!A451&lt;&gt;"",CONCATENATE('Sub-Cpt Record'!A451,'Sub-Cpt Record'!B451,'Sub-Cpt Record'!C451),"")</f>
        <v/>
      </c>
      <c r="AU451" s="362" t="n">
        <f aca="false">IF($AT451="",1,COUNTIFS($AT$11:$AT$1000, $AT451))</f>
        <v>1</v>
      </c>
      <c r="AV451" s="362" t="n">
        <f aca="false">IF(AT451&lt;&gt;"",'Sub-Cpt Record'!C451/CODE!AU451,0)</f>
        <v>0</v>
      </c>
    </row>
    <row r="452" customFormat="false" ht="15" hidden="false" customHeight="false" outlineLevel="0" collapsed="false">
      <c r="A452" s="362" t="str">
        <f aca="false">IF('Sub-Cpt Record'!B452="",IF(OR('Sub-Cpt Record'!A452=0,'Sub-Cpt Record'!A452=""),"",'Sub-Cpt Record'!A452),CONCATENATE('Sub-Cpt Record'!A452&amp;'Sub-Cpt Record'!B452))</f>
        <v/>
      </c>
      <c r="B452" s="362" t="n">
        <f aca="false">IF($A452="",1,COUNTIFS($A$11:$A$1000, $A452))</f>
        <v>1</v>
      </c>
      <c r="C452" s="363" t="str">
        <f aca="false">IF('Sub-Cpt Record'!E452 = "","",'Sub-Cpt Record'!E452&amp;"  ")</f>
        <v/>
      </c>
      <c r="D452" s="362" t="str">
        <f aca="false">IF('Sub-Cpt Record'!F452 = "","",'Sub-Cpt Record'!F452&amp;"  ")</f>
        <v/>
      </c>
      <c r="E452" s="362" t="str">
        <f aca="false">IF('Sub-Cpt Record'!G452 = "","",'Sub-Cpt Record'!G452&amp;"  ")</f>
        <v/>
      </c>
      <c r="F452" s="362" t="str">
        <f aca="false">IF('Sub-Cpt Record'!H452 = "","",'Sub-Cpt Record'!H452&amp;"  ")</f>
        <v/>
      </c>
      <c r="G452" s="362" t="str">
        <f aca="false">IF('Sub-Cpt Record'!I452 = "","",'Sub-Cpt Record'!I452&amp;"  ")</f>
        <v/>
      </c>
      <c r="H452" s="362" t="str">
        <f aca="false">IF('Sub-Cpt Record'!J452 = "","",'Sub-Cpt Record'!J452&amp;"  ")</f>
        <v/>
      </c>
      <c r="I452" s="364" t="str">
        <f aca="false">CONCATENATE(C452&amp;D452&amp;E452&amp;F452&amp;G452&amp;H452)</f>
        <v/>
      </c>
      <c r="J452" s="362" t="n">
        <f aca="false">IF(A452&lt;&gt;"",'Sub-Cpt Record'!C452/CODE!B452,0)</f>
        <v>0</v>
      </c>
      <c r="L452" s="365" t="str">
        <f aca="false">IF(A452="",IF(L453=1,1,""),1)</f>
        <v/>
      </c>
      <c r="N452" s="366" t="n">
        <f aca="false">COUNTIFS('Felling&amp;Restocking'!$A$11:$A$1000, 'Felling&amp;Restocking'!$A452, 'Felling&amp;Restocking'!$B$11:$B$1000, 'Felling&amp;Restocking'!$B452, 'Felling&amp;Restocking'!$H$11:$H$1000, 'Felling&amp;Restocking'!$H452)</f>
        <v>0</v>
      </c>
      <c r="O452" s="366" t="n">
        <f aca="false">IF(OR('Felling&amp;Restocking'!H452=0,'Felling&amp;Restocking'!H452=""),0,1)</f>
        <v>0</v>
      </c>
      <c r="P452" s="367" t="n">
        <f aca="false">SUM('Felling&amp;Restocking'!O452+'Felling&amp;Restocking'!P452)</f>
        <v>0</v>
      </c>
      <c r="S452" s="369" t="n">
        <f aca="false">IF(AND(O452&lt;&gt;0,P452&lt;&gt;0,'Felling&amp;Restocking'!G452&lt;&gt;0,AA452="",AC452=""),1,0)</f>
        <v>0</v>
      </c>
      <c r="T452" s="370" t="str">
        <f aca="false">IF(OR('Felling&amp;Restocking'!G452=0,'Felling&amp;Restocking'!G452=""),"",SUM('Felling&amp;Restocking'!O452/P452)*'Felling&amp;Restocking'!G452)</f>
        <v/>
      </c>
      <c r="U452" s="370" t="str">
        <f aca="false">IF(OR('Felling&amp;Restocking'!G452=0,'Felling&amp;Restocking'!G452=""),"",SUM('Felling&amp;Restocking'!P452/P452)*'Felling&amp;Restocking'!G452)</f>
        <v/>
      </c>
      <c r="V452" s="371" t="n">
        <f aca="false">IF(CONCATENATE('Felling&amp;Restocking'!U452&amp;'Felling&amp;Restocking'!W452&amp;'Felling&amp;Restocking'!Y452&amp;'Felling&amp;Restocking'!AA452&amp;'Felling&amp;Restocking'!AC452)="",0,1)</f>
        <v>0</v>
      </c>
      <c r="W452" s="372" t="n">
        <f aca="false">IF(OR(OR(TRIM('Felling&amp;Restocking'!H452)="T",TRIM('Felling&amp;Restocking'!H452)="DF",TRIM('Felling&amp;Restocking'!H452)="OS"),O452=0),0,1)</f>
        <v>0</v>
      </c>
      <c r="X452" s="372" t="n">
        <f aca="false">IF(OR('Felling&amp;Restocking'!$S452="",OR('Felling&amp;Restocking'!$S452=0,'Felling&amp;Restocking'!$S452="N/A")),0,1)</f>
        <v>0</v>
      </c>
      <c r="Y452" s="362" t="str">
        <f aca="false">IF(W452=1,T452,"")</f>
        <v/>
      </c>
      <c r="Z452" s="362" t="str">
        <f aca="false">IF(W452=1,U452,"")</f>
        <v/>
      </c>
      <c r="AA452" s="363" t="str">
        <f aca="false">CONCATENATE(IF(AND(AG452="B",AF452&lt;&gt;""),AF452,""),IF(AND(AI452="B",AH452&lt;&gt;""),AH452,""),IF(AND(AK452="B",AJ452&lt;&gt;""),AJ452,""),IF(AND(AM452="B",AL452&lt;&gt;""),AL452,""),IF(AND(AO452="B",AN452&lt;&gt;""),AN452,""),IF(AND(AQ452="B",AP452&lt;&gt;""),AP452,""))</f>
        <v/>
      </c>
      <c r="AC452" s="362" t="str">
        <f aca="false">CONCATENATE(IF(AND(AG452="C",AF452&lt;&gt;""),AF452,""),IF(AND(AI452="C",AH452&lt;&gt;""),AH452,""),IF(AND(AK452="C",AJ452&lt;&gt;""),AJ452,""),IF(AND(AM452="C",AL452&lt;&gt;""),AL452,""),IF(AND(AO452="C",AN452&lt;&gt;""),AN452,""),IF(AND(AQ452="C",AP452&lt;&gt;""),AP452,""))</f>
        <v/>
      </c>
      <c r="AE452" s="362" t="str">
        <f aca="false">CONCATENATE(IF(AS452="","",AS452),IF(AU452="","",AU452),IF(AW452="","",AW452),IF(AY452="","",AY452),IF(BA452="","",BA452),IF(BC452="","",BC452))</f>
        <v>1</v>
      </c>
      <c r="AF452" s="362" t="str">
        <f aca="false">IF('Felling&amp;Restocking'!I452="","",IFERROR(VLOOKUP( 'Felling&amp;Restocking'!I452,SpeciesList[],2,0),"," &amp; 'Felling&amp;Restocking'!I452))</f>
        <v/>
      </c>
      <c r="AG452" s="362" t="str">
        <f aca="false">IF('Felling&amp;Restocking'!I452="","",VLOOKUP( 'Felling&amp;Restocking'!I452,SpeciesList[],4,0))</f>
        <v/>
      </c>
      <c r="AH452" s="362" t="str">
        <f aca="false">IF('Felling&amp;Restocking'!J452="","",IFERROR("," &amp; VLOOKUP( 'Felling&amp;Restocking'!J452,SpeciesList[],2,0),"," &amp; 'Felling&amp;Restocking'!J452))</f>
        <v/>
      </c>
      <c r="AI452" s="362" t="str">
        <f aca="false">IF('Felling&amp;Restocking'!J452="","",VLOOKUP( 'Felling&amp;Restocking'!J452,SpeciesList[],4,0))</f>
        <v/>
      </c>
      <c r="AJ452" s="362" t="str">
        <f aca="false">IF('Felling&amp;Restocking'!K452="","",IFERROR("," &amp; VLOOKUP( 'Felling&amp;Restocking'!K452,SpeciesList[],2,0),"," &amp; 'Felling&amp;Restocking'!K452))</f>
        <v/>
      </c>
      <c r="AK452" s="362" t="str">
        <f aca="false">IF('Felling&amp;Restocking'!K452="","",VLOOKUP( 'Felling&amp;Restocking'!K452,SpeciesList[],4,0))</f>
        <v/>
      </c>
      <c r="AL452" s="362" t="str">
        <f aca="false">IF('Felling&amp;Restocking'!L452="","",IFERROR("," &amp; VLOOKUP( 'Felling&amp;Restocking'!L452,SpeciesList[],2,0),"," &amp; 'Felling&amp;Restocking'!L452))</f>
        <v/>
      </c>
      <c r="AM452" s="362" t="str">
        <f aca="false">IF('Felling&amp;Restocking'!L452="","",VLOOKUP( 'Felling&amp;Restocking'!L452,SpeciesList[],4,0))</f>
        <v/>
      </c>
      <c r="AN452" s="362" t="str">
        <f aca="false">IF('Felling&amp;Restocking'!M452="","",IFERROR("," &amp; VLOOKUP( 'Felling&amp;Restocking'!M452,SpeciesList[],2,0),"," &amp; 'Felling&amp;Restocking'!M452))</f>
        <v/>
      </c>
      <c r="AO452" s="362" t="str">
        <f aca="false">IF('Felling&amp;Restocking'!M452="","",VLOOKUP( 'Felling&amp;Restocking'!M452,SpeciesList[],4,0))</f>
        <v/>
      </c>
      <c r="AP452" s="362" t="str">
        <f aca="false">IF('Felling&amp;Restocking'!N452="","",IFERROR("," &amp; VLOOKUP( 'Felling&amp;Restocking'!N452,SpeciesList[],2,0),"," &amp; 'Felling&amp;Restocking'!N452))</f>
        <v/>
      </c>
      <c r="AQ452" s="362" t="str">
        <f aca="false">IF('Felling&amp;Restocking'!N452="","",VLOOKUP( 'Felling&amp;Restocking'!N452,SpeciesList[],4,0))</f>
        <v/>
      </c>
      <c r="AT452" s="362" t="str">
        <f aca="false">IF('Sub-Cpt Record'!A452&lt;&gt;"",CONCATENATE('Sub-Cpt Record'!A452,'Sub-Cpt Record'!B452,'Sub-Cpt Record'!C452),"")</f>
        <v/>
      </c>
      <c r="AU452" s="362" t="n">
        <f aca="false">IF($AT452="",1,COUNTIFS($AT$11:$AT$1000, $AT452))</f>
        <v>1</v>
      </c>
      <c r="AV452" s="362" t="n">
        <f aca="false">IF(AT452&lt;&gt;"",'Sub-Cpt Record'!C452/CODE!AU452,0)</f>
        <v>0</v>
      </c>
    </row>
    <row r="453" customFormat="false" ht="15" hidden="false" customHeight="false" outlineLevel="0" collapsed="false">
      <c r="A453" s="362" t="str">
        <f aca="false">IF('Sub-Cpt Record'!B453="",IF(OR('Sub-Cpt Record'!A453=0,'Sub-Cpt Record'!A453=""),"",'Sub-Cpt Record'!A453),CONCATENATE('Sub-Cpt Record'!A453&amp;'Sub-Cpt Record'!B453))</f>
        <v/>
      </c>
      <c r="B453" s="362" t="n">
        <f aca="false">IF($A453="",1,COUNTIFS($A$11:$A$1000, $A453))</f>
        <v>1</v>
      </c>
      <c r="C453" s="363" t="str">
        <f aca="false">IF('Sub-Cpt Record'!E453 = "","",'Sub-Cpt Record'!E453&amp;"  ")</f>
        <v/>
      </c>
      <c r="D453" s="362" t="str">
        <f aca="false">IF('Sub-Cpt Record'!F453 = "","",'Sub-Cpt Record'!F453&amp;"  ")</f>
        <v/>
      </c>
      <c r="E453" s="362" t="str">
        <f aca="false">IF('Sub-Cpt Record'!G453 = "","",'Sub-Cpt Record'!G453&amp;"  ")</f>
        <v/>
      </c>
      <c r="F453" s="362" t="str">
        <f aca="false">IF('Sub-Cpt Record'!H453 = "","",'Sub-Cpt Record'!H453&amp;"  ")</f>
        <v/>
      </c>
      <c r="G453" s="362" t="str">
        <f aca="false">IF('Sub-Cpt Record'!I453 = "","",'Sub-Cpt Record'!I453&amp;"  ")</f>
        <v/>
      </c>
      <c r="H453" s="362" t="str">
        <f aca="false">IF('Sub-Cpt Record'!J453 = "","",'Sub-Cpt Record'!J453&amp;"  ")</f>
        <v/>
      </c>
      <c r="I453" s="364" t="str">
        <f aca="false">CONCATENATE(C453&amp;D453&amp;E453&amp;F453&amp;G453&amp;H453)</f>
        <v/>
      </c>
      <c r="J453" s="362" t="n">
        <f aca="false">IF(A453&lt;&gt;"",'Sub-Cpt Record'!C453/CODE!B453,0)</f>
        <v>0</v>
      </c>
      <c r="L453" s="365" t="str">
        <f aca="false">IF(A453="",IF(L454=1,1,""),1)</f>
        <v/>
      </c>
      <c r="N453" s="366" t="n">
        <f aca="false">COUNTIFS('Felling&amp;Restocking'!$A$11:$A$1000, 'Felling&amp;Restocking'!$A453, 'Felling&amp;Restocking'!$B$11:$B$1000, 'Felling&amp;Restocking'!$B453, 'Felling&amp;Restocking'!$H$11:$H$1000, 'Felling&amp;Restocking'!$H453)</f>
        <v>0</v>
      </c>
      <c r="O453" s="366" t="n">
        <f aca="false">IF(OR('Felling&amp;Restocking'!H453=0,'Felling&amp;Restocking'!H453=""),0,1)</f>
        <v>0</v>
      </c>
      <c r="P453" s="367" t="n">
        <f aca="false">SUM('Felling&amp;Restocking'!O453+'Felling&amp;Restocking'!P453)</f>
        <v>0</v>
      </c>
      <c r="S453" s="369" t="n">
        <f aca="false">IF(AND(O453&lt;&gt;0,P453&lt;&gt;0,'Felling&amp;Restocking'!G453&lt;&gt;0,AA453="",AC453=""),1,0)</f>
        <v>0</v>
      </c>
      <c r="T453" s="370" t="str">
        <f aca="false">IF(OR('Felling&amp;Restocking'!G453=0,'Felling&amp;Restocking'!G453=""),"",SUM('Felling&amp;Restocking'!O453/P453)*'Felling&amp;Restocking'!G453)</f>
        <v/>
      </c>
      <c r="U453" s="370" t="str">
        <f aca="false">IF(OR('Felling&amp;Restocking'!G453=0,'Felling&amp;Restocking'!G453=""),"",SUM('Felling&amp;Restocking'!P453/P453)*'Felling&amp;Restocking'!G453)</f>
        <v/>
      </c>
      <c r="V453" s="371" t="n">
        <f aca="false">IF(CONCATENATE('Felling&amp;Restocking'!U453&amp;'Felling&amp;Restocking'!W453&amp;'Felling&amp;Restocking'!Y453&amp;'Felling&amp;Restocking'!AA453&amp;'Felling&amp;Restocking'!AC453)="",0,1)</f>
        <v>0</v>
      </c>
      <c r="W453" s="372" t="n">
        <f aca="false">IF(OR(OR(TRIM('Felling&amp;Restocking'!H453)="T",TRIM('Felling&amp;Restocking'!H453)="DF",TRIM('Felling&amp;Restocking'!H453)="OS"),O453=0),0,1)</f>
        <v>0</v>
      </c>
      <c r="X453" s="372" t="n">
        <f aca="false">IF(OR('Felling&amp;Restocking'!$S453="",OR('Felling&amp;Restocking'!$S453=0,'Felling&amp;Restocking'!$S453="N/A")),0,1)</f>
        <v>0</v>
      </c>
      <c r="Y453" s="362" t="str">
        <f aca="false">IF(W453=1,T453,"")</f>
        <v/>
      </c>
      <c r="Z453" s="362" t="str">
        <f aca="false">IF(W453=1,U453,"")</f>
        <v/>
      </c>
      <c r="AA453" s="363" t="str">
        <f aca="false">CONCATENATE(IF(AND(AG453="B",AF453&lt;&gt;""),AF453,""),IF(AND(AI453="B",AH453&lt;&gt;""),AH453,""),IF(AND(AK453="B",AJ453&lt;&gt;""),AJ453,""),IF(AND(AM453="B",AL453&lt;&gt;""),AL453,""),IF(AND(AO453="B",AN453&lt;&gt;""),AN453,""),IF(AND(AQ453="B",AP453&lt;&gt;""),AP453,""))</f>
        <v/>
      </c>
      <c r="AC453" s="362" t="str">
        <f aca="false">CONCATENATE(IF(AND(AG453="C",AF453&lt;&gt;""),AF453,""),IF(AND(AI453="C",AH453&lt;&gt;""),AH453,""),IF(AND(AK453="C",AJ453&lt;&gt;""),AJ453,""),IF(AND(AM453="C",AL453&lt;&gt;""),AL453,""),IF(AND(AO453="C",AN453&lt;&gt;""),AN453,""),IF(AND(AQ453="C",AP453&lt;&gt;""),AP453,""))</f>
        <v/>
      </c>
      <c r="AE453" s="362" t="str">
        <f aca="false">CONCATENATE(IF(AS453="","",AS453),IF(AU453="","",AU453),IF(AW453="","",AW453),IF(AY453="","",AY453),IF(BA453="","",BA453),IF(BC453="","",BC453))</f>
        <v>1</v>
      </c>
      <c r="AF453" s="362" t="str">
        <f aca="false">IF('Felling&amp;Restocking'!I453="","",IFERROR(VLOOKUP( 'Felling&amp;Restocking'!I453,SpeciesList[],2,0),"," &amp; 'Felling&amp;Restocking'!I453))</f>
        <v/>
      </c>
      <c r="AG453" s="362" t="str">
        <f aca="false">IF('Felling&amp;Restocking'!I453="","",VLOOKUP( 'Felling&amp;Restocking'!I453,SpeciesList[],4,0))</f>
        <v/>
      </c>
      <c r="AH453" s="362" t="str">
        <f aca="false">IF('Felling&amp;Restocking'!J453="","",IFERROR("," &amp; VLOOKUP( 'Felling&amp;Restocking'!J453,SpeciesList[],2,0),"," &amp; 'Felling&amp;Restocking'!J453))</f>
        <v/>
      </c>
      <c r="AI453" s="362" t="str">
        <f aca="false">IF('Felling&amp;Restocking'!J453="","",VLOOKUP( 'Felling&amp;Restocking'!J453,SpeciesList[],4,0))</f>
        <v/>
      </c>
      <c r="AJ453" s="362" t="str">
        <f aca="false">IF('Felling&amp;Restocking'!K453="","",IFERROR("," &amp; VLOOKUP( 'Felling&amp;Restocking'!K453,SpeciesList[],2,0),"," &amp; 'Felling&amp;Restocking'!K453))</f>
        <v/>
      </c>
      <c r="AK453" s="362" t="str">
        <f aca="false">IF('Felling&amp;Restocking'!K453="","",VLOOKUP( 'Felling&amp;Restocking'!K453,SpeciesList[],4,0))</f>
        <v/>
      </c>
      <c r="AL453" s="362" t="str">
        <f aca="false">IF('Felling&amp;Restocking'!L453="","",IFERROR("," &amp; VLOOKUP( 'Felling&amp;Restocking'!L453,SpeciesList[],2,0),"," &amp; 'Felling&amp;Restocking'!L453))</f>
        <v/>
      </c>
      <c r="AM453" s="362" t="str">
        <f aca="false">IF('Felling&amp;Restocking'!L453="","",VLOOKUP( 'Felling&amp;Restocking'!L453,SpeciesList[],4,0))</f>
        <v/>
      </c>
      <c r="AN453" s="362" t="str">
        <f aca="false">IF('Felling&amp;Restocking'!M453="","",IFERROR("," &amp; VLOOKUP( 'Felling&amp;Restocking'!M453,SpeciesList[],2,0),"," &amp; 'Felling&amp;Restocking'!M453))</f>
        <v/>
      </c>
      <c r="AO453" s="362" t="str">
        <f aca="false">IF('Felling&amp;Restocking'!M453="","",VLOOKUP( 'Felling&amp;Restocking'!M453,SpeciesList[],4,0))</f>
        <v/>
      </c>
      <c r="AP453" s="362" t="str">
        <f aca="false">IF('Felling&amp;Restocking'!N453="","",IFERROR("," &amp; VLOOKUP( 'Felling&amp;Restocking'!N453,SpeciesList[],2,0),"," &amp; 'Felling&amp;Restocking'!N453))</f>
        <v/>
      </c>
      <c r="AQ453" s="362" t="str">
        <f aca="false">IF('Felling&amp;Restocking'!N453="","",VLOOKUP( 'Felling&amp;Restocking'!N453,SpeciesList[],4,0))</f>
        <v/>
      </c>
      <c r="AT453" s="362" t="str">
        <f aca="false">IF('Sub-Cpt Record'!A453&lt;&gt;"",CONCATENATE('Sub-Cpt Record'!A453,'Sub-Cpt Record'!B453,'Sub-Cpt Record'!C453),"")</f>
        <v/>
      </c>
      <c r="AU453" s="362" t="n">
        <f aca="false">IF($AT453="",1,COUNTIFS($AT$11:$AT$1000, $AT453))</f>
        <v>1</v>
      </c>
      <c r="AV453" s="362" t="n">
        <f aca="false">IF(AT453&lt;&gt;"",'Sub-Cpt Record'!C453/CODE!AU453,0)</f>
        <v>0</v>
      </c>
    </row>
    <row r="454" customFormat="false" ht="15" hidden="false" customHeight="false" outlineLevel="0" collapsed="false">
      <c r="A454" s="362" t="str">
        <f aca="false">IF('Sub-Cpt Record'!B454="",IF(OR('Sub-Cpt Record'!A454=0,'Sub-Cpt Record'!A454=""),"",'Sub-Cpt Record'!A454),CONCATENATE('Sub-Cpt Record'!A454&amp;'Sub-Cpt Record'!B454))</f>
        <v/>
      </c>
      <c r="B454" s="362" t="n">
        <f aca="false">IF($A454="",1,COUNTIFS($A$11:$A$1000, $A454))</f>
        <v>1</v>
      </c>
      <c r="C454" s="363" t="str">
        <f aca="false">IF('Sub-Cpt Record'!E454 = "","",'Sub-Cpt Record'!E454&amp;"  ")</f>
        <v/>
      </c>
      <c r="D454" s="362" t="str">
        <f aca="false">IF('Sub-Cpt Record'!F454 = "","",'Sub-Cpt Record'!F454&amp;"  ")</f>
        <v/>
      </c>
      <c r="E454" s="362" t="str">
        <f aca="false">IF('Sub-Cpt Record'!G454 = "","",'Sub-Cpt Record'!G454&amp;"  ")</f>
        <v/>
      </c>
      <c r="F454" s="362" t="str">
        <f aca="false">IF('Sub-Cpt Record'!H454 = "","",'Sub-Cpt Record'!H454&amp;"  ")</f>
        <v/>
      </c>
      <c r="G454" s="362" t="str">
        <f aca="false">IF('Sub-Cpt Record'!I454 = "","",'Sub-Cpt Record'!I454&amp;"  ")</f>
        <v/>
      </c>
      <c r="H454" s="362" t="str">
        <f aca="false">IF('Sub-Cpt Record'!J454 = "","",'Sub-Cpt Record'!J454&amp;"  ")</f>
        <v/>
      </c>
      <c r="I454" s="364" t="str">
        <f aca="false">CONCATENATE(C454&amp;D454&amp;E454&amp;F454&amp;G454&amp;H454)</f>
        <v/>
      </c>
      <c r="J454" s="362" t="n">
        <f aca="false">IF(A454&lt;&gt;"",'Sub-Cpt Record'!C454/CODE!B454,0)</f>
        <v>0</v>
      </c>
      <c r="L454" s="365" t="str">
        <f aca="false">IF(A454="",IF(L455=1,1,""),1)</f>
        <v/>
      </c>
      <c r="N454" s="366" t="n">
        <f aca="false">COUNTIFS('Felling&amp;Restocking'!$A$11:$A$1000, 'Felling&amp;Restocking'!$A454, 'Felling&amp;Restocking'!$B$11:$B$1000, 'Felling&amp;Restocking'!$B454, 'Felling&amp;Restocking'!$H$11:$H$1000, 'Felling&amp;Restocking'!$H454)</f>
        <v>0</v>
      </c>
      <c r="O454" s="366" t="n">
        <f aca="false">IF(OR('Felling&amp;Restocking'!H454=0,'Felling&amp;Restocking'!H454=""),0,1)</f>
        <v>0</v>
      </c>
      <c r="P454" s="367" t="n">
        <f aca="false">SUM('Felling&amp;Restocking'!O454+'Felling&amp;Restocking'!P454)</f>
        <v>0</v>
      </c>
      <c r="S454" s="369" t="n">
        <f aca="false">IF(AND(O454&lt;&gt;0,P454&lt;&gt;0,'Felling&amp;Restocking'!G454&lt;&gt;0,AA454="",AC454=""),1,0)</f>
        <v>0</v>
      </c>
      <c r="T454" s="370" t="str">
        <f aca="false">IF(OR('Felling&amp;Restocking'!G454=0,'Felling&amp;Restocking'!G454=""),"",SUM('Felling&amp;Restocking'!O454/P454)*'Felling&amp;Restocking'!G454)</f>
        <v/>
      </c>
      <c r="U454" s="370" t="str">
        <f aca="false">IF(OR('Felling&amp;Restocking'!G454=0,'Felling&amp;Restocking'!G454=""),"",SUM('Felling&amp;Restocking'!P454/P454)*'Felling&amp;Restocking'!G454)</f>
        <v/>
      </c>
      <c r="V454" s="371" t="n">
        <f aca="false">IF(CONCATENATE('Felling&amp;Restocking'!U454&amp;'Felling&amp;Restocking'!W454&amp;'Felling&amp;Restocking'!Y454&amp;'Felling&amp;Restocking'!AA454&amp;'Felling&amp;Restocking'!AC454)="",0,1)</f>
        <v>0</v>
      </c>
      <c r="W454" s="372" t="n">
        <f aca="false">IF(OR(OR(TRIM('Felling&amp;Restocking'!H454)="T",TRIM('Felling&amp;Restocking'!H454)="DF",TRIM('Felling&amp;Restocking'!H454)="OS"),O454=0),0,1)</f>
        <v>0</v>
      </c>
      <c r="X454" s="372" t="n">
        <f aca="false">IF(OR('Felling&amp;Restocking'!$S454="",OR('Felling&amp;Restocking'!$S454=0,'Felling&amp;Restocking'!$S454="N/A")),0,1)</f>
        <v>0</v>
      </c>
      <c r="Y454" s="362" t="str">
        <f aca="false">IF(W454=1,T454,"")</f>
        <v/>
      </c>
      <c r="Z454" s="362" t="str">
        <f aca="false">IF(W454=1,U454,"")</f>
        <v/>
      </c>
      <c r="AA454" s="363" t="str">
        <f aca="false">CONCATENATE(IF(AND(AG454="B",AF454&lt;&gt;""),AF454,""),IF(AND(AI454="B",AH454&lt;&gt;""),AH454,""),IF(AND(AK454="B",AJ454&lt;&gt;""),AJ454,""),IF(AND(AM454="B",AL454&lt;&gt;""),AL454,""),IF(AND(AO454="B",AN454&lt;&gt;""),AN454,""),IF(AND(AQ454="B",AP454&lt;&gt;""),AP454,""))</f>
        <v/>
      </c>
      <c r="AC454" s="362" t="str">
        <f aca="false">CONCATENATE(IF(AND(AG454="C",AF454&lt;&gt;""),AF454,""),IF(AND(AI454="C",AH454&lt;&gt;""),AH454,""),IF(AND(AK454="C",AJ454&lt;&gt;""),AJ454,""),IF(AND(AM454="C",AL454&lt;&gt;""),AL454,""),IF(AND(AO454="C",AN454&lt;&gt;""),AN454,""),IF(AND(AQ454="C",AP454&lt;&gt;""),AP454,""))</f>
        <v/>
      </c>
      <c r="AE454" s="362" t="str">
        <f aca="false">CONCATENATE(IF(AS454="","",AS454),IF(AU454="","",AU454),IF(AW454="","",AW454),IF(AY454="","",AY454),IF(BA454="","",BA454),IF(BC454="","",BC454))</f>
        <v>1</v>
      </c>
      <c r="AF454" s="362" t="str">
        <f aca="false">IF('Felling&amp;Restocking'!I454="","",IFERROR(VLOOKUP( 'Felling&amp;Restocking'!I454,SpeciesList[],2,0),"," &amp; 'Felling&amp;Restocking'!I454))</f>
        <v/>
      </c>
      <c r="AG454" s="362" t="str">
        <f aca="false">IF('Felling&amp;Restocking'!I454="","",VLOOKUP( 'Felling&amp;Restocking'!I454,SpeciesList[],4,0))</f>
        <v/>
      </c>
      <c r="AH454" s="362" t="str">
        <f aca="false">IF('Felling&amp;Restocking'!J454="","",IFERROR("," &amp; VLOOKUP( 'Felling&amp;Restocking'!J454,SpeciesList[],2,0),"," &amp; 'Felling&amp;Restocking'!J454))</f>
        <v/>
      </c>
      <c r="AI454" s="362" t="str">
        <f aca="false">IF('Felling&amp;Restocking'!J454="","",VLOOKUP( 'Felling&amp;Restocking'!J454,SpeciesList[],4,0))</f>
        <v/>
      </c>
      <c r="AJ454" s="362" t="str">
        <f aca="false">IF('Felling&amp;Restocking'!K454="","",IFERROR("," &amp; VLOOKUP( 'Felling&amp;Restocking'!K454,SpeciesList[],2,0),"," &amp; 'Felling&amp;Restocking'!K454))</f>
        <v/>
      </c>
      <c r="AK454" s="362" t="str">
        <f aca="false">IF('Felling&amp;Restocking'!K454="","",VLOOKUP( 'Felling&amp;Restocking'!K454,SpeciesList[],4,0))</f>
        <v/>
      </c>
      <c r="AL454" s="362" t="str">
        <f aca="false">IF('Felling&amp;Restocking'!L454="","",IFERROR("," &amp; VLOOKUP( 'Felling&amp;Restocking'!L454,SpeciesList[],2,0),"," &amp; 'Felling&amp;Restocking'!L454))</f>
        <v/>
      </c>
      <c r="AM454" s="362" t="str">
        <f aca="false">IF('Felling&amp;Restocking'!L454="","",VLOOKUP( 'Felling&amp;Restocking'!L454,SpeciesList[],4,0))</f>
        <v/>
      </c>
      <c r="AN454" s="362" t="str">
        <f aca="false">IF('Felling&amp;Restocking'!M454="","",IFERROR("," &amp; VLOOKUP( 'Felling&amp;Restocking'!M454,SpeciesList[],2,0),"," &amp; 'Felling&amp;Restocking'!M454))</f>
        <v/>
      </c>
      <c r="AO454" s="362" t="str">
        <f aca="false">IF('Felling&amp;Restocking'!M454="","",VLOOKUP( 'Felling&amp;Restocking'!M454,SpeciesList[],4,0))</f>
        <v/>
      </c>
      <c r="AP454" s="362" t="str">
        <f aca="false">IF('Felling&amp;Restocking'!N454="","",IFERROR("," &amp; VLOOKUP( 'Felling&amp;Restocking'!N454,SpeciesList[],2,0),"," &amp; 'Felling&amp;Restocking'!N454))</f>
        <v/>
      </c>
      <c r="AQ454" s="362" t="str">
        <f aca="false">IF('Felling&amp;Restocking'!N454="","",VLOOKUP( 'Felling&amp;Restocking'!N454,SpeciesList[],4,0))</f>
        <v/>
      </c>
      <c r="AT454" s="362" t="str">
        <f aca="false">IF('Sub-Cpt Record'!A454&lt;&gt;"",CONCATENATE('Sub-Cpt Record'!A454,'Sub-Cpt Record'!B454,'Sub-Cpt Record'!C454),"")</f>
        <v/>
      </c>
      <c r="AU454" s="362" t="n">
        <f aca="false">IF($AT454="",1,COUNTIFS($AT$11:$AT$1000, $AT454))</f>
        <v>1</v>
      </c>
      <c r="AV454" s="362" t="n">
        <f aca="false">IF(AT454&lt;&gt;"",'Sub-Cpt Record'!C454/CODE!AU454,0)</f>
        <v>0</v>
      </c>
    </row>
    <row r="455" customFormat="false" ht="15" hidden="false" customHeight="false" outlineLevel="0" collapsed="false">
      <c r="A455" s="362" t="str">
        <f aca="false">IF('Sub-Cpt Record'!B455="",IF(OR('Sub-Cpt Record'!A455=0,'Sub-Cpt Record'!A455=""),"",'Sub-Cpt Record'!A455),CONCATENATE('Sub-Cpt Record'!A455&amp;'Sub-Cpt Record'!B455))</f>
        <v/>
      </c>
      <c r="B455" s="362" t="n">
        <f aca="false">IF($A455="",1,COUNTIFS($A$11:$A$1000, $A455))</f>
        <v>1</v>
      </c>
      <c r="C455" s="363" t="str">
        <f aca="false">IF('Sub-Cpt Record'!E455 = "","",'Sub-Cpt Record'!E455&amp;"  ")</f>
        <v/>
      </c>
      <c r="D455" s="362" t="str">
        <f aca="false">IF('Sub-Cpt Record'!F455 = "","",'Sub-Cpt Record'!F455&amp;"  ")</f>
        <v/>
      </c>
      <c r="E455" s="362" t="str">
        <f aca="false">IF('Sub-Cpt Record'!G455 = "","",'Sub-Cpt Record'!G455&amp;"  ")</f>
        <v/>
      </c>
      <c r="F455" s="362" t="str">
        <f aca="false">IF('Sub-Cpt Record'!H455 = "","",'Sub-Cpt Record'!H455&amp;"  ")</f>
        <v/>
      </c>
      <c r="G455" s="362" t="str">
        <f aca="false">IF('Sub-Cpt Record'!I455 = "","",'Sub-Cpt Record'!I455&amp;"  ")</f>
        <v/>
      </c>
      <c r="H455" s="362" t="str">
        <f aca="false">IF('Sub-Cpt Record'!J455 = "","",'Sub-Cpt Record'!J455&amp;"  ")</f>
        <v/>
      </c>
      <c r="I455" s="364" t="str">
        <f aca="false">CONCATENATE(C455&amp;D455&amp;E455&amp;F455&amp;G455&amp;H455)</f>
        <v/>
      </c>
      <c r="J455" s="362" t="n">
        <f aca="false">IF(A455&lt;&gt;"",'Sub-Cpt Record'!C455/CODE!B455,0)</f>
        <v>0</v>
      </c>
      <c r="L455" s="365" t="str">
        <f aca="false">IF(A455="",IF(L456=1,1,""),1)</f>
        <v/>
      </c>
      <c r="N455" s="366" t="n">
        <f aca="false">COUNTIFS('Felling&amp;Restocking'!$A$11:$A$1000, 'Felling&amp;Restocking'!$A455, 'Felling&amp;Restocking'!$B$11:$B$1000, 'Felling&amp;Restocking'!$B455, 'Felling&amp;Restocking'!$H$11:$H$1000, 'Felling&amp;Restocking'!$H455)</f>
        <v>0</v>
      </c>
      <c r="O455" s="366" t="n">
        <f aca="false">IF(OR('Felling&amp;Restocking'!H455=0,'Felling&amp;Restocking'!H455=""),0,1)</f>
        <v>0</v>
      </c>
      <c r="P455" s="367" t="n">
        <f aca="false">SUM('Felling&amp;Restocking'!O455+'Felling&amp;Restocking'!P455)</f>
        <v>0</v>
      </c>
      <c r="S455" s="369" t="n">
        <f aca="false">IF(AND(O455&lt;&gt;0,P455&lt;&gt;0,'Felling&amp;Restocking'!G455&lt;&gt;0,AA455="",AC455=""),1,0)</f>
        <v>0</v>
      </c>
      <c r="T455" s="370" t="str">
        <f aca="false">IF(OR('Felling&amp;Restocking'!G455=0,'Felling&amp;Restocking'!G455=""),"",SUM('Felling&amp;Restocking'!O455/P455)*'Felling&amp;Restocking'!G455)</f>
        <v/>
      </c>
      <c r="U455" s="370" t="str">
        <f aca="false">IF(OR('Felling&amp;Restocking'!G455=0,'Felling&amp;Restocking'!G455=""),"",SUM('Felling&amp;Restocking'!P455/P455)*'Felling&amp;Restocking'!G455)</f>
        <v/>
      </c>
      <c r="V455" s="371" t="n">
        <f aca="false">IF(CONCATENATE('Felling&amp;Restocking'!U455&amp;'Felling&amp;Restocking'!W455&amp;'Felling&amp;Restocking'!Y455&amp;'Felling&amp;Restocking'!AA455&amp;'Felling&amp;Restocking'!AC455)="",0,1)</f>
        <v>0</v>
      </c>
      <c r="W455" s="372" t="n">
        <f aca="false">IF(OR(OR(TRIM('Felling&amp;Restocking'!H455)="T",TRIM('Felling&amp;Restocking'!H455)="DF",TRIM('Felling&amp;Restocking'!H455)="OS"),O455=0),0,1)</f>
        <v>0</v>
      </c>
      <c r="X455" s="372" t="n">
        <f aca="false">IF(OR('Felling&amp;Restocking'!$S455="",OR('Felling&amp;Restocking'!$S455=0,'Felling&amp;Restocking'!$S455="N/A")),0,1)</f>
        <v>0</v>
      </c>
      <c r="Y455" s="362" t="str">
        <f aca="false">IF(W455=1,T455,"")</f>
        <v/>
      </c>
      <c r="Z455" s="362" t="str">
        <f aca="false">IF(W455=1,U455,"")</f>
        <v/>
      </c>
      <c r="AA455" s="363" t="str">
        <f aca="false">CONCATENATE(IF(AND(AG455="B",AF455&lt;&gt;""),AF455,""),IF(AND(AI455="B",AH455&lt;&gt;""),AH455,""),IF(AND(AK455="B",AJ455&lt;&gt;""),AJ455,""),IF(AND(AM455="B",AL455&lt;&gt;""),AL455,""),IF(AND(AO455="B",AN455&lt;&gt;""),AN455,""),IF(AND(AQ455="B",AP455&lt;&gt;""),AP455,""))</f>
        <v/>
      </c>
      <c r="AC455" s="362" t="str">
        <f aca="false">CONCATENATE(IF(AND(AG455="C",AF455&lt;&gt;""),AF455,""),IF(AND(AI455="C",AH455&lt;&gt;""),AH455,""),IF(AND(AK455="C",AJ455&lt;&gt;""),AJ455,""),IF(AND(AM455="C",AL455&lt;&gt;""),AL455,""),IF(AND(AO455="C",AN455&lt;&gt;""),AN455,""),IF(AND(AQ455="C",AP455&lt;&gt;""),AP455,""))</f>
        <v/>
      </c>
      <c r="AE455" s="362" t="str">
        <f aca="false">CONCATENATE(IF(AS455="","",AS455),IF(AU455="","",AU455),IF(AW455="","",AW455),IF(AY455="","",AY455),IF(BA455="","",BA455),IF(BC455="","",BC455))</f>
        <v>1</v>
      </c>
      <c r="AF455" s="362" t="str">
        <f aca="false">IF('Felling&amp;Restocking'!I455="","",IFERROR(VLOOKUP( 'Felling&amp;Restocking'!I455,SpeciesList[],2,0),"," &amp; 'Felling&amp;Restocking'!I455))</f>
        <v/>
      </c>
      <c r="AG455" s="362" t="str">
        <f aca="false">IF('Felling&amp;Restocking'!I455="","",VLOOKUP( 'Felling&amp;Restocking'!I455,SpeciesList[],4,0))</f>
        <v/>
      </c>
      <c r="AH455" s="362" t="str">
        <f aca="false">IF('Felling&amp;Restocking'!J455="","",IFERROR("," &amp; VLOOKUP( 'Felling&amp;Restocking'!J455,SpeciesList[],2,0),"," &amp; 'Felling&amp;Restocking'!J455))</f>
        <v/>
      </c>
      <c r="AI455" s="362" t="str">
        <f aca="false">IF('Felling&amp;Restocking'!J455="","",VLOOKUP( 'Felling&amp;Restocking'!J455,SpeciesList[],4,0))</f>
        <v/>
      </c>
      <c r="AJ455" s="362" t="str">
        <f aca="false">IF('Felling&amp;Restocking'!K455="","",IFERROR("," &amp; VLOOKUP( 'Felling&amp;Restocking'!K455,SpeciesList[],2,0),"," &amp; 'Felling&amp;Restocking'!K455))</f>
        <v/>
      </c>
      <c r="AK455" s="362" t="str">
        <f aca="false">IF('Felling&amp;Restocking'!K455="","",VLOOKUP( 'Felling&amp;Restocking'!K455,SpeciesList[],4,0))</f>
        <v/>
      </c>
      <c r="AL455" s="362" t="str">
        <f aca="false">IF('Felling&amp;Restocking'!L455="","",IFERROR("," &amp; VLOOKUP( 'Felling&amp;Restocking'!L455,SpeciesList[],2,0),"," &amp; 'Felling&amp;Restocking'!L455))</f>
        <v/>
      </c>
      <c r="AM455" s="362" t="str">
        <f aca="false">IF('Felling&amp;Restocking'!L455="","",VLOOKUP( 'Felling&amp;Restocking'!L455,SpeciesList[],4,0))</f>
        <v/>
      </c>
      <c r="AN455" s="362" t="str">
        <f aca="false">IF('Felling&amp;Restocking'!M455="","",IFERROR("," &amp; VLOOKUP( 'Felling&amp;Restocking'!M455,SpeciesList[],2,0),"," &amp; 'Felling&amp;Restocking'!M455))</f>
        <v/>
      </c>
      <c r="AO455" s="362" t="str">
        <f aca="false">IF('Felling&amp;Restocking'!M455="","",VLOOKUP( 'Felling&amp;Restocking'!M455,SpeciesList[],4,0))</f>
        <v/>
      </c>
      <c r="AP455" s="362" t="str">
        <f aca="false">IF('Felling&amp;Restocking'!N455="","",IFERROR("," &amp; VLOOKUP( 'Felling&amp;Restocking'!N455,SpeciesList[],2,0),"," &amp; 'Felling&amp;Restocking'!N455))</f>
        <v/>
      </c>
      <c r="AQ455" s="362" t="str">
        <f aca="false">IF('Felling&amp;Restocking'!N455="","",VLOOKUP( 'Felling&amp;Restocking'!N455,SpeciesList[],4,0))</f>
        <v/>
      </c>
      <c r="AT455" s="362" t="str">
        <f aca="false">IF('Sub-Cpt Record'!A455&lt;&gt;"",CONCATENATE('Sub-Cpt Record'!A455,'Sub-Cpt Record'!B455,'Sub-Cpt Record'!C455),"")</f>
        <v/>
      </c>
      <c r="AU455" s="362" t="n">
        <f aca="false">IF($AT455="",1,COUNTIFS($AT$11:$AT$1000, $AT455))</f>
        <v>1</v>
      </c>
      <c r="AV455" s="362" t="n">
        <f aca="false">IF(AT455&lt;&gt;"",'Sub-Cpt Record'!C455/CODE!AU455,0)</f>
        <v>0</v>
      </c>
    </row>
    <row r="456" customFormat="false" ht="15" hidden="false" customHeight="false" outlineLevel="0" collapsed="false">
      <c r="A456" s="362" t="str">
        <f aca="false">IF('Sub-Cpt Record'!B456="",IF(OR('Sub-Cpt Record'!A456=0,'Sub-Cpt Record'!A456=""),"",'Sub-Cpt Record'!A456),CONCATENATE('Sub-Cpt Record'!A456&amp;'Sub-Cpt Record'!B456))</f>
        <v/>
      </c>
      <c r="B456" s="362" t="n">
        <f aca="false">IF($A456="",1,COUNTIFS($A$11:$A$1000, $A456))</f>
        <v>1</v>
      </c>
      <c r="C456" s="363" t="str">
        <f aca="false">IF('Sub-Cpt Record'!E456 = "","",'Sub-Cpt Record'!E456&amp;"  ")</f>
        <v/>
      </c>
      <c r="D456" s="362" t="str">
        <f aca="false">IF('Sub-Cpt Record'!F456 = "","",'Sub-Cpt Record'!F456&amp;"  ")</f>
        <v/>
      </c>
      <c r="E456" s="362" t="str">
        <f aca="false">IF('Sub-Cpt Record'!G456 = "","",'Sub-Cpt Record'!G456&amp;"  ")</f>
        <v/>
      </c>
      <c r="F456" s="362" t="str">
        <f aca="false">IF('Sub-Cpt Record'!H456 = "","",'Sub-Cpt Record'!H456&amp;"  ")</f>
        <v/>
      </c>
      <c r="G456" s="362" t="str">
        <f aca="false">IF('Sub-Cpt Record'!I456 = "","",'Sub-Cpt Record'!I456&amp;"  ")</f>
        <v/>
      </c>
      <c r="H456" s="362" t="str">
        <f aca="false">IF('Sub-Cpt Record'!J456 = "","",'Sub-Cpt Record'!J456&amp;"  ")</f>
        <v/>
      </c>
      <c r="I456" s="364" t="str">
        <f aca="false">CONCATENATE(C456&amp;D456&amp;E456&amp;F456&amp;G456&amp;H456)</f>
        <v/>
      </c>
      <c r="J456" s="362" t="n">
        <f aca="false">IF(A456&lt;&gt;"",'Sub-Cpt Record'!C456/CODE!B456,0)</f>
        <v>0</v>
      </c>
      <c r="L456" s="365" t="str">
        <f aca="false">IF(A456="",IF(L457=1,1,""),1)</f>
        <v/>
      </c>
      <c r="N456" s="366" t="n">
        <f aca="false">COUNTIFS('Felling&amp;Restocking'!$A$11:$A$1000, 'Felling&amp;Restocking'!$A456, 'Felling&amp;Restocking'!$B$11:$B$1000, 'Felling&amp;Restocking'!$B456, 'Felling&amp;Restocking'!$H$11:$H$1000, 'Felling&amp;Restocking'!$H456)</f>
        <v>0</v>
      </c>
      <c r="O456" s="366" t="n">
        <f aca="false">IF(OR('Felling&amp;Restocking'!H456=0,'Felling&amp;Restocking'!H456=""),0,1)</f>
        <v>0</v>
      </c>
      <c r="P456" s="367" t="n">
        <f aca="false">SUM('Felling&amp;Restocking'!O456+'Felling&amp;Restocking'!P456)</f>
        <v>0</v>
      </c>
      <c r="S456" s="369" t="n">
        <f aca="false">IF(AND(O456&lt;&gt;0,P456&lt;&gt;0,'Felling&amp;Restocking'!G456&lt;&gt;0,AA456="",AC456=""),1,0)</f>
        <v>0</v>
      </c>
      <c r="T456" s="370" t="str">
        <f aca="false">IF(OR('Felling&amp;Restocking'!G456=0,'Felling&amp;Restocking'!G456=""),"",SUM('Felling&amp;Restocking'!O456/P456)*'Felling&amp;Restocking'!G456)</f>
        <v/>
      </c>
      <c r="U456" s="370" t="str">
        <f aca="false">IF(OR('Felling&amp;Restocking'!G456=0,'Felling&amp;Restocking'!G456=""),"",SUM('Felling&amp;Restocking'!P456/P456)*'Felling&amp;Restocking'!G456)</f>
        <v/>
      </c>
      <c r="V456" s="371" t="n">
        <f aca="false">IF(CONCATENATE('Felling&amp;Restocking'!U456&amp;'Felling&amp;Restocking'!W456&amp;'Felling&amp;Restocking'!Y456&amp;'Felling&amp;Restocking'!AA456&amp;'Felling&amp;Restocking'!AC456)="",0,1)</f>
        <v>0</v>
      </c>
      <c r="W456" s="372" t="n">
        <f aca="false">IF(OR(OR(TRIM('Felling&amp;Restocking'!H456)="T",TRIM('Felling&amp;Restocking'!H456)="DF",TRIM('Felling&amp;Restocking'!H456)="OS"),O456=0),0,1)</f>
        <v>0</v>
      </c>
      <c r="X456" s="372" t="n">
        <f aca="false">IF(OR('Felling&amp;Restocking'!$S456="",OR('Felling&amp;Restocking'!$S456=0,'Felling&amp;Restocking'!$S456="N/A")),0,1)</f>
        <v>0</v>
      </c>
      <c r="Y456" s="362" t="str">
        <f aca="false">IF(W456=1,T456,"")</f>
        <v/>
      </c>
      <c r="Z456" s="362" t="str">
        <f aca="false">IF(W456=1,U456,"")</f>
        <v/>
      </c>
      <c r="AA456" s="363" t="str">
        <f aca="false">CONCATENATE(IF(AND(AG456="B",AF456&lt;&gt;""),AF456,""),IF(AND(AI456="B",AH456&lt;&gt;""),AH456,""),IF(AND(AK456="B",AJ456&lt;&gt;""),AJ456,""),IF(AND(AM456="B",AL456&lt;&gt;""),AL456,""),IF(AND(AO456="B",AN456&lt;&gt;""),AN456,""),IF(AND(AQ456="B",AP456&lt;&gt;""),AP456,""))</f>
        <v/>
      </c>
      <c r="AC456" s="362" t="str">
        <f aca="false">CONCATENATE(IF(AND(AG456="C",AF456&lt;&gt;""),AF456,""),IF(AND(AI456="C",AH456&lt;&gt;""),AH456,""),IF(AND(AK456="C",AJ456&lt;&gt;""),AJ456,""),IF(AND(AM456="C",AL456&lt;&gt;""),AL456,""),IF(AND(AO456="C",AN456&lt;&gt;""),AN456,""),IF(AND(AQ456="C",AP456&lt;&gt;""),AP456,""))</f>
        <v/>
      </c>
      <c r="AE456" s="362" t="str">
        <f aca="false">CONCATENATE(IF(AS456="","",AS456),IF(AU456="","",AU456),IF(AW456="","",AW456),IF(AY456="","",AY456),IF(BA456="","",BA456),IF(BC456="","",BC456))</f>
        <v>1</v>
      </c>
      <c r="AF456" s="362" t="str">
        <f aca="false">IF('Felling&amp;Restocking'!I456="","",IFERROR(VLOOKUP( 'Felling&amp;Restocking'!I456,SpeciesList[],2,0),"," &amp; 'Felling&amp;Restocking'!I456))</f>
        <v/>
      </c>
      <c r="AG456" s="362" t="str">
        <f aca="false">IF('Felling&amp;Restocking'!I456="","",VLOOKUP( 'Felling&amp;Restocking'!I456,SpeciesList[],4,0))</f>
        <v/>
      </c>
      <c r="AH456" s="362" t="str">
        <f aca="false">IF('Felling&amp;Restocking'!J456="","",IFERROR("," &amp; VLOOKUP( 'Felling&amp;Restocking'!J456,SpeciesList[],2,0),"," &amp; 'Felling&amp;Restocking'!J456))</f>
        <v/>
      </c>
      <c r="AI456" s="362" t="str">
        <f aca="false">IF('Felling&amp;Restocking'!J456="","",VLOOKUP( 'Felling&amp;Restocking'!J456,SpeciesList[],4,0))</f>
        <v/>
      </c>
      <c r="AJ456" s="362" t="str">
        <f aca="false">IF('Felling&amp;Restocking'!K456="","",IFERROR("," &amp; VLOOKUP( 'Felling&amp;Restocking'!K456,SpeciesList[],2,0),"," &amp; 'Felling&amp;Restocking'!K456))</f>
        <v/>
      </c>
      <c r="AK456" s="362" t="str">
        <f aca="false">IF('Felling&amp;Restocking'!K456="","",VLOOKUP( 'Felling&amp;Restocking'!K456,SpeciesList[],4,0))</f>
        <v/>
      </c>
      <c r="AL456" s="362" t="str">
        <f aca="false">IF('Felling&amp;Restocking'!L456="","",IFERROR("," &amp; VLOOKUP( 'Felling&amp;Restocking'!L456,SpeciesList[],2,0),"," &amp; 'Felling&amp;Restocking'!L456))</f>
        <v/>
      </c>
      <c r="AM456" s="362" t="str">
        <f aca="false">IF('Felling&amp;Restocking'!L456="","",VLOOKUP( 'Felling&amp;Restocking'!L456,SpeciesList[],4,0))</f>
        <v/>
      </c>
      <c r="AN456" s="362" t="str">
        <f aca="false">IF('Felling&amp;Restocking'!M456="","",IFERROR("," &amp; VLOOKUP( 'Felling&amp;Restocking'!M456,SpeciesList[],2,0),"," &amp; 'Felling&amp;Restocking'!M456))</f>
        <v/>
      </c>
      <c r="AO456" s="362" t="str">
        <f aca="false">IF('Felling&amp;Restocking'!M456="","",VLOOKUP( 'Felling&amp;Restocking'!M456,SpeciesList[],4,0))</f>
        <v/>
      </c>
      <c r="AP456" s="362" t="str">
        <f aca="false">IF('Felling&amp;Restocking'!N456="","",IFERROR("," &amp; VLOOKUP( 'Felling&amp;Restocking'!N456,SpeciesList[],2,0),"," &amp; 'Felling&amp;Restocking'!N456))</f>
        <v/>
      </c>
      <c r="AQ456" s="362" t="str">
        <f aca="false">IF('Felling&amp;Restocking'!N456="","",VLOOKUP( 'Felling&amp;Restocking'!N456,SpeciesList[],4,0))</f>
        <v/>
      </c>
      <c r="AT456" s="362" t="str">
        <f aca="false">IF('Sub-Cpt Record'!A456&lt;&gt;"",CONCATENATE('Sub-Cpt Record'!A456,'Sub-Cpt Record'!B456,'Sub-Cpt Record'!C456),"")</f>
        <v/>
      </c>
      <c r="AU456" s="362" t="n">
        <f aca="false">IF($AT456="",1,COUNTIFS($AT$11:$AT$1000, $AT456))</f>
        <v>1</v>
      </c>
      <c r="AV456" s="362" t="n">
        <f aca="false">IF(AT456&lt;&gt;"",'Sub-Cpt Record'!C456/CODE!AU456,0)</f>
        <v>0</v>
      </c>
    </row>
    <row r="457" customFormat="false" ht="15" hidden="false" customHeight="false" outlineLevel="0" collapsed="false">
      <c r="A457" s="362" t="str">
        <f aca="false">IF('Sub-Cpt Record'!B457="",IF(OR('Sub-Cpt Record'!A457=0,'Sub-Cpt Record'!A457=""),"",'Sub-Cpt Record'!A457),CONCATENATE('Sub-Cpt Record'!A457&amp;'Sub-Cpt Record'!B457))</f>
        <v/>
      </c>
      <c r="B457" s="362" t="n">
        <f aca="false">IF($A457="",1,COUNTIFS($A$11:$A$1000, $A457))</f>
        <v>1</v>
      </c>
      <c r="C457" s="363" t="str">
        <f aca="false">IF('Sub-Cpt Record'!E457 = "","",'Sub-Cpt Record'!E457&amp;"  ")</f>
        <v/>
      </c>
      <c r="D457" s="362" t="str">
        <f aca="false">IF('Sub-Cpt Record'!F457 = "","",'Sub-Cpt Record'!F457&amp;"  ")</f>
        <v/>
      </c>
      <c r="E457" s="362" t="str">
        <f aca="false">IF('Sub-Cpt Record'!G457 = "","",'Sub-Cpt Record'!G457&amp;"  ")</f>
        <v/>
      </c>
      <c r="F457" s="362" t="str">
        <f aca="false">IF('Sub-Cpt Record'!H457 = "","",'Sub-Cpt Record'!H457&amp;"  ")</f>
        <v/>
      </c>
      <c r="G457" s="362" t="str">
        <f aca="false">IF('Sub-Cpt Record'!I457 = "","",'Sub-Cpt Record'!I457&amp;"  ")</f>
        <v/>
      </c>
      <c r="H457" s="362" t="str">
        <f aca="false">IF('Sub-Cpt Record'!J457 = "","",'Sub-Cpt Record'!J457&amp;"  ")</f>
        <v/>
      </c>
      <c r="I457" s="364" t="str">
        <f aca="false">CONCATENATE(C457&amp;D457&amp;E457&amp;F457&amp;G457&amp;H457)</f>
        <v/>
      </c>
      <c r="J457" s="362" t="n">
        <f aca="false">IF(A457&lt;&gt;"",'Sub-Cpt Record'!C457/CODE!B457,0)</f>
        <v>0</v>
      </c>
      <c r="L457" s="365" t="str">
        <f aca="false">IF(A457="",IF(L458=1,1,""),1)</f>
        <v/>
      </c>
      <c r="N457" s="366" t="n">
        <f aca="false">COUNTIFS('Felling&amp;Restocking'!$A$11:$A$1000, 'Felling&amp;Restocking'!$A457, 'Felling&amp;Restocking'!$B$11:$B$1000, 'Felling&amp;Restocking'!$B457, 'Felling&amp;Restocking'!$H$11:$H$1000, 'Felling&amp;Restocking'!$H457)</f>
        <v>0</v>
      </c>
      <c r="O457" s="366" t="n">
        <f aca="false">IF(OR('Felling&amp;Restocking'!H457=0,'Felling&amp;Restocking'!H457=""),0,1)</f>
        <v>0</v>
      </c>
      <c r="P457" s="367" t="n">
        <f aca="false">SUM('Felling&amp;Restocking'!O457+'Felling&amp;Restocking'!P457)</f>
        <v>0</v>
      </c>
      <c r="S457" s="369" t="n">
        <f aca="false">IF(AND(O457&lt;&gt;0,P457&lt;&gt;0,'Felling&amp;Restocking'!G457&lt;&gt;0,AA457="",AC457=""),1,0)</f>
        <v>0</v>
      </c>
      <c r="T457" s="370" t="str">
        <f aca="false">IF(OR('Felling&amp;Restocking'!G457=0,'Felling&amp;Restocking'!G457=""),"",SUM('Felling&amp;Restocking'!O457/P457)*'Felling&amp;Restocking'!G457)</f>
        <v/>
      </c>
      <c r="U457" s="370" t="str">
        <f aca="false">IF(OR('Felling&amp;Restocking'!G457=0,'Felling&amp;Restocking'!G457=""),"",SUM('Felling&amp;Restocking'!P457/P457)*'Felling&amp;Restocking'!G457)</f>
        <v/>
      </c>
      <c r="V457" s="371" t="n">
        <f aca="false">IF(CONCATENATE('Felling&amp;Restocking'!U457&amp;'Felling&amp;Restocking'!W457&amp;'Felling&amp;Restocking'!Y457&amp;'Felling&amp;Restocking'!AA457&amp;'Felling&amp;Restocking'!AC457)="",0,1)</f>
        <v>0</v>
      </c>
      <c r="W457" s="372" t="n">
        <f aca="false">IF(OR(OR(TRIM('Felling&amp;Restocking'!H457)="T",TRIM('Felling&amp;Restocking'!H457)="DF",TRIM('Felling&amp;Restocking'!H457)="OS"),O457=0),0,1)</f>
        <v>0</v>
      </c>
      <c r="X457" s="372" t="n">
        <f aca="false">IF(OR('Felling&amp;Restocking'!$S457="",OR('Felling&amp;Restocking'!$S457=0,'Felling&amp;Restocking'!$S457="N/A")),0,1)</f>
        <v>0</v>
      </c>
      <c r="Y457" s="362" t="str">
        <f aca="false">IF(W457=1,T457,"")</f>
        <v/>
      </c>
      <c r="Z457" s="362" t="str">
        <f aca="false">IF(W457=1,U457,"")</f>
        <v/>
      </c>
      <c r="AA457" s="363" t="str">
        <f aca="false">CONCATENATE(IF(AND(AG457="B",AF457&lt;&gt;""),AF457,""),IF(AND(AI457="B",AH457&lt;&gt;""),AH457,""),IF(AND(AK457="B",AJ457&lt;&gt;""),AJ457,""),IF(AND(AM457="B",AL457&lt;&gt;""),AL457,""),IF(AND(AO457="B",AN457&lt;&gt;""),AN457,""),IF(AND(AQ457="B",AP457&lt;&gt;""),AP457,""))</f>
        <v/>
      </c>
      <c r="AC457" s="362" t="str">
        <f aca="false">CONCATENATE(IF(AND(AG457="C",AF457&lt;&gt;""),AF457,""),IF(AND(AI457="C",AH457&lt;&gt;""),AH457,""),IF(AND(AK457="C",AJ457&lt;&gt;""),AJ457,""),IF(AND(AM457="C",AL457&lt;&gt;""),AL457,""),IF(AND(AO457="C",AN457&lt;&gt;""),AN457,""),IF(AND(AQ457="C",AP457&lt;&gt;""),AP457,""))</f>
        <v/>
      </c>
      <c r="AE457" s="362" t="str">
        <f aca="false">CONCATENATE(IF(AS457="","",AS457),IF(AU457="","",AU457),IF(AW457="","",AW457),IF(AY457="","",AY457),IF(BA457="","",BA457),IF(BC457="","",BC457))</f>
        <v>1</v>
      </c>
      <c r="AF457" s="362" t="str">
        <f aca="false">IF('Felling&amp;Restocking'!I457="","",IFERROR(VLOOKUP( 'Felling&amp;Restocking'!I457,SpeciesList[],2,0),"," &amp; 'Felling&amp;Restocking'!I457))</f>
        <v/>
      </c>
      <c r="AG457" s="362" t="str">
        <f aca="false">IF('Felling&amp;Restocking'!I457="","",VLOOKUP( 'Felling&amp;Restocking'!I457,SpeciesList[],4,0))</f>
        <v/>
      </c>
      <c r="AH457" s="362" t="str">
        <f aca="false">IF('Felling&amp;Restocking'!J457="","",IFERROR("," &amp; VLOOKUP( 'Felling&amp;Restocking'!J457,SpeciesList[],2,0),"," &amp; 'Felling&amp;Restocking'!J457))</f>
        <v/>
      </c>
      <c r="AI457" s="362" t="str">
        <f aca="false">IF('Felling&amp;Restocking'!J457="","",VLOOKUP( 'Felling&amp;Restocking'!J457,SpeciesList[],4,0))</f>
        <v/>
      </c>
      <c r="AJ457" s="362" t="str">
        <f aca="false">IF('Felling&amp;Restocking'!K457="","",IFERROR("," &amp; VLOOKUP( 'Felling&amp;Restocking'!K457,SpeciesList[],2,0),"," &amp; 'Felling&amp;Restocking'!K457))</f>
        <v/>
      </c>
      <c r="AK457" s="362" t="str">
        <f aca="false">IF('Felling&amp;Restocking'!K457="","",VLOOKUP( 'Felling&amp;Restocking'!K457,SpeciesList[],4,0))</f>
        <v/>
      </c>
      <c r="AL457" s="362" t="str">
        <f aca="false">IF('Felling&amp;Restocking'!L457="","",IFERROR("," &amp; VLOOKUP( 'Felling&amp;Restocking'!L457,SpeciesList[],2,0),"," &amp; 'Felling&amp;Restocking'!L457))</f>
        <v/>
      </c>
      <c r="AM457" s="362" t="str">
        <f aca="false">IF('Felling&amp;Restocking'!L457="","",VLOOKUP( 'Felling&amp;Restocking'!L457,SpeciesList[],4,0))</f>
        <v/>
      </c>
      <c r="AN457" s="362" t="str">
        <f aca="false">IF('Felling&amp;Restocking'!M457="","",IFERROR("," &amp; VLOOKUP( 'Felling&amp;Restocking'!M457,SpeciesList[],2,0),"," &amp; 'Felling&amp;Restocking'!M457))</f>
        <v/>
      </c>
      <c r="AO457" s="362" t="str">
        <f aca="false">IF('Felling&amp;Restocking'!M457="","",VLOOKUP( 'Felling&amp;Restocking'!M457,SpeciesList[],4,0))</f>
        <v/>
      </c>
      <c r="AP457" s="362" t="str">
        <f aca="false">IF('Felling&amp;Restocking'!N457="","",IFERROR("," &amp; VLOOKUP( 'Felling&amp;Restocking'!N457,SpeciesList[],2,0),"," &amp; 'Felling&amp;Restocking'!N457))</f>
        <v/>
      </c>
      <c r="AQ457" s="362" t="str">
        <f aca="false">IF('Felling&amp;Restocking'!N457="","",VLOOKUP( 'Felling&amp;Restocking'!N457,SpeciesList[],4,0))</f>
        <v/>
      </c>
      <c r="AT457" s="362" t="str">
        <f aca="false">IF('Sub-Cpt Record'!A457&lt;&gt;"",CONCATENATE('Sub-Cpt Record'!A457,'Sub-Cpt Record'!B457,'Sub-Cpt Record'!C457),"")</f>
        <v/>
      </c>
      <c r="AU457" s="362" t="n">
        <f aca="false">IF($AT457="",1,COUNTIFS($AT$11:$AT$1000, $AT457))</f>
        <v>1</v>
      </c>
      <c r="AV457" s="362" t="n">
        <f aca="false">IF(AT457&lt;&gt;"",'Sub-Cpt Record'!C457/CODE!AU457,0)</f>
        <v>0</v>
      </c>
    </row>
    <row r="458" customFormat="false" ht="15" hidden="false" customHeight="false" outlineLevel="0" collapsed="false">
      <c r="A458" s="362" t="str">
        <f aca="false">IF('Sub-Cpt Record'!B458="",IF(OR('Sub-Cpt Record'!A458=0,'Sub-Cpt Record'!A458=""),"",'Sub-Cpt Record'!A458),CONCATENATE('Sub-Cpt Record'!A458&amp;'Sub-Cpt Record'!B458))</f>
        <v/>
      </c>
      <c r="B458" s="362" t="n">
        <f aca="false">IF($A458="",1,COUNTIFS($A$11:$A$1000, $A458))</f>
        <v>1</v>
      </c>
      <c r="C458" s="363" t="str">
        <f aca="false">IF('Sub-Cpt Record'!E458 = "","",'Sub-Cpt Record'!E458&amp;"  ")</f>
        <v/>
      </c>
      <c r="D458" s="362" t="str">
        <f aca="false">IF('Sub-Cpt Record'!F458 = "","",'Sub-Cpt Record'!F458&amp;"  ")</f>
        <v/>
      </c>
      <c r="E458" s="362" t="str">
        <f aca="false">IF('Sub-Cpt Record'!G458 = "","",'Sub-Cpt Record'!G458&amp;"  ")</f>
        <v/>
      </c>
      <c r="F458" s="362" t="str">
        <f aca="false">IF('Sub-Cpt Record'!H458 = "","",'Sub-Cpt Record'!H458&amp;"  ")</f>
        <v/>
      </c>
      <c r="G458" s="362" t="str">
        <f aca="false">IF('Sub-Cpt Record'!I458 = "","",'Sub-Cpt Record'!I458&amp;"  ")</f>
        <v/>
      </c>
      <c r="H458" s="362" t="str">
        <f aca="false">IF('Sub-Cpt Record'!J458 = "","",'Sub-Cpt Record'!J458&amp;"  ")</f>
        <v/>
      </c>
      <c r="I458" s="364" t="str">
        <f aca="false">CONCATENATE(C458&amp;D458&amp;E458&amp;F458&amp;G458&amp;H458)</f>
        <v/>
      </c>
      <c r="J458" s="362" t="n">
        <f aca="false">IF(A458&lt;&gt;"",'Sub-Cpt Record'!C458/CODE!B458,0)</f>
        <v>0</v>
      </c>
      <c r="L458" s="365" t="str">
        <f aca="false">IF(A458="",IF(L459=1,1,""),1)</f>
        <v/>
      </c>
      <c r="N458" s="366" t="n">
        <f aca="false">COUNTIFS('Felling&amp;Restocking'!$A$11:$A$1000, 'Felling&amp;Restocking'!$A458, 'Felling&amp;Restocking'!$B$11:$B$1000, 'Felling&amp;Restocking'!$B458, 'Felling&amp;Restocking'!$H$11:$H$1000, 'Felling&amp;Restocking'!$H458)</f>
        <v>0</v>
      </c>
      <c r="O458" s="366" t="n">
        <f aca="false">IF(OR('Felling&amp;Restocking'!H458=0,'Felling&amp;Restocking'!H458=""),0,1)</f>
        <v>0</v>
      </c>
      <c r="P458" s="367" t="n">
        <f aca="false">SUM('Felling&amp;Restocking'!O458+'Felling&amp;Restocking'!P458)</f>
        <v>0</v>
      </c>
      <c r="S458" s="369" t="n">
        <f aca="false">IF(AND(O458&lt;&gt;0,P458&lt;&gt;0,'Felling&amp;Restocking'!G458&lt;&gt;0,AA458="",AC458=""),1,0)</f>
        <v>0</v>
      </c>
      <c r="T458" s="370" t="str">
        <f aca="false">IF(OR('Felling&amp;Restocking'!G458=0,'Felling&amp;Restocking'!G458=""),"",SUM('Felling&amp;Restocking'!O458/P458)*'Felling&amp;Restocking'!G458)</f>
        <v/>
      </c>
      <c r="U458" s="370" t="str">
        <f aca="false">IF(OR('Felling&amp;Restocking'!G458=0,'Felling&amp;Restocking'!G458=""),"",SUM('Felling&amp;Restocking'!P458/P458)*'Felling&amp;Restocking'!G458)</f>
        <v/>
      </c>
      <c r="V458" s="371" t="n">
        <f aca="false">IF(CONCATENATE('Felling&amp;Restocking'!U458&amp;'Felling&amp;Restocking'!W458&amp;'Felling&amp;Restocking'!Y458&amp;'Felling&amp;Restocking'!AA458&amp;'Felling&amp;Restocking'!AC458)="",0,1)</f>
        <v>0</v>
      </c>
      <c r="W458" s="372" t="n">
        <f aca="false">IF(OR(OR(TRIM('Felling&amp;Restocking'!H458)="T",TRIM('Felling&amp;Restocking'!H458)="DF",TRIM('Felling&amp;Restocking'!H458)="OS"),O458=0),0,1)</f>
        <v>0</v>
      </c>
      <c r="X458" s="372" t="n">
        <f aca="false">IF(OR('Felling&amp;Restocking'!$S458="",OR('Felling&amp;Restocking'!$S458=0,'Felling&amp;Restocking'!$S458="N/A")),0,1)</f>
        <v>0</v>
      </c>
      <c r="Y458" s="362" t="str">
        <f aca="false">IF(W458=1,T458,"")</f>
        <v/>
      </c>
      <c r="Z458" s="362" t="str">
        <f aca="false">IF(W458=1,U458,"")</f>
        <v/>
      </c>
      <c r="AA458" s="363" t="str">
        <f aca="false">CONCATENATE(IF(AND(AG458="B",AF458&lt;&gt;""),AF458,""),IF(AND(AI458="B",AH458&lt;&gt;""),AH458,""),IF(AND(AK458="B",AJ458&lt;&gt;""),AJ458,""),IF(AND(AM458="B",AL458&lt;&gt;""),AL458,""),IF(AND(AO458="B",AN458&lt;&gt;""),AN458,""),IF(AND(AQ458="B",AP458&lt;&gt;""),AP458,""))</f>
        <v/>
      </c>
      <c r="AC458" s="362" t="str">
        <f aca="false">CONCATENATE(IF(AND(AG458="C",AF458&lt;&gt;""),AF458,""),IF(AND(AI458="C",AH458&lt;&gt;""),AH458,""),IF(AND(AK458="C",AJ458&lt;&gt;""),AJ458,""),IF(AND(AM458="C",AL458&lt;&gt;""),AL458,""),IF(AND(AO458="C",AN458&lt;&gt;""),AN458,""),IF(AND(AQ458="C",AP458&lt;&gt;""),AP458,""))</f>
        <v/>
      </c>
      <c r="AE458" s="362" t="str">
        <f aca="false">CONCATENATE(IF(AS458="","",AS458),IF(AU458="","",AU458),IF(AW458="","",AW458),IF(AY458="","",AY458),IF(BA458="","",BA458),IF(BC458="","",BC458))</f>
        <v>1</v>
      </c>
      <c r="AF458" s="362" t="str">
        <f aca="false">IF('Felling&amp;Restocking'!I458="","",IFERROR(VLOOKUP( 'Felling&amp;Restocking'!I458,SpeciesList[],2,0),"," &amp; 'Felling&amp;Restocking'!I458))</f>
        <v/>
      </c>
      <c r="AG458" s="362" t="str">
        <f aca="false">IF('Felling&amp;Restocking'!I458="","",VLOOKUP( 'Felling&amp;Restocking'!I458,SpeciesList[],4,0))</f>
        <v/>
      </c>
      <c r="AH458" s="362" t="str">
        <f aca="false">IF('Felling&amp;Restocking'!J458="","",IFERROR("," &amp; VLOOKUP( 'Felling&amp;Restocking'!J458,SpeciesList[],2,0),"," &amp; 'Felling&amp;Restocking'!J458))</f>
        <v/>
      </c>
      <c r="AI458" s="362" t="str">
        <f aca="false">IF('Felling&amp;Restocking'!J458="","",VLOOKUP( 'Felling&amp;Restocking'!J458,SpeciesList[],4,0))</f>
        <v/>
      </c>
      <c r="AJ458" s="362" t="str">
        <f aca="false">IF('Felling&amp;Restocking'!K458="","",IFERROR("," &amp; VLOOKUP( 'Felling&amp;Restocking'!K458,SpeciesList[],2,0),"," &amp; 'Felling&amp;Restocking'!K458))</f>
        <v/>
      </c>
      <c r="AK458" s="362" t="str">
        <f aca="false">IF('Felling&amp;Restocking'!K458="","",VLOOKUP( 'Felling&amp;Restocking'!K458,SpeciesList[],4,0))</f>
        <v/>
      </c>
      <c r="AL458" s="362" t="str">
        <f aca="false">IF('Felling&amp;Restocking'!L458="","",IFERROR("," &amp; VLOOKUP( 'Felling&amp;Restocking'!L458,SpeciesList[],2,0),"," &amp; 'Felling&amp;Restocking'!L458))</f>
        <v/>
      </c>
      <c r="AM458" s="362" t="str">
        <f aca="false">IF('Felling&amp;Restocking'!L458="","",VLOOKUP( 'Felling&amp;Restocking'!L458,SpeciesList[],4,0))</f>
        <v/>
      </c>
      <c r="AN458" s="362" t="str">
        <f aca="false">IF('Felling&amp;Restocking'!M458="","",IFERROR("," &amp; VLOOKUP( 'Felling&amp;Restocking'!M458,SpeciesList[],2,0),"," &amp; 'Felling&amp;Restocking'!M458))</f>
        <v/>
      </c>
      <c r="AO458" s="362" t="str">
        <f aca="false">IF('Felling&amp;Restocking'!M458="","",VLOOKUP( 'Felling&amp;Restocking'!M458,SpeciesList[],4,0))</f>
        <v/>
      </c>
      <c r="AP458" s="362" t="str">
        <f aca="false">IF('Felling&amp;Restocking'!N458="","",IFERROR("," &amp; VLOOKUP( 'Felling&amp;Restocking'!N458,SpeciesList[],2,0),"," &amp; 'Felling&amp;Restocking'!N458))</f>
        <v/>
      </c>
      <c r="AQ458" s="362" t="str">
        <f aca="false">IF('Felling&amp;Restocking'!N458="","",VLOOKUP( 'Felling&amp;Restocking'!N458,SpeciesList[],4,0))</f>
        <v/>
      </c>
      <c r="AT458" s="362" t="str">
        <f aca="false">IF('Sub-Cpt Record'!A458&lt;&gt;"",CONCATENATE('Sub-Cpt Record'!A458,'Sub-Cpt Record'!B458,'Sub-Cpt Record'!C458),"")</f>
        <v/>
      </c>
      <c r="AU458" s="362" t="n">
        <f aca="false">IF($AT458="",1,COUNTIFS($AT$11:$AT$1000, $AT458))</f>
        <v>1</v>
      </c>
      <c r="AV458" s="362" t="n">
        <f aca="false">IF(AT458&lt;&gt;"",'Sub-Cpt Record'!C458/CODE!AU458,0)</f>
        <v>0</v>
      </c>
    </row>
    <row r="459" customFormat="false" ht="15" hidden="false" customHeight="false" outlineLevel="0" collapsed="false">
      <c r="A459" s="362" t="str">
        <f aca="false">IF('Sub-Cpt Record'!B459="",IF(OR('Sub-Cpt Record'!A459=0,'Sub-Cpt Record'!A459=""),"",'Sub-Cpt Record'!A459),CONCATENATE('Sub-Cpt Record'!A459&amp;'Sub-Cpt Record'!B459))</f>
        <v/>
      </c>
      <c r="B459" s="362" t="n">
        <f aca="false">IF($A459="",1,COUNTIFS($A$11:$A$1000, $A459))</f>
        <v>1</v>
      </c>
      <c r="C459" s="363" t="str">
        <f aca="false">IF('Sub-Cpt Record'!E459 = "","",'Sub-Cpt Record'!E459&amp;"  ")</f>
        <v/>
      </c>
      <c r="D459" s="362" t="str">
        <f aca="false">IF('Sub-Cpt Record'!F459 = "","",'Sub-Cpt Record'!F459&amp;"  ")</f>
        <v/>
      </c>
      <c r="E459" s="362" t="str">
        <f aca="false">IF('Sub-Cpt Record'!G459 = "","",'Sub-Cpt Record'!G459&amp;"  ")</f>
        <v/>
      </c>
      <c r="F459" s="362" t="str">
        <f aca="false">IF('Sub-Cpt Record'!H459 = "","",'Sub-Cpt Record'!H459&amp;"  ")</f>
        <v/>
      </c>
      <c r="G459" s="362" t="str">
        <f aca="false">IF('Sub-Cpt Record'!I459 = "","",'Sub-Cpt Record'!I459&amp;"  ")</f>
        <v/>
      </c>
      <c r="H459" s="362" t="str">
        <f aca="false">IF('Sub-Cpt Record'!J459 = "","",'Sub-Cpt Record'!J459&amp;"  ")</f>
        <v/>
      </c>
      <c r="I459" s="364" t="str">
        <f aca="false">CONCATENATE(C459&amp;D459&amp;E459&amp;F459&amp;G459&amp;H459)</f>
        <v/>
      </c>
      <c r="J459" s="362" t="n">
        <f aca="false">IF(A459&lt;&gt;"",'Sub-Cpt Record'!C459/CODE!B459,0)</f>
        <v>0</v>
      </c>
      <c r="L459" s="365" t="str">
        <f aca="false">IF(A459="",IF(L460=1,1,""),1)</f>
        <v/>
      </c>
      <c r="N459" s="366" t="n">
        <f aca="false">COUNTIFS('Felling&amp;Restocking'!$A$11:$A$1000, 'Felling&amp;Restocking'!$A459, 'Felling&amp;Restocking'!$B$11:$B$1000, 'Felling&amp;Restocking'!$B459, 'Felling&amp;Restocking'!$H$11:$H$1000, 'Felling&amp;Restocking'!$H459)</f>
        <v>0</v>
      </c>
      <c r="O459" s="366" t="n">
        <f aca="false">IF(OR('Felling&amp;Restocking'!H459=0,'Felling&amp;Restocking'!H459=""),0,1)</f>
        <v>0</v>
      </c>
      <c r="P459" s="367" t="n">
        <f aca="false">SUM('Felling&amp;Restocking'!O459+'Felling&amp;Restocking'!P459)</f>
        <v>0</v>
      </c>
      <c r="S459" s="369" t="n">
        <f aca="false">IF(AND(O459&lt;&gt;0,P459&lt;&gt;0,'Felling&amp;Restocking'!G459&lt;&gt;0,AA459="",AC459=""),1,0)</f>
        <v>0</v>
      </c>
      <c r="T459" s="370" t="str">
        <f aca="false">IF(OR('Felling&amp;Restocking'!G459=0,'Felling&amp;Restocking'!G459=""),"",SUM('Felling&amp;Restocking'!O459/P459)*'Felling&amp;Restocking'!G459)</f>
        <v/>
      </c>
      <c r="U459" s="370" t="str">
        <f aca="false">IF(OR('Felling&amp;Restocking'!G459=0,'Felling&amp;Restocking'!G459=""),"",SUM('Felling&amp;Restocking'!P459/P459)*'Felling&amp;Restocking'!G459)</f>
        <v/>
      </c>
      <c r="V459" s="371" t="n">
        <f aca="false">IF(CONCATENATE('Felling&amp;Restocking'!U459&amp;'Felling&amp;Restocking'!W459&amp;'Felling&amp;Restocking'!Y459&amp;'Felling&amp;Restocking'!AA459&amp;'Felling&amp;Restocking'!AC459)="",0,1)</f>
        <v>0</v>
      </c>
      <c r="W459" s="372" t="n">
        <f aca="false">IF(OR(OR(TRIM('Felling&amp;Restocking'!H459)="T",TRIM('Felling&amp;Restocking'!H459)="DF",TRIM('Felling&amp;Restocking'!H459)="OS"),O459=0),0,1)</f>
        <v>0</v>
      </c>
      <c r="X459" s="372" t="n">
        <f aca="false">IF(OR('Felling&amp;Restocking'!$S459="",OR('Felling&amp;Restocking'!$S459=0,'Felling&amp;Restocking'!$S459="N/A")),0,1)</f>
        <v>0</v>
      </c>
      <c r="Y459" s="362" t="str">
        <f aca="false">IF(W459=1,T459,"")</f>
        <v/>
      </c>
      <c r="Z459" s="362" t="str">
        <f aca="false">IF(W459=1,U459,"")</f>
        <v/>
      </c>
      <c r="AA459" s="363" t="str">
        <f aca="false">CONCATENATE(IF(AND(AG459="B",AF459&lt;&gt;""),AF459,""),IF(AND(AI459="B",AH459&lt;&gt;""),AH459,""),IF(AND(AK459="B",AJ459&lt;&gt;""),AJ459,""),IF(AND(AM459="B",AL459&lt;&gt;""),AL459,""),IF(AND(AO459="B",AN459&lt;&gt;""),AN459,""),IF(AND(AQ459="B",AP459&lt;&gt;""),AP459,""))</f>
        <v/>
      </c>
      <c r="AC459" s="362" t="str">
        <f aca="false">CONCATENATE(IF(AND(AG459="C",AF459&lt;&gt;""),AF459,""),IF(AND(AI459="C",AH459&lt;&gt;""),AH459,""),IF(AND(AK459="C",AJ459&lt;&gt;""),AJ459,""),IF(AND(AM459="C",AL459&lt;&gt;""),AL459,""),IF(AND(AO459="C",AN459&lt;&gt;""),AN459,""),IF(AND(AQ459="C",AP459&lt;&gt;""),AP459,""))</f>
        <v/>
      </c>
      <c r="AE459" s="362" t="str">
        <f aca="false">CONCATENATE(IF(AS459="","",AS459),IF(AU459="","",AU459),IF(AW459="","",AW459),IF(AY459="","",AY459),IF(BA459="","",BA459),IF(BC459="","",BC459))</f>
        <v>1</v>
      </c>
      <c r="AF459" s="362" t="str">
        <f aca="false">IF('Felling&amp;Restocking'!I459="","",IFERROR(VLOOKUP( 'Felling&amp;Restocking'!I459,SpeciesList[],2,0),"," &amp; 'Felling&amp;Restocking'!I459))</f>
        <v/>
      </c>
      <c r="AG459" s="362" t="str">
        <f aca="false">IF('Felling&amp;Restocking'!I459="","",VLOOKUP( 'Felling&amp;Restocking'!I459,SpeciesList[],4,0))</f>
        <v/>
      </c>
      <c r="AH459" s="362" t="str">
        <f aca="false">IF('Felling&amp;Restocking'!J459="","",IFERROR("," &amp; VLOOKUP( 'Felling&amp;Restocking'!J459,SpeciesList[],2,0),"," &amp; 'Felling&amp;Restocking'!J459))</f>
        <v/>
      </c>
      <c r="AI459" s="362" t="str">
        <f aca="false">IF('Felling&amp;Restocking'!J459="","",VLOOKUP( 'Felling&amp;Restocking'!J459,SpeciesList[],4,0))</f>
        <v/>
      </c>
      <c r="AJ459" s="362" t="str">
        <f aca="false">IF('Felling&amp;Restocking'!K459="","",IFERROR("," &amp; VLOOKUP( 'Felling&amp;Restocking'!K459,SpeciesList[],2,0),"," &amp; 'Felling&amp;Restocking'!K459))</f>
        <v/>
      </c>
      <c r="AK459" s="362" t="str">
        <f aca="false">IF('Felling&amp;Restocking'!K459="","",VLOOKUP( 'Felling&amp;Restocking'!K459,SpeciesList[],4,0))</f>
        <v/>
      </c>
      <c r="AL459" s="362" t="str">
        <f aca="false">IF('Felling&amp;Restocking'!L459="","",IFERROR("," &amp; VLOOKUP( 'Felling&amp;Restocking'!L459,SpeciesList[],2,0),"," &amp; 'Felling&amp;Restocking'!L459))</f>
        <v/>
      </c>
      <c r="AM459" s="362" t="str">
        <f aca="false">IF('Felling&amp;Restocking'!L459="","",VLOOKUP( 'Felling&amp;Restocking'!L459,SpeciesList[],4,0))</f>
        <v/>
      </c>
      <c r="AN459" s="362" t="str">
        <f aca="false">IF('Felling&amp;Restocking'!M459="","",IFERROR("," &amp; VLOOKUP( 'Felling&amp;Restocking'!M459,SpeciesList[],2,0),"," &amp; 'Felling&amp;Restocking'!M459))</f>
        <v/>
      </c>
      <c r="AO459" s="362" t="str">
        <f aca="false">IF('Felling&amp;Restocking'!M459="","",VLOOKUP( 'Felling&amp;Restocking'!M459,SpeciesList[],4,0))</f>
        <v/>
      </c>
      <c r="AP459" s="362" t="str">
        <f aca="false">IF('Felling&amp;Restocking'!N459="","",IFERROR("," &amp; VLOOKUP( 'Felling&amp;Restocking'!N459,SpeciesList[],2,0),"," &amp; 'Felling&amp;Restocking'!N459))</f>
        <v/>
      </c>
      <c r="AQ459" s="362" t="str">
        <f aca="false">IF('Felling&amp;Restocking'!N459="","",VLOOKUP( 'Felling&amp;Restocking'!N459,SpeciesList[],4,0))</f>
        <v/>
      </c>
      <c r="AT459" s="362" t="str">
        <f aca="false">IF('Sub-Cpt Record'!A459&lt;&gt;"",CONCATENATE('Sub-Cpt Record'!A459,'Sub-Cpt Record'!B459,'Sub-Cpt Record'!C459),"")</f>
        <v/>
      </c>
      <c r="AU459" s="362" t="n">
        <f aca="false">IF($AT459="",1,COUNTIFS($AT$11:$AT$1000, $AT459))</f>
        <v>1</v>
      </c>
      <c r="AV459" s="362" t="n">
        <f aca="false">IF(AT459&lt;&gt;"",'Sub-Cpt Record'!C459/CODE!AU459,0)</f>
        <v>0</v>
      </c>
    </row>
    <row r="460" customFormat="false" ht="15" hidden="false" customHeight="false" outlineLevel="0" collapsed="false">
      <c r="A460" s="362" t="str">
        <f aca="false">IF('Sub-Cpt Record'!B460="",IF(OR('Sub-Cpt Record'!A460=0,'Sub-Cpt Record'!A460=""),"",'Sub-Cpt Record'!A460),CONCATENATE('Sub-Cpt Record'!A460&amp;'Sub-Cpt Record'!B460))</f>
        <v/>
      </c>
      <c r="B460" s="362" t="n">
        <f aca="false">IF($A460="",1,COUNTIFS($A$11:$A$1000, $A460))</f>
        <v>1</v>
      </c>
      <c r="C460" s="363" t="str">
        <f aca="false">IF('Sub-Cpt Record'!E460 = "","",'Sub-Cpt Record'!E460&amp;"  ")</f>
        <v/>
      </c>
      <c r="D460" s="362" t="str">
        <f aca="false">IF('Sub-Cpt Record'!F460 = "","",'Sub-Cpt Record'!F460&amp;"  ")</f>
        <v/>
      </c>
      <c r="E460" s="362" t="str">
        <f aca="false">IF('Sub-Cpt Record'!G460 = "","",'Sub-Cpt Record'!G460&amp;"  ")</f>
        <v/>
      </c>
      <c r="F460" s="362" t="str">
        <f aca="false">IF('Sub-Cpt Record'!H460 = "","",'Sub-Cpt Record'!H460&amp;"  ")</f>
        <v/>
      </c>
      <c r="G460" s="362" t="str">
        <f aca="false">IF('Sub-Cpt Record'!I460 = "","",'Sub-Cpt Record'!I460&amp;"  ")</f>
        <v/>
      </c>
      <c r="H460" s="362" t="str">
        <f aca="false">IF('Sub-Cpt Record'!J460 = "","",'Sub-Cpt Record'!J460&amp;"  ")</f>
        <v/>
      </c>
      <c r="I460" s="364" t="str">
        <f aca="false">CONCATENATE(C460&amp;D460&amp;E460&amp;F460&amp;G460&amp;H460)</f>
        <v/>
      </c>
      <c r="J460" s="362" t="n">
        <f aca="false">IF(A460&lt;&gt;"",'Sub-Cpt Record'!C460/CODE!B460,0)</f>
        <v>0</v>
      </c>
      <c r="L460" s="365" t="str">
        <f aca="false">IF(A460="",IF(L461=1,1,""),1)</f>
        <v/>
      </c>
      <c r="N460" s="366" t="n">
        <f aca="false">COUNTIFS('Felling&amp;Restocking'!$A$11:$A$1000, 'Felling&amp;Restocking'!$A460, 'Felling&amp;Restocking'!$B$11:$B$1000, 'Felling&amp;Restocking'!$B460, 'Felling&amp;Restocking'!$H$11:$H$1000, 'Felling&amp;Restocking'!$H460)</f>
        <v>0</v>
      </c>
      <c r="O460" s="366" t="n">
        <f aca="false">IF(OR('Felling&amp;Restocking'!H460=0,'Felling&amp;Restocking'!H460=""),0,1)</f>
        <v>0</v>
      </c>
      <c r="P460" s="367" t="n">
        <f aca="false">SUM('Felling&amp;Restocking'!O460+'Felling&amp;Restocking'!P460)</f>
        <v>0</v>
      </c>
      <c r="S460" s="369" t="n">
        <f aca="false">IF(AND(O460&lt;&gt;0,P460&lt;&gt;0,'Felling&amp;Restocking'!G460&lt;&gt;0,AA460="",AC460=""),1,0)</f>
        <v>0</v>
      </c>
      <c r="T460" s="370" t="str">
        <f aca="false">IF(OR('Felling&amp;Restocking'!G460=0,'Felling&amp;Restocking'!G460=""),"",SUM('Felling&amp;Restocking'!O460/P460)*'Felling&amp;Restocking'!G460)</f>
        <v/>
      </c>
      <c r="U460" s="370" t="str">
        <f aca="false">IF(OR('Felling&amp;Restocking'!G460=0,'Felling&amp;Restocking'!G460=""),"",SUM('Felling&amp;Restocking'!P460/P460)*'Felling&amp;Restocking'!G460)</f>
        <v/>
      </c>
      <c r="V460" s="371" t="n">
        <f aca="false">IF(CONCATENATE('Felling&amp;Restocking'!U460&amp;'Felling&amp;Restocking'!W460&amp;'Felling&amp;Restocking'!Y460&amp;'Felling&amp;Restocking'!AA460&amp;'Felling&amp;Restocking'!AC460)="",0,1)</f>
        <v>0</v>
      </c>
      <c r="W460" s="372" t="n">
        <f aca="false">IF(OR(OR(TRIM('Felling&amp;Restocking'!H460)="T",TRIM('Felling&amp;Restocking'!H460)="DF",TRIM('Felling&amp;Restocking'!H460)="OS"),O460=0),0,1)</f>
        <v>0</v>
      </c>
      <c r="X460" s="372" t="n">
        <f aca="false">IF(OR('Felling&amp;Restocking'!$S460="",OR('Felling&amp;Restocking'!$S460=0,'Felling&amp;Restocking'!$S460="N/A")),0,1)</f>
        <v>0</v>
      </c>
      <c r="Y460" s="362" t="str">
        <f aca="false">IF(W460=1,T460,"")</f>
        <v/>
      </c>
      <c r="Z460" s="362" t="str">
        <f aca="false">IF(W460=1,U460,"")</f>
        <v/>
      </c>
      <c r="AA460" s="363" t="str">
        <f aca="false">CONCATENATE(IF(AND(AG460="B",AF460&lt;&gt;""),AF460,""),IF(AND(AI460="B",AH460&lt;&gt;""),AH460,""),IF(AND(AK460="B",AJ460&lt;&gt;""),AJ460,""),IF(AND(AM460="B",AL460&lt;&gt;""),AL460,""),IF(AND(AO460="B",AN460&lt;&gt;""),AN460,""),IF(AND(AQ460="B",AP460&lt;&gt;""),AP460,""))</f>
        <v/>
      </c>
      <c r="AC460" s="362" t="str">
        <f aca="false">CONCATENATE(IF(AND(AG460="C",AF460&lt;&gt;""),AF460,""),IF(AND(AI460="C",AH460&lt;&gt;""),AH460,""),IF(AND(AK460="C",AJ460&lt;&gt;""),AJ460,""),IF(AND(AM460="C",AL460&lt;&gt;""),AL460,""),IF(AND(AO460="C",AN460&lt;&gt;""),AN460,""),IF(AND(AQ460="C",AP460&lt;&gt;""),AP460,""))</f>
        <v/>
      </c>
      <c r="AE460" s="362" t="str">
        <f aca="false">CONCATENATE(IF(AS460="","",AS460),IF(AU460="","",AU460),IF(AW460="","",AW460),IF(AY460="","",AY460),IF(BA460="","",BA460),IF(BC460="","",BC460))</f>
        <v>1</v>
      </c>
      <c r="AF460" s="362" t="str">
        <f aca="false">IF('Felling&amp;Restocking'!I460="","",IFERROR(VLOOKUP( 'Felling&amp;Restocking'!I460,SpeciesList[],2,0),"," &amp; 'Felling&amp;Restocking'!I460))</f>
        <v/>
      </c>
      <c r="AG460" s="362" t="str">
        <f aca="false">IF('Felling&amp;Restocking'!I460="","",VLOOKUP( 'Felling&amp;Restocking'!I460,SpeciesList[],4,0))</f>
        <v/>
      </c>
      <c r="AH460" s="362" t="str">
        <f aca="false">IF('Felling&amp;Restocking'!J460="","",IFERROR("," &amp; VLOOKUP( 'Felling&amp;Restocking'!J460,SpeciesList[],2,0),"," &amp; 'Felling&amp;Restocking'!J460))</f>
        <v/>
      </c>
      <c r="AI460" s="362" t="str">
        <f aca="false">IF('Felling&amp;Restocking'!J460="","",VLOOKUP( 'Felling&amp;Restocking'!J460,SpeciesList[],4,0))</f>
        <v/>
      </c>
      <c r="AJ460" s="362" t="str">
        <f aca="false">IF('Felling&amp;Restocking'!K460="","",IFERROR("," &amp; VLOOKUP( 'Felling&amp;Restocking'!K460,SpeciesList[],2,0),"," &amp; 'Felling&amp;Restocking'!K460))</f>
        <v/>
      </c>
      <c r="AK460" s="362" t="str">
        <f aca="false">IF('Felling&amp;Restocking'!K460="","",VLOOKUP( 'Felling&amp;Restocking'!K460,SpeciesList[],4,0))</f>
        <v/>
      </c>
      <c r="AL460" s="362" t="str">
        <f aca="false">IF('Felling&amp;Restocking'!L460="","",IFERROR("," &amp; VLOOKUP( 'Felling&amp;Restocking'!L460,SpeciesList[],2,0),"," &amp; 'Felling&amp;Restocking'!L460))</f>
        <v/>
      </c>
      <c r="AM460" s="362" t="str">
        <f aca="false">IF('Felling&amp;Restocking'!L460="","",VLOOKUP( 'Felling&amp;Restocking'!L460,SpeciesList[],4,0))</f>
        <v/>
      </c>
      <c r="AN460" s="362" t="str">
        <f aca="false">IF('Felling&amp;Restocking'!M460="","",IFERROR("," &amp; VLOOKUP( 'Felling&amp;Restocking'!M460,SpeciesList[],2,0),"," &amp; 'Felling&amp;Restocking'!M460))</f>
        <v/>
      </c>
      <c r="AO460" s="362" t="str">
        <f aca="false">IF('Felling&amp;Restocking'!M460="","",VLOOKUP( 'Felling&amp;Restocking'!M460,SpeciesList[],4,0))</f>
        <v/>
      </c>
      <c r="AP460" s="362" t="str">
        <f aca="false">IF('Felling&amp;Restocking'!N460="","",IFERROR("," &amp; VLOOKUP( 'Felling&amp;Restocking'!N460,SpeciesList[],2,0),"," &amp; 'Felling&amp;Restocking'!N460))</f>
        <v/>
      </c>
      <c r="AQ460" s="362" t="str">
        <f aca="false">IF('Felling&amp;Restocking'!N460="","",VLOOKUP( 'Felling&amp;Restocking'!N460,SpeciesList[],4,0))</f>
        <v/>
      </c>
      <c r="AT460" s="362" t="str">
        <f aca="false">IF('Sub-Cpt Record'!A460&lt;&gt;"",CONCATENATE('Sub-Cpt Record'!A460,'Sub-Cpt Record'!B460,'Sub-Cpt Record'!C460),"")</f>
        <v/>
      </c>
      <c r="AU460" s="362" t="n">
        <f aca="false">IF($AT460="",1,COUNTIFS($AT$11:$AT$1000, $AT460))</f>
        <v>1</v>
      </c>
      <c r="AV460" s="362" t="n">
        <f aca="false">IF(AT460&lt;&gt;"",'Sub-Cpt Record'!C460/CODE!AU460,0)</f>
        <v>0</v>
      </c>
    </row>
    <row r="461" customFormat="false" ht="15" hidden="false" customHeight="false" outlineLevel="0" collapsed="false">
      <c r="A461" s="362" t="str">
        <f aca="false">IF('Sub-Cpt Record'!B461="",IF(OR('Sub-Cpt Record'!A461=0,'Sub-Cpt Record'!A461=""),"",'Sub-Cpt Record'!A461),CONCATENATE('Sub-Cpt Record'!A461&amp;'Sub-Cpt Record'!B461))</f>
        <v/>
      </c>
      <c r="B461" s="362" t="n">
        <f aca="false">IF($A461="",1,COUNTIFS($A$11:$A$1000, $A461))</f>
        <v>1</v>
      </c>
      <c r="C461" s="363" t="str">
        <f aca="false">IF('Sub-Cpt Record'!E461 = "","",'Sub-Cpt Record'!E461&amp;"  ")</f>
        <v/>
      </c>
      <c r="D461" s="362" t="str">
        <f aca="false">IF('Sub-Cpt Record'!F461 = "","",'Sub-Cpt Record'!F461&amp;"  ")</f>
        <v/>
      </c>
      <c r="E461" s="362" t="str">
        <f aca="false">IF('Sub-Cpt Record'!G461 = "","",'Sub-Cpt Record'!G461&amp;"  ")</f>
        <v/>
      </c>
      <c r="F461" s="362" t="str">
        <f aca="false">IF('Sub-Cpt Record'!H461 = "","",'Sub-Cpt Record'!H461&amp;"  ")</f>
        <v/>
      </c>
      <c r="G461" s="362" t="str">
        <f aca="false">IF('Sub-Cpt Record'!I461 = "","",'Sub-Cpt Record'!I461&amp;"  ")</f>
        <v/>
      </c>
      <c r="H461" s="362" t="str">
        <f aca="false">IF('Sub-Cpt Record'!J461 = "","",'Sub-Cpt Record'!J461&amp;"  ")</f>
        <v/>
      </c>
      <c r="I461" s="364" t="str">
        <f aca="false">CONCATENATE(C461&amp;D461&amp;E461&amp;F461&amp;G461&amp;H461)</f>
        <v/>
      </c>
      <c r="J461" s="362" t="n">
        <f aca="false">IF(A461&lt;&gt;"",'Sub-Cpt Record'!C461/CODE!B461,0)</f>
        <v>0</v>
      </c>
      <c r="L461" s="365" t="str">
        <f aca="false">IF(A461="",IF(L462=1,1,""),1)</f>
        <v/>
      </c>
      <c r="N461" s="366" t="n">
        <f aca="false">COUNTIFS('Felling&amp;Restocking'!$A$11:$A$1000, 'Felling&amp;Restocking'!$A461, 'Felling&amp;Restocking'!$B$11:$B$1000, 'Felling&amp;Restocking'!$B461, 'Felling&amp;Restocking'!$H$11:$H$1000, 'Felling&amp;Restocking'!$H461)</f>
        <v>0</v>
      </c>
      <c r="O461" s="366" t="n">
        <f aca="false">IF(OR('Felling&amp;Restocking'!H461=0,'Felling&amp;Restocking'!H461=""),0,1)</f>
        <v>0</v>
      </c>
      <c r="P461" s="367" t="n">
        <f aca="false">SUM('Felling&amp;Restocking'!O461+'Felling&amp;Restocking'!P461)</f>
        <v>0</v>
      </c>
      <c r="S461" s="369" t="n">
        <f aca="false">IF(AND(O461&lt;&gt;0,P461&lt;&gt;0,'Felling&amp;Restocking'!G461&lt;&gt;0,AA461="",AC461=""),1,0)</f>
        <v>0</v>
      </c>
      <c r="T461" s="370" t="str">
        <f aca="false">IF(OR('Felling&amp;Restocking'!G461=0,'Felling&amp;Restocking'!G461=""),"",SUM('Felling&amp;Restocking'!O461/P461)*'Felling&amp;Restocking'!G461)</f>
        <v/>
      </c>
      <c r="U461" s="370" t="str">
        <f aca="false">IF(OR('Felling&amp;Restocking'!G461=0,'Felling&amp;Restocking'!G461=""),"",SUM('Felling&amp;Restocking'!P461/P461)*'Felling&amp;Restocking'!G461)</f>
        <v/>
      </c>
      <c r="V461" s="371" t="n">
        <f aca="false">IF(CONCATENATE('Felling&amp;Restocking'!U461&amp;'Felling&amp;Restocking'!W461&amp;'Felling&amp;Restocking'!Y461&amp;'Felling&amp;Restocking'!AA461&amp;'Felling&amp;Restocking'!AC461)="",0,1)</f>
        <v>0</v>
      </c>
      <c r="W461" s="372" t="n">
        <f aca="false">IF(OR(OR(TRIM('Felling&amp;Restocking'!H461)="T",TRIM('Felling&amp;Restocking'!H461)="DF",TRIM('Felling&amp;Restocking'!H461)="OS"),O461=0),0,1)</f>
        <v>0</v>
      </c>
      <c r="X461" s="372" t="n">
        <f aca="false">IF(OR('Felling&amp;Restocking'!$S461="",OR('Felling&amp;Restocking'!$S461=0,'Felling&amp;Restocking'!$S461="N/A")),0,1)</f>
        <v>0</v>
      </c>
      <c r="Y461" s="362" t="str">
        <f aca="false">IF(W461=1,T461,"")</f>
        <v/>
      </c>
      <c r="Z461" s="362" t="str">
        <f aca="false">IF(W461=1,U461,"")</f>
        <v/>
      </c>
      <c r="AA461" s="363" t="str">
        <f aca="false">CONCATENATE(IF(AND(AG461="B",AF461&lt;&gt;""),AF461,""),IF(AND(AI461="B",AH461&lt;&gt;""),AH461,""),IF(AND(AK461="B",AJ461&lt;&gt;""),AJ461,""),IF(AND(AM461="B",AL461&lt;&gt;""),AL461,""),IF(AND(AO461="B",AN461&lt;&gt;""),AN461,""),IF(AND(AQ461="B",AP461&lt;&gt;""),AP461,""))</f>
        <v/>
      </c>
      <c r="AC461" s="362" t="str">
        <f aca="false">CONCATENATE(IF(AND(AG461="C",AF461&lt;&gt;""),AF461,""),IF(AND(AI461="C",AH461&lt;&gt;""),AH461,""),IF(AND(AK461="C",AJ461&lt;&gt;""),AJ461,""),IF(AND(AM461="C",AL461&lt;&gt;""),AL461,""),IF(AND(AO461="C",AN461&lt;&gt;""),AN461,""),IF(AND(AQ461="C",AP461&lt;&gt;""),AP461,""))</f>
        <v/>
      </c>
      <c r="AE461" s="362" t="str">
        <f aca="false">CONCATENATE(IF(AS461="","",AS461),IF(AU461="","",AU461),IF(AW461="","",AW461),IF(AY461="","",AY461),IF(BA461="","",BA461),IF(BC461="","",BC461))</f>
        <v>1</v>
      </c>
      <c r="AF461" s="362" t="str">
        <f aca="false">IF('Felling&amp;Restocking'!I461="","",IFERROR(VLOOKUP( 'Felling&amp;Restocking'!I461,SpeciesList[],2,0),"," &amp; 'Felling&amp;Restocking'!I461))</f>
        <v/>
      </c>
      <c r="AG461" s="362" t="str">
        <f aca="false">IF('Felling&amp;Restocking'!I461="","",VLOOKUP( 'Felling&amp;Restocking'!I461,SpeciesList[],4,0))</f>
        <v/>
      </c>
      <c r="AH461" s="362" t="str">
        <f aca="false">IF('Felling&amp;Restocking'!J461="","",IFERROR("," &amp; VLOOKUP( 'Felling&amp;Restocking'!J461,SpeciesList[],2,0),"," &amp; 'Felling&amp;Restocking'!J461))</f>
        <v/>
      </c>
      <c r="AI461" s="362" t="str">
        <f aca="false">IF('Felling&amp;Restocking'!J461="","",VLOOKUP( 'Felling&amp;Restocking'!J461,SpeciesList[],4,0))</f>
        <v/>
      </c>
      <c r="AJ461" s="362" t="str">
        <f aca="false">IF('Felling&amp;Restocking'!K461="","",IFERROR("," &amp; VLOOKUP( 'Felling&amp;Restocking'!K461,SpeciesList[],2,0),"," &amp; 'Felling&amp;Restocking'!K461))</f>
        <v/>
      </c>
      <c r="AK461" s="362" t="str">
        <f aca="false">IF('Felling&amp;Restocking'!K461="","",VLOOKUP( 'Felling&amp;Restocking'!K461,SpeciesList[],4,0))</f>
        <v/>
      </c>
      <c r="AL461" s="362" t="str">
        <f aca="false">IF('Felling&amp;Restocking'!L461="","",IFERROR("," &amp; VLOOKUP( 'Felling&amp;Restocking'!L461,SpeciesList[],2,0),"," &amp; 'Felling&amp;Restocking'!L461))</f>
        <v/>
      </c>
      <c r="AM461" s="362" t="str">
        <f aca="false">IF('Felling&amp;Restocking'!L461="","",VLOOKUP( 'Felling&amp;Restocking'!L461,SpeciesList[],4,0))</f>
        <v/>
      </c>
      <c r="AN461" s="362" t="str">
        <f aca="false">IF('Felling&amp;Restocking'!M461="","",IFERROR("," &amp; VLOOKUP( 'Felling&amp;Restocking'!M461,SpeciesList[],2,0),"," &amp; 'Felling&amp;Restocking'!M461))</f>
        <v/>
      </c>
      <c r="AO461" s="362" t="str">
        <f aca="false">IF('Felling&amp;Restocking'!M461="","",VLOOKUP( 'Felling&amp;Restocking'!M461,SpeciesList[],4,0))</f>
        <v/>
      </c>
      <c r="AP461" s="362" t="str">
        <f aca="false">IF('Felling&amp;Restocking'!N461="","",IFERROR("," &amp; VLOOKUP( 'Felling&amp;Restocking'!N461,SpeciesList[],2,0),"," &amp; 'Felling&amp;Restocking'!N461))</f>
        <v/>
      </c>
      <c r="AQ461" s="362" t="str">
        <f aca="false">IF('Felling&amp;Restocking'!N461="","",VLOOKUP( 'Felling&amp;Restocking'!N461,SpeciesList[],4,0))</f>
        <v/>
      </c>
      <c r="AT461" s="362" t="str">
        <f aca="false">IF('Sub-Cpt Record'!A461&lt;&gt;"",CONCATENATE('Sub-Cpt Record'!A461,'Sub-Cpt Record'!B461,'Sub-Cpt Record'!C461),"")</f>
        <v/>
      </c>
      <c r="AU461" s="362" t="n">
        <f aca="false">IF($AT461="",1,COUNTIFS($AT$11:$AT$1000, $AT461))</f>
        <v>1</v>
      </c>
      <c r="AV461" s="362" t="n">
        <f aca="false">IF(AT461&lt;&gt;"",'Sub-Cpt Record'!C461/CODE!AU461,0)</f>
        <v>0</v>
      </c>
    </row>
    <row r="462" customFormat="false" ht="15" hidden="false" customHeight="false" outlineLevel="0" collapsed="false">
      <c r="A462" s="362" t="str">
        <f aca="false">IF('Sub-Cpt Record'!B462="",IF(OR('Sub-Cpt Record'!A462=0,'Sub-Cpt Record'!A462=""),"",'Sub-Cpt Record'!A462),CONCATENATE('Sub-Cpt Record'!A462&amp;'Sub-Cpt Record'!B462))</f>
        <v/>
      </c>
      <c r="B462" s="362" t="n">
        <f aca="false">IF($A462="",1,COUNTIFS($A$11:$A$1000, $A462))</f>
        <v>1</v>
      </c>
      <c r="C462" s="363" t="str">
        <f aca="false">IF('Sub-Cpt Record'!E462 = "","",'Sub-Cpt Record'!E462&amp;"  ")</f>
        <v/>
      </c>
      <c r="D462" s="362" t="str">
        <f aca="false">IF('Sub-Cpt Record'!F462 = "","",'Sub-Cpt Record'!F462&amp;"  ")</f>
        <v/>
      </c>
      <c r="E462" s="362" t="str">
        <f aca="false">IF('Sub-Cpt Record'!G462 = "","",'Sub-Cpt Record'!G462&amp;"  ")</f>
        <v/>
      </c>
      <c r="F462" s="362" t="str">
        <f aca="false">IF('Sub-Cpt Record'!H462 = "","",'Sub-Cpt Record'!H462&amp;"  ")</f>
        <v/>
      </c>
      <c r="G462" s="362" t="str">
        <f aca="false">IF('Sub-Cpt Record'!I462 = "","",'Sub-Cpt Record'!I462&amp;"  ")</f>
        <v/>
      </c>
      <c r="H462" s="362" t="str">
        <f aca="false">IF('Sub-Cpt Record'!J462 = "","",'Sub-Cpt Record'!J462&amp;"  ")</f>
        <v/>
      </c>
      <c r="I462" s="364" t="str">
        <f aca="false">CONCATENATE(C462&amp;D462&amp;E462&amp;F462&amp;G462&amp;H462)</f>
        <v/>
      </c>
      <c r="J462" s="362" t="n">
        <f aca="false">IF(A462&lt;&gt;"",'Sub-Cpt Record'!C462/CODE!B462,0)</f>
        <v>0</v>
      </c>
      <c r="L462" s="365" t="str">
        <f aca="false">IF(A462="",IF(L463=1,1,""),1)</f>
        <v/>
      </c>
      <c r="N462" s="366" t="n">
        <f aca="false">COUNTIFS('Felling&amp;Restocking'!$A$11:$A$1000, 'Felling&amp;Restocking'!$A462, 'Felling&amp;Restocking'!$B$11:$B$1000, 'Felling&amp;Restocking'!$B462, 'Felling&amp;Restocking'!$H$11:$H$1000, 'Felling&amp;Restocking'!$H462)</f>
        <v>0</v>
      </c>
      <c r="O462" s="366" t="n">
        <f aca="false">IF(OR('Felling&amp;Restocking'!H462=0,'Felling&amp;Restocking'!H462=""),0,1)</f>
        <v>0</v>
      </c>
      <c r="P462" s="367" t="n">
        <f aca="false">SUM('Felling&amp;Restocking'!O462+'Felling&amp;Restocking'!P462)</f>
        <v>0</v>
      </c>
      <c r="S462" s="369" t="n">
        <f aca="false">IF(AND(O462&lt;&gt;0,P462&lt;&gt;0,'Felling&amp;Restocking'!G462&lt;&gt;0,AA462="",AC462=""),1,0)</f>
        <v>0</v>
      </c>
      <c r="T462" s="370" t="str">
        <f aca="false">IF(OR('Felling&amp;Restocking'!G462=0,'Felling&amp;Restocking'!G462=""),"",SUM('Felling&amp;Restocking'!O462/P462)*'Felling&amp;Restocking'!G462)</f>
        <v/>
      </c>
      <c r="U462" s="370" t="str">
        <f aca="false">IF(OR('Felling&amp;Restocking'!G462=0,'Felling&amp;Restocking'!G462=""),"",SUM('Felling&amp;Restocking'!P462/P462)*'Felling&amp;Restocking'!G462)</f>
        <v/>
      </c>
      <c r="V462" s="371" t="n">
        <f aca="false">IF(CONCATENATE('Felling&amp;Restocking'!U462&amp;'Felling&amp;Restocking'!W462&amp;'Felling&amp;Restocking'!Y462&amp;'Felling&amp;Restocking'!AA462&amp;'Felling&amp;Restocking'!AC462)="",0,1)</f>
        <v>0</v>
      </c>
      <c r="W462" s="372" t="n">
        <f aca="false">IF(OR(OR(TRIM('Felling&amp;Restocking'!H462)="T",TRIM('Felling&amp;Restocking'!H462)="DF",TRIM('Felling&amp;Restocking'!H462)="OS"),O462=0),0,1)</f>
        <v>0</v>
      </c>
      <c r="X462" s="372" t="n">
        <f aca="false">IF(OR('Felling&amp;Restocking'!$S462="",OR('Felling&amp;Restocking'!$S462=0,'Felling&amp;Restocking'!$S462="N/A")),0,1)</f>
        <v>0</v>
      </c>
      <c r="Y462" s="362" t="str">
        <f aca="false">IF(W462=1,T462,"")</f>
        <v/>
      </c>
      <c r="Z462" s="362" t="str">
        <f aca="false">IF(W462=1,U462,"")</f>
        <v/>
      </c>
      <c r="AA462" s="363" t="str">
        <f aca="false">CONCATENATE(IF(AND(AG462="B",AF462&lt;&gt;""),AF462,""),IF(AND(AI462="B",AH462&lt;&gt;""),AH462,""),IF(AND(AK462="B",AJ462&lt;&gt;""),AJ462,""),IF(AND(AM462="B",AL462&lt;&gt;""),AL462,""),IF(AND(AO462="B",AN462&lt;&gt;""),AN462,""),IF(AND(AQ462="B",AP462&lt;&gt;""),AP462,""))</f>
        <v/>
      </c>
      <c r="AC462" s="362" t="str">
        <f aca="false">CONCATENATE(IF(AND(AG462="C",AF462&lt;&gt;""),AF462,""),IF(AND(AI462="C",AH462&lt;&gt;""),AH462,""),IF(AND(AK462="C",AJ462&lt;&gt;""),AJ462,""),IF(AND(AM462="C",AL462&lt;&gt;""),AL462,""),IF(AND(AO462="C",AN462&lt;&gt;""),AN462,""),IF(AND(AQ462="C",AP462&lt;&gt;""),AP462,""))</f>
        <v/>
      </c>
      <c r="AE462" s="362" t="str">
        <f aca="false">CONCATENATE(IF(AS462="","",AS462),IF(AU462="","",AU462),IF(AW462="","",AW462),IF(AY462="","",AY462),IF(BA462="","",BA462),IF(BC462="","",BC462))</f>
        <v>1</v>
      </c>
      <c r="AF462" s="362" t="str">
        <f aca="false">IF('Felling&amp;Restocking'!I462="","",IFERROR(VLOOKUP( 'Felling&amp;Restocking'!I462,SpeciesList[],2,0),"," &amp; 'Felling&amp;Restocking'!I462))</f>
        <v/>
      </c>
      <c r="AG462" s="362" t="str">
        <f aca="false">IF('Felling&amp;Restocking'!I462="","",VLOOKUP( 'Felling&amp;Restocking'!I462,SpeciesList[],4,0))</f>
        <v/>
      </c>
      <c r="AH462" s="362" t="str">
        <f aca="false">IF('Felling&amp;Restocking'!J462="","",IFERROR("," &amp; VLOOKUP( 'Felling&amp;Restocking'!J462,SpeciesList[],2,0),"," &amp; 'Felling&amp;Restocking'!J462))</f>
        <v/>
      </c>
      <c r="AI462" s="362" t="str">
        <f aca="false">IF('Felling&amp;Restocking'!J462="","",VLOOKUP( 'Felling&amp;Restocking'!J462,SpeciesList[],4,0))</f>
        <v/>
      </c>
      <c r="AJ462" s="362" t="str">
        <f aca="false">IF('Felling&amp;Restocking'!K462="","",IFERROR("," &amp; VLOOKUP( 'Felling&amp;Restocking'!K462,SpeciesList[],2,0),"," &amp; 'Felling&amp;Restocking'!K462))</f>
        <v/>
      </c>
      <c r="AK462" s="362" t="str">
        <f aca="false">IF('Felling&amp;Restocking'!K462="","",VLOOKUP( 'Felling&amp;Restocking'!K462,SpeciesList[],4,0))</f>
        <v/>
      </c>
      <c r="AL462" s="362" t="str">
        <f aca="false">IF('Felling&amp;Restocking'!L462="","",IFERROR("," &amp; VLOOKUP( 'Felling&amp;Restocking'!L462,SpeciesList[],2,0),"," &amp; 'Felling&amp;Restocking'!L462))</f>
        <v/>
      </c>
      <c r="AM462" s="362" t="str">
        <f aca="false">IF('Felling&amp;Restocking'!L462="","",VLOOKUP( 'Felling&amp;Restocking'!L462,SpeciesList[],4,0))</f>
        <v/>
      </c>
      <c r="AN462" s="362" t="str">
        <f aca="false">IF('Felling&amp;Restocking'!M462="","",IFERROR("," &amp; VLOOKUP( 'Felling&amp;Restocking'!M462,SpeciesList[],2,0),"," &amp; 'Felling&amp;Restocking'!M462))</f>
        <v/>
      </c>
      <c r="AO462" s="362" t="str">
        <f aca="false">IF('Felling&amp;Restocking'!M462="","",VLOOKUP( 'Felling&amp;Restocking'!M462,SpeciesList[],4,0))</f>
        <v/>
      </c>
      <c r="AP462" s="362" t="str">
        <f aca="false">IF('Felling&amp;Restocking'!N462="","",IFERROR("," &amp; VLOOKUP( 'Felling&amp;Restocking'!N462,SpeciesList[],2,0),"," &amp; 'Felling&amp;Restocking'!N462))</f>
        <v/>
      </c>
      <c r="AQ462" s="362" t="str">
        <f aca="false">IF('Felling&amp;Restocking'!N462="","",VLOOKUP( 'Felling&amp;Restocking'!N462,SpeciesList[],4,0))</f>
        <v/>
      </c>
      <c r="AT462" s="362" t="str">
        <f aca="false">IF('Sub-Cpt Record'!A462&lt;&gt;"",CONCATENATE('Sub-Cpt Record'!A462,'Sub-Cpt Record'!B462,'Sub-Cpt Record'!C462),"")</f>
        <v/>
      </c>
      <c r="AU462" s="362" t="n">
        <f aca="false">IF($AT462="",1,COUNTIFS($AT$11:$AT$1000, $AT462))</f>
        <v>1</v>
      </c>
      <c r="AV462" s="362" t="n">
        <f aca="false">IF(AT462&lt;&gt;"",'Sub-Cpt Record'!C462/CODE!AU462,0)</f>
        <v>0</v>
      </c>
    </row>
    <row r="463" customFormat="false" ht="15" hidden="false" customHeight="false" outlineLevel="0" collapsed="false">
      <c r="A463" s="362" t="str">
        <f aca="false">IF('Sub-Cpt Record'!B463="",IF(OR('Sub-Cpt Record'!A463=0,'Sub-Cpt Record'!A463=""),"",'Sub-Cpt Record'!A463),CONCATENATE('Sub-Cpt Record'!A463&amp;'Sub-Cpt Record'!B463))</f>
        <v/>
      </c>
      <c r="B463" s="362" t="n">
        <f aca="false">IF($A463="",1,COUNTIFS($A$11:$A$1000, $A463))</f>
        <v>1</v>
      </c>
      <c r="C463" s="363" t="str">
        <f aca="false">IF('Sub-Cpt Record'!E463 = "","",'Sub-Cpt Record'!E463&amp;"  ")</f>
        <v/>
      </c>
      <c r="D463" s="362" t="str">
        <f aca="false">IF('Sub-Cpt Record'!F463 = "","",'Sub-Cpt Record'!F463&amp;"  ")</f>
        <v/>
      </c>
      <c r="E463" s="362" t="str">
        <f aca="false">IF('Sub-Cpt Record'!G463 = "","",'Sub-Cpt Record'!G463&amp;"  ")</f>
        <v/>
      </c>
      <c r="F463" s="362" t="str">
        <f aca="false">IF('Sub-Cpt Record'!H463 = "","",'Sub-Cpt Record'!H463&amp;"  ")</f>
        <v/>
      </c>
      <c r="G463" s="362" t="str">
        <f aca="false">IF('Sub-Cpt Record'!I463 = "","",'Sub-Cpt Record'!I463&amp;"  ")</f>
        <v/>
      </c>
      <c r="H463" s="362" t="str">
        <f aca="false">IF('Sub-Cpt Record'!J463 = "","",'Sub-Cpt Record'!J463&amp;"  ")</f>
        <v/>
      </c>
      <c r="I463" s="364" t="str">
        <f aca="false">CONCATENATE(C463&amp;D463&amp;E463&amp;F463&amp;G463&amp;H463)</f>
        <v/>
      </c>
      <c r="J463" s="362" t="n">
        <f aca="false">IF(A463&lt;&gt;"",'Sub-Cpt Record'!C463/CODE!B463,0)</f>
        <v>0</v>
      </c>
      <c r="L463" s="365" t="str">
        <f aca="false">IF(A463="",IF(L464=1,1,""),1)</f>
        <v/>
      </c>
      <c r="N463" s="366" t="n">
        <f aca="false">COUNTIFS('Felling&amp;Restocking'!$A$11:$A$1000, 'Felling&amp;Restocking'!$A463, 'Felling&amp;Restocking'!$B$11:$B$1000, 'Felling&amp;Restocking'!$B463, 'Felling&amp;Restocking'!$H$11:$H$1000, 'Felling&amp;Restocking'!$H463)</f>
        <v>0</v>
      </c>
      <c r="O463" s="366" t="n">
        <f aca="false">IF(OR('Felling&amp;Restocking'!H463=0,'Felling&amp;Restocking'!H463=""),0,1)</f>
        <v>0</v>
      </c>
      <c r="P463" s="367" t="n">
        <f aca="false">SUM('Felling&amp;Restocking'!O463+'Felling&amp;Restocking'!P463)</f>
        <v>0</v>
      </c>
      <c r="S463" s="369" t="n">
        <f aca="false">IF(AND(O463&lt;&gt;0,P463&lt;&gt;0,'Felling&amp;Restocking'!G463&lt;&gt;0,AA463="",AC463=""),1,0)</f>
        <v>0</v>
      </c>
      <c r="T463" s="370" t="str">
        <f aca="false">IF(OR('Felling&amp;Restocking'!G463=0,'Felling&amp;Restocking'!G463=""),"",SUM('Felling&amp;Restocking'!O463/P463)*'Felling&amp;Restocking'!G463)</f>
        <v/>
      </c>
      <c r="U463" s="370" t="str">
        <f aca="false">IF(OR('Felling&amp;Restocking'!G463=0,'Felling&amp;Restocking'!G463=""),"",SUM('Felling&amp;Restocking'!P463/P463)*'Felling&amp;Restocking'!G463)</f>
        <v/>
      </c>
      <c r="V463" s="371" t="n">
        <f aca="false">IF(CONCATENATE('Felling&amp;Restocking'!U463&amp;'Felling&amp;Restocking'!W463&amp;'Felling&amp;Restocking'!Y463&amp;'Felling&amp;Restocking'!AA463&amp;'Felling&amp;Restocking'!AC463)="",0,1)</f>
        <v>0</v>
      </c>
      <c r="W463" s="372" t="n">
        <f aca="false">IF(OR(OR(TRIM('Felling&amp;Restocking'!H463)="T",TRIM('Felling&amp;Restocking'!H463)="DF",TRIM('Felling&amp;Restocking'!H463)="OS"),O463=0),0,1)</f>
        <v>0</v>
      </c>
      <c r="X463" s="372" t="n">
        <f aca="false">IF(OR('Felling&amp;Restocking'!$S463="",OR('Felling&amp;Restocking'!$S463=0,'Felling&amp;Restocking'!$S463="N/A")),0,1)</f>
        <v>0</v>
      </c>
      <c r="Y463" s="362" t="str">
        <f aca="false">IF(W463=1,T463,"")</f>
        <v/>
      </c>
      <c r="Z463" s="362" t="str">
        <f aca="false">IF(W463=1,U463,"")</f>
        <v/>
      </c>
      <c r="AA463" s="363" t="str">
        <f aca="false">CONCATENATE(IF(AND(AG463="B",AF463&lt;&gt;""),AF463,""),IF(AND(AI463="B",AH463&lt;&gt;""),AH463,""),IF(AND(AK463="B",AJ463&lt;&gt;""),AJ463,""),IF(AND(AM463="B",AL463&lt;&gt;""),AL463,""),IF(AND(AO463="B",AN463&lt;&gt;""),AN463,""),IF(AND(AQ463="B",AP463&lt;&gt;""),AP463,""))</f>
        <v/>
      </c>
      <c r="AC463" s="362" t="str">
        <f aca="false">CONCATENATE(IF(AND(AG463="C",AF463&lt;&gt;""),AF463,""),IF(AND(AI463="C",AH463&lt;&gt;""),AH463,""),IF(AND(AK463="C",AJ463&lt;&gt;""),AJ463,""),IF(AND(AM463="C",AL463&lt;&gt;""),AL463,""),IF(AND(AO463="C",AN463&lt;&gt;""),AN463,""),IF(AND(AQ463="C",AP463&lt;&gt;""),AP463,""))</f>
        <v/>
      </c>
      <c r="AE463" s="362" t="str">
        <f aca="false">CONCATENATE(IF(AS463="","",AS463),IF(AU463="","",AU463),IF(AW463="","",AW463),IF(AY463="","",AY463),IF(BA463="","",BA463),IF(BC463="","",BC463))</f>
        <v>1</v>
      </c>
      <c r="AF463" s="362" t="str">
        <f aca="false">IF('Felling&amp;Restocking'!I463="","",IFERROR(VLOOKUP( 'Felling&amp;Restocking'!I463,SpeciesList[],2,0),"," &amp; 'Felling&amp;Restocking'!I463))</f>
        <v/>
      </c>
      <c r="AG463" s="362" t="str">
        <f aca="false">IF('Felling&amp;Restocking'!I463="","",VLOOKUP( 'Felling&amp;Restocking'!I463,SpeciesList[],4,0))</f>
        <v/>
      </c>
      <c r="AH463" s="362" t="str">
        <f aca="false">IF('Felling&amp;Restocking'!J463="","",IFERROR("," &amp; VLOOKUP( 'Felling&amp;Restocking'!J463,SpeciesList[],2,0),"," &amp; 'Felling&amp;Restocking'!J463))</f>
        <v/>
      </c>
      <c r="AI463" s="362" t="str">
        <f aca="false">IF('Felling&amp;Restocking'!J463="","",VLOOKUP( 'Felling&amp;Restocking'!J463,SpeciesList[],4,0))</f>
        <v/>
      </c>
      <c r="AJ463" s="362" t="str">
        <f aca="false">IF('Felling&amp;Restocking'!K463="","",IFERROR("," &amp; VLOOKUP( 'Felling&amp;Restocking'!K463,SpeciesList[],2,0),"," &amp; 'Felling&amp;Restocking'!K463))</f>
        <v/>
      </c>
      <c r="AK463" s="362" t="str">
        <f aca="false">IF('Felling&amp;Restocking'!K463="","",VLOOKUP( 'Felling&amp;Restocking'!K463,SpeciesList[],4,0))</f>
        <v/>
      </c>
      <c r="AL463" s="362" t="str">
        <f aca="false">IF('Felling&amp;Restocking'!L463="","",IFERROR("," &amp; VLOOKUP( 'Felling&amp;Restocking'!L463,SpeciesList[],2,0),"," &amp; 'Felling&amp;Restocking'!L463))</f>
        <v/>
      </c>
      <c r="AM463" s="362" t="str">
        <f aca="false">IF('Felling&amp;Restocking'!L463="","",VLOOKUP( 'Felling&amp;Restocking'!L463,SpeciesList[],4,0))</f>
        <v/>
      </c>
      <c r="AN463" s="362" t="str">
        <f aca="false">IF('Felling&amp;Restocking'!M463="","",IFERROR("," &amp; VLOOKUP( 'Felling&amp;Restocking'!M463,SpeciesList[],2,0),"," &amp; 'Felling&amp;Restocking'!M463))</f>
        <v/>
      </c>
      <c r="AO463" s="362" t="str">
        <f aca="false">IF('Felling&amp;Restocking'!M463="","",VLOOKUP( 'Felling&amp;Restocking'!M463,SpeciesList[],4,0))</f>
        <v/>
      </c>
      <c r="AP463" s="362" t="str">
        <f aca="false">IF('Felling&amp;Restocking'!N463="","",IFERROR("," &amp; VLOOKUP( 'Felling&amp;Restocking'!N463,SpeciesList[],2,0),"," &amp; 'Felling&amp;Restocking'!N463))</f>
        <v/>
      </c>
      <c r="AQ463" s="362" t="str">
        <f aca="false">IF('Felling&amp;Restocking'!N463="","",VLOOKUP( 'Felling&amp;Restocking'!N463,SpeciesList[],4,0))</f>
        <v/>
      </c>
      <c r="AT463" s="362" t="str">
        <f aca="false">IF('Sub-Cpt Record'!A463&lt;&gt;"",CONCATENATE('Sub-Cpt Record'!A463,'Sub-Cpt Record'!B463,'Sub-Cpt Record'!C463),"")</f>
        <v/>
      </c>
      <c r="AU463" s="362" t="n">
        <f aca="false">IF($AT463="",1,COUNTIFS($AT$11:$AT$1000, $AT463))</f>
        <v>1</v>
      </c>
      <c r="AV463" s="362" t="n">
        <f aca="false">IF(AT463&lt;&gt;"",'Sub-Cpt Record'!C463/CODE!AU463,0)</f>
        <v>0</v>
      </c>
    </row>
    <row r="464" customFormat="false" ht="15" hidden="false" customHeight="false" outlineLevel="0" collapsed="false">
      <c r="A464" s="362" t="str">
        <f aca="false">IF('Sub-Cpt Record'!B464="",IF(OR('Sub-Cpt Record'!A464=0,'Sub-Cpt Record'!A464=""),"",'Sub-Cpt Record'!A464),CONCATENATE('Sub-Cpt Record'!A464&amp;'Sub-Cpt Record'!B464))</f>
        <v/>
      </c>
      <c r="B464" s="362" t="n">
        <f aca="false">IF($A464="",1,COUNTIFS($A$11:$A$1000, $A464))</f>
        <v>1</v>
      </c>
      <c r="C464" s="363" t="str">
        <f aca="false">IF('Sub-Cpt Record'!E464 = "","",'Sub-Cpt Record'!E464&amp;"  ")</f>
        <v/>
      </c>
      <c r="D464" s="362" t="str">
        <f aca="false">IF('Sub-Cpt Record'!F464 = "","",'Sub-Cpt Record'!F464&amp;"  ")</f>
        <v/>
      </c>
      <c r="E464" s="362" t="str">
        <f aca="false">IF('Sub-Cpt Record'!G464 = "","",'Sub-Cpt Record'!G464&amp;"  ")</f>
        <v/>
      </c>
      <c r="F464" s="362" t="str">
        <f aca="false">IF('Sub-Cpt Record'!H464 = "","",'Sub-Cpt Record'!H464&amp;"  ")</f>
        <v/>
      </c>
      <c r="G464" s="362" t="str">
        <f aca="false">IF('Sub-Cpt Record'!I464 = "","",'Sub-Cpt Record'!I464&amp;"  ")</f>
        <v/>
      </c>
      <c r="H464" s="362" t="str">
        <f aca="false">IF('Sub-Cpt Record'!J464 = "","",'Sub-Cpt Record'!J464&amp;"  ")</f>
        <v/>
      </c>
      <c r="I464" s="364" t="str">
        <f aca="false">CONCATENATE(C464&amp;D464&amp;E464&amp;F464&amp;G464&amp;H464)</f>
        <v/>
      </c>
      <c r="J464" s="362" t="n">
        <f aca="false">IF(A464&lt;&gt;"",'Sub-Cpt Record'!C464/CODE!B464,0)</f>
        <v>0</v>
      </c>
      <c r="L464" s="365" t="str">
        <f aca="false">IF(A464="",IF(L465=1,1,""),1)</f>
        <v/>
      </c>
      <c r="N464" s="366" t="n">
        <f aca="false">COUNTIFS('Felling&amp;Restocking'!$A$11:$A$1000, 'Felling&amp;Restocking'!$A464, 'Felling&amp;Restocking'!$B$11:$B$1000, 'Felling&amp;Restocking'!$B464, 'Felling&amp;Restocking'!$H$11:$H$1000, 'Felling&amp;Restocking'!$H464)</f>
        <v>0</v>
      </c>
      <c r="O464" s="366" t="n">
        <f aca="false">IF(OR('Felling&amp;Restocking'!H464=0,'Felling&amp;Restocking'!H464=""),0,1)</f>
        <v>0</v>
      </c>
      <c r="P464" s="367" t="n">
        <f aca="false">SUM('Felling&amp;Restocking'!O464+'Felling&amp;Restocking'!P464)</f>
        <v>0</v>
      </c>
      <c r="S464" s="369" t="n">
        <f aca="false">IF(AND(O464&lt;&gt;0,P464&lt;&gt;0,'Felling&amp;Restocking'!G464&lt;&gt;0,AA464="",AC464=""),1,0)</f>
        <v>0</v>
      </c>
      <c r="T464" s="370" t="str">
        <f aca="false">IF(OR('Felling&amp;Restocking'!G464=0,'Felling&amp;Restocking'!G464=""),"",SUM('Felling&amp;Restocking'!O464/P464)*'Felling&amp;Restocking'!G464)</f>
        <v/>
      </c>
      <c r="U464" s="370" t="str">
        <f aca="false">IF(OR('Felling&amp;Restocking'!G464=0,'Felling&amp;Restocking'!G464=""),"",SUM('Felling&amp;Restocking'!P464/P464)*'Felling&amp;Restocking'!G464)</f>
        <v/>
      </c>
      <c r="V464" s="371" t="n">
        <f aca="false">IF(CONCATENATE('Felling&amp;Restocking'!U464&amp;'Felling&amp;Restocking'!W464&amp;'Felling&amp;Restocking'!Y464&amp;'Felling&amp;Restocking'!AA464&amp;'Felling&amp;Restocking'!AC464)="",0,1)</f>
        <v>0</v>
      </c>
      <c r="W464" s="372" t="n">
        <f aca="false">IF(OR(OR(TRIM('Felling&amp;Restocking'!H464)="T",TRIM('Felling&amp;Restocking'!H464)="DF",TRIM('Felling&amp;Restocking'!H464)="OS"),O464=0),0,1)</f>
        <v>0</v>
      </c>
      <c r="X464" s="372" t="n">
        <f aca="false">IF(OR('Felling&amp;Restocking'!$S464="",OR('Felling&amp;Restocking'!$S464=0,'Felling&amp;Restocking'!$S464="N/A")),0,1)</f>
        <v>0</v>
      </c>
      <c r="Y464" s="362" t="str">
        <f aca="false">IF(W464=1,T464,"")</f>
        <v/>
      </c>
      <c r="Z464" s="362" t="str">
        <f aca="false">IF(W464=1,U464,"")</f>
        <v/>
      </c>
      <c r="AA464" s="363" t="str">
        <f aca="false">CONCATENATE(IF(AND(AG464="B",AF464&lt;&gt;""),AF464,""),IF(AND(AI464="B",AH464&lt;&gt;""),AH464,""),IF(AND(AK464="B",AJ464&lt;&gt;""),AJ464,""),IF(AND(AM464="B",AL464&lt;&gt;""),AL464,""),IF(AND(AO464="B",AN464&lt;&gt;""),AN464,""),IF(AND(AQ464="B",AP464&lt;&gt;""),AP464,""))</f>
        <v/>
      </c>
      <c r="AC464" s="362" t="str">
        <f aca="false">CONCATENATE(IF(AND(AG464="C",AF464&lt;&gt;""),AF464,""),IF(AND(AI464="C",AH464&lt;&gt;""),AH464,""),IF(AND(AK464="C",AJ464&lt;&gt;""),AJ464,""),IF(AND(AM464="C",AL464&lt;&gt;""),AL464,""),IF(AND(AO464="C",AN464&lt;&gt;""),AN464,""),IF(AND(AQ464="C",AP464&lt;&gt;""),AP464,""))</f>
        <v/>
      </c>
      <c r="AE464" s="362" t="str">
        <f aca="false">CONCATENATE(IF(AS464="","",AS464),IF(AU464="","",AU464),IF(AW464="","",AW464),IF(AY464="","",AY464),IF(BA464="","",BA464),IF(BC464="","",BC464))</f>
        <v>1</v>
      </c>
      <c r="AF464" s="362" t="str">
        <f aca="false">IF('Felling&amp;Restocking'!I464="","",IFERROR(VLOOKUP( 'Felling&amp;Restocking'!I464,SpeciesList[],2,0),"," &amp; 'Felling&amp;Restocking'!I464))</f>
        <v/>
      </c>
      <c r="AG464" s="362" t="str">
        <f aca="false">IF('Felling&amp;Restocking'!I464="","",VLOOKUP( 'Felling&amp;Restocking'!I464,SpeciesList[],4,0))</f>
        <v/>
      </c>
      <c r="AH464" s="362" t="str">
        <f aca="false">IF('Felling&amp;Restocking'!J464="","",IFERROR("," &amp; VLOOKUP( 'Felling&amp;Restocking'!J464,SpeciesList[],2,0),"," &amp; 'Felling&amp;Restocking'!J464))</f>
        <v/>
      </c>
      <c r="AI464" s="362" t="str">
        <f aca="false">IF('Felling&amp;Restocking'!J464="","",VLOOKUP( 'Felling&amp;Restocking'!J464,SpeciesList[],4,0))</f>
        <v/>
      </c>
      <c r="AJ464" s="362" t="str">
        <f aca="false">IF('Felling&amp;Restocking'!K464="","",IFERROR("," &amp; VLOOKUP( 'Felling&amp;Restocking'!K464,SpeciesList[],2,0),"," &amp; 'Felling&amp;Restocking'!K464))</f>
        <v/>
      </c>
      <c r="AK464" s="362" t="str">
        <f aca="false">IF('Felling&amp;Restocking'!K464="","",VLOOKUP( 'Felling&amp;Restocking'!K464,SpeciesList[],4,0))</f>
        <v/>
      </c>
      <c r="AL464" s="362" t="str">
        <f aca="false">IF('Felling&amp;Restocking'!L464="","",IFERROR("," &amp; VLOOKUP( 'Felling&amp;Restocking'!L464,SpeciesList[],2,0),"," &amp; 'Felling&amp;Restocking'!L464))</f>
        <v/>
      </c>
      <c r="AM464" s="362" t="str">
        <f aca="false">IF('Felling&amp;Restocking'!L464="","",VLOOKUP( 'Felling&amp;Restocking'!L464,SpeciesList[],4,0))</f>
        <v/>
      </c>
      <c r="AN464" s="362" t="str">
        <f aca="false">IF('Felling&amp;Restocking'!M464="","",IFERROR("," &amp; VLOOKUP( 'Felling&amp;Restocking'!M464,SpeciesList[],2,0),"," &amp; 'Felling&amp;Restocking'!M464))</f>
        <v/>
      </c>
      <c r="AO464" s="362" t="str">
        <f aca="false">IF('Felling&amp;Restocking'!M464="","",VLOOKUP( 'Felling&amp;Restocking'!M464,SpeciesList[],4,0))</f>
        <v/>
      </c>
      <c r="AP464" s="362" t="str">
        <f aca="false">IF('Felling&amp;Restocking'!N464="","",IFERROR("," &amp; VLOOKUP( 'Felling&amp;Restocking'!N464,SpeciesList[],2,0),"," &amp; 'Felling&amp;Restocking'!N464))</f>
        <v/>
      </c>
      <c r="AQ464" s="362" t="str">
        <f aca="false">IF('Felling&amp;Restocking'!N464="","",VLOOKUP( 'Felling&amp;Restocking'!N464,SpeciesList[],4,0))</f>
        <v/>
      </c>
      <c r="AT464" s="362" t="str">
        <f aca="false">IF('Sub-Cpt Record'!A464&lt;&gt;"",CONCATENATE('Sub-Cpt Record'!A464,'Sub-Cpt Record'!B464,'Sub-Cpt Record'!C464),"")</f>
        <v/>
      </c>
      <c r="AU464" s="362" t="n">
        <f aca="false">IF($AT464="",1,COUNTIFS($AT$11:$AT$1000, $AT464))</f>
        <v>1</v>
      </c>
      <c r="AV464" s="362" t="n">
        <f aca="false">IF(AT464&lt;&gt;"",'Sub-Cpt Record'!C464/CODE!AU464,0)</f>
        <v>0</v>
      </c>
    </row>
    <row r="465" customFormat="false" ht="15" hidden="false" customHeight="false" outlineLevel="0" collapsed="false">
      <c r="A465" s="362" t="str">
        <f aca="false">IF('Sub-Cpt Record'!B465="",IF(OR('Sub-Cpt Record'!A465=0,'Sub-Cpt Record'!A465=""),"",'Sub-Cpt Record'!A465),CONCATENATE('Sub-Cpt Record'!A465&amp;'Sub-Cpt Record'!B465))</f>
        <v/>
      </c>
      <c r="B465" s="362" t="n">
        <f aca="false">IF($A465="",1,COUNTIFS($A$11:$A$1000, $A465))</f>
        <v>1</v>
      </c>
      <c r="C465" s="363" t="str">
        <f aca="false">IF('Sub-Cpt Record'!E465 = "","",'Sub-Cpt Record'!E465&amp;"  ")</f>
        <v/>
      </c>
      <c r="D465" s="362" t="str">
        <f aca="false">IF('Sub-Cpt Record'!F465 = "","",'Sub-Cpt Record'!F465&amp;"  ")</f>
        <v/>
      </c>
      <c r="E465" s="362" t="str">
        <f aca="false">IF('Sub-Cpt Record'!G465 = "","",'Sub-Cpt Record'!G465&amp;"  ")</f>
        <v/>
      </c>
      <c r="F465" s="362" t="str">
        <f aca="false">IF('Sub-Cpt Record'!H465 = "","",'Sub-Cpt Record'!H465&amp;"  ")</f>
        <v/>
      </c>
      <c r="G465" s="362" t="str">
        <f aca="false">IF('Sub-Cpt Record'!I465 = "","",'Sub-Cpt Record'!I465&amp;"  ")</f>
        <v/>
      </c>
      <c r="H465" s="362" t="str">
        <f aca="false">IF('Sub-Cpt Record'!J465 = "","",'Sub-Cpt Record'!J465&amp;"  ")</f>
        <v/>
      </c>
      <c r="I465" s="364" t="str">
        <f aca="false">CONCATENATE(C465&amp;D465&amp;E465&amp;F465&amp;G465&amp;H465)</f>
        <v/>
      </c>
      <c r="J465" s="362" t="n">
        <f aca="false">IF(A465&lt;&gt;"",'Sub-Cpt Record'!C465/CODE!B465,0)</f>
        <v>0</v>
      </c>
      <c r="L465" s="365" t="str">
        <f aca="false">IF(A465="",IF(L466=1,1,""),1)</f>
        <v/>
      </c>
      <c r="N465" s="366" t="n">
        <f aca="false">COUNTIFS('Felling&amp;Restocking'!$A$11:$A$1000, 'Felling&amp;Restocking'!$A465, 'Felling&amp;Restocking'!$B$11:$B$1000, 'Felling&amp;Restocking'!$B465, 'Felling&amp;Restocking'!$H$11:$H$1000, 'Felling&amp;Restocking'!$H465)</f>
        <v>0</v>
      </c>
      <c r="O465" s="366" t="n">
        <f aca="false">IF(OR('Felling&amp;Restocking'!H465=0,'Felling&amp;Restocking'!H465=""),0,1)</f>
        <v>0</v>
      </c>
      <c r="P465" s="367" t="n">
        <f aca="false">SUM('Felling&amp;Restocking'!O465+'Felling&amp;Restocking'!P465)</f>
        <v>0</v>
      </c>
      <c r="S465" s="369" t="n">
        <f aca="false">IF(AND(O465&lt;&gt;0,P465&lt;&gt;0,'Felling&amp;Restocking'!G465&lt;&gt;0,AA465="",AC465=""),1,0)</f>
        <v>0</v>
      </c>
      <c r="T465" s="370" t="str">
        <f aca="false">IF(OR('Felling&amp;Restocking'!G465=0,'Felling&amp;Restocking'!G465=""),"",SUM('Felling&amp;Restocking'!O465/P465)*'Felling&amp;Restocking'!G465)</f>
        <v/>
      </c>
      <c r="U465" s="370" t="str">
        <f aca="false">IF(OR('Felling&amp;Restocking'!G465=0,'Felling&amp;Restocking'!G465=""),"",SUM('Felling&amp;Restocking'!P465/P465)*'Felling&amp;Restocking'!G465)</f>
        <v/>
      </c>
      <c r="V465" s="371" t="n">
        <f aca="false">IF(CONCATENATE('Felling&amp;Restocking'!U465&amp;'Felling&amp;Restocking'!W465&amp;'Felling&amp;Restocking'!Y465&amp;'Felling&amp;Restocking'!AA465&amp;'Felling&amp;Restocking'!AC465)="",0,1)</f>
        <v>0</v>
      </c>
      <c r="W465" s="372" t="n">
        <f aca="false">IF(OR(OR(TRIM('Felling&amp;Restocking'!H465)="T",TRIM('Felling&amp;Restocking'!H465)="DF",TRIM('Felling&amp;Restocking'!H465)="OS"),O465=0),0,1)</f>
        <v>0</v>
      </c>
      <c r="X465" s="372" t="n">
        <f aca="false">IF(OR('Felling&amp;Restocking'!$S465="",OR('Felling&amp;Restocking'!$S465=0,'Felling&amp;Restocking'!$S465="N/A")),0,1)</f>
        <v>0</v>
      </c>
      <c r="Y465" s="362" t="str">
        <f aca="false">IF(W465=1,T465,"")</f>
        <v/>
      </c>
      <c r="Z465" s="362" t="str">
        <f aca="false">IF(W465=1,U465,"")</f>
        <v/>
      </c>
      <c r="AA465" s="363" t="str">
        <f aca="false">CONCATENATE(IF(AND(AG465="B",AF465&lt;&gt;""),AF465,""),IF(AND(AI465="B",AH465&lt;&gt;""),AH465,""),IF(AND(AK465="B",AJ465&lt;&gt;""),AJ465,""),IF(AND(AM465="B",AL465&lt;&gt;""),AL465,""),IF(AND(AO465="B",AN465&lt;&gt;""),AN465,""),IF(AND(AQ465="B",AP465&lt;&gt;""),AP465,""))</f>
        <v/>
      </c>
      <c r="AC465" s="362" t="str">
        <f aca="false">CONCATENATE(IF(AND(AG465="C",AF465&lt;&gt;""),AF465,""),IF(AND(AI465="C",AH465&lt;&gt;""),AH465,""),IF(AND(AK465="C",AJ465&lt;&gt;""),AJ465,""),IF(AND(AM465="C",AL465&lt;&gt;""),AL465,""),IF(AND(AO465="C",AN465&lt;&gt;""),AN465,""),IF(AND(AQ465="C",AP465&lt;&gt;""),AP465,""))</f>
        <v/>
      </c>
      <c r="AE465" s="362" t="str">
        <f aca="false">CONCATENATE(IF(AS465="","",AS465),IF(AU465="","",AU465),IF(AW465="","",AW465),IF(AY465="","",AY465),IF(BA465="","",BA465),IF(BC465="","",BC465))</f>
        <v>1</v>
      </c>
      <c r="AF465" s="362" t="str">
        <f aca="false">IF('Felling&amp;Restocking'!I465="","",IFERROR(VLOOKUP( 'Felling&amp;Restocking'!I465,SpeciesList[],2,0),"," &amp; 'Felling&amp;Restocking'!I465))</f>
        <v/>
      </c>
      <c r="AG465" s="362" t="str">
        <f aca="false">IF('Felling&amp;Restocking'!I465="","",VLOOKUP( 'Felling&amp;Restocking'!I465,SpeciesList[],4,0))</f>
        <v/>
      </c>
      <c r="AH465" s="362" t="str">
        <f aca="false">IF('Felling&amp;Restocking'!J465="","",IFERROR("," &amp; VLOOKUP( 'Felling&amp;Restocking'!J465,SpeciesList[],2,0),"," &amp; 'Felling&amp;Restocking'!J465))</f>
        <v/>
      </c>
      <c r="AI465" s="362" t="str">
        <f aca="false">IF('Felling&amp;Restocking'!J465="","",VLOOKUP( 'Felling&amp;Restocking'!J465,SpeciesList[],4,0))</f>
        <v/>
      </c>
      <c r="AJ465" s="362" t="str">
        <f aca="false">IF('Felling&amp;Restocking'!K465="","",IFERROR("," &amp; VLOOKUP( 'Felling&amp;Restocking'!K465,SpeciesList[],2,0),"," &amp; 'Felling&amp;Restocking'!K465))</f>
        <v/>
      </c>
      <c r="AK465" s="362" t="str">
        <f aca="false">IF('Felling&amp;Restocking'!K465="","",VLOOKUP( 'Felling&amp;Restocking'!K465,SpeciesList[],4,0))</f>
        <v/>
      </c>
      <c r="AL465" s="362" t="str">
        <f aca="false">IF('Felling&amp;Restocking'!L465="","",IFERROR("," &amp; VLOOKUP( 'Felling&amp;Restocking'!L465,SpeciesList[],2,0),"," &amp; 'Felling&amp;Restocking'!L465))</f>
        <v/>
      </c>
      <c r="AM465" s="362" t="str">
        <f aca="false">IF('Felling&amp;Restocking'!L465="","",VLOOKUP( 'Felling&amp;Restocking'!L465,SpeciesList[],4,0))</f>
        <v/>
      </c>
      <c r="AN465" s="362" t="str">
        <f aca="false">IF('Felling&amp;Restocking'!M465="","",IFERROR("," &amp; VLOOKUP( 'Felling&amp;Restocking'!M465,SpeciesList[],2,0),"," &amp; 'Felling&amp;Restocking'!M465))</f>
        <v/>
      </c>
      <c r="AO465" s="362" t="str">
        <f aca="false">IF('Felling&amp;Restocking'!M465="","",VLOOKUP( 'Felling&amp;Restocking'!M465,SpeciesList[],4,0))</f>
        <v/>
      </c>
      <c r="AP465" s="362" t="str">
        <f aca="false">IF('Felling&amp;Restocking'!N465="","",IFERROR("," &amp; VLOOKUP( 'Felling&amp;Restocking'!N465,SpeciesList[],2,0),"," &amp; 'Felling&amp;Restocking'!N465))</f>
        <v/>
      </c>
      <c r="AQ465" s="362" t="str">
        <f aca="false">IF('Felling&amp;Restocking'!N465="","",VLOOKUP( 'Felling&amp;Restocking'!N465,SpeciesList[],4,0))</f>
        <v/>
      </c>
      <c r="AT465" s="362" t="str">
        <f aca="false">IF('Sub-Cpt Record'!A465&lt;&gt;"",CONCATENATE('Sub-Cpt Record'!A465,'Sub-Cpt Record'!B465,'Sub-Cpt Record'!C465),"")</f>
        <v/>
      </c>
      <c r="AU465" s="362" t="n">
        <f aca="false">IF($AT465="",1,COUNTIFS($AT$11:$AT$1000, $AT465))</f>
        <v>1</v>
      </c>
      <c r="AV465" s="362" t="n">
        <f aca="false">IF(AT465&lt;&gt;"",'Sub-Cpt Record'!C465/CODE!AU465,0)</f>
        <v>0</v>
      </c>
    </row>
    <row r="466" customFormat="false" ht="15" hidden="false" customHeight="false" outlineLevel="0" collapsed="false">
      <c r="A466" s="362" t="str">
        <f aca="false">IF('Sub-Cpt Record'!B466="",IF(OR('Sub-Cpt Record'!A466=0,'Sub-Cpt Record'!A466=""),"",'Sub-Cpt Record'!A466),CONCATENATE('Sub-Cpt Record'!A466&amp;'Sub-Cpt Record'!B466))</f>
        <v/>
      </c>
      <c r="B466" s="362" t="n">
        <f aca="false">IF($A466="",1,COUNTIFS($A$11:$A$1000, $A466))</f>
        <v>1</v>
      </c>
      <c r="C466" s="363" t="str">
        <f aca="false">IF('Sub-Cpt Record'!E466 = "","",'Sub-Cpt Record'!E466&amp;"  ")</f>
        <v/>
      </c>
      <c r="D466" s="362" t="str">
        <f aca="false">IF('Sub-Cpt Record'!F466 = "","",'Sub-Cpt Record'!F466&amp;"  ")</f>
        <v/>
      </c>
      <c r="E466" s="362" t="str">
        <f aca="false">IF('Sub-Cpt Record'!G466 = "","",'Sub-Cpt Record'!G466&amp;"  ")</f>
        <v/>
      </c>
      <c r="F466" s="362" t="str">
        <f aca="false">IF('Sub-Cpt Record'!H466 = "","",'Sub-Cpt Record'!H466&amp;"  ")</f>
        <v/>
      </c>
      <c r="G466" s="362" t="str">
        <f aca="false">IF('Sub-Cpt Record'!I466 = "","",'Sub-Cpt Record'!I466&amp;"  ")</f>
        <v/>
      </c>
      <c r="H466" s="362" t="str">
        <f aca="false">IF('Sub-Cpt Record'!J466 = "","",'Sub-Cpt Record'!J466&amp;"  ")</f>
        <v/>
      </c>
      <c r="I466" s="364" t="str">
        <f aca="false">CONCATENATE(C466&amp;D466&amp;E466&amp;F466&amp;G466&amp;H466)</f>
        <v/>
      </c>
      <c r="J466" s="362" t="n">
        <f aca="false">IF(A466&lt;&gt;"",'Sub-Cpt Record'!C466/CODE!B466,0)</f>
        <v>0</v>
      </c>
      <c r="L466" s="365" t="str">
        <f aca="false">IF(A466="",IF(L467=1,1,""),1)</f>
        <v/>
      </c>
      <c r="N466" s="366" t="n">
        <f aca="false">COUNTIFS('Felling&amp;Restocking'!$A$11:$A$1000, 'Felling&amp;Restocking'!$A466, 'Felling&amp;Restocking'!$B$11:$B$1000, 'Felling&amp;Restocking'!$B466, 'Felling&amp;Restocking'!$H$11:$H$1000, 'Felling&amp;Restocking'!$H466)</f>
        <v>0</v>
      </c>
      <c r="O466" s="366" t="n">
        <f aca="false">IF(OR('Felling&amp;Restocking'!H466=0,'Felling&amp;Restocking'!H466=""),0,1)</f>
        <v>0</v>
      </c>
      <c r="P466" s="367" t="n">
        <f aca="false">SUM('Felling&amp;Restocking'!O466+'Felling&amp;Restocking'!P466)</f>
        <v>0</v>
      </c>
      <c r="S466" s="369" t="n">
        <f aca="false">IF(AND(O466&lt;&gt;0,P466&lt;&gt;0,'Felling&amp;Restocking'!G466&lt;&gt;0,AA466="",AC466=""),1,0)</f>
        <v>0</v>
      </c>
      <c r="T466" s="370" t="str">
        <f aca="false">IF(OR('Felling&amp;Restocking'!G466=0,'Felling&amp;Restocking'!G466=""),"",SUM('Felling&amp;Restocking'!O466/P466)*'Felling&amp;Restocking'!G466)</f>
        <v/>
      </c>
      <c r="U466" s="370" t="str">
        <f aca="false">IF(OR('Felling&amp;Restocking'!G466=0,'Felling&amp;Restocking'!G466=""),"",SUM('Felling&amp;Restocking'!P466/P466)*'Felling&amp;Restocking'!G466)</f>
        <v/>
      </c>
      <c r="V466" s="371" t="n">
        <f aca="false">IF(CONCATENATE('Felling&amp;Restocking'!U466&amp;'Felling&amp;Restocking'!W466&amp;'Felling&amp;Restocking'!Y466&amp;'Felling&amp;Restocking'!AA466&amp;'Felling&amp;Restocking'!AC466)="",0,1)</f>
        <v>0</v>
      </c>
      <c r="W466" s="372" t="n">
        <f aca="false">IF(OR(OR(TRIM('Felling&amp;Restocking'!H466)="T",TRIM('Felling&amp;Restocking'!H466)="DF",TRIM('Felling&amp;Restocking'!H466)="OS"),O466=0),0,1)</f>
        <v>0</v>
      </c>
      <c r="X466" s="372" t="n">
        <f aca="false">IF(OR('Felling&amp;Restocking'!$S466="",OR('Felling&amp;Restocking'!$S466=0,'Felling&amp;Restocking'!$S466="N/A")),0,1)</f>
        <v>0</v>
      </c>
      <c r="Y466" s="362" t="str">
        <f aca="false">IF(W466=1,T466,"")</f>
        <v/>
      </c>
      <c r="Z466" s="362" t="str">
        <f aca="false">IF(W466=1,U466,"")</f>
        <v/>
      </c>
      <c r="AA466" s="363" t="str">
        <f aca="false">CONCATENATE(IF(AND(AG466="B",AF466&lt;&gt;""),AF466,""),IF(AND(AI466="B",AH466&lt;&gt;""),AH466,""),IF(AND(AK466="B",AJ466&lt;&gt;""),AJ466,""),IF(AND(AM466="B",AL466&lt;&gt;""),AL466,""),IF(AND(AO466="B",AN466&lt;&gt;""),AN466,""),IF(AND(AQ466="B",AP466&lt;&gt;""),AP466,""))</f>
        <v/>
      </c>
      <c r="AC466" s="362" t="str">
        <f aca="false">CONCATENATE(IF(AND(AG466="C",AF466&lt;&gt;""),AF466,""),IF(AND(AI466="C",AH466&lt;&gt;""),AH466,""),IF(AND(AK466="C",AJ466&lt;&gt;""),AJ466,""),IF(AND(AM466="C",AL466&lt;&gt;""),AL466,""),IF(AND(AO466="C",AN466&lt;&gt;""),AN466,""),IF(AND(AQ466="C",AP466&lt;&gt;""),AP466,""))</f>
        <v/>
      </c>
      <c r="AE466" s="362" t="str">
        <f aca="false">CONCATENATE(IF(AS466="","",AS466),IF(AU466="","",AU466),IF(AW466="","",AW466),IF(AY466="","",AY466),IF(BA466="","",BA466),IF(BC466="","",BC466))</f>
        <v>1</v>
      </c>
      <c r="AF466" s="362" t="str">
        <f aca="false">IF('Felling&amp;Restocking'!I466="","",IFERROR(VLOOKUP( 'Felling&amp;Restocking'!I466,SpeciesList[],2,0),"," &amp; 'Felling&amp;Restocking'!I466))</f>
        <v/>
      </c>
      <c r="AG466" s="362" t="str">
        <f aca="false">IF('Felling&amp;Restocking'!I466="","",VLOOKUP( 'Felling&amp;Restocking'!I466,SpeciesList[],4,0))</f>
        <v/>
      </c>
      <c r="AH466" s="362" t="str">
        <f aca="false">IF('Felling&amp;Restocking'!J466="","",IFERROR("," &amp; VLOOKUP( 'Felling&amp;Restocking'!J466,SpeciesList[],2,0),"," &amp; 'Felling&amp;Restocking'!J466))</f>
        <v/>
      </c>
      <c r="AI466" s="362" t="str">
        <f aca="false">IF('Felling&amp;Restocking'!J466="","",VLOOKUP( 'Felling&amp;Restocking'!J466,SpeciesList[],4,0))</f>
        <v/>
      </c>
      <c r="AJ466" s="362" t="str">
        <f aca="false">IF('Felling&amp;Restocking'!K466="","",IFERROR("," &amp; VLOOKUP( 'Felling&amp;Restocking'!K466,SpeciesList[],2,0),"," &amp; 'Felling&amp;Restocking'!K466))</f>
        <v/>
      </c>
      <c r="AK466" s="362" t="str">
        <f aca="false">IF('Felling&amp;Restocking'!K466="","",VLOOKUP( 'Felling&amp;Restocking'!K466,SpeciesList[],4,0))</f>
        <v/>
      </c>
      <c r="AL466" s="362" t="str">
        <f aca="false">IF('Felling&amp;Restocking'!L466="","",IFERROR("," &amp; VLOOKUP( 'Felling&amp;Restocking'!L466,SpeciesList[],2,0),"," &amp; 'Felling&amp;Restocking'!L466))</f>
        <v/>
      </c>
      <c r="AM466" s="362" t="str">
        <f aca="false">IF('Felling&amp;Restocking'!L466="","",VLOOKUP( 'Felling&amp;Restocking'!L466,SpeciesList[],4,0))</f>
        <v/>
      </c>
      <c r="AN466" s="362" t="str">
        <f aca="false">IF('Felling&amp;Restocking'!M466="","",IFERROR("," &amp; VLOOKUP( 'Felling&amp;Restocking'!M466,SpeciesList[],2,0),"," &amp; 'Felling&amp;Restocking'!M466))</f>
        <v/>
      </c>
      <c r="AO466" s="362" t="str">
        <f aca="false">IF('Felling&amp;Restocking'!M466="","",VLOOKUP( 'Felling&amp;Restocking'!M466,SpeciesList[],4,0))</f>
        <v/>
      </c>
      <c r="AP466" s="362" t="str">
        <f aca="false">IF('Felling&amp;Restocking'!N466="","",IFERROR("," &amp; VLOOKUP( 'Felling&amp;Restocking'!N466,SpeciesList[],2,0),"," &amp; 'Felling&amp;Restocking'!N466))</f>
        <v/>
      </c>
      <c r="AQ466" s="362" t="str">
        <f aca="false">IF('Felling&amp;Restocking'!N466="","",VLOOKUP( 'Felling&amp;Restocking'!N466,SpeciesList[],4,0))</f>
        <v/>
      </c>
      <c r="AT466" s="362" t="str">
        <f aca="false">IF('Sub-Cpt Record'!A466&lt;&gt;"",CONCATENATE('Sub-Cpt Record'!A466,'Sub-Cpt Record'!B466,'Sub-Cpt Record'!C466),"")</f>
        <v/>
      </c>
      <c r="AU466" s="362" t="n">
        <f aca="false">IF($AT466="",1,COUNTIFS($AT$11:$AT$1000, $AT466))</f>
        <v>1</v>
      </c>
      <c r="AV466" s="362" t="n">
        <f aca="false">IF(AT466&lt;&gt;"",'Sub-Cpt Record'!C466/CODE!AU466,0)</f>
        <v>0</v>
      </c>
    </row>
    <row r="467" customFormat="false" ht="15" hidden="false" customHeight="false" outlineLevel="0" collapsed="false">
      <c r="A467" s="362" t="str">
        <f aca="false">IF('Sub-Cpt Record'!B467="",IF(OR('Sub-Cpt Record'!A467=0,'Sub-Cpt Record'!A467=""),"",'Sub-Cpt Record'!A467),CONCATENATE('Sub-Cpt Record'!A467&amp;'Sub-Cpt Record'!B467))</f>
        <v/>
      </c>
      <c r="B467" s="362" t="n">
        <f aca="false">IF($A467="",1,COUNTIFS($A$11:$A$1000, $A467))</f>
        <v>1</v>
      </c>
      <c r="C467" s="363" t="str">
        <f aca="false">IF('Sub-Cpt Record'!E467 = "","",'Sub-Cpt Record'!E467&amp;"  ")</f>
        <v/>
      </c>
      <c r="D467" s="362" t="str">
        <f aca="false">IF('Sub-Cpt Record'!F467 = "","",'Sub-Cpt Record'!F467&amp;"  ")</f>
        <v/>
      </c>
      <c r="E467" s="362" t="str">
        <f aca="false">IF('Sub-Cpt Record'!G467 = "","",'Sub-Cpt Record'!G467&amp;"  ")</f>
        <v/>
      </c>
      <c r="F467" s="362" t="str">
        <f aca="false">IF('Sub-Cpt Record'!H467 = "","",'Sub-Cpt Record'!H467&amp;"  ")</f>
        <v/>
      </c>
      <c r="G467" s="362" t="str">
        <f aca="false">IF('Sub-Cpt Record'!I467 = "","",'Sub-Cpt Record'!I467&amp;"  ")</f>
        <v/>
      </c>
      <c r="H467" s="362" t="str">
        <f aca="false">IF('Sub-Cpt Record'!J467 = "","",'Sub-Cpt Record'!J467&amp;"  ")</f>
        <v/>
      </c>
      <c r="I467" s="364" t="str">
        <f aca="false">CONCATENATE(C467&amp;D467&amp;E467&amp;F467&amp;G467&amp;H467)</f>
        <v/>
      </c>
      <c r="J467" s="362" t="n">
        <f aca="false">IF(A467&lt;&gt;"",'Sub-Cpt Record'!C467/CODE!B467,0)</f>
        <v>0</v>
      </c>
      <c r="L467" s="365" t="str">
        <f aca="false">IF(A467="",IF(L468=1,1,""),1)</f>
        <v/>
      </c>
      <c r="N467" s="366" t="n">
        <f aca="false">COUNTIFS('Felling&amp;Restocking'!$A$11:$A$1000, 'Felling&amp;Restocking'!$A467, 'Felling&amp;Restocking'!$B$11:$B$1000, 'Felling&amp;Restocking'!$B467, 'Felling&amp;Restocking'!$H$11:$H$1000, 'Felling&amp;Restocking'!$H467)</f>
        <v>0</v>
      </c>
      <c r="O467" s="366" t="n">
        <f aca="false">IF(OR('Felling&amp;Restocking'!H467=0,'Felling&amp;Restocking'!H467=""),0,1)</f>
        <v>0</v>
      </c>
      <c r="P467" s="367" t="n">
        <f aca="false">SUM('Felling&amp;Restocking'!O467+'Felling&amp;Restocking'!P467)</f>
        <v>0</v>
      </c>
      <c r="S467" s="369" t="n">
        <f aca="false">IF(AND(O467&lt;&gt;0,P467&lt;&gt;0,'Felling&amp;Restocking'!G467&lt;&gt;0,AA467="",AC467=""),1,0)</f>
        <v>0</v>
      </c>
      <c r="T467" s="370" t="str">
        <f aca="false">IF(OR('Felling&amp;Restocking'!G467=0,'Felling&amp;Restocking'!G467=""),"",SUM('Felling&amp;Restocking'!O467/P467)*'Felling&amp;Restocking'!G467)</f>
        <v/>
      </c>
      <c r="U467" s="370" t="str">
        <f aca="false">IF(OR('Felling&amp;Restocking'!G467=0,'Felling&amp;Restocking'!G467=""),"",SUM('Felling&amp;Restocking'!P467/P467)*'Felling&amp;Restocking'!G467)</f>
        <v/>
      </c>
      <c r="V467" s="371" t="n">
        <f aca="false">IF(CONCATENATE('Felling&amp;Restocking'!U467&amp;'Felling&amp;Restocking'!W467&amp;'Felling&amp;Restocking'!Y467&amp;'Felling&amp;Restocking'!AA467&amp;'Felling&amp;Restocking'!AC467)="",0,1)</f>
        <v>0</v>
      </c>
      <c r="W467" s="372" t="n">
        <f aca="false">IF(OR(OR(TRIM('Felling&amp;Restocking'!H467)="T",TRIM('Felling&amp;Restocking'!H467)="DF",TRIM('Felling&amp;Restocking'!H467)="OS"),O467=0),0,1)</f>
        <v>0</v>
      </c>
      <c r="X467" s="372" t="n">
        <f aca="false">IF(OR('Felling&amp;Restocking'!$S467="",OR('Felling&amp;Restocking'!$S467=0,'Felling&amp;Restocking'!$S467="N/A")),0,1)</f>
        <v>0</v>
      </c>
      <c r="Y467" s="362" t="str">
        <f aca="false">IF(W467=1,T467,"")</f>
        <v/>
      </c>
      <c r="Z467" s="362" t="str">
        <f aca="false">IF(W467=1,U467,"")</f>
        <v/>
      </c>
      <c r="AA467" s="363" t="str">
        <f aca="false">CONCATENATE(IF(AND(AG467="B",AF467&lt;&gt;""),AF467,""),IF(AND(AI467="B",AH467&lt;&gt;""),AH467,""),IF(AND(AK467="B",AJ467&lt;&gt;""),AJ467,""),IF(AND(AM467="B",AL467&lt;&gt;""),AL467,""),IF(AND(AO467="B",AN467&lt;&gt;""),AN467,""),IF(AND(AQ467="B",AP467&lt;&gt;""),AP467,""))</f>
        <v/>
      </c>
      <c r="AC467" s="362" t="str">
        <f aca="false">CONCATENATE(IF(AND(AG467="C",AF467&lt;&gt;""),AF467,""),IF(AND(AI467="C",AH467&lt;&gt;""),AH467,""),IF(AND(AK467="C",AJ467&lt;&gt;""),AJ467,""),IF(AND(AM467="C",AL467&lt;&gt;""),AL467,""),IF(AND(AO467="C",AN467&lt;&gt;""),AN467,""),IF(AND(AQ467="C",AP467&lt;&gt;""),AP467,""))</f>
        <v/>
      </c>
      <c r="AE467" s="362" t="str">
        <f aca="false">CONCATENATE(IF(AS467="","",AS467),IF(AU467="","",AU467),IF(AW467="","",AW467),IF(AY467="","",AY467),IF(BA467="","",BA467),IF(BC467="","",BC467))</f>
        <v>1</v>
      </c>
      <c r="AF467" s="362" t="str">
        <f aca="false">IF('Felling&amp;Restocking'!I467="","",IFERROR(VLOOKUP( 'Felling&amp;Restocking'!I467,SpeciesList[],2,0),"," &amp; 'Felling&amp;Restocking'!I467))</f>
        <v/>
      </c>
      <c r="AG467" s="362" t="str">
        <f aca="false">IF('Felling&amp;Restocking'!I467="","",VLOOKUP( 'Felling&amp;Restocking'!I467,SpeciesList[],4,0))</f>
        <v/>
      </c>
      <c r="AH467" s="362" t="str">
        <f aca="false">IF('Felling&amp;Restocking'!J467="","",IFERROR("," &amp; VLOOKUP( 'Felling&amp;Restocking'!J467,SpeciesList[],2,0),"," &amp; 'Felling&amp;Restocking'!J467))</f>
        <v/>
      </c>
      <c r="AI467" s="362" t="str">
        <f aca="false">IF('Felling&amp;Restocking'!J467="","",VLOOKUP( 'Felling&amp;Restocking'!J467,SpeciesList[],4,0))</f>
        <v/>
      </c>
      <c r="AJ467" s="362" t="str">
        <f aca="false">IF('Felling&amp;Restocking'!K467="","",IFERROR("," &amp; VLOOKUP( 'Felling&amp;Restocking'!K467,SpeciesList[],2,0),"," &amp; 'Felling&amp;Restocking'!K467))</f>
        <v/>
      </c>
      <c r="AK467" s="362" t="str">
        <f aca="false">IF('Felling&amp;Restocking'!K467="","",VLOOKUP( 'Felling&amp;Restocking'!K467,SpeciesList[],4,0))</f>
        <v/>
      </c>
      <c r="AL467" s="362" t="str">
        <f aca="false">IF('Felling&amp;Restocking'!L467="","",IFERROR("," &amp; VLOOKUP( 'Felling&amp;Restocking'!L467,SpeciesList[],2,0),"," &amp; 'Felling&amp;Restocking'!L467))</f>
        <v/>
      </c>
      <c r="AM467" s="362" t="str">
        <f aca="false">IF('Felling&amp;Restocking'!L467="","",VLOOKUP( 'Felling&amp;Restocking'!L467,SpeciesList[],4,0))</f>
        <v/>
      </c>
      <c r="AN467" s="362" t="str">
        <f aca="false">IF('Felling&amp;Restocking'!M467="","",IFERROR("," &amp; VLOOKUP( 'Felling&amp;Restocking'!M467,SpeciesList[],2,0),"," &amp; 'Felling&amp;Restocking'!M467))</f>
        <v/>
      </c>
      <c r="AO467" s="362" t="str">
        <f aca="false">IF('Felling&amp;Restocking'!M467="","",VLOOKUP( 'Felling&amp;Restocking'!M467,SpeciesList[],4,0))</f>
        <v/>
      </c>
      <c r="AP467" s="362" t="str">
        <f aca="false">IF('Felling&amp;Restocking'!N467="","",IFERROR("," &amp; VLOOKUP( 'Felling&amp;Restocking'!N467,SpeciesList[],2,0),"," &amp; 'Felling&amp;Restocking'!N467))</f>
        <v/>
      </c>
      <c r="AQ467" s="362" t="str">
        <f aca="false">IF('Felling&amp;Restocking'!N467="","",VLOOKUP( 'Felling&amp;Restocking'!N467,SpeciesList[],4,0))</f>
        <v/>
      </c>
      <c r="AT467" s="362" t="str">
        <f aca="false">IF('Sub-Cpt Record'!A467&lt;&gt;"",CONCATENATE('Sub-Cpt Record'!A467,'Sub-Cpt Record'!B467,'Sub-Cpt Record'!C467),"")</f>
        <v/>
      </c>
      <c r="AU467" s="362" t="n">
        <f aca="false">IF($AT467="",1,COUNTIFS($AT$11:$AT$1000, $AT467))</f>
        <v>1</v>
      </c>
      <c r="AV467" s="362" t="n">
        <f aca="false">IF(AT467&lt;&gt;"",'Sub-Cpt Record'!C467/CODE!AU467,0)</f>
        <v>0</v>
      </c>
    </row>
    <row r="468" customFormat="false" ht="15" hidden="false" customHeight="false" outlineLevel="0" collapsed="false">
      <c r="A468" s="362" t="str">
        <f aca="false">IF('Sub-Cpt Record'!B468="",IF(OR('Sub-Cpt Record'!A468=0,'Sub-Cpt Record'!A468=""),"",'Sub-Cpt Record'!A468),CONCATENATE('Sub-Cpt Record'!A468&amp;'Sub-Cpt Record'!B468))</f>
        <v/>
      </c>
      <c r="B468" s="362" t="n">
        <f aca="false">IF($A468="",1,COUNTIFS($A$11:$A$1000, $A468))</f>
        <v>1</v>
      </c>
      <c r="C468" s="363" t="str">
        <f aca="false">IF('Sub-Cpt Record'!E468 = "","",'Sub-Cpt Record'!E468&amp;"  ")</f>
        <v/>
      </c>
      <c r="D468" s="362" t="str">
        <f aca="false">IF('Sub-Cpt Record'!F468 = "","",'Sub-Cpt Record'!F468&amp;"  ")</f>
        <v/>
      </c>
      <c r="E468" s="362" t="str">
        <f aca="false">IF('Sub-Cpt Record'!G468 = "","",'Sub-Cpt Record'!G468&amp;"  ")</f>
        <v/>
      </c>
      <c r="F468" s="362" t="str">
        <f aca="false">IF('Sub-Cpt Record'!H468 = "","",'Sub-Cpt Record'!H468&amp;"  ")</f>
        <v/>
      </c>
      <c r="G468" s="362" t="str">
        <f aca="false">IF('Sub-Cpt Record'!I468 = "","",'Sub-Cpt Record'!I468&amp;"  ")</f>
        <v/>
      </c>
      <c r="H468" s="362" t="str">
        <f aca="false">IF('Sub-Cpt Record'!J468 = "","",'Sub-Cpt Record'!J468&amp;"  ")</f>
        <v/>
      </c>
      <c r="I468" s="364" t="str">
        <f aca="false">CONCATENATE(C468&amp;D468&amp;E468&amp;F468&amp;G468&amp;H468)</f>
        <v/>
      </c>
      <c r="J468" s="362" t="n">
        <f aca="false">IF(A468&lt;&gt;"",'Sub-Cpt Record'!C468/CODE!B468,0)</f>
        <v>0</v>
      </c>
      <c r="L468" s="365" t="str">
        <f aca="false">IF(A468="",IF(L469=1,1,""),1)</f>
        <v/>
      </c>
      <c r="N468" s="366" t="n">
        <f aca="false">COUNTIFS('Felling&amp;Restocking'!$A$11:$A$1000, 'Felling&amp;Restocking'!$A468, 'Felling&amp;Restocking'!$B$11:$B$1000, 'Felling&amp;Restocking'!$B468, 'Felling&amp;Restocking'!$H$11:$H$1000, 'Felling&amp;Restocking'!$H468)</f>
        <v>0</v>
      </c>
      <c r="O468" s="366" t="n">
        <f aca="false">IF(OR('Felling&amp;Restocking'!H468=0,'Felling&amp;Restocking'!H468=""),0,1)</f>
        <v>0</v>
      </c>
      <c r="P468" s="367" t="n">
        <f aca="false">SUM('Felling&amp;Restocking'!O468+'Felling&amp;Restocking'!P468)</f>
        <v>0</v>
      </c>
      <c r="S468" s="369" t="n">
        <f aca="false">IF(AND(O468&lt;&gt;0,P468&lt;&gt;0,'Felling&amp;Restocking'!G468&lt;&gt;0,AA468="",AC468=""),1,0)</f>
        <v>0</v>
      </c>
      <c r="T468" s="370" t="str">
        <f aca="false">IF(OR('Felling&amp;Restocking'!G468=0,'Felling&amp;Restocking'!G468=""),"",SUM('Felling&amp;Restocking'!O468/P468)*'Felling&amp;Restocking'!G468)</f>
        <v/>
      </c>
      <c r="U468" s="370" t="str">
        <f aca="false">IF(OR('Felling&amp;Restocking'!G468=0,'Felling&amp;Restocking'!G468=""),"",SUM('Felling&amp;Restocking'!P468/P468)*'Felling&amp;Restocking'!G468)</f>
        <v/>
      </c>
      <c r="V468" s="371" t="n">
        <f aca="false">IF(CONCATENATE('Felling&amp;Restocking'!U468&amp;'Felling&amp;Restocking'!W468&amp;'Felling&amp;Restocking'!Y468&amp;'Felling&amp;Restocking'!AA468&amp;'Felling&amp;Restocking'!AC468)="",0,1)</f>
        <v>0</v>
      </c>
      <c r="W468" s="372" t="n">
        <f aca="false">IF(OR(OR(TRIM('Felling&amp;Restocking'!H468)="T",TRIM('Felling&amp;Restocking'!H468)="DF",TRIM('Felling&amp;Restocking'!H468)="OS"),O468=0),0,1)</f>
        <v>0</v>
      </c>
      <c r="X468" s="372" t="n">
        <f aca="false">IF(OR('Felling&amp;Restocking'!$S468="",OR('Felling&amp;Restocking'!$S468=0,'Felling&amp;Restocking'!$S468="N/A")),0,1)</f>
        <v>0</v>
      </c>
      <c r="Y468" s="362" t="str">
        <f aca="false">IF(W468=1,T468,"")</f>
        <v/>
      </c>
      <c r="Z468" s="362" t="str">
        <f aca="false">IF(W468=1,U468,"")</f>
        <v/>
      </c>
      <c r="AA468" s="363" t="str">
        <f aca="false">CONCATENATE(IF(AND(AG468="B",AF468&lt;&gt;""),AF468,""),IF(AND(AI468="B",AH468&lt;&gt;""),AH468,""),IF(AND(AK468="B",AJ468&lt;&gt;""),AJ468,""),IF(AND(AM468="B",AL468&lt;&gt;""),AL468,""),IF(AND(AO468="B",AN468&lt;&gt;""),AN468,""),IF(AND(AQ468="B",AP468&lt;&gt;""),AP468,""))</f>
        <v/>
      </c>
      <c r="AC468" s="362" t="str">
        <f aca="false">CONCATENATE(IF(AND(AG468="C",AF468&lt;&gt;""),AF468,""),IF(AND(AI468="C",AH468&lt;&gt;""),AH468,""),IF(AND(AK468="C",AJ468&lt;&gt;""),AJ468,""),IF(AND(AM468="C",AL468&lt;&gt;""),AL468,""),IF(AND(AO468="C",AN468&lt;&gt;""),AN468,""),IF(AND(AQ468="C",AP468&lt;&gt;""),AP468,""))</f>
        <v/>
      </c>
      <c r="AE468" s="362" t="str">
        <f aca="false">CONCATENATE(IF(AS468="","",AS468),IF(AU468="","",AU468),IF(AW468="","",AW468),IF(AY468="","",AY468),IF(BA468="","",BA468),IF(BC468="","",BC468))</f>
        <v>1</v>
      </c>
      <c r="AF468" s="362" t="str">
        <f aca="false">IF('Felling&amp;Restocking'!I468="","",IFERROR(VLOOKUP( 'Felling&amp;Restocking'!I468,SpeciesList[],2,0),"," &amp; 'Felling&amp;Restocking'!I468))</f>
        <v/>
      </c>
      <c r="AG468" s="362" t="str">
        <f aca="false">IF('Felling&amp;Restocking'!I468="","",VLOOKUP( 'Felling&amp;Restocking'!I468,SpeciesList[],4,0))</f>
        <v/>
      </c>
      <c r="AH468" s="362" t="str">
        <f aca="false">IF('Felling&amp;Restocking'!J468="","",IFERROR("," &amp; VLOOKUP( 'Felling&amp;Restocking'!J468,SpeciesList[],2,0),"," &amp; 'Felling&amp;Restocking'!J468))</f>
        <v/>
      </c>
      <c r="AI468" s="362" t="str">
        <f aca="false">IF('Felling&amp;Restocking'!J468="","",VLOOKUP( 'Felling&amp;Restocking'!J468,SpeciesList[],4,0))</f>
        <v/>
      </c>
      <c r="AJ468" s="362" t="str">
        <f aca="false">IF('Felling&amp;Restocking'!K468="","",IFERROR("," &amp; VLOOKUP( 'Felling&amp;Restocking'!K468,SpeciesList[],2,0),"," &amp; 'Felling&amp;Restocking'!K468))</f>
        <v/>
      </c>
      <c r="AK468" s="362" t="str">
        <f aca="false">IF('Felling&amp;Restocking'!K468="","",VLOOKUP( 'Felling&amp;Restocking'!K468,SpeciesList[],4,0))</f>
        <v/>
      </c>
      <c r="AL468" s="362" t="str">
        <f aca="false">IF('Felling&amp;Restocking'!L468="","",IFERROR("," &amp; VLOOKUP( 'Felling&amp;Restocking'!L468,SpeciesList[],2,0),"," &amp; 'Felling&amp;Restocking'!L468))</f>
        <v/>
      </c>
      <c r="AM468" s="362" t="str">
        <f aca="false">IF('Felling&amp;Restocking'!L468="","",VLOOKUP( 'Felling&amp;Restocking'!L468,SpeciesList[],4,0))</f>
        <v/>
      </c>
      <c r="AN468" s="362" t="str">
        <f aca="false">IF('Felling&amp;Restocking'!M468="","",IFERROR("," &amp; VLOOKUP( 'Felling&amp;Restocking'!M468,SpeciesList[],2,0),"," &amp; 'Felling&amp;Restocking'!M468))</f>
        <v/>
      </c>
      <c r="AO468" s="362" t="str">
        <f aca="false">IF('Felling&amp;Restocking'!M468="","",VLOOKUP( 'Felling&amp;Restocking'!M468,SpeciesList[],4,0))</f>
        <v/>
      </c>
      <c r="AP468" s="362" t="str">
        <f aca="false">IF('Felling&amp;Restocking'!N468="","",IFERROR("," &amp; VLOOKUP( 'Felling&amp;Restocking'!N468,SpeciesList[],2,0),"," &amp; 'Felling&amp;Restocking'!N468))</f>
        <v/>
      </c>
      <c r="AQ468" s="362" t="str">
        <f aca="false">IF('Felling&amp;Restocking'!N468="","",VLOOKUP( 'Felling&amp;Restocking'!N468,SpeciesList[],4,0))</f>
        <v/>
      </c>
      <c r="AT468" s="362" t="str">
        <f aca="false">IF('Sub-Cpt Record'!A468&lt;&gt;"",CONCATENATE('Sub-Cpt Record'!A468,'Sub-Cpt Record'!B468,'Sub-Cpt Record'!C468),"")</f>
        <v/>
      </c>
      <c r="AU468" s="362" t="n">
        <f aca="false">IF($AT468="",1,COUNTIFS($AT$11:$AT$1000, $AT468))</f>
        <v>1</v>
      </c>
      <c r="AV468" s="362" t="n">
        <f aca="false">IF(AT468&lt;&gt;"",'Sub-Cpt Record'!C468/CODE!AU468,0)</f>
        <v>0</v>
      </c>
    </row>
    <row r="469" customFormat="false" ht="15" hidden="false" customHeight="false" outlineLevel="0" collapsed="false">
      <c r="A469" s="362" t="str">
        <f aca="false">IF('Sub-Cpt Record'!B469="",IF(OR('Sub-Cpt Record'!A469=0,'Sub-Cpt Record'!A469=""),"",'Sub-Cpt Record'!A469),CONCATENATE('Sub-Cpt Record'!A469&amp;'Sub-Cpt Record'!B469))</f>
        <v/>
      </c>
      <c r="B469" s="362" t="n">
        <f aca="false">IF($A469="",1,COUNTIFS($A$11:$A$1000, $A469))</f>
        <v>1</v>
      </c>
      <c r="C469" s="363" t="str">
        <f aca="false">IF('Sub-Cpt Record'!E469 = "","",'Sub-Cpt Record'!E469&amp;"  ")</f>
        <v/>
      </c>
      <c r="D469" s="362" t="str">
        <f aca="false">IF('Sub-Cpt Record'!F469 = "","",'Sub-Cpt Record'!F469&amp;"  ")</f>
        <v/>
      </c>
      <c r="E469" s="362" t="str">
        <f aca="false">IF('Sub-Cpt Record'!G469 = "","",'Sub-Cpt Record'!G469&amp;"  ")</f>
        <v/>
      </c>
      <c r="F469" s="362" t="str">
        <f aca="false">IF('Sub-Cpt Record'!H469 = "","",'Sub-Cpt Record'!H469&amp;"  ")</f>
        <v/>
      </c>
      <c r="G469" s="362" t="str">
        <f aca="false">IF('Sub-Cpt Record'!I469 = "","",'Sub-Cpt Record'!I469&amp;"  ")</f>
        <v/>
      </c>
      <c r="H469" s="362" t="str">
        <f aca="false">IF('Sub-Cpt Record'!J469 = "","",'Sub-Cpt Record'!J469&amp;"  ")</f>
        <v/>
      </c>
      <c r="I469" s="364" t="str">
        <f aca="false">CONCATENATE(C469&amp;D469&amp;E469&amp;F469&amp;G469&amp;H469)</f>
        <v/>
      </c>
      <c r="J469" s="362" t="n">
        <f aca="false">IF(A469&lt;&gt;"",'Sub-Cpt Record'!C469/CODE!B469,0)</f>
        <v>0</v>
      </c>
      <c r="L469" s="365" t="str">
        <f aca="false">IF(A469="",IF(L470=1,1,""),1)</f>
        <v/>
      </c>
      <c r="N469" s="366" t="n">
        <f aca="false">COUNTIFS('Felling&amp;Restocking'!$A$11:$A$1000, 'Felling&amp;Restocking'!$A469, 'Felling&amp;Restocking'!$B$11:$B$1000, 'Felling&amp;Restocking'!$B469, 'Felling&amp;Restocking'!$H$11:$H$1000, 'Felling&amp;Restocking'!$H469)</f>
        <v>0</v>
      </c>
      <c r="O469" s="366" t="n">
        <f aca="false">IF(OR('Felling&amp;Restocking'!H469=0,'Felling&amp;Restocking'!H469=""),0,1)</f>
        <v>0</v>
      </c>
      <c r="P469" s="367" t="n">
        <f aca="false">SUM('Felling&amp;Restocking'!O469+'Felling&amp;Restocking'!P469)</f>
        <v>0</v>
      </c>
      <c r="S469" s="369" t="n">
        <f aca="false">IF(AND(O469&lt;&gt;0,P469&lt;&gt;0,'Felling&amp;Restocking'!G469&lt;&gt;0,AA469="",AC469=""),1,0)</f>
        <v>0</v>
      </c>
      <c r="T469" s="370" t="str">
        <f aca="false">IF(OR('Felling&amp;Restocking'!G469=0,'Felling&amp;Restocking'!G469=""),"",SUM('Felling&amp;Restocking'!O469/P469)*'Felling&amp;Restocking'!G469)</f>
        <v/>
      </c>
      <c r="U469" s="370" t="str">
        <f aca="false">IF(OR('Felling&amp;Restocking'!G469=0,'Felling&amp;Restocking'!G469=""),"",SUM('Felling&amp;Restocking'!P469/P469)*'Felling&amp;Restocking'!G469)</f>
        <v/>
      </c>
      <c r="V469" s="371" t="n">
        <f aca="false">IF(CONCATENATE('Felling&amp;Restocking'!U469&amp;'Felling&amp;Restocking'!W469&amp;'Felling&amp;Restocking'!Y469&amp;'Felling&amp;Restocking'!AA469&amp;'Felling&amp;Restocking'!AC469)="",0,1)</f>
        <v>0</v>
      </c>
      <c r="W469" s="372" t="n">
        <f aca="false">IF(OR(OR(TRIM('Felling&amp;Restocking'!H469)="T",TRIM('Felling&amp;Restocking'!H469)="DF",TRIM('Felling&amp;Restocking'!H469)="OS"),O469=0),0,1)</f>
        <v>0</v>
      </c>
      <c r="X469" s="372" t="n">
        <f aca="false">IF(OR('Felling&amp;Restocking'!$S469="",OR('Felling&amp;Restocking'!$S469=0,'Felling&amp;Restocking'!$S469="N/A")),0,1)</f>
        <v>0</v>
      </c>
      <c r="Y469" s="362" t="str">
        <f aca="false">IF(W469=1,T469,"")</f>
        <v/>
      </c>
      <c r="Z469" s="362" t="str">
        <f aca="false">IF(W469=1,U469,"")</f>
        <v/>
      </c>
      <c r="AA469" s="363" t="str">
        <f aca="false">CONCATENATE(IF(AND(AG469="B",AF469&lt;&gt;""),AF469,""),IF(AND(AI469="B",AH469&lt;&gt;""),AH469,""),IF(AND(AK469="B",AJ469&lt;&gt;""),AJ469,""),IF(AND(AM469="B",AL469&lt;&gt;""),AL469,""),IF(AND(AO469="B",AN469&lt;&gt;""),AN469,""),IF(AND(AQ469="B",AP469&lt;&gt;""),AP469,""))</f>
        <v/>
      </c>
      <c r="AC469" s="362" t="str">
        <f aca="false">CONCATENATE(IF(AND(AG469="C",AF469&lt;&gt;""),AF469,""),IF(AND(AI469="C",AH469&lt;&gt;""),AH469,""),IF(AND(AK469="C",AJ469&lt;&gt;""),AJ469,""),IF(AND(AM469="C",AL469&lt;&gt;""),AL469,""),IF(AND(AO469="C",AN469&lt;&gt;""),AN469,""),IF(AND(AQ469="C",AP469&lt;&gt;""),AP469,""))</f>
        <v/>
      </c>
      <c r="AE469" s="362" t="str">
        <f aca="false">CONCATENATE(IF(AS469="","",AS469),IF(AU469="","",AU469),IF(AW469="","",AW469),IF(AY469="","",AY469),IF(BA469="","",BA469),IF(BC469="","",BC469))</f>
        <v>1</v>
      </c>
      <c r="AF469" s="362" t="str">
        <f aca="false">IF('Felling&amp;Restocking'!I469="","",IFERROR(VLOOKUP( 'Felling&amp;Restocking'!I469,SpeciesList[],2,0),"," &amp; 'Felling&amp;Restocking'!I469))</f>
        <v/>
      </c>
      <c r="AG469" s="362" t="str">
        <f aca="false">IF('Felling&amp;Restocking'!I469="","",VLOOKUP( 'Felling&amp;Restocking'!I469,SpeciesList[],4,0))</f>
        <v/>
      </c>
      <c r="AH469" s="362" t="str">
        <f aca="false">IF('Felling&amp;Restocking'!J469="","",IFERROR("," &amp; VLOOKUP( 'Felling&amp;Restocking'!J469,SpeciesList[],2,0),"," &amp; 'Felling&amp;Restocking'!J469))</f>
        <v/>
      </c>
      <c r="AI469" s="362" t="str">
        <f aca="false">IF('Felling&amp;Restocking'!J469="","",VLOOKUP( 'Felling&amp;Restocking'!J469,SpeciesList[],4,0))</f>
        <v/>
      </c>
      <c r="AJ469" s="362" t="str">
        <f aca="false">IF('Felling&amp;Restocking'!K469="","",IFERROR("," &amp; VLOOKUP( 'Felling&amp;Restocking'!K469,SpeciesList[],2,0),"," &amp; 'Felling&amp;Restocking'!K469))</f>
        <v/>
      </c>
      <c r="AK469" s="362" t="str">
        <f aca="false">IF('Felling&amp;Restocking'!K469="","",VLOOKUP( 'Felling&amp;Restocking'!K469,SpeciesList[],4,0))</f>
        <v/>
      </c>
      <c r="AL469" s="362" t="str">
        <f aca="false">IF('Felling&amp;Restocking'!L469="","",IFERROR("," &amp; VLOOKUP( 'Felling&amp;Restocking'!L469,SpeciesList[],2,0),"," &amp; 'Felling&amp;Restocking'!L469))</f>
        <v/>
      </c>
      <c r="AM469" s="362" t="str">
        <f aca="false">IF('Felling&amp;Restocking'!L469="","",VLOOKUP( 'Felling&amp;Restocking'!L469,SpeciesList[],4,0))</f>
        <v/>
      </c>
      <c r="AN469" s="362" t="str">
        <f aca="false">IF('Felling&amp;Restocking'!M469="","",IFERROR("," &amp; VLOOKUP( 'Felling&amp;Restocking'!M469,SpeciesList[],2,0),"," &amp; 'Felling&amp;Restocking'!M469))</f>
        <v/>
      </c>
      <c r="AO469" s="362" t="str">
        <f aca="false">IF('Felling&amp;Restocking'!M469="","",VLOOKUP( 'Felling&amp;Restocking'!M469,SpeciesList[],4,0))</f>
        <v/>
      </c>
      <c r="AP469" s="362" t="str">
        <f aca="false">IF('Felling&amp;Restocking'!N469="","",IFERROR("," &amp; VLOOKUP( 'Felling&amp;Restocking'!N469,SpeciesList[],2,0),"," &amp; 'Felling&amp;Restocking'!N469))</f>
        <v/>
      </c>
      <c r="AQ469" s="362" t="str">
        <f aca="false">IF('Felling&amp;Restocking'!N469="","",VLOOKUP( 'Felling&amp;Restocking'!N469,SpeciesList[],4,0))</f>
        <v/>
      </c>
      <c r="AT469" s="362" t="str">
        <f aca="false">IF('Sub-Cpt Record'!A469&lt;&gt;"",CONCATENATE('Sub-Cpt Record'!A469,'Sub-Cpt Record'!B469,'Sub-Cpt Record'!C469),"")</f>
        <v/>
      </c>
      <c r="AU469" s="362" t="n">
        <f aca="false">IF($AT469="",1,COUNTIFS($AT$11:$AT$1000, $AT469))</f>
        <v>1</v>
      </c>
      <c r="AV469" s="362" t="n">
        <f aca="false">IF(AT469&lt;&gt;"",'Sub-Cpt Record'!C469/CODE!AU469,0)</f>
        <v>0</v>
      </c>
    </row>
    <row r="470" customFormat="false" ht="15" hidden="false" customHeight="false" outlineLevel="0" collapsed="false">
      <c r="A470" s="362" t="str">
        <f aca="false">IF('Sub-Cpt Record'!B470="",IF(OR('Sub-Cpt Record'!A470=0,'Sub-Cpt Record'!A470=""),"",'Sub-Cpt Record'!A470),CONCATENATE('Sub-Cpt Record'!A470&amp;'Sub-Cpt Record'!B470))</f>
        <v/>
      </c>
      <c r="B470" s="362" t="n">
        <f aca="false">IF($A470="",1,COUNTIFS($A$11:$A$1000, $A470))</f>
        <v>1</v>
      </c>
      <c r="C470" s="363" t="str">
        <f aca="false">IF('Sub-Cpt Record'!E470 = "","",'Sub-Cpt Record'!E470&amp;"  ")</f>
        <v/>
      </c>
      <c r="D470" s="362" t="str">
        <f aca="false">IF('Sub-Cpt Record'!F470 = "","",'Sub-Cpt Record'!F470&amp;"  ")</f>
        <v/>
      </c>
      <c r="E470" s="362" t="str">
        <f aca="false">IF('Sub-Cpt Record'!G470 = "","",'Sub-Cpt Record'!G470&amp;"  ")</f>
        <v/>
      </c>
      <c r="F470" s="362" t="str">
        <f aca="false">IF('Sub-Cpt Record'!H470 = "","",'Sub-Cpt Record'!H470&amp;"  ")</f>
        <v/>
      </c>
      <c r="G470" s="362" t="str">
        <f aca="false">IF('Sub-Cpt Record'!I470 = "","",'Sub-Cpt Record'!I470&amp;"  ")</f>
        <v/>
      </c>
      <c r="H470" s="362" t="str">
        <f aca="false">IF('Sub-Cpt Record'!J470 = "","",'Sub-Cpt Record'!J470&amp;"  ")</f>
        <v/>
      </c>
      <c r="I470" s="364" t="str">
        <f aca="false">CONCATENATE(C470&amp;D470&amp;E470&amp;F470&amp;G470&amp;H470)</f>
        <v/>
      </c>
      <c r="J470" s="362" t="n">
        <f aca="false">IF(A470&lt;&gt;"",'Sub-Cpt Record'!C470/CODE!B470,0)</f>
        <v>0</v>
      </c>
      <c r="L470" s="365" t="str">
        <f aca="false">IF(A470="",IF(L471=1,1,""),1)</f>
        <v/>
      </c>
      <c r="N470" s="366" t="n">
        <f aca="false">COUNTIFS('Felling&amp;Restocking'!$A$11:$A$1000, 'Felling&amp;Restocking'!$A470, 'Felling&amp;Restocking'!$B$11:$B$1000, 'Felling&amp;Restocking'!$B470, 'Felling&amp;Restocking'!$H$11:$H$1000, 'Felling&amp;Restocking'!$H470)</f>
        <v>0</v>
      </c>
      <c r="O470" s="366" t="n">
        <f aca="false">IF(OR('Felling&amp;Restocking'!H470=0,'Felling&amp;Restocking'!H470=""),0,1)</f>
        <v>0</v>
      </c>
      <c r="P470" s="367" t="n">
        <f aca="false">SUM('Felling&amp;Restocking'!O470+'Felling&amp;Restocking'!P470)</f>
        <v>0</v>
      </c>
      <c r="S470" s="369" t="n">
        <f aca="false">IF(AND(O470&lt;&gt;0,P470&lt;&gt;0,'Felling&amp;Restocking'!G470&lt;&gt;0,AA470="",AC470=""),1,0)</f>
        <v>0</v>
      </c>
      <c r="T470" s="370" t="str">
        <f aca="false">IF(OR('Felling&amp;Restocking'!G470=0,'Felling&amp;Restocking'!G470=""),"",SUM('Felling&amp;Restocking'!O470/P470)*'Felling&amp;Restocking'!G470)</f>
        <v/>
      </c>
      <c r="U470" s="370" t="str">
        <f aca="false">IF(OR('Felling&amp;Restocking'!G470=0,'Felling&amp;Restocking'!G470=""),"",SUM('Felling&amp;Restocking'!P470/P470)*'Felling&amp;Restocking'!G470)</f>
        <v/>
      </c>
      <c r="V470" s="371" t="n">
        <f aca="false">IF(CONCATENATE('Felling&amp;Restocking'!U470&amp;'Felling&amp;Restocking'!W470&amp;'Felling&amp;Restocking'!Y470&amp;'Felling&amp;Restocking'!AA470&amp;'Felling&amp;Restocking'!AC470)="",0,1)</f>
        <v>0</v>
      </c>
      <c r="W470" s="372" t="n">
        <f aca="false">IF(OR(OR(TRIM('Felling&amp;Restocking'!H470)="T",TRIM('Felling&amp;Restocking'!H470)="DF",TRIM('Felling&amp;Restocking'!H470)="OS"),O470=0),0,1)</f>
        <v>0</v>
      </c>
      <c r="X470" s="372" t="n">
        <f aca="false">IF(OR('Felling&amp;Restocking'!$S470="",OR('Felling&amp;Restocking'!$S470=0,'Felling&amp;Restocking'!$S470="N/A")),0,1)</f>
        <v>0</v>
      </c>
      <c r="Y470" s="362" t="str">
        <f aca="false">IF(W470=1,T470,"")</f>
        <v/>
      </c>
      <c r="Z470" s="362" t="str">
        <f aca="false">IF(W470=1,U470,"")</f>
        <v/>
      </c>
      <c r="AA470" s="363" t="str">
        <f aca="false">CONCATENATE(IF(AND(AG470="B",AF470&lt;&gt;""),AF470,""),IF(AND(AI470="B",AH470&lt;&gt;""),AH470,""),IF(AND(AK470="B",AJ470&lt;&gt;""),AJ470,""),IF(AND(AM470="B",AL470&lt;&gt;""),AL470,""),IF(AND(AO470="B",AN470&lt;&gt;""),AN470,""),IF(AND(AQ470="B",AP470&lt;&gt;""),AP470,""))</f>
        <v/>
      </c>
      <c r="AC470" s="362" t="str">
        <f aca="false">CONCATENATE(IF(AND(AG470="C",AF470&lt;&gt;""),AF470,""),IF(AND(AI470="C",AH470&lt;&gt;""),AH470,""),IF(AND(AK470="C",AJ470&lt;&gt;""),AJ470,""),IF(AND(AM470="C",AL470&lt;&gt;""),AL470,""),IF(AND(AO470="C",AN470&lt;&gt;""),AN470,""),IF(AND(AQ470="C",AP470&lt;&gt;""),AP470,""))</f>
        <v/>
      </c>
      <c r="AE470" s="362" t="str">
        <f aca="false">CONCATENATE(IF(AS470="","",AS470),IF(AU470="","",AU470),IF(AW470="","",AW470),IF(AY470="","",AY470),IF(BA470="","",BA470),IF(BC470="","",BC470))</f>
        <v>1</v>
      </c>
      <c r="AF470" s="362" t="str">
        <f aca="false">IF('Felling&amp;Restocking'!I470="","",IFERROR(VLOOKUP( 'Felling&amp;Restocking'!I470,SpeciesList[],2,0),"," &amp; 'Felling&amp;Restocking'!I470))</f>
        <v/>
      </c>
      <c r="AG470" s="362" t="str">
        <f aca="false">IF('Felling&amp;Restocking'!I470="","",VLOOKUP( 'Felling&amp;Restocking'!I470,SpeciesList[],4,0))</f>
        <v/>
      </c>
      <c r="AH470" s="362" t="str">
        <f aca="false">IF('Felling&amp;Restocking'!J470="","",IFERROR("," &amp; VLOOKUP( 'Felling&amp;Restocking'!J470,SpeciesList[],2,0),"," &amp; 'Felling&amp;Restocking'!J470))</f>
        <v/>
      </c>
      <c r="AI470" s="362" t="str">
        <f aca="false">IF('Felling&amp;Restocking'!J470="","",VLOOKUP( 'Felling&amp;Restocking'!J470,SpeciesList[],4,0))</f>
        <v/>
      </c>
      <c r="AJ470" s="362" t="str">
        <f aca="false">IF('Felling&amp;Restocking'!K470="","",IFERROR("," &amp; VLOOKUP( 'Felling&amp;Restocking'!K470,SpeciesList[],2,0),"," &amp; 'Felling&amp;Restocking'!K470))</f>
        <v/>
      </c>
      <c r="AK470" s="362" t="str">
        <f aca="false">IF('Felling&amp;Restocking'!K470="","",VLOOKUP( 'Felling&amp;Restocking'!K470,SpeciesList[],4,0))</f>
        <v/>
      </c>
      <c r="AL470" s="362" t="str">
        <f aca="false">IF('Felling&amp;Restocking'!L470="","",IFERROR("," &amp; VLOOKUP( 'Felling&amp;Restocking'!L470,SpeciesList[],2,0),"," &amp; 'Felling&amp;Restocking'!L470))</f>
        <v/>
      </c>
      <c r="AM470" s="362" t="str">
        <f aca="false">IF('Felling&amp;Restocking'!L470="","",VLOOKUP( 'Felling&amp;Restocking'!L470,SpeciesList[],4,0))</f>
        <v/>
      </c>
      <c r="AN470" s="362" t="str">
        <f aca="false">IF('Felling&amp;Restocking'!M470="","",IFERROR("," &amp; VLOOKUP( 'Felling&amp;Restocking'!M470,SpeciesList[],2,0),"," &amp; 'Felling&amp;Restocking'!M470))</f>
        <v/>
      </c>
      <c r="AO470" s="362" t="str">
        <f aca="false">IF('Felling&amp;Restocking'!M470="","",VLOOKUP( 'Felling&amp;Restocking'!M470,SpeciesList[],4,0))</f>
        <v/>
      </c>
      <c r="AP470" s="362" t="str">
        <f aca="false">IF('Felling&amp;Restocking'!N470="","",IFERROR("," &amp; VLOOKUP( 'Felling&amp;Restocking'!N470,SpeciesList[],2,0),"," &amp; 'Felling&amp;Restocking'!N470))</f>
        <v/>
      </c>
      <c r="AQ470" s="362" t="str">
        <f aca="false">IF('Felling&amp;Restocking'!N470="","",VLOOKUP( 'Felling&amp;Restocking'!N470,SpeciesList[],4,0))</f>
        <v/>
      </c>
      <c r="AT470" s="362" t="str">
        <f aca="false">IF('Sub-Cpt Record'!A470&lt;&gt;"",CONCATENATE('Sub-Cpt Record'!A470,'Sub-Cpt Record'!B470,'Sub-Cpt Record'!C470),"")</f>
        <v/>
      </c>
      <c r="AU470" s="362" t="n">
        <f aca="false">IF($AT470="",1,COUNTIFS($AT$11:$AT$1000, $AT470))</f>
        <v>1</v>
      </c>
      <c r="AV470" s="362" t="n">
        <f aca="false">IF(AT470&lt;&gt;"",'Sub-Cpt Record'!C470/CODE!AU470,0)</f>
        <v>0</v>
      </c>
    </row>
    <row r="471" customFormat="false" ht="15" hidden="false" customHeight="false" outlineLevel="0" collapsed="false">
      <c r="A471" s="362" t="str">
        <f aca="false">IF('Sub-Cpt Record'!B471="",IF(OR('Sub-Cpt Record'!A471=0,'Sub-Cpt Record'!A471=""),"",'Sub-Cpt Record'!A471),CONCATENATE('Sub-Cpt Record'!A471&amp;'Sub-Cpt Record'!B471))</f>
        <v/>
      </c>
      <c r="B471" s="362" t="n">
        <f aca="false">IF($A471="",1,COUNTIFS($A$11:$A$1000, $A471))</f>
        <v>1</v>
      </c>
      <c r="C471" s="363" t="str">
        <f aca="false">IF('Sub-Cpt Record'!E471 = "","",'Sub-Cpt Record'!E471&amp;"  ")</f>
        <v/>
      </c>
      <c r="D471" s="362" t="str">
        <f aca="false">IF('Sub-Cpt Record'!F471 = "","",'Sub-Cpt Record'!F471&amp;"  ")</f>
        <v/>
      </c>
      <c r="E471" s="362" t="str">
        <f aca="false">IF('Sub-Cpt Record'!G471 = "","",'Sub-Cpt Record'!G471&amp;"  ")</f>
        <v/>
      </c>
      <c r="F471" s="362" t="str">
        <f aca="false">IF('Sub-Cpt Record'!H471 = "","",'Sub-Cpt Record'!H471&amp;"  ")</f>
        <v/>
      </c>
      <c r="G471" s="362" t="str">
        <f aca="false">IF('Sub-Cpt Record'!I471 = "","",'Sub-Cpt Record'!I471&amp;"  ")</f>
        <v/>
      </c>
      <c r="H471" s="362" t="str">
        <f aca="false">IF('Sub-Cpt Record'!J471 = "","",'Sub-Cpt Record'!J471&amp;"  ")</f>
        <v/>
      </c>
      <c r="I471" s="364" t="str">
        <f aca="false">CONCATENATE(C471&amp;D471&amp;E471&amp;F471&amp;G471&amp;H471)</f>
        <v/>
      </c>
      <c r="J471" s="362" t="n">
        <f aca="false">IF(A471&lt;&gt;"",'Sub-Cpt Record'!C471/CODE!B471,0)</f>
        <v>0</v>
      </c>
      <c r="L471" s="365" t="str">
        <f aca="false">IF(A471="",IF(L472=1,1,""),1)</f>
        <v/>
      </c>
      <c r="N471" s="366" t="n">
        <f aca="false">COUNTIFS('Felling&amp;Restocking'!$A$11:$A$1000, 'Felling&amp;Restocking'!$A471, 'Felling&amp;Restocking'!$B$11:$B$1000, 'Felling&amp;Restocking'!$B471, 'Felling&amp;Restocking'!$H$11:$H$1000, 'Felling&amp;Restocking'!$H471)</f>
        <v>0</v>
      </c>
      <c r="O471" s="366" t="n">
        <f aca="false">IF(OR('Felling&amp;Restocking'!H471=0,'Felling&amp;Restocking'!H471=""),0,1)</f>
        <v>0</v>
      </c>
      <c r="P471" s="367" t="n">
        <f aca="false">SUM('Felling&amp;Restocking'!O471+'Felling&amp;Restocking'!P471)</f>
        <v>0</v>
      </c>
      <c r="S471" s="369" t="n">
        <f aca="false">IF(AND(O471&lt;&gt;0,P471&lt;&gt;0,'Felling&amp;Restocking'!G471&lt;&gt;0,AA471="",AC471=""),1,0)</f>
        <v>0</v>
      </c>
      <c r="T471" s="370" t="str">
        <f aca="false">IF(OR('Felling&amp;Restocking'!G471=0,'Felling&amp;Restocking'!G471=""),"",SUM('Felling&amp;Restocking'!O471/P471)*'Felling&amp;Restocking'!G471)</f>
        <v/>
      </c>
      <c r="U471" s="370" t="str">
        <f aca="false">IF(OR('Felling&amp;Restocking'!G471=0,'Felling&amp;Restocking'!G471=""),"",SUM('Felling&amp;Restocking'!P471/P471)*'Felling&amp;Restocking'!G471)</f>
        <v/>
      </c>
      <c r="V471" s="371" t="n">
        <f aca="false">IF(CONCATENATE('Felling&amp;Restocking'!U471&amp;'Felling&amp;Restocking'!W471&amp;'Felling&amp;Restocking'!Y471&amp;'Felling&amp;Restocking'!AA471&amp;'Felling&amp;Restocking'!AC471)="",0,1)</f>
        <v>0</v>
      </c>
      <c r="W471" s="372" t="n">
        <f aca="false">IF(OR(OR(TRIM('Felling&amp;Restocking'!H471)="T",TRIM('Felling&amp;Restocking'!H471)="DF",TRIM('Felling&amp;Restocking'!H471)="OS"),O471=0),0,1)</f>
        <v>0</v>
      </c>
      <c r="X471" s="372" t="n">
        <f aca="false">IF(OR('Felling&amp;Restocking'!$S471="",OR('Felling&amp;Restocking'!$S471=0,'Felling&amp;Restocking'!$S471="N/A")),0,1)</f>
        <v>0</v>
      </c>
      <c r="Y471" s="362" t="str">
        <f aca="false">IF(W471=1,T471,"")</f>
        <v/>
      </c>
      <c r="Z471" s="362" t="str">
        <f aca="false">IF(W471=1,U471,"")</f>
        <v/>
      </c>
      <c r="AA471" s="363" t="str">
        <f aca="false">CONCATENATE(IF(AND(AG471="B",AF471&lt;&gt;""),AF471,""),IF(AND(AI471="B",AH471&lt;&gt;""),AH471,""),IF(AND(AK471="B",AJ471&lt;&gt;""),AJ471,""),IF(AND(AM471="B",AL471&lt;&gt;""),AL471,""),IF(AND(AO471="B",AN471&lt;&gt;""),AN471,""),IF(AND(AQ471="B",AP471&lt;&gt;""),AP471,""))</f>
        <v/>
      </c>
      <c r="AC471" s="362" t="str">
        <f aca="false">CONCATENATE(IF(AND(AG471="C",AF471&lt;&gt;""),AF471,""),IF(AND(AI471="C",AH471&lt;&gt;""),AH471,""),IF(AND(AK471="C",AJ471&lt;&gt;""),AJ471,""),IF(AND(AM471="C",AL471&lt;&gt;""),AL471,""),IF(AND(AO471="C",AN471&lt;&gt;""),AN471,""),IF(AND(AQ471="C",AP471&lt;&gt;""),AP471,""))</f>
        <v/>
      </c>
      <c r="AE471" s="362" t="str">
        <f aca="false">CONCATENATE(IF(AS471="","",AS471),IF(AU471="","",AU471),IF(AW471="","",AW471),IF(AY471="","",AY471),IF(BA471="","",BA471),IF(BC471="","",BC471))</f>
        <v>1</v>
      </c>
      <c r="AF471" s="362" t="str">
        <f aca="false">IF('Felling&amp;Restocking'!I471="","",IFERROR(VLOOKUP( 'Felling&amp;Restocking'!I471,SpeciesList[],2,0),"," &amp; 'Felling&amp;Restocking'!I471))</f>
        <v/>
      </c>
      <c r="AG471" s="362" t="str">
        <f aca="false">IF('Felling&amp;Restocking'!I471="","",VLOOKUP( 'Felling&amp;Restocking'!I471,SpeciesList[],4,0))</f>
        <v/>
      </c>
      <c r="AH471" s="362" t="str">
        <f aca="false">IF('Felling&amp;Restocking'!J471="","",IFERROR("," &amp; VLOOKUP( 'Felling&amp;Restocking'!J471,SpeciesList[],2,0),"," &amp; 'Felling&amp;Restocking'!J471))</f>
        <v/>
      </c>
      <c r="AI471" s="362" t="str">
        <f aca="false">IF('Felling&amp;Restocking'!J471="","",VLOOKUP( 'Felling&amp;Restocking'!J471,SpeciesList[],4,0))</f>
        <v/>
      </c>
      <c r="AJ471" s="362" t="str">
        <f aca="false">IF('Felling&amp;Restocking'!K471="","",IFERROR("," &amp; VLOOKUP( 'Felling&amp;Restocking'!K471,SpeciesList[],2,0),"," &amp; 'Felling&amp;Restocking'!K471))</f>
        <v/>
      </c>
      <c r="AK471" s="362" t="str">
        <f aca="false">IF('Felling&amp;Restocking'!K471="","",VLOOKUP( 'Felling&amp;Restocking'!K471,SpeciesList[],4,0))</f>
        <v/>
      </c>
      <c r="AL471" s="362" t="str">
        <f aca="false">IF('Felling&amp;Restocking'!L471="","",IFERROR("," &amp; VLOOKUP( 'Felling&amp;Restocking'!L471,SpeciesList[],2,0),"," &amp; 'Felling&amp;Restocking'!L471))</f>
        <v/>
      </c>
      <c r="AM471" s="362" t="str">
        <f aca="false">IF('Felling&amp;Restocking'!L471="","",VLOOKUP( 'Felling&amp;Restocking'!L471,SpeciesList[],4,0))</f>
        <v/>
      </c>
      <c r="AN471" s="362" t="str">
        <f aca="false">IF('Felling&amp;Restocking'!M471="","",IFERROR("," &amp; VLOOKUP( 'Felling&amp;Restocking'!M471,SpeciesList[],2,0),"," &amp; 'Felling&amp;Restocking'!M471))</f>
        <v/>
      </c>
      <c r="AO471" s="362" t="str">
        <f aca="false">IF('Felling&amp;Restocking'!M471="","",VLOOKUP( 'Felling&amp;Restocking'!M471,SpeciesList[],4,0))</f>
        <v/>
      </c>
      <c r="AP471" s="362" t="str">
        <f aca="false">IF('Felling&amp;Restocking'!N471="","",IFERROR("," &amp; VLOOKUP( 'Felling&amp;Restocking'!N471,SpeciesList[],2,0),"," &amp; 'Felling&amp;Restocking'!N471))</f>
        <v/>
      </c>
      <c r="AQ471" s="362" t="str">
        <f aca="false">IF('Felling&amp;Restocking'!N471="","",VLOOKUP( 'Felling&amp;Restocking'!N471,SpeciesList[],4,0))</f>
        <v/>
      </c>
      <c r="AT471" s="362" t="str">
        <f aca="false">IF('Sub-Cpt Record'!A471&lt;&gt;"",CONCATENATE('Sub-Cpt Record'!A471,'Sub-Cpt Record'!B471,'Sub-Cpt Record'!C471),"")</f>
        <v/>
      </c>
      <c r="AU471" s="362" t="n">
        <f aca="false">IF($AT471="",1,COUNTIFS($AT$11:$AT$1000, $AT471))</f>
        <v>1</v>
      </c>
      <c r="AV471" s="362" t="n">
        <f aca="false">IF(AT471&lt;&gt;"",'Sub-Cpt Record'!C471/CODE!AU471,0)</f>
        <v>0</v>
      </c>
    </row>
    <row r="472" customFormat="false" ht="15" hidden="false" customHeight="false" outlineLevel="0" collapsed="false">
      <c r="A472" s="362" t="str">
        <f aca="false">IF('Sub-Cpt Record'!B472="",IF(OR('Sub-Cpt Record'!A472=0,'Sub-Cpt Record'!A472=""),"",'Sub-Cpt Record'!A472),CONCATENATE('Sub-Cpt Record'!A472&amp;'Sub-Cpt Record'!B472))</f>
        <v/>
      </c>
      <c r="B472" s="362" t="n">
        <f aca="false">IF($A472="",1,COUNTIFS($A$11:$A$1000, $A472))</f>
        <v>1</v>
      </c>
      <c r="C472" s="363" t="str">
        <f aca="false">IF('Sub-Cpt Record'!E472 = "","",'Sub-Cpt Record'!E472&amp;"  ")</f>
        <v/>
      </c>
      <c r="D472" s="362" t="str">
        <f aca="false">IF('Sub-Cpt Record'!F472 = "","",'Sub-Cpt Record'!F472&amp;"  ")</f>
        <v/>
      </c>
      <c r="E472" s="362" t="str">
        <f aca="false">IF('Sub-Cpt Record'!G472 = "","",'Sub-Cpt Record'!G472&amp;"  ")</f>
        <v/>
      </c>
      <c r="F472" s="362" t="str">
        <f aca="false">IF('Sub-Cpt Record'!H472 = "","",'Sub-Cpt Record'!H472&amp;"  ")</f>
        <v/>
      </c>
      <c r="G472" s="362" t="str">
        <f aca="false">IF('Sub-Cpt Record'!I472 = "","",'Sub-Cpt Record'!I472&amp;"  ")</f>
        <v/>
      </c>
      <c r="H472" s="362" t="str">
        <f aca="false">IF('Sub-Cpt Record'!J472 = "","",'Sub-Cpt Record'!J472&amp;"  ")</f>
        <v/>
      </c>
      <c r="I472" s="364" t="str">
        <f aca="false">CONCATENATE(C472&amp;D472&amp;E472&amp;F472&amp;G472&amp;H472)</f>
        <v/>
      </c>
      <c r="J472" s="362" t="n">
        <f aca="false">IF(A472&lt;&gt;"",'Sub-Cpt Record'!C472/CODE!B472,0)</f>
        <v>0</v>
      </c>
      <c r="L472" s="365" t="str">
        <f aca="false">IF(A472="",IF(L473=1,1,""),1)</f>
        <v/>
      </c>
      <c r="N472" s="366" t="n">
        <f aca="false">COUNTIFS('Felling&amp;Restocking'!$A$11:$A$1000, 'Felling&amp;Restocking'!$A472, 'Felling&amp;Restocking'!$B$11:$B$1000, 'Felling&amp;Restocking'!$B472, 'Felling&amp;Restocking'!$H$11:$H$1000, 'Felling&amp;Restocking'!$H472)</f>
        <v>0</v>
      </c>
      <c r="O472" s="366" t="n">
        <f aca="false">IF(OR('Felling&amp;Restocking'!H472=0,'Felling&amp;Restocking'!H472=""),0,1)</f>
        <v>0</v>
      </c>
      <c r="P472" s="367" t="n">
        <f aca="false">SUM('Felling&amp;Restocking'!O472+'Felling&amp;Restocking'!P472)</f>
        <v>0</v>
      </c>
      <c r="S472" s="369" t="n">
        <f aca="false">IF(AND(O472&lt;&gt;0,P472&lt;&gt;0,'Felling&amp;Restocking'!G472&lt;&gt;0,AA472="",AC472=""),1,0)</f>
        <v>0</v>
      </c>
      <c r="T472" s="370" t="str">
        <f aca="false">IF(OR('Felling&amp;Restocking'!G472=0,'Felling&amp;Restocking'!G472=""),"",SUM('Felling&amp;Restocking'!O472/P472)*'Felling&amp;Restocking'!G472)</f>
        <v/>
      </c>
      <c r="U472" s="370" t="str">
        <f aca="false">IF(OR('Felling&amp;Restocking'!G472=0,'Felling&amp;Restocking'!G472=""),"",SUM('Felling&amp;Restocking'!P472/P472)*'Felling&amp;Restocking'!G472)</f>
        <v/>
      </c>
      <c r="V472" s="371" t="n">
        <f aca="false">IF(CONCATENATE('Felling&amp;Restocking'!U472&amp;'Felling&amp;Restocking'!W472&amp;'Felling&amp;Restocking'!Y472&amp;'Felling&amp;Restocking'!AA472&amp;'Felling&amp;Restocking'!AC472)="",0,1)</f>
        <v>0</v>
      </c>
      <c r="W472" s="372" t="n">
        <f aca="false">IF(OR(OR(TRIM('Felling&amp;Restocking'!H472)="T",TRIM('Felling&amp;Restocking'!H472)="DF",TRIM('Felling&amp;Restocking'!H472)="OS"),O472=0),0,1)</f>
        <v>0</v>
      </c>
      <c r="X472" s="372" t="n">
        <f aca="false">IF(OR('Felling&amp;Restocking'!$S472="",OR('Felling&amp;Restocking'!$S472=0,'Felling&amp;Restocking'!$S472="N/A")),0,1)</f>
        <v>0</v>
      </c>
      <c r="Y472" s="362" t="str">
        <f aca="false">IF(W472=1,T472,"")</f>
        <v/>
      </c>
      <c r="Z472" s="362" t="str">
        <f aca="false">IF(W472=1,U472,"")</f>
        <v/>
      </c>
      <c r="AA472" s="363" t="str">
        <f aca="false">CONCATENATE(IF(AND(AG472="B",AF472&lt;&gt;""),AF472,""),IF(AND(AI472="B",AH472&lt;&gt;""),AH472,""),IF(AND(AK472="B",AJ472&lt;&gt;""),AJ472,""),IF(AND(AM472="B",AL472&lt;&gt;""),AL472,""),IF(AND(AO472="B",AN472&lt;&gt;""),AN472,""),IF(AND(AQ472="B",AP472&lt;&gt;""),AP472,""))</f>
        <v/>
      </c>
      <c r="AC472" s="362" t="str">
        <f aca="false">CONCATENATE(IF(AND(AG472="C",AF472&lt;&gt;""),AF472,""),IF(AND(AI472="C",AH472&lt;&gt;""),AH472,""),IF(AND(AK472="C",AJ472&lt;&gt;""),AJ472,""),IF(AND(AM472="C",AL472&lt;&gt;""),AL472,""),IF(AND(AO472="C",AN472&lt;&gt;""),AN472,""),IF(AND(AQ472="C",AP472&lt;&gt;""),AP472,""))</f>
        <v/>
      </c>
      <c r="AE472" s="362" t="str">
        <f aca="false">CONCATENATE(IF(AS472="","",AS472),IF(AU472="","",AU472),IF(AW472="","",AW472),IF(AY472="","",AY472),IF(BA472="","",BA472),IF(BC472="","",BC472))</f>
        <v>1</v>
      </c>
      <c r="AF472" s="362" t="str">
        <f aca="false">IF('Felling&amp;Restocking'!I472="","",IFERROR(VLOOKUP( 'Felling&amp;Restocking'!I472,SpeciesList[],2,0),"," &amp; 'Felling&amp;Restocking'!I472))</f>
        <v/>
      </c>
      <c r="AG472" s="362" t="str">
        <f aca="false">IF('Felling&amp;Restocking'!I472="","",VLOOKUP( 'Felling&amp;Restocking'!I472,SpeciesList[],4,0))</f>
        <v/>
      </c>
      <c r="AH472" s="362" t="str">
        <f aca="false">IF('Felling&amp;Restocking'!J472="","",IFERROR("," &amp; VLOOKUP( 'Felling&amp;Restocking'!J472,SpeciesList[],2,0),"," &amp; 'Felling&amp;Restocking'!J472))</f>
        <v/>
      </c>
      <c r="AI472" s="362" t="str">
        <f aca="false">IF('Felling&amp;Restocking'!J472="","",VLOOKUP( 'Felling&amp;Restocking'!J472,SpeciesList[],4,0))</f>
        <v/>
      </c>
      <c r="AJ472" s="362" t="str">
        <f aca="false">IF('Felling&amp;Restocking'!K472="","",IFERROR("," &amp; VLOOKUP( 'Felling&amp;Restocking'!K472,SpeciesList[],2,0),"," &amp; 'Felling&amp;Restocking'!K472))</f>
        <v/>
      </c>
      <c r="AK472" s="362" t="str">
        <f aca="false">IF('Felling&amp;Restocking'!K472="","",VLOOKUP( 'Felling&amp;Restocking'!K472,SpeciesList[],4,0))</f>
        <v/>
      </c>
      <c r="AL472" s="362" t="str">
        <f aca="false">IF('Felling&amp;Restocking'!L472="","",IFERROR("," &amp; VLOOKUP( 'Felling&amp;Restocking'!L472,SpeciesList[],2,0),"," &amp; 'Felling&amp;Restocking'!L472))</f>
        <v/>
      </c>
      <c r="AM472" s="362" t="str">
        <f aca="false">IF('Felling&amp;Restocking'!L472="","",VLOOKUP( 'Felling&amp;Restocking'!L472,SpeciesList[],4,0))</f>
        <v/>
      </c>
      <c r="AN472" s="362" t="str">
        <f aca="false">IF('Felling&amp;Restocking'!M472="","",IFERROR("," &amp; VLOOKUP( 'Felling&amp;Restocking'!M472,SpeciesList[],2,0),"," &amp; 'Felling&amp;Restocking'!M472))</f>
        <v/>
      </c>
      <c r="AO472" s="362" t="str">
        <f aca="false">IF('Felling&amp;Restocking'!M472="","",VLOOKUP( 'Felling&amp;Restocking'!M472,SpeciesList[],4,0))</f>
        <v/>
      </c>
      <c r="AP472" s="362" t="str">
        <f aca="false">IF('Felling&amp;Restocking'!N472="","",IFERROR("," &amp; VLOOKUP( 'Felling&amp;Restocking'!N472,SpeciesList[],2,0),"," &amp; 'Felling&amp;Restocking'!N472))</f>
        <v/>
      </c>
      <c r="AQ472" s="362" t="str">
        <f aca="false">IF('Felling&amp;Restocking'!N472="","",VLOOKUP( 'Felling&amp;Restocking'!N472,SpeciesList[],4,0))</f>
        <v/>
      </c>
      <c r="AT472" s="362" t="str">
        <f aca="false">IF('Sub-Cpt Record'!A472&lt;&gt;"",CONCATENATE('Sub-Cpt Record'!A472,'Sub-Cpt Record'!B472,'Sub-Cpt Record'!C472),"")</f>
        <v/>
      </c>
      <c r="AU472" s="362" t="n">
        <f aca="false">IF($AT472="",1,COUNTIFS($AT$11:$AT$1000, $AT472))</f>
        <v>1</v>
      </c>
      <c r="AV472" s="362" t="n">
        <f aca="false">IF(AT472&lt;&gt;"",'Sub-Cpt Record'!C472/CODE!AU472,0)</f>
        <v>0</v>
      </c>
    </row>
    <row r="473" customFormat="false" ht="15" hidden="false" customHeight="false" outlineLevel="0" collapsed="false">
      <c r="A473" s="362" t="str">
        <f aca="false">IF('Sub-Cpt Record'!B473="",IF(OR('Sub-Cpt Record'!A473=0,'Sub-Cpt Record'!A473=""),"",'Sub-Cpt Record'!A473),CONCATENATE('Sub-Cpt Record'!A473&amp;'Sub-Cpt Record'!B473))</f>
        <v/>
      </c>
      <c r="B473" s="362" t="n">
        <f aca="false">IF($A473="",1,COUNTIFS($A$11:$A$1000, $A473))</f>
        <v>1</v>
      </c>
      <c r="C473" s="363" t="str">
        <f aca="false">IF('Sub-Cpt Record'!E473 = "","",'Sub-Cpt Record'!E473&amp;"  ")</f>
        <v/>
      </c>
      <c r="D473" s="362" t="str">
        <f aca="false">IF('Sub-Cpt Record'!F473 = "","",'Sub-Cpt Record'!F473&amp;"  ")</f>
        <v/>
      </c>
      <c r="E473" s="362" t="str">
        <f aca="false">IF('Sub-Cpt Record'!G473 = "","",'Sub-Cpt Record'!G473&amp;"  ")</f>
        <v/>
      </c>
      <c r="F473" s="362" t="str">
        <f aca="false">IF('Sub-Cpt Record'!H473 = "","",'Sub-Cpt Record'!H473&amp;"  ")</f>
        <v/>
      </c>
      <c r="G473" s="362" t="str">
        <f aca="false">IF('Sub-Cpt Record'!I473 = "","",'Sub-Cpt Record'!I473&amp;"  ")</f>
        <v/>
      </c>
      <c r="H473" s="362" t="str">
        <f aca="false">IF('Sub-Cpt Record'!J473 = "","",'Sub-Cpt Record'!J473&amp;"  ")</f>
        <v/>
      </c>
      <c r="I473" s="364" t="str">
        <f aca="false">CONCATENATE(C473&amp;D473&amp;E473&amp;F473&amp;G473&amp;H473)</f>
        <v/>
      </c>
      <c r="J473" s="362" t="n">
        <f aca="false">IF(A473&lt;&gt;"",'Sub-Cpt Record'!C473/CODE!B473,0)</f>
        <v>0</v>
      </c>
      <c r="L473" s="365" t="str">
        <f aca="false">IF(A473="",IF(L474=1,1,""),1)</f>
        <v/>
      </c>
      <c r="N473" s="366" t="n">
        <f aca="false">COUNTIFS('Felling&amp;Restocking'!$A$11:$A$1000, 'Felling&amp;Restocking'!$A473, 'Felling&amp;Restocking'!$B$11:$B$1000, 'Felling&amp;Restocking'!$B473, 'Felling&amp;Restocking'!$H$11:$H$1000, 'Felling&amp;Restocking'!$H473)</f>
        <v>0</v>
      </c>
      <c r="O473" s="366" t="n">
        <f aca="false">IF(OR('Felling&amp;Restocking'!H473=0,'Felling&amp;Restocking'!H473=""),0,1)</f>
        <v>0</v>
      </c>
      <c r="P473" s="367" t="n">
        <f aca="false">SUM('Felling&amp;Restocking'!O473+'Felling&amp;Restocking'!P473)</f>
        <v>0</v>
      </c>
      <c r="S473" s="369" t="n">
        <f aca="false">IF(AND(O473&lt;&gt;0,P473&lt;&gt;0,'Felling&amp;Restocking'!G473&lt;&gt;0,AA473="",AC473=""),1,0)</f>
        <v>0</v>
      </c>
      <c r="T473" s="370" t="str">
        <f aca="false">IF(OR('Felling&amp;Restocking'!G473=0,'Felling&amp;Restocking'!G473=""),"",SUM('Felling&amp;Restocking'!O473/P473)*'Felling&amp;Restocking'!G473)</f>
        <v/>
      </c>
      <c r="U473" s="370" t="str">
        <f aca="false">IF(OR('Felling&amp;Restocking'!G473=0,'Felling&amp;Restocking'!G473=""),"",SUM('Felling&amp;Restocking'!P473/P473)*'Felling&amp;Restocking'!G473)</f>
        <v/>
      </c>
      <c r="V473" s="371" t="n">
        <f aca="false">IF(CONCATENATE('Felling&amp;Restocking'!U473&amp;'Felling&amp;Restocking'!W473&amp;'Felling&amp;Restocking'!Y473&amp;'Felling&amp;Restocking'!AA473&amp;'Felling&amp;Restocking'!AC473)="",0,1)</f>
        <v>0</v>
      </c>
      <c r="W473" s="372" t="n">
        <f aca="false">IF(OR(OR(TRIM('Felling&amp;Restocking'!H473)="T",TRIM('Felling&amp;Restocking'!H473)="DF",TRIM('Felling&amp;Restocking'!H473)="OS"),O473=0),0,1)</f>
        <v>0</v>
      </c>
      <c r="X473" s="372" t="n">
        <f aca="false">IF(OR('Felling&amp;Restocking'!$S473="",OR('Felling&amp;Restocking'!$S473=0,'Felling&amp;Restocking'!$S473="N/A")),0,1)</f>
        <v>0</v>
      </c>
      <c r="Y473" s="362" t="str">
        <f aca="false">IF(W473=1,T473,"")</f>
        <v/>
      </c>
      <c r="Z473" s="362" t="str">
        <f aca="false">IF(W473=1,U473,"")</f>
        <v/>
      </c>
      <c r="AA473" s="363" t="str">
        <f aca="false">CONCATENATE(IF(AND(AG473="B",AF473&lt;&gt;""),AF473,""),IF(AND(AI473="B",AH473&lt;&gt;""),AH473,""),IF(AND(AK473="B",AJ473&lt;&gt;""),AJ473,""),IF(AND(AM473="B",AL473&lt;&gt;""),AL473,""),IF(AND(AO473="B",AN473&lt;&gt;""),AN473,""),IF(AND(AQ473="B",AP473&lt;&gt;""),AP473,""))</f>
        <v/>
      </c>
      <c r="AC473" s="362" t="str">
        <f aca="false">CONCATENATE(IF(AND(AG473="C",AF473&lt;&gt;""),AF473,""),IF(AND(AI473="C",AH473&lt;&gt;""),AH473,""),IF(AND(AK473="C",AJ473&lt;&gt;""),AJ473,""),IF(AND(AM473="C",AL473&lt;&gt;""),AL473,""),IF(AND(AO473="C",AN473&lt;&gt;""),AN473,""),IF(AND(AQ473="C",AP473&lt;&gt;""),AP473,""))</f>
        <v/>
      </c>
      <c r="AE473" s="362" t="str">
        <f aca="false">CONCATENATE(IF(AS473="","",AS473),IF(AU473="","",AU473),IF(AW473="","",AW473),IF(AY473="","",AY473),IF(BA473="","",BA473),IF(BC473="","",BC473))</f>
        <v>1</v>
      </c>
      <c r="AF473" s="362" t="str">
        <f aca="false">IF('Felling&amp;Restocking'!I473="","",IFERROR(VLOOKUP( 'Felling&amp;Restocking'!I473,SpeciesList[],2,0),"," &amp; 'Felling&amp;Restocking'!I473))</f>
        <v/>
      </c>
      <c r="AG473" s="362" t="str">
        <f aca="false">IF('Felling&amp;Restocking'!I473="","",VLOOKUP( 'Felling&amp;Restocking'!I473,SpeciesList[],4,0))</f>
        <v/>
      </c>
      <c r="AH473" s="362" t="str">
        <f aca="false">IF('Felling&amp;Restocking'!J473="","",IFERROR("," &amp; VLOOKUP( 'Felling&amp;Restocking'!J473,SpeciesList[],2,0),"," &amp; 'Felling&amp;Restocking'!J473))</f>
        <v/>
      </c>
      <c r="AI473" s="362" t="str">
        <f aca="false">IF('Felling&amp;Restocking'!J473="","",VLOOKUP( 'Felling&amp;Restocking'!J473,SpeciesList[],4,0))</f>
        <v/>
      </c>
      <c r="AJ473" s="362" t="str">
        <f aca="false">IF('Felling&amp;Restocking'!K473="","",IFERROR("," &amp; VLOOKUP( 'Felling&amp;Restocking'!K473,SpeciesList[],2,0),"," &amp; 'Felling&amp;Restocking'!K473))</f>
        <v/>
      </c>
      <c r="AK473" s="362" t="str">
        <f aca="false">IF('Felling&amp;Restocking'!K473="","",VLOOKUP( 'Felling&amp;Restocking'!K473,SpeciesList[],4,0))</f>
        <v/>
      </c>
      <c r="AL473" s="362" t="str">
        <f aca="false">IF('Felling&amp;Restocking'!L473="","",IFERROR("," &amp; VLOOKUP( 'Felling&amp;Restocking'!L473,SpeciesList[],2,0),"," &amp; 'Felling&amp;Restocking'!L473))</f>
        <v/>
      </c>
      <c r="AM473" s="362" t="str">
        <f aca="false">IF('Felling&amp;Restocking'!L473="","",VLOOKUP( 'Felling&amp;Restocking'!L473,SpeciesList[],4,0))</f>
        <v/>
      </c>
      <c r="AN473" s="362" t="str">
        <f aca="false">IF('Felling&amp;Restocking'!M473="","",IFERROR("," &amp; VLOOKUP( 'Felling&amp;Restocking'!M473,SpeciesList[],2,0),"," &amp; 'Felling&amp;Restocking'!M473))</f>
        <v/>
      </c>
      <c r="AO473" s="362" t="str">
        <f aca="false">IF('Felling&amp;Restocking'!M473="","",VLOOKUP( 'Felling&amp;Restocking'!M473,SpeciesList[],4,0))</f>
        <v/>
      </c>
      <c r="AP473" s="362" t="str">
        <f aca="false">IF('Felling&amp;Restocking'!N473="","",IFERROR("," &amp; VLOOKUP( 'Felling&amp;Restocking'!N473,SpeciesList[],2,0),"," &amp; 'Felling&amp;Restocking'!N473))</f>
        <v/>
      </c>
      <c r="AQ473" s="362" t="str">
        <f aca="false">IF('Felling&amp;Restocking'!N473="","",VLOOKUP( 'Felling&amp;Restocking'!N473,SpeciesList[],4,0))</f>
        <v/>
      </c>
      <c r="AT473" s="362" t="str">
        <f aca="false">IF('Sub-Cpt Record'!A473&lt;&gt;"",CONCATENATE('Sub-Cpt Record'!A473,'Sub-Cpt Record'!B473,'Sub-Cpt Record'!C473),"")</f>
        <v/>
      </c>
      <c r="AU473" s="362" t="n">
        <f aca="false">IF($AT473="",1,COUNTIFS($AT$11:$AT$1000, $AT473))</f>
        <v>1</v>
      </c>
      <c r="AV473" s="362" t="n">
        <f aca="false">IF(AT473&lt;&gt;"",'Sub-Cpt Record'!C473/CODE!AU473,0)</f>
        <v>0</v>
      </c>
    </row>
    <row r="474" customFormat="false" ht="15" hidden="false" customHeight="false" outlineLevel="0" collapsed="false">
      <c r="A474" s="362" t="str">
        <f aca="false">IF('Sub-Cpt Record'!B474="",IF(OR('Sub-Cpt Record'!A474=0,'Sub-Cpt Record'!A474=""),"",'Sub-Cpt Record'!A474),CONCATENATE('Sub-Cpt Record'!A474&amp;'Sub-Cpt Record'!B474))</f>
        <v/>
      </c>
      <c r="B474" s="362" t="n">
        <f aca="false">IF($A474="",1,COUNTIFS($A$11:$A$1000, $A474))</f>
        <v>1</v>
      </c>
      <c r="C474" s="363" t="str">
        <f aca="false">IF('Sub-Cpt Record'!E474 = "","",'Sub-Cpt Record'!E474&amp;"  ")</f>
        <v/>
      </c>
      <c r="D474" s="362" t="str">
        <f aca="false">IF('Sub-Cpt Record'!F474 = "","",'Sub-Cpt Record'!F474&amp;"  ")</f>
        <v/>
      </c>
      <c r="E474" s="362" t="str">
        <f aca="false">IF('Sub-Cpt Record'!G474 = "","",'Sub-Cpt Record'!G474&amp;"  ")</f>
        <v/>
      </c>
      <c r="F474" s="362" t="str">
        <f aca="false">IF('Sub-Cpt Record'!H474 = "","",'Sub-Cpt Record'!H474&amp;"  ")</f>
        <v/>
      </c>
      <c r="G474" s="362" t="str">
        <f aca="false">IF('Sub-Cpt Record'!I474 = "","",'Sub-Cpt Record'!I474&amp;"  ")</f>
        <v/>
      </c>
      <c r="H474" s="362" t="str">
        <f aca="false">IF('Sub-Cpt Record'!J474 = "","",'Sub-Cpt Record'!J474&amp;"  ")</f>
        <v/>
      </c>
      <c r="I474" s="364" t="str">
        <f aca="false">CONCATENATE(C474&amp;D474&amp;E474&amp;F474&amp;G474&amp;H474)</f>
        <v/>
      </c>
      <c r="J474" s="362" t="n">
        <f aca="false">IF(A474&lt;&gt;"",'Sub-Cpt Record'!C474/CODE!B474,0)</f>
        <v>0</v>
      </c>
      <c r="L474" s="365" t="str">
        <f aca="false">IF(A474="",IF(L475=1,1,""),1)</f>
        <v/>
      </c>
      <c r="N474" s="366" t="n">
        <f aca="false">COUNTIFS('Felling&amp;Restocking'!$A$11:$A$1000, 'Felling&amp;Restocking'!$A474, 'Felling&amp;Restocking'!$B$11:$B$1000, 'Felling&amp;Restocking'!$B474, 'Felling&amp;Restocking'!$H$11:$H$1000, 'Felling&amp;Restocking'!$H474)</f>
        <v>0</v>
      </c>
      <c r="O474" s="366" t="n">
        <f aca="false">IF(OR('Felling&amp;Restocking'!H474=0,'Felling&amp;Restocking'!H474=""),0,1)</f>
        <v>0</v>
      </c>
      <c r="P474" s="367" t="n">
        <f aca="false">SUM('Felling&amp;Restocking'!O474+'Felling&amp;Restocking'!P474)</f>
        <v>0</v>
      </c>
      <c r="S474" s="369" t="n">
        <f aca="false">IF(AND(O474&lt;&gt;0,P474&lt;&gt;0,'Felling&amp;Restocking'!G474&lt;&gt;0,AA474="",AC474=""),1,0)</f>
        <v>0</v>
      </c>
      <c r="T474" s="370" t="str">
        <f aca="false">IF(OR('Felling&amp;Restocking'!G474=0,'Felling&amp;Restocking'!G474=""),"",SUM('Felling&amp;Restocking'!O474/P474)*'Felling&amp;Restocking'!G474)</f>
        <v/>
      </c>
      <c r="U474" s="370" t="str">
        <f aca="false">IF(OR('Felling&amp;Restocking'!G474=0,'Felling&amp;Restocking'!G474=""),"",SUM('Felling&amp;Restocking'!P474/P474)*'Felling&amp;Restocking'!G474)</f>
        <v/>
      </c>
      <c r="V474" s="371" t="n">
        <f aca="false">IF(CONCATENATE('Felling&amp;Restocking'!U474&amp;'Felling&amp;Restocking'!W474&amp;'Felling&amp;Restocking'!Y474&amp;'Felling&amp;Restocking'!AA474&amp;'Felling&amp;Restocking'!AC474)="",0,1)</f>
        <v>0</v>
      </c>
      <c r="W474" s="372" t="n">
        <f aca="false">IF(OR(OR(TRIM('Felling&amp;Restocking'!H474)="T",TRIM('Felling&amp;Restocking'!H474)="DF",TRIM('Felling&amp;Restocking'!H474)="OS"),O474=0),0,1)</f>
        <v>0</v>
      </c>
      <c r="X474" s="372" t="n">
        <f aca="false">IF(OR('Felling&amp;Restocking'!$S474="",OR('Felling&amp;Restocking'!$S474=0,'Felling&amp;Restocking'!$S474="N/A")),0,1)</f>
        <v>0</v>
      </c>
      <c r="Y474" s="362" t="str">
        <f aca="false">IF(W474=1,T474,"")</f>
        <v/>
      </c>
      <c r="Z474" s="362" t="str">
        <f aca="false">IF(W474=1,U474,"")</f>
        <v/>
      </c>
      <c r="AA474" s="363" t="str">
        <f aca="false">CONCATENATE(IF(AND(AG474="B",AF474&lt;&gt;""),AF474,""),IF(AND(AI474="B",AH474&lt;&gt;""),AH474,""),IF(AND(AK474="B",AJ474&lt;&gt;""),AJ474,""),IF(AND(AM474="B",AL474&lt;&gt;""),AL474,""),IF(AND(AO474="B",AN474&lt;&gt;""),AN474,""),IF(AND(AQ474="B",AP474&lt;&gt;""),AP474,""))</f>
        <v/>
      </c>
      <c r="AC474" s="362" t="str">
        <f aca="false">CONCATENATE(IF(AND(AG474="C",AF474&lt;&gt;""),AF474,""),IF(AND(AI474="C",AH474&lt;&gt;""),AH474,""),IF(AND(AK474="C",AJ474&lt;&gt;""),AJ474,""),IF(AND(AM474="C",AL474&lt;&gt;""),AL474,""),IF(AND(AO474="C",AN474&lt;&gt;""),AN474,""),IF(AND(AQ474="C",AP474&lt;&gt;""),AP474,""))</f>
        <v/>
      </c>
      <c r="AE474" s="362" t="str">
        <f aca="false">CONCATENATE(IF(AS474="","",AS474),IF(AU474="","",AU474),IF(AW474="","",AW474),IF(AY474="","",AY474),IF(BA474="","",BA474),IF(BC474="","",BC474))</f>
        <v>1</v>
      </c>
      <c r="AF474" s="362" t="str">
        <f aca="false">IF('Felling&amp;Restocking'!I474="","",IFERROR(VLOOKUP( 'Felling&amp;Restocking'!I474,SpeciesList[],2,0),"," &amp; 'Felling&amp;Restocking'!I474))</f>
        <v/>
      </c>
      <c r="AG474" s="362" t="str">
        <f aca="false">IF('Felling&amp;Restocking'!I474="","",VLOOKUP( 'Felling&amp;Restocking'!I474,SpeciesList[],4,0))</f>
        <v/>
      </c>
      <c r="AH474" s="362" t="str">
        <f aca="false">IF('Felling&amp;Restocking'!J474="","",IFERROR("," &amp; VLOOKUP( 'Felling&amp;Restocking'!J474,SpeciesList[],2,0),"," &amp; 'Felling&amp;Restocking'!J474))</f>
        <v/>
      </c>
      <c r="AI474" s="362" t="str">
        <f aca="false">IF('Felling&amp;Restocking'!J474="","",VLOOKUP( 'Felling&amp;Restocking'!J474,SpeciesList[],4,0))</f>
        <v/>
      </c>
      <c r="AJ474" s="362" t="str">
        <f aca="false">IF('Felling&amp;Restocking'!K474="","",IFERROR("," &amp; VLOOKUP( 'Felling&amp;Restocking'!K474,SpeciesList[],2,0),"," &amp; 'Felling&amp;Restocking'!K474))</f>
        <v/>
      </c>
      <c r="AK474" s="362" t="str">
        <f aca="false">IF('Felling&amp;Restocking'!K474="","",VLOOKUP( 'Felling&amp;Restocking'!K474,SpeciesList[],4,0))</f>
        <v/>
      </c>
      <c r="AL474" s="362" t="str">
        <f aca="false">IF('Felling&amp;Restocking'!L474="","",IFERROR("," &amp; VLOOKUP( 'Felling&amp;Restocking'!L474,SpeciesList[],2,0),"," &amp; 'Felling&amp;Restocking'!L474))</f>
        <v/>
      </c>
      <c r="AM474" s="362" t="str">
        <f aca="false">IF('Felling&amp;Restocking'!L474="","",VLOOKUP( 'Felling&amp;Restocking'!L474,SpeciesList[],4,0))</f>
        <v/>
      </c>
      <c r="AN474" s="362" t="str">
        <f aca="false">IF('Felling&amp;Restocking'!M474="","",IFERROR("," &amp; VLOOKUP( 'Felling&amp;Restocking'!M474,SpeciesList[],2,0),"," &amp; 'Felling&amp;Restocking'!M474))</f>
        <v/>
      </c>
      <c r="AO474" s="362" t="str">
        <f aca="false">IF('Felling&amp;Restocking'!M474="","",VLOOKUP( 'Felling&amp;Restocking'!M474,SpeciesList[],4,0))</f>
        <v/>
      </c>
      <c r="AP474" s="362" t="str">
        <f aca="false">IF('Felling&amp;Restocking'!N474="","",IFERROR("," &amp; VLOOKUP( 'Felling&amp;Restocking'!N474,SpeciesList[],2,0),"," &amp; 'Felling&amp;Restocking'!N474))</f>
        <v/>
      </c>
      <c r="AQ474" s="362" t="str">
        <f aca="false">IF('Felling&amp;Restocking'!N474="","",VLOOKUP( 'Felling&amp;Restocking'!N474,SpeciesList[],4,0))</f>
        <v/>
      </c>
      <c r="AT474" s="362" t="str">
        <f aca="false">IF('Sub-Cpt Record'!A474&lt;&gt;"",CONCATENATE('Sub-Cpt Record'!A474,'Sub-Cpt Record'!B474,'Sub-Cpt Record'!C474),"")</f>
        <v/>
      </c>
      <c r="AU474" s="362" t="n">
        <f aca="false">IF($AT474="",1,COUNTIFS($AT$11:$AT$1000, $AT474))</f>
        <v>1</v>
      </c>
      <c r="AV474" s="362" t="n">
        <f aca="false">IF(AT474&lt;&gt;"",'Sub-Cpt Record'!C474/CODE!AU474,0)</f>
        <v>0</v>
      </c>
    </row>
    <row r="475" customFormat="false" ht="15" hidden="false" customHeight="false" outlineLevel="0" collapsed="false">
      <c r="A475" s="362" t="str">
        <f aca="false">IF('Sub-Cpt Record'!B475="",IF(OR('Sub-Cpt Record'!A475=0,'Sub-Cpt Record'!A475=""),"",'Sub-Cpt Record'!A475),CONCATENATE('Sub-Cpt Record'!A475&amp;'Sub-Cpt Record'!B475))</f>
        <v/>
      </c>
      <c r="B475" s="362" t="n">
        <f aca="false">IF($A475="",1,COUNTIFS($A$11:$A$1000, $A475))</f>
        <v>1</v>
      </c>
      <c r="C475" s="363" t="str">
        <f aca="false">IF('Sub-Cpt Record'!E475 = "","",'Sub-Cpt Record'!E475&amp;"  ")</f>
        <v/>
      </c>
      <c r="D475" s="362" t="str">
        <f aca="false">IF('Sub-Cpt Record'!F475 = "","",'Sub-Cpt Record'!F475&amp;"  ")</f>
        <v/>
      </c>
      <c r="E475" s="362" t="str">
        <f aca="false">IF('Sub-Cpt Record'!G475 = "","",'Sub-Cpt Record'!G475&amp;"  ")</f>
        <v/>
      </c>
      <c r="F475" s="362" t="str">
        <f aca="false">IF('Sub-Cpt Record'!H475 = "","",'Sub-Cpt Record'!H475&amp;"  ")</f>
        <v/>
      </c>
      <c r="G475" s="362" t="str">
        <f aca="false">IF('Sub-Cpt Record'!I475 = "","",'Sub-Cpt Record'!I475&amp;"  ")</f>
        <v/>
      </c>
      <c r="H475" s="362" t="str">
        <f aca="false">IF('Sub-Cpt Record'!J475 = "","",'Sub-Cpt Record'!J475&amp;"  ")</f>
        <v/>
      </c>
      <c r="I475" s="364" t="str">
        <f aca="false">CONCATENATE(C475&amp;D475&amp;E475&amp;F475&amp;G475&amp;H475)</f>
        <v/>
      </c>
      <c r="J475" s="362" t="n">
        <f aca="false">IF(A475&lt;&gt;"",'Sub-Cpt Record'!C475/CODE!B475,0)</f>
        <v>0</v>
      </c>
      <c r="L475" s="365" t="str">
        <f aca="false">IF(A475="",IF(L476=1,1,""),1)</f>
        <v/>
      </c>
      <c r="N475" s="366" t="n">
        <f aca="false">COUNTIFS('Felling&amp;Restocking'!$A$11:$A$1000, 'Felling&amp;Restocking'!$A475, 'Felling&amp;Restocking'!$B$11:$B$1000, 'Felling&amp;Restocking'!$B475, 'Felling&amp;Restocking'!$H$11:$H$1000, 'Felling&amp;Restocking'!$H475)</f>
        <v>0</v>
      </c>
      <c r="O475" s="366" t="n">
        <f aca="false">IF(OR('Felling&amp;Restocking'!H475=0,'Felling&amp;Restocking'!H475=""),0,1)</f>
        <v>0</v>
      </c>
      <c r="P475" s="367" t="n">
        <f aca="false">SUM('Felling&amp;Restocking'!O475+'Felling&amp;Restocking'!P475)</f>
        <v>0</v>
      </c>
      <c r="S475" s="369" t="n">
        <f aca="false">IF(AND(O475&lt;&gt;0,P475&lt;&gt;0,'Felling&amp;Restocking'!G475&lt;&gt;0,AA475="",AC475=""),1,0)</f>
        <v>0</v>
      </c>
      <c r="T475" s="370" t="str">
        <f aca="false">IF(OR('Felling&amp;Restocking'!G475=0,'Felling&amp;Restocking'!G475=""),"",SUM('Felling&amp;Restocking'!O475/P475)*'Felling&amp;Restocking'!G475)</f>
        <v/>
      </c>
      <c r="U475" s="370" t="str">
        <f aca="false">IF(OR('Felling&amp;Restocking'!G475=0,'Felling&amp;Restocking'!G475=""),"",SUM('Felling&amp;Restocking'!P475/P475)*'Felling&amp;Restocking'!G475)</f>
        <v/>
      </c>
      <c r="V475" s="371" t="n">
        <f aca="false">IF(CONCATENATE('Felling&amp;Restocking'!U475&amp;'Felling&amp;Restocking'!W475&amp;'Felling&amp;Restocking'!Y475&amp;'Felling&amp;Restocking'!AA475&amp;'Felling&amp;Restocking'!AC475)="",0,1)</f>
        <v>0</v>
      </c>
      <c r="W475" s="372" t="n">
        <f aca="false">IF(OR(OR(TRIM('Felling&amp;Restocking'!H475)="T",TRIM('Felling&amp;Restocking'!H475)="DF",TRIM('Felling&amp;Restocking'!H475)="OS"),O475=0),0,1)</f>
        <v>0</v>
      </c>
      <c r="X475" s="372" t="n">
        <f aca="false">IF(OR('Felling&amp;Restocking'!$S475="",OR('Felling&amp;Restocking'!$S475=0,'Felling&amp;Restocking'!$S475="N/A")),0,1)</f>
        <v>0</v>
      </c>
      <c r="Y475" s="362" t="str">
        <f aca="false">IF(W475=1,T475,"")</f>
        <v/>
      </c>
      <c r="Z475" s="362" t="str">
        <f aca="false">IF(W475=1,U475,"")</f>
        <v/>
      </c>
      <c r="AA475" s="363" t="str">
        <f aca="false">CONCATENATE(IF(AND(AG475="B",AF475&lt;&gt;""),AF475,""),IF(AND(AI475="B",AH475&lt;&gt;""),AH475,""),IF(AND(AK475="B",AJ475&lt;&gt;""),AJ475,""),IF(AND(AM475="B",AL475&lt;&gt;""),AL475,""),IF(AND(AO475="B",AN475&lt;&gt;""),AN475,""),IF(AND(AQ475="B",AP475&lt;&gt;""),AP475,""))</f>
        <v/>
      </c>
      <c r="AC475" s="362" t="str">
        <f aca="false">CONCATENATE(IF(AND(AG475="C",AF475&lt;&gt;""),AF475,""),IF(AND(AI475="C",AH475&lt;&gt;""),AH475,""),IF(AND(AK475="C",AJ475&lt;&gt;""),AJ475,""),IF(AND(AM475="C",AL475&lt;&gt;""),AL475,""),IF(AND(AO475="C",AN475&lt;&gt;""),AN475,""),IF(AND(AQ475="C",AP475&lt;&gt;""),AP475,""))</f>
        <v/>
      </c>
      <c r="AE475" s="362" t="str">
        <f aca="false">CONCATENATE(IF(AS475="","",AS475),IF(AU475="","",AU475),IF(AW475="","",AW475),IF(AY475="","",AY475),IF(BA475="","",BA475),IF(BC475="","",BC475))</f>
        <v>1</v>
      </c>
      <c r="AF475" s="362" t="str">
        <f aca="false">IF('Felling&amp;Restocking'!I475="","",IFERROR(VLOOKUP( 'Felling&amp;Restocking'!I475,SpeciesList[],2,0),"," &amp; 'Felling&amp;Restocking'!I475))</f>
        <v/>
      </c>
      <c r="AG475" s="362" t="str">
        <f aca="false">IF('Felling&amp;Restocking'!I475="","",VLOOKUP( 'Felling&amp;Restocking'!I475,SpeciesList[],4,0))</f>
        <v/>
      </c>
      <c r="AH475" s="362" t="str">
        <f aca="false">IF('Felling&amp;Restocking'!J475="","",IFERROR("," &amp; VLOOKUP( 'Felling&amp;Restocking'!J475,SpeciesList[],2,0),"," &amp; 'Felling&amp;Restocking'!J475))</f>
        <v/>
      </c>
      <c r="AI475" s="362" t="str">
        <f aca="false">IF('Felling&amp;Restocking'!J475="","",VLOOKUP( 'Felling&amp;Restocking'!J475,SpeciesList[],4,0))</f>
        <v/>
      </c>
      <c r="AJ475" s="362" t="str">
        <f aca="false">IF('Felling&amp;Restocking'!K475="","",IFERROR("," &amp; VLOOKUP( 'Felling&amp;Restocking'!K475,SpeciesList[],2,0),"," &amp; 'Felling&amp;Restocking'!K475))</f>
        <v/>
      </c>
      <c r="AK475" s="362" t="str">
        <f aca="false">IF('Felling&amp;Restocking'!K475="","",VLOOKUP( 'Felling&amp;Restocking'!K475,SpeciesList[],4,0))</f>
        <v/>
      </c>
      <c r="AL475" s="362" t="str">
        <f aca="false">IF('Felling&amp;Restocking'!L475="","",IFERROR("," &amp; VLOOKUP( 'Felling&amp;Restocking'!L475,SpeciesList[],2,0),"," &amp; 'Felling&amp;Restocking'!L475))</f>
        <v/>
      </c>
      <c r="AM475" s="362" t="str">
        <f aca="false">IF('Felling&amp;Restocking'!L475="","",VLOOKUP( 'Felling&amp;Restocking'!L475,SpeciesList[],4,0))</f>
        <v/>
      </c>
      <c r="AN475" s="362" t="str">
        <f aca="false">IF('Felling&amp;Restocking'!M475="","",IFERROR("," &amp; VLOOKUP( 'Felling&amp;Restocking'!M475,SpeciesList[],2,0),"," &amp; 'Felling&amp;Restocking'!M475))</f>
        <v/>
      </c>
      <c r="AO475" s="362" t="str">
        <f aca="false">IF('Felling&amp;Restocking'!M475="","",VLOOKUP( 'Felling&amp;Restocking'!M475,SpeciesList[],4,0))</f>
        <v/>
      </c>
      <c r="AP475" s="362" t="str">
        <f aca="false">IF('Felling&amp;Restocking'!N475="","",IFERROR("," &amp; VLOOKUP( 'Felling&amp;Restocking'!N475,SpeciesList[],2,0),"," &amp; 'Felling&amp;Restocking'!N475))</f>
        <v/>
      </c>
      <c r="AQ475" s="362" t="str">
        <f aca="false">IF('Felling&amp;Restocking'!N475="","",VLOOKUP( 'Felling&amp;Restocking'!N475,SpeciesList[],4,0))</f>
        <v/>
      </c>
      <c r="AT475" s="362" t="str">
        <f aca="false">IF('Sub-Cpt Record'!A475&lt;&gt;"",CONCATENATE('Sub-Cpt Record'!A475,'Sub-Cpt Record'!B475,'Sub-Cpt Record'!C475),"")</f>
        <v/>
      </c>
      <c r="AU475" s="362" t="n">
        <f aca="false">IF($AT475="",1,COUNTIFS($AT$11:$AT$1000, $AT475))</f>
        <v>1</v>
      </c>
      <c r="AV475" s="362" t="n">
        <f aca="false">IF(AT475&lt;&gt;"",'Sub-Cpt Record'!C475/CODE!AU475,0)</f>
        <v>0</v>
      </c>
    </row>
    <row r="476" customFormat="false" ht="15" hidden="false" customHeight="false" outlineLevel="0" collapsed="false">
      <c r="A476" s="362" t="str">
        <f aca="false">IF('Sub-Cpt Record'!B476="",IF(OR('Sub-Cpt Record'!A476=0,'Sub-Cpt Record'!A476=""),"",'Sub-Cpt Record'!A476),CONCATENATE('Sub-Cpt Record'!A476&amp;'Sub-Cpt Record'!B476))</f>
        <v/>
      </c>
      <c r="B476" s="362" t="n">
        <f aca="false">IF($A476="",1,COUNTIFS($A$11:$A$1000, $A476))</f>
        <v>1</v>
      </c>
      <c r="C476" s="363" t="str">
        <f aca="false">IF('Sub-Cpt Record'!E476 = "","",'Sub-Cpt Record'!E476&amp;"  ")</f>
        <v/>
      </c>
      <c r="D476" s="362" t="str">
        <f aca="false">IF('Sub-Cpt Record'!F476 = "","",'Sub-Cpt Record'!F476&amp;"  ")</f>
        <v/>
      </c>
      <c r="E476" s="362" t="str">
        <f aca="false">IF('Sub-Cpt Record'!G476 = "","",'Sub-Cpt Record'!G476&amp;"  ")</f>
        <v/>
      </c>
      <c r="F476" s="362" t="str">
        <f aca="false">IF('Sub-Cpt Record'!H476 = "","",'Sub-Cpt Record'!H476&amp;"  ")</f>
        <v/>
      </c>
      <c r="G476" s="362" t="str">
        <f aca="false">IF('Sub-Cpt Record'!I476 = "","",'Sub-Cpt Record'!I476&amp;"  ")</f>
        <v/>
      </c>
      <c r="H476" s="362" t="str">
        <f aca="false">IF('Sub-Cpt Record'!J476 = "","",'Sub-Cpt Record'!J476&amp;"  ")</f>
        <v/>
      </c>
      <c r="I476" s="364" t="str">
        <f aca="false">CONCATENATE(C476&amp;D476&amp;E476&amp;F476&amp;G476&amp;H476)</f>
        <v/>
      </c>
      <c r="J476" s="362" t="n">
        <f aca="false">IF(A476&lt;&gt;"",'Sub-Cpt Record'!C476/CODE!B476,0)</f>
        <v>0</v>
      </c>
      <c r="L476" s="365" t="str">
        <f aca="false">IF(A476="",IF(L477=1,1,""),1)</f>
        <v/>
      </c>
      <c r="N476" s="366" t="n">
        <f aca="false">COUNTIFS('Felling&amp;Restocking'!$A$11:$A$1000, 'Felling&amp;Restocking'!$A476, 'Felling&amp;Restocking'!$B$11:$B$1000, 'Felling&amp;Restocking'!$B476, 'Felling&amp;Restocking'!$H$11:$H$1000, 'Felling&amp;Restocking'!$H476)</f>
        <v>0</v>
      </c>
      <c r="O476" s="366" t="n">
        <f aca="false">IF(OR('Felling&amp;Restocking'!H476=0,'Felling&amp;Restocking'!H476=""),0,1)</f>
        <v>0</v>
      </c>
      <c r="P476" s="367" t="n">
        <f aca="false">SUM('Felling&amp;Restocking'!O476+'Felling&amp;Restocking'!P476)</f>
        <v>0</v>
      </c>
      <c r="S476" s="369" t="n">
        <f aca="false">IF(AND(O476&lt;&gt;0,P476&lt;&gt;0,'Felling&amp;Restocking'!G476&lt;&gt;0,AA476="",AC476=""),1,0)</f>
        <v>0</v>
      </c>
      <c r="T476" s="370" t="str">
        <f aca="false">IF(OR('Felling&amp;Restocking'!G476=0,'Felling&amp;Restocking'!G476=""),"",SUM('Felling&amp;Restocking'!O476/P476)*'Felling&amp;Restocking'!G476)</f>
        <v/>
      </c>
      <c r="U476" s="370" t="str">
        <f aca="false">IF(OR('Felling&amp;Restocking'!G476=0,'Felling&amp;Restocking'!G476=""),"",SUM('Felling&amp;Restocking'!P476/P476)*'Felling&amp;Restocking'!G476)</f>
        <v/>
      </c>
      <c r="V476" s="371" t="n">
        <f aca="false">IF(CONCATENATE('Felling&amp;Restocking'!U476&amp;'Felling&amp;Restocking'!W476&amp;'Felling&amp;Restocking'!Y476&amp;'Felling&amp;Restocking'!AA476&amp;'Felling&amp;Restocking'!AC476)="",0,1)</f>
        <v>0</v>
      </c>
      <c r="W476" s="372" t="n">
        <f aca="false">IF(OR(OR(TRIM('Felling&amp;Restocking'!H476)="T",TRIM('Felling&amp;Restocking'!H476)="DF",TRIM('Felling&amp;Restocking'!H476)="OS"),O476=0),0,1)</f>
        <v>0</v>
      </c>
      <c r="X476" s="372" t="n">
        <f aca="false">IF(OR('Felling&amp;Restocking'!$S476="",OR('Felling&amp;Restocking'!$S476=0,'Felling&amp;Restocking'!$S476="N/A")),0,1)</f>
        <v>0</v>
      </c>
      <c r="Y476" s="362" t="str">
        <f aca="false">IF(W476=1,T476,"")</f>
        <v/>
      </c>
      <c r="Z476" s="362" t="str">
        <f aca="false">IF(W476=1,U476,"")</f>
        <v/>
      </c>
      <c r="AA476" s="363" t="str">
        <f aca="false">CONCATENATE(IF(AND(AG476="B",AF476&lt;&gt;""),AF476,""),IF(AND(AI476="B",AH476&lt;&gt;""),AH476,""),IF(AND(AK476="B",AJ476&lt;&gt;""),AJ476,""),IF(AND(AM476="B",AL476&lt;&gt;""),AL476,""),IF(AND(AO476="B",AN476&lt;&gt;""),AN476,""),IF(AND(AQ476="B",AP476&lt;&gt;""),AP476,""))</f>
        <v/>
      </c>
      <c r="AC476" s="362" t="str">
        <f aca="false">CONCATENATE(IF(AND(AG476="C",AF476&lt;&gt;""),AF476,""),IF(AND(AI476="C",AH476&lt;&gt;""),AH476,""),IF(AND(AK476="C",AJ476&lt;&gt;""),AJ476,""),IF(AND(AM476="C",AL476&lt;&gt;""),AL476,""),IF(AND(AO476="C",AN476&lt;&gt;""),AN476,""),IF(AND(AQ476="C",AP476&lt;&gt;""),AP476,""))</f>
        <v/>
      </c>
      <c r="AE476" s="362" t="str">
        <f aca="false">CONCATENATE(IF(AS476="","",AS476),IF(AU476="","",AU476),IF(AW476="","",AW476),IF(AY476="","",AY476),IF(BA476="","",BA476),IF(BC476="","",BC476))</f>
        <v>1</v>
      </c>
      <c r="AF476" s="362" t="str">
        <f aca="false">IF('Felling&amp;Restocking'!I476="","",IFERROR(VLOOKUP( 'Felling&amp;Restocking'!I476,SpeciesList[],2,0),"," &amp; 'Felling&amp;Restocking'!I476))</f>
        <v/>
      </c>
      <c r="AG476" s="362" t="str">
        <f aca="false">IF('Felling&amp;Restocking'!I476="","",VLOOKUP( 'Felling&amp;Restocking'!I476,SpeciesList[],4,0))</f>
        <v/>
      </c>
      <c r="AH476" s="362" t="str">
        <f aca="false">IF('Felling&amp;Restocking'!J476="","",IFERROR("," &amp; VLOOKUP( 'Felling&amp;Restocking'!J476,SpeciesList[],2,0),"," &amp; 'Felling&amp;Restocking'!J476))</f>
        <v/>
      </c>
      <c r="AI476" s="362" t="str">
        <f aca="false">IF('Felling&amp;Restocking'!J476="","",VLOOKUP( 'Felling&amp;Restocking'!J476,SpeciesList[],4,0))</f>
        <v/>
      </c>
      <c r="AJ476" s="362" t="str">
        <f aca="false">IF('Felling&amp;Restocking'!K476="","",IFERROR("," &amp; VLOOKUP( 'Felling&amp;Restocking'!K476,SpeciesList[],2,0),"," &amp; 'Felling&amp;Restocking'!K476))</f>
        <v/>
      </c>
      <c r="AK476" s="362" t="str">
        <f aca="false">IF('Felling&amp;Restocking'!K476="","",VLOOKUP( 'Felling&amp;Restocking'!K476,SpeciesList[],4,0))</f>
        <v/>
      </c>
      <c r="AL476" s="362" t="str">
        <f aca="false">IF('Felling&amp;Restocking'!L476="","",IFERROR("," &amp; VLOOKUP( 'Felling&amp;Restocking'!L476,SpeciesList[],2,0),"," &amp; 'Felling&amp;Restocking'!L476))</f>
        <v/>
      </c>
      <c r="AM476" s="362" t="str">
        <f aca="false">IF('Felling&amp;Restocking'!L476="","",VLOOKUP( 'Felling&amp;Restocking'!L476,SpeciesList[],4,0))</f>
        <v/>
      </c>
      <c r="AN476" s="362" t="str">
        <f aca="false">IF('Felling&amp;Restocking'!M476="","",IFERROR("," &amp; VLOOKUP( 'Felling&amp;Restocking'!M476,SpeciesList[],2,0),"," &amp; 'Felling&amp;Restocking'!M476))</f>
        <v/>
      </c>
      <c r="AO476" s="362" t="str">
        <f aca="false">IF('Felling&amp;Restocking'!M476="","",VLOOKUP( 'Felling&amp;Restocking'!M476,SpeciesList[],4,0))</f>
        <v/>
      </c>
      <c r="AP476" s="362" t="str">
        <f aca="false">IF('Felling&amp;Restocking'!N476="","",IFERROR("," &amp; VLOOKUP( 'Felling&amp;Restocking'!N476,SpeciesList[],2,0),"," &amp; 'Felling&amp;Restocking'!N476))</f>
        <v/>
      </c>
      <c r="AQ476" s="362" t="str">
        <f aca="false">IF('Felling&amp;Restocking'!N476="","",VLOOKUP( 'Felling&amp;Restocking'!N476,SpeciesList[],4,0))</f>
        <v/>
      </c>
      <c r="AT476" s="362" t="str">
        <f aca="false">IF('Sub-Cpt Record'!A476&lt;&gt;"",CONCATENATE('Sub-Cpt Record'!A476,'Sub-Cpt Record'!B476,'Sub-Cpt Record'!C476),"")</f>
        <v/>
      </c>
      <c r="AU476" s="362" t="n">
        <f aca="false">IF($AT476="",1,COUNTIFS($AT$11:$AT$1000, $AT476))</f>
        <v>1</v>
      </c>
      <c r="AV476" s="362" t="n">
        <f aca="false">IF(AT476&lt;&gt;"",'Sub-Cpt Record'!C476/CODE!AU476,0)</f>
        <v>0</v>
      </c>
    </row>
    <row r="477" customFormat="false" ht="15" hidden="false" customHeight="false" outlineLevel="0" collapsed="false">
      <c r="A477" s="362" t="str">
        <f aca="false">IF('Sub-Cpt Record'!B477="",IF(OR('Sub-Cpt Record'!A477=0,'Sub-Cpt Record'!A477=""),"",'Sub-Cpt Record'!A477),CONCATENATE('Sub-Cpt Record'!A477&amp;'Sub-Cpt Record'!B477))</f>
        <v/>
      </c>
      <c r="B477" s="362" t="n">
        <f aca="false">IF($A477="",1,COUNTIFS($A$11:$A$1000, $A477))</f>
        <v>1</v>
      </c>
      <c r="C477" s="363" t="str">
        <f aca="false">IF('Sub-Cpt Record'!E477 = "","",'Sub-Cpt Record'!E477&amp;"  ")</f>
        <v/>
      </c>
      <c r="D477" s="362" t="str">
        <f aca="false">IF('Sub-Cpt Record'!F477 = "","",'Sub-Cpt Record'!F477&amp;"  ")</f>
        <v/>
      </c>
      <c r="E477" s="362" t="str">
        <f aca="false">IF('Sub-Cpt Record'!G477 = "","",'Sub-Cpt Record'!G477&amp;"  ")</f>
        <v/>
      </c>
      <c r="F477" s="362" t="str">
        <f aca="false">IF('Sub-Cpt Record'!H477 = "","",'Sub-Cpt Record'!H477&amp;"  ")</f>
        <v/>
      </c>
      <c r="G477" s="362" t="str">
        <f aca="false">IF('Sub-Cpt Record'!I477 = "","",'Sub-Cpt Record'!I477&amp;"  ")</f>
        <v/>
      </c>
      <c r="H477" s="362" t="str">
        <f aca="false">IF('Sub-Cpt Record'!J477 = "","",'Sub-Cpt Record'!J477&amp;"  ")</f>
        <v/>
      </c>
      <c r="I477" s="364" t="str">
        <f aca="false">CONCATENATE(C477&amp;D477&amp;E477&amp;F477&amp;G477&amp;H477)</f>
        <v/>
      </c>
      <c r="J477" s="362" t="n">
        <f aca="false">IF(A477&lt;&gt;"",'Sub-Cpt Record'!C477/CODE!B477,0)</f>
        <v>0</v>
      </c>
      <c r="L477" s="365" t="str">
        <f aca="false">IF(A477="",IF(L478=1,1,""),1)</f>
        <v/>
      </c>
      <c r="N477" s="366" t="n">
        <f aca="false">COUNTIFS('Felling&amp;Restocking'!$A$11:$A$1000, 'Felling&amp;Restocking'!$A477, 'Felling&amp;Restocking'!$B$11:$B$1000, 'Felling&amp;Restocking'!$B477, 'Felling&amp;Restocking'!$H$11:$H$1000, 'Felling&amp;Restocking'!$H477)</f>
        <v>0</v>
      </c>
      <c r="O477" s="366" t="n">
        <f aca="false">IF(OR('Felling&amp;Restocking'!H477=0,'Felling&amp;Restocking'!H477=""),0,1)</f>
        <v>0</v>
      </c>
      <c r="P477" s="367" t="n">
        <f aca="false">SUM('Felling&amp;Restocking'!O477+'Felling&amp;Restocking'!P477)</f>
        <v>0</v>
      </c>
      <c r="S477" s="369" t="n">
        <f aca="false">IF(AND(O477&lt;&gt;0,P477&lt;&gt;0,'Felling&amp;Restocking'!G477&lt;&gt;0,AA477="",AC477=""),1,0)</f>
        <v>0</v>
      </c>
      <c r="T477" s="370" t="str">
        <f aca="false">IF(OR('Felling&amp;Restocking'!G477=0,'Felling&amp;Restocking'!G477=""),"",SUM('Felling&amp;Restocking'!O477/P477)*'Felling&amp;Restocking'!G477)</f>
        <v/>
      </c>
      <c r="U477" s="370" t="str">
        <f aca="false">IF(OR('Felling&amp;Restocking'!G477=0,'Felling&amp;Restocking'!G477=""),"",SUM('Felling&amp;Restocking'!P477/P477)*'Felling&amp;Restocking'!G477)</f>
        <v/>
      </c>
      <c r="V477" s="371" t="n">
        <f aca="false">IF(CONCATENATE('Felling&amp;Restocking'!U477&amp;'Felling&amp;Restocking'!W477&amp;'Felling&amp;Restocking'!Y477&amp;'Felling&amp;Restocking'!AA477&amp;'Felling&amp;Restocking'!AC477)="",0,1)</f>
        <v>0</v>
      </c>
      <c r="W477" s="372" t="n">
        <f aca="false">IF(OR(OR(TRIM('Felling&amp;Restocking'!H477)="T",TRIM('Felling&amp;Restocking'!H477)="DF",TRIM('Felling&amp;Restocking'!H477)="OS"),O477=0),0,1)</f>
        <v>0</v>
      </c>
      <c r="X477" s="372" t="n">
        <f aca="false">IF(OR('Felling&amp;Restocking'!$S477="",OR('Felling&amp;Restocking'!$S477=0,'Felling&amp;Restocking'!$S477="N/A")),0,1)</f>
        <v>0</v>
      </c>
      <c r="Y477" s="362" t="str">
        <f aca="false">IF(W477=1,T477,"")</f>
        <v/>
      </c>
      <c r="Z477" s="362" t="str">
        <f aca="false">IF(W477=1,U477,"")</f>
        <v/>
      </c>
      <c r="AA477" s="363" t="str">
        <f aca="false">CONCATENATE(IF(AND(AG477="B",AF477&lt;&gt;""),AF477,""),IF(AND(AI477="B",AH477&lt;&gt;""),AH477,""),IF(AND(AK477="B",AJ477&lt;&gt;""),AJ477,""),IF(AND(AM477="B",AL477&lt;&gt;""),AL477,""),IF(AND(AO477="B",AN477&lt;&gt;""),AN477,""),IF(AND(AQ477="B",AP477&lt;&gt;""),AP477,""))</f>
        <v/>
      </c>
      <c r="AC477" s="362" t="str">
        <f aca="false">CONCATENATE(IF(AND(AG477="C",AF477&lt;&gt;""),AF477,""),IF(AND(AI477="C",AH477&lt;&gt;""),AH477,""),IF(AND(AK477="C",AJ477&lt;&gt;""),AJ477,""),IF(AND(AM477="C",AL477&lt;&gt;""),AL477,""),IF(AND(AO477="C",AN477&lt;&gt;""),AN477,""),IF(AND(AQ477="C",AP477&lt;&gt;""),AP477,""))</f>
        <v/>
      </c>
      <c r="AE477" s="362" t="str">
        <f aca="false">CONCATENATE(IF(AS477="","",AS477),IF(AU477="","",AU477),IF(AW477="","",AW477),IF(AY477="","",AY477),IF(BA477="","",BA477),IF(BC477="","",BC477))</f>
        <v>1</v>
      </c>
      <c r="AF477" s="362" t="str">
        <f aca="false">IF('Felling&amp;Restocking'!I477="","",IFERROR(VLOOKUP( 'Felling&amp;Restocking'!I477,SpeciesList[],2,0),"," &amp; 'Felling&amp;Restocking'!I477))</f>
        <v/>
      </c>
      <c r="AG477" s="362" t="str">
        <f aca="false">IF('Felling&amp;Restocking'!I477="","",VLOOKUP( 'Felling&amp;Restocking'!I477,SpeciesList[],4,0))</f>
        <v/>
      </c>
      <c r="AH477" s="362" t="str">
        <f aca="false">IF('Felling&amp;Restocking'!J477="","",IFERROR("," &amp; VLOOKUP( 'Felling&amp;Restocking'!J477,SpeciesList[],2,0),"," &amp; 'Felling&amp;Restocking'!J477))</f>
        <v/>
      </c>
      <c r="AI477" s="362" t="str">
        <f aca="false">IF('Felling&amp;Restocking'!J477="","",VLOOKUP( 'Felling&amp;Restocking'!J477,SpeciesList[],4,0))</f>
        <v/>
      </c>
      <c r="AJ477" s="362" t="str">
        <f aca="false">IF('Felling&amp;Restocking'!K477="","",IFERROR("," &amp; VLOOKUP( 'Felling&amp;Restocking'!K477,SpeciesList[],2,0),"," &amp; 'Felling&amp;Restocking'!K477))</f>
        <v/>
      </c>
      <c r="AK477" s="362" t="str">
        <f aca="false">IF('Felling&amp;Restocking'!K477="","",VLOOKUP( 'Felling&amp;Restocking'!K477,SpeciesList[],4,0))</f>
        <v/>
      </c>
      <c r="AL477" s="362" t="str">
        <f aca="false">IF('Felling&amp;Restocking'!L477="","",IFERROR("," &amp; VLOOKUP( 'Felling&amp;Restocking'!L477,SpeciesList[],2,0),"," &amp; 'Felling&amp;Restocking'!L477))</f>
        <v/>
      </c>
      <c r="AM477" s="362" t="str">
        <f aca="false">IF('Felling&amp;Restocking'!L477="","",VLOOKUP( 'Felling&amp;Restocking'!L477,SpeciesList[],4,0))</f>
        <v/>
      </c>
      <c r="AN477" s="362" t="str">
        <f aca="false">IF('Felling&amp;Restocking'!M477="","",IFERROR("," &amp; VLOOKUP( 'Felling&amp;Restocking'!M477,SpeciesList[],2,0),"," &amp; 'Felling&amp;Restocking'!M477))</f>
        <v/>
      </c>
      <c r="AO477" s="362" t="str">
        <f aca="false">IF('Felling&amp;Restocking'!M477="","",VLOOKUP( 'Felling&amp;Restocking'!M477,SpeciesList[],4,0))</f>
        <v/>
      </c>
      <c r="AP477" s="362" t="str">
        <f aca="false">IF('Felling&amp;Restocking'!N477="","",IFERROR("," &amp; VLOOKUP( 'Felling&amp;Restocking'!N477,SpeciesList[],2,0),"," &amp; 'Felling&amp;Restocking'!N477))</f>
        <v/>
      </c>
      <c r="AQ477" s="362" t="str">
        <f aca="false">IF('Felling&amp;Restocking'!N477="","",VLOOKUP( 'Felling&amp;Restocking'!N477,SpeciesList[],4,0))</f>
        <v/>
      </c>
      <c r="AT477" s="362" t="str">
        <f aca="false">IF('Sub-Cpt Record'!A477&lt;&gt;"",CONCATENATE('Sub-Cpt Record'!A477,'Sub-Cpt Record'!B477,'Sub-Cpt Record'!C477),"")</f>
        <v/>
      </c>
      <c r="AU477" s="362" t="n">
        <f aca="false">IF($AT477="",1,COUNTIFS($AT$11:$AT$1000, $AT477))</f>
        <v>1</v>
      </c>
      <c r="AV477" s="362" t="n">
        <f aca="false">IF(AT477&lt;&gt;"",'Sub-Cpt Record'!C477/CODE!AU477,0)</f>
        <v>0</v>
      </c>
    </row>
    <row r="478" customFormat="false" ht="15" hidden="false" customHeight="false" outlineLevel="0" collapsed="false">
      <c r="A478" s="362" t="str">
        <f aca="false">IF('Sub-Cpt Record'!B478="",IF(OR('Sub-Cpt Record'!A478=0,'Sub-Cpt Record'!A478=""),"",'Sub-Cpt Record'!A478),CONCATENATE('Sub-Cpt Record'!A478&amp;'Sub-Cpt Record'!B478))</f>
        <v/>
      </c>
      <c r="B478" s="362" t="n">
        <f aca="false">IF($A478="",1,COUNTIFS($A$11:$A$1000, $A478))</f>
        <v>1</v>
      </c>
      <c r="C478" s="363" t="str">
        <f aca="false">IF('Sub-Cpt Record'!E478 = "","",'Sub-Cpt Record'!E478&amp;"  ")</f>
        <v/>
      </c>
      <c r="D478" s="362" t="str">
        <f aca="false">IF('Sub-Cpt Record'!F478 = "","",'Sub-Cpt Record'!F478&amp;"  ")</f>
        <v/>
      </c>
      <c r="E478" s="362" t="str">
        <f aca="false">IF('Sub-Cpt Record'!G478 = "","",'Sub-Cpt Record'!G478&amp;"  ")</f>
        <v/>
      </c>
      <c r="F478" s="362" t="str">
        <f aca="false">IF('Sub-Cpt Record'!H478 = "","",'Sub-Cpt Record'!H478&amp;"  ")</f>
        <v/>
      </c>
      <c r="G478" s="362" t="str">
        <f aca="false">IF('Sub-Cpt Record'!I478 = "","",'Sub-Cpt Record'!I478&amp;"  ")</f>
        <v/>
      </c>
      <c r="H478" s="362" t="str">
        <f aca="false">IF('Sub-Cpt Record'!J478 = "","",'Sub-Cpt Record'!J478&amp;"  ")</f>
        <v/>
      </c>
      <c r="I478" s="364" t="str">
        <f aca="false">CONCATENATE(C478&amp;D478&amp;E478&amp;F478&amp;G478&amp;H478)</f>
        <v/>
      </c>
      <c r="J478" s="362" t="n">
        <f aca="false">IF(A478&lt;&gt;"",'Sub-Cpt Record'!C478/CODE!B478,0)</f>
        <v>0</v>
      </c>
      <c r="L478" s="365" t="str">
        <f aca="false">IF(A478="",IF(L479=1,1,""),1)</f>
        <v/>
      </c>
      <c r="N478" s="366" t="n">
        <f aca="false">COUNTIFS('Felling&amp;Restocking'!$A$11:$A$1000, 'Felling&amp;Restocking'!$A478, 'Felling&amp;Restocking'!$B$11:$B$1000, 'Felling&amp;Restocking'!$B478, 'Felling&amp;Restocking'!$H$11:$H$1000, 'Felling&amp;Restocking'!$H478)</f>
        <v>0</v>
      </c>
      <c r="O478" s="366" t="n">
        <f aca="false">IF(OR('Felling&amp;Restocking'!H478=0,'Felling&amp;Restocking'!H478=""),0,1)</f>
        <v>0</v>
      </c>
      <c r="P478" s="367" t="n">
        <f aca="false">SUM('Felling&amp;Restocking'!O478+'Felling&amp;Restocking'!P478)</f>
        <v>0</v>
      </c>
      <c r="S478" s="369" t="n">
        <f aca="false">IF(AND(O478&lt;&gt;0,P478&lt;&gt;0,'Felling&amp;Restocking'!G478&lt;&gt;0,AA478="",AC478=""),1,0)</f>
        <v>0</v>
      </c>
      <c r="T478" s="370" t="str">
        <f aca="false">IF(OR('Felling&amp;Restocking'!G478=0,'Felling&amp;Restocking'!G478=""),"",SUM('Felling&amp;Restocking'!O478/P478)*'Felling&amp;Restocking'!G478)</f>
        <v/>
      </c>
      <c r="U478" s="370" t="str">
        <f aca="false">IF(OR('Felling&amp;Restocking'!G478=0,'Felling&amp;Restocking'!G478=""),"",SUM('Felling&amp;Restocking'!P478/P478)*'Felling&amp;Restocking'!G478)</f>
        <v/>
      </c>
      <c r="V478" s="371" t="n">
        <f aca="false">IF(CONCATENATE('Felling&amp;Restocking'!U478&amp;'Felling&amp;Restocking'!W478&amp;'Felling&amp;Restocking'!Y478&amp;'Felling&amp;Restocking'!AA478&amp;'Felling&amp;Restocking'!AC478)="",0,1)</f>
        <v>0</v>
      </c>
      <c r="W478" s="372" t="n">
        <f aca="false">IF(OR(OR(TRIM('Felling&amp;Restocking'!H478)="T",TRIM('Felling&amp;Restocking'!H478)="DF",TRIM('Felling&amp;Restocking'!H478)="OS"),O478=0),0,1)</f>
        <v>0</v>
      </c>
      <c r="X478" s="372" t="n">
        <f aca="false">IF(OR('Felling&amp;Restocking'!$S478="",OR('Felling&amp;Restocking'!$S478=0,'Felling&amp;Restocking'!$S478="N/A")),0,1)</f>
        <v>0</v>
      </c>
      <c r="Y478" s="362" t="str">
        <f aca="false">IF(W478=1,T478,"")</f>
        <v/>
      </c>
      <c r="Z478" s="362" t="str">
        <f aca="false">IF(W478=1,U478,"")</f>
        <v/>
      </c>
      <c r="AA478" s="363" t="str">
        <f aca="false">CONCATENATE(IF(AND(AG478="B",AF478&lt;&gt;""),AF478,""),IF(AND(AI478="B",AH478&lt;&gt;""),AH478,""),IF(AND(AK478="B",AJ478&lt;&gt;""),AJ478,""),IF(AND(AM478="B",AL478&lt;&gt;""),AL478,""),IF(AND(AO478="B",AN478&lt;&gt;""),AN478,""),IF(AND(AQ478="B",AP478&lt;&gt;""),AP478,""))</f>
        <v/>
      </c>
      <c r="AC478" s="362" t="str">
        <f aca="false">CONCATENATE(IF(AND(AG478="C",AF478&lt;&gt;""),AF478,""),IF(AND(AI478="C",AH478&lt;&gt;""),AH478,""),IF(AND(AK478="C",AJ478&lt;&gt;""),AJ478,""),IF(AND(AM478="C",AL478&lt;&gt;""),AL478,""),IF(AND(AO478="C",AN478&lt;&gt;""),AN478,""),IF(AND(AQ478="C",AP478&lt;&gt;""),AP478,""))</f>
        <v/>
      </c>
      <c r="AE478" s="362" t="str">
        <f aca="false">CONCATENATE(IF(AS478="","",AS478),IF(AU478="","",AU478),IF(AW478="","",AW478),IF(AY478="","",AY478),IF(BA478="","",BA478),IF(BC478="","",BC478))</f>
        <v>1</v>
      </c>
      <c r="AF478" s="362" t="str">
        <f aca="false">IF('Felling&amp;Restocking'!I478="","",IFERROR(VLOOKUP( 'Felling&amp;Restocking'!I478,SpeciesList[],2,0),"," &amp; 'Felling&amp;Restocking'!I478))</f>
        <v/>
      </c>
      <c r="AG478" s="362" t="str">
        <f aca="false">IF('Felling&amp;Restocking'!I478="","",VLOOKUP( 'Felling&amp;Restocking'!I478,SpeciesList[],4,0))</f>
        <v/>
      </c>
      <c r="AH478" s="362" t="str">
        <f aca="false">IF('Felling&amp;Restocking'!J478="","",IFERROR("," &amp; VLOOKUP( 'Felling&amp;Restocking'!J478,SpeciesList[],2,0),"," &amp; 'Felling&amp;Restocking'!J478))</f>
        <v/>
      </c>
      <c r="AI478" s="362" t="str">
        <f aca="false">IF('Felling&amp;Restocking'!J478="","",VLOOKUP( 'Felling&amp;Restocking'!J478,SpeciesList[],4,0))</f>
        <v/>
      </c>
      <c r="AJ478" s="362" t="str">
        <f aca="false">IF('Felling&amp;Restocking'!K478="","",IFERROR("," &amp; VLOOKUP( 'Felling&amp;Restocking'!K478,SpeciesList[],2,0),"," &amp; 'Felling&amp;Restocking'!K478))</f>
        <v/>
      </c>
      <c r="AK478" s="362" t="str">
        <f aca="false">IF('Felling&amp;Restocking'!K478="","",VLOOKUP( 'Felling&amp;Restocking'!K478,SpeciesList[],4,0))</f>
        <v/>
      </c>
      <c r="AL478" s="362" t="str">
        <f aca="false">IF('Felling&amp;Restocking'!L478="","",IFERROR("," &amp; VLOOKUP( 'Felling&amp;Restocking'!L478,SpeciesList[],2,0),"," &amp; 'Felling&amp;Restocking'!L478))</f>
        <v/>
      </c>
      <c r="AM478" s="362" t="str">
        <f aca="false">IF('Felling&amp;Restocking'!L478="","",VLOOKUP( 'Felling&amp;Restocking'!L478,SpeciesList[],4,0))</f>
        <v/>
      </c>
      <c r="AN478" s="362" t="str">
        <f aca="false">IF('Felling&amp;Restocking'!M478="","",IFERROR("," &amp; VLOOKUP( 'Felling&amp;Restocking'!M478,SpeciesList[],2,0),"," &amp; 'Felling&amp;Restocking'!M478))</f>
        <v/>
      </c>
      <c r="AO478" s="362" t="str">
        <f aca="false">IF('Felling&amp;Restocking'!M478="","",VLOOKUP( 'Felling&amp;Restocking'!M478,SpeciesList[],4,0))</f>
        <v/>
      </c>
      <c r="AP478" s="362" t="str">
        <f aca="false">IF('Felling&amp;Restocking'!N478="","",IFERROR("," &amp; VLOOKUP( 'Felling&amp;Restocking'!N478,SpeciesList[],2,0),"," &amp; 'Felling&amp;Restocking'!N478))</f>
        <v/>
      </c>
      <c r="AQ478" s="362" t="str">
        <f aca="false">IF('Felling&amp;Restocking'!N478="","",VLOOKUP( 'Felling&amp;Restocking'!N478,SpeciesList[],4,0))</f>
        <v/>
      </c>
      <c r="AT478" s="362" t="str">
        <f aca="false">IF('Sub-Cpt Record'!A478&lt;&gt;"",CONCATENATE('Sub-Cpt Record'!A478,'Sub-Cpt Record'!B478,'Sub-Cpt Record'!C478),"")</f>
        <v/>
      </c>
      <c r="AU478" s="362" t="n">
        <f aca="false">IF($AT478="",1,COUNTIFS($AT$11:$AT$1000, $AT478))</f>
        <v>1</v>
      </c>
      <c r="AV478" s="362" t="n">
        <f aca="false">IF(AT478&lt;&gt;"",'Sub-Cpt Record'!C478/CODE!AU478,0)</f>
        <v>0</v>
      </c>
    </row>
    <row r="479" customFormat="false" ht="15" hidden="false" customHeight="false" outlineLevel="0" collapsed="false">
      <c r="A479" s="362" t="str">
        <f aca="false">IF('Sub-Cpt Record'!B479="",IF(OR('Sub-Cpt Record'!A479=0,'Sub-Cpt Record'!A479=""),"",'Sub-Cpt Record'!A479),CONCATENATE('Sub-Cpt Record'!A479&amp;'Sub-Cpt Record'!B479))</f>
        <v/>
      </c>
      <c r="B479" s="362" t="n">
        <f aca="false">IF($A479="",1,COUNTIFS($A$11:$A$1000, $A479))</f>
        <v>1</v>
      </c>
      <c r="C479" s="363" t="str">
        <f aca="false">IF('Sub-Cpt Record'!E479 = "","",'Sub-Cpt Record'!E479&amp;"  ")</f>
        <v/>
      </c>
      <c r="D479" s="362" t="str">
        <f aca="false">IF('Sub-Cpt Record'!F479 = "","",'Sub-Cpt Record'!F479&amp;"  ")</f>
        <v/>
      </c>
      <c r="E479" s="362" t="str">
        <f aca="false">IF('Sub-Cpt Record'!G479 = "","",'Sub-Cpt Record'!G479&amp;"  ")</f>
        <v/>
      </c>
      <c r="F479" s="362" t="str">
        <f aca="false">IF('Sub-Cpt Record'!H479 = "","",'Sub-Cpt Record'!H479&amp;"  ")</f>
        <v/>
      </c>
      <c r="G479" s="362" t="str">
        <f aca="false">IF('Sub-Cpt Record'!I479 = "","",'Sub-Cpt Record'!I479&amp;"  ")</f>
        <v/>
      </c>
      <c r="H479" s="362" t="str">
        <f aca="false">IF('Sub-Cpt Record'!J479 = "","",'Sub-Cpt Record'!J479&amp;"  ")</f>
        <v/>
      </c>
      <c r="I479" s="364" t="str">
        <f aca="false">CONCATENATE(C479&amp;D479&amp;E479&amp;F479&amp;G479&amp;H479)</f>
        <v/>
      </c>
      <c r="J479" s="362" t="n">
        <f aca="false">IF(A479&lt;&gt;"",'Sub-Cpt Record'!C479/CODE!B479,0)</f>
        <v>0</v>
      </c>
      <c r="L479" s="365" t="str">
        <f aca="false">IF(A479="",IF(L480=1,1,""),1)</f>
        <v/>
      </c>
      <c r="N479" s="366" t="n">
        <f aca="false">COUNTIFS('Felling&amp;Restocking'!$A$11:$A$1000, 'Felling&amp;Restocking'!$A479, 'Felling&amp;Restocking'!$B$11:$B$1000, 'Felling&amp;Restocking'!$B479, 'Felling&amp;Restocking'!$H$11:$H$1000, 'Felling&amp;Restocking'!$H479)</f>
        <v>0</v>
      </c>
      <c r="O479" s="366" t="n">
        <f aca="false">IF(OR('Felling&amp;Restocking'!H479=0,'Felling&amp;Restocking'!H479=""),0,1)</f>
        <v>0</v>
      </c>
      <c r="P479" s="367" t="n">
        <f aca="false">SUM('Felling&amp;Restocking'!O479+'Felling&amp;Restocking'!P479)</f>
        <v>0</v>
      </c>
      <c r="S479" s="369" t="n">
        <f aca="false">IF(AND(O479&lt;&gt;0,P479&lt;&gt;0,'Felling&amp;Restocking'!G479&lt;&gt;0,AA479="",AC479=""),1,0)</f>
        <v>0</v>
      </c>
      <c r="T479" s="370" t="str">
        <f aca="false">IF(OR('Felling&amp;Restocking'!G479=0,'Felling&amp;Restocking'!G479=""),"",SUM('Felling&amp;Restocking'!O479/P479)*'Felling&amp;Restocking'!G479)</f>
        <v/>
      </c>
      <c r="U479" s="370" t="str">
        <f aca="false">IF(OR('Felling&amp;Restocking'!G479=0,'Felling&amp;Restocking'!G479=""),"",SUM('Felling&amp;Restocking'!P479/P479)*'Felling&amp;Restocking'!G479)</f>
        <v/>
      </c>
      <c r="V479" s="371" t="n">
        <f aca="false">IF(CONCATENATE('Felling&amp;Restocking'!U479&amp;'Felling&amp;Restocking'!W479&amp;'Felling&amp;Restocking'!Y479&amp;'Felling&amp;Restocking'!AA479&amp;'Felling&amp;Restocking'!AC479)="",0,1)</f>
        <v>0</v>
      </c>
      <c r="W479" s="372" t="n">
        <f aca="false">IF(OR(OR(TRIM('Felling&amp;Restocking'!H479)="T",TRIM('Felling&amp;Restocking'!H479)="DF",TRIM('Felling&amp;Restocking'!H479)="OS"),O479=0),0,1)</f>
        <v>0</v>
      </c>
      <c r="X479" s="372" t="n">
        <f aca="false">IF(OR('Felling&amp;Restocking'!$S479="",OR('Felling&amp;Restocking'!$S479=0,'Felling&amp;Restocking'!$S479="N/A")),0,1)</f>
        <v>0</v>
      </c>
      <c r="Y479" s="362" t="str">
        <f aca="false">IF(W479=1,T479,"")</f>
        <v/>
      </c>
      <c r="Z479" s="362" t="str">
        <f aca="false">IF(W479=1,U479,"")</f>
        <v/>
      </c>
      <c r="AA479" s="363" t="str">
        <f aca="false">CONCATENATE(IF(AND(AG479="B",AF479&lt;&gt;""),AF479,""),IF(AND(AI479="B",AH479&lt;&gt;""),AH479,""),IF(AND(AK479="B",AJ479&lt;&gt;""),AJ479,""),IF(AND(AM479="B",AL479&lt;&gt;""),AL479,""),IF(AND(AO479="B",AN479&lt;&gt;""),AN479,""),IF(AND(AQ479="B",AP479&lt;&gt;""),AP479,""))</f>
        <v/>
      </c>
      <c r="AC479" s="362" t="str">
        <f aca="false">CONCATENATE(IF(AND(AG479="C",AF479&lt;&gt;""),AF479,""),IF(AND(AI479="C",AH479&lt;&gt;""),AH479,""),IF(AND(AK479="C",AJ479&lt;&gt;""),AJ479,""),IF(AND(AM479="C",AL479&lt;&gt;""),AL479,""),IF(AND(AO479="C",AN479&lt;&gt;""),AN479,""),IF(AND(AQ479="C",AP479&lt;&gt;""),AP479,""))</f>
        <v/>
      </c>
      <c r="AE479" s="362" t="str">
        <f aca="false">CONCATENATE(IF(AS479="","",AS479),IF(AU479="","",AU479),IF(AW479="","",AW479),IF(AY479="","",AY479),IF(BA479="","",BA479),IF(BC479="","",BC479))</f>
        <v>1</v>
      </c>
      <c r="AF479" s="362" t="str">
        <f aca="false">IF('Felling&amp;Restocking'!I479="","",IFERROR(VLOOKUP( 'Felling&amp;Restocking'!I479,SpeciesList[],2,0),"," &amp; 'Felling&amp;Restocking'!I479))</f>
        <v/>
      </c>
      <c r="AG479" s="362" t="str">
        <f aca="false">IF('Felling&amp;Restocking'!I479="","",VLOOKUP( 'Felling&amp;Restocking'!I479,SpeciesList[],4,0))</f>
        <v/>
      </c>
      <c r="AH479" s="362" t="str">
        <f aca="false">IF('Felling&amp;Restocking'!J479="","",IFERROR("," &amp; VLOOKUP( 'Felling&amp;Restocking'!J479,SpeciesList[],2,0),"," &amp; 'Felling&amp;Restocking'!J479))</f>
        <v/>
      </c>
      <c r="AI479" s="362" t="str">
        <f aca="false">IF('Felling&amp;Restocking'!J479="","",VLOOKUP( 'Felling&amp;Restocking'!J479,SpeciesList[],4,0))</f>
        <v/>
      </c>
      <c r="AJ479" s="362" t="str">
        <f aca="false">IF('Felling&amp;Restocking'!K479="","",IFERROR("," &amp; VLOOKUP( 'Felling&amp;Restocking'!K479,SpeciesList[],2,0),"," &amp; 'Felling&amp;Restocking'!K479))</f>
        <v/>
      </c>
      <c r="AK479" s="362" t="str">
        <f aca="false">IF('Felling&amp;Restocking'!K479="","",VLOOKUP( 'Felling&amp;Restocking'!K479,SpeciesList[],4,0))</f>
        <v/>
      </c>
      <c r="AL479" s="362" t="str">
        <f aca="false">IF('Felling&amp;Restocking'!L479="","",IFERROR("," &amp; VLOOKUP( 'Felling&amp;Restocking'!L479,SpeciesList[],2,0),"," &amp; 'Felling&amp;Restocking'!L479))</f>
        <v/>
      </c>
      <c r="AM479" s="362" t="str">
        <f aca="false">IF('Felling&amp;Restocking'!L479="","",VLOOKUP( 'Felling&amp;Restocking'!L479,SpeciesList[],4,0))</f>
        <v/>
      </c>
      <c r="AN479" s="362" t="str">
        <f aca="false">IF('Felling&amp;Restocking'!M479="","",IFERROR("," &amp; VLOOKUP( 'Felling&amp;Restocking'!M479,SpeciesList[],2,0),"," &amp; 'Felling&amp;Restocking'!M479))</f>
        <v/>
      </c>
      <c r="AO479" s="362" t="str">
        <f aca="false">IF('Felling&amp;Restocking'!M479="","",VLOOKUP( 'Felling&amp;Restocking'!M479,SpeciesList[],4,0))</f>
        <v/>
      </c>
      <c r="AP479" s="362" t="str">
        <f aca="false">IF('Felling&amp;Restocking'!N479="","",IFERROR("," &amp; VLOOKUP( 'Felling&amp;Restocking'!N479,SpeciesList[],2,0),"," &amp; 'Felling&amp;Restocking'!N479))</f>
        <v/>
      </c>
      <c r="AQ479" s="362" t="str">
        <f aca="false">IF('Felling&amp;Restocking'!N479="","",VLOOKUP( 'Felling&amp;Restocking'!N479,SpeciesList[],4,0))</f>
        <v/>
      </c>
      <c r="AT479" s="362" t="str">
        <f aca="false">IF('Sub-Cpt Record'!A479&lt;&gt;"",CONCATENATE('Sub-Cpt Record'!A479,'Sub-Cpt Record'!B479,'Sub-Cpt Record'!C479),"")</f>
        <v/>
      </c>
      <c r="AU479" s="362" t="n">
        <f aca="false">IF($AT479="",1,COUNTIFS($AT$11:$AT$1000, $AT479))</f>
        <v>1</v>
      </c>
      <c r="AV479" s="362" t="n">
        <f aca="false">IF(AT479&lt;&gt;"",'Sub-Cpt Record'!C479/CODE!AU479,0)</f>
        <v>0</v>
      </c>
    </row>
    <row r="480" customFormat="false" ht="15" hidden="false" customHeight="false" outlineLevel="0" collapsed="false">
      <c r="A480" s="362" t="str">
        <f aca="false">IF('Sub-Cpt Record'!B480="",IF(OR('Sub-Cpt Record'!A480=0,'Sub-Cpt Record'!A480=""),"",'Sub-Cpt Record'!A480),CONCATENATE('Sub-Cpt Record'!A480&amp;'Sub-Cpt Record'!B480))</f>
        <v/>
      </c>
      <c r="B480" s="362" t="n">
        <f aca="false">IF($A480="",1,COUNTIFS($A$11:$A$1000, $A480))</f>
        <v>1</v>
      </c>
      <c r="C480" s="363" t="str">
        <f aca="false">IF('Sub-Cpt Record'!E480 = "","",'Sub-Cpt Record'!E480&amp;"  ")</f>
        <v/>
      </c>
      <c r="D480" s="362" t="str">
        <f aca="false">IF('Sub-Cpt Record'!F480 = "","",'Sub-Cpt Record'!F480&amp;"  ")</f>
        <v/>
      </c>
      <c r="E480" s="362" t="str">
        <f aca="false">IF('Sub-Cpt Record'!G480 = "","",'Sub-Cpt Record'!G480&amp;"  ")</f>
        <v/>
      </c>
      <c r="F480" s="362" t="str">
        <f aca="false">IF('Sub-Cpt Record'!H480 = "","",'Sub-Cpt Record'!H480&amp;"  ")</f>
        <v/>
      </c>
      <c r="G480" s="362" t="str">
        <f aca="false">IF('Sub-Cpt Record'!I480 = "","",'Sub-Cpt Record'!I480&amp;"  ")</f>
        <v/>
      </c>
      <c r="H480" s="362" t="str">
        <f aca="false">IF('Sub-Cpt Record'!J480 = "","",'Sub-Cpt Record'!J480&amp;"  ")</f>
        <v/>
      </c>
      <c r="I480" s="364" t="str">
        <f aca="false">CONCATENATE(C480&amp;D480&amp;E480&amp;F480&amp;G480&amp;H480)</f>
        <v/>
      </c>
      <c r="J480" s="362" t="n">
        <f aca="false">IF(A480&lt;&gt;"",'Sub-Cpt Record'!C480/CODE!B480,0)</f>
        <v>0</v>
      </c>
      <c r="L480" s="365" t="str">
        <f aca="false">IF(A480="",IF(L481=1,1,""),1)</f>
        <v/>
      </c>
      <c r="N480" s="366" t="n">
        <f aca="false">COUNTIFS('Felling&amp;Restocking'!$A$11:$A$1000, 'Felling&amp;Restocking'!$A480, 'Felling&amp;Restocking'!$B$11:$B$1000, 'Felling&amp;Restocking'!$B480, 'Felling&amp;Restocking'!$H$11:$H$1000, 'Felling&amp;Restocking'!$H480)</f>
        <v>0</v>
      </c>
      <c r="O480" s="366" t="n">
        <f aca="false">IF(OR('Felling&amp;Restocking'!H480=0,'Felling&amp;Restocking'!H480=""),0,1)</f>
        <v>0</v>
      </c>
      <c r="P480" s="367" t="n">
        <f aca="false">SUM('Felling&amp;Restocking'!O480+'Felling&amp;Restocking'!P480)</f>
        <v>0</v>
      </c>
      <c r="S480" s="369" t="n">
        <f aca="false">IF(AND(O480&lt;&gt;0,P480&lt;&gt;0,'Felling&amp;Restocking'!G480&lt;&gt;0,AA480="",AC480=""),1,0)</f>
        <v>0</v>
      </c>
      <c r="T480" s="370" t="str">
        <f aca="false">IF(OR('Felling&amp;Restocking'!G480=0,'Felling&amp;Restocking'!G480=""),"",SUM('Felling&amp;Restocking'!O480/P480)*'Felling&amp;Restocking'!G480)</f>
        <v/>
      </c>
      <c r="U480" s="370" t="str">
        <f aca="false">IF(OR('Felling&amp;Restocking'!G480=0,'Felling&amp;Restocking'!G480=""),"",SUM('Felling&amp;Restocking'!P480/P480)*'Felling&amp;Restocking'!G480)</f>
        <v/>
      </c>
      <c r="V480" s="371" t="n">
        <f aca="false">IF(CONCATENATE('Felling&amp;Restocking'!U480&amp;'Felling&amp;Restocking'!W480&amp;'Felling&amp;Restocking'!Y480&amp;'Felling&amp;Restocking'!AA480&amp;'Felling&amp;Restocking'!AC480)="",0,1)</f>
        <v>0</v>
      </c>
      <c r="W480" s="372" t="n">
        <f aca="false">IF(OR(OR(TRIM('Felling&amp;Restocking'!H480)="T",TRIM('Felling&amp;Restocking'!H480)="DF",TRIM('Felling&amp;Restocking'!H480)="OS"),O480=0),0,1)</f>
        <v>0</v>
      </c>
      <c r="X480" s="372" t="n">
        <f aca="false">IF(OR('Felling&amp;Restocking'!$S480="",OR('Felling&amp;Restocking'!$S480=0,'Felling&amp;Restocking'!$S480="N/A")),0,1)</f>
        <v>0</v>
      </c>
      <c r="Y480" s="362" t="str">
        <f aca="false">IF(W480=1,T480,"")</f>
        <v/>
      </c>
      <c r="Z480" s="362" t="str">
        <f aca="false">IF(W480=1,U480,"")</f>
        <v/>
      </c>
      <c r="AA480" s="363" t="str">
        <f aca="false">CONCATENATE(IF(AND(AG480="B",AF480&lt;&gt;""),AF480,""),IF(AND(AI480="B",AH480&lt;&gt;""),AH480,""),IF(AND(AK480="B",AJ480&lt;&gt;""),AJ480,""),IF(AND(AM480="B",AL480&lt;&gt;""),AL480,""),IF(AND(AO480="B",AN480&lt;&gt;""),AN480,""),IF(AND(AQ480="B",AP480&lt;&gt;""),AP480,""))</f>
        <v/>
      </c>
      <c r="AC480" s="362" t="str">
        <f aca="false">CONCATENATE(IF(AND(AG480="C",AF480&lt;&gt;""),AF480,""),IF(AND(AI480="C",AH480&lt;&gt;""),AH480,""),IF(AND(AK480="C",AJ480&lt;&gt;""),AJ480,""),IF(AND(AM480="C",AL480&lt;&gt;""),AL480,""),IF(AND(AO480="C",AN480&lt;&gt;""),AN480,""),IF(AND(AQ480="C",AP480&lt;&gt;""),AP480,""))</f>
        <v/>
      </c>
      <c r="AE480" s="362" t="str">
        <f aca="false">CONCATENATE(IF(AS480="","",AS480),IF(AU480="","",AU480),IF(AW480="","",AW480),IF(AY480="","",AY480),IF(BA480="","",BA480),IF(BC480="","",BC480))</f>
        <v>1</v>
      </c>
      <c r="AF480" s="362" t="str">
        <f aca="false">IF('Felling&amp;Restocking'!I480="","",IFERROR(VLOOKUP( 'Felling&amp;Restocking'!I480,SpeciesList[],2,0),"," &amp; 'Felling&amp;Restocking'!I480))</f>
        <v/>
      </c>
      <c r="AG480" s="362" t="str">
        <f aca="false">IF('Felling&amp;Restocking'!I480="","",VLOOKUP( 'Felling&amp;Restocking'!I480,SpeciesList[],4,0))</f>
        <v/>
      </c>
      <c r="AH480" s="362" t="str">
        <f aca="false">IF('Felling&amp;Restocking'!J480="","",IFERROR("," &amp; VLOOKUP( 'Felling&amp;Restocking'!J480,SpeciesList[],2,0),"," &amp; 'Felling&amp;Restocking'!J480))</f>
        <v/>
      </c>
      <c r="AI480" s="362" t="str">
        <f aca="false">IF('Felling&amp;Restocking'!J480="","",VLOOKUP( 'Felling&amp;Restocking'!J480,SpeciesList[],4,0))</f>
        <v/>
      </c>
      <c r="AJ480" s="362" t="str">
        <f aca="false">IF('Felling&amp;Restocking'!K480="","",IFERROR("," &amp; VLOOKUP( 'Felling&amp;Restocking'!K480,SpeciesList[],2,0),"," &amp; 'Felling&amp;Restocking'!K480))</f>
        <v/>
      </c>
      <c r="AK480" s="362" t="str">
        <f aca="false">IF('Felling&amp;Restocking'!K480="","",VLOOKUP( 'Felling&amp;Restocking'!K480,SpeciesList[],4,0))</f>
        <v/>
      </c>
      <c r="AL480" s="362" t="str">
        <f aca="false">IF('Felling&amp;Restocking'!L480="","",IFERROR("," &amp; VLOOKUP( 'Felling&amp;Restocking'!L480,SpeciesList[],2,0),"," &amp; 'Felling&amp;Restocking'!L480))</f>
        <v/>
      </c>
      <c r="AM480" s="362" t="str">
        <f aca="false">IF('Felling&amp;Restocking'!L480="","",VLOOKUP( 'Felling&amp;Restocking'!L480,SpeciesList[],4,0))</f>
        <v/>
      </c>
      <c r="AN480" s="362" t="str">
        <f aca="false">IF('Felling&amp;Restocking'!M480="","",IFERROR("," &amp; VLOOKUP( 'Felling&amp;Restocking'!M480,SpeciesList[],2,0),"," &amp; 'Felling&amp;Restocking'!M480))</f>
        <v/>
      </c>
      <c r="AO480" s="362" t="str">
        <f aca="false">IF('Felling&amp;Restocking'!M480="","",VLOOKUP( 'Felling&amp;Restocking'!M480,SpeciesList[],4,0))</f>
        <v/>
      </c>
      <c r="AP480" s="362" t="str">
        <f aca="false">IF('Felling&amp;Restocking'!N480="","",IFERROR("," &amp; VLOOKUP( 'Felling&amp;Restocking'!N480,SpeciesList[],2,0),"," &amp; 'Felling&amp;Restocking'!N480))</f>
        <v/>
      </c>
      <c r="AQ480" s="362" t="str">
        <f aca="false">IF('Felling&amp;Restocking'!N480="","",VLOOKUP( 'Felling&amp;Restocking'!N480,SpeciesList[],4,0))</f>
        <v/>
      </c>
      <c r="AT480" s="362" t="str">
        <f aca="false">IF('Sub-Cpt Record'!A480&lt;&gt;"",CONCATENATE('Sub-Cpt Record'!A480,'Sub-Cpt Record'!B480,'Sub-Cpt Record'!C480),"")</f>
        <v/>
      </c>
      <c r="AU480" s="362" t="n">
        <f aca="false">IF($AT480="",1,COUNTIFS($AT$11:$AT$1000, $AT480))</f>
        <v>1</v>
      </c>
      <c r="AV480" s="362" t="n">
        <f aca="false">IF(AT480&lt;&gt;"",'Sub-Cpt Record'!C480/CODE!AU480,0)</f>
        <v>0</v>
      </c>
    </row>
    <row r="481" customFormat="false" ht="15" hidden="false" customHeight="false" outlineLevel="0" collapsed="false">
      <c r="A481" s="362" t="str">
        <f aca="false">IF('Sub-Cpt Record'!B481="",IF(OR('Sub-Cpt Record'!A481=0,'Sub-Cpt Record'!A481=""),"",'Sub-Cpt Record'!A481),CONCATENATE('Sub-Cpt Record'!A481&amp;'Sub-Cpt Record'!B481))</f>
        <v/>
      </c>
      <c r="B481" s="362" t="n">
        <f aca="false">IF($A481="",1,COUNTIFS($A$11:$A$1000, $A481))</f>
        <v>1</v>
      </c>
      <c r="C481" s="363" t="str">
        <f aca="false">IF('Sub-Cpt Record'!E481 = "","",'Sub-Cpt Record'!E481&amp;"  ")</f>
        <v/>
      </c>
      <c r="D481" s="362" t="str">
        <f aca="false">IF('Sub-Cpt Record'!F481 = "","",'Sub-Cpt Record'!F481&amp;"  ")</f>
        <v/>
      </c>
      <c r="E481" s="362" t="str">
        <f aca="false">IF('Sub-Cpt Record'!G481 = "","",'Sub-Cpt Record'!G481&amp;"  ")</f>
        <v/>
      </c>
      <c r="F481" s="362" t="str">
        <f aca="false">IF('Sub-Cpt Record'!H481 = "","",'Sub-Cpt Record'!H481&amp;"  ")</f>
        <v/>
      </c>
      <c r="G481" s="362" t="str">
        <f aca="false">IF('Sub-Cpt Record'!I481 = "","",'Sub-Cpt Record'!I481&amp;"  ")</f>
        <v/>
      </c>
      <c r="H481" s="362" t="str">
        <f aca="false">IF('Sub-Cpt Record'!J481 = "","",'Sub-Cpt Record'!J481&amp;"  ")</f>
        <v/>
      </c>
      <c r="I481" s="364" t="str">
        <f aca="false">CONCATENATE(C481&amp;D481&amp;E481&amp;F481&amp;G481&amp;H481)</f>
        <v/>
      </c>
      <c r="J481" s="362" t="n">
        <f aca="false">IF(A481&lt;&gt;"",'Sub-Cpt Record'!C481/CODE!B481,0)</f>
        <v>0</v>
      </c>
      <c r="L481" s="365" t="str">
        <f aca="false">IF(A481="",IF(L482=1,1,""),1)</f>
        <v/>
      </c>
      <c r="N481" s="366" t="n">
        <f aca="false">COUNTIFS('Felling&amp;Restocking'!$A$11:$A$1000, 'Felling&amp;Restocking'!$A481, 'Felling&amp;Restocking'!$B$11:$B$1000, 'Felling&amp;Restocking'!$B481, 'Felling&amp;Restocking'!$H$11:$H$1000, 'Felling&amp;Restocking'!$H481)</f>
        <v>0</v>
      </c>
      <c r="O481" s="366" t="n">
        <f aca="false">IF(OR('Felling&amp;Restocking'!H481=0,'Felling&amp;Restocking'!H481=""),0,1)</f>
        <v>0</v>
      </c>
      <c r="P481" s="367" t="n">
        <f aca="false">SUM('Felling&amp;Restocking'!O481+'Felling&amp;Restocking'!P481)</f>
        <v>0</v>
      </c>
      <c r="S481" s="369" t="n">
        <f aca="false">IF(AND(O481&lt;&gt;0,P481&lt;&gt;0,'Felling&amp;Restocking'!G481&lt;&gt;0,AA481="",AC481=""),1,0)</f>
        <v>0</v>
      </c>
      <c r="T481" s="370" t="str">
        <f aca="false">IF(OR('Felling&amp;Restocking'!G481=0,'Felling&amp;Restocking'!G481=""),"",SUM('Felling&amp;Restocking'!O481/P481)*'Felling&amp;Restocking'!G481)</f>
        <v/>
      </c>
      <c r="U481" s="370" t="str">
        <f aca="false">IF(OR('Felling&amp;Restocking'!G481=0,'Felling&amp;Restocking'!G481=""),"",SUM('Felling&amp;Restocking'!P481/P481)*'Felling&amp;Restocking'!G481)</f>
        <v/>
      </c>
      <c r="V481" s="371" t="n">
        <f aca="false">IF(CONCATENATE('Felling&amp;Restocking'!U481&amp;'Felling&amp;Restocking'!W481&amp;'Felling&amp;Restocking'!Y481&amp;'Felling&amp;Restocking'!AA481&amp;'Felling&amp;Restocking'!AC481)="",0,1)</f>
        <v>0</v>
      </c>
      <c r="W481" s="372" t="n">
        <f aca="false">IF(OR(OR(TRIM('Felling&amp;Restocking'!H481)="T",TRIM('Felling&amp;Restocking'!H481)="DF",TRIM('Felling&amp;Restocking'!H481)="OS"),O481=0),0,1)</f>
        <v>0</v>
      </c>
      <c r="X481" s="372" t="n">
        <f aca="false">IF(OR('Felling&amp;Restocking'!$S481="",OR('Felling&amp;Restocking'!$S481=0,'Felling&amp;Restocking'!$S481="N/A")),0,1)</f>
        <v>0</v>
      </c>
      <c r="Y481" s="362" t="str">
        <f aca="false">IF(W481=1,T481,"")</f>
        <v/>
      </c>
      <c r="Z481" s="362" t="str">
        <f aca="false">IF(W481=1,U481,"")</f>
        <v/>
      </c>
      <c r="AA481" s="363" t="str">
        <f aca="false">CONCATENATE(IF(AND(AG481="B",AF481&lt;&gt;""),AF481,""),IF(AND(AI481="B",AH481&lt;&gt;""),AH481,""),IF(AND(AK481="B",AJ481&lt;&gt;""),AJ481,""),IF(AND(AM481="B",AL481&lt;&gt;""),AL481,""),IF(AND(AO481="B",AN481&lt;&gt;""),AN481,""),IF(AND(AQ481="B",AP481&lt;&gt;""),AP481,""))</f>
        <v/>
      </c>
      <c r="AC481" s="362" t="str">
        <f aca="false">CONCATENATE(IF(AND(AG481="C",AF481&lt;&gt;""),AF481,""),IF(AND(AI481="C",AH481&lt;&gt;""),AH481,""),IF(AND(AK481="C",AJ481&lt;&gt;""),AJ481,""),IF(AND(AM481="C",AL481&lt;&gt;""),AL481,""),IF(AND(AO481="C",AN481&lt;&gt;""),AN481,""),IF(AND(AQ481="C",AP481&lt;&gt;""),AP481,""))</f>
        <v/>
      </c>
      <c r="AE481" s="362" t="str">
        <f aca="false">CONCATENATE(IF(AS481="","",AS481),IF(AU481="","",AU481),IF(AW481="","",AW481),IF(AY481="","",AY481),IF(BA481="","",BA481),IF(BC481="","",BC481))</f>
        <v>1</v>
      </c>
      <c r="AF481" s="362" t="str">
        <f aca="false">IF('Felling&amp;Restocking'!I481="","",IFERROR(VLOOKUP( 'Felling&amp;Restocking'!I481,SpeciesList[],2,0),"," &amp; 'Felling&amp;Restocking'!I481))</f>
        <v/>
      </c>
      <c r="AG481" s="362" t="str">
        <f aca="false">IF('Felling&amp;Restocking'!I481="","",VLOOKUP( 'Felling&amp;Restocking'!I481,SpeciesList[],4,0))</f>
        <v/>
      </c>
      <c r="AH481" s="362" t="str">
        <f aca="false">IF('Felling&amp;Restocking'!J481="","",IFERROR("," &amp; VLOOKUP( 'Felling&amp;Restocking'!J481,SpeciesList[],2,0),"," &amp; 'Felling&amp;Restocking'!J481))</f>
        <v/>
      </c>
      <c r="AI481" s="362" t="str">
        <f aca="false">IF('Felling&amp;Restocking'!J481="","",VLOOKUP( 'Felling&amp;Restocking'!J481,SpeciesList[],4,0))</f>
        <v/>
      </c>
      <c r="AJ481" s="362" t="str">
        <f aca="false">IF('Felling&amp;Restocking'!K481="","",IFERROR("," &amp; VLOOKUP( 'Felling&amp;Restocking'!K481,SpeciesList[],2,0),"," &amp; 'Felling&amp;Restocking'!K481))</f>
        <v/>
      </c>
      <c r="AK481" s="362" t="str">
        <f aca="false">IF('Felling&amp;Restocking'!K481="","",VLOOKUP( 'Felling&amp;Restocking'!K481,SpeciesList[],4,0))</f>
        <v/>
      </c>
      <c r="AL481" s="362" t="str">
        <f aca="false">IF('Felling&amp;Restocking'!L481="","",IFERROR("," &amp; VLOOKUP( 'Felling&amp;Restocking'!L481,SpeciesList[],2,0),"," &amp; 'Felling&amp;Restocking'!L481))</f>
        <v/>
      </c>
      <c r="AM481" s="362" t="str">
        <f aca="false">IF('Felling&amp;Restocking'!L481="","",VLOOKUP( 'Felling&amp;Restocking'!L481,SpeciesList[],4,0))</f>
        <v/>
      </c>
      <c r="AN481" s="362" t="str">
        <f aca="false">IF('Felling&amp;Restocking'!M481="","",IFERROR("," &amp; VLOOKUP( 'Felling&amp;Restocking'!M481,SpeciesList[],2,0),"," &amp; 'Felling&amp;Restocking'!M481))</f>
        <v/>
      </c>
      <c r="AO481" s="362" t="str">
        <f aca="false">IF('Felling&amp;Restocking'!M481="","",VLOOKUP( 'Felling&amp;Restocking'!M481,SpeciesList[],4,0))</f>
        <v/>
      </c>
      <c r="AP481" s="362" t="str">
        <f aca="false">IF('Felling&amp;Restocking'!N481="","",IFERROR("," &amp; VLOOKUP( 'Felling&amp;Restocking'!N481,SpeciesList[],2,0),"," &amp; 'Felling&amp;Restocking'!N481))</f>
        <v/>
      </c>
      <c r="AQ481" s="362" t="str">
        <f aca="false">IF('Felling&amp;Restocking'!N481="","",VLOOKUP( 'Felling&amp;Restocking'!N481,SpeciesList[],4,0))</f>
        <v/>
      </c>
      <c r="AT481" s="362" t="str">
        <f aca="false">IF('Sub-Cpt Record'!A481&lt;&gt;"",CONCATENATE('Sub-Cpt Record'!A481,'Sub-Cpt Record'!B481,'Sub-Cpt Record'!C481),"")</f>
        <v/>
      </c>
      <c r="AU481" s="362" t="n">
        <f aca="false">IF($AT481="",1,COUNTIFS($AT$11:$AT$1000, $AT481))</f>
        <v>1</v>
      </c>
      <c r="AV481" s="362" t="n">
        <f aca="false">IF(AT481&lt;&gt;"",'Sub-Cpt Record'!C481/CODE!AU481,0)</f>
        <v>0</v>
      </c>
    </row>
    <row r="482" customFormat="false" ht="15" hidden="false" customHeight="false" outlineLevel="0" collapsed="false">
      <c r="A482" s="362" t="str">
        <f aca="false">IF('Sub-Cpt Record'!B482="",IF(OR('Sub-Cpt Record'!A482=0,'Sub-Cpt Record'!A482=""),"",'Sub-Cpt Record'!A482),CONCATENATE('Sub-Cpt Record'!A482&amp;'Sub-Cpt Record'!B482))</f>
        <v/>
      </c>
      <c r="B482" s="362" t="n">
        <f aca="false">IF($A482="",1,COUNTIFS($A$11:$A$1000, $A482))</f>
        <v>1</v>
      </c>
      <c r="C482" s="363" t="str">
        <f aca="false">IF('Sub-Cpt Record'!E482 = "","",'Sub-Cpt Record'!E482&amp;"  ")</f>
        <v/>
      </c>
      <c r="D482" s="362" t="str">
        <f aca="false">IF('Sub-Cpt Record'!F482 = "","",'Sub-Cpt Record'!F482&amp;"  ")</f>
        <v/>
      </c>
      <c r="E482" s="362" t="str">
        <f aca="false">IF('Sub-Cpt Record'!G482 = "","",'Sub-Cpt Record'!G482&amp;"  ")</f>
        <v/>
      </c>
      <c r="F482" s="362" t="str">
        <f aca="false">IF('Sub-Cpt Record'!H482 = "","",'Sub-Cpt Record'!H482&amp;"  ")</f>
        <v/>
      </c>
      <c r="G482" s="362" t="str">
        <f aca="false">IF('Sub-Cpt Record'!I482 = "","",'Sub-Cpt Record'!I482&amp;"  ")</f>
        <v/>
      </c>
      <c r="H482" s="362" t="str">
        <f aca="false">IF('Sub-Cpt Record'!J482 = "","",'Sub-Cpt Record'!J482&amp;"  ")</f>
        <v/>
      </c>
      <c r="I482" s="364" t="str">
        <f aca="false">CONCATENATE(C482&amp;D482&amp;E482&amp;F482&amp;G482&amp;H482)</f>
        <v/>
      </c>
      <c r="J482" s="362" t="n">
        <f aca="false">IF(A482&lt;&gt;"",'Sub-Cpt Record'!C482/CODE!B482,0)</f>
        <v>0</v>
      </c>
      <c r="L482" s="365" t="str">
        <f aca="false">IF(A482="",IF(L483=1,1,""),1)</f>
        <v/>
      </c>
      <c r="N482" s="366" t="n">
        <f aca="false">COUNTIFS('Felling&amp;Restocking'!$A$11:$A$1000, 'Felling&amp;Restocking'!$A482, 'Felling&amp;Restocking'!$B$11:$B$1000, 'Felling&amp;Restocking'!$B482, 'Felling&amp;Restocking'!$H$11:$H$1000, 'Felling&amp;Restocking'!$H482)</f>
        <v>0</v>
      </c>
      <c r="O482" s="366" t="n">
        <f aca="false">IF(OR('Felling&amp;Restocking'!H482=0,'Felling&amp;Restocking'!H482=""),0,1)</f>
        <v>0</v>
      </c>
      <c r="P482" s="367" t="n">
        <f aca="false">SUM('Felling&amp;Restocking'!O482+'Felling&amp;Restocking'!P482)</f>
        <v>0</v>
      </c>
      <c r="S482" s="369" t="n">
        <f aca="false">IF(AND(O482&lt;&gt;0,P482&lt;&gt;0,'Felling&amp;Restocking'!G482&lt;&gt;0,AA482="",AC482=""),1,0)</f>
        <v>0</v>
      </c>
      <c r="T482" s="370" t="str">
        <f aca="false">IF(OR('Felling&amp;Restocking'!G482=0,'Felling&amp;Restocking'!G482=""),"",SUM('Felling&amp;Restocking'!O482/P482)*'Felling&amp;Restocking'!G482)</f>
        <v/>
      </c>
      <c r="U482" s="370" t="str">
        <f aca="false">IF(OR('Felling&amp;Restocking'!G482=0,'Felling&amp;Restocking'!G482=""),"",SUM('Felling&amp;Restocking'!P482/P482)*'Felling&amp;Restocking'!G482)</f>
        <v/>
      </c>
      <c r="V482" s="371" t="n">
        <f aca="false">IF(CONCATENATE('Felling&amp;Restocking'!U482&amp;'Felling&amp;Restocking'!W482&amp;'Felling&amp;Restocking'!Y482&amp;'Felling&amp;Restocking'!AA482&amp;'Felling&amp;Restocking'!AC482)="",0,1)</f>
        <v>0</v>
      </c>
      <c r="W482" s="372" t="n">
        <f aca="false">IF(OR(OR(TRIM('Felling&amp;Restocking'!H482)="T",TRIM('Felling&amp;Restocking'!H482)="DF",TRIM('Felling&amp;Restocking'!H482)="OS"),O482=0),0,1)</f>
        <v>0</v>
      </c>
      <c r="X482" s="372" t="n">
        <f aca="false">IF(OR('Felling&amp;Restocking'!$S482="",OR('Felling&amp;Restocking'!$S482=0,'Felling&amp;Restocking'!$S482="N/A")),0,1)</f>
        <v>0</v>
      </c>
      <c r="Y482" s="362" t="str">
        <f aca="false">IF(W482=1,T482,"")</f>
        <v/>
      </c>
      <c r="Z482" s="362" t="str">
        <f aca="false">IF(W482=1,U482,"")</f>
        <v/>
      </c>
      <c r="AA482" s="363" t="str">
        <f aca="false">CONCATENATE(IF(AND(AG482="B",AF482&lt;&gt;""),AF482,""),IF(AND(AI482="B",AH482&lt;&gt;""),AH482,""),IF(AND(AK482="B",AJ482&lt;&gt;""),AJ482,""),IF(AND(AM482="B",AL482&lt;&gt;""),AL482,""),IF(AND(AO482="B",AN482&lt;&gt;""),AN482,""),IF(AND(AQ482="B",AP482&lt;&gt;""),AP482,""))</f>
        <v/>
      </c>
      <c r="AC482" s="362" t="str">
        <f aca="false">CONCATENATE(IF(AND(AG482="C",AF482&lt;&gt;""),AF482,""),IF(AND(AI482="C",AH482&lt;&gt;""),AH482,""),IF(AND(AK482="C",AJ482&lt;&gt;""),AJ482,""),IF(AND(AM482="C",AL482&lt;&gt;""),AL482,""),IF(AND(AO482="C",AN482&lt;&gt;""),AN482,""),IF(AND(AQ482="C",AP482&lt;&gt;""),AP482,""))</f>
        <v/>
      </c>
      <c r="AE482" s="362" t="str">
        <f aca="false">CONCATENATE(IF(AS482="","",AS482),IF(AU482="","",AU482),IF(AW482="","",AW482),IF(AY482="","",AY482),IF(BA482="","",BA482),IF(BC482="","",BC482))</f>
        <v>1</v>
      </c>
      <c r="AF482" s="362" t="str">
        <f aca="false">IF('Felling&amp;Restocking'!I482="","",IFERROR(VLOOKUP( 'Felling&amp;Restocking'!I482,SpeciesList[],2,0),"," &amp; 'Felling&amp;Restocking'!I482))</f>
        <v/>
      </c>
      <c r="AG482" s="362" t="str">
        <f aca="false">IF('Felling&amp;Restocking'!I482="","",VLOOKUP( 'Felling&amp;Restocking'!I482,SpeciesList[],4,0))</f>
        <v/>
      </c>
      <c r="AH482" s="362" t="str">
        <f aca="false">IF('Felling&amp;Restocking'!J482="","",IFERROR("," &amp; VLOOKUP( 'Felling&amp;Restocking'!J482,SpeciesList[],2,0),"," &amp; 'Felling&amp;Restocking'!J482))</f>
        <v/>
      </c>
      <c r="AI482" s="362" t="str">
        <f aca="false">IF('Felling&amp;Restocking'!J482="","",VLOOKUP( 'Felling&amp;Restocking'!J482,SpeciesList[],4,0))</f>
        <v/>
      </c>
      <c r="AJ482" s="362" t="str">
        <f aca="false">IF('Felling&amp;Restocking'!K482="","",IFERROR("," &amp; VLOOKUP( 'Felling&amp;Restocking'!K482,SpeciesList[],2,0),"," &amp; 'Felling&amp;Restocking'!K482))</f>
        <v/>
      </c>
      <c r="AK482" s="362" t="str">
        <f aca="false">IF('Felling&amp;Restocking'!K482="","",VLOOKUP( 'Felling&amp;Restocking'!K482,SpeciesList[],4,0))</f>
        <v/>
      </c>
      <c r="AL482" s="362" t="str">
        <f aca="false">IF('Felling&amp;Restocking'!L482="","",IFERROR("," &amp; VLOOKUP( 'Felling&amp;Restocking'!L482,SpeciesList[],2,0),"," &amp; 'Felling&amp;Restocking'!L482))</f>
        <v/>
      </c>
      <c r="AM482" s="362" t="str">
        <f aca="false">IF('Felling&amp;Restocking'!L482="","",VLOOKUP( 'Felling&amp;Restocking'!L482,SpeciesList[],4,0))</f>
        <v/>
      </c>
      <c r="AN482" s="362" t="str">
        <f aca="false">IF('Felling&amp;Restocking'!M482="","",IFERROR("," &amp; VLOOKUP( 'Felling&amp;Restocking'!M482,SpeciesList[],2,0),"," &amp; 'Felling&amp;Restocking'!M482))</f>
        <v/>
      </c>
      <c r="AO482" s="362" t="str">
        <f aca="false">IF('Felling&amp;Restocking'!M482="","",VLOOKUP( 'Felling&amp;Restocking'!M482,SpeciesList[],4,0))</f>
        <v/>
      </c>
      <c r="AP482" s="362" t="str">
        <f aca="false">IF('Felling&amp;Restocking'!N482="","",IFERROR("," &amp; VLOOKUP( 'Felling&amp;Restocking'!N482,SpeciesList[],2,0),"," &amp; 'Felling&amp;Restocking'!N482))</f>
        <v/>
      </c>
      <c r="AQ482" s="362" t="str">
        <f aca="false">IF('Felling&amp;Restocking'!N482="","",VLOOKUP( 'Felling&amp;Restocking'!N482,SpeciesList[],4,0))</f>
        <v/>
      </c>
      <c r="AT482" s="362" t="str">
        <f aca="false">IF('Sub-Cpt Record'!A482&lt;&gt;"",CONCATENATE('Sub-Cpt Record'!A482,'Sub-Cpt Record'!B482,'Sub-Cpt Record'!C482),"")</f>
        <v/>
      </c>
      <c r="AU482" s="362" t="n">
        <f aca="false">IF($AT482="",1,COUNTIFS($AT$11:$AT$1000, $AT482))</f>
        <v>1</v>
      </c>
      <c r="AV482" s="362" t="n">
        <f aca="false">IF(AT482&lt;&gt;"",'Sub-Cpt Record'!C482/CODE!AU482,0)</f>
        <v>0</v>
      </c>
    </row>
    <row r="483" customFormat="false" ht="15" hidden="false" customHeight="false" outlineLevel="0" collapsed="false">
      <c r="A483" s="362" t="str">
        <f aca="false">IF('Sub-Cpt Record'!B483="",IF(OR('Sub-Cpt Record'!A483=0,'Sub-Cpt Record'!A483=""),"",'Sub-Cpt Record'!A483),CONCATENATE('Sub-Cpt Record'!A483&amp;'Sub-Cpt Record'!B483))</f>
        <v/>
      </c>
      <c r="B483" s="362" t="n">
        <f aca="false">IF($A483="",1,COUNTIFS($A$11:$A$1000, $A483))</f>
        <v>1</v>
      </c>
      <c r="C483" s="363" t="str">
        <f aca="false">IF('Sub-Cpt Record'!E483 = "","",'Sub-Cpt Record'!E483&amp;"  ")</f>
        <v/>
      </c>
      <c r="D483" s="362" t="str">
        <f aca="false">IF('Sub-Cpt Record'!F483 = "","",'Sub-Cpt Record'!F483&amp;"  ")</f>
        <v/>
      </c>
      <c r="E483" s="362" t="str">
        <f aca="false">IF('Sub-Cpt Record'!G483 = "","",'Sub-Cpt Record'!G483&amp;"  ")</f>
        <v/>
      </c>
      <c r="F483" s="362" t="str">
        <f aca="false">IF('Sub-Cpt Record'!H483 = "","",'Sub-Cpt Record'!H483&amp;"  ")</f>
        <v/>
      </c>
      <c r="G483" s="362" t="str">
        <f aca="false">IF('Sub-Cpt Record'!I483 = "","",'Sub-Cpt Record'!I483&amp;"  ")</f>
        <v/>
      </c>
      <c r="H483" s="362" t="str">
        <f aca="false">IF('Sub-Cpt Record'!J483 = "","",'Sub-Cpt Record'!J483&amp;"  ")</f>
        <v/>
      </c>
      <c r="I483" s="364" t="str">
        <f aca="false">CONCATENATE(C483&amp;D483&amp;E483&amp;F483&amp;G483&amp;H483)</f>
        <v/>
      </c>
      <c r="J483" s="362" t="n">
        <f aca="false">IF(A483&lt;&gt;"",'Sub-Cpt Record'!C483/CODE!B483,0)</f>
        <v>0</v>
      </c>
      <c r="L483" s="365" t="str">
        <f aca="false">IF(A483="",IF(L484=1,1,""),1)</f>
        <v/>
      </c>
      <c r="N483" s="366" t="n">
        <f aca="false">COUNTIFS('Felling&amp;Restocking'!$A$11:$A$1000, 'Felling&amp;Restocking'!$A483, 'Felling&amp;Restocking'!$B$11:$B$1000, 'Felling&amp;Restocking'!$B483, 'Felling&amp;Restocking'!$H$11:$H$1000, 'Felling&amp;Restocking'!$H483)</f>
        <v>0</v>
      </c>
      <c r="O483" s="366" t="n">
        <f aca="false">IF(OR('Felling&amp;Restocking'!H483=0,'Felling&amp;Restocking'!H483=""),0,1)</f>
        <v>0</v>
      </c>
      <c r="P483" s="367" t="n">
        <f aca="false">SUM('Felling&amp;Restocking'!O483+'Felling&amp;Restocking'!P483)</f>
        <v>0</v>
      </c>
      <c r="S483" s="369" t="n">
        <f aca="false">IF(AND(O483&lt;&gt;0,P483&lt;&gt;0,'Felling&amp;Restocking'!G483&lt;&gt;0,AA483="",AC483=""),1,0)</f>
        <v>0</v>
      </c>
      <c r="T483" s="370" t="str">
        <f aca="false">IF(OR('Felling&amp;Restocking'!G483=0,'Felling&amp;Restocking'!G483=""),"",SUM('Felling&amp;Restocking'!O483/P483)*'Felling&amp;Restocking'!G483)</f>
        <v/>
      </c>
      <c r="U483" s="370" t="str">
        <f aca="false">IF(OR('Felling&amp;Restocking'!G483=0,'Felling&amp;Restocking'!G483=""),"",SUM('Felling&amp;Restocking'!P483/P483)*'Felling&amp;Restocking'!G483)</f>
        <v/>
      </c>
      <c r="V483" s="371" t="n">
        <f aca="false">IF(CONCATENATE('Felling&amp;Restocking'!U483&amp;'Felling&amp;Restocking'!W483&amp;'Felling&amp;Restocking'!Y483&amp;'Felling&amp;Restocking'!AA483&amp;'Felling&amp;Restocking'!AC483)="",0,1)</f>
        <v>0</v>
      </c>
      <c r="W483" s="372" t="n">
        <f aca="false">IF(OR(OR(TRIM('Felling&amp;Restocking'!H483)="T",TRIM('Felling&amp;Restocking'!H483)="DF",TRIM('Felling&amp;Restocking'!H483)="OS"),O483=0),0,1)</f>
        <v>0</v>
      </c>
      <c r="X483" s="372" t="n">
        <f aca="false">IF(OR('Felling&amp;Restocking'!$S483="",OR('Felling&amp;Restocking'!$S483=0,'Felling&amp;Restocking'!$S483="N/A")),0,1)</f>
        <v>0</v>
      </c>
      <c r="Y483" s="362" t="str">
        <f aca="false">IF(W483=1,T483,"")</f>
        <v/>
      </c>
      <c r="Z483" s="362" t="str">
        <f aca="false">IF(W483=1,U483,"")</f>
        <v/>
      </c>
      <c r="AA483" s="363" t="str">
        <f aca="false">CONCATENATE(IF(AND(AG483="B",AF483&lt;&gt;""),AF483,""),IF(AND(AI483="B",AH483&lt;&gt;""),AH483,""),IF(AND(AK483="B",AJ483&lt;&gt;""),AJ483,""),IF(AND(AM483="B",AL483&lt;&gt;""),AL483,""),IF(AND(AO483="B",AN483&lt;&gt;""),AN483,""),IF(AND(AQ483="B",AP483&lt;&gt;""),AP483,""))</f>
        <v/>
      </c>
      <c r="AC483" s="362" t="str">
        <f aca="false">CONCATENATE(IF(AND(AG483="C",AF483&lt;&gt;""),AF483,""),IF(AND(AI483="C",AH483&lt;&gt;""),AH483,""),IF(AND(AK483="C",AJ483&lt;&gt;""),AJ483,""),IF(AND(AM483="C",AL483&lt;&gt;""),AL483,""),IF(AND(AO483="C",AN483&lt;&gt;""),AN483,""),IF(AND(AQ483="C",AP483&lt;&gt;""),AP483,""))</f>
        <v/>
      </c>
      <c r="AE483" s="362" t="str">
        <f aca="false">CONCATENATE(IF(AS483="","",AS483),IF(AU483="","",AU483),IF(AW483="","",AW483),IF(AY483="","",AY483),IF(BA483="","",BA483),IF(BC483="","",BC483))</f>
        <v>1</v>
      </c>
      <c r="AF483" s="362" t="str">
        <f aca="false">IF('Felling&amp;Restocking'!I483="","",IFERROR(VLOOKUP( 'Felling&amp;Restocking'!I483,SpeciesList[],2,0),"," &amp; 'Felling&amp;Restocking'!I483))</f>
        <v/>
      </c>
      <c r="AG483" s="362" t="str">
        <f aca="false">IF('Felling&amp;Restocking'!I483="","",VLOOKUP( 'Felling&amp;Restocking'!I483,SpeciesList[],4,0))</f>
        <v/>
      </c>
      <c r="AH483" s="362" t="str">
        <f aca="false">IF('Felling&amp;Restocking'!J483="","",IFERROR("," &amp; VLOOKUP( 'Felling&amp;Restocking'!J483,SpeciesList[],2,0),"," &amp; 'Felling&amp;Restocking'!J483))</f>
        <v/>
      </c>
      <c r="AI483" s="362" t="str">
        <f aca="false">IF('Felling&amp;Restocking'!J483="","",VLOOKUP( 'Felling&amp;Restocking'!J483,SpeciesList[],4,0))</f>
        <v/>
      </c>
      <c r="AJ483" s="362" t="str">
        <f aca="false">IF('Felling&amp;Restocking'!K483="","",IFERROR("," &amp; VLOOKUP( 'Felling&amp;Restocking'!K483,SpeciesList[],2,0),"," &amp; 'Felling&amp;Restocking'!K483))</f>
        <v/>
      </c>
      <c r="AK483" s="362" t="str">
        <f aca="false">IF('Felling&amp;Restocking'!K483="","",VLOOKUP( 'Felling&amp;Restocking'!K483,SpeciesList[],4,0))</f>
        <v/>
      </c>
      <c r="AL483" s="362" t="str">
        <f aca="false">IF('Felling&amp;Restocking'!L483="","",IFERROR("," &amp; VLOOKUP( 'Felling&amp;Restocking'!L483,SpeciesList[],2,0),"," &amp; 'Felling&amp;Restocking'!L483))</f>
        <v/>
      </c>
      <c r="AM483" s="362" t="str">
        <f aca="false">IF('Felling&amp;Restocking'!L483="","",VLOOKUP( 'Felling&amp;Restocking'!L483,SpeciesList[],4,0))</f>
        <v/>
      </c>
      <c r="AN483" s="362" t="str">
        <f aca="false">IF('Felling&amp;Restocking'!M483="","",IFERROR("," &amp; VLOOKUP( 'Felling&amp;Restocking'!M483,SpeciesList[],2,0),"," &amp; 'Felling&amp;Restocking'!M483))</f>
        <v/>
      </c>
      <c r="AO483" s="362" t="str">
        <f aca="false">IF('Felling&amp;Restocking'!M483="","",VLOOKUP( 'Felling&amp;Restocking'!M483,SpeciesList[],4,0))</f>
        <v/>
      </c>
      <c r="AP483" s="362" t="str">
        <f aca="false">IF('Felling&amp;Restocking'!N483="","",IFERROR("," &amp; VLOOKUP( 'Felling&amp;Restocking'!N483,SpeciesList[],2,0),"," &amp; 'Felling&amp;Restocking'!N483))</f>
        <v/>
      </c>
      <c r="AQ483" s="362" t="str">
        <f aca="false">IF('Felling&amp;Restocking'!N483="","",VLOOKUP( 'Felling&amp;Restocking'!N483,SpeciesList[],4,0))</f>
        <v/>
      </c>
      <c r="AT483" s="362" t="str">
        <f aca="false">IF('Sub-Cpt Record'!A483&lt;&gt;"",CONCATENATE('Sub-Cpt Record'!A483,'Sub-Cpt Record'!B483,'Sub-Cpt Record'!C483),"")</f>
        <v/>
      </c>
      <c r="AU483" s="362" t="n">
        <f aca="false">IF($AT483="",1,COUNTIFS($AT$11:$AT$1000, $AT483))</f>
        <v>1</v>
      </c>
      <c r="AV483" s="362" t="n">
        <f aca="false">IF(AT483&lt;&gt;"",'Sub-Cpt Record'!C483/CODE!AU483,0)</f>
        <v>0</v>
      </c>
    </row>
    <row r="484" customFormat="false" ht="15" hidden="false" customHeight="false" outlineLevel="0" collapsed="false">
      <c r="A484" s="362" t="str">
        <f aca="false">IF('Sub-Cpt Record'!B484="",IF(OR('Sub-Cpt Record'!A484=0,'Sub-Cpt Record'!A484=""),"",'Sub-Cpt Record'!A484),CONCATENATE('Sub-Cpt Record'!A484&amp;'Sub-Cpt Record'!B484))</f>
        <v/>
      </c>
      <c r="B484" s="362" t="n">
        <f aca="false">IF($A484="",1,COUNTIFS($A$11:$A$1000, $A484))</f>
        <v>1</v>
      </c>
      <c r="C484" s="363" t="str">
        <f aca="false">IF('Sub-Cpt Record'!E484 = "","",'Sub-Cpt Record'!E484&amp;"  ")</f>
        <v/>
      </c>
      <c r="D484" s="362" t="str">
        <f aca="false">IF('Sub-Cpt Record'!F484 = "","",'Sub-Cpt Record'!F484&amp;"  ")</f>
        <v/>
      </c>
      <c r="E484" s="362" t="str">
        <f aca="false">IF('Sub-Cpt Record'!G484 = "","",'Sub-Cpt Record'!G484&amp;"  ")</f>
        <v/>
      </c>
      <c r="F484" s="362" t="str">
        <f aca="false">IF('Sub-Cpt Record'!H484 = "","",'Sub-Cpt Record'!H484&amp;"  ")</f>
        <v/>
      </c>
      <c r="G484" s="362" t="str">
        <f aca="false">IF('Sub-Cpt Record'!I484 = "","",'Sub-Cpt Record'!I484&amp;"  ")</f>
        <v/>
      </c>
      <c r="H484" s="362" t="str">
        <f aca="false">IF('Sub-Cpt Record'!J484 = "","",'Sub-Cpt Record'!J484&amp;"  ")</f>
        <v/>
      </c>
      <c r="I484" s="364" t="str">
        <f aca="false">CONCATENATE(C484&amp;D484&amp;E484&amp;F484&amp;G484&amp;H484)</f>
        <v/>
      </c>
      <c r="J484" s="362" t="n">
        <f aca="false">IF(A484&lt;&gt;"",'Sub-Cpt Record'!C484/CODE!B484,0)</f>
        <v>0</v>
      </c>
      <c r="L484" s="365" t="str">
        <f aca="false">IF(A484="",IF(L485=1,1,""),1)</f>
        <v/>
      </c>
      <c r="N484" s="366" t="n">
        <f aca="false">COUNTIFS('Felling&amp;Restocking'!$A$11:$A$1000, 'Felling&amp;Restocking'!$A484, 'Felling&amp;Restocking'!$B$11:$B$1000, 'Felling&amp;Restocking'!$B484, 'Felling&amp;Restocking'!$H$11:$H$1000, 'Felling&amp;Restocking'!$H484)</f>
        <v>0</v>
      </c>
      <c r="O484" s="366" t="n">
        <f aca="false">IF(OR('Felling&amp;Restocking'!H484=0,'Felling&amp;Restocking'!H484=""),0,1)</f>
        <v>0</v>
      </c>
      <c r="P484" s="367" t="n">
        <f aca="false">SUM('Felling&amp;Restocking'!O484+'Felling&amp;Restocking'!P484)</f>
        <v>0</v>
      </c>
      <c r="S484" s="369" t="n">
        <f aca="false">IF(AND(O484&lt;&gt;0,P484&lt;&gt;0,'Felling&amp;Restocking'!G484&lt;&gt;0,AA484="",AC484=""),1,0)</f>
        <v>0</v>
      </c>
      <c r="T484" s="370" t="str">
        <f aca="false">IF(OR('Felling&amp;Restocking'!G484=0,'Felling&amp;Restocking'!G484=""),"",SUM('Felling&amp;Restocking'!O484/P484)*'Felling&amp;Restocking'!G484)</f>
        <v/>
      </c>
      <c r="U484" s="370" t="str">
        <f aca="false">IF(OR('Felling&amp;Restocking'!G484=0,'Felling&amp;Restocking'!G484=""),"",SUM('Felling&amp;Restocking'!P484/P484)*'Felling&amp;Restocking'!G484)</f>
        <v/>
      </c>
      <c r="V484" s="371" t="n">
        <f aca="false">IF(CONCATENATE('Felling&amp;Restocking'!U484&amp;'Felling&amp;Restocking'!W484&amp;'Felling&amp;Restocking'!Y484&amp;'Felling&amp;Restocking'!AA484&amp;'Felling&amp;Restocking'!AC484)="",0,1)</f>
        <v>0</v>
      </c>
      <c r="W484" s="372" t="n">
        <f aca="false">IF(OR(OR(TRIM('Felling&amp;Restocking'!H484)="T",TRIM('Felling&amp;Restocking'!H484)="DF",TRIM('Felling&amp;Restocking'!H484)="OS"),O484=0),0,1)</f>
        <v>0</v>
      </c>
      <c r="X484" s="372" t="n">
        <f aca="false">IF(OR('Felling&amp;Restocking'!$S484="",OR('Felling&amp;Restocking'!$S484=0,'Felling&amp;Restocking'!$S484="N/A")),0,1)</f>
        <v>0</v>
      </c>
      <c r="Y484" s="362" t="str">
        <f aca="false">IF(W484=1,T484,"")</f>
        <v/>
      </c>
      <c r="Z484" s="362" t="str">
        <f aca="false">IF(W484=1,U484,"")</f>
        <v/>
      </c>
      <c r="AA484" s="363" t="str">
        <f aca="false">CONCATENATE(IF(AND(AG484="B",AF484&lt;&gt;""),AF484,""),IF(AND(AI484="B",AH484&lt;&gt;""),AH484,""),IF(AND(AK484="B",AJ484&lt;&gt;""),AJ484,""),IF(AND(AM484="B",AL484&lt;&gt;""),AL484,""),IF(AND(AO484="B",AN484&lt;&gt;""),AN484,""),IF(AND(AQ484="B",AP484&lt;&gt;""),AP484,""))</f>
        <v/>
      </c>
      <c r="AC484" s="362" t="str">
        <f aca="false">CONCATENATE(IF(AND(AG484="C",AF484&lt;&gt;""),AF484,""),IF(AND(AI484="C",AH484&lt;&gt;""),AH484,""),IF(AND(AK484="C",AJ484&lt;&gt;""),AJ484,""),IF(AND(AM484="C",AL484&lt;&gt;""),AL484,""),IF(AND(AO484="C",AN484&lt;&gt;""),AN484,""),IF(AND(AQ484="C",AP484&lt;&gt;""),AP484,""))</f>
        <v/>
      </c>
      <c r="AE484" s="362" t="str">
        <f aca="false">CONCATENATE(IF(AS484="","",AS484),IF(AU484="","",AU484),IF(AW484="","",AW484),IF(AY484="","",AY484),IF(BA484="","",BA484),IF(BC484="","",BC484))</f>
        <v>1</v>
      </c>
      <c r="AF484" s="362" t="str">
        <f aca="false">IF('Felling&amp;Restocking'!I484="","",IFERROR(VLOOKUP( 'Felling&amp;Restocking'!I484,SpeciesList[],2,0),"," &amp; 'Felling&amp;Restocking'!I484))</f>
        <v/>
      </c>
      <c r="AG484" s="362" t="str">
        <f aca="false">IF('Felling&amp;Restocking'!I484="","",VLOOKUP( 'Felling&amp;Restocking'!I484,SpeciesList[],4,0))</f>
        <v/>
      </c>
      <c r="AH484" s="362" t="str">
        <f aca="false">IF('Felling&amp;Restocking'!J484="","",IFERROR("," &amp; VLOOKUP( 'Felling&amp;Restocking'!J484,SpeciesList[],2,0),"," &amp; 'Felling&amp;Restocking'!J484))</f>
        <v/>
      </c>
      <c r="AI484" s="362" t="str">
        <f aca="false">IF('Felling&amp;Restocking'!J484="","",VLOOKUP( 'Felling&amp;Restocking'!J484,SpeciesList[],4,0))</f>
        <v/>
      </c>
      <c r="AJ484" s="362" t="str">
        <f aca="false">IF('Felling&amp;Restocking'!K484="","",IFERROR("," &amp; VLOOKUP( 'Felling&amp;Restocking'!K484,SpeciesList[],2,0),"," &amp; 'Felling&amp;Restocking'!K484))</f>
        <v/>
      </c>
      <c r="AK484" s="362" t="str">
        <f aca="false">IF('Felling&amp;Restocking'!K484="","",VLOOKUP( 'Felling&amp;Restocking'!K484,SpeciesList[],4,0))</f>
        <v/>
      </c>
      <c r="AL484" s="362" t="str">
        <f aca="false">IF('Felling&amp;Restocking'!L484="","",IFERROR("," &amp; VLOOKUP( 'Felling&amp;Restocking'!L484,SpeciesList[],2,0),"," &amp; 'Felling&amp;Restocking'!L484))</f>
        <v/>
      </c>
      <c r="AM484" s="362" t="str">
        <f aca="false">IF('Felling&amp;Restocking'!L484="","",VLOOKUP( 'Felling&amp;Restocking'!L484,SpeciesList[],4,0))</f>
        <v/>
      </c>
      <c r="AN484" s="362" t="str">
        <f aca="false">IF('Felling&amp;Restocking'!M484="","",IFERROR("," &amp; VLOOKUP( 'Felling&amp;Restocking'!M484,SpeciesList[],2,0),"," &amp; 'Felling&amp;Restocking'!M484))</f>
        <v/>
      </c>
      <c r="AO484" s="362" t="str">
        <f aca="false">IF('Felling&amp;Restocking'!M484="","",VLOOKUP( 'Felling&amp;Restocking'!M484,SpeciesList[],4,0))</f>
        <v/>
      </c>
      <c r="AP484" s="362" t="str">
        <f aca="false">IF('Felling&amp;Restocking'!N484="","",IFERROR("," &amp; VLOOKUP( 'Felling&amp;Restocking'!N484,SpeciesList[],2,0),"," &amp; 'Felling&amp;Restocking'!N484))</f>
        <v/>
      </c>
      <c r="AQ484" s="362" t="str">
        <f aca="false">IF('Felling&amp;Restocking'!N484="","",VLOOKUP( 'Felling&amp;Restocking'!N484,SpeciesList[],4,0))</f>
        <v/>
      </c>
      <c r="AT484" s="362" t="str">
        <f aca="false">IF('Sub-Cpt Record'!A484&lt;&gt;"",CONCATENATE('Sub-Cpt Record'!A484,'Sub-Cpt Record'!B484,'Sub-Cpt Record'!C484),"")</f>
        <v/>
      </c>
      <c r="AU484" s="362" t="n">
        <f aca="false">IF($AT484="",1,COUNTIFS($AT$11:$AT$1000, $AT484))</f>
        <v>1</v>
      </c>
      <c r="AV484" s="362" t="n">
        <f aca="false">IF(AT484&lt;&gt;"",'Sub-Cpt Record'!C484/CODE!AU484,0)</f>
        <v>0</v>
      </c>
    </row>
    <row r="485" customFormat="false" ht="15" hidden="false" customHeight="false" outlineLevel="0" collapsed="false">
      <c r="A485" s="362" t="str">
        <f aca="false">IF('Sub-Cpt Record'!B485="",IF(OR('Sub-Cpt Record'!A485=0,'Sub-Cpt Record'!A485=""),"",'Sub-Cpt Record'!A485),CONCATENATE('Sub-Cpt Record'!A485&amp;'Sub-Cpt Record'!B485))</f>
        <v/>
      </c>
      <c r="B485" s="362" t="n">
        <f aca="false">IF($A485="",1,COUNTIFS($A$11:$A$1000, $A485))</f>
        <v>1</v>
      </c>
      <c r="C485" s="363" t="str">
        <f aca="false">IF('Sub-Cpt Record'!E485 = "","",'Sub-Cpt Record'!E485&amp;"  ")</f>
        <v/>
      </c>
      <c r="D485" s="362" t="str">
        <f aca="false">IF('Sub-Cpt Record'!F485 = "","",'Sub-Cpt Record'!F485&amp;"  ")</f>
        <v/>
      </c>
      <c r="E485" s="362" t="str">
        <f aca="false">IF('Sub-Cpt Record'!G485 = "","",'Sub-Cpt Record'!G485&amp;"  ")</f>
        <v/>
      </c>
      <c r="F485" s="362" t="str">
        <f aca="false">IF('Sub-Cpt Record'!H485 = "","",'Sub-Cpt Record'!H485&amp;"  ")</f>
        <v/>
      </c>
      <c r="G485" s="362" t="str">
        <f aca="false">IF('Sub-Cpt Record'!I485 = "","",'Sub-Cpt Record'!I485&amp;"  ")</f>
        <v/>
      </c>
      <c r="H485" s="362" t="str">
        <f aca="false">IF('Sub-Cpt Record'!J485 = "","",'Sub-Cpt Record'!J485&amp;"  ")</f>
        <v/>
      </c>
      <c r="I485" s="364" t="str">
        <f aca="false">CONCATENATE(C485&amp;D485&amp;E485&amp;F485&amp;G485&amp;H485)</f>
        <v/>
      </c>
      <c r="J485" s="362" t="n">
        <f aca="false">IF(A485&lt;&gt;"",'Sub-Cpt Record'!C485/CODE!B485,0)</f>
        <v>0</v>
      </c>
      <c r="L485" s="365" t="str">
        <f aca="false">IF(A485="",IF(L486=1,1,""),1)</f>
        <v/>
      </c>
      <c r="N485" s="366" t="n">
        <f aca="false">COUNTIFS('Felling&amp;Restocking'!$A$11:$A$1000, 'Felling&amp;Restocking'!$A485, 'Felling&amp;Restocking'!$B$11:$B$1000, 'Felling&amp;Restocking'!$B485, 'Felling&amp;Restocking'!$H$11:$H$1000, 'Felling&amp;Restocking'!$H485)</f>
        <v>0</v>
      </c>
      <c r="O485" s="366" t="n">
        <f aca="false">IF(OR('Felling&amp;Restocking'!H485=0,'Felling&amp;Restocking'!H485=""),0,1)</f>
        <v>0</v>
      </c>
      <c r="P485" s="367" t="n">
        <f aca="false">SUM('Felling&amp;Restocking'!O485+'Felling&amp;Restocking'!P485)</f>
        <v>0</v>
      </c>
      <c r="S485" s="369" t="n">
        <f aca="false">IF(AND(O485&lt;&gt;0,P485&lt;&gt;0,'Felling&amp;Restocking'!G485&lt;&gt;0,AA485="",AC485=""),1,0)</f>
        <v>0</v>
      </c>
      <c r="T485" s="370" t="str">
        <f aca="false">IF(OR('Felling&amp;Restocking'!G485=0,'Felling&amp;Restocking'!G485=""),"",SUM('Felling&amp;Restocking'!O485/P485)*'Felling&amp;Restocking'!G485)</f>
        <v/>
      </c>
      <c r="U485" s="370" t="str">
        <f aca="false">IF(OR('Felling&amp;Restocking'!G485=0,'Felling&amp;Restocking'!G485=""),"",SUM('Felling&amp;Restocking'!P485/P485)*'Felling&amp;Restocking'!G485)</f>
        <v/>
      </c>
      <c r="V485" s="371" t="n">
        <f aca="false">IF(CONCATENATE('Felling&amp;Restocking'!U485&amp;'Felling&amp;Restocking'!W485&amp;'Felling&amp;Restocking'!Y485&amp;'Felling&amp;Restocking'!AA485&amp;'Felling&amp;Restocking'!AC485)="",0,1)</f>
        <v>0</v>
      </c>
      <c r="W485" s="372" t="n">
        <f aca="false">IF(OR(OR(TRIM('Felling&amp;Restocking'!H485)="T",TRIM('Felling&amp;Restocking'!H485)="DF",TRIM('Felling&amp;Restocking'!H485)="OS"),O485=0),0,1)</f>
        <v>0</v>
      </c>
      <c r="X485" s="372" t="n">
        <f aca="false">IF(OR('Felling&amp;Restocking'!$S485="",OR('Felling&amp;Restocking'!$S485=0,'Felling&amp;Restocking'!$S485="N/A")),0,1)</f>
        <v>0</v>
      </c>
      <c r="Y485" s="362" t="str">
        <f aca="false">IF(W485=1,T485,"")</f>
        <v/>
      </c>
      <c r="Z485" s="362" t="str">
        <f aca="false">IF(W485=1,U485,"")</f>
        <v/>
      </c>
      <c r="AA485" s="363" t="str">
        <f aca="false">CONCATENATE(IF(AND(AG485="B",AF485&lt;&gt;""),AF485,""),IF(AND(AI485="B",AH485&lt;&gt;""),AH485,""),IF(AND(AK485="B",AJ485&lt;&gt;""),AJ485,""),IF(AND(AM485="B",AL485&lt;&gt;""),AL485,""),IF(AND(AO485="B",AN485&lt;&gt;""),AN485,""),IF(AND(AQ485="B",AP485&lt;&gt;""),AP485,""))</f>
        <v/>
      </c>
      <c r="AC485" s="362" t="str">
        <f aca="false">CONCATENATE(IF(AND(AG485="C",AF485&lt;&gt;""),AF485,""),IF(AND(AI485="C",AH485&lt;&gt;""),AH485,""),IF(AND(AK485="C",AJ485&lt;&gt;""),AJ485,""),IF(AND(AM485="C",AL485&lt;&gt;""),AL485,""),IF(AND(AO485="C",AN485&lt;&gt;""),AN485,""),IF(AND(AQ485="C",AP485&lt;&gt;""),AP485,""))</f>
        <v/>
      </c>
      <c r="AE485" s="362" t="str">
        <f aca="false">CONCATENATE(IF(AS485="","",AS485),IF(AU485="","",AU485),IF(AW485="","",AW485),IF(AY485="","",AY485),IF(BA485="","",BA485),IF(BC485="","",BC485))</f>
        <v>1</v>
      </c>
      <c r="AF485" s="362" t="str">
        <f aca="false">IF('Felling&amp;Restocking'!I485="","",IFERROR(VLOOKUP( 'Felling&amp;Restocking'!I485,SpeciesList[],2,0),"," &amp; 'Felling&amp;Restocking'!I485))</f>
        <v/>
      </c>
      <c r="AG485" s="362" t="str">
        <f aca="false">IF('Felling&amp;Restocking'!I485="","",VLOOKUP( 'Felling&amp;Restocking'!I485,SpeciesList[],4,0))</f>
        <v/>
      </c>
      <c r="AH485" s="362" t="str">
        <f aca="false">IF('Felling&amp;Restocking'!J485="","",IFERROR("," &amp; VLOOKUP( 'Felling&amp;Restocking'!J485,SpeciesList[],2,0),"," &amp; 'Felling&amp;Restocking'!J485))</f>
        <v/>
      </c>
      <c r="AI485" s="362" t="str">
        <f aca="false">IF('Felling&amp;Restocking'!J485="","",VLOOKUP( 'Felling&amp;Restocking'!J485,SpeciesList[],4,0))</f>
        <v/>
      </c>
      <c r="AJ485" s="362" t="str">
        <f aca="false">IF('Felling&amp;Restocking'!K485="","",IFERROR("," &amp; VLOOKUP( 'Felling&amp;Restocking'!K485,SpeciesList[],2,0),"," &amp; 'Felling&amp;Restocking'!K485))</f>
        <v/>
      </c>
      <c r="AK485" s="362" t="str">
        <f aca="false">IF('Felling&amp;Restocking'!K485="","",VLOOKUP( 'Felling&amp;Restocking'!K485,SpeciesList[],4,0))</f>
        <v/>
      </c>
      <c r="AL485" s="362" t="str">
        <f aca="false">IF('Felling&amp;Restocking'!L485="","",IFERROR("," &amp; VLOOKUP( 'Felling&amp;Restocking'!L485,SpeciesList[],2,0),"," &amp; 'Felling&amp;Restocking'!L485))</f>
        <v/>
      </c>
      <c r="AM485" s="362" t="str">
        <f aca="false">IF('Felling&amp;Restocking'!L485="","",VLOOKUP( 'Felling&amp;Restocking'!L485,SpeciesList[],4,0))</f>
        <v/>
      </c>
      <c r="AN485" s="362" t="str">
        <f aca="false">IF('Felling&amp;Restocking'!M485="","",IFERROR("," &amp; VLOOKUP( 'Felling&amp;Restocking'!M485,SpeciesList[],2,0),"," &amp; 'Felling&amp;Restocking'!M485))</f>
        <v/>
      </c>
      <c r="AO485" s="362" t="str">
        <f aca="false">IF('Felling&amp;Restocking'!M485="","",VLOOKUP( 'Felling&amp;Restocking'!M485,SpeciesList[],4,0))</f>
        <v/>
      </c>
      <c r="AP485" s="362" t="str">
        <f aca="false">IF('Felling&amp;Restocking'!N485="","",IFERROR("," &amp; VLOOKUP( 'Felling&amp;Restocking'!N485,SpeciesList[],2,0),"," &amp; 'Felling&amp;Restocking'!N485))</f>
        <v/>
      </c>
      <c r="AQ485" s="362" t="str">
        <f aca="false">IF('Felling&amp;Restocking'!N485="","",VLOOKUP( 'Felling&amp;Restocking'!N485,SpeciesList[],4,0))</f>
        <v/>
      </c>
      <c r="AT485" s="362" t="str">
        <f aca="false">IF('Sub-Cpt Record'!A485&lt;&gt;"",CONCATENATE('Sub-Cpt Record'!A485,'Sub-Cpt Record'!B485,'Sub-Cpt Record'!C485),"")</f>
        <v/>
      </c>
      <c r="AU485" s="362" t="n">
        <f aca="false">IF($AT485="",1,COUNTIFS($AT$11:$AT$1000, $AT485))</f>
        <v>1</v>
      </c>
      <c r="AV485" s="362" t="n">
        <f aca="false">IF(AT485&lt;&gt;"",'Sub-Cpt Record'!C485/CODE!AU485,0)</f>
        <v>0</v>
      </c>
    </row>
    <row r="486" customFormat="false" ht="15" hidden="false" customHeight="false" outlineLevel="0" collapsed="false">
      <c r="A486" s="362" t="str">
        <f aca="false">IF('Sub-Cpt Record'!B486="",IF(OR('Sub-Cpt Record'!A486=0,'Sub-Cpt Record'!A486=""),"",'Sub-Cpt Record'!A486),CONCATENATE('Sub-Cpt Record'!A486&amp;'Sub-Cpt Record'!B486))</f>
        <v/>
      </c>
      <c r="B486" s="362" t="n">
        <f aca="false">IF($A486="",1,COUNTIFS($A$11:$A$1000, $A486))</f>
        <v>1</v>
      </c>
      <c r="C486" s="363" t="str">
        <f aca="false">IF('Sub-Cpt Record'!E486 = "","",'Sub-Cpt Record'!E486&amp;"  ")</f>
        <v/>
      </c>
      <c r="D486" s="362" t="str">
        <f aca="false">IF('Sub-Cpt Record'!F486 = "","",'Sub-Cpt Record'!F486&amp;"  ")</f>
        <v/>
      </c>
      <c r="E486" s="362" t="str">
        <f aca="false">IF('Sub-Cpt Record'!G486 = "","",'Sub-Cpt Record'!G486&amp;"  ")</f>
        <v/>
      </c>
      <c r="F486" s="362" t="str">
        <f aca="false">IF('Sub-Cpt Record'!H486 = "","",'Sub-Cpt Record'!H486&amp;"  ")</f>
        <v/>
      </c>
      <c r="G486" s="362" t="str">
        <f aca="false">IF('Sub-Cpt Record'!I486 = "","",'Sub-Cpt Record'!I486&amp;"  ")</f>
        <v/>
      </c>
      <c r="H486" s="362" t="str">
        <f aca="false">IF('Sub-Cpt Record'!J486 = "","",'Sub-Cpt Record'!J486&amp;"  ")</f>
        <v/>
      </c>
      <c r="I486" s="364" t="str">
        <f aca="false">CONCATENATE(C486&amp;D486&amp;E486&amp;F486&amp;G486&amp;H486)</f>
        <v/>
      </c>
      <c r="J486" s="362" t="n">
        <f aca="false">IF(A486&lt;&gt;"",'Sub-Cpt Record'!C486/CODE!B486,0)</f>
        <v>0</v>
      </c>
      <c r="L486" s="365" t="str">
        <f aca="false">IF(A486="",IF(L487=1,1,""),1)</f>
        <v/>
      </c>
      <c r="N486" s="366" t="n">
        <f aca="false">COUNTIFS('Felling&amp;Restocking'!$A$11:$A$1000, 'Felling&amp;Restocking'!$A486, 'Felling&amp;Restocking'!$B$11:$B$1000, 'Felling&amp;Restocking'!$B486, 'Felling&amp;Restocking'!$H$11:$H$1000, 'Felling&amp;Restocking'!$H486)</f>
        <v>0</v>
      </c>
      <c r="O486" s="366" t="n">
        <f aca="false">IF(OR('Felling&amp;Restocking'!H486=0,'Felling&amp;Restocking'!H486=""),0,1)</f>
        <v>0</v>
      </c>
      <c r="P486" s="367" t="n">
        <f aca="false">SUM('Felling&amp;Restocking'!O486+'Felling&amp;Restocking'!P486)</f>
        <v>0</v>
      </c>
      <c r="S486" s="369" t="n">
        <f aca="false">IF(AND(O486&lt;&gt;0,P486&lt;&gt;0,'Felling&amp;Restocking'!G486&lt;&gt;0,AA486="",AC486=""),1,0)</f>
        <v>0</v>
      </c>
      <c r="T486" s="370" t="str">
        <f aca="false">IF(OR('Felling&amp;Restocking'!G486=0,'Felling&amp;Restocking'!G486=""),"",SUM('Felling&amp;Restocking'!O486/P486)*'Felling&amp;Restocking'!G486)</f>
        <v/>
      </c>
      <c r="U486" s="370" t="str">
        <f aca="false">IF(OR('Felling&amp;Restocking'!G486=0,'Felling&amp;Restocking'!G486=""),"",SUM('Felling&amp;Restocking'!P486/P486)*'Felling&amp;Restocking'!G486)</f>
        <v/>
      </c>
      <c r="V486" s="371" t="n">
        <f aca="false">IF(CONCATENATE('Felling&amp;Restocking'!U486&amp;'Felling&amp;Restocking'!W486&amp;'Felling&amp;Restocking'!Y486&amp;'Felling&amp;Restocking'!AA486&amp;'Felling&amp;Restocking'!AC486)="",0,1)</f>
        <v>0</v>
      </c>
      <c r="W486" s="372" t="n">
        <f aca="false">IF(OR(OR(TRIM('Felling&amp;Restocking'!H486)="T",TRIM('Felling&amp;Restocking'!H486)="DF",TRIM('Felling&amp;Restocking'!H486)="OS"),O486=0),0,1)</f>
        <v>0</v>
      </c>
      <c r="X486" s="372" t="n">
        <f aca="false">IF(OR('Felling&amp;Restocking'!$S486="",OR('Felling&amp;Restocking'!$S486=0,'Felling&amp;Restocking'!$S486="N/A")),0,1)</f>
        <v>0</v>
      </c>
      <c r="Y486" s="362" t="str">
        <f aca="false">IF(W486=1,T486,"")</f>
        <v/>
      </c>
      <c r="Z486" s="362" t="str">
        <f aca="false">IF(W486=1,U486,"")</f>
        <v/>
      </c>
      <c r="AA486" s="363" t="str">
        <f aca="false">CONCATENATE(IF(AND(AG486="B",AF486&lt;&gt;""),AF486,""),IF(AND(AI486="B",AH486&lt;&gt;""),AH486,""),IF(AND(AK486="B",AJ486&lt;&gt;""),AJ486,""),IF(AND(AM486="B",AL486&lt;&gt;""),AL486,""),IF(AND(AO486="B",AN486&lt;&gt;""),AN486,""),IF(AND(AQ486="B",AP486&lt;&gt;""),AP486,""))</f>
        <v/>
      </c>
      <c r="AC486" s="362" t="str">
        <f aca="false">CONCATENATE(IF(AND(AG486="C",AF486&lt;&gt;""),AF486,""),IF(AND(AI486="C",AH486&lt;&gt;""),AH486,""),IF(AND(AK486="C",AJ486&lt;&gt;""),AJ486,""),IF(AND(AM486="C",AL486&lt;&gt;""),AL486,""),IF(AND(AO486="C",AN486&lt;&gt;""),AN486,""),IF(AND(AQ486="C",AP486&lt;&gt;""),AP486,""))</f>
        <v/>
      </c>
      <c r="AE486" s="362" t="str">
        <f aca="false">CONCATENATE(IF(AS486="","",AS486),IF(AU486="","",AU486),IF(AW486="","",AW486),IF(AY486="","",AY486),IF(BA486="","",BA486),IF(BC486="","",BC486))</f>
        <v>1</v>
      </c>
      <c r="AF486" s="362" t="str">
        <f aca="false">IF('Felling&amp;Restocking'!I486="","",IFERROR(VLOOKUP( 'Felling&amp;Restocking'!I486,SpeciesList[],2,0),"," &amp; 'Felling&amp;Restocking'!I486))</f>
        <v/>
      </c>
      <c r="AG486" s="362" t="str">
        <f aca="false">IF('Felling&amp;Restocking'!I486="","",VLOOKUP( 'Felling&amp;Restocking'!I486,SpeciesList[],4,0))</f>
        <v/>
      </c>
      <c r="AH486" s="362" t="str">
        <f aca="false">IF('Felling&amp;Restocking'!J486="","",IFERROR("," &amp; VLOOKUP( 'Felling&amp;Restocking'!J486,SpeciesList[],2,0),"," &amp; 'Felling&amp;Restocking'!J486))</f>
        <v/>
      </c>
      <c r="AI486" s="362" t="str">
        <f aca="false">IF('Felling&amp;Restocking'!J486="","",VLOOKUP( 'Felling&amp;Restocking'!J486,SpeciesList[],4,0))</f>
        <v/>
      </c>
      <c r="AJ486" s="362" t="str">
        <f aca="false">IF('Felling&amp;Restocking'!K486="","",IFERROR("," &amp; VLOOKUP( 'Felling&amp;Restocking'!K486,SpeciesList[],2,0),"," &amp; 'Felling&amp;Restocking'!K486))</f>
        <v/>
      </c>
      <c r="AK486" s="362" t="str">
        <f aca="false">IF('Felling&amp;Restocking'!K486="","",VLOOKUP( 'Felling&amp;Restocking'!K486,SpeciesList[],4,0))</f>
        <v/>
      </c>
      <c r="AL486" s="362" t="str">
        <f aca="false">IF('Felling&amp;Restocking'!L486="","",IFERROR("," &amp; VLOOKUP( 'Felling&amp;Restocking'!L486,SpeciesList[],2,0),"," &amp; 'Felling&amp;Restocking'!L486))</f>
        <v/>
      </c>
      <c r="AM486" s="362" t="str">
        <f aca="false">IF('Felling&amp;Restocking'!L486="","",VLOOKUP( 'Felling&amp;Restocking'!L486,SpeciesList[],4,0))</f>
        <v/>
      </c>
      <c r="AN486" s="362" t="str">
        <f aca="false">IF('Felling&amp;Restocking'!M486="","",IFERROR("," &amp; VLOOKUP( 'Felling&amp;Restocking'!M486,SpeciesList[],2,0),"," &amp; 'Felling&amp;Restocking'!M486))</f>
        <v/>
      </c>
      <c r="AO486" s="362" t="str">
        <f aca="false">IF('Felling&amp;Restocking'!M486="","",VLOOKUP( 'Felling&amp;Restocking'!M486,SpeciesList[],4,0))</f>
        <v/>
      </c>
      <c r="AP486" s="362" t="str">
        <f aca="false">IF('Felling&amp;Restocking'!N486="","",IFERROR("," &amp; VLOOKUP( 'Felling&amp;Restocking'!N486,SpeciesList[],2,0),"," &amp; 'Felling&amp;Restocking'!N486))</f>
        <v/>
      </c>
      <c r="AQ486" s="362" t="str">
        <f aca="false">IF('Felling&amp;Restocking'!N486="","",VLOOKUP( 'Felling&amp;Restocking'!N486,SpeciesList[],4,0))</f>
        <v/>
      </c>
      <c r="AT486" s="362" t="str">
        <f aca="false">IF('Sub-Cpt Record'!A486&lt;&gt;"",CONCATENATE('Sub-Cpt Record'!A486,'Sub-Cpt Record'!B486,'Sub-Cpt Record'!C486),"")</f>
        <v/>
      </c>
      <c r="AU486" s="362" t="n">
        <f aca="false">IF($AT486="",1,COUNTIFS($AT$11:$AT$1000, $AT486))</f>
        <v>1</v>
      </c>
      <c r="AV486" s="362" t="n">
        <f aca="false">IF(AT486&lt;&gt;"",'Sub-Cpt Record'!C486/CODE!AU486,0)</f>
        <v>0</v>
      </c>
    </row>
    <row r="487" customFormat="false" ht="15" hidden="false" customHeight="false" outlineLevel="0" collapsed="false">
      <c r="A487" s="362" t="str">
        <f aca="false">IF('Sub-Cpt Record'!B487="",IF(OR('Sub-Cpt Record'!A487=0,'Sub-Cpt Record'!A487=""),"",'Sub-Cpt Record'!A487),CONCATENATE('Sub-Cpt Record'!A487&amp;'Sub-Cpt Record'!B487))</f>
        <v/>
      </c>
      <c r="B487" s="362" t="n">
        <f aca="false">IF($A487="",1,COUNTIFS($A$11:$A$1000, $A487))</f>
        <v>1</v>
      </c>
      <c r="C487" s="363" t="str">
        <f aca="false">IF('Sub-Cpt Record'!E487 = "","",'Sub-Cpt Record'!E487&amp;"  ")</f>
        <v/>
      </c>
      <c r="D487" s="362" t="str">
        <f aca="false">IF('Sub-Cpt Record'!F487 = "","",'Sub-Cpt Record'!F487&amp;"  ")</f>
        <v/>
      </c>
      <c r="E487" s="362" t="str">
        <f aca="false">IF('Sub-Cpt Record'!G487 = "","",'Sub-Cpt Record'!G487&amp;"  ")</f>
        <v/>
      </c>
      <c r="F487" s="362" t="str">
        <f aca="false">IF('Sub-Cpt Record'!H487 = "","",'Sub-Cpt Record'!H487&amp;"  ")</f>
        <v/>
      </c>
      <c r="G487" s="362" t="str">
        <f aca="false">IF('Sub-Cpt Record'!I487 = "","",'Sub-Cpt Record'!I487&amp;"  ")</f>
        <v/>
      </c>
      <c r="H487" s="362" t="str">
        <f aca="false">IF('Sub-Cpt Record'!J487 = "","",'Sub-Cpt Record'!J487&amp;"  ")</f>
        <v/>
      </c>
      <c r="I487" s="364" t="str">
        <f aca="false">CONCATENATE(C487&amp;D487&amp;E487&amp;F487&amp;G487&amp;H487)</f>
        <v/>
      </c>
      <c r="J487" s="362" t="n">
        <f aca="false">IF(A487&lt;&gt;"",'Sub-Cpt Record'!C487/CODE!B487,0)</f>
        <v>0</v>
      </c>
      <c r="L487" s="365" t="str">
        <f aca="false">IF(A487="",IF(L488=1,1,""),1)</f>
        <v/>
      </c>
      <c r="N487" s="366" t="n">
        <f aca="false">COUNTIFS('Felling&amp;Restocking'!$A$11:$A$1000, 'Felling&amp;Restocking'!$A487, 'Felling&amp;Restocking'!$B$11:$B$1000, 'Felling&amp;Restocking'!$B487, 'Felling&amp;Restocking'!$H$11:$H$1000, 'Felling&amp;Restocking'!$H487)</f>
        <v>0</v>
      </c>
      <c r="O487" s="366" t="n">
        <f aca="false">IF(OR('Felling&amp;Restocking'!H487=0,'Felling&amp;Restocking'!H487=""),0,1)</f>
        <v>0</v>
      </c>
      <c r="P487" s="367" t="n">
        <f aca="false">SUM('Felling&amp;Restocking'!O487+'Felling&amp;Restocking'!P487)</f>
        <v>0</v>
      </c>
      <c r="S487" s="369" t="n">
        <f aca="false">IF(AND(O487&lt;&gt;0,P487&lt;&gt;0,'Felling&amp;Restocking'!G487&lt;&gt;0,AA487="",AC487=""),1,0)</f>
        <v>0</v>
      </c>
      <c r="T487" s="370" t="str">
        <f aca="false">IF(OR('Felling&amp;Restocking'!G487=0,'Felling&amp;Restocking'!G487=""),"",SUM('Felling&amp;Restocking'!O487/P487)*'Felling&amp;Restocking'!G487)</f>
        <v/>
      </c>
      <c r="U487" s="370" t="str">
        <f aca="false">IF(OR('Felling&amp;Restocking'!G487=0,'Felling&amp;Restocking'!G487=""),"",SUM('Felling&amp;Restocking'!P487/P487)*'Felling&amp;Restocking'!G487)</f>
        <v/>
      </c>
      <c r="V487" s="371" t="n">
        <f aca="false">IF(CONCATENATE('Felling&amp;Restocking'!U487&amp;'Felling&amp;Restocking'!W487&amp;'Felling&amp;Restocking'!Y487&amp;'Felling&amp;Restocking'!AA487&amp;'Felling&amp;Restocking'!AC487)="",0,1)</f>
        <v>0</v>
      </c>
      <c r="W487" s="372" t="n">
        <f aca="false">IF(OR(OR(TRIM('Felling&amp;Restocking'!H487)="T",TRIM('Felling&amp;Restocking'!H487)="DF",TRIM('Felling&amp;Restocking'!H487)="OS"),O487=0),0,1)</f>
        <v>0</v>
      </c>
      <c r="X487" s="372" t="n">
        <f aca="false">IF(OR('Felling&amp;Restocking'!$S487="",OR('Felling&amp;Restocking'!$S487=0,'Felling&amp;Restocking'!$S487="N/A")),0,1)</f>
        <v>0</v>
      </c>
      <c r="Y487" s="362" t="str">
        <f aca="false">IF(W487=1,T487,"")</f>
        <v/>
      </c>
      <c r="Z487" s="362" t="str">
        <f aca="false">IF(W487=1,U487,"")</f>
        <v/>
      </c>
      <c r="AA487" s="363" t="str">
        <f aca="false">CONCATENATE(IF(AND(AG487="B",AF487&lt;&gt;""),AF487,""),IF(AND(AI487="B",AH487&lt;&gt;""),AH487,""),IF(AND(AK487="B",AJ487&lt;&gt;""),AJ487,""),IF(AND(AM487="B",AL487&lt;&gt;""),AL487,""),IF(AND(AO487="B",AN487&lt;&gt;""),AN487,""),IF(AND(AQ487="B",AP487&lt;&gt;""),AP487,""))</f>
        <v/>
      </c>
      <c r="AC487" s="362" t="str">
        <f aca="false">CONCATENATE(IF(AND(AG487="C",AF487&lt;&gt;""),AF487,""),IF(AND(AI487="C",AH487&lt;&gt;""),AH487,""),IF(AND(AK487="C",AJ487&lt;&gt;""),AJ487,""),IF(AND(AM487="C",AL487&lt;&gt;""),AL487,""),IF(AND(AO487="C",AN487&lt;&gt;""),AN487,""),IF(AND(AQ487="C",AP487&lt;&gt;""),AP487,""))</f>
        <v/>
      </c>
      <c r="AE487" s="362" t="str">
        <f aca="false">CONCATENATE(IF(AS487="","",AS487),IF(AU487="","",AU487),IF(AW487="","",AW487),IF(AY487="","",AY487),IF(BA487="","",BA487),IF(BC487="","",BC487))</f>
        <v>1</v>
      </c>
      <c r="AF487" s="362" t="str">
        <f aca="false">IF('Felling&amp;Restocking'!I487="","",IFERROR(VLOOKUP( 'Felling&amp;Restocking'!I487,SpeciesList[],2,0),"," &amp; 'Felling&amp;Restocking'!I487))</f>
        <v/>
      </c>
      <c r="AG487" s="362" t="str">
        <f aca="false">IF('Felling&amp;Restocking'!I487="","",VLOOKUP( 'Felling&amp;Restocking'!I487,SpeciesList[],4,0))</f>
        <v/>
      </c>
      <c r="AH487" s="362" t="str">
        <f aca="false">IF('Felling&amp;Restocking'!J487="","",IFERROR("," &amp; VLOOKUP( 'Felling&amp;Restocking'!J487,SpeciesList[],2,0),"," &amp; 'Felling&amp;Restocking'!J487))</f>
        <v/>
      </c>
      <c r="AI487" s="362" t="str">
        <f aca="false">IF('Felling&amp;Restocking'!J487="","",VLOOKUP( 'Felling&amp;Restocking'!J487,SpeciesList[],4,0))</f>
        <v/>
      </c>
      <c r="AJ487" s="362" t="str">
        <f aca="false">IF('Felling&amp;Restocking'!K487="","",IFERROR("," &amp; VLOOKUP( 'Felling&amp;Restocking'!K487,SpeciesList[],2,0),"," &amp; 'Felling&amp;Restocking'!K487))</f>
        <v/>
      </c>
      <c r="AK487" s="362" t="str">
        <f aca="false">IF('Felling&amp;Restocking'!K487="","",VLOOKUP( 'Felling&amp;Restocking'!K487,SpeciesList[],4,0))</f>
        <v/>
      </c>
      <c r="AL487" s="362" t="str">
        <f aca="false">IF('Felling&amp;Restocking'!L487="","",IFERROR("," &amp; VLOOKUP( 'Felling&amp;Restocking'!L487,SpeciesList[],2,0),"," &amp; 'Felling&amp;Restocking'!L487))</f>
        <v/>
      </c>
      <c r="AM487" s="362" t="str">
        <f aca="false">IF('Felling&amp;Restocking'!L487="","",VLOOKUP( 'Felling&amp;Restocking'!L487,SpeciesList[],4,0))</f>
        <v/>
      </c>
      <c r="AN487" s="362" t="str">
        <f aca="false">IF('Felling&amp;Restocking'!M487="","",IFERROR("," &amp; VLOOKUP( 'Felling&amp;Restocking'!M487,SpeciesList[],2,0),"," &amp; 'Felling&amp;Restocking'!M487))</f>
        <v/>
      </c>
      <c r="AO487" s="362" t="str">
        <f aca="false">IF('Felling&amp;Restocking'!M487="","",VLOOKUP( 'Felling&amp;Restocking'!M487,SpeciesList[],4,0))</f>
        <v/>
      </c>
      <c r="AP487" s="362" t="str">
        <f aca="false">IF('Felling&amp;Restocking'!N487="","",IFERROR("," &amp; VLOOKUP( 'Felling&amp;Restocking'!N487,SpeciesList[],2,0),"," &amp; 'Felling&amp;Restocking'!N487))</f>
        <v/>
      </c>
      <c r="AQ487" s="362" t="str">
        <f aca="false">IF('Felling&amp;Restocking'!N487="","",VLOOKUP( 'Felling&amp;Restocking'!N487,SpeciesList[],4,0))</f>
        <v/>
      </c>
      <c r="AT487" s="362" t="str">
        <f aca="false">IF('Sub-Cpt Record'!A487&lt;&gt;"",CONCATENATE('Sub-Cpt Record'!A487,'Sub-Cpt Record'!B487,'Sub-Cpt Record'!C487),"")</f>
        <v/>
      </c>
      <c r="AU487" s="362" t="n">
        <f aca="false">IF($AT487="",1,COUNTIFS($AT$11:$AT$1000, $AT487))</f>
        <v>1</v>
      </c>
      <c r="AV487" s="362" t="n">
        <f aca="false">IF(AT487&lt;&gt;"",'Sub-Cpt Record'!C487/CODE!AU487,0)</f>
        <v>0</v>
      </c>
    </row>
    <row r="488" customFormat="false" ht="15" hidden="false" customHeight="false" outlineLevel="0" collapsed="false">
      <c r="A488" s="362" t="str">
        <f aca="false">IF('Sub-Cpt Record'!B488="",IF(OR('Sub-Cpt Record'!A488=0,'Sub-Cpt Record'!A488=""),"",'Sub-Cpt Record'!A488),CONCATENATE('Sub-Cpt Record'!A488&amp;'Sub-Cpt Record'!B488))</f>
        <v/>
      </c>
      <c r="B488" s="362" t="n">
        <f aca="false">IF($A488="",1,COUNTIFS($A$11:$A$1000, $A488))</f>
        <v>1</v>
      </c>
      <c r="C488" s="363" t="str">
        <f aca="false">IF('Sub-Cpt Record'!E488 = "","",'Sub-Cpt Record'!E488&amp;"  ")</f>
        <v/>
      </c>
      <c r="D488" s="362" t="str">
        <f aca="false">IF('Sub-Cpt Record'!F488 = "","",'Sub-Cpt Record'!F488&amp;"  ")</f>
        <v/>
      </c>
      <c r="E488" s="362" t="str">
        <f aca="false">IF('Sub-Cpt Record'!G488 = "","",'Sub-Cpt Record'!G488&amp;"  ")</f>
        <v/>
      </c>
      <c r="F488" s="362" t="str">
        <f aca="false">IF('Sub-Cpt Record'!H488 = "","",'Sub-Cpt Record'!H488&amp;"  ")</f>
        <v/>
      </c>
      <c r="G488" s="362" t="str">
        <f aca="false">IF('Sub-Cpt Record'!I488 = "","",'Sub-Cpt Record'!I488&amp;"  ")</f>
        <v/>
      </c>
      <c r="H488" s="362" t="str">
        <f aca="false">IF('Sub-Cpt Record'!J488 = "","",'Sub-Cpt Record'!J488&amp;"  ")</f>
        <v/>
      </c>
      <c r="I488" s="364" t="str">
        <f aca="false">CONCATENATE(C488&amp;D488&amp;E488&amp;F488&amp;G488&amp;H488)</f>
        <v/>
      </c>
      <c r="J488" s="362" t="n">
        <f aca="false">IF(A488&lt;&gt;"",'Sub-Cpt Record'!C488/CODE!B488,0)</f>
        <v>0</v>
      </c>
      <c r="L488" s="365" t="str">
        <f aca="false">IF(A488="",IF(L489=1,1,""),1)</f>
        <v/>
      </c>
      <c r="N488" s="366" t="n">
        <f aca="false">COUNTIFS('Felling&amp;Restocking'!$A$11:$A$1000, 'Felling&amp;Restocking'!$A488, 'Felling&amp;Restocking'!$B$11:$B$1000, 'Felling&amp;Restocking'!$B488, 'Felling&amp;Restocking'!$H$11:$H$1000, 'Felling&amp;Restocking'!$H488)</f>
        <v>0</v>
      </c>
      <c r="O488" s="366" t="n">
        <f aca="false">IF(OR('Felling&amp;Restocking'!H488=0,'Felling&amp;Restocking'!H488=""),0,1)</f>
        <v>0</v>
      </c>
      <c r="P488" s="367" t="n">
        <f aca="false">SUM('Felling&amp;Restocking'!O488+'Felling&amp;Restocking'!P488)</f>
        <v>0</v>
      </c>
      <c r="S488" s="369" t="n">
        <f aca="false">IF(AND(O488&lt;&gt;0,P488&lt;&gt;0,'Felling&amp;Restocking'!G488&lt;&gt;0,AA488="",AC488=""),1,0)</f>
        <v>0</v>
      </c>
      <c r="T488" s="370" t="str">
        <f aca="false">IF(OR('Felling&amp;Restocking'!G488=0,'Felling&amp;Restocking'!G488=""),"",SUM('Felling&amp;Restocking'!O488/P488)*'Felling&amp;Restocking'!G488)</f>
        <v/>
      </c>
      <c r="U488" s="370" t="str">
        <f aca="false">IF(OR('Felling&amp;Restocking'!G488=0,'Felling&amp;Restocking'!G488=""),"",SUM('Felling&amp;Restocking'!P488/P488)*'Felling&amp;Restocking'!G488)</f>
        <v/>
      </c>
      <c r="V488" s="371" t="n">
        <f aca="false">IF(CONCATENATE('Felling&amp;Restocking'!U488&amp;'Felling&amp;Restocking'!W488&amp;'Felling&amp;Restocking'!Y488&amp;'Felling&amp;Restocking'!AA488&amp;'Felling&amp;Restocking'!AC488)="",0,1)</f>
        <v>0</v>
      </c>
      <c r="W488" s="372" t="n">
        <f aca="false">IF(OR(OR(TRIM('Felling&amp;Restocking'!H488)="T",TRIM('Felling&amp;Restocking'!H488)="DF",TRIM('Felling&amp;Restocking'!H488)="OS"),O488=0),0,1)</f>
        <v>0</v>
      </c>
      <c r="X488" s="372" t="n">
        <f aca="false">IF(OR('Felling&amp;Restocking'!$S488="",OR('Felling&amp;Restocking'!$S488=0,'Felling&amp;Restocking'!$S488="N/A")),0,1)</f>
        <v>0</v>
      </c>
      <c r="Y488" s="362" t="str">
        <f aca="false">IF(W488=1,T488,"")</f>
        <v/>
      </c>
      <c r="Z488" s="362" t="str">
        <f aca="false">IF(W488=1,U488,"")</f>
        <v/>
      </c>
      <c r="AA488" s="363" t="str">
        <f aca="false">CONCATENATE(IF(AND(AG488="B",AF488&lt;&gt;""),AF488,""),IF(AND(AI488="B",AH488&lt;&gt;""),AH488,""),IF(AND(AK488="B",AJ488&lt;&gt;""),AJ488,""),IF(AND(AM488="B",AL488&lt;&gt;""),AL488,""),IF(AND(AO488="B",AN488&lt;&gt;""),AN488,""),IF(AND(AQ488="B",AP488&lt;&gt;""),AP488,""))</f>
        <v/>
      </c>
      <c r="AC488" s="362" t="str">
        <f aca="false">CONCATENATE(IF(AND(AG488="C",AF488&lt;&gt;""),AF488,""),IF(AND(AI488="C",AH488&lt;&gt;""),AH488,""),IF(AND(AK488="C",AJ488&lt;&gt;""),AJ488,""),IF(AND(AM488="C",AL488&lt;&gt;""),AL488,""),IF(AND(AO488="C",AN488&lt;&gt;""),AN488,""),IF(AND(AQ488="C",AP488&lt;&gt;""),AP488,""))</f>
        <v/>
      </c>
      <c r="AE488" s="362" t="str">
        <f aca="false">CONCATENATE(IF(AS488="","",AS488),IF(AU488="","",AU488),IF(AW488="","",AW488),IF(AY488="","",AY488),IF(BA488="","",BA488),IF(BC488="","",BC488))</f>
        <v>1</v>
      </c>
      <c r="AF488" s="362" t="str">
        <f aca="false">IF('Felling&amp;Restocking'!I488="","",IFERROR(VLOOKUP( 'Felling&amp;Restocking'!I488,SpeciesList[],2,0),"," &amp; 'Felling&amp;Restocking'!I488))</f>
        <v/>
      </c>
      <c r="AG488" s="362" t="str">
        <f aca="false">IF('Felling&amp;Restocking'!I488="","",VLOOKUP( 'Felling&amp;Restocking'!I488,SpeciesList[],4,0))</f>
        <v/>
      </c>
      <c r="AH488" s="362" t="str">
        <f aca="false">IF('Felling&amp;Restocking'!J488="","",IFERROR("," &amp; VLOOKUP( 'Felling&amp;Restocking'!J488,SpeciesList[],2,0),"," &amp; 'Felling&amp;Restocking'!J488))</f>
        <v/>
      </c>
      <c r="AI488" s="362" t="str">
        <f aca="false">IF('Felling&amp;Restocking'!J488="","",VLOOKUP( 'Felling&amp;Restocking'!J488,SpeciesList[],4,0))</f>
        <v/>
      </c>
      <c r="AJ488" s="362" t="str">
        <f aca="false">IF('Felling&amp;Restocking'!K488="","",IFERROR("," &amp; VLOOKUP( 'Felling&amp;Restocking'!K488,SpeciesList[],2,0),"," &amp; 'Felling&amp;Restocking'!K488))</f>
        <v/>
      </c>
      <c r="AK488" s="362" t="str">
        <f aca="false">IF('Felling&amp;Restocking'!K488="","",VLOOKUP( 'Felling&amp;Restocking'!K488,SpeciesList[],4,0))</f>
        <v/>
      </c>
      <c r="AL488" s="362" t="str">
        <f aca="false">IF('Felling&amp;Restocking'!L488="","",IFERROR("," &amp; VLOOKUP( 'Felling&amp;Restocking'!L488,SpeciesList[],2,0),"," &amp; 'Felling&amp;Restocking'!L488))</f>
        <v/>
      </c>
      <c r="AM488" s="362" t="str">
        <f aca="false">IF('Felling&amp;Restocking'!L488="","",VLOOKUP( 'Felling&amp;Restocking'!L488,SpeciesList[],4,0))</f>
        <v/>
      </c>
      <c r="AN488" s="362" t="str">
        <f aca="false">IF('Felling&amp;Restocking'!M488="","",IFERROR("," &amp; VLOOKUP( 'Felling&amp;Restocking'!M488,SpeciesList[],2,0),"," &amp; 'Felling&amp;Restocking'!M488))</f>
        <v/>
      </c>
      <c r="AO488" s="362" t="str">
        <f aca="false">IF('Felling&amp;Restocking'!M488="","",VLOOKUP( 'Felling&amp;Restocking'!M488,SpeciesList[],4,0))</f>
        <v/>
      </c>
      <c r="AP488" s="362" t="str">
        <f aca="false">IF('Felling&amp;Restocking'!N488="","",IFERROR("," &amp; VLOOKUP( 'Felling&amp;Restocking'!N488,SpeciesList[],2,0),"," &amp; 'Felling&amp;Restocking'!N488))</f>
        <v/>
      </c>
      <c r="AQ488" s="362" t="str">
        <f aca="false">IF('Felling&amp;Restocking'!N488="","",VLOOKUP( 'Felling&amp;Restocking'!N488,SpeciesList[],4,0))</f>
        <v/>
      </c>
      <c r="AT488" s="362" t="str">
        <f aca="false">IF('Sub-Cpt Record'!A488&lt;&gt;"",CONCATENATE('Sub-Cpt Record'!A488,'Sub-Cpt Record'!B488,'Sub-Cpt Record'!C488),"")</f>
        <v/>
      </c>
      <c r="AU488" s="362" t="n">
        <f aca="false">IF($AT488="",1,COUNTIFS($AT$11:$AT$1000, $AT488))</f>
        <v>1</v>
      </c>
      <c r="AV488" s="362" t="n">
        <f aca="false">IF(AT488&lt;&gt;"",'Sub-Cpt Record'!C488/CODE!AU488,0)</f>
        <v>0</v>
      </c>
    </row>
    <row r="489" customFormat="false" ht="15" hidden="false" customHeight="false" outlineLevel="0" collapsed="false">
      <c r="A489" s="362" t="str">
        <f aca="false">IF('Sub-Cpt Record'!B489="",IF(OR('Sub-Cpt Record'!A489=0,'Sub-Cpt Record'!A489=""),"",'Sub-Cpt Record'!A489),CONCATENATE('Sub-Cpt Record'!A489&amp;'Sub-Cpt Record'!B489))</f>
        <v/>
      </c>
      <c r="B489" s="362" t="n">
        <f aca="false">IF($A489="",1,COUNTIFS($A$11:$A$1000, $A489))</f>
        <v>1</v>
      </c>
      <c r="C489" s="363" t="str">
        <f aca="false">IF('Sub-Cpt Record'!E489 = "","",'Sub-Cpt Record'!E489&amp;"  ")</f>
        <v/>
      </c>
      <c r="D489" s="362" t="str">
        <f aca="false">IF('Sub-Cpt Record'!F489 = "","",'Sub-Cpt Record'!F489&amp;"  ")</f>
        <v/>
      </c>
      <c r="E489" s="362" t="str">
        <f aca="false">IF('Sub-Cpt Record'!G489 = "","",'Sub-Cpt Record'!G489&amp;"  ")</f>
        <v/>
      </c>
      <c r="F489" s="362" t="str">
        <f aca="false">IF('Sub-Cpt Record'!H489 = "","",'Sub-Cpt Record'!H489&amp;"  ")</f>
        <v/>
      </c>
      <c r="G489" s="362" t="str">
        <f aca="false">IF('Sub-Cpt Record'!I489 = "","",'Sub-Cpt Record'!I489&amp;"  ")</f>
        <v/>
      </c>
      <c r="H489" s="362" t="str">
        <f aca="false">IF('Sub-Cpt Record'!J489 = "","",'Sub-Cpt Record'!J489&amp;"  ")</f>
        <v/>
      </c>
      <c r="I489" s="364" t="str">
        <f aca="false">CONCATENATE(C489&amp;D489&amp;E489&amp;F489&amp;G489&amp;H489)</f>
        <v/>
      </c>
      <c r="J489" s="362" t="n">
        <f aca="false">IF(A489&lt;&gt;"",'Sub-Cpt Record'!C489/CODE!B489,0)</f>
        <v>0</v>
      </c>
      <c r="L489" s="365" t="str">
        <f aca="false">IF(A489="",IF(L490=1,1,""),1)</f>
        <v/>
      </c>
      <c r="N489" s="366" t="n">
        <f aca="false">COUNTIFS('Felling&amp;Restocking'!$A$11:$A$1000, 'Felling&amp;Restocking'!$A489, 'Felling&amp;Restocking'!$B$11:$B$1000, 'Felling&amp;Restocking'!$B489, 'Felling&amp;Restocking'!$H$11:$H$1000, 'Felling&amp;Restocking'!$H489)</f>
        <v>0</v>
      </c>
      <c r="O489" s="366" t="n">
        <f aca="false">IF(OR('Felling&amp;Restocking'!H489=0,'Felling&amp;Restocking'!H489=""),0,1)</f>
        <v>0</v>
      </c>
      <c r="P489" s="367" t="n">
        <f aca="false">SUM('Felling&amp;Restocking'!O489+'Felling&amp;Restocking'!P489)</f>
        <v>0</v>
      </c>
      <c r="S489" s="369" t="n">
        <f aca="false">IF(AND(O489&lt;&gt;0,P489&lt;&gt;0,'Felling&amp;Restocking'!G489&lt;&gt;0,AA489="",AC489=""),1,0)</f>
        <v>0</v>
      </c>
      <c r="T489" s="370" t="str">
        <f aca="false">IF(OR('Felling&amp;Restocking'!G489=0,'Felling&amp;Restocking'!G489=""),"",SUM('Felling&amp;Restocking'!O489/P489)*'Felling&amp;Restocking'!G489)</f>
        <v/>
      </c>
      <c r="U489" s="370" t="str">
        <f aca="false">IF(OR('Felling&amp;Restocking'!G489=0,'Felling&amp;Restocking'!G489=""),"",SUM('Felling&amp;Restocking'!P489/P489)*'Felling&amp;Restocking'!G489)</f>
        <v/>
      </c>
      <c r="V489" s="371" t="n">
        <f aca="false">IF(CONCATENATE('Felling&amp;Restocking'!U489&amp;'Felling&amp;Restocking'!W489&amp;'Felling&amp;Restocking'!Y489&amp;'Felling&amp;Restocking'!AA489&amp;'Felling&amp;Restocking'!AC489)="",0,1)</f>
        <v>0</v>
      </c>
      <c r="W489" s="372" t="n">
        <f aca="false">IF(OR(OR(TRIM('Felling&amp;Restocking'!H489)="T",TRIM('Felling&amp;Restocking'!H489)="DF",TRIM('Felling&amp;Restocking'!H489)="OS"),O489=0),0,1)</f>
        <v>0</v>
      </c>
      <c r="X489" s="372" t="n">
        <f aca="false">IF(OR('Felling&amp;Restocking'!$S489="",OR('Felling&amp;Restocking'!$S489=0,'Felling&amp;Restocking'!$S489="N/A")),0,1)</f>
        <v>0</v>
      </c>
      <c r="Y489" s="362" t="str">
        <f aca="false">IF(W489=1,T489,"")</f>
        <v/>
      </c>
      <c r="Z489" s="362" t="str">
        <f aca="false">IF(W489=1,U489,"")</f>
        <v/>
      </c>
      <c r="AA489" s="363" t="str">
        <f aca="false">CONCATENATE(IF(AND(AG489="B",AF489&lt;&gt;""),AF489,""),IF(AND(AI489="B",AH489&lt;&gt;""),AH489,""),IF(AND(AK489="B",AJ489&lt;&gt;""),AJ489,""),IF(AND(AM489="B",AL489&lt;&gt;""),AL489,""),IF(AND(AO489="B",AN489&lt;&gt;""),AN489,""),IF(AND(AQ489="B",AP489&lt;&gt;""),AP489,""))</f>
        <v/>
      </c>
      <c r="AC489" s="362" t="str">
        <f aca="false">CONCATENATE(IF(AND(AG489="C",AF489&lt;&gt;""),AF489,""),IF(AND(AI489="C",AH489&lt;&gt;""),AH489,""),IF(AND(AK489="C",AJ489&lt;&gt;""),AJ489,""),IF(AND(AM489="C",AL489&lt;&gt;""),AL489,""),IF(AND(AO489="C",AN489&lt;&gt;""),AN489,""),IF(AND(AQ489="C",AP489&lt;&gt;""),AP489,""))</f>
        <v/>
      </c>
      <c r="AE489" s="362" t="str">
        <f aca="false">CONCATENATE(IF(AS489="","",AS489),IF(AU489="","",AU489),IF(AW489="","",AW489),IF(AY489="","",AY489),IF(BA489="","",BA489),IF(BC489="","",BC489))</f>
        <v>1</v>
      </c>
      <c r="AF489" s="362" t="str">
        <f aca="false">IF('Felling&amp;Restocking'!I489="","",IFERROR(VLOOKUP( 'Felling&amp;Restocking'!I489,SpeciesList[],2,0),"," &amp; 'Felling&amp;Restocking'!I489))</f>
        <v/>
      </c>
      <c r="AG489" s="362" t="str">
        <f aca="false">IF('Felling&amp;Restocking'!I489="","",VLOOKUP( 'Felling&amp;Restocking'!I489,SpeciesList[],4,0))</f>
        <v/>
      </c>
      <c r="AH489" s="362" t="str">
        <f aca="false">IF('Felling&amp;Restocking'!J489="","",IFERROR("," &amp; VLOOKUP( 'Felling&amp;Restocking'!J489,SpeciesList[],2,0),"," &amp; 'Felling&amp;Restocking'!J489))</f>
        <v/>
      </c>
      <c r="AI489" s="362" t="str">
        <f aca="false">IF('Felling&amp;Restocking'!J489="","",VLOOKUP( 'Felling&amp;Restocking'!J489,SpeciesList[],4,0))</f>
        <v/>
      </c>
      <c r="AJ489" s="362" t="str">
        <f aca="false">IF('Felling&amp;Restocking'!K489="","",IFERROR("," &amp; VLOOKUP( 'Felling&amp;Restocking'!K489,SpeciesList[],2,0),"," &amp; 'Felling&amp;Restocking'!K489))</f>
        <v/>
      </c>
      <c r="AK489" s="362" t="str">
        <f aca="false">IF('Felling&amp;Restocking'!K489="","",VLOOKUP( 'Felling&amp;Restocking'!K489,SpeciesList[],4,0))</f>
        <v/>
      </c>
      <c r="AL489" s="362" t="str">
        <f aca="false">IF('Felling&amp;Restocking'!L489="","",IFERROR("," &amp; VLOOKUP( 'Felling&amp;Restocking'!L489,SpeciesList[],2,0),"," &amp; 'Felling&amp;Restocking'!L489))</f>
        <v/>
      </c>
      <c r="AM489" s="362" t="str">
        <f aca="false">IF('Felling&amp;Restocking'!L489="","",VLOOKUP( 'Felling&amp;Restocking'!L489,SpeciesList[],4,0))</f>
        <v/>
      </c>
      <c r="AN489" s="362" t="str">
        <f aca="false">IF('Felling&amp;Restocking'!M489="","",IFERROR("," &amp; VLOOKUP( 'Felling&amp;Restocking'!M489,SpeciesList[],2,0),"," &amp; 'Felling&amp;Restocking'!M489))</f>
        <v/>
      </c>
      <c r="AO489" s="362" t="str">
        <f aca="false">IF('Felling&amp;Restocking'!M489="","",VLOOKUP( 'Felling&amp;Restocking'!M489,SpeciesList[],4,0))</f>
        <v/>
      </c>
      <c r="AP489" s="362" t="str">
        <f aca="false">IF('Felling&amp;Restocking'!N489="","",IFERROR("," &amp; VLOOKUP( 'Felling&amp;Restocking'!N489,SpeciesList[],2,0),"," &amp; 'Felling&amp;Restocking'!N489))</f>
        <v/>
      </c>
      <c r="AQ489" s="362" t="str">
        <f aca="false">IF('Felling&amp;Restocking'!N489="","",VLOOKUP( 'Felling&amp;Restocking'!N489,SpeciesList[],4,0))</f>
        <v/>
      </c>
      <c r="AT489" s="362" t="str">
        <f aca="false">IF('Sub-Cpt Record'!A489&lt;&gt;"",CONCATENATE('Sub-Cpt Record'!A489,'Sub-Cpt Record'!B489,'Sub-Cpt Record'!C489),"")</f>
        <v/>
      </c>
      <c r="AU489" s="362" t="n">
        <f aca="false">IF($AT489="",1,COUNTIFS($AT$11:$AT$1000, $AT489))</f>
        <v>1</v>
      </c>
      <c r="AV489" s="362" t="n">
        <f aca="false">IF(AT489&lt;&gt;"",'Sub-Cpt Record'!C489/CODE!AU489,0)</f>
        <v>0</v>
      </c>
    </row>
    <row r="490" customFormat="false" ht="15" hidden="false" customHeight="false" outlineLevel="0" collapsed="false">
      <c r="A490" s="362" t="str">
        <f aca="false">IF('Sub-Cpt Record'!B490="",IF(OR('Sub-Cpt Record'!A490=0,'Sub-Cpt Record'!A490=""),"",'Sub-Cpt Record'!A490),CONCATENATE('Sub-Cpt Record'!A490&amp;'Sub-Cpt Record'!B490))</f>
        <v/>
      </c>
      <c r="B490" s="362" t="n">
        <f aca="false">IF($A490="",1,COUNTIFS($A$11:$A$1000, $A490))</f>
        <v>1</v>
      </c>
      <c r="C490" s="363" t="str">
        <f aca="false">IF('Sub-Cpt Record'!E490 = "","",'Sub-Cpt Record'!E490&amp;"  ")</f>
        <v/>
      </c>
      <c r="D490" s="362" t="str">
        <f aca="false">IF('Sub-Cpt Record'!F490 = "","",'Sub-Cpt Record'!F490&amp;"  ")</f>
        <v/>
      </c>
      <c r="E490" s="362" t="str">
        <f aca="false">IF('Sub-Cpt Record'!G490 = "","",'Sub-Cpt Record'!G490&amp;"  ")</f>
        <v/>
      </c>
      <c r="F490" s="362" t="str">
        <f aca="false">IF('Sub-Cpt Record'!H490 = "","",'Sub-Cpt Record'!H490&amp;"  ")</f>
        <v/>
      </c>
      <c r="G490" s="362" t="str">
        <f aca="false">IF('Sub-Cpt Record'!I490 = "","",'Sub-Cpt Record'!I490&amp;"  ")</f>
        <v/>
      </c>
      <c r="H490" s="362" t="str">
        <f aca="false">IF('Sub-Cpt Record'!J490 = "","",'Sub-Cpt Record'!J490&amp;"  ")</f>
        <v/>
      </c>
      <c r="I490" s="364" t="str">
        <f aca="false">CONCATENATE(C490&amp;D490&amp;E490&amp;F490&amp;G490&amp;H490)</f>
        <v/>
      </c>
      <c r="J490" s="362" t="n">
        <f aca="false">IF(A490&lt;&gt;"",'Sub-Cpt Record'!C490/CODE!B490,0)</f>
        <v>0</v>
      </c>
      <c r="L490" s="365" t="str">
        <f aca="false">IF(A490="",IF(L491=1,1,""),1)</f>
        <v/>
      </c>
      <c r="N490" s="366" t="n">
        <f aca="false">COUNTIFS('Felling&amp;Restocking'!$A$11:$A$1000, 'Felling&amp;Restocking'!$A490, 'Felling&amp;Restocking'!$B$11:$B$1000, 'Felling&amp;Restocking'!$B490, 'Felling&amp;Restocking'!$H$11:$H$1000, 'Felling&amp;Restocking'!$H490)</f>
        <v>0</v>
      </c>
      <c r="O490" s="366" t="n">
        <f aca="false">IF(OR('Felling&amp;Restocking'!H490=0,'Felling&amp;Restocking'!H490=""),0,1)</f>
        <v>0</v>
      </c>
      <c r="P490" s="367" t="n">
        <f aca="false">SUM('Felling&amp;Restocking'!O490+'Felling&amp;Restocking'!P490)</f>
        <v>0</v>
      </c>
      <c r="S490" s="369" t="n">
        <f aca="false">IF(AND(O490&lt;&gt;0,P490&lt;&gt;0,'Felling&amp;Restocking'!G490&lt;&gt;0,AA490="",AC490=""),1,0)</f>
        <v>0</v>
      </c>
      <c r="T490" s="370" t="str">
        <f aca="false">IF(OR('Felling&amp;Restocking'!G490=0,'Felling&amp;Restocking'!G490=""),"",SUM('Felling&amp;Restocking'!O490/P490)*'Felling&amp;Restocking'!G490)</f>
        <v/>
      </c>
      <c r="U490" s="370" t="str">
        <f aca="false">IF(OR('Felling&amp;Restocking'!G490=0,'Felling&amp;Restocking'!G490=""),"",SUM('Felling&amp;Restocking'!P490/P490)*'Felling&amp;Restocking'!G490)</f>
        <v/>
      </c>
      <c r="V490" s="371" t="n">
        <f aca="false">IF(CONCATENATE('Felling&amp;Restocking'!U490&amp;'Felling&amp;Restocking'!W490&amp;'Felling&amp;Restocking'!Y490&amp;'Felling&amp;Restocking'!AA490&amp;'Felling&amp;Restocking'!AC490)="",0,1)</f>
        <v>0</v>
      </c>
      <c r="W490" s="372" t="n">
        <f aca="false">IF(OR(OR(TRIM('Felling&amp;Restocking'!H490)="T",TRIM('Felling&amp;Restocking'!H490)="DF",TRIM('Felling&amp;Restocking'!H490)="OS"),O490=0),0,1)</f>
        <v>0</v>
      </c>
      <c r="X490" s="372" t="n">
        <f aca="false">IF(OR('Felling&amp;Restocking'!$S490="",OR('Felling&amp;Restocking'!$S490=0,'Felling&amp;Restocking'!$S490="N/A")),0,1)</f>
        <v>0</v>
      </c>
      <c r="Y490" s="362" t="str">
        <f aca="false">IF(W490=1,T490,"")</f>
        <v/>
      </c>
      <c r="Z490" s="362" t="str">
        <f aca="false">IF(W490=1,U490,"")</f>
        <v/>
      </c>
      <c r="AA490" s="363" t="str">
        <f aca="false">CONCATENATE(IF(AND(AG490="B",AF490&lt;&gt;""),AF490,""),IF(AND(AI490="B",AH490&lt;&gt;""),AH490,""),IF(AND(AK490="B",AJ490&lt;&gt;""),AJ490,""),IF(AND(AM490="B",AL490&lt;&gt;""),AL490,""),IF(AND(AO490="B",AN490&lt;&gt;""),AN490,""),IF(AND(AQ490="B",AP490&lt;&gt;""),AP490,""))</f>
        <v/>
      </c>
      <c r="AC490" s="362" t="str">
        <f aca="false">CONCATENATE(IF(AND(AG490="C",AF490&lt;&gt;""),AF490,""),IF(AND(AI490="C",AH490&lt;&gt;""),AH490,""),IF(AND(AK490="C",AJ490&lt;&gt;""),AJ490,""),IF(AND(AM490="C",AL490&lt;&gt;""),AL490,""),IF(AND(AO490="C",AN490&lt;&gt;""),AN490,""),IF(AND(AQ490="C",AP490&lt;&gt;""),AP490,""))</f>
        <v/>
      </c>
      <c r="AE490" s="362" t="str">
        <f aca="false">CONCATENATE(IF(AS490="","",AS490),IF(AU490="","",AU490),IF(AW490="","",AW490),IF(AY490="","",AY490),IF(BA490="","",BA490),IF(BC490="","",BC490))</f>
        <v>1</v>
      </c>
      <c r="AF490" s="362" t="str">
        <f aca="false">IF('Felling&amp;Restocking'!I490="","",IFERROR(VLOOKUP( 'Felling&amp;Restocking'!I490,SpeciesList[],2,0),"," &amp; 'Felling&amp;Restocking'!I490))</f>
        <v/>
      </c>
      <c r="AG490" s="362" t="str">
        <f aca="false">IF('Felling&amp;Restocking'!I490="","",VLOOKUP( 'Felling&amp;Restocking'!I490,SpeciesList[],4,0))</f>
        <v/>
      </c>
      <c r="AH490" s="362" t="str">
        <f aca="false">IF('Felling&amp;Restocking'!J490="","",IFERROR("," &amp; VLOOKUP( 'Felling&amp;Restocking'!J490,SpeciesList[],2,0),"," &amp; 'Felling&amp;Restocking'!J490))</f>
        <v/>
      </c>
      <c r="AI490" s="362" t="str">
        <f aca="false">IF('Felling&amp;Restocking'!J490="","",VLOOKUP( 'Felling&amp;Restocking'!J490,SpeciesList[],4,0))</f>
        <v/>
      </c>
      <c r="AJ490" s="362" t="str">
        <f aca="false">IF('Felling&amp;Restocking'!K490="","",IFERROR("," &amp; VLOOKUP( 'Felling&amp;Restocking'!K490,SpeciesList[],2,0),"," &amp; 'Felling&amp;Restocking'!K490))</f>
        <v/>
      </c>
      <c r="AK490" s="362" t="str">
        <f aca="false">IF('Felling&amp;Restocking'!K490="","",VLOOKUP( 'Felling&amp;Restocking'!K490,SpeciesList[],4,0))</f>
        <v/>
      </c>
      <c r="AL490" s="362" t="str">
        <f aca="false">IF('Felling&amp;Restocking'!L490="","",IFERROR("," &amp; VLOOKUP( 'Felling&amp;Restocking'!L490,SpeciesList[],2,0),"," &amp; 'Felling&amp;Restocking'!L490))</f>
        <v/>
      </c>
      <c r="AM490" s="362" t="str">
        <f aca="false">IF('Felling&amp;Restocking'!L490="","",VLOOKUP( 'Felling&amp;Restocking'!L490,SpeciesList[],4,0))</f>
        <v/>
      </c>
      <c r="AN490" s="362" t="str">
        <f aca="false">IF('Felling&amp;Restocking'!M490="","",IFERROR("," &amp; VLOOKUP( 'Felling&amp;Restocking'!M490,SpeciesList[],2,0),"," &amp; 'Felling&amp;Restocking'!M490))</f>
        <v/>
      </c>
      <c r="AO490" s="362" t="str">
        <f aca="false">IF('Felling&amp;Restocking'!M490="","",VLOOKUP( 'Felling&amp;Restocking'!M490,SpeciesList[],4,0))</f>
        <v/>
      </c>
      <c r="AP490" s="362" t="str">
        <f aca="false">IF('Felling&amp;Restocking'!N490="","",IFERROR("," &amp; VLOOKUP( 'Felling&amp;Restocking'!N490,SpeciesList[],2,0),"," &amp; 'Felling&amp;Restocking'!N490))</f>
        <v/>
      </c>
      <c r="AQ490" s="362" t="str">
        <f aca="false">IF('Felling&amp;Restocking'!N490="","",VLOOKUP( 'Felling&amp;Restocking'!N490,SpeciesList[],4,0))</f>
        <v/>
      </c>
      <c r="AT490" s="362" t="str">
        <f aca="false">IF('Sub-Cpt Record'!A490&lt;&gt;"",CONCATENATE('Sub-Cpt Record'!A490,'Sub-Cpt Record'!B490,'Sub-Cpt Record'!C490),"")</f>
        <v/>
      </c>
      <c r="AU490" s="362" t="n">
        <f aca="false">IF($AT490="",1,COUNTIFS($AT$11:$AT$1000, $AT490))</f>
        <v>1</v>
      </c>
      <c r="AV490" s="362" t="n">
        <f aca="false">IF(AT490&lt;&gt;"",'Sub-Cpt Record'!C490/CODE!AU490,0)</f>
        <v>0</v>
      </c>
    </row>
    <row r="491" customFormat="false" ht="15" hidden="false" customHeight="false" outlineLevel="0" collapsed="false">
      <c r="A491" s="362" t="str">
        <f aca="false">IF('Sub-Cpt Record'!B491="",IF(OR('Sub-Cpt Record'!A491=0,'Sub-Cpt Record'!A491=""),"",'Sub-Cpt Record'!A491),CONCATENATE('Sub-Cpt Record'!A491&amp;'Sub-Cpt Record'!B491))</f>
        <v/>
      </c>
      <c r="B491" s="362" t="n">
        <f aca="false">IF($A491="",1,COUNTIFS($A$11:$A$1000, $A491))</f>
        <v>1</v>
      </c>
      <c r="C491" s="363" t="str">
        <f aca="false">IF('Sub-Cpt Record'!E491 = "","",'Sub-Cpt Record'!E491&amp;"  ")</f>
        <v/>
      </c>
      <c r="D491" s="362" t="str">
        <f aca="false">IF('Sub-Cpt Record'!F491 = "","",'Sub-Cpt Record'!F491&amp;"  ")</f>
        <v/>
      </c>
      <c r="E491" s="362" t="str">
        <f aca="false">IF('Sub-Cpt Record'!G491 = "","",'Sub-Cpt Record'!G491&amp;"  ")</f>
        <v/>
      </c>
      <c r="F491" s="362" t="str">
        <f aca="false">IF('Sub-Cpt Record'!H491 = "","",'Sub-Cpt Record'!H491&amp;"  ")</f>
        <v/>
      </c>
      <c r="G491" s="362" t="str">
        <f aca="false">IF('Sub-Cpt Record'!I491 = "","",'Sub-Cpt Record'!I491&amp;"  ")</f>
        <v/>
      </c>
      <c r="H491" s="362" t="str">
        <f aca="false">IF('Sub-Cpt Record'!J491 = "","",'Sub-Cpt Record'!J491&amp;"  ")</f>
        <v/>
      </c>
      <c r="I491" s="364" t="str">
        <f aca="false">CONCATENATE(C491&amp;D491&amp;E491&amp;F491&amp;G491&amp;H491)</f>
        <v/>
      </c>
      <c r="J491" s="362" t="n">
        <f aca="false">IF(A491&lt;&gt;"",'Sub-Cpt Record'!C491/CODE!B491,0)</f>
        <v>0</v>
      </c>
      <c r="L491" s="365" t="str">
        <f aca="false">IF(A491="",IF(L492=1,1,""),1)</f>
        <v/>
      </c>
      <c r="N491" s="366" t="n">
        <f aca="false">COUNTIFS('Felling&amp;Restocking'!$A$11:$A$1000, 'Felling&amp;Restocking'!$A491, 'Felling&amp;Restocking'!$B$11:$B$1000, 'Felling&amp;Restocking'!$B491, 'Felling&amp;Restocking'!$H$11:$H$1000, 'Felling&amp;Restocking'!$H491)</f>
        <v>0</v>
      </c>
      <c r="O491" s="366" t="n">
        <f aca="false">IF(OR('Felling&amp;Restocking'!H491=0,'Felling&amp;Restocking'!H491=""),0,1)</f>
        <v>0</v>
      </c>
      <c r="P491" s="367" t="n">
        <f aca="false">SUM('Felling&amp;Restocking'!O491+'Felling&amp;Restocking'!P491)</f>
        <v>0</v>
      </c>
      <c r="S491" s="369" t="n">
        <f aca="false">IF(AND(O491&lt;&gt;0,P491&lt;&gt;0,'Felling&amp;Restocking'!G491&lt;&gt;0,AA491="",AC491=""),1,0)</f>
        <v>0</v>
      </c>
      <c r="T491" s="370" t="str">
        <f aca="false">IF(OR('Felling&amp;Restocking'!G491=0,'Felling&amp;Restocking'!G491=""),"",SUM('Felling&amp;Restocking'!O491/P491)*'Felling&amp;Restocking'!G491)</f>
        <v/>
      </c>
      <c r="U491" s="370" t="str">
        <f aca="false">IF(OR('Felling&amp;Restocking'!G491=0,'Felling&amp;Restocking'!G491=""),"",SUM('Felling&amp;Restocking'!P491/P491)*'Felling&amp;Restocking'!G491)</f>
        <v/>
      </c>
      <c r="V491" s="371" t="n">
        <f aca="false">IF(CONCATENATE('Felling&amp;Restocking'!U491&amp;'Felling&amp;Restocking'!W491&amp;'Felling&amp;Restocking'!Y491&amp;'Felling&amp;Restocking'!AA491&amp;'Felling&amp;Restocking'!AC491)="",0,1)</f>
        <v>0</v>
      </c>
      <c r="W491" s="372" t="n">
        <f aca="false">IF(OR(OR(TRIM('Felling&amp;Restocking'!H491)="T",TRIM('Felling&amp;Restocking'!H491)="DF",TRIM('Felling&amp;Restocking'!H491)="OS"),O491=0),0,1)</f>
        <v>0</v>
      </c>
      <c r="X491" s="372" t="n">
        <f aca="false">IF(OR('Felling&amp;Restocking'!$S491="",OR('Felling&amp;Restocking'!$S491=0,'Felling&amp;Restocking'!$S491="N/A")),0,1)</f>
        <v>0</v>
      </c>
      <c r="Y491" s="362" t="str">
        <f aca="false">IF(W491=1,T491,"")</f>
        <v/>
      </c>
      <c r="Z491" s="362" t="str">
        <f aca="false">IF(W491=1,U491,"")</f>
        <v/>
      </c>
      <c r="AA491" s="363" t="str">
        <f aca="false">CONCATENATE(IF(AND(AG491="B",AF491&lt;&gt;""),AF491,""),IF(AND(AI491="B",AH491&lt;&gt;""),AH491,""),IF(AND(AK491="B",AJ491&lt;&gt;""),AJ491,""),IF(AND(AM491="B",AL491&lt;&gt;""),AL491,""),IF(AND(AO491="B",AN491&lt;&gt;""),AN491,""),IF(AND(AQ491="B",AP491&lt;&gt;""),AP491,""))</f>
        <v/>
      </c>
      <c r="AC491" s="362" t="str">
        <f aca="false">CONCATENATE(IF(AND(AG491="C",AF491&lt;&gt;""),AF491,""),IF(AND(AI491="C",AH491&lt;&gt;""),AH491,""),IF(AND(AK491="C",AJ491&lt;&gt;""),AJ491,""),IF(AND(AM491="C",AL491&lt;&gt;""),AL491,""),IF(AND(AO491="C",AN491&lt;&gt;""),AN491,""),IF(AND(AQ491="C",AP491&lt;&gt;""),AP491,""))</f>
        <v/>
      </c>
      <c r="AE491" s="362" t="str">
        <f aca="false">CONCATENATE(IF(AS491="","",AS491),IF(AU491="","",AU491),IF(AW491="","",AW491),IF(AY491="","",AY491),IF(BA491="","",BA491),IF(BC491="","",BC491))</f>
        <v>1</v>
      </c>
      <c r="AF491" s="362" t="str">
        <f aca="false">IF('Felling&amp;Restocking'!I491="","",IFERROR(VLOOKUP( 'Felling&amp;Restocking'!I491,SpeciesList[],2,0),"," &amp; 'Felling&amp;Restocking'!I491))</f>
        <v/>
      </c>
      <c r="AG491" s="362" t="str">
        <f aca="false">IF('Felling&amp;Restocking'!I491="","",VLOOKUP( 'Felling&amp;Restocking'!I491,SpeciesList[],4,0))</f>
        <v/>
      </c>
      <c r="AH491" s="362" t="str">
        <f aca="false">IF('Felling&amp;Restocking'!J491="","",IFERROR("," &amp; VLOOKUP( 'Felling&amp;Restocking'!J491,SpeciesList[],2,0),"," &amp; 'Felling&amp;Restocking'!J491))</f>
        <v/>
      </c>
      <c r="AI491" s="362" t="str">
        <f aca="false">IF('Felling&amp;Restocking'!J491="","",VLOOKUP( 'Felling&amp;Restocking'!J491,SpeciesList[],4,0))</f>
        <v/>
      </c>
      <c r="AJ491" s="362" t="str">
        <f aca="false">IF('Felling&amp;Restocking'!K491="","",IFERROR("," &amp; VLOOKUP( 'Felling&amp;Restocking'!K491,SpeciesList[],2,0),"," &amp; 'Felling&amp;Restocking'!K491))</f>
        <v/>
      </c>
      <c r="AK491" s="362" t="str">
        <f aca="false">IF('Felling&amp;Restocking'!K491="","",VLOOKUP( 'Felling&amp;Restocking'!K491,SpeciesList[],4,0))</f>
        <v/>
      </c>
      <c r="AL491" s="362" t="str">
        <f aca="false">IF('Felling&amp;Restocking'!L491="","",IFERROR("," &amp; VLOOKUP( 'Felling&amp;Restocking'!L491,SpeciesList[],2,0),"," &amp; 'Felling&amp;Restocking'!L491))</f>
        <v/>
      </c>
      <c r="AM491" s="362" t="str">
        <f aca="false">IF('Felling&amp;Restocking'!L491="","",VLOOKUP( 'Felling&amp;Restocking'!L491,SpeciesList[],4,0))</f>
        <v/>
      </c>
      <c r="AN491" s="362" t="str">
        <f aca="false">IF('Felling&amp;Restocking'!M491="","",IFERROR("," &amp; VLOOKUP( 'Felling&amp;Restocking'!M491,SpeciesList[],2,0),"," &amp; 'Felling&amp;Restocking'!M491))</f>
        <v/>
      </c>
      <c r="AO491" s="362" t="str">
        <f aca="false">IF('Felling&amp;Restocking'!M491="","",VLOOKUP( 'Felling&amp;Restocking'!M491,SpeciesList[],4,0))</f>
        <v/>
      </c>
      <c r="AP491" s="362" t="str">
        <f aca="false">IF('Felling&amp;Restocking'!N491="","",IFERROR("," &amp; VLOOKUP( 'Felling&amp;Restocking'!N491,SpeciesList[],2,0),"," &amp; 'Felling&amp;Restocking'!N491))</f>
        <v/>
      </c>
      <c r="AQ491" s="362" t="str">
        <f aca="false">IF('Felling&amp;Restocking'!N491="","",VLOOKUP( 'Felling&amp;Restocking'!N491,SpeciesList[],4,0))</f>
        <v/>
      </c>
      <c r="AT491" s="362" t="str">
        <f aca="false">IF('Sub-Cpt Record'!A491&lt;&gt;"",CONCATENATE('Sub-Cpt Record'!A491,'Sub-Cpt Record'!B491,'Sub-Cpt Record'!C491),"")</f>
        <v/>
      </c>
      <c r="AU491" s="362" t="n">
        <f aca="false">IF($AT491="",1,COUNTIFS($AT$11:$AT$1000, $AT491))</f>
        <v>1</v>
      </c>
      <c r="AV491" s="362" t="n">
        <f aca="false">IF(AT491&lt;&gt;"",'Sub-Cpt Record'!C491/CODE!AU491,0)</f>
        <v>0</v>
      </c>
    </row>
    <row r="492" customFormat="false" ht="15" hidden="false" customHeight="false" outlineLevel="0" collapsed="false">
      <c r="A492" s="362" t="str">
        <f aca="false">IF('Sub-Cpt Record'!B492="",IF(OR('Sub-Cpt Record'!A492=0,'Sub-Cpt Record'!A492=""),"",'Sub-Cpt Record'!A492),CONCATENATE('Sub-Cpt Record'!A492&amp;'Sub-Cpt Record'!B492))</f>
        <v/>
      </c>
      <c r="B492" s="362" t="n">
        <f aca="false">IF($A492="",1,COUNTIFS($A$11:$A$1000, $A492))</f>
        <v>1</v>
      </c>
      <c r="C492" s="363" t="str">
        <f aca="false">IF('Sub-Cpt Record'!E492 = "","",'Sub-Cpt Record'!E492&amp;"  ")</f>
        <v/>
      </c>
      <c r="D492" s="362" t="str">
        <f aca="false">IF('Sub-Cpt Record'!F492 = "","",'Sub-Cpt Record'!F492&amp;"  ")</f>
        <v/>
      </c>
      <c r="E492" s="362" t="str">
        <f aca="false">IF('Sub-Cpt Record'!G492 = "","",'Sub-Cpt Record'!G492&amp;"  ")</f>
        <v/>
      </c>
      <c r="F492" s="362" t="str">
        <f aca="false">IF('Sub-Cpt Record'!H492 = "","",'Sub-Cpt Record'!H492&amp;"  ")</f>
        <v/>
      </c>
      <c r="G492" s="362" t="str">
        <f aca="false">IF('Sub-Cpt Record'!I492 = "","",'Sub-Cpt Record'!I492&amp;"  ")</f>
        <v/>
      </c>
      <c r="H492" s="362" t="str">
        <f aca="false">IF('Sub-Cpt Record'!J492 = "","",'Sub-Cpt Record'!J492&amp;"  ")</f>
        <v/>
      </c>
      <c r="I492" s="364" t="str">
        <f aca="false">CONCATENATE(C492&amp;D492&amp;E492&amp;F492&amp;G492&amp;H492)</f>
        <v/>
      </c>
      <c r="J492" s="362" t="n">
        <f aca="false">IF(A492&lt;&gt;"",'Sub-Cpt Record'!C492/CODE!B492,0)</f>
        <v>0</v>
      </c>
      <c r="L492" s="365" t="str">
        <f aca="false">IF(A492="",IF(L493=1,1,""),1)</f>
        <v/>
      </c>
      <c r="N492" s="366" t="n">
        <f aca="false">COUNTIFS('Felling&amp;Restocking'!$A$11:$A$1000, 'Felling&amp;Restocking'!$A492, 'Felling&amp;Restocking'!$B$11:$B$1000, 'Felling&amp;Restocking'!$B492, 'Felling&amp;Restocking'!$H$11:$H$1000, 'Felling&amp;Restocking'!$H492)</f>
        <v>0</v>
      </c>
      <c r="O492" s="366" t="n">
        <f aca="false">IF(OR('Felling&amp;Restocking'!H492=0,'Felling&amp;Restocking'!H492=""),0,1)</f>
        <v>0</v>
      </c>
      <c r="P492" s="367" t="n">
        <f aca="false">SUM('Felling&amp;Restocking'!O492+'Felling&amp;Restocking'!P492)</f>
        <v>0</v>
      </c>
      <c r="S492" s="369" t="n">
        <f aca="false">IF(AND(O492&lt;&gt;0,P492&lt;&gt;0,'Felling&amp;Restocking'!G492&lt;&gt;0,AA492="",AC492=""),1,0)</f>
        <v>0</v>
      </c>
      <c r="T492" s="370" t="str">
        <f aca="false">IF(OR('Felling&amp;Restocking'!G492=0,'Felling&amp;Restocking'!G492=""),"",SUM('Felling&amp;Restocking'!O492/P492)*'Felling&amp;Restocking'!G492)</f>
        <v/>
      </c>
      <c r="U492" s="370" t="str">
        <f aca="false">IF(OR('Felling&amp;Restocking'!G492=0,'Felling&amp;Restocking'!G492=""),"",SUM('Felling&amp;Restocking'!P492/P492)*'Felling&amp;Restocking'!G492)</f>
        <v/>
      </c>
      <c r="V492" s="371" t="n">
        <f aca="false">IF(CONCATENATE('Felling&amp;Restocking'!U492&amp;'Felling&amp;Restocking'!W492&amp;'Felling&amp;Restocking'!Y492&amp;'Felling&amp;Restocking'!AA492&amp;'Felling&amp;Restocking'!AC492)="",0,1)</f>
        <v>0</v>
      </c>
      <c r="W492" s="372" t="n">
        <f aca="false">IF(OR(OR(TRIM('Felling&amp;Restocking'!H492)="T",TRIM('Felling&amp;Restocking'!H492)="DF",TRIM('Felling&amp;Restocking'!H492)="OS"),O492=0),0,1)</f>
        <v>0</v>
      </c>
      <c r="X492" s="372" t="n">
        <f aca="false">IF(OR('Felling&amp;Restocking'!$S492="",OR('Felling&amp;Restocking'!$S492=0,'Felling&amp;Restocking'!$S492="N/A")),0,1)</f>
        <v>0</v>
      </c>
      <c r="Y492" s="362" t="str">
        <f aca="false">IF(W492=1,T492,"")</f>
        <v/>
      </c>
      <c r="Z492" s="362" t="str">
        <f aca="false">IF(W492=1,U492,"")</f>
        <v/>
      </c>
      <c r="AA492" s="363" t="str">
        <f aca="false">CONCATENATE(IF(AND(AG492="B",AF492&lt;&gt;""),AF492,""),IF(AND(AI492="B",AH492&lt;&gt;""),AH492,""),IF(AND(AK492="B",AJ492&lt;&gt;""),AJ492,""),IF(AND(AM492="B",AL492&lt;&gt;""),AL492,""),IF(AND(AO492="B",AN492&lt;&gt;""),AN492,""),IF(AND(AQ492="B",AP492&lt;&gt;""),AP492,""))</f>
        <v/>
      </c>
      <c r="AC492" s="362" t="str">
        <f aca="false">CONCATENATE(IF(AND(AG492="C",AF492&lt;&gt;""),AF492,""),IF(AND(AI492="C",AH492&lt;&gt;""),AH492,""),IF(AND(AK492="C",AJ492&lt;&gt;""),AJ492,""),IF(AND(AM492="C",AL492&lt;&gt;""),AL492,""),IF(AND(AO492="C",AN492&lt;&gt;""),AN492,""),IF(AND(AQ492="C",AP492&lt;&gt;""),AP492,""))</f>
        <v/>
      </c>
      <c r="AE492" s="362" t="str">
        <f aca="false">CONCATENATE(IF(AS492="","",AS492),IF(AU492="","",AU492),IF(AW492="","",AW492),IF(AY492="","",AY492),IF(BA492="","",BA492),IF(BC492="","",BC492))</f>
        <v>1</v>
      </c>
      <c r="AF492" s="362" t="str">
        <f aca="false">IF('Felling&amp;Restocking'!I492="","",IFERROR(VLOOKUP( 'Felling&amp;Restocking'!I492,SpeciesList[],2,0),"," &amp; 'Felling&amp;Restocking'!I492))</f>
        <v/>
      </c>
      <c r="AG492" s="362" t="str">
        <f aca="false">IF('Felling&amp;Restocking'!I492="","",VLOOKUP( 'Felling&amp;Restocking'!I492,SpeciesList[],4,0))</f>
        <v/>
      </c>
      <c r="AH492" s="362" t="str">
        <f aca="false">IF('Felling&amp;Restocking'!J492="","",IFERROR("," &amp; VLOOKUP( 'Felling&amp;Restocking'!J492,SpeciesList[],2,0),"," &amp; 'Felling&amp;Restocking'!J492))</f>
        <v/>
      </c>
      <c r="AI492" s="362" t="str">
        <f aca="false">IF('Felling&amp;Restocking'!J492="","",VLOOKUP( 'Felling&amp;Restocking'!J492,SpeciesList[],4,0))</f>
        <v/>
      </c>
      <c r="AJ492" s="362" t="str">
        <f aca="false">IF('Felling&amp;Restocking'!K492="","",IFERROR("," &amp; VLOOKUP( 'Felling&amp;Restocking'!K492,SpeciesList[],2,0),"," &amp; 'Felling&amp;Restocking'!K492))</f>
        <v/>
      </c>
      <c r="AK492" s="362" t="str">
        <f aca="false">IF('Felling&amp;Restocking'!K492="","",VLOOKUP( 'Felling&amp;Restocking'!K492,SpeciesList[],4,0))</f>
        <v/>
      </c>
      <c r="AL492" s="362" t="str">
        <f aca="false">IF('Felling&amp;Restocking'!L492="","",IFERROR("," &amp; VLOOKUP( 'Felling&amp;Restocking'!L492,SpeciesList[],2,0),"," &amp; 'Felling&amp;Restocking'!L492))</f>
        <v/>
      </c>
      <c r="AM492" s="362" t="str">
        <f aca="false">IF('Felling&amp;Restocking'!L492="","",VLOOKUP( 'Felling&amp;Restocking'!L492,SpeciesList[],4,0))</f>
        <v/>
      </c>
      <c r="AN492" s="362" t="str">
        <f aca="false">IF('Felling&amp;Restocking'!M492="","",IFERROR("," &amp; VLOOKUP( 'Felling&amp;Restocking'!M492,SpeciesList[],2,0),"," &amp; 'Felling&amp;Restocking'!M492))</f>
        <v/>
      </c>
      <c r="AO492" s="362" t="str">
        <f aca="false">IF('Felling&amp;Restocking'!M492="","",VLOOKUP( 'Felling&amp;Restocking'!M492,SpeciesList[],4,0))</f>
        <v/>
      </c>
      <c r="AP492" s="362" t="str">
        <f aca="false">IF('Felling&amp;Restocking'!N492="","",IFERROR("," &amp; VLOOKUP( 'Felling&amp;Restocking'!N492,SpeciesList[],2,0),"," &amp; 'Felling&amp;Restocking'!N492))</f>
        <v/>
      </c>
      <c r="AQ492" s="362" t="str">
        <f aca="false">IF('Felling&amp;Restocking'!N492="","",VLOOKUP( 'Felling&amp;Restocking'!N492,SpeciesList[],4,0))</f>
        <v/>
      </c>
      <c r="AT492" s="362" t="str">
        <f aca="false">IF('Sub-Cpt Record'!A492&lt;&gt;"",CONCATENATE('Sub-Cpt Record'!A492,'Sub-Cpt Record'!B492,'Sub-Cpt Record'!C492),"")</f>
        <v/>
      </c>
      <c r="AU492" s="362" t="n">
        <f aca="false">IF($AT492="",1,COUNTIFS($AT$11:$AT$1000, $AT492))</f>
        <v>1</v>
      </c>
      <c r="AV492" s="362" t="n">
        <f aca="false">IF(AT492&lt;&gt;"",'Sub-Cpt Record'!C492/CODE!AU492,0)</f>
        <v>0</v>
      </c>
    </row>
    <row r="493" customFormat="false" ht="15" hidden="false" customHeight="false" outlineLevel="0" collapsed="false">
      <c r="A493" s="362" t="str">
        <f aca="false">IF('Sub-Cpt Record'!B493="",IF(OR('Sub-Cpt Record'!A493=0,'Sub-Cpt Record'!A493=""),"",'Sub-Cpt Record'!A493),CONCATENATE('Sub-Cpt Record'!A493&amp;'Sub-Cpt Record'!B493))</f>
        <v/>
      </c>
      <c r="B493" s="362" t="n">
        <f aca="false">IF($A493="",1,COUNTIFS($A$11:$A$1000, $A493))</f>
        <v>1</v>
      </c>
      <c r="C493" s="363" t="str">
        <f aca="false">IF('Sub-Cpt Record'!E493 = "","",'Sub-Cpt Record'!E493&amp;"  ")</f>
        <v/>
      </c>
      <c r="D493" s="362" t="str">
        <f aca="false">IF('Sub-Cpt Record'!F493 = "","",'Sub-Cpt Record'!F493&amp;"  ")</f>
        <v/>
      </c>
      <c r="E493" s="362" t="str">
        <f aca="false">IF('Sub-Cpt Record'!G493 = "","",'Sub-Cpt Record'!G493&amp;"  ")</f>
        <v/>
      </c>
      <c r="F493" s="362" t="str">
        <f aca="false">IF('Sub-Cpt Record'!H493 = "","",'Sub-Cpt Record'!H493&amp;"  ")</f>
        <v/>
      </c>
      <c r="G493" s="362" t="str">
        <f aca="false">IF('Sub-Cpt Record'!I493 = "","",'Sub-Cpt Record'!I493&amp;"  ")</f>
        <v/>
      </c>
      <c r="H493" s="362" t="str">
        <f aca="false">IF('Sub-Cpt Record'!J493 = "","",'Sub-Cpt Record'!J493&amp;"  ")</f>
        <v/>
      </c>
      <c r="I493" s="364" t="str">
        <f aca="false">CONCATENATE(C493&amp;D493&amp;E493&amp;F493&amp;G493&amp;H493)</f>
        <v/>
      </c>
      <c r="J493" s="362" t="n">
        <f aca="false">IF(A493&lt;&gt;"",'Sub-Cpt Record'!C493/CODE!B493,0)</f>
        <v>0</v>
      </c>
      <c r="L493" s="365" t="str">
        <f aca="false">IF(A493="",IF(L494=1,1,""),1)</f>
        <v/>
      </c>
      <c r="N493" s="366" t="n">
        <f aca="false">COUNTIFS('Felling&amp;Restocking'!$A$11:$A$1000, 'Felling&amp;Restocking'!$A493, 'Felling&amp;Restocking'!$B$11:$B$1000, 'Felling&amp;Restocking'!$B493, 'Felling&amp;Restocking'!$H$11:$H$1000, 'Felling&amp;Restocking'!$H493)</f>
        <v>0</v>
      </c>
      <c r="O493" s="366" t="n">
        <f aca="false">IF(OR('Felling&amp;Restocking'!H493=0,'Felling&amp;Restocking'!H493=""),0,1)</f>
        <v>0</v>
      </c>
      <c r="P493" s="367" t="n">
        <f aca="false">SUM('Felling&amp;Restocking'!O493+'Felling&amp;Restocking'!P493)</f>
        <v>0</v>
      </c>
      <c r="S493" s="369" t="n">
        <f aca="false">IF(AND(O493&lt;&gt;0,P493&lt;&gt;0,'Felling&amp;Restocking'!G493&lt;&gt;0,AA493="",AC493=""),1,0)</f>
        <v>0</v>
      </c>
      <c r="T493" s="370" t="str">
        <f aca="false">IF(OR('Felling&amp;Restocking'!G493=0,'Felling&amp;Restocking'!G493=""),"",SUM('Felling&amp;Restocking'!O493/P493)*'Felling&amp;Restocking'!G493)</f>
        <v/>
      </c>
      <c r="U493" s="370" t="str">
        <f aca="false">IF(OR('Felling&amp;Restocking'!G493=0,'Felling&amp;Restocking'!G493=""),"",SUM('Felling&amp;Restocking'!P493/P493)*'Felling&amp;Restocking'!G493)</f>
        <v/>
      </c>
      <c r="V493" s="371" t="n">
        <f aca="false">IF(CONCATENATE('Felling&amp;Restocking'!U493&amp;'Felling&amp;Restocking'!W493&amp;'Felling&amp;Restocking'!Y493&amp;'Felling&amp;Restocking'!AA493&amp;'Felling&amp;Restocking'!AC493)="",0,1)</f>
        <v>0</v>
      </c>
      <c r="W493" s="372" t="n">
        <f aca="false">IF(OR(OR(TRIM('Felling&amp;Restocking'!H493)="T",TRIM('Felling&amp;Restocking'!H493)="DF",TRIM('Felling&amp;Restocking'!H493)="OS"),O493=0),0,1)</f>
        <v>0</v>
      </c>
      <c r="X493" s="372" t="n">
        <f aca="false">IF(OR('Felling&amp;Restocking'!$S493="",OR('Felling&amp;Restocking'!$S493=0,'Felling&amp;Restocking'!$S493="N/A")),0,1)</f>
        <v>0</v>
      </c>
      <c r="Y493" s="362" t="str">
        <f aca="false">IF(W493=1,T493,"")</f>
        <v/>
      </c>
      <c r="Z493" s="362" t="str">
        <f aca="false">IF(W493=1,U493,"")</f>
        <v/>
      </c>
      <c r="AA493" s="363" t="str">
        <f aca="false">CONCATENATE(IF(AND(AG493="B",AF493&lt;&gt;""),AF493,""),IF(AND(AI493="B",AH493&lt;&gt;""),AH493,""),IF(AND(AK493="B",AJ493&lt;&gt;""),AJ493,""),IF(AND(AM493="B",AL493&lt;&gt;""),AL493,""),IF(AND(AO493="B",AN493&lt;&gt;""),AN493,""),IF(AND(AQ493="B",AP493&lt;&gt;""),AP493,""))</f>
        <v/>
      </c>
      <c r="AC493" s="362" t="str">
        <f aca="false">CONCATENATE(IF(AND(AG493="C",AF493&lt;&gt;""),AF493,""),IF(AND(AI493="C",AH493&lt;&gt;""),AH493,""),IF(AND(AK493="C",AJ493&lt;&gt;""),AJ493,""),IF(AND(AM493="C",AL493&lt;&gt;""),AL493,""),IF(AND(AO493="C",AN493&lt;&gt;""),AN493,""),IF(AND(AQ493="C",AP493&lt;&gt;""),AP493,""))</f>
        <v/>
      </c>
      <c r="AE493" s="362" t="str">
        <f aca="false">CONCATENATE(IF(AS493="","",AS493),IF(AU493="","",AU493),IF(AW493="","",AW493),IF(AY493="","",AY493),IF(BA493="","",BA493),IF(BC493="","",BC493))</f>
        <v>1</v>
      </c>
      <c r="AF493" s="362" t="str">
        <f aca="false">IF('Felling&amp;Restocking'!I493="","",IFERROR(VLOOKUP( 'Felling&amp;Restocking'!I493,SpeciesList[],2,0),"," &amp; 'Felling&amp;Restocking'!I493))</f>
        <v/>
      </c>
      <c r="AG493" s="362" t="str">
        <f aca="false">IF('Felling&amp;Restocking'!I493="","",VLOOKUP( 'Felling&amp;Restocking'!I493,SpeciesList[],4,0))</f>
        <v/>
      </c>
      <c r="AH493" s="362" t="str">
        <f aca="false">IF('Felling&amp;Restocking'!J493="","",IFERROR("," &amp; VLOOKUP( 'Felling&amp;Restocking'!J493,SpeciesList[],2,0),"," &amp; 'Felling&amp;Restocking'!J493))</f>
        <v/>
      </c>
      <c r="AI493" s="362" t="str">
        <f aca="false">IF('Felling&amp;Restocking'!J493="","",VLOOKUP( 'Felling&amp;Restocking'!J493,SpeciesList[],4,0))</f>
        <v/>
      </c>
      <c r="AJ493" s="362" t="str">
        <f aca="false">IF('Felling&amp;Restocking'!K493="","",IFERROR("," &amp; VLOOKUP( 'Felling&amp;Restocking'!K493,SpeciesList[],2,0),"," &amp; 'Felling&amp;Restocking'!K493))</f>
        <v/>
      </c>
      <c r="AK493" s="362" t="str">
        <f aca="false">IF('Felling&amp;Restocking'!K493="","",VLOOKUP( 'Felling&amp;Restocking'!K493,SpeciesList[],4,0))</f>
        <v/>
      </c>
      <c r="AL493" s="362" t="str">
        <f aca="false">IF('Felling&amp;Restocking'!L493="","",IFERROR("," &amp; VLOOKUP( 'Felling&amp;Restocking'!L493,SpeciesList[],2,0),"," &amp; 'Felling&amp;Restocking'!L493))</f>
        <v/>
      </c>
      <c r="AM493" s="362" t="str">
        <f aca="false">IF('Felling&amp;Restocking'!L493="","",VLOOKUP( 'Felling&amp;Restocking'!L493,SpeciesList[],4,0))</f>
        <v/>
      </c>
      <c r="AN493" s="362" t="str">
        <f aca="false">IF('Felling&amp;Restocking'!M493="","",IFERROR("," &amp; VLOOKUP( 'Felling&amp;Restocking'!M493,SpeciesList[],2,0),"," &amp; 'Felling&amp;Restocking'!M493))</f>
        <v/>
      </c>
      <c r="AO493" s="362" t="str">
        <f aca="false">IF('Felling&amp;Restocking'!M493="","",VLOOKUP( 'Felling&amp;Restocking'!M493,SpeciesList[],4,0))</f>
        <v/>
      </c>
      <c r="AP493" s="362" t="str">
        <f aca="false">IF('Felling&amp;Restocking'!N493="","",IFERROR("," &amp; VLOOKUP( 'Felling&amp;Restocking'!N493,SpeciesList[],2,0),"," &amp; 'Felling&amp;Restocking'!N493))</f>
        <v/>
      </c>
      <c r="AQ493" s="362" t="str">
        <f aca="false">IF('Felling&amp;Restocking'!N493="","",VLOOKUP( 'Felling&amp;Restocking'!N493,SpeciesList[],4,0))</f>
        <v/>
      </c>
      <c r="AT493" s="362" t="str">
        <f aca="false">IF('Sub-Cpt Record'!A493&lt;&gt;"",CONCATENATE('Sub-Cpt Record'!A493,'Sub-Cpt Record'!B493,'Sub-Cpt Record'!C493),"")</f>
        <v/>
      </c>
      <c r="AU493" s="362" t="n">
        <f aca="false">IF($AT493="",1,COUNTIFS($AT$11:$AT$1000, $AT493))</f>
        <v>1</v>
      </c>
      <c r="AV493" s="362" t="n">
        <f aca="false">IF(AT493&lt;&gt;"",'Sub-Cpt Record'!C493/CODE!AU493,0)</f>
        <v>0</v>
      </c>
    </row>
    <row r="494" customFormat="false" ht="15" hidden="false" customHeight="false" outlineLevel="0" collapsed="false">
      <c r="A494" s="362" t="str">
        <f aca="false">IF('Sub-Cpt Record'!B494="",IF(OR('Sub-Cpt Record'!A494=0,'Sub-Cpt Record'!A494=""),"",'Sub-Cpt Record'!A494),CONCATENATE('Sub-Cpt Record'!A494&amp;'Sub-Cpt Record'!B494))</f>
        <v/>
      </c>
      <c r="B494" s="362" t="n">
        <f aca="false">IF($A494="",1,COUNTIFS($A$11:$A$1000, $A494))</f>
        <v>1</v>
      </c>
      <c r="C494" s="363" t="str">
        <f aca="false">IF('Sub-Cpt Record'!E494 = "","",'Sub-Cpt Record'!E494&amp;"  ")</f>
        <v/>
      </c>
      <c r="D494" s="362" t="str">
        <f aca="false">IF('Sub-Cpt Record'!F494 = "","",'Sub-Cpt Record'!F494&amp;"  ")</f>
        <v/>
      </c>
      <c r="E494" s="362" t="str">
        <f aca="false">IF('Sub-Cpt Record'!G494 = "","",'Sub-Cpt Record'!G494&amp;"  ")</f>
        <v/>
      </c>
      <c r="F494" s="362" t="str">
        <f aca="false">IF('Sub-Cpt Record'!H494 = "","",'Sub-Cpt Record'!H494&amp;"  ")</f>
        <v/>
      </c>
      <c r="G494" s="362" t="str">
        <f aca="false">IF('Sub-Cpt Record'!I494 = "","",'Sub-Cpt Record'!I494&amp;"  ")</f>
        <v/>
      </c>
      <c r="H494" s="362" t="str">
        <f aca="false">IF('Sub-Cpt Record'!J494 = "","",'Sub-Cpt Record'!J494&amp;"  ")</f>
        <v/>
      </c>
      <c r="I494" s="364" t="str">
        <f aca="false">CONCATENATE(C494&amp;D494&amp;E494&amp;F494&amp;G494&amp;H494)</f>
        <v/>
      </c>
      <c r="J494" s="362" t="n">
        <f aca="false">IF(A494&lt;&gt;"",'Sub-Cpt Record'!C494/CODE!B494,0)</f>
        <v>0</v>
      </c>
      <c r="L494" s="365" t="str">
        <f aca="false">IF(A494="",IF(L495=1,1,""),1)</f>
        <v/>
      </c>
      <c r="N494" s="366" t="n">
        <f aca="false">COUNTIFS('Felling&amp;Restocking'!$A$11:$A$1000, 'Felling&amp;Restocking'!$A494, 'Felling&amp;Restocking'!$B$11:$B$1000, 'Felling&amp;Restocking'!$B494, 'Felling&amp;Restocking'!$H$11:$H$1000, 'Felling&amp;Restocking'!$H494)</f>
        <v>0</v>
      </c>
      <c r="O494" s="366" t="n">
        <f aca="false">IF(OR('Felling&amp;Restocking'!H494=0,'Felling&amp;Restocking'!H494=""),0,1)</f>
        <v>0</v>
      </c>
      <c r="P494" s="367" t="n">
        <f aca="false">SUM('Felling&amp;Restocking'!O494+'Felling&amp;Restocking'!P494)</f>
        <v>0</v>
      </c>
      <c r="S494" s="369" t="n">
        <f aca="false">IF(AND(O494&lt;&gt;0,P494&lt;&gt;0,'Felling&amp;Restocking'!G494&lt;&gt;0,AA494="",AC494=""),1,0)</f>
        <v>0</v>
      </c>
      <c r="T494" s="370" t="str">
        <f aca="false">IF(OR('Felling&amp;Restocking'!G494=0,'Felling&amp;Restocking'!G494=""),"",SUM('Felling&amp;Restocking'!O494/P494)*'Felling&amp;Restocking'!G494)</f>
        <v/>
      </c>
      <c r="U494" s="370" t="str">
        <f aca="false">IF(OR('Felling&amp;Restocking'!G494=0,'Felling&amp;Restocking'!G494=""),"",SUM('Felling&amp;Restocking'!P494/P494)*'Felling&amp;Restocking'!G494)</f>
        <v/>
      </c>
      <c r="V494" s="371" t="n">
        <f aca="false">IF(CONCATENATE('Felling&amp;Restocking'!U494&amp;'Felling&amp;Restocking'!W494&amp;'Felling&amp;Restocking'!Y494&amp;'Felling&amp;Restocking'!AA494&amp;'Felling&amp;Restocking'!AC494)="",0,1)</f>
        <v>0</v>
      </c>
      <c r="W494" s="372" t="n">
        <f aca="false">IF(OR(OR(TRIM('Felling&amp;Restocking'!H494)="T",TRIM('Felling&amp;Restocking'!H494)="DF",TRIM('Felling&amp;Restocking'!H494)="OS"),O494=0),0,1)</f>
        <v>0</v>
      </c>
      <c r="X494" s="372" t="n">
        <f aca="false">IF(OR('Felling&amp;Restocking'!$S494="",OR('Felling&amp;Restocking'!$S494=0,'Felling&amp;Restocking'!$S494="N/A")),0,1)</f>
        <v>0</v>
      </c>
      <c r="Y494" s="362" t="str">
        <f aca="false">IF(W494=1,T494,"")</f>
        <v/>
      </c>
      <c r="Z494" s="362" t="str">
        <f aca="false">IF(W494=1,U494,"")</f>
        <v/>
      </c>
      <c r="AA494" s="363" t="str">
        <f aca="false">CONCATENATE(IF(AND(AG494="B",AF494&lt;&gt;""),AF494,""),IF(AND(AI494="B",AH494&lt;&gt;""),AH494,""),IF(AND(AK494="B",AJ494&lt;&gt;""),AJ494,""),IF(AND(AM494="B",AL494&lt;&gt;""),AL494,""),IF(AND(AO494="B",AN494&lt;&gt;""),AN494,""),IF(AND(AQ494="B",AP494&lt;&gt;""),AP494,""))</f>
        <v/>
      </c>
      <c r="AC494" s="362" t="str">
        <f aca="false">CONCATENATE(IF(AND(AG494="C",AF494&lt;&gt;""),AF494,""),IF(AND(AI494="C",AH494&lt;&gt;""),AH494,""),IF(AND(AK494="C",AJ494&lt;&gt;""),AJ494,""),IF(AND(AM494="C",AL494&lt;&gt;""),AL494,""),IF(AND(AO494="C",AN494&lt;&gt;""),AN494,""),IF(AND(AQ494="C",AP494&lt;&gt;""),AP494,""))</f>
        <v/>
      </c>
      <c r="AE494" s="362" t="str">
        <f aca="false">CONCATENATE(IF(AS494="","",AS494),IF(AU494="","",AU494),IF(AW494="","",AW494),IF(AY494="","",AY494),IF(BA494="","",BA494),IF(BC494="","",BC494))</f>
        <v>1</v>
      </c>
      <c r="AF494" s="362" t="str">
        <f aca="false">IF('Felling&amp;Restocking'!I494="","",IFERROR(VLOOKUP( 'Felling&amp;Restocking'!I494,SpeciesList[],2,0),"," &amp; 'Felling&amp;Restocking'!I494))</f>
        <v/>
      </c>
      <c r="AG494" s="362" t="str">
        <f aca="false">IF('Felling&amp;Restocking'!I494="","",VLOOKUP( 'Felling&amp;Restocking'!I494,SpeciesList[],4,0))</f>
        <v/>
      </c>
      <c r="AH494" s="362" t="str">
        <f aca="false">IF('Felling&amp;Restocking'!J494="","",IFERROR("," &amp; VLOOKUP( 'Felling&amp;Restocking'!J494,SpeciesList[],2,0),"," &amp; 'Felling&amp;Restocking'!J494))</f>
        <v/>
      </c>
      <c r="AI494" s="362" t="str">
        <f aca="false">IF('Felling&amp;Restocking'!J494="","",VLOOKUP( 'Felling&amp;Restocking'!J494,SpeciesList[],4,0))</f>
        <v/>
      </c>
      <c r="AJ494" s="362" t="str">
        <f aca="false">IF('Felling&amp;Restocking'!K494="","",IFERROR("," &amp; VLOOKUP( 'Felling&amp;Restocking'!K494,SpeciesList[],2,0),"," &amp; 'Felling&amp;Restocking'!K494))</f>
        <v/>
      </c>
      <c r="AK494" s="362" t="str">
        <f aca="false">IF('Felling&amp;Restocking'!K494="","",VLOOKUP( 'Felling&amp;Restocking'!K494,SpeciesList[],4,0))</f>
        <v/>
      </c>
      <c r="AL494" s="362" t="str">
        <f aca="false">IF('Felling&amp;Restocking'!L494="","",IFERROR("," &amp; VLOOKUP( 'Felling&amp;Restocking'!L494,SpeciesList[],2,0),"," &amp; 'Felling&amp;Restocking'!L494))</f>
        <v/>
      </c>
      <c r="AM494" s="362" t="str">
        <f aca="false">IF('Felling&amp;Restocking'!L494="","",VLOOKUP( 'Felling&amp;Restocking'!L494,SpeciesList[],4,0))</f>
        <v/>
      </c>
      <c r="AN494" s="362" t="str">
        <f aca="false">IF('Felling&amp;Restocking'!M494="","",IFERROR("," &amp; VLOOKUP( 'Felling&amp;Restocking'!M494,SpeciesList[],2,0),"," &amp; 'Felling&amp;Restocking'!M494))</f>
        <v/>
      </c>
      <c r="AO494" s="362" t="str">
        <f aca="false">IF('Felling&amp;Restocking'!M494="","",VLOOKUP( 'Felling&amp;Restocking'!M494,SpeciesList[],4,0))</f>
        <v/>
      </c>
      <c r="AP494" s="362" t="str">
        <f aca="false">IF('Felling&amp;Restocking'!N494="","",IFERROR("," &amp; VLOOKUP( 'Felling&amp;Restocking'!N494,SpeciesList[],2,0),"," &amp; 'Felling&amp;Restocking'!N494))</f>
        <v/>
      </c>
      <c r="AQ494" s="362" t="str">
        <f aca="false">IF('Felling&amp;Restocking'!N494="","",VLOOKUP( 'Felling&amp;Restocking'!N494,SpeciesList[],4,0))</f>
        <v/>
      </c>
      <c r="AT494" s="362" t="str">
        <f aca="false">IF('Sub-Cpt Record'!A494&lt;&gt;"",CONCATENATE('Sub-Cpt Record'!A494,'Sub-Cpt Record'!B494,'Sub-Cpt Record'!C494),"")</f>
        <v/>
      </c>
      <c r="AU494" s="362" t="n">
        <f aca="false">IF($AT494="",1,COUNTIFS($AT$11:$AT$1000, $AT494))</f>
        <v>1</v>
      </c>
      <c r="AV494" s="362" t="n">
        <f aca="false">IF(AT494&lt;&gt;"",'Sub-Cpt Record'!C494/CODE!AU494,0)</f>
        <v>0</v>
      </c>
    </row>
    <row r="495" customFormat="false" ht="15" hidden="false" customHeight="false" outlineLevel="0" collapsed="false">
      <c r="A495" s="362" t="str">
        <f aca="false">IF('Sub-Cpt Record'!B495="",IF(OR('Sub-Cpt Record'!A495=0,'Sub-Cpt Record'!A495=""),"",'Sub-Cpt Record'!A495),CONCATENATE('Sub-Cpt Record'!A495&amp;'Sub-Cpt Record'!B495))</f>
        <v/>
      </c>
      <c r="B495" s="362" t="n">
        <f aca="false">IF($A495="",1,COUNTIFS($A$11:$A$1000, $A495))</f>
        <v>1</v>
      </c>
      <c r="C495" s="363" t="str">
        <f aca="false">IF('Sub-Cpt Record'!E495 = "","",'Sub-Cpt Record'!E495&amp;"  ")</f>
        <v/>
      </c>
      <c r="D495" s="362" t="str">
        <f aca="false">IF('Sub-Cpt Record'!F495 = "","",'Sub-Cpt Record'!F495&amp;"  ")</f>
        <v/>
      </c>
      <c r="E495" s="362" t="str">
        <f aca="false">IF('Sub-Cpt Record'!G495 = "","",'Sub-Cpt Record'!G495&amp;"  ")</f>
        <v/>
      </c>
      <c r="F495" s="362" t="str">
        <f aca="false">IF('Sub-Cpt Record'!H495 = "","",'Sub-Cpt Record'!H495&amp;"  ")</f>
        <v/>
      </c>
      <c r="G495" s="362" t="str">
        <f aca="false">IF('Sub-Cpt Record'!I495 = "","",'Sub-Cpt Record'!I495&amp;"  ")</f>
        <v/>
      </c>
      <c r="H495" s="362" t="str">
        <f aca="false">IF('Sub-Cpt Record'!J495 = "","",'Sub-Cpt Record'!J495&amp;"  ")</f>
        <v/>
      </c>
      <c r="I495" s="364" t="str">
        <f aca="false">CONCATENATE(C495&amp;D495&amp;E495&amp;F495&amp;G495&amp;H495)</f>
        <v/>
      </c>
      <c r="J495" s="362" t="n">
        <f aca="false">IF(A495&lt;&gt;"",'Sub-Cpt Record'!C495/CODE!B495,0)</f>
        <v>0</v>
      </c>
      <c r="L495" s="365" t="str">
        <f aca="false">IF(A495="",IF(L496=1,1,""),1)</f>
        <v/>
      </c>
      <c r="N495" s="366" t="n">
        <f aca="false">COUNTIFS('Felling&amp;Restocking'!$A$11:$A$1000, 'Felling&amp;Restocking'!$A495, 'Felling&amp;Restocking'!$B$11:$B$1000, 'Felling&amp;Restocking'!$B495, 'Felling&amp;Restocking'!$H$11:$H$1000, 'Felling&amp;Restocking'!$H495)</f>
        <v>0</v>
      </c>
      <c r="O495" s="366" t="n">
        <f aca="false">IF(OR('Felling&amp;Restocking'!H495=0,'Felling&amp;Restocking'!H495=""),0,1)</f>
        <v>0</v>
      </c>
      <c r="P495" s="367" t="n">
        <f aca="false">SUM('Felling&amp;Restocking'!O495+'Felling&amp;Restocking'!P495)</f>
        <v>0</v>
      </c>
      <c r="S495" s="369" t="n">
        <f aca="false">IF(AND(O495&lt;&gt;0,P495&lt;&gt;0,'Felling&amp;Restocking'!G495&lt;&gt;0,AA495="",AC495=""),1,0)</f>
        <v>0</v>
      </c>
      <c r="T495" s="370" t="str">
        <f aca="false">IF(OR('Felling&amp;Restocking'!G495=0,'Felling&amp;Restocking'!G495=""),"",SUM('Felling&amp;Restocking'!O495/P495)*'Felling&amp;Restocking'!G495)</f>
        <v/>
      </c>
      <c r="U495" s="370" t="str">
        <f aca="false">IF(OR('Felling&amp;Restocking'!G495=0,'Felling&amp;Restocking'!G495=""),"",SUM('Felling&amp;Restocking'!P495/P495)*'Felling&amp;Restocking'!G495)</f>
        <v/>
      </c>
      <c r="V495" s="371" t="n">
        <f aca="false">IF(CONCATENATE('Felling&amp;Restocking'!U495&amp;'Felling&amp;Restocking'!W495&amp;'Felling&amp;Restocking'!Y495&amp;'Felling&amp;Restocking'!AA495&amp;'Felling&amp;Restocking'!AC495)="",0,1)</f>
        <v>0</v>
      </c>
      <c r="W495" s="372" t="n">
        <f aca="false">IF(OR(OR(TRIM('Felling&amp;Restocking'!H495)="T",TRIM('Felling&amp;Restocking'!H495)="DF",TRIM('Felling&amp;Restocking'!H495)="OS"),O495=0),0,1)</f>
        <v>0</v>
      </c>
      <c r="X495" s="372" t="n">
        <f aca="false">IF(OR('Felling&amp;Restocking'!$S495="",OR('Felling&amp;Restocking'!$S495=0,'Felling&amp;Restocking'!$S495="N/A")),0,1)</f>
        <v>0</v>
      </c>
      <c r="Y495" s="362" t="str">
        <f aca="false">IF(W495=1,T495,"")</f>
        <v/>
      </c>
      <c r="Z495" s="362" t="str">
        <f aca="false">IF(W495=1,U495,"")</f>
        <v/>
      </c>
      <c r="AA495" s="363" t="str">
        <f aca="false">CONCATENATE(IF(AND(AG495="B",AF495&lt;&gt;""),AF495,""),IF(AND(AI495="B",AH495&lt;&gt;""),AH495,""),IF(AND(AK495="B",AJ495&lt;&gt;""),AJ495,""),IF(AND(AM495="B",AL495&lt;&gt;""),AL495,""),IF(AND(AO495="B",AN495&lt;&gt;""),AN495,""),IF(AND(AQ495="B",AP495&lt;&gt;""),AP495,""))</f>
        <v/>
      </c>
      <c r="AC495" s="362" t="str">
        <f aca="false">CONCATENATE(IF(AND(AG495="C",AF495&lt;&gt;""),AF495,""),IF(AND(AI495="C",AH495&lt;&gt;""),AH495,""),IF(AND(AK495="C",AJ495&lt;&gt;""),AJ495,""),IF(AND(AM495="C",AL495&lt;&gt;""),AL495,""),IF(AND(AO495="C",AN495&lt;&gt;""),AN495,""),IF(AND(AQ495="C",AP495&lt;&gt;""),AP495,""))</f>
        <v/>
      </c>
      <c r="AE495" s="362" t="str">
        <f aca="false">CONCATENATE(IF(AS495="","",AS495),IF(AU495="","",AU495),IF(AW495="","",AW495),IF(AY495="","",AY495),IF(BA495="","",BA495),IF(BC495="","",BC495))</f>
        <v>1</v>
      </c>
      <c r="AF495" s="362" t="str">
        <f aca="false">IF('Felling&amp;Restocking'!I495="","",IFERROR(VLOOKUP( 'Felling&amp;Restocking'!I495,SpeciesList[],2,0),"," &amp; 'Felling&amp;Restocking'!I495))</f>
        <v/>
      </c>
      <c r="AG495" s="362" t="str">
        <f aca="false">IF('Felling&amp;Restocking'!I495="","",VLOOKUP( 'Felling&amp;Restocking'!I495,SpeciesList[],4,0))</f>
        <v/>
      </c>
      <c r="AH495" s="362" t="str">
        <f aca="false">IF('Felling&amp;Restocking'!J495="","",IFERROR("," &amp; VLOOKUP( 'Felling&amp;Restocking'!J495,SpeciesList[],2,0),"," &amp; 'Felling&amp;Restocking'!J495))</f>
        <v/>
      </c>
      <c r="AI495" s="362" t="str">
        <f aca="false">IF('Felling&amp;Restocking'!J495="","",VLOOKUP( 'Felling&amp;Restocking'!J495,SpeciesList[],4,0))</f>
        <v/>
      </c>
      <c r="AJ495" s="362" t="str">
        <f aca="false">IF('Felling&amp;Restocking'!K495="","",IFERROR("," &amp; VLOOKUP( 'Felling&amp;Restocking'!K495,SpeciesList[],2,0),"," &amp; 'Felling&amp;Restocking'!K495))</f>
        <v/>
      </c>
      <c r="AK495" s="362" t="str">
        <f aca="false">IF('Felling&amp;Restocking'!K495="","",VLOOKUP( 'Felling&amp;Restocking'!K495,SpeciesList[],4,0))</f>
        <v/>
      </c>
      <c r="AL495" s="362" t="str">
        <f aca="false">IF('Felling&amp;Restocking'!L495="","",IFERROR("," &amp; VLOOKUP( 'Felling&amp;Restocking'!L495,SpeciesList[],2,0),"," &amp; 'Felling&amp;Restocking'!L495))</f>
        <v/>
      </c>
      <c r="AM495" s="362" t="str">
        <f aca="false">IF('Felling&amp;Restocking'!L495="","",VLOOKUP( 'Felling&amp;Restocking'!L495,SpeciesList[],4,0))</f>
        <v/>
      </c>
      <c r="AN495" s="362" t="str">
        <f aca="false">IF('Felling&amp;Restocking'!M495="","",IFERROR("," &amp; VLOOKUP( 'Felling&amp;Restocking'!M495,SpeciesList[],2,0),"," &amp; 'Felling&amp;Restocking'!M495))</f>
        <v/>
      </c>
      <c r="AO495" s="362" t="str">
        <f aca="false">IF('Felling&amp;Restocking'!M495="","",VLOOKUP( 'Felling&amp;Restocking'!M495,SpeciesList[],4,0))</f>
        <v/>
      </c>
      <c r="AP495" s="362" t="str">
        <f aca="false">IF('Felling&amp;Restocking'!N495="","",IFERROR("," &amp; VLOOKUP( 'Felling&amp;Restocking'!N495,SpeciesList[],2,0),"," &amp; 'Felling&amp;Restocking'!N495))</f>
        <v/>
      </c>
      <c r="AQ495" s="362" t="str">
        <f aca="false">IF('Felling&amp;Restocking'!N495="","",VLOOKUP( 'Felling&amp;Restocking'!N495,SpeciesList[],4,0))</f>
        <v/>
      </c>
      <c r="AT495" s="362" t="str">
        <f aca="false">IF('Sub-Cpt Record'!A495&lt;&gt;"",CONCATENATE('Sub-Cpt Record'!A495,'Sub-Cpt Record'!B495,'Sub-Cpt Record'!C495),"")</f>
        <v/>
      </c>
      <c r="AU495" s="362" t="n">
        <f aca="false">IF($AT495="",1,COUNTIFS($AT$11:$AT$1000, $AT495))</f>
        <v>1</v>
      </c>
      <c r="AV495" s="362" t="n">
        <f aca="false">IF(AT495&lt;&gt;"",'Sub-Cpt Record'!C495/CODE!AU495,0)</f>
        <v>0</v>
      </c>
    </row>
    <row r="496" customFormat="false" ht="15" hidden="false" customHeight="false" outlineLevel="0" collapsed="false">
      <c r="A496" s="362" t="str">
        <f aca="false">IF('Sub-Cpt Record'!B496="",IF(OR('Sub-Cpt Record'!A496=0,'Sub-Cpt Record'!A496=""),"",'Sub-Cpt Record'!A496),CONCATENATE('Sub-Cpt Record'!A496&amp;'Sub-Cpt Record'!B496))</f>
        <v/>
      </c>
      <c r="B496" s="362" t="n">
        <f aca="false">IF($A496="",1,COUNTIFS($A$11:$A$1000, $A496))</f>
        <v>1</v>
      </c>
      <c r="C496" s="363" t="str">
        <f aca="false">IF('Sub-Cpt Record'!E496 = "","",'Sub-Cpt Record'!E496&amp;"  ")</f>
        <v/>
      </c>
      <c r="D496" s="362" t="str">
        <f aca="false">IF('Sub-Cpt Record'!F496 = "","",'Sub-Cpt Record'!F496&amp;"  ")</f>
        <v/>
      </c>
      <c r="E496" s="362" t="str">
        <f aca="false">IF('Sub-Cpt Record'!G496 = "","",'Sub-Cpt Record'!G496&amp;"  ")</f>
        <v/>
      </c>
      <c r="F496" s="362" t="str">
        <f aca="false">IF('Sub-Cpt Record'!H496 = "","",'Sub-Cpt Record'!H496&amp;"  ")</f>
        <v/>
      </c>
      <c r="G496" s="362" t="str">
        <f aca="false">IF('Sub-Cpt Record'!I496 = "","",'Sub-Cpt Record'!I496&amp;"  ")</f>
        <v/>
      </c>
      <c r="H496" s="362" t="str">
        <f aca="false">IF('Sub-Cpt Record'!J496 = "","",'Sub-Cpt Record'!J496&amp;"  ")</f>
        <v/>
      </c>
      <c r="I496" s="364" t="str">
        <f aca="false">CONCATENATE(C496&amp;D496&amp;E496&amp;F496&amp;G496&amp;H496)</f>
        <v/>
      </c>
      <c r="J496" s="362" t="n">
        <f aca="false">IF(A496&lt;&gt;"",'Sub-Cpt Record'!C496/CODE!B496,0)</f>
        <v>0</v>
      </c>
      <c r="L496" s="365" t="str">
        <f aca="false">IF(A496="",IF(L497=1,1,""),1)</f>
        <v/>
      </c>
      <c r="N496" s="366" t="n">
        <f aca="false">COUNTIFS('Felling&amp;Restocking'!$A$11:$A$1000, 'Felling&amp;Restocking'!$A496, 'Felling&amp;Restocking'!$B$11:$B$1000, 'Felling&amp;Restocking'!$B496, 'Felling&amp;Restocking'!$H$11:$H$1000, 'Felling&amp;Restocking'!$H496)</f>
        <v>0</v>
      </c>
      <c r="O496" s="366" t="n">
        <f aca="false">IF(OR('Felling&amp;Restocking'!H496=0,'Felling&amp;Restocking'!H496=""),0,1)</f>
        <v>0</v>
      </c>
      <c r="P496" s="367" t="n">
        <f aca="false">SUM('Felling&amp;Restocking'!O496+'Felling&amp;Restocking'!P496)</f>
        <v>0</v>
      </c>
      <c r="S496" s="369" t="n">
        <f aca="false">IF(AND(O496&lt;&gt;0,P496&lt;&gt;0,'Felling&amp;Restocking'!G496&lt;&gt;0,AA496="",AC496=""),1,0)</f>
        <v>0</v>
      </c>
      <c r="T496" s="370" t="str">
        <f aca="false">IF(OR('Felling&amp;Restocking'!G496=0,'Felling&amp;Restocking'!G496=""),"",SUM('Felling&amp;Restocking'!O496/P496)*'Felling&amp;Restocking'!G496)</f>
        <v/>
      </c>
      <c r="U496" s="370" t="str">
        <f aca="false">IF(OR('Felling&amp;Restocking'!G496=0,'Felling&amp;Restocking'!G496=""),"",SUM('Felling&amp;Restocking'!P496/P496)*'Felling&amp;Restocking'!G496)</f>
        <v/>
      </c>
      <c r="V496" s="371" t="n">
        <f aca="false">IF(CONCATENATE('Felling&amp;Restocking'!U496&amp;'Felling&amp;Restocking'!W496&amp;'Felling&amp;Restocking'!Y496&amp;'Felling&amp;Restocking'!AA496&amp;'Felling&amp;Restocking'!AC496)="",0,1)</f>
        <v>0</v>
      </c>
      <c r="W496" s="372" t="n">
        <f aca="false">IF(OR(OR(TRIM('Felling&amp;Restocking'!H496)="T",TRIM('Felling&amp;Restocking'!H496)="DF",TRIM('Felling&amp;Restocking'!H496)="OS"),O496=0),0,1)</f>
        <v>0</v>
      </c>
      <c r="X496" s="372" t="n">
        <f aca="false">IF(OR('Felling&amp;Restocking'!$S496="",OR('Felling&amp;Restocking'!$S496=0,'Felling&amp;Restocking'!$S496="N/A")),0,1)</f>
        <v>0</v>
      </c>
      <c r="Y496" s="362" t="str">
        <f aca="false">IF(W496=1,T496,"")</f>
        <v/>
      </c>
      <c r="Z496" s="362" t="str">
        <f aca="false">IF(W496=1,U496,"")</f>
        <v/>
      </c>
      <c r="AA496" s="363" t="str">
        <f aca="false">CONCATENATE(IF(AND(AG496="B",AF496&lt;&gt;""),AF496,""),IF(AND(AI496="B",AH496&lt;&gt;""),AH496,""),IF(AND(AK496="B",AJ496&lt;&gt;""),AJ496,""),IF(AND(AM496="B",AL496&lt;&gt;""),AL496,""),IF(AND(AO496="B",AN496&lt;&gt;""),AN496,""),IF(AND(AQ496="B",AP496&lt;&gt;""),AP496,""))</f>
        <v/>
      </c>
      <c r="AC496" s="362" t="str">
        <f aca="false">CONCATENATE(IF(AND(AG496="C",AF496&lt;&gt;""),AF496,""),IF(AND(AI496="C",AH496&lt;&gt;""),AH496,""),IF(AND(AK496="C",AJ496&lt;&gt;""),AJ496,""),IF(AND(AM496="C",AL496&lt;&gt;""),AL496,""),IF(AND(AO496="C",AN496&lt;&gt;""),AN496,""),IF(AND(AQ496="C",AP496&lt;&gt;""),AP496,""))</f>
        <v/>
      </c>
      <c r="AE496" s="362" t="str">
        <f aca="false">CONCATENATE(IF(AS496="","",AS496),IF(AU496="","",AU496),IF(AW496="","",AW496),IF(AY496="","",AY496),IF(BA496="","",BA496),IF(BC496="","",BC496))</f>
        <v>1</v>
      </c>
      <c r="AF496" s="362" t="str">
        <f aca="false">IF('Felling&amp;Restocking'!I496="","",IFERROR(VLOOKUP( 'Felling&amp;Restocking'!I496,SpeciesList[],2,0),"," &amp; 'Felling&amp;Restocking'!I496))</f>
        <v/>
      </c>
      <c r="AG496" s="362" t="str">
        <f aca="false">IF('Felling&amp;Restocking'!I496="","",VLOOKUP( 'Felling&amp;Restocking'!I496,SpeciesList[],4,0))</f>
        <v/>
      </c>
      <c r="AH496" s="362" t="str">
        <f aca="false">IF('Felling&amp;Restocking'!J496="","",IFERROR("," &amp; VLOOKUP( 'Felling&amp;Restocking'!J496,SpeciesList[],2,0),"," &amp; 'Felling&amp;Restocking'!J496))</f>
        <v/>
      </c>
      <c r="AI496" s="362" t="str">
        <f aca="false">IF('Felling&amp;Restocking'!J496="","",VLOOKUP( 'Felling&amp;Restocking'!J496,SpeciesList[],4,0))</f>
        <v/>
      </c>
      <c r="AJ496" s="362" t="str">
        <f aca="false">IF('Felling&amp;Restocking'!K496="","",IFERROR("," &amp; VLOOKUP( 'Felling&amp;Restocking'!K496,SpeciesList[],2,0),"," &amp; 'Felling&amp;Restocking'!K496))</f>
        <v/>
      </c>
      <c r="AK496" s="362" t="str">
        <f aca="false">IF('Felling&amp;Restocking'!K496="","",VLOOKUP( 'Felling&amp;Restocking'!K496,SpeciesList[],4,0))</f>
        <v/>
      </c>
      <c r="AL496" s="362" t="str">
        <f aca="false">IF('Felling&amp;Restocking'!L496="","",IFERROR("," &amp; VLOOKUP( 'Felling&amp;Restocking'!L496,SpeciesList[],2,0),"," &amp; 'Felling&amp;Restocking'!L496))</f>
        <v/>
      </c>
      <c r="AM496" s="362" t="str">
        <f aca="false">IF('Felling&amp;Restocking'!L496="","",VLOOKUP( 'Felling&amp;Restocking'!L496,SpeciesList[],4,0))</f>
        <v/>
      </c>
      <c r="AN496" s="362" t="str">
        <f aca="false">IF('Felling&amp;Restocking'!M496="","",IFERROR("," &amp; VLOOKUP( 'Felling&amp;Restocking'!M496,SpeciesList[],2,0),"," &amp; 'Felling&amp;Restocking'!M496))</f>
        <v/>
      </c>
      <c r="AO496" s="362" t="str">
        <f aca="false">IF('Felling&amp;Restocking'!M496="","",VLOOKUP( 'Felling&amp;Restocking'!M496,SpeciesList[],4,0))</f>
        <v/>
      </c>
      <c r="AP496" s="362" t="str">
        <f aca="false">IF('Felling&amp;Restocking'!N496="","",IFERROR("," &amp; VLOOKUP( 'Felling&amp;Restocking'!N496,SpeciesList[],2,0),"," &amp; 'Felling&amp;Restocking'!N496))</f>
        <v/>
      </c>
      <c r="AQ496" s="362" t="str">
        <f aca="false">IF('Felling&amp;Restocking'!N496="","",VLOOKUP( 'Felling&amp;Restocking'!N496,SpeciesList[],4,0))</f>
        <v/>
      </c>
      <c r="AT496" s="362" t="str">
        <f aca="false">IF('Sub-Cpt Record'!A496&lt;&gt;"",CONCATENATE('Sub-Cpt Record'!A496,'Sub-Cpt Record'!B496,'Sub-Cpt Record'!C496),"")</f>
        <v/>
      </c>
      <c r="AU496" s="362" t="n">
        <f aca="false">IF($AT496="",1,COUNTIFS($AT$11:$AT$1000, $AT496))</f>
        <v>1</v>
      </c>
      <c r="AV496" s="362" t="n">
        <f aca="false">IF(AT496&lt;&gt;"",'Sub-Cpt Record'!C496/CODE!AU496,0)</f>
        <v>0</v>
      </c>
    </row>
    <row r="497" customFormat="false" ht="15" hidden="false" customHeight="false" outlineLevel="0" collapsed="false">
      <c r="A497" s="362" t="str">
        <f aca="false">IF('Sub-Cpt Record'!B497="",IF(OR('Sub-Cpt Record'!A497=0,'Sub-Cpt Record'!A497=""),"",'Sub-Cpt Record'!A497),CONCATENATE('Sub-Cpt Record'!A497&amp;'Sub-Cpt Record'!B497))</f>
        <v/>
      </c>
      <c r="B497" s="362" t="n">
        <f aca="false">IF($A497="",1,COUNTIFS($A$11:$A$1000, $A497))</f>
        <v>1</v>
      </c>
      <c r="C497" s="363" t="str">
        <f aca="false">IF('Sub-Cpt Record'!E497 = "","",'Sub-Cpt Record'!E497&amp;"  ")</f>
        <v/>
      </c>
      <c r="D497" s="362" t="str">
        <f aca="false">IF('Sub-Cpt Record'!F497 = "","",'Sub-Cpt Record'!F497&amp;"  ")</f>
        <v/>
      </c>
      <c r="E497" s="362" t="str">
        <f aca="false">IF('Sub-Cpt Record'!G497 = "","",'Sub-Cpt Record'!G497&amp;"  ")</f>
        <v/>
      </c>
      <c r="F497" s="362" t="str">
        <f aca="false">IF('Sub-Cpt Record'!H497 = "","",'Sub-Cpt Record'!H497&amp;"  ")</f>
        <v/>
      </c>
      <c r="G497" s="362" t="str">
        <f aca="false">IF('Sub-Cpt Record'!I497 = "","",'Sub-Cpt Record'!I497&amp;"  ")</f>
        <v/>
      </c>
      <c r="H497" s="362" t="str">
        <f aca="false">IF('Sub-Cpt Record'!J497 = "","",'Sub-Cpt Record'!J497&amp;"  ")</f>
        <v/>
      </c>
      <c r="I497" s="364" t="str">
        <f aca="false">CONCATENATE(C497&amp;D497&amp;E497&amp;F497&amp;G497&amp;H497)</f>
        <v/>
      </c>
      <c r="J497" s="362" t="n">
        <f aca="false">IF(A497&lt;&gt;"",'Sub-Cpt Record'!C497/CODE!B497,0)</f>
        <v>0</v>
      </c>
      <c r="L497" s="365" t="str">
        <f aca="false">IF(A497="",IF(L498=1,1,""),1)</f>
        <v/>
      </c>
      <c r="N497" s="366" t="n">
        <f aca="false">COUNTIFS('Felling&amp;Restocking'!$A$11:$A$1000, 'Felling&amp;Restocking'!$A497, 'Felling&amp;Restocking'!$B$11:$B$1000, 'Felling&amp;Restocking'!$B497, 'Felling&amp;Restocking'!$H$11:$H$1000, 'Felling&amp;Restocking'!$H497)</f>
        <v>0</v>
      </c>
      <c r="O497" s="366" t="n">
        <f aca="false">IF(OR('Felling&amp;Restocking'!H497=0,'Felling&amp;Restocking'!H497=""),0,1)</f>
        <v>0</v>
      </c>
      <c r="P497" s="367" t="n">
        <f aca="false">SUM('Felling&amp;Restocking'!O497+'Felling&amp;Restocking'!P497)</f>
        <v>0</v>
      </c>
      <c r="S497" s="369" t="n">
        <f aca="false">IF(AND(O497&lt;&gt;0,P497&lt;&gt;0,'Felling&amp;Restocking'!G497&lt;&gt;0,AA497="",AC497=""),1,0)</f>
        <v>0</v>
      </c>
      <c r="T497" s="370" t="str">
        <f aca="false">IF(OR('Felling&amp;Restocking'!G497=0,'Felling&amp;Restocking'!G497=""),"",SUM('Felling&amp;Restocking'!O497/P497)*'Felling&amp;Restocking'!G497)</f>
        <v/>
      </c>
      <c r="U497" s="370" t="str">
        <f aca="false">IF(OR('Felling&amp;Restocking'!G497=0,'Felling&amp;Restocking'!G497=""),"",SUM('Felling&amp;Restocking'!P497/P497)*'Felling&amp;Restocking'!G497)</f>
        <v/>
      </c>
      <c r="V497" s="371" t="n">
        <f aca="false">IF(CONCATENATE('Felling&amp;Restocking'!U497&amp;'Felling&amp;Restocking'!W497&amp;'Felling&amp;Restocking'!Y497&amp;'Felling&amp;Restocking'!AA497&amp;'Felling&amp;Restocking'!AC497)="",0,1)</f>
        <v>0</v>
      </c>
      <c r="W497" s="372" t="n">
        <f aca="false">IF(OR(OR(TRIM('Felling&amp;Restocking'!H497)="T",TRIM('Felling&amp;Restocking'!H497)="DF",TRIM('Felling&amp;Restocking'!H497)="OS"),O497=0),0,1)</f>
        <v>0</v>
      </c>
      <c r="X497" s="372" t="n">
        <f aca="false">IF(OR('Felling&amp;Restocking'!$S497="",OR('Felling&amp;Restocking'!$S497=0,'Felling&amp;Restocking'!$S497="N/A")),0,1)</f>
        <v>0</v>
      </c>
      <c r="Y497" s="362" t="str">
        <f aca="false">IF(W497=1,T497,"")</f>
        <v/>
      </c>
      <c r="Z497" s="362" t="str">
        <f aca="false">IF(W497=1,U497,"")</f>
        <v/>
      </c>
      <c r="AA497" s="363" t="str">
        <f aca="false">CONCATENATE(IF(AND(AG497="B",AF497&lt;&gt;""),AF497,""),IF(AND(AI497="B",AH497&lt;&gt;""),AH497,""),IF(AND(AK497="B",AJ497&lt;&gt;""),AJ497,""),IF(AND(AM497="B",AL497&lt;&gt;""),AL497,""),IF(AND(AO497="B",AN497&lt;&gt;""),AN497,""),IF(AND(AQ497="B",AP497&lt;&gt;""),AP497,""))</f>
        <v/>
      </c>
      <c r="AC497" s="362" t="str">
        <f aca="false">CONCATENATE(IF(AND(AG497="C",AF497&lt;&gt;""),AF497,""),IF(AND(AI497="C",AH497&lt;&gt;""),AH497,""),IF(AND(AK497="C",AJ497&lt;&gt;""),AJ497,""),IF(AND(AM497="C",AL497&lt;&gt;""),AL497,""),IF(AND(AO497="C",AN497&lt;&gt;""),AN497,""),IF(AND(AQ497="C",AP497&lt;&gt;""),AP497,""))</f>
        <v/>
      </c>
      <c r="AE497" s="362" t="str">
        <f aca="false">CONCATENATE(IF(AS497="","",AS497),IF(AU497="","",AU497),IF(AW497="","",AW497),IF(AY497="","",AY497),IF(BA497="","",BA497),IF(BC497="","",BC497))</f>
        <v>1</v>
      </c>
      <c r="AF497" s="362" t="str">
        <f aca="false">IF('Felling&amp;Restocking'!I497="","",IFERROR(VLOOKUP( 'Felling&amp;Restocking'!I497,SpeciesList[],2,0),"," &amp; 'Felling&amp;Restocking'!I497))</f>
        <v/>
      </c>
      <c r="AG497" s="362" t="str">
        <f aca="false">IF('Felling&amp;Restocking'!I497="","",VLOOKUP( 'Felling&amp;Restocking'!I497,SpeciesList[],4,0))</f>
        <v/>
      </c>
      <c r="AH497" s="362" t="str">
        <f aca="false">IF('Felling&amp;Restocking'!J497="","",IFERROR("," &amp; VLOOKUP( 'Felling&amp;Restocking'!J497,SpeciesList[],2,0),"," &amp; 'Felling&amp;Restocking'!J497))</f>
        <v/>
      </c>
      <c r="AI497" s="362" t="str">
        <f aca="false">IF('Felling&amp;Restocking'!J497="","",VLOOKUP( 'Felling&amp;Restocking'!J497,SpeciesList[],4,0))</f>
        <v/>
      </c>
      <c r="AJ497" s="362" t="str">
        <f aca="false">IF('Felling&amp;Restocking'!K497="","",IFERROR("," &amp; VLOOKUP( 'Felling&amp;Restocking'!K497,SpeciesList[],2,0),"," &amp; 'Felling&amp;Restocking'!K497))</f>
        <v/>
      </c>
      <c r="AK497" s="362" t="str">
        <f aca="false">IF('Felling&amp;Restocking'!K497="","",VLOOKUP( 'Felling&amp;Restocking'!K497,SpeciesList[],4,0))</f>
        <v/>
      </c>
      <c r="AL497" s="362" t="str">
        <f aca="false">IF('Felling&amp;Restocking'!L497="","",IFERROR("," &amp; VLOOKUP( 'Felling&amp;Restocking'!L497,SpeciesList[],2,0),"," &amp; 'Felling&amp;Restocking'!L497))</f>
        <v/>
      </c>
      <c r="AM497" s="362" t="str">
        <f aca="false">IF('Felling&amp;Restocking'!L497="","",VLOOKUP( 'Felling&amp;Restocking'!L497,SpeciesList[],4,0))</f>
        <v/>
      </c>
      <c r="AN497" s="362" t="str">
        <f aca="false">IF('Felling&amp;Restocking'!M497="","",IFERROR("," &amp; VLOOKUP( 'Felling&amp;Restocking'!M497,SpeciesList[],2,0),"," &amp; 'Felling&amp;Restocking'!M497))</f>
        <v/>
      </c>
      <c r="AO497" s="362" t="str">
        <f aca="false">IF('Felling&amp;Restocking'!M497="","",VLOOKUP( 'Felling&amp;Restocking'!M497,SpeciesList[],4,0))</f>
        <v/>
      </c>
      <c r="AP497" s="362" t="str">
        <f aca="false">IF('Felling&amp;Restocking'!N497="","",IFERROR("," &amp; VLOOKUP( 'Felling&amp;Restocking'!N497,SpeciesList[],2,0),"," &amp; 'Felling&amp;Restocking'!N497))</f>
        <v/>
      </c>
      <c r="AQ497" s="362" t="str">
        <f aca="false">IF('Felling&amp;Restocking'!N497="","",VLOOKUP( 'Felling&amp;Restocking'!N497,SpeciesList[],4,0))</f>
        <v/>
      </c>
      <c r="AT497" s="362" t="str">
        <f aca="false">IF('Sub-Cpt Record'!A497&lt;&gt;"",CONCATENATE('Sub-Cpt Record'!A497,'Sub-Cpt Record'!B497,'Sub-Cpt Record'!C497),"")</f>
        <v/>
      </c>
      <c r="AU497" s="362" t="n">
        <f aca="false">IF($AT497="",1,COUNTIFS($AT$11:$AT$1000, $AT497))</f>
        <v>1</v>
      </c>
      <c r="AV497" s="362" t="n">
        <f aca="false">IF(AT497&lt;&gt;"",'Sub-Cpt Record'!C497/CODE!AU497,0)</f>
        <v>0</v>
      </c>
    </row>
    <row r="498" customFormat="false" ht="15" hidden="false" customHeight="false" outlineLevel="0" collapsed="false">
      <c r="A498" s="362" t="str">
        <f aca="false">IF('Sub-Cpt Record'!B498="",IF(OR('Sub-Cpt Record'!A498=0,'Sub-Cpt Record'!A498=""),"",'Sub-Cpt Record'!A498),CONCATENATE('Sub-Cpt Record'!A498&amp;'Sub-Cpt Record'!B498))</f>
        <v/>
      </c>
      <c r="B498" s="362" t="n">
        <f aca="false">IF($A498="",1,COUNTIFS($A$11:$A$1000, $A498))</f>
        <v>1</v>
      </c>
      <c r="C498" s="363" t="str">
        <f aca="false">IF('Sub-Cpt Record'!E498 = "","",'Sub-Cpt Record'!E498&amp;"  ")</f>
        <v/>
      </c>
      <c r="D498" s="362" t="str">
        <f aca="false">IF('Sub-Cpt Record'!F498 = "","",'Sub-Cpt Record'!F498&amp;"  ")</f>
        <v/>
      </c>
      <c r="E498" s="362" t="str">
        <f aca="false">IF('Sub-Cpt Record'!G498 = "","",'Sub-Cpt Record'!G498&amp;"  ")</f>
        <v/>
      </c>
      <c r="F498" s="362" t="str">
        <f aca="false">IF('Sub-Cpt Record'!H498 = "","",'Sub-Cpt Record'!H498&amp;"  ")</f>
        <v/>
      </c>
      <c r="G498" s="362" t="str">
        <f aca="false">IF('Sub-Cpt Record'!I498 = "","",'Sub-Cpt Record'!I498&amp;"  ")</f>
        <v/>
      </c>
      <c r="H498" s="362" t="str">
        <f aca="false">IF('Sub-Cpt Record'!J498 = "","",'Sub-Cpt Record'!J498&amp;"  ")</f>
        <v/>
      </c>
      <c r="I498" s="364" t="str">
        <f aca="false">CONCATENATE(C498&amp;D498&amp;E498&amp;F498&amp;G498&amp;H498)</f>
        <v/>
      </c>
      <c r="J498" s="362" t="n">
        <f aca="false">IF(A498&lt;&gt;"",'Sub-Cpt Record'!C498/CODE!B498,0)</f>
        <v>0</v>
      </c>
      <c r="L498" s="365" t="str">
        <f aca="false">IF(A498="",IF(L499=1,1,""),1)</f>
        <v/>
      </c>
      <c r="N498" s="366" t="n">
        <f aca="false">COUNTIFS('Felling&amp;Restocking'!$A$11:$A$1000, 'Felling&amp;Restocking'!$A498, 'Felling&amp;Restocking'!$B$11:$B$1000, 'Felling&amp;Restocking'!$B498, 'Felling&amp;Restocking'!$H$11:$H$1000, 'Felling&amp;Restocking'!$H498)</f>
        <v>0</v>
      </c>
      <c r="O498" s="366" t="n">
        <f aca="false">IF(OR('Felling&amp;Restocking'!H498=0,'Felling&amp;Restocking'!H498=""),0,1)</f>
        <v>0</v>
      </c>
      <c r="P498" s="367" t="n">
        <f aca="false">SUM('Felling&amp;Restocking'!O498+'Felling&amp;Restocking'!P498)</f>
        <v>0</v>
      </c>
      <c r="S498" s="369" t="n">
        <f aca="false">IF(AND(O498&lt;&gt;0,P498&lt;&gt;0,'Felling&amp;Restocking'!G498&lt;&gt;0,AA498="",AC498=""),1,0)</f>
        <v>0</v>
      </c>
      <c r="T498" s="370" t="str">
        <f aca="false">IF(OR('Felling&amp;Restocking'!G498=0,'Felling&amp;Restocking'!G498=""),"",SUM('Felling&amp;Restocking'!O498/P498)*'Felling&amp;Restocking'!G498)</f>
        <v/>
      </c>
      <c r="U498" s="370" t="str">
        <f aca="false">IF(OR('Felling&amp;Restocking'!G498=0,'Felling&amp;Restocking'!G498=""),"",SUM('Felling&amp;Restocking'!P498/P498)*'Felling&amp;Restocking'!G498)</f>
        <v/>
      </c>
      <c r="V498" s="371" t="n">
        <f aca="false">IF(CONCATENATE('Felling&amp;Restocking'!U498&amp;'Felling&amp;Restocking'!W498&amp;'Felling&amp;Restocking'!Y498&amp;'Felling&amp;Restocking'!AA498&amp;'Felling&amp;Restocking'!AC498)="",0,1)</f>
        <v>0</v>
      </c>
      <c r="W498" s="372" t="n">
        <f aca="false">IF(OR(OR(TRIM('Felling&amp;Restocking'!H498)="T",TRIM('Felling&amp;Restocking'!H498)="DF",TRIM('Felling&amp;Restocking'!H498)="OS"),O498=0),0,1)</f>
        <v>0</v>
      </c>
      <c r="X498" s="372" t="n">
        <f aca="false">IF(OR('Felling&amp;Restocking'!$S498="",OR('Felling&amp;Restocking'!$S498=0,'Felling&amp;Restocking'!$S498="N/A")),0,1)</f>
        <v>0</v>
      </c>
      <c r="Y498" s="362" t="str">
        <f aca="false">IF(W498=1,T498,"")</f>
        <v/>
      </c>
      <c r="Z498" s="362" t="str">
        <f aca="false">IF(W498=1,U498,"")</f>
        <v/>
      </c>
      <c r="AA498" s="363" t="str">
        <f aca="false">CONCATENATE(IF(AND(AG498="B",AF498&lt;&gt;""),AF498,""),IF(AND(AI498="B",AH498&lt;&gt;""),AH498,""),IF(AND(AK498="B",AJ498&lt;&gt;""),AJ498,""),IF(AND(AM498="B",AL498&lt;&gt;""),AL498,""),IF(AND(AO498="B",AN498&lt;&gt;""),AN498,""),IF(AND(AQ498="B",AP498&lt;&gt;""),AP498,""))</f>
        <v/>
      </c>
      <c r="AC498" s="362" t="str">
        <f aca="false">CONCATENATE(IF(AND(AG498="C",AF498&lt;&gt;""),AF498,""),IF(AND(AI498="C",AH498&lt;&gt;""),AH498,""),IF(AND(AK498="C",AJ498&lt;&gt;""),AJ498,""),IF(AND(AM498="C",AL498&lt;&gt;""),AL498,""),IF(AND(AO498="C",AN498&lt;&gt;""),AN498,""),IF(AND(AQ498="C",AP498&lt;&gt;""),AP498,""))</f>
        <v/>
      </c>
      <c r="AE498" s="362" t="str">
        <f aca="false">CONCATENATE(IF(AS498="","",AS498),IF(AU498="","",AU498),IF(AW498="","",AW498),IF(AY498="","",AY498),IF(BA498="","",BA498),IF(BC498="","",BC498))</f>
        <v>1</v>
      </c>
      <c r="AF498" s="362" t="str">
        <f aca="false">IF('Felling&amp;Restocking'!I498="","",IFERROR(VLOOKUP( 'Felling&amp;Restocking'!I498,SpeciesList[],2,0),"," &amp; 'Felling&amp;Restocking'!I498))</f>
        <v/>
      </c>
      <c r="AG498" s="362" t="str">
        <f aca="false">IF('Felling&amp;Restocking'!I498="","",VLOOKUP( 'Felling&amp;Restocking'!I498,SpeciesList[],4,0))</f>
        <v/>
      </c>
      <c r="AH498" s="362" t="str">
        <f aca="false">IF('Felling&amp;Restocking'!J498="","",IFERROR("," &amp; VLOOKUP( 'Felling&amp;Restocking'!J498,SpeciesList[],2,0),"," &amp; 'Felling&amp;Restocking'!J498))</f>
        <v/>
      </c>
      <c r="AI498" s="362" t="str">
        <f aca="false">IF('Felling&amp;Restocking'!J498="","",VLOOKUP( 'Felling&amp;Restocking'!J498,SpeciesList[],4,0))</f>
        <v/>
      </c>
      <c r="AJ498" s="362" t="str">
        <f aca="false">IF('Felling&amp;Restocking'!K498="","",IFERROR("," &amp; VLOOKUP( 'Felling&amp;Restocking'!K498,SpeciesList[],2,0),"," &amp; 'Felling&amp;Restocking'!K498))</f>
        <v/>
      </c>
      <c r="AK498" s="362" t="str">
        <f aca="false">IF('Felling&amp;Restocking'!K498="","",VLOOKUP( 'Felling&amp;Restocking'!K498,SpeciesList[],4,0))</f>
        <v/>
      </c>
      <c r="AL498" s="362" t="str">
        <f aca="false">IF('Felling&amp;Restocking'!L498="","",IFERROR("," &amp; VLOOKUP( 'Felling&amp;Restocking'!L498,SpeciesList[],2,0),"," &amp; 'Felling&amp;Restocking'!L498))</f>
        <v/>
      </c>
      <c r="AM498" s="362" t="str">
        <f aca="false">IF('Felling&amp;Restocking'!L498="","",VLOOKUP( 'Felling&amp;Restocking'!L498,SpeciesList[],4,0))</f>
        <v/>
      </c>
      <c r="AN498" s="362" t="str">
        <f aca="false">IF('Felling&amp;Restocking'!M498="","",IFERROR("," &amp; VLOOKUP( 'Felling&amp;Restocking'!M498,SpeciesList[],2,0),"," &amp; 'Felling&amp;Restocking'!M498))</f>
        <v/>
      </c>
      <c r="AO498" s="362" t="str">
        <f aca="false">IF('Felling&amp;Restocking'!M498="","",VLOOKUP( 'Felling&amp;Restocking'!M498,SpeciesList[],4,0))</f>
        <v/>
      </c>
      <c r="AP498" s="362" t="str">
        <f aca="false">IF('Felling&amp;Restocking'!N498="","",IFERROR("," &amp; VLOOKUP( 'Felling&amp;Restocking'!N498,SpeciesList[],2,0),"," &amp; 'Felling&amp;Restocking'!N498))</f>
        <v/>
      </c>
      <c r="AQ498" s="362" t="str">
        <f aca="false">IF('Felling&amp;Restocking'!N498="","",VLOOKUP( 'Felling&amp;Restocking'!N498,SpeciesList[],4,0))</f>
        <v/>
      </c>
      <c r="AT498" s="362" t="str">
        <f aca="false">IF('Sub-Cpt Record'!A498&lt;&gt;"",CONCATENATE('Sub-Cpt Record'!A498,'Sub-Cpt Record'!B498,'Sub-Cpt Record'!C498),"")</f>
        <v/>
      </c>
      <c r="AU498" s="362" t="n">
        <f aca="false">IF($AT498="",1,COUNTIFS($AT$11:$AT$1000, $AT498))</f>
        <v>1</v>
      </c>
      <c r="AV498" s="362" t="n">
        <f aca="false">IF(AT498&lt;&gt;"",'Sub-Cpt Record'!C498/CODE!AU498,0)</f>
        <v>0</v>
      </c>
    </row>
    <row r="499" customFormat="false" ht="15" hidden="false" customHeight="false" outlineLevel="0" collapsed="false">
      <c r="A499" s="362" t="str">
        <f aca="false">IF('Sub-Cpt Record'!B499="",IF(OR('Sub-Cpt Record'!A499=0,'Sub-Cpt Record'!A499=""),"",'Sub-Cpt Record'!A499),CONCATENATE('Sub-Cpt Record'!A499&amp;'Sub-Cpt Record'!B499))</f>
        <v/>
      </c>
      <c r="B499" s="362" t="n">
        <f aca="false">IF($A499="",1,COUNTIFS($A$11:$A$1000, $A499))</f>
        <v>1</v>
      </c>
      <c r="C499" s="363" t="str">
        <f aca="false">IF('Sub-Cpt Record'!E499 = "","",'Sub-Cpt Record'!E499&amp;"  ")</f>
        <v/>
      </c>
      <c r="D499" s="362" t="str">
        <f aca="false">IF('Sub-Cpt Record'!F499 = "","",'Sub-Cpt Record'!F499&amp;"  ")</f>
        <v/>
      </c>
      <c r="E499" s="362" t="str">
        <f aca="false">IF('Sub-Cpt Record'!G499 = "","",'Sub-Cpt Record'!G499&amp;"  ")</f>
        <v/>
      </c>
      <c r="F499" s="362" t="str">
        <f aca="false">IF('Sub-Cpt Record'!H499 = "","",'Sub-Cpt Record'!H499&amp;"  ")</f>
        <v/>
      </c>
      <c r="G499" s="362" t="str">
        <f aca="false">IF('Sub-Cpt Record'!I499 = "","",'Sub-Cpt Record'!I499&amp;"  ")</f>
        <v/>
      </c>
      <c r="H499" s="362" t="str">
        <f aca="false">IF('Sub-Cpt Record'!J499 = "","",'Sub-Cpt Record'!J499&amp;"  ")</f>
        <v/>
      </c>
      <c r="I499" s="364" t="str">
        <f aca="false">CONCATENATE(C499&amp;D499&amp;E499&amp;F499&amp;G499&amp;H499)</f>
        <v/>
      </c>
      <c r="J499" s="362" t="n">
        <f aca="false">IF(A499&lt;&gt;"",'Sub-Cpt Record'!C499/CODE!B499,0)</f>
        <v>0</v>
      </c>
      <c r="L499" s="365" t="str">
        <f aca="false">IF(A499="",IF(L500=1,1,""),1)</f>
        <v/>
      </c>
      <c r="N499" s="366" t="n">
        <f aca="false">COUNTIFS('Felling&amp;Restocking'!$A$11:$A$1000, 'Felling&amp;Restocking'!$A499, 'Felling&amp;Restocking'!$B$11:$B$1000, 'Felling&amp;Restocking'!$B499, 'Felling&amp;Restocking'!$H$11:$H$1000, 'Felling&amp;Restocking'!$H499)</f>
        <v>0</v>
      </c>
      <c r="O499" s="366" t="n">
        <f aca="false">IF(OR('Felling&amp;Restocking'!H499=0,'Felling&amp;Restocking'!H499=""),0,1)</f>
        <v>0</v>
      </c>
      <c r="P499" s="367" t="n">
        <f aca="false">SUM('Felling&amp;Restocking'!O499+'Felling&amp;Restocking'!P499)</f>
        <v>0</v>
      </c>
      <c r="S499" s="369" t="n">
        <f aca="false">IF(AND(O499&lt;&gt;0,P499&lt;&gt;0,'Felling&amp;Restocking'!G499&lt;&gt;0,AA499="",AC499=""),1,0)</f>
        <v>0</v>
      </c>
      <c r="T499" s="370" t="str">
        <f aca="false">IF(OR('Felling&amp;Restocking'!G499=0,'Felling&amp;Restocking'!G499=""),"",SUM('Felling&amp;Restocking'!O499/P499)*'Felling&amp;Restocking'!G499)</f>
        <v/>
      </c>
      <c r="U499" s="370" t="str">
        <f aca="false">IF(OR('Felling&amp;Restocking'!G499=0,'Felling&amp;Restocking'!G499=""),"",SUM('Felling&amp;Restocking'!P499/P499)*'Felling&amp;Restocking'!G499)</f>
        <v/>
      </c>
      <c r="V499" s="371" t="n">
        <f aca="false">IF(CONCATENATE('Felling&amp;Restocking'!U499&amp;'Felling&amp;Restocking'!W499&amp;'Felling&amp;Restocking'!Y499&amp;'Felling&amp;Restocking'!AA499&amp;'Felling&amp;Restocking'!AC499)="",0,1)</f>
        <v>0</v>
      </c>
      <c r="W499" s="372" t="n">
        <f aca="false">IF(OR(OR(TRIM('Felling&amp;Restocking'!H499)="T",TRIM('Felling&amp;Restocking'!H499)="DF",TRIM('Felling&amp;Restocking'!H499)="OS"),O499=0),0,1)</f>
        <v>0</v>
      </c>
      <c r="X499" s="372" t="n">
        <f aca="false">IF(OR('Felling&amp;Restocking'!$S499="",OR('Felling&amp;Restocking'!$S499=0,'Felling&amp;Restocking'!$S499="N/A")),0,1)</f>
        <v>0</v>
      </c>
      <c r="Y499" s="362" t="str">
        <f aca="false">IF(W499=1,T499,"")</f>
        <v/>
      </c>
      <c r="Z499" s="362" t="str">
        <f aca="false">IF(W499=1,U499,"")</f>
        <v/>
      </c>
      <c r="AA499" s="363" t="str">
        <f aca="false">CONCATENATE(IF(AND(AG499="B",AF499&lt;&gt;""),AF499,""),IF(AND(AI499="B",AH499&lt;&gt;""),AH499,""),IF(AND(AK499="B",AJ499&lt;&gt;""),AJ499,""),IF(AND(AM499="B",AL499&lt;&gt;""),AL499,""),IF(AND(AO499="B",AN499&lt;&gt;""),AN499,""),IF(AND(AQ499="B",AP499&lt;&gt;""),AP499,""))</f>
        <v/>
      </c>
      <c r="AC499" s="362" t="str">
        <f aca="false">CONCATENATE(IF(AND(AG499="C",AF499&lt;&gt;""),AF499,""),IF(AND(AI499="C",AH499&lt;&gt;""),AH499,""),IF(AND(AK499="C",AJ499&lt;&gt;""),AJ499,""),IF(AND(AM499="C",AL499&lt;&gt;""),AL499,""),IF(AND(AO499="C",AN499&lt;&gt;""),AN499,""),IF(AND(AQ499="C",AP499&lt;&gt;""),AP499,""))</f>
        <v/>
      </c>
      <c r="AE499" s="362" t="str">
        <f aca="false">CONCATENATE(IF(AS499="","",AS499),IF(AU499="","",AU499),IF(AW499="","",AW499),IF(AY499="","",AY499),IF(BA499="","",BA499),IF(BC499="","",BC499))</f>
        <v>1</v>
      </c>
      <c r="AF499" s="362" t="str">
        <f aca="false">IF('Felling&amp;Restocking'!I499="","",IFERROR(VLOOKUP( 'Felling&amp;Restocking'!I499,SpeciesList[],2,0),"," &amp; 'Felling&amp;Restocking'!I499))</f>
        <v/>
      </c>
      <c r="AG499" s="362" t="str">
        <f aca="false">IF('Felling&amp;Restocking'!I499="","",VLOOKUP( 'Felling&amp;Restocking'!I499,SpeciesList[],4,0))</f>
        <v/>
      </c>
      <c r="AH499" s="362" t="str">
        <f aca="false">IF('Felling&amp;Restocking'!J499="","",IFERROR("," &amp; VLOOKUP( 'Felling&amp;Restocking'!J499,SpeciesList[],2,0),"," &amp; 'Felling&amp;Restocking'!J499))</f>
        <v/>
      </c>
      <c r="AI499" s="362" t="str">
        <f aca="false">IF('Felling&amp;Restocking'!J499="","",VLOOKUP( 'Felling&amp;Restocking'!J499,SpeciesList[],4,0))</f>
        <v/>
      </c>
      <c r="AJ499" s="362" t="str">
        <f aca="false">IF('Felling&amp;Restocking'!K499="","",IFERROR("," &amp; VLOOKUP( 'Felling&amp;Restocking'!K499,SpeciesList[],2,0),"," &amp; 'Felling&amp;Restocking'!K499))</f>
        <v/>
      </c>
      <c r="AK499" s="362" t="str">
        <f aca="false">IF('Felling&amp;Restocking'!K499="","",VLOOKUP( 'Felling&amp;Restocking'!K499,SpeciesList[],4,0))</f>
        <v/>
      </c>
      <c r="AL499" s="362" t="str">
        <f aca="false">IF('Felling&amp;Restocking'!L499="","",IFERROR("," &amp; VLOOKUP( 'Felling&amp;Restocking'!L499,SpeciesList[],2,0),"," &amp; 'Felling&amp;Restocking'!L499))</f>
        <v/>
      </c>
      <c r="AM499" s="362" t="str">
        <f aca="false">IF('Felling&amp;Restocking'!L499="","",VLOOKUP( 'Felling&amp;Restocking'!L499,SpeciesList[],4,0))</f>
        <v/>
      </c>
      <c r="AN499" s="362" t="str">
        <f aca="false">IF('Felling&amp;Restocking'!M499="","",IFERROR("," &amp; VLOOKUP( 'Felling&amp;Restocking'!M499,SpeciesList[],2,0),"," &amp; 'Felling&amp;Restocking'!M499))</f>
        <v/>
      </c>
      <c r="AO499" s="362" t="str">
        <f aca="false">IF('Felling&amp;Restocking'!M499="","",VLOOKUP( 'Felling&amp;Restocking'!M499,SpeciesList[],4,0))</f>
        <v/>
      </c>
      <c r="AP499" s="362" t="str">
        <f aca="false">IF('Felling&amp;Restocking'!N499="","",IFERROR("," &amp; VLOOKUP( 'Felling&amp;Restocking'!N499,SpeciesList[],2,0),"," &amp; 'Felling&amp;Restocking'!N499))</f>
        <v/>
      </c>
      <c r="AQ499" s="362" t="str">
        <f aca="false">IF('Felling&amp;Restocking'!N499="","",VLOOKUP( 'Felling&amp;Restocking'!N499,SpeciesList[],4,0))</f>
        <v/>
      </c>
      <c r="AT499" s="362" t="str">
        <f aca="false">IF('Sub-Cpt Record'!A499&lt;&gt;"",CONCATENATE('Sub-Cpt Record'!A499,'Sub-Cpt Record'!B499,'Sub-Cpt Record'!C499),"")</f>
        <v/>
      </c>
      <c r="AU499" s="362" t="n">
        <f aca="false">IF($AT499="",1,COUNTIFS($AT$11:$AT$1000, $AT499))</f>
        <v>1</v>
      </c>
      <c r="AV499" s="362" t="n">
        <f aca="false">IF(AT499&lt;&gt;"",'Sub-Cpt Record'!C499/CODE!AU499,0)</f>
        <v>0</v>
      </c>
    </row>
    <row r="500" customFormat="false" ht="15" hidden="false" customHeight="false" outlineLevel="0" collapsed="false">
      <c r="A500" s="362" t="str">
        <f aca="false">IF('Sub-Cpt Record'!B500="",IF(OR('Sub-Cpt Record'!A500=0,'Sub-Cpt Record'!A500=""),"",'Sub-Cpt Record'!A500),CONCATENATE('Sub-Cpt Record'!A500&amp;'Sub-Cpt Record'!B500))</f>
        <v/>
      </c>
      <c r="B500" s="362" t="n">
        <f aca="false">IF($A500="",1,COUNTIFS($A$11:$A$1000, $A500))</f>
        <v>1</v>
      </c>
      <c r="C500" s="363" t="str">
        <f aca="false">IF('Sub-Cpt Record'!E500 = "","",'Sub-Cpt Record'!E500&amp;"  ")</f>
        <v/>
      </c>
      <c r="D500" s="362" t="str">
        <f aca="false">IF('Sub-Cpt Record'!F500 = "","",'Sub-Cpt Record'!F500&amp;"  ")</f>
        <v/>
      </c>
      <c r="E500" s="362" t="str">
        <f aca="false">IF('Sub-Cpt Record'!G500 = "","",'Sub-Cpt Record'!G500&amp;"  ")</f>
        <v/>
      </c>
      <c r="F500" s="362" t="str">
        <f aca="false">IF('Sub-Cpt Record'!H500 = "","",'Sub-Cpt Record'!H500&amp;"  ")</f>
        <v/>
      </c>
      <c r="G500" s="362" t="str">
        <f aca="false">IF('Sub-Cpt Record'!I500 = "","",'Sub-Cpt Record'!I500&amp;"  ")</f>
        <v/>
      </c>
      <c r="H500" s="362" t="str">
        <f aca="false">IF('Sub-Cpt Record'!J500 = "","",'Sub-Cpt Record'!J500&amp;"  ")</f>
        <v/>
      </c>
      <c r="I500" s="364" t="str">
        <f aca="false">CONCATENATE(C500&amp;D500&amp;E500&amp;F500&amp;G500&amp;H500)</f>
        <v/>
      </c>
      <c r="J500" s="362" t="n">
        <f aca="false">IF(A500&lt;&gt;"",'Sub-Cpt Record'!C500/CODE!B500,0)</f>
        <v>0</v>
      </c>
      <c r="L500" s="365" t="str">
        <f aca="false">IF(A500="",IF(L501=1,1,""),1)</f>
        <v/>
      </c>
      <c r="N500" s="366" t="n">
        <f aca="false">COUNTIFS('Felling&amp;Restocking'!$A$11:$A$1000, 'Felling&amp;Restocking'!$A500, 'Felling&amp;Restocking'!$B$11:$B$1000, 'Felling&amp;Restocking'!$B500, 'Felling&amp;Restocking'!$H$11:$H$1000, 'Felling&amp;Restocking'!$H500)</f>
        <v>0</v>
      </c>
      <c r="O500" s="366" t="n">
        <f aca="false">IF(OR('Felling&amp;Restocking'!H500=0,'Felling&amp;Restocking'!H500=""),0,1)</f>
        <v>0</v>
      </c>
      <c r="P500" s="367" t="n">
        <f aca="false">SUM('Felling&amp;Restocking'!O500+'Felling&amp;Restocking'!P500)</f>
        <v>0</v>
      </c>
      <c r="S500" s="369" t="n">
        <f aca="false">IF(AND(O500&lt;&gt;0,P500&lt;&gt;0,'Felling&amp;Restocking'!G500&lt;&gt;0,AA500="",AC500=""),1,0)</f>
        <v>0</v>
      </c>
      <c r="T500" s="370" t="str">
        <f aca="false">IF(OR('Felling&amp;Restocking'!G500=0,'Felling&amp;Restocking'!G500=""),"",SUM('Felling&amp;Restocking'!O500/P500)*'Felling&amp;Restocking'!G500)</f>
        <v/>
      </c>
      <c r="U500" s="370" t="str">
        <f aca="false">IF(OR('Felling&amp;Restocking'!G500=0,'Felling&amp;Restocking'!G500=""),"",SUM('Felling&amp;Restocking'!P500/P500)*'Felling&amp;Restocking'!G500)</f>
        <v/>
      </c>
      <c r="V500" s="371" t="n">
        <f aca="false">IF(CONCATENATE('Felling&amp;Restocking'!U500&amp;'Felling&amp;Restocking'!W500&amp;'Felling&amp;Restocking'!Y500&amp;'Felling&amp;Restocking'!AA500&amp;'Felling&amp;Restocking'!AC500)="",0,1)</f>
        <v>0</v>
      </c>
      <c r="W500" s="372" t="n">
        <f aca="false">IF(OR(OR(TRIM('Felling&amp;Restocking'!H500)="T",TRIM('Felling&amp;Restocking'!H500)="DF",TRIM('Felling&amp;Restocking'!H500)="OS"),O500=0),0,1)</f>
        <v>0</v>
      </c>
      <c r="X500" s="372" t="n">
        <f aca="false">IF(OR('Felling&amp;Restocking'!$S500="",OR('Felling&amp;Restocking'!$S500=0,'Felling&amp;Restocking'!$S500="N/A")),0,1)</f>
        <v>0</v>
      </c>
      <c r="Y500" s="362" t="str">
        <f aca="false">IF(W500=1,T500,"")</f>
        <v/>
      </c>
      <c r="Z500" s="362" t="str">
        <f aca="false">IF(W500=1,U500,"")</f>
        <v/>
      </c>
      <c r="AA500" s="363" t="str">
        <f aca="false">CONCATENATE(IF(AND(AG500="B",AF500&lt;&gt;""),AF500,""),IF(AND(AI500="B",AH500&lt;&gt;""),AH500,""),IF(AND(AK500="B",AJ500&lt;&gt;""),AJ500,""),IF(AND(AM500="B",AL500&lt;&gt;""),AL500,""),IF(AND(AO500="B",AN500&lt;&gt;""),AN500,""),IF(AND(AQ500="B",AP500&lt;&gt;""),AP500,""))</f>
        <v/>
      </c>
      <c r="AC500" s="362" t="str">
        <f aca="false">CONCATENATE(IF(AND(AG500="C",AF500&lt;&gt;""),AF500,""),IF(AND(AI500="C",AH500&lt;&gt;""),AH500,""),IF(AND(AK500="C",AJ500&lt;&gt;""),AJ500,""),IF(AND(AM500="C",AL500&lt;&gt;""),AL500,""),IF(AND(AO500="C",AN500&lt;&gt;""),AN500,""),IF(AND(AQ500="C",AP500&lt;&gt;""),AP500,""))</f>
        <v/>
      </c>
      <c r="AE500" s="362" t="str">
        <f aca="false">CONCATENATE(IF(AS500="","",AS500),IF(AU500="","",AU500),IF(AW500="","",AW500),IF(AY500="","",AY500),IF(BA500="","",BA500),IF(BC500="","",BC500))</f>
        <v>1</v>
      </c>
      <c r="AF500" s="362" t="str">
        <f aca="false">IF('Felling&amp;Restocking'!I500="","",IFERROR(VLOOKUP( 'Felling&amp;Restocking'!I500,SpeciesList[],2,0),"," &amp; 'Felling&amp;Restocking'!I500))</f>
        <v/>
      </c>
      <c r="AG500" s="362" t="str">
        <f aca="false">IF('Felling&amp;Restocking'!I500="","",VLOOKUP( 'Felling&amp;Restocking'!I500,SpeciesList[],4,0))</f>
        <v/>
      </c>
      <c r="AH500" s="362" t="str">
        <f aca="false">IF('Felling&amp;Restocking'!J500="","",IFERROR("," &amp; VLOOKUP( 'Felling&amp;Restocking'!J500,SpeciesList[],2,0),"," &amp; 'Felling&amp;Restocking'!J500))</f>
        <v/>
      </c>
      <c r="AI500" s="362" t="str">
        <f aca="false">IF('Felling&amp;Restocking'!J500="","",VLOOKUP( 'Felling&amp;Restocking'!J500,SpeciesList[],4,0))</f>
        <v/>
      </c>
      <c r="AJ500" s="362" t="str">
        <f aca="false">IF('Felling&amp;Restocking'!K500="","",IFERROR("," &amp; VLOOKUP( 'Felling&amp;Restocking'!K500,SpeciesList[],2,0),"," &amp; 'Felling&amp;Restocking'!K500))</f>
        <v/>
      </c>
      <c r="AK500" s="362" t="str">
        <f aca="false">IF('Felling&amp;Restocking'!K500="","",VLOOKUP( 'Felling&amp;Restocking'!K500,SpeciesList[],4,0))</f>
        <v/>
      </c>
      <c r="AL500" s="362" t="str">
        <f aca="false">IF('Felling&amp;Restocking'!L500="","",IFERROR("," &amp; VLOOKUP( 'Felling&amp;Restocking'!L500,SpeciesList[],2,0),"," &amp; 'Felling&amp;Restocking'!L500))</f>
        <v/>
      </c>
      <c r="AM500" s="362" t="str">
        <f aca="false">IF('Felling&amp;Restocking'!L500="","",VLOOKUP( 'Felling&amp;Restocking'!L500,SpeciesList[],4,0))</f>
        <v/>
      </c>
      <c r="AN500" s="362" t="str">
        <f aca="false">IF('Felling&amp;Restocking'!M500="","",IFERROR("," &amp; VLOOKUP( 'Felling&amp;Restocking'!M500,SpeciesList[],2,0),"," &amp; 'Felling&amp;Restocking'!M500))</f>
        <v/>
      </c>
      <c r="AO500" s="362" t="str">
        <f aca="false">IF('Felling&amp;Restocking'!M500="","",VLOOKUP( 'Felling&amp;Restocking'!M500,SpeciesList[],4,0))</f>
        <v/>
      </c>
      <c r="AP500" s="362" t="str">
        <f aca="false">IF('Felling&amp;Restocking'!N500="","",IFERROR("," &amp; VLOOKUP( 'Felling&amp;Restocking'!N500,SpeciesList[],2,0),"," &amp; 'Felling&amp;Restocking'!N500))</f>
        <v/>
      </c>
      <c r="AQ500" s="362" t="str">
        <f aca="false">IF('Felling&amp;Restocking'!N500="","",VLOOKUP( 'Felling&amp;Restocking'!N500,SpeciesList[],4,0))</f>
        <v/>
      </c>
      <c r="AT500" s="362" t="str">
        <f aca="false">IF('Sub-Cpt Record'!A500&lt;&gt;"",CONCATENATE('Sub-Cpt Record'!A500,'Sub-Cpt Record'!B500,'Sub-Cpt Record'!C500),"")</f>
        <v/>
      </c>
      <c r="AU500" s="362" t="n">
        <f aca="false">IF($AT500="",1,COUNTIFS($AT$11:$AT$1000, $AT500))</f>
        <v>1</v>
      </c>
      <c r="AV500" s="362" t="n">
        <f aca="false">IF(AT500&lt;&gt;"",'Sub-Cpt Record'!C500/CODE!AU500,0)</f>
        <v>0</v>
      </c>
    </row>
    <row r="501" customFormat="false" ht="15" hidden="false" customHeight="false" outlineLevel="0" collapsed="false">
      <c r="A501" s="362" t="str">
        <f aca="false">IF('Sub-Cpt Record'!B501="",IF(OR('Sub-Cpt Record'!A501=0,'Sub-Cpt Record'!A501=""),"",'Sub-Cpt Record'!A501),CONCATENATE('Sub-Cpt Record'!A501&amp;'Sub-Cpt Record'!B501))</f>
        <v/>
      </c>
      <c r="B501" s="362" t="n">
        <f aca="false">IF($A501="",1,COUNTIFS($A$11:$A$1000, $A501))</f>
        <v>1</v>
      </c>
      <c r="C501" s="363" t="str">
        <f aca="false">IF('Sub-Cpt Record'!E501 = "","",'Sub-Cpt Record'!E501&amp;"  ")</f>
        <v/>
      </c>
      <c r="D501" s="362" t="str">
        <f aca="false">IF('Sub-Cpt Record'!F501 = "","",'Sub-Cpt Record'!F501&amp;"  ")</f>
        <v/>
      </c>
      <c r="E501" s="362" t="str">
        <f aca="false">IF('Sub-Cpt Record'!G501 = "","",'Sub-Cpt Record'!G501&amp;"  ")</f>
        <v/>
      </c>
      <c r="F501" s="362" t="str">
        <f aca="false">IF('Sub-Cpt Record'!H501 = "","",'Sub-Cpt Record'!H501&amp;"  ")</f>
        <v/>
      </c>
      <c r="G501" s="362" t="str">
        <f aca="false">IF('Sub-Cpt Record'!I501 = "","",'Sub-Cpt Record'!I501&amp;"  ")</f>
        <v/>
      </c>
      <c r="H501" s="362" t="str">
        <f aca="false">IF('Sub-Cpt Record'!J501 = "","",'Sub-Cpt Record'!J501&amp;"  ")</f>
        <v/>
      </c>
      <c r="I501" s="364" t="str">
        <f aca="false">CONCATENATE(C501&amp;D501&amp;E501&amp;F501&amp;G501&amp;H501)</f>
        <v/>
      </c>
      <c r="J501" s="362" t="n">
        <f aca="false">IF(A501&lt;&gt;"",'Sub-Cpt Record'!C501/CODE!B501,0)</f>
        <v>0</v>
      </c>
      <c r="L501" s="365" t="str">
        <f aca="false">IF(A501="",IF(L502=1,1,""),1)</f>
        <v/>
      </c>
      <c r="N501" s="366" t="n">
        <f aca="false">COUNTIFS('Felling&amp;Restocking'!$A$11:$A$1000, 'Felling&amp;Restocking'!$A501, 'Felling&amp;Restocking'!$B$11:$B$1000, 'Felling&amp;Restocking'!$B501, 'Felling&amp;Restocking'!$H$11:$H$1000, 'Felling&amp;Restocking'!$H501)</f>
        <v>0</v>
      </c>
      <c r="O501" s="366" t="n">
        <f aca="false">IF(OR('Felling&amp;Restocking'!H501=0,'Felling&amp;Restocking'!H501=""),0,1)</f>
        <v>0</v>
      </c>
      <c r="P501" s="367" t="n">
        <f aca="false">SUM('Felling&amp;Restocking'!O501+'Felling&amp;Restocking'!P501)</f>
        <v>0</v>
      </c>
      <c r="S501" s="369" t="n">
        <f aca="false">IF(AND(O501&lt;&gt;0,P501&lt;&gt;0,'Felling&amp;Restocking'!G501&lt;&gt;0,AA501="",AC501=""),1,0)</f>
        <v>0</v>
      </c>
      <c r="T501" s="370" t="str">
        <f aca="false">IF(OR('Felling&amp;Restocking'!G501=0,'Felling&amp;Restocking'!G501=""),"",SUM('Felling&amp;Restocking'!O501/P501)*'Felling&amp;Restocking'!G501)</f>
        <v/>
      </c>
      <c r="U501" s="370" t="str">
        <f aca="false">IF(OR('Felling&amp;Restocking'!G501=0,'Felling&amp;Restocking'!G501=""),"",SUM('Felling&amp;Restocking'!P501/P501)*'Felling&amp;Restocking'!G501)</f>
        <v/>
      </c>
      <c r="V501" s="371" t="n">
        <f aca="false">IF(CONCATENATE('Felling&amp;Restocking'!U501&amp;'Felling&amp;Restocking'!W501&amp;'Felling&amp;Restocking'!Y501&amp;'Felling&amp;Restocking'!AA501&amp;'Felling&amp;Restocking'!AC501)="",0,1)</f>
        <v>0</v>
      </c>
      <c r="W501" s="372" t="n">
        <f aca="false">IF(OR(OR(TRIM('Felling&amp;Restocking'!H501)="T",TRIM('Felling&amp;Restocking'!H501)="DF",TRIM('Felling&amp;Restocking'!H501)="OS"),O501=0),0,1)</f>
        <v>0</v>
      </c>
      <c r="X501" s="372" t="n">
        <f aca="false">IF(OR('Felling&amp;Restocking'!$S501="",OR('Felling&amp;Restocking'!$S501=0,'Felling&amp;Restocking'!$S501="N/A")),0,1)</f>
        <v>0</v>
      </c>
      <c r="Y501" s="362" t="str">
        <f aca="false">IF(W501=1,T501,"")</f>
        <v/>
      </c>
      <c r="Z501" s="362" t="str">
        <f aca="false">IF(W501=1,U501,"")</f>
        <v/>
      </c>
      <c r="AA501" s="363" t="str">
        <f aca="false">CONCATENATE(IF(AND(AG501="B",AF501&lt;&gt;""),AF501,""),IF(AND(AI501="B",AH501&lt;&gt;""),AH501,""),IF(AND(AK501="B",AJ501&lt;&gt;""),AJ501,""),IF(AND(AM501="B",AL501&lt;&gt;""),AL501,""),IF(AND(AO501="B",AN501&lt;&gt;""),AN501,""),IF(AND(AQ501="B",AP501&lt;&gt;""),AP501,""))</f>
        <v/>
      </c>
      <c r="AC501" s="362" t="str">
        <f aca="false">CONCATENATE(IF(AND(AG501="C",AF501&lt;&gt;""),AF501,""),IF(AND(AI501="C",AH501&lt;&gt;""),AH501,""),IF(AND(AK501="C",AJ501&lt;&gt;""),AJ501,""),IF(AND(AM501="C",AL501&lt;&gt;""),AL501,""),IF(AND(AO501="C",AN501&lt;&gt;""),AN501,""),IF(AND(AQ501="C",AP501&lt;&gt;""),AP501,""))</f>
        <v/>
      </c>
      <c r="AE501" s="362" t="str">
        <f aca="false">CONCATENATE(IF(AS501="","",AS501),IF(AU501="","",AU501),IF(AW501="","",AW501),IF(AY501="","",AY501),IF(BA501="","",BA501),IF(BC501="","",BC501))</f>
        <v>1</v>
      </c>
      <c r="AF501" s="362" t="str">
        <f aca="false">IF('Felling&amp;Restocking'!I501="","",IFERROR(VLOOKUP( 'Felling&amp;Restocking'!I501,SpeciesList[],2,0),"," &amp; 'Felling&amp;Restocking'!I501))</f>
        <v/>
      </c>
      <c r="AG501" s="362" t="str">
        <f aca="false">IF('Felling&amp;Restocking'!I501="","",VLOOKUP( 'Felling&amp;Restocking'!I501,SpeciesList[],4,0))</f>
        <v/>
      </c>
      <c r="AH501" s="362" t="str">
        <f aca="false">IF('Felling&amp;Restocking'!J501="","",IFERROR("," &amp; VLOOKUP( 'Felling&amp;Restocking'!J501,SpeciesList[],2,0),"," &amp; 'Felling&amp;Restocking'!J501))</f>
        <v/>
      </c>
      <c r="AI501" s="362" t="str">
        <f aca="false">IF('Felling&amp;Restocking'!J501="","",VLOOKUP( 'Felling&amp;Restocking'!J501,SpeciesList[],4,0))</f>
        <v/>
      </c>
      <c r="AJ501" s="362" t="str">
        <f aca="false">IF('Felling&amp;Restocking'!K501="","",IFERROR("," &amp; VLOOKUP( 'Felling&amp;Restocking'!K501,SpeciesList[],2,0),"," &amp; 'Felling&amp;Restocking'!K501))</f>
        <v/>
      </c>
      <c r="AK501" s="362" t="str">
        <f aca="false">IF('Felling&amp;Restocking'!K501="","",VLOOKUP( 'Felling&amp;Restocking'!K501,SpeciesList[],4,0))</f>
        <v/>
      </c>
      <c r="AL501" s="362" t="str">
        <f aca="false">IF('Felling&amp;Restocking'!L501="","",IFERROR("," &amp; VLOOKUP( 'Felling&amp;Restocking'!L501,SpeciesList[],2,0),"," &amp; 'Felling&amp;Restocking'!L501))</f>
        <v/>
      </c>
      <c r="AM501" s="362" t="str">
        <f aca="false">IF('Felling&amp;Restocking'!L501="","",VLOOKUP( 'Felling&amp;Restocking'!L501,SpeciesList[],4,0))</f>
        <v/>
      </c>
      <c r="AN501" s="362" t="str">
        <f aca="false">IF('Felling&amp;Restocking'!M501="","",IFERROR("," &amp; VLOOKUP( 'Felling&amp;Restocking'!M501,SpeciesList[],2,0),"," &amp; 'Felling&amp;Restocking'!M501))</f>
        <v/>
      </c>
      <c r="AO501" s="362" t="str">
        <f aca="false">IF('Felling&amp;Restocking'!M501="","",VLOOKUP( 'Felling&amp;Restocking'!M501,SpeciesList[],4,0))</f>
        <v/>
      </c>
      <c r="AP501" s="362" t="str">
        <f aca="false">IF('Felling&amp;Restocking'!N501="","",IFERROR("," &amp; VLOOKUP( 'Felling&amp;Restocking'!N501,SpeciesList[],2,0),"," &amp; 'Felling&amp;Restocking'!N501))</f>
        <v/>
      </c>
      <c r="AQ501" s="362" t="str">
        <f aca="false">IF('Felling&amp;Restocking'!N501="","",VLOOKUP( 'Felling&amp;Restocking'!N501,SpeciesList[],4,0))</f>
        <v/>
      </c>
      <c r="AT501" s="362" t="str">
        <f aca="false">IF('Sub-Cpt Record'!A501&lt;&gt;"",CONCATENATE('Sub-Cpt Record'!A501,'Sub-Cpt Record'!B501,'Sub-Cpt Record'!C501),"")</f>
        <v/>
      </c>
      <c r="AU501" s="362" t="n">
        <f aca="false">IF($AT501="",1,COUNTIFS($AT$11:$AT$1000, $AT501))</f>
        <v>1</v>
      </c>
      <c r="AV501" s="362" t="n">
        <f aca="false">IF(AT501&lt;&gt;"",'Sub-Cpt Record'!C501/CODE!AU501,0)</f>
        <v>0</v>
      </c>
    </row>
    <row r="502" customFormat="false" ht="15" hidden="false" customHeight="false" outlineLevel="0" collapsed="false">
      <c r="A502" s="362" t="str">
        <f aca="false">IF('Sub-Cpt Record'!B502="",IF(OR('Sub-Cpt Record'!A502=0,'Sub-Cpt Record'!A502=""),"",'Sub-Cpt Record'!A502),CONCATENATE('Sub-Cpt Record'!A502&amp;'Sub-Cpt Record'!B502))</f>
        <v/>
      </c>
      <c r="B502" s="362" t="n">
        <f aca="false">IF($A502="",1,COUNTIFS($A$11:$A$1000, $A502))</f>
        <v>1</v>
      </c>
      <c r="C502" s="363" t="str">
        <f aca="false">IF('Sub-Cpt Record'!E502 = "","",'Sub-Cpt Record'!E502&amp;"  ")</f>
        <v/>
      </c>
      <c r="D502" s="362" t="str">
        <f aca="false">IF('Sub-Cpt Record'!F502 = "","",'Sub-Cpt Record'!F502&amp;"  ")</f>
        <v/>
      </c>
      <c r="E502" s="362" t="str">
        <f aca="false">IF('Sub-Cpt Record'!G502 = "","",'Sub-Cpt Record'!G502&amp;"  ")</f>
        <v/>
      </c>
      <c r="F502" s="362" t="str">
        <f aca="false">IF('Sub-Cpt Record'!H502 = "","",'Sub-Cpt Record'!H502&amp;"  ")</f>
        <v/>
      </c>
      <c r="G502" s="362" t="str">
        <f aca="false">IF('Sub-Cpt Record'!I502 = "","",'Sub-Cpt Record'!I502&amp;"  ")</f>
        <v/>
      </c>
      <c r="H502" s="362" t="str">
        <f aca="false">IF('Sub-Cpt Record'!J502 = "","",'Sub-Cpt Record'!J502&amp;"  ")</f>
        <v/>
      </c>
      <c r="I502" s="364" t="str">
        <f aca="false">CONCATENATE(C502&amp;D502&amp;E502&amp;F502&amp;G502&amp;H502)</f>
        <v/>
      </c>
      <c r="J502" s="362" t="n">
        <f aca="false">IF(A502&lt;&gt;"",'Sub-Cpt Record'!C502/CODE!B502,0)</f>
        <v>0</v>
      </c>
      <c r="L502" s="365" t="str">
        <f aca="false">IF(A502="",IF(L503=1,1,""),1)</f>
        <v/>
      </c>
      <c r="N502" s="366" t="n">
        <f aca="false">COUNTIFS('Felling&amp;Restocking'!$A$11:$A$1000, 'Felling&amp;Restocking'!$A502, 'Felling&amp;Restocking'!$B$11:$B$1000, 'Felling&amp;Restocking'!$B502, 'Felling&amp;Restocking'!$H$11:$H$1000, 'Felling&amp;Restocking'!$H502)</f>
        <v>0</v>
      </c>
      <c r="O502" s="366" t="n">
        <f aca="false">IF(OR('Felling&amp;Restocking'!H502=0,'Felling&amp;Restocking'!H502=""),0,1)</f>
        <v>0</v>
      </c>
      <c r="P502" s="367" t="n">
        <f aca="false">SUM('Felling&amp;Restocking'!O502+'Felling&amp;Restocking'!P502)</f>
        <v>0</v>
      </c>
      <c r="S502" s="369" t="n">
        <f aca="false">IF(AND(O502&lt;&gt;0,P502&lt;&gt;0,'Felling&amp;Restocking'!G502&lt;&gt;0,AA502="",AC502=""),1,0)</f>
        <v>0</v>
      </c>
      <c r="T502" s="370" t="str">
        <f aca="false">IF(OR('Felling&amp;Restocking'!G502=0,'Felling&amp;Restocking'!G502=""),"",SUM('Felling&amp;Restocking'!O502/P502)*'Felling&amp;Restocking'!G502)</f>
        <v/>
      </c>
      <c r="U502" s="370" t="str">
        <f aca="false">IF(OR('Felling&amp;Restocking'!G502=0,'Felling&amp;Restocking'!G502=""),"",SUM('Felling&amp;Restocking'!P502/P502)*'Felling&amp;Restocking'!G502)</f>
        <v/>
      </c>
      <c r="V502" s="371" t="n">
        <f aca="false">IF(CONCATENATE('Felling&amp;Restocking'!U502&amp;'Felling&amp;Restocking'!W502&amp;'Felling&amp;Restocking'!Y502&amp;'Felling&amp;Restocking'!AA502&amp;'Felling&amp;Restocking'!AC502)="",0,1)</f>
        <v>0</v>
      </c>
      <c r="W502" s="372" t="n">
        <f aca="false">IF(OR(OR(TRIM('Felling&amp;Restocking'!H502)="T",TRIM('Felling&amp;Restocking'!H502)="DF",TRIM('Felling&amp;Restocking'!H502)="OS"),O502=0),0,1)</f>
        <v>0</v>
      </c>
      <c r="X502" s="372" t="n">
        <f aca="false">IF(OR('Felling&amp;Restocking'!$S502="",OR('Felling&amp;Restocking'!$S502=0,'Felling&amp;Restocking'!$S502="N/A")),0,1)</f>
        <v>0</v>
      </c>
      <c r="Y502" s="362" t="str">
        <f aca="false">IF(W502=1,T502,"")</f>
        <v/>
      </c>
      <c r="Z502" s="362" t="str">
        <f aca="false">IF(W502=1,U502,"")</f>
        <v/>
      </c>
      <c r="AA502" s="363" t="str">
        <f aca="false">CONCATENATE(IF(AND(AG502="B",AF502&lt;&gt;""),AF502,""),IF(AND(AI502="B",AH502&lt;&gt;""),AH502,""),IF(AND(AK502="B",AJ502&lt;&gt;""),AJ502,""),IF(AND(AM502="B",AL502&lt;&gt;""),AL502,""),IF(AND(AO502="B",AN502&lt;&gt;""),AN502,""),IF(AND(AQ502="B",AP502&lt;&gt;""),AP502,""))</f>
        <v/>
      </c>
      <c r="AC502" s="362" t="str">
        <f aca="false">CONCATENATE(IF(AND(AG502="C",AF502&lt;&gt;""),AF502,""),IF(AND(AI502="C",AH502&lt;&gt;""),AH502,""),IF(AND(AK502="C",AJ502&lt;&gt;""),AJ502,""),IF(AND(AM502="C",AL502&lt;&gt;""),AL502,""),IF(AND(AO502="C",AN502&lt;&gt;""),AN502,""),IF(AND(AQ502="C",AP502&lt;&gt;""),AP502,""))</f>
        <v/>
      </c>
      <c r="AE502" s="362" t="str">
        <f aca="false">CONCATENATE(IF(AS502="","",AS502),IF(AU502="","",AU502),IF(AW502="","",AW502),IF(AY502="","",AY502),IF(BA502="","",BA502),IF(BC502="","",BC502))</f>
        <v>1</v>
      </c>
      <c r="AF502" s="362" t="str">
        <f aca="false">IF('Felling&amp;Restocking'!I502="","",IFERROR(VLOOKUP( 'Felling&amp;Restocking'!I502,SpeciesList[],2,0),"," &amp; 'Felling&amp;Restocking'!I502))</f>
        <v/>
      </c>
      <c r="AG502" s="362" t="str">
        <f aca="false">IF('Felling&amp;Restocking'!I502="","",VLOOKUP( 'Felling&amp;Restocking'!I502,SpeciesList[],4,0))</f>
        <v/>
      </c>
      <c r="AH502" s="362" t="str">
        <f aca="false">IF('Felling&amp;Restocking'!J502="","",IFERROR("," &amp; VLOOKUP( 'Felling&amp;Restocking'!J502,SpeciesList[],2,0),"," &amp; 'Felling&amp;Restocking'!J502))</f>
        <v/>
      </c>
      <c r="AI502" s="362" t="str">
        <f aca="false">IF('Felling&amp;Restocking'!J502="","",VLOOKUP( 'Felling&amp;Restocking'!J502,SpeciesList[],4,0))</f>
        <v/>
      </c>
      <c r="AJ502" s="362" t="str">
        <f aca="false">IF('Felling&amp;Restocking'!K502="","",IFERROR("," &amp; VLOOKUP( 'Felling&amp;Restocking'!K502,SpeciesList[],2,0),"," &amp; 'Felling&amp;Restocking'!K502))</f>
        <v/>
      </c>
      <c r="AK502" s="362" t="str">
        <f aca="false">IF('Felling&amp;Restocking'!K502="","",VLOOKUP( 'Felling&amp;Restocking'!K502,SpeciesList[],4,0))</f>
        <v/>
      </c>
      <c r="AL502" s="362" t="str">
        <f aca="false">IF('Felling&amp;Restocking'!L502="","",IFERROR("," &amp; VLOOKUP( 'Felling&amp;Restocking'!L502,SpeciesList[],2,0),"," &amp; 'Felling&amp;Restocking'!L502))</f>
        <v/>
      </c>
      <c r="AM502" s="362" t="str">
        <f aca="false">IF('Felling&amp;Restocking'!L502="","",VLOOKUP( 'Felling&amp;Restocking'!L502,SpeciesList[],4,0))</f>
        <v/>
      </c>
      <c r="AN502" s="362" t="str">
        <f aca="false">IF('Felling&amp;Restocking'!M502="","",IFERROR("," &amp; VLOOKUP( 'Felling&amp;Restocking'!M502,SpeciesList[],2,0),"," &amp; 'Felling&amp;Restocking'!M502))</f>
        <v/>
      </c>
      <c r="AO502" s="362" t="str">
        <f aca="false">IF('Felling&amp;Restocking'!M502="","",VLOOKUP( 'Felling&amp;Restocking'!M502,SpeciesList[],4,0))</f>
        <v/>
      </c>
      <c r="AP502" s="362" t="str">
        <f aca="false">IF('Felling&amp;Restocking'!N502="","",IFERROR("," &amp; VLOOKUP( 'Felling&amp;Restocking'!N502,SpeciesList[],2,0),"," &amp; 'Felling&amp;Restocking'!N502))</f>
        <v/>
      </c>
      <c r="AQ502" s="362" t="str">
        <f aca="false">IF('Felling&amp;Restocking'!N502="","",VLOOKUP( 'Felling&amp;Restocking'!N502,SpeciesList[],4,0))</f>
        <v/>
      </c>
      <c r="AT502" s="362" t="str">
        <f aca="false">IF('Sub-Cpt Record'!A502&lt;&gt;"",CONCATENATE('Sub-Cpt Record'!A502,'Sub-Cpt Record'!B502,'Sub-Cpt Record'!C502),"")</f>
        <v/>
      </c>
      <c r="AU502" s="362" t="n">
        <f aca="false">IF($AT502="",1,COUNTIFS($AT$11:$AT$1000, $AT502))</f>
        <v>1</v>
      </c>
      <c r="AV502" s="362" t="n">
        <f aca="false">IF(AT502&lt;&gt;"",'Sub-Cpt Record'!C502/CODE!AU502,0)</f>
        <v>0</v>
      </c>
    </row>
    <row r="503" customFormat="false" ht="15" hidden="false" customHeight="false" outlineLevel="0" collapsed="false">
      <c r="A503" s="362" t="str">
        <f aca="false">IF('Sub-Cpt Record'!B503="",IF(OR('Sub-Cpt Record'!A503=0,'Sub-Cpt Record'!A503=""),"",'Sub-Cpt Record'!A503),CONCATENATE('Sub-Cpt Record'!A503&amp;'Sub-Cpt Record'!B503))</f>
        <v/>
      </c>
      <c r="B503" s="362" t="n">
        <f aca="false">IF($A503="",1,COUNTIFS($A$11:$A$1000, $A503))</f>
        <v>1</v>
      </c>
      <c r="C503" s="363" t="str">
        <f aca="false">IF('Sub-Cpt Record'!E503 = "","",'Sub-Cpt Record'!E503&amp;"  ")</f>
        <v/>
      </c>
      <c r="D503" s="362" t="str">
        <f aca="false">IF('Sub-Cpt Record'!F503 = "","",'Sub-Cpt Record'!F503&amp;"  ")</f>
        <v/>
      </c>
      <c r="E503" s="362" t="str">
        <f aca="false">IF('Sub-Cpt Record'!G503 = "","",'Sub-Cpt Record'!G503&amp;"  ")</f>
        <v/>
      </c>
      <c r="F503" s="362" t="str">
        <f aca="false">IF('Sub-Cpt Record'!H503 = "","",'Sub-Cpt Record'!H503&amp;"  ")</f>
        <v/>
      </c>
      <c r="G503" s="362" t="str">
        <f aca="false">IF('Sub-Cpt Record'!I503 = "","",'Sub-Cpt Record'!I503&amp;"  ")</f>
        <v/>
      </c>
      <c r="H503" s="362" t="str">
        <f aca="false">IF('Sub-Cpt Record'!J503 = "","",'Sub-Cpt Record'!J503&amp;"  ")</f>
        <v/>
      </c>
      <c r="I503" s="364" t="str">
        <f aca="false">CONCATENATE(C503&amp;D503&amp;E503&amp;F503&amp;G503&amp;H503)</f>
        <v/>
      </c>
      <c r="J503" s="362" t="n">
        <f aca="false">IF(A503&lt;&gt;"",'Sub-Cpt Record'!C503/CODE!B503,0)</f>
        <v>0</v>
      </c>
      <c r="L503" s="365" t="str">
        <f aca="false">IF(A503="",IF(L504=1,1,""),1)</f>
        <v/>
      </c>
      <c r="N503" s="366" t="n">
        <f aca="false">COUNTIFS('Felling&amp;Restocking'!$A$11:$A$1000, 'Felling&amp;Restocking'!$A503, 'Felling&amp;Restocking'!$B$11:$B$1000, 'Felling&amp;Restocking'!$B503, 'Felling&amp;Restocking'!$H$11:$H$1000, 'Felling&amp;Restocking'!$H503)</f>
        <v>0</v>
      </c>
      <c r="O503" s="366" t="n">
        <f aca="false">IF(OR('Felling&amp;Restocking'!H503=0,'Felling&amp;Restocking'!H503=""),0,1)</f>
        <v>0</v>
      </c>
      <c r="P503" s="367" t="n">
        <f aca="false">SUM('Felling&amp;Restocking'!O503+'Felling&amp;Restocking'!P503)</f>
        <v>0</v>
      </c>
      <c r="S503" s="369" t="n">
        <f aca="false">IF(AND(O503&lt;&gt;0,P503&lt;&gt;0,'Felling&amp;Restocking'!G503&lt;&gt;0,AA503="",AC503=""),1,0)</f>
        <v>0</v>
      </c>
      <c r="T503" s="370" t="str">
        <f aca="false">IF(OR('Felling&amp;Restocking'!G503=0,'Felling&amp;Restocking'!G503=""),"",SUM('Felling&amp;Restocking'!O503/P503)*'Felling&amp;Restocking'!G503)</f>
        <v/>
      </c>
      <c r="U503" s="370" t="str">
        <f aca="false">IF(OR('Felling&amp;Restocking'!G503=0,'Felling&amp;Restocking'!G503=""),"",SUM('Felling&amp;Restocking'!P503/P503)*'Felling&amp;Restocking'!G503)</f>
        <v/>
      </c>
      <c r="V503" s="371" t="n">
        <f aca="false">IF(CONCATENATE('Felling&amp;Restocking'!U503&amp;'Felling&amp;Restocking'!W503&amp;'Felling&amp;Restocking'!Y503&amp;'Felling&amp;Restocking'!AA503&amp;'Felling&amp;Restocking'!AC503)="",0,1)</f>
        <v>0</v>
      </c>
      <c r="W503" s="372" t="n">
        <f aca="false">IF(OR(OR(TRIM('Felling&amp;Restocking'!H503)="T",TRIM('Felling&amp;Restocking'!H503)="DF",TRIM('Felling&amp;Restocking'!H503)="OS"),O503=0),0,1)</f>
        <v>0</v>
      </c>
      <c r="X503" s="372" t="n">
        <f aca="false">IF(OR('Felling&amp;Restocking'!$S503="",OR('Felling&amp;Restocking'!$S503=0,'Felling&amp;Restocking'!$S503="N/A")),0,1)</f>
        <v>0</v>
      </c>
      <c r="Y503" s="362" t="str">
        <f aca="false">IF(W503=1,T503,"")</f>
        <v/>
      </c>
      <c r="Z503" s="362" t="str">
        <f aca="false">IF(W503=1,U503,"")</f>
        <v/>
      </c>
      <c r="AA503" s="363" t="str">
        <f aca="false">CONCATENATE(IF(AND(AG503="B",AF503&lt;&gt;""),AF503,""),IF(AND(AI503="B",AH503&lt;&gt;""),AH503,""),IF(AND(AK503="B",AJ503&lt;&gt;""),AJ503,""),IF(AND(AM503="B",AL503&lt;&gt;""),AL503,""),IF(AND(AO503="B",AN503&lt;&gt;""),AN503,""),IF(AND(AQ503="B",AP503&lt;&gt;""),AP503,""))</f>
        <v/>
      </c>
      <c r="AC503" s="362" t="str">
        <f aca="false">CONCATENATE(IF(AND(AG503="C",AF503&lt;&gt;""),AF503,""),IF(AND(AI503="C",AH503&lt;&gt;""),AH503,""),IF(AND(AK503="C",AJ503&lt;&gt;""),AJ503,""),IF(AND(AM503="C",AL503&lt;&gt;""),AL503,""),IF(AND(AO503="C",AN503&lt;&gt;""),AN503,""),IF(AND(AQ503="C",AP503&lt;&gt;""),AP503,""))</f>
        <v/>
      </c>
      <c r="AE503" s="362" t="str">
        <f aca="false">CONCATENATE(IF(AS503="","",AS503),IF(AU503="","",AU503),IF(AW503="","",AW503),IF(AY503="","",AY503),IF(BA503="","",BA503),IF(BC503="","",BC503))</f>
        <v>1</v>
      </c>
      <c r="AF503" s="362" t="str">
        <f aca="false">IF('Felling&amp;Restocking'!I503="","",IFERROR(VLOOKUP( 'Felling&amp;Restocking'!I503,SpeciesList[],2,0),"," &amp; 'Felling&amp;Restocking'!I503))</f>
        <v/>
      </c>
      <c r="AG503" s="362" t="str">
        <f aca="false">IF('Felling&amp;Restocking'!I503="","",VLOOKUP( 'Felling&amp;Restocking'!I503,SpeciesList[],4,0))</f>
        <v/>
      </c>
      <c r="AH503" s="362" t="str">
        <f aca="false">IF('Felling&amp;Restocking'!J503="","",IFERROR("," &amp; VLOOKUP( 'Felling&amp;Restocking'!J503,SpeciesList[],2,0),"," &amp; 'Felling&amp;Restocking'!J503))</f>
        <v/>
      </c>
      <c r="AI503" s="362" t="str">
        <f aca="false">IF('Felling&amp;Restocking'!J503="","",VLOOKUP( 'Felling&amp;Restocking'!J503,SpeciesList[],4,0))</f>
        <v/>
      </c>
      <c r="AJ503" s="362" t="str">
        <f aca="false">IF('Felling&amp;Restocking'!K503="","",IFERROR("," &amp; VLOOKUP( 'Felling&amp;Restocking'!K503,SpeciesList[],2,0),"," &amp; 'Felling&amp;Restocking'!K503))</f>
        <v/>
      </c>
      <c r="AK503" s="362" t="str">
        <f aca="false">IF('Felling&amp;Restocking'!K503="","",VLOOKUP( 'Felling&amp;Restocking'!K503,SpeciesList[],4,0))</f>
        <v/>
      </c>
      <c r="AL503" s="362" t="str">
        <f aca="false">IF('Felling&amp;Restocking'!L503="","",IFERROR("," &amp; VLOOKUP( 'Felling&amp;Restocking'!L503,SpeciesList[],2,0),"," &amp; 'Felling&amp;Restocking'!L503))</f>
        <v/>
      </c>
      <c r="AM503" s="362" t="str">
        <f aca="false">IF('Felling&amp;Restocking'!L503="","",VLOOKUP( 'Felling&amp;Restocking'!L503,SpeciesList[],4,0))</f>
        <v/>
      </c>
      <c r="AN503" s="362" t="str">
        <f aca="false">IF('Felling&amp;Restocking'!M503="","",IFERROR("," &amp; VLOOKUP( 'Felling&amp;Restocking'!M503,SpeciesList[],2,0),"," &amp; 'Felling&amp;Restocking'!M503))</f>
        <v/>
      </c>
      <c r="AO503" s="362" t="str">
        <f aca="false">IF('Felling&amp;Restocking'!M503="","",VLOOKUP( 'Felling&amp;Restocking'!M503,SpeciesList[],4,0))</f>
        <v/>
      </c>
      <c r="AP503" s="362" t="str">
        <f aca="false">IF('Felling&amp;Restocking'!N503="","",IFERROR("," &amp; VLOOKUP( 'Felling&amp;Restocking'!N503,SpeciesList[],2,0),"," &amp; 'Felling&amp;Restocking'!N503))</f>
        <v/>
      </c>
      <c r="AQ503" s="362" t="str">
        <f aca="false">IF('Felling&amp;Restocking'!N503="","",VLOOKUP( 'Felling&amp;Restocking'!N503,SpeciesList[],4,0))</f>
        <v/>
      </c>
      <c r="AT503" s="362" t="str">
        <f aca="false">IF('Sub-Cpt Record'!A503&lt;&gt;"",CONCATENATE('Sub-Cpt Record'!A503,'Sub-Cpt Record'!B503,'Sub-Cpt Record'!C503),"")</f>
        <v/>
      </c>
      <c r="AU503" s="362" t="n">
        <f aca="false">IF($AT503="",1,COUNTIFS($AT$11:$AT$1000, $AT503))</f>
        <v>1</v>
      </c>
      <c r="AV503" s="362" t="n">
        <f aca="false">IF(AT503&lt;&gt;"",'Sub-Cpt Record'!C503/CODE!AU503,0)</f>
        <v>0</v>
      </c>
    </row>
    <row r="504" customFormat="false" ht="15" hidden="false" customHeight="false" outlineLevel="0" collapsed="false">
      <c r="A504" s="362" t="str">
        <f aca="false">IF('Sub-Cpt Record'!B504="",IF(OR('Sub-Cpt Record'!A504=0,'Sub-Cpt Record'!A504=""),"",'Sub-Cpt Record'!A504),CONCATENATE('Sub-Cpt Record'!A504&amp;'Sub-Cpt Record'!B504))</f>
        <v/>
      </c>
      <c r="B504" s="362" t="n">
        <f aca="false">IF($A504="",1,COUNTIFS($A$11:$A$1000, $A504))</f>
        <v>1</v>
      </c>
      <c r="C504" s="363" t="str">
        <f aca="false">IF('Sub-Cpt Record'!E504 = "","",'Sub-Cpt Record'!E504&amp;"  ")</f>
        <v/>
      </c>
      <c r="D504" s="362" t="str">
        <f aca="false">IF('Sub-Cpt Record'!F504 = "","",'Sub-Cpt Record'!F504&amp;"  ")</f>
        <v/>
      </c>
      <c r="E504" s="362" t="str">
        <f aca="false">IF('Sub-Cpt Record'!G504 = "","",'Sub-Cpt Record'!G504&amp;"  ")</f>
        <v/>
      </c>
      <c r="F504" s="362" t="str">
        <f aca="false">IF('Sub-Cpt Record'!H504 = "","",'Sub-Cpt Record'!H504&amp;"  ")</f>
        <v/>
      </c>
      <c r="G504" s="362" t="str">
        <f aca="false">IF('Sub-Cpt Record'!I504 = "","",'Sub-Cpt Record'!I504&amp;"  ")</f>
        <v/>
      </c>
      <c r="H504" s="362" t="str">
        <f aca="false">IF('Sub-Cpt Record'!J504 = "","",'Sub-Cpt Record'!J504&amp;"  ")</f>
        <v/>
      </c>
      <c r="I504" s="364" t="str">
        <f aca="false">CONCATENATE(C504&amp;D504&amp;E504&amp;F504&amp;G504&amp;H504)</f>
        <v/>
      </c>
      <c r="J504" s="362" t="n">
        <f aca="false">IF(A504&lt;&gt;"",'Sub-Cpt Record'!C504/CODE!B504,0)</f>
        <v>0</v>
      </c>
      <c r="L504" s="365" t="str">
        <f aca="false">IF(A504="",IF(L505=1,1,""),1)</f>
        <v/>
      </c>
      <c r="N504" s="366" t="n">
        <f aca="false">COUNTIFS('Felling&amp;Restocking'!$A$11:$A$1000, 'Felling&amp;Restocking'!$A504, 'Felling&amp;Restocking'!$B$11:$B$1000, 'Felling&amp;Restocking'!$B504, 'Felling&amp;Restocking'!$H$11:$H$1000, 'Felling&amp;Restocking'!$H504)</f>
        <v>0</v>
      </c>
      <c r="O504" s="366" t="n">
        <f aca="false">IF(OR('Felling&amp;Restocking'!H504=0,'Felling&amp;Restocking'!H504=""),0,1)</f>
        <v>0</v>
      </c>
      <c r="P504" s="367" t="n">
        <f aca="false">SUM('Felling&amp;Restocking'!O504+'Felling&amp;Restocking'!P504)</f>
        <v>0</v>
      </c>
      <c r="S504" s="369" t="n">
        <f aca="false">IF(AND(O504&lt;&gt;0,P504&lt;&gt;0,'Felling&amp;Restocking'!G504&lt;&gt;0,AA504="",AC504=""),1,0)</f>
        <v>0</v>
      </c>
      <c r="T504" s="370" t="str">
        <f aca="false">IF(OR('Felling&amp;Restocking'!G504=0,'Felling&amp;Restocking'!G504=""),"",SUM('Felling&amp;Restocking'!O504/P504)*'Felling&amp;Restocking'!G504)</f>
        <v/>
      </c>
      <c r="U504" s="370" t="str">
        <f aca="false">IF(OR('Felling&amp;Restocking'!G504=0,'Felling&amp;Restocking'!G504=""),"",SUM('Felling&amp;Restocking'!P504/P504)*'Felling&amp;Restocking'!G504)</f>
        <v/>
      </c>
      <c r="V504" s="371" t="n">
        <f aca="false">IF(CONCATENATE('Felling&amp;Restocking'!U504&amp;'Felling&amp;Restocking'!W504&amp;'Felling&amp;Restocking'!Y504&amp;'Felling&amp;Restocking'!AA504&amp;'Felling&amp;Restocking'!AC504)="",0,1)</f>
        <v>0</v>
      </c>
      <c r="W504" s="372" t="n">
        <f aca="false">IF(OR(OR(TRIM('Felling&amp;Restocking'!H504)="T",TRIM('Felling&amp;Restocking'!H504)="DF",TRIM('Felling&amp;Restocking'!H504)="OS"),O504=0),0,1)</f>
        <v>0</v>
      </c>
      <c r="X504" s="372" t="n">
        <f aca="false">IF(OR('Felling&amp;Restocking'!$S504="",OR('Felling&amp;Restocking'!$S504=0,'Felling&amp;Restocking'!$S504="N/A")),0,1)</f>
        <v>0</v>
      </c>
      <c r="Y504" s="362" t="str">
        <f aca="false">IF(W504=1,T504,"")</f>
        <v/>
      </c>
      <c r="Z504" s="362" t="str">
        <f aca="false">IF(W504=1,U504,"")</f>
        <v/>
      </c>
      <c r="AA504" s="363" t="str">
        <f aca="false">CONCATENATE(IF(AND(AG504="B",AF504&lt;&gt;""),AF504,""),IF(AND(AI504="B",AH504&lt;&gt;""),AH504,""),IF(AND(AK504="B",AJ504&lt;&gt;""),AJ504,""),IF(AND(AM504="B",AL504&lt;&gt;""),AL504,""),IF(AND(AO504="B",AN504&lt;&gt;""),AN504,""),IF(AND(AQ504="B",AP504&lt;&gt;""),AP504,""))</f>
        <v/>
      </c>
      <c r="AC504" s="362" t="str">
        <f aca="false">CONCATENATE(IF(AND(AG504="C",AF504&lt;&gt;""),AF504,""),IF(AND(AI504="C",AH504&lt;&gt;""),AH504,""),IF(AND(AK504="C",AJ504&lt;&gt;""),AJ504,""),IF(AND(AM504="C",AL504&lt;&gt;""),AL504,""),IF(AND(AO504="C",AN504&lt;&gt;""),AN504,""),IF(AND(AQ504="C",AP504&lt;&gt;""),AP504,""))</f>
        <v/>
      </c>
      <c r="AE504" s="362" t="str">
        <f aca="false">CONCATENATE(IF(AS504="","",AS504),IF(AU504="","",AU504),IF(AW504="","",AW504),IF(AY504="","",AY504),IF(BA504="","",BA504),IF(BC504="","",BC504))</f>
        <v>1</v>
      </c>
      <c r="AF504" s="362" t="str">
        <f aca="false">IF('Felling&amp;Restocking'!I504="","",IFERROR(VLOOKUP( 'Felling&amp;Restocking'!I504,SpeciesList[],2,0),"," &amp; 'Felling&amp;Restocking'!I504))</f>
        <v/>
      </c>
      <c r="AG504" s="362" t="str">
        <f aca="false">IF('Felling&amp;Restocking'!I504="","",VLOOKUP( 'Felling&amp;Restocking'!I504,SpeciesList[],4,0))</f>
        <v/>
      </c>
      <c r="AH504" s="362" t="str">
        <f aca="false">IF('Felling&amp;Restocking'!J504="","",IFERROR("," &amp; VLOOKUP( 'Felling&amp;Restocking'!J504,SpeciesList[],2,0),"," &amp; 'Felling&amp;Restocking'!J504))</f>
        <v/>
      </c>
      <c r="AI504" s="362" t="str">
        <f aca="false">IF('Felling&amp;Restocking'!J504="","",VLOOKUP( 'Felling&amp;Restocking'!J504,SpeciesList[],4,0))</f>
        <v/>
      </c>
      <c r="AJ504" s="362" t="str">
        <f aca="false">IF('Felling&amp;Restocking'!K504="","",IFERROR("," &amp; VLOOKUP( 'Felling&amp;Restocking'!K504,SpeciesList[],2,0),"," &amp; 'Felling&amp;Restocking'!K504))</f>
        <v/>
      </c>
      <c r="AK504" s="362" t="str">
        <f aca="false">IF('Felling&amp;Restocking'!K504="","",VLOOKUP( 'Felling&amp;Restocking'!K504,SpeciesList[],4,0))</f>
        <v/>
      </c>
      <c r="AL504" s="362" t="str">
        <f aca="false">IF('Felling&amp;Restocking'!L504="","",IFERROR("," &amp; VLOOKUP( 'Felling&amp;Restocking'!L504,SpeciesList[],2,0),"," &amp; 'Felling&amp;Restocking'!L504))</f>
        <v/>
      </c>
      <c r="AM504" s="362" t="str">
        <f aca="false">IF('Felling&amp;Restocking'!L504="","",VLOOKUP( 'Felling&amp;Restocking'!L504,SpeciesList[],4,0))</f>
        <v/>
      </c>
      <c r="AN504" s="362" t="str">
        <f aca="false">IF('Felling&amp;Restocking'!M504="","",IFERROR("," &amp; VLOOKUP( 'Felling&amp;Restocking'!M504,SpeciesList[],2,0),"," &amp; 'Felling&amp;Restocking'!M504))</f>
        <v/>
      </c>
      <c r="AO504" s="362" t="str">
        <f aca="false">IF('Felling&amp;Restocking'!M504="","",VLOOKUP( 'Felling&amp;Restocking'!M504,SpeciesList[],4,0))</f>
        <v/>
      </c>
      <c r="AP504" s="362" t="str">
        <f aca="false">IF('Felling&amp;Restocking'!N504="","",IFERROR("," &amp; VLOOKUP( 'Felling&amp;Restocking'!N504,SpeciesList[],2,0),"," &amp; 'Felling&amp;Restocking'!N504))</f>
        <v/>
      </c>
      <c r="AQ504" s="362" t="str">
        <f aca="false">IF('Felling&amp;Restocking'!N504="","",VLOOKUP( 'Felling&amp;Restocking'!N504,SpeciesList[],4,0))</f>
        <v/>
      </c>
      <c r="AT504" s="362" t="str">
        <f aca="false">IF('Sub-Cpt Record'!A504&lt;&gt;"",CONCATENATE('Sub-Cpt Record'!A504,'Sub-Cpt Record'!B504,'Sub-Cpt Record'!C504),"")</f>
        <v/>
      </c>
      <c r="AU504" s="362" t="n">
        <f aca="false">IF($AT504="",1,COUNTIFS($AT$11:$AT$1000, $AT504))</f>
        <v>1</v>
      </c>
      <c r="AV504" s="362" t="n">
        <f aca="false">IF(AT504&lt;&gt;"",'Sub-Cpt Record'!C504/CODE!AU504,0)</f>
        <v>0</v>
      </c>
    </row>
    <row r="505" customFormat="false" ht="15" hidden="false" customHeight="false" outlineLevel="0" collapsed="false">
      <c r="A505" s="362" t="str">
        <f aca="false">IF('Sub-Cpt Record'!B505="",IF(OR('Sub-Cpt Record'!A505=0,'Sub-Cpt Record'!A505=""),"",'Sub-Cpt Record'!A505),CONCATENATE('Sub-Cpt Record'!A505&amp;'Sub-Cpt Record'!B505))</f>
        <v/>
      </c>
      <c r="B505" s="362" t="n">
        <f aca="false">IF($A505="",1,COUNTIFS($A$11:$A$1000, $A505))</f>
        <v>1</v>
      </c>
      <c r="C505" s="363" t="str">
        <f aca="false">IF('Sub-Cpt Record'!E505 = "","",'Sub-Cpt Record'!E505&amp;"  ")</f>
        <v/>
      </c>
      <c r="D505" s="362" t="str">
        <f aca="false">IF('Sub-Cpt Record'!F505 = "","",'Sub-Cpt Record'!F505&amp;"  ")</f>
        <v/>
      </c>
      <c r="E505" s="362" t="str">
        <f aca="false">IF('Sub-Cpt Record'!G505 = "","",'Sub-Cpt Record'!G505&amp;"  ")</f>
        <v/>
      </c>
      <c r="F505" s="362" t="str">
        <f aca="false">IF('Sub-Cpt Record'!H505 = "","",'Sub-Cpt Record'!H505&amp;"  ")</f>
        <v/>
      </c>
      <c r="G505" s="362" t="str">
        <f aca="false">IF('Sub-Cpt Record'!I505 = "","",'Sub-Cpt Record'!I505&amp;"  ")</f>
        <v/>
      </c>
      <c r="H505" s="362" t="str">
        <f aca="false">IF('Sub-Cpt Record'!J505 = "","",'Sub-Cpt Record'!J505&amp;"  ")</f>
        <v/>
      </c>
      <c r="I505" s="364" t="str">
        <f aca="false">CONCATENATE(C505&amp;D505&amp;E505&amp;F505&amp;G505&amp;H505)</f>
        <v/>
      </c>
      <c r="J505" s="362" t="n">
        <f aca="false">IF(A505&lt;&gt;"",'Sub-Cpt Record'!C505/CODE!B505,0)</f>
        <v>0</v>
      </c>
      <c r="L505" s="365" t="str">
        <f aca="false">IF(A505="",IF(L506=1,1,""),1)</f>
        <v/>
      </c>
      <c r="N505" s="366" t="n">
        <f aca="false">COUNTIFS('Felling&amp;Restocking'!$A$11:$A$1000, 'Felling&amp;Restocking'!$A505, 'Felling&amp;Restocking'!$B$11:$B$1000, 'Felling&amp;Restocking'!$B505, 'Felling&amp;Restocking'!$H$11:$H$1000, 'Felling&amp;Restocking'!$H505)</f>
        <v>0</v>
      </c>
      <c r="O505" s="366" t="n">
        <f aca="false">IF(OR('Felling&amp;Restocking'!H505=0,'Felling&amp;Restocking'!H505=""),0,1)</f>
        <v>0</v>
      </c>
      <c r="P505" s="367" t="n">
        <f aca="false">SUM('Felling&amp;Restocking'!O505+'Felling&amp;Restocking'!P505)</f>
        <v>0</v>
      </c>
      <c r="S505" s="369" t="n">
        <f aca="false">IF(AND(O505&lt;&gt;0,P505&lt;&gt;0,'Felling&amp;Restocking'!G505&lt;&gt;0,AA505="",AC505=""),1,0)</f>
        <v>0</v>
      </c>
      <c r="T505" s="370" t="str">
        <f aca="false">IF(OR('Felling&amp;Restocking'!G505=0,'Felling&amp;Restocking'!G505=""),"",SUM('Felling&amp;Restocking'!O505/P505)*'Felling&amp;Restocking'!G505)</f>
        <v/>
      </c>
      <c r="U505" s="370" t="str">
        <f aca="false">IF(OR('Felling&amp;Restocking'!G505=0,'Felling&amp;Restocking'!G505=""),"",SUM('Felling&amp;Restocking'!P505/P505)*'Felling&amp;Restocking'!G505)</f>
        <v/>
      </c>
      <c r="V505" s="371" t="n">
        <f aca="false">IF(CONCATENATE('Felling&amp;Restocking'!U505&amp;'Felling&amp;Restocking'!W505&amp;'Felling&amp;Restocking'!Y505&amp;'Felling&amp;Restocking'!AA505&amp;'Felling&amp;Restocking'!AC505)="",0,1)</f>
        <v>0</v>
      </c>
      <c r="W505" s="372" t="n">
        <f aca="false">IF(OR(OR(TRIM('Felling&amp;Restocking'!H505)="T",TRIM('Felling&amp;Restocking'!H505)="DF",TRIM('Felling&amp;Restocking'!H505)="OS"),O505=0),0,1)</f>
        <v>0</v>
      </c>
      <c r="X505" s="372" t="n">
        <f aca="false">IF(OR('Felling&amp;Restocking'!$S505="",OR('Felling&amp;Restocking'!$S505=0,'Felling&amp;Restocking'!$S505="N/A")),0,1)</f>
        <v>0</v>
      </c>
      <c r="Y505" s="362" t="str">
        <f aca="false">IF(W505=1,T505,"")</f>
        <v/>
      </c>
      <c r="Z505" s="362" t="str">
        <f aca="false">IF(W505=1,U505,"")</f>
        <v/>
      </c>
      <c r="AA505" s="363" t="str">
        <f aca="false">CONCATENATE(IF(AND(AG505="B",AF505&lt;&gt;""),AF505,""),IF(AND(AI505="B",AH505&lt;&gt;""),AH505,""),IF(AND(AK505="B",AJ505&lt;&gt;""),AJ505,""),IF(AND(AM505="B",AL505&lt;&gt;""),AL505,""),IF(AND(AO505="B",AN505&lt;&gt;""),AN505,""),IF(AND(AQ505="B",AP505&lt;&gt;""),AP505,""))</f>
        <v/>
      </c>
      <c r="AC505" s="362" t="str">
        <f aca="false">CONCATENATE(IF(AND(AG505="C",AF505&lt;&gt;""),AF505,""),IF(AND(AI505="C",AH505&lt;&gt;""),AH505,""),IF(AND(AK505="C",AJ505&lt;&gt;""),AJ505,""),IF(AND(AM505="C",AL505&lt;&gt;""),AL505,""),IF(AND(AO505="C",AN505&lt;&gt;""),AN505,""),IF(AND(AQ505="C",AP505&lt;&gt;""),AP505,""))</f>
        <v/>
      </c>
      <c r="AE505" s="362" t="str">
        <f aca="false">CONCATENATE(IF(AS505="","",AS505),IF(AU505="","",AU505),IF(AW505="","",AW505),IF(AY505="","",AY505),IF(BA505="","",BA505),IF(BC505="","",BC505))</f>
        <v>1</v>
      </c>
      <c r="AF505" s="362" t="str">
        <f aca="false">IF('Felling&amp;Restocking'!I505="","",IFERROR(VLOOKUP( 'Felling&amp;Restocking'!I505,SpeciesList[],2,0),"," &amp; 'Felling&amp;Restocking'!I505))</f>
        <v/>
      </c>
      <c r="AG505" s="362" t="str">
        <f aca="false">IF('Felling&amp;Restocking'!I505="","",VLOOKUP( 'Felling&amp;Restocking'!I505,SpeciesList[],4,0))</f>
        <v/>
      </c>
      <c r="AH505" s="362" t="str">
        <f aca="false">IF('Felling&amp;Restocking'!J505="","",IFERROR("," &amp; VLOOKUP( 'Felling&amp;Restocking'!J505,SpeciesList[],2,0),"," &amp; 'Felling&amp;Restocking'!J505))</f>
        <v/>
      </c>
      <c r="AI505" s="362" t="str">
        <f aca="false">IF('Felling&amp;Restocking'!J505="","",VLOOKUP( 'Felling&amp;Restocking'!J505,SpeciesList[],4,0))</f>
        <v/>
      </c>
      <c r="AJ505" s="362" t="str">
        <f aca="false">IF('Felling&amp;Restocking'!K505="","",IFERROR("," &amp; VLOOKUP( 'Felling&amp;Restocking'!K505,SpeciesList[],2,0),"," &amp; 'Felling&amp;Restocking'!K505))</f>
        <v/>
      </c>
      <c r="AK505" s="362" t="str">
        <f aca="false">IF('Felling&amp;Restocking'!K505="","",VLOOKUP( 'Felling&amp;Restocking'!K505,SpeciesList[],4,0))</f>
        <v/>
      </c>
      <c r="AL505" s="362" t="str">
        <f aca="false">IF('Felling&amp;Restocking'!L505="","",IFERROR("," &amp; VLOOKUP( 'Felling&amp;Restocking'!L505,SpeciesList[],2,0),"," &amp; 'Felling&amp;Restocking'!L505))</f>
        <v/>
      </c>
      <c r="AM505" s="362" t="str">
        <f aca="false">IF('Felling&amp;Restocking'!L505="","",VLOOKUP( 'Felling&amp;Restocking'!L505,SpeciesList[],4,0))</f>
        <v/>
      </c>
      <c r="AN505" s="362" t="str">
        <f aca="false">IF('Felling&amp;Restocking'!M505="","",IFERROR("," &amp; VLOOKUP( 'Felling&amp;Restocking'!M505,SpeciesList[],2,0),"," &amp; 'Felling&amp;Restocking'!M505))</f>
        <v/>
      </c>
      <c r="AO505" s="362" t="str">
        <f aca="false">IF('Felling&amp;Restocking'!M505="","",VLOOKUP( 'Felling&amp;Restocking'!M505,SpeciesList[],4,0))</f>
        <v/>
      </c>
      <c r="AP505" s="362" t="str">
        <f aca="false">IF('Felling&amp;Restocking'!N505="","",IFERROR("," &amp; VLOOKUP( 'Felling&amp;Restocking'!N505,SpeciesList[],2,0),"," &amp; 'Felling&amp;Restocking'!N505))</f>
        <v/>
      </c>
      <c r="AQ505" s="362" t="str">
        <f aca="false">IF('Felling&amp;Restocking'!N505="","",VLOOKUP( 'Felling&amp;Restocking'!N505,SpeciesList[],4,0))</f>
        <v/>
      </c>
      <c r="AT505" s="362" t="str">
        <f aca="false">IF('Sub-Cpt Record'!A505&lt;&gt;"",CONCATENATE('Sub-Cpt Record'!A505,'Sub-Cpt Record'!B505,'Sub-Cpt Record'!C505),"")</f>
        <v/>
      </c>
      <c r="AU505" s="362" t="n">
        <f aca="false">IF($AT505="",1,COUNTIFS($AT$11:$AT$1000, $AT505))</f>
        <v>1</v>
      </c>
      <c r="AV505" s="362" t="n">
        <f aca="false">IF(AT505&lt;&gt;"",'Sub-Cpt Record'!C505/CODE!AU505,0)</f>
        <v>0</v>
      </c>
    </row>
    <row r="506" customFormat="false" ht="15" hidden="false" customHeight="false" outlineLevel="0" collapsed="false">
      <c r="A506" s="362" t="str">
        <f aca="false">IF('Sub-Cpt Record'!B506="",IF(OR('Sub-Cpt Record'!A506=0,'Sub-Cpt Record'!A506=""),"",'Sub-Cpt Record'!A506),CONCATENATE('Sub-Cpt Record'!A506&amp;'Sub-Cpt Record'!B506))</f>
        <v/>
      </c>
      <c r="B506" s="362" t="n">
        <f aca="false">IF($A506="",1,COUNTIFS($A$11:$A$1000, $A506))</f>
        <v>1</v>
      </c>
      <c r="C506" s="363" t="str">
        <f aca="false">IF('Sub-Cpt Record'!E506 = "","",'Sub-Cpt Record'!E506&amp;"  ")</f>
        <v/>
      </c>
      <c r="D506" s="362" t="str">
        <f aca="false">IF('Sub-Cpt Record'!F506 = "","",'Sub-Cpt Record'!F506&amp;"  ")</f>
        <v/>
      </c>
      <c r="E506" s="362" t="str">
        <f aca="false">IF('Sub-Cpt Record'!G506 = "","",'Sub-Cpt Record'!G506&amp;"  ")</f>
        <v/>
      </c>
      <c r="F506" s="362" t="str">
        <f aca="false">IF('Sub-Cpt Record'!H506 = "","",'Sub-Cpt Record'!H506&amp;"  ")</f>
        <v/>
      </c>
      <c r="G506" s="362" t="str">
        <f aca="false">IF('Sub-Cpt Record'!I506 = "","",'Sub-Cpt Record'!I506&amp;"  ")</f>
        <v/>
      </c>
      <c r="H506" s="362" t="str">
        <f aca="false">IF('Sub-Cpt Record'!J506 = "","",'Sub-Cpt Record'!J506&amp;"  ")</f>
        <v/>
      </c>
      <c r="I506" s="364" t="str">
        <f aca="false">CONCATENATE(C506&amp;D506&amp;E506&amp;F506&amp;G506&amp;H506)</f>
        <v/>
      </c>
      <c r="J506" s="362" t="n">
        <f aca="false">IF(A506&lt;&gt;"",'Sub-Cpt Record'!C506/CODE!B506,0)</f>
        <v>0</v>
      </c>
      <c r="L506" s="365" t="str">
        <f aca="false">IF(A506="",IF(L507=1,1,""),1)</f>
        <v/>
      </c>
      <c r="N506" s="366" t="n">
        <f aca="false">COUNTIFS('Felling&amp;Restocking'!$A$11:$A$1000, 'Felling&amp;Restocking'!$A506, 'Felling&amp;Restocking'!$B$11:$B$1000, 'Felling&amp;Restocking'!$B506, 'Felling&amp;Restocking'!$H$11:$H$1000, 'Felling&amp;Restocking'!$H506)</f>
        <v>0</v>
      </c>
      <c r="O506" s="366" t="n">
        <f aca="false">IF(OR('Felling&amp;Restocking'!H506=0,'Felling&amp;Restocking'!H506=""),0,1)</f>
        <v>0</v>
      </c>
      <c r="P506" s="367" t="n">
        <f aca="false">SUM('Felling&amp;Restocking'!O506+'Felling&amp;Restocking'!P506)</f>
        <v>0</v>
      </c>
      <c r="S506" s="369" t="n">
        <f aca="false">IF(AND(O506&lt;&gt;0,P506&lt;&gt;0,'Felling&amp;Restocking'!G506&lt;&gt;0,AA506="",AC506=""),1,0)</f>
        <v>0</v>
      </c>
      <c r="T506" s="370" t="str">
        <f aca="false">IF(OR('Felling&amp;Restocking'!G506=0,'Felling&amp;Restocking'!G506=""),"",SUM('Felling&amp;Restocking'!O506/P506)*'Felling&amp;Restocking'!G506)</f>
        <v/>
      </c>
      <c r="U506" s="370" t="str">
        <f aca="false">IF(OR('Felling&amp;Restocking'!G506=0,'Felling&amp;Restocking'!G506=""),"",SUM('Felling&amp;Restocking'!P506/P506)*'Felling&amp;Restocking'!G506)</f>
        <v/>
      </c>
      <c r="V506" s="371" t="n">
        <f aca="false">IF(CONCATENATE('Felling&amp;Restocking'!U506&amp;'Felling&amp;Restocking'!W506&amp;'Felling&amp;Restocking'!Y506&amp;'Felling&amp;Restocking'!AA506&amp;'Felling&amp;Restocking'!AC506)="",0,1)</f>
        <v>0</v>
      </c>
      <c r="W506" s="372" t="n">
        <f aca="false">IF(OR(OR(TRIM('Felling&amp;Restocking'!H506)="T",TRIM('Felling&amp;Restocking'!H506)="DF",TRIM('Felling&amp;Restocking'!H506)="OS"),O506=0),0,1)</f>
        <v>0</v>
      </c>
      <c r="X506" s="372" t="n">
        <f aca="false">IF(OR('Felling&amp;Restocking'!$S506="",OR('Felling&amp;Restocking'!$S506=0,'Felling&amp;Restocking'!$S506="N/A")),0,1)</f>
        <v>0</v>
      </c>
      <c r="Y506" s="362" t="str">
        <f aca="false">IF(W506=1,T506,"")</f>
        <v/>
      </c>
      <c r="Z506" s="362" t="str">
        <f aca="false">IF(W506=1,U506,"")</f>
        <v/>
      </c>
      <c r="AA506" s="363" t="str">
        <f aca="false">CONCATENATE(IF(AND(AG506="B",AF506&lt;&gt;""),AF506,""),IF(AND(AI506="B",AH506&lt;&gt;""),AH506,""),IF(AND(AK506="B",AJ506&lt;&gt;""),AJ506,""),IF(AND(AM506="B",AL506&lt;&gt;""),AL506,""),IF(AND(AO506="B",AN506&lt;&gt;""),AN506,""),IF(AND(AQ506="B",AP506&lt;&gt;""),AP506,""))</f>
        <v/>
      </c>
      <c r="AC506" s="362" t="str">
        <f aca="false">CONCATENATE(IF(AND(AG506="C",AF506&lt;&gt;""),AF506,""),IF(AND(AI506="C",AH506&lt;&gt;""),AH506,""),IF(AND(AK506="C",AJ506&lt;&gt;""),AJ506,""),IF(AND(AM506="C",AL506&lt;&gt;""),AL506,""),IF(AND(AO506="C",AN506&lt;&gt;""),AN506,""),IF(AND(AQ506="C",AP506&lt;&gt;""),AP506,""))</f>
        <v/>
      </c>
      <c r="AE506" s="362" t="str">
        <f aca="false">CONCATENATE(IF(AS506="","",AS506),IF(AU506="","",AU506),IF(AW506="","",AW506),IF(AY506="","",AY506),IF(BA506="","",BA506),IF(BC506="","",BC506))</f>
        <v>1</v>
      </c>
      <c r="AF506" s="362" t="str">
        <f aca="false">IF('Felling&amp;Restocking'!I506="","",IFERROR(VLOOKUP( 'Felling&amp;Restocking'!I506,SpeciesList[],2,0),"," &amp; 'Felling&amp;Restocking'!I506))</f>
        <v/>
      </c>
      <c r="AG506" s="362" t="str">
        <f aca="false">IF('Felling&amp;Restocking'!I506="","",VLOOKUP( 'Felling&amp;Restocking'!I506,SpeciesList[],4,0))</f>
        <v/>
      </c>
      <c r="AH506" s="362" t="str">
        <f aca="false">IF('Felling&amp;Restocking'!J506="","",IFERROR("," &amp; VLOOKUP( 'Felling&amp;Restocking'!J506,SpeciesList[],2,0),"," &amp; 'Felling&amp;Restocking'!J506))</f>
        <v/>
      </c>
      <c r="AI506" s="362" t="str">
        <f aca="false">IF('Felling&amp;Restocking'!J506="","",VLOOKUP( 'Felling&amp;Restocking'!J506,SpeciesList[],4,0))</f>
        <v/>
      </c>
      <c r="AJ506" s="362" t="str">
        <f aca="false">IF('Felling&amp;Restocking'!K506="","",IFERROR("," &amp; VLOOKUP( 'Felling&amp;Restocking'!K506,SpeciesList[],2,0),"," &amp; 'Felling&amp;Restocking'!K506))</f>
        <v/>
      </c>
      <c r="AK506" s="362" t="str">
        <f aca="false">IF('Felling&amp;Restocking'!K506="","",VLOOKUP( 'Felling&amp;Restocking'!K506,SpeciesList[],4,0))</f>
        <v/>
      </c>
      <c r="AL506" s="362" t="str">
        <f aca="false">IF('Felling&amp;Restocking'!L506="","",IFERROR("," &amp; VLOOKUP( 'Felling&amp;Restocking'!L506,SpeciesList[],2,0),"," &amp; 'Felling&amp;Restocking'!L506))</f>
        <v/>
      </c>
      <c r="AM506" s="362" t="str">
        <f aca="false">IF('Felling&amp;Restocking'!L506="","",VLOOKUP( 'Felling&amp;Restocking'!L506,SpeciesList[],4,0))</f>
        <v/>
      </c>
      <c r="AN506" s="362" t="str">
        <f aca="false">IF('Felling&amp;Restocking'!M506="","",IFERROR("," &amp; VLOOKUP( 'Felling&amp;Restocking'!M506,SpeciesList[],2,0),"," &amp; 'Felling&amp;Restocking'!M506))</f>
        <v/>
      </c>
      <c r="AO506" s="362" t="str">
        <f aca="false">IF('Felling&amp;Restocking'!M506="","",VLOOKUP( 'Felling&amp;Restocking'!M506,SpeciesList[],4,0))</f>
        <v/>
      </c>
      <c r="AP506" s="362" t="str">
        <f aca="false">IF('Felling&amp;Restocking'!N506="","",IFERROR("," &amp; VLOOKUP( 'Felling&amp;Restocking'!N506,SpeciesList[],2,0),"," &amp; 'Felling&amp;Restocking'!N506))</f>
        <v/>
      </c>
      <c r="AQ506" s="362" t="str">
        <f aca="false">IF('Felling&amp;Restocking'!N506="","",VLOOKUP( 'Felling&amp;Restocking'!N506,SpeciesList[],4,0))</f>
        <v/>
      </c>
      <c r="AT506" s="362" t="str">
        <f aca="false">IF('Sub-Cpt Record'!A506&lt;&gt;"",CONCATENATE('Sub-Cpt Record'!A506,'Sub-Cpt Record'!B506,'Sub-Cpt Record'!C506),"")</f>
        <v/>
      </c>
      <c r="AU506" s="362" t="n">
        <f aca="false">IF($AT506="",1,COUNTIFS($AT$11:$AT$1000, $AT506))</f>
        <v>1</v>
      </c>
      <c r="AV506" s="362" t="n">
        <f aca="false">IF(AT506&lt;&gt;"",'Sub-Cpt Record'!C506/CODE!AU506,0)</f>
        <v>0</v>
      </c>
    </row>
    <row r="507" customFormat="false" ht="15" hidden="false" customHeight="false" outlineLevel="0" collapsed="false">
      <c r="A507" s="362" t="str">
        <f aca="false">IF('Sub-Cpt Record'!B507="",IF(OR('Sub-Cpt Record'!A507=0,'Sub-Cpt Record'!A507=""),"",'Sub-Cpt Record'!A507),CONCATENATE('Sub-Cpt Record'!A507&amp;'Sub-Cpt Record'!B507))</f>
        <v/>
      </c>
      <c r="B507" s="362" t="n">
        <f aca="false">IF($A507="",1,COUNTIFS($A$11:$A$1000, $A507))</f>
        <v>1</v>
      </c>
      <c r="C507" s="363" t="str">
        <f aca="false">IF('Sub-Cpt Record'!E507 = "","",'Sub-Cpt Record'!E507&amp;"  ")</f>
        <v/>
      </c>
      <c r="D507" s="362" t="str">
        <f aca="false">IF('Sub-Cpt Record'!F507 = "","",'Sub-Cpt Record'!F507&amp;"  ")</f>
        <v/>
      </c>
      <c r="E507" s="362" t="str">
        <f aca="false">IF('Sub-Cpt Record'!G507 = "","",'Sub-Cpt Record'!G507&amp;"  ")</f>
        <v/>
      </c>
      <c r="F507" s="362" t="str">
        <f aca="false">IF('Sub-Cpt Record'!H507 = "","",'Sub-Cpt Record'!H507&amp;"  ")</f>
        <v/>
      </c>
      <c r="G507" s="362" t="str">
        <f aca="false">IF('Sub-Cpt Record'!I507 = "","",'Sub-Cpt Record'!I507&amp;"  ")</f>
        <v/>
      </c>
      <c r="H507" s="362" t="str">
        <f aca="false">IF('Sub-Cpt Record'!J507 = "","",'Sub-Cpt Record'!J507&amp;"  ")</f>
        <v/>
      </c>
      <c r="I507" s="364" t="str">
        <f aca="false">CONCATENATE(C507&amp;D507&amp;E507&amp;F507&amp;G507&amp;H507)</f>
        <v/>
      </c>
      <c r="J507" s="362" t="n">
        <f aca="false">IF(A507&lt;&gt;"",'Sub-Cpt Record'!C507/CODE!B507,0)</f>
        <v>0</v>
      </c>
      <c r="L507" s="365" t="str">
        <f aca="false">IF(A507="",IF(L508=1,1,""),1)</f>
        <v/>
      </c>
      <c r="N507" s="366" t="n">
        <f aca="false">COUNTIFS('Felling&amp;Restocking'!$A$11:$A$1000, 'Felling&amp;Restocking'!$A507, 'Felling&amp;Restocking'!$B$11:$B$1000, 'Felling&amp;Restocking'!$B507, 'Felling&amp;Restocking'!$H$11:$H$1000, 'Felling&amp;Restocking'!$H507)</f>
        <v>0</v>
      </c>
      <c r="O507" s="366" t="n">
        <f aca="false">IF(OR('Felling&amp;Restocking'!H507=0,'Felling&amp;Restocking'!H507=""),0,1)</f>
        <v>0</v>
      </c>
      <c r="P507" s="367" t="n">
        <f aca="false">SUM('Felling&amp;Restocking'!O507+'Felling&amp;Restocking'!P507)</f>
        <v>0</v>
      </c>
      <c r="S507" s="369" t="n">
        <f aca="false">IF(AND(O507&lt;&gt;0,P507&lt;&gt;0,'Felling&amp;Restocking'!G507&lt;&gt;0,AA507="",AC507=""),1,0)</f>
        <v>0</v>
      </c>
      <c r="T507" s="370" t="str">
        <f aca="false">IF(OR('Felling&amp;Restocking'!G507=0,'Felling&amp;Restocking'!G507=""),"",SUM('Felling&amp;Restocking'!O507/P507)*'Felling&amp;Restocking'!G507)</f>
        <v/>
      </c>
      <c r="U507" s="370" t="str">
        <f aca="false">IF(OR('Felling&amp;Restocking'!G507=0,'Felling&amp;Restocking'!G507=""),"",SUM('Felling&amp;Restocking'!P507/P507)*'Felling&amp;Restocking'!G507)</f>
        <v/>
      </c>
      <c r="V507" s="371" t="n">
        <f aca="false">IF(CONCATENATE('Felling&amp;Restocking'!U507&amp;'Felling&amp;Restocking'!W507&amp;'Felling&amp;Restocking'!Y507&amp;'Felling&amp;Restocking'!AA507&amp;'Felling&amp;Restocking'!AC507)="",0,1)</f>
        <v>0</v>
      </c>
      <c r="W507" s="372" t="n">
        <f aca="false">IF(OR(OR(TRIM('Felling&amp;Restocking'!H507)="T",TRIM('Felling&amp;Restocking'!H507)="DF",TRIM('Felling&amp;Restocking'!H507)="OS"),O507=0),0,1)</f>
        <v>0</v>
      </c>
      <c r="X507" s="372" t="n">
        <f aca="false">IF(OR('Felling&amp;Restocking'!$S507="",OR('Felling&amp;Restocking'!$S507=0,'Felling&amp;Restocking'!$S507="N/A")),0,1)</f>
        <v>0</v>
      </c>
      <c r="Y507" s="362" t="str">
        <f aca="false">IF(W507=1,T507,"")</f>
        <v/>
      </c>
      <c r="Z507" s="362" t="str">
        <f aca="false">IF(W507=1,U507,"")</f>
        <v/>
      </c>
      <c r="AA507" s="363" t="str">
        <f aca="false">CONCATENATE(IF(AND(AG507="B",AF507&lt;&gt;""),AF507,""),IF(AND(AI507="B",AH507&lt;&gt;""),AH507,""),IF(AND(AK507="B",AJ507&lt;&gt;""),AJ507,""),IF(AND(AM507="B",AL507&lt;&gt;""),AL507,""),IF(AND(AO507="B",AN507&lt;&gt;""),AN507,""),IF(AND(AQ507="B",AP507&lt;&gt;""),AP507,""))</f>
        <v/>
      </c>
      <c r="AC507" s="362" t="str">
        <f aca="false">CONCATENATE(IF(AND(AG507="C",AF507&lt;&gt;""),AF507,""),IF(AND(AI507="C",AH507&lt;&gt;""),AH507,""),IF(AND(AK507="C",AJ507&lt;&gt;""),AJ507,""),IF(AND(AM507="C",AL507&lt;&gt;""),AL507,""),IF(AND(AO507="C",AN507&lt;&gt;""),AN507,""),IF(AND(AQ507="C",AP507&lt;&gt;""),AP507,""))</f>
        <v/>
      </c>
      <c r="AE507" s="362" t="str">
        <f aca="false">CONCATENATE(IF(AS507="","",AS507),IF(AU507="","",AU507),IF(AW507="","",AW507),IF(AY507="","",AY507),IF(BA507="","",BA507),IF(BC507="","",BC507))</f>
        <v>1</v>
      </c>
      <c r="AF507" s="362" t="str">
        <f aca="false">IF('Felling&amp;Restocking'!I507="","",IFERROR(VLOOKUP( 'Felling&amp;Restocking'!I507,SpeciesList[],2,0),"," &amp; 'Felling&amp;Restocking'!I507))</f>
        <v/>
      </c>
      <c r="AG507" s="362" t="str">
        <f aca="false">IF('Felling&amp;Restocking'!I507="","",VLOOKUP( 'Felling&amp;Restocking'!I507,SpeciesList[],4,0))</f>
        <v/>
      </c>
      <c r="AH507" s="362" t="str">
        <f aca="false">IF('Felling&amp;Restocking'!J507="","",IFERROR("," &amp; VLOOKUP( 'Felling&amp;Restocking'!J507,SpeciesList[],2,0),"," &amp; 'Felling&amp;Restocking'!J507))</f>
        <v/>
      </c>
      <c r="AI507" s="362" t="str">
        <f aca="false">IF('Felling&amp;Restocking'!J507="","",VLOOKUP( 'Felling&amp;Restocking'!J507,SpeciesList[],4,0))</f>
        <v/>
      </c>
      <c r="AJ507" s="362" t="str">
        <f aca="false">IF('Felling&amp;Restocking'!K507="","",IFERROR("," &amp; VLOOKUP( 'Felling&amp;Restocking'!K507,SpeciesList[],2,0),"," &amp; 'Felling&amp;Restocking'!K507))</f>
        <v/>
      </c>
      <c r="AK507" s="362" t="str">
        <f aca="false">IF('Felling&amp;Restocking'!K507="","",VLOOKUP( 'Felling&amp;Restocking'!K507,SpeciesList[],4,0))</f>
        <v/>
      </c>
      <c r="AL507" s="362" t="str">
        <f aca="false">IF('Felling&amp;Restocking'!L507="","",IFERROR("," &amp; VLOOKUP( 'Felling&amp;Restocking'!L507,SpeciesList[],2,0),"," &amp; 'Felling&amp;Restocking'!L507))</f>
        <v/>
      </c>
      <c r="AM507" s="362" t="str">
        <f aca="false">IF('Felling&amp;Restocking'!L507="","",VLOOKUP( 'Felling&amp;Restocking'!L507,SpeciesList[],4,0))</f>
        <v/>
      </c>
      <c r="AN507" s="362" t="str">
        <f aca="false">IF('Felling&amp;Restocking'!M507="","",IFERROR("," &amp; VLOOKUP( 'Felling&amp;Restocking'!M507,SpeciesList[],2,0),"," &amp; 'Felling&amp;Restocking'!M507))</f>
        <v/>
      </c>
      <c r="AO507" s="362" t="str">
        <f aca="false">IF('Felling&amp;Restocking'!M507="","",VLOOKUP( 'Felling&amp;Restocking'!M507,SpeciesList[],4,0))</f>
        <v/>
      </c>
      <c r="AP507" s="362" t="str">
        <f aca="false">IF('Felling&amp;Restocking'!N507="","",IFERROR("," &amp; VLOOKUP( 'Felling&amp;Restocking'!N507,SpeciesList[],2,0),"," &amp; 'Felling&amp;Restocking'!N507))</f>
        <v/>
      </c>
      <c r="AQ507" s="362" t="str">
        <f aca="false">IF('Felling&amp;Restocking'!N507="","",VLOOKUP( 'Felling&amp;Restocking'!N507,SpeciesList[],4,0))</f>
        <v/>
      </c>
      <c r="AT507" s="362" t="str">
        <f aca="false">IF('Sub-Cpt Record'!A507&lt;&gt;"",CONCATENATE('Sub-Cpt Record'!A507,'Sub-Cpt Record'!B507,'Sub-Cpt Record'!C507),"")</f>
        <v/>
      </c>
      <c r="AU507" s="362" t="n">
        <f aca="false">IF($AT507="",1,COUNTIFS($AT$11:$AT$1000, $AT507))</f>
        <v>1</v>
      </c>
      <c r="AV507" s="362" t="n">
        <f aca="false">IF(AT507&lt;&gt;"",'Sub-Cpt Record'!C507/CODE!AU507,0)</f>
        <v>0</v>
      </c>
    </row>
    <row r="508" customFormat="false" ht="15" hidden="false" customHeight="false" outlineLevel="0" collapsed="false">
      <c r="A508" s="362" t="str">
        <f aca="false">IF('Sub-Cpt Record'!B508="",IF(OR('Sub-Cpt Record'!A508=0,'Sub-Cpt Record'!A508=""),"",'Sub-Cpt Record'!A508),CONCATENATE('Sub-Cpt Record'!A508&amp;'Sub-Cpt Record'!B508))</f>
        <v/>
      </c>
      <c r="B508" s="362" t="n">
        <f aca="false">IF($A508="",1,COUNTIFS($A$11:$A$1000, $A508))</f>
        <v>1</v>
      </c>
      <c r="C508" s="363" t="str">
        <f aca="false">IF('Sub-Cpt Record'!E508 = "","",'Sub-Cpt Record'!E508&amp;"  ")</f>
        <v/>
      </c>
      <c r="D508" s="362" t="str">
        <f aca="false">IF('Sub-Cpt Record'!F508 = "","",'Sub-Cpt Record'!F508&amp;"  ")</f>
        <v/>
      </c>
      <c r="E508" s="362" t="str">
        <f aca="false">IF('Sub-Cpt Record'!G508 = "","",'Sub-Cpt Record'!G508&amp;"  ")</f>
        <v/>
      </c>
      <c r="F508" s="362" t="str">
        <f aca="false">IF('Sub-Cpt Record'!H508 = "","",'Sub-Cpt Record'!H508&amp;"  ")</f>
        <v/>
      </c>
      <c r="G508" s="362" t="str">
        <f aca="false">IF('Sub-Cpt Record'!I508 = "","",'Sub-Cpt Record'!I508&amp;"  ")</f>
        <v/>
      </c>
      <c r="H508" s="362" t="str">
        <f aca="false">IF('Sub-Cpt Record'!J508 = "","",'Sub-Cpt Record'!J508&amp;"  ")</f>
        <v/>
      </c>
      <c r="I508" s="364" t="str">
        <f aca="false">CONCATENATE(C508&amp;D508&amp;E508&amp;F508&amp;G508&amp;H508)</f>
        <v/>
      </c>
      <c r="J508" s="362" t="n">
        <f aca="false">IF(A508&lt;&gt;"",'Sub-Cpt Record'!C508/CODE!B508,0)</f>
        <v>0</v>
      </c>
      <c r="L508" s="365" t="str">
        <f aca="false">IF(A508="",IF(L509=1,1,""),1)</f>
        <v/>
      </c>
      <c r="N508" s="366" t="n">
        <f aca="false">COUNTIFS('Felling&amp;Restocking'!$A$11:$A$1000, 'Felling&amp;Restocking'!$A508, 'Felling&amp;Restocking'!$B$11:$B$1000, 'Felling&amp;Restocking'!$B508, 'Felling&amp;Restocking'!$H$11:$H$1000, 'Felling&amp;Restocking'!$H508)</f>
        <v>0</v>
      </c>
      <c r="O508" s="366" t="n">
        <f aca="false">IF(OR('Felling&amp;Restocking'!H508=0,'Felling&amp;Restocking'!H508=""),0,1)</f>
        <v>0</v>
      </c>
      <c r="P508" s="367" t="n">
        <f aca="false">SUM('Felling&amp;Restocking'!O508+'Felling&amp;Restocking'!P508)</f>
        <v>0</v>
      </c>
      <c r="S508" s="369" t="n">
        <f aca="false">IF(AND(O508&lt;&gt;0,P508&lt;&gt;0,'Felling&amp;Restocking'!G508&lt;&gt;0,AA508="",AC508=""),1,0)</f>
        <v>0</v>
      </c>
      <c r="T508" s="370" t="str">
        <f aca="false">IF(OR('Felling&amp;Restocking'!G508=0,'Felling&amp;Restocking'!G508=""),"",SUM('Felling&amp;Restocking'!O508/P508)*'Felling&amp;Restocking'!G508)</f>
        <v/>
      </c>
      <c r="U508" s="370" t="str">
        <f aca="false">IF(OR('Felling&amp;Restocking'!G508=0,'Felling&amp;Restocking'!G508=""),"",SUM('Felling&amp;Restocking'!P508/P508)*'Felling&amp;Restocking'!G508)</f>
        <v/>
      </c>
      <c r="V508" s="371" t="n">
        <f aca="false">IF(CONCATENATE('Felling&amp;Restocking'!U508&amp;'Felling&amp;Restocking'!W508&amp;'Felling&amp;Restocking'!Y508&amp;'Felling&amp;Restocking'!AA508&amp;'Felling&amp;Restocking'!AC508)="",0,1)</f>
        <v>0</v>
      </c>
      <c r="W508" s="372" t="n">
        <f aca="false">IF(OR(OR(TRIM('Felling&amp;Restocking'!H508)="T",TRIM('Felling&amp;Restocking'!H508)="DF",TRIM('Felling&amp;Restocking'!H508)="OS"),O508=0),0,1)</f>
        <v>0</v>
      </c>
      <c r="X508" s="372" t="n">
        <f aca="false">IF(OR('Felling&amp;Restocking'!$S508="",OR('Felling&amp;Restocking'!$S508=0,'Felling&amp;Restocking'!$S508="N/A")),0,1)</f>
        <v>0</v>
      </c>
      <c r="Y508" s="362" t="str">
        <f aca="false">IF(W508=1,T508,"")</f>
        <v/>
      </c>
      <c r="Z508" s="362" t="str">
        <f aca="false">IF(W508=1,U508,"")</f>
        <v/>
      </c>
      <c r="AA508" s="363" t="str">
        <f aca="false">CONCATENATE(IF(AND(AG508="B",AF508&lt;&gt;""),AF508,""),IF(AND(AI508="B",AH508&lt;&gt;""),AH508,""),IF(AND(AK508="B",AJ508&lt;&gt;""),AJ508,""),IF(AND(AM508="B",AL508&lt;&gt;""),AL508,""),IF(AND(AO508="B",AN508&lt;&gt;""),AN508,""),IF(AND(AQ508="B",AP508&lt;&gt;""),AP508,""))</f>
        <v/>
      </c>
      <c r="AC508" s="362" t="str">
        <f aca="false">CONCATENATE(IF(AND(AG508="C",AF508&lt;&gt;""),AF508,""),IF(AND(AI508="C",AH508&lt;&gt;""),AH508,""),IF(AND(AK508="C",AJ508&lt;&gt;""),AJ508,""),IF(AND(AM508="C",AL508&lt;&gt;""),AL508,""),IF(AND(AO508="C",AN508&lt;&gt;""),AN508,""),IF(AND(AQ508="C",AP508&lt;&gt;""),AP508,""))</f>
        <v/>
      </c>
      <c r="AE508" s="362" t="str">
        <f aca="false">CONCATENATE(IF(AS508="","",AS508),IF(AU508="","",AU508),IF(AW508="","",AW508),IF(AY508="","",AY508),IF(BA508="","",BA508),IF(BC508="","",BC508))</f>
        <v>1</v>
      </c>
      <c r="AF508" s="362" t="str">
        <f aca="false">IF('Felling&amp;Restocking'!I508="","",IFERROR(VLOOKUP( 'Felling&amp;Restocking'!I508,SpeciesList[],2,0),"," &amp; 'Felling&amp;Restocking'!I508))</f>
        <v/>
      </c>
      <c r="AG508" s="362" t="str">
        <f aca="false">IF('Felling&amp;Restocking'!I508="","",VLOOKUP( 'Felling&amp;Restocking'!I508,SpeciesList[],4,0))</f>
        <v/>
      </c>
      <c r="AH508" s="362" t="str">
        <f aca="false">IF('Felling&amp;Restocking'!J508="","",IFERROR("," &amp; VLOOKUP( 'Felling&amp;Restocking'!J508,SpeciesList[],2,0),"," &amp; 'Felling&amp;Restocking'!J508))</f>
        <v/>
      </c>
      <c r="AI508" s="362" t="str">
        <f aca="false">IF('Felling&amp;Restocking'!J508="","",VLOOKUP( 'Felling&amp;Restocking'!J508,SpeciesList[],4,0))</f>
        <v/>
      </c>
      <c r="AJ508" s="362" t="str">
        <f aca="false">IF('Felling&amp;Restocking'!K508="","",IFERROR("," &amp; VLOOKUP( 'Felling&amp;Restocking'!K508,SpeciesList[],2,0),"," &amp; 'Felling&amp;Restocking'!K508))</f>
        <v/>
      </c>
      <c r="AK508" s="362" t="str">
        <f aca="false">IF('Felling&amp;Restocking'!K508="","",VLOOKUP( 'Felling&amp;Restocking'!K508,SpeciesList[],4,0))</f>
        <v/>
      </c>
      <c r="AL508" s="362" t="str">
        <f aca="false">IF('Felling&amp;Restocking'!L508="","",IFERROR("," &amp; VLOOKUP( 'Felling&amp;Restocking'!L508,SpeciesList[],2,0),"," &amp; 'Felling&amp;Restocking'!L508))</f>
        <v/>
      </c>
      <c r="AM508" s="362" t="str">
        <f aca="false">IF('Felling&amp;Restocking'!L508="","",VLOOKUP( 'Felling&amp;Restocking'!L508,SpeciesList[],4,0))</f>
        <v/>
      </c>
      <c r="AN508" s="362" t="str">
        <f aca="false">IF('Felling&amp;Restocking'!M508="","",IFERROR("," &amp; VLOOKUP( 'Felling&amp;Restocking'!M508,SpeciesList[],2,0),"," &amp; 'Felling&amp;Restocking'!M508))</f>
        <v/>
      </c>
      <c r="AO508" s="362" t="str">
        <f aca="false">IF('Felling&amp;Restocking'!M508="","",VLOOKUP( 'Felling&amp;Restocking'!M508,SpeciesList[],4,0))</f>
        <v/>
      </c>
      <c r="AP508" s="362" t="str">
        <f aca="false">IF('Felling&amp;Restocking'!N508="","",IFERROR("," &amp; VLOOKUP( 'Felling&amp;Restocking'!N508,SpeciesList[],2,0),"," &amp; 'Felling&amp;Restocking'!N508))</f>
        <v/>
      </c>
      <c r="AQ508" s="362" t="str">
        <f aca="false">IF('Felling&amp;Restocking'!N508="","",VLOOKUP( 'Felling&amp;Restocking'!N508,SpeciesList[],4,0))</f>
        <v/>
      </c>
      <c r="AT508" s="362" t="str">
        <f aca="false">IF('Sub-Cpt Record'!A508&lt;&gt;"",CONCATENATE('Sub-Cpt Record'!A508,'Sub-Cpt Record'!B508,'Sub-Cpt Record'!C508),"")</f>
        <v/>
      </c>
      <c r="AU508" s="362" t="n">
        <f aca="false">IF($AT508="",1,COUNTIFS($AT$11:$AT$1000, $AT508))</f>
        <v>1</v>
      </c>
      <c r="AV508" s="362" t="n">
        <f aca="false">IF(AT508&lt;&gt;"",'Sub-Cpt Record'!C508/CODE!AU508,0)</f>
        <v>0</v>
      </c>
    </row>
    <row r="509" customFormat="false" ht="15" hidden="false" customHeight="false" outlineLevel="0" collapsed="false">
      <c r="A509" s="362" t="str">
        <f aca="false">IF('Sub-Cpt Record'!B509="",IF(OR('Sub-Cpt Record'!A509=0,'Sub-Cpt Record'!A509=""),"",'Sub-Cpt Record'!A509),CONCATENATE('Sub-Cpt Record'!A509&amp;'Sub-Cpt Record'!B509))</f>
        <v/>
      </c>
      <c r="B509" s="362" t="n">
        <f aca="false">IF($A509="",1,COUNTIFS($A$11:$A$1000, $A509))</f>
        <v>1</v>
      </c>
      <c r="C509" s="363" t="str">
        <f aca="false">IF('Sub-Cpt Record'!E509 = "","",'Sub-Cpt Record'!E509&amp;"  ")</f>
        <v/>
      </c>
      <c r="D509" s="362" t="str">
        <f aca="false">IF('Sub-Cpt Record'!F509 = "","",'Sub-Cpt Record'!F509&amp;"  ")</f>
        <v/>
      </c>
      <c r="E509" s="362" t="str">
        <f aca="false">IF('Sub-Cpt Record'!G509 = "","",'Sub-Cpt Record'!G509&amp;"  ")</f>
        <v/>
      </c>
      <c r="F509" s="362" t="str">
        <f aca="false">IF('Sub-Cpt Record'!H509 = "","",'Sub-Cpt Record'!H509&amp;"  ")</f>
        <v/>
      </c>
      <c r="G509" s="362" t="str">
        <f aca="false">IF('Sub-Cpt Record'!I509 = "","",'Sub-Cpt Record'!I509&amp;"  ")</f>
        <v/>
      </c>
      <c r="H509" s="362" t="str">
        <f aca="false">IF('Sub-Cpt Record'!J509 = "","",'Sub-Cpt Record'!J509&amp;"  ")</f>
        <v/>
      </c>
      <c r="I509" s="364" t="str">
        <f aca="false">CONCATENATE(C509&amp;D509&amp;E509&amp;F509&amp;G509&amp;H509)</f>
        <v/>
      </c>
      <c r="J509" s="362" t="n">
        <f aca="false">IF(A509&lt;&gt;"",'Sub-Cpt Record'!C509/CODE!B509,0)</f>
        <v>0</v>
      </c>
      <c r="L509" s="365" t="str">
        <f aca="false">IF(A509="",IF(L510=1,1,""),1)</f>
        <v/>
      </c>
      <c r="N509" s="366" t="n">
        <f aca="false">COUNTIFS('Felling&amp;Restocking'!$A$11:$A$1000, 'Felling&amp;Restocking'!$A509, 'Felling&amp;Restocking'!$B$11:$B$1000, 'Felling&amp;Restocking'!$B509, 'Felling&amp;Restocking'!$H$11:$H$1000, 'Felling&amp;Restocking'!$H509)</f>
        <v>0</v>
      </c>
      <c r="O509" s="366" t="n">
        <f aca="false">IF(OR('Felling&amp;Restocking'!H509=0,'Felling&amp;Restocking'!H509=""),0,1)</f>
        <v>0</v>
      </c>
      <c r="P509" s="367" t="n">
        <f aca="false">SUM('Felling&amp;Restocking'!O509+'Felling&amp;Restocking'!P509)</f>
        <v>0</v>
      </c>
      <c r="S509" s="369" t="n">
        <f aca="false">IF(AND(O509&lt;&gt;0,P509&lt;&gt;0,'Felling&amp;Restocking'!G509&lt;&gt;0,AA509="",AC509=""),1,0)</f>
        <v>0</v>
      </c>
      <c r="T509" s="370" t="str">
        <f aca="false">IF(OR('Felling&amp;Restocking'!G509=0,'Felling&amp;Restocking'!G509=""),"",SUM('Felling&amp;Restocking'!O509/P509)*'Felling&amp;Restocking'!G509)</f>
        <v/>
      </c>
      <c r="U509" s="370" t="str">
        <f aca="false">IF(OR('Felling&amp;Restocking'!G509=0,'Felling&amp;Restocking'!G509=""),"",SUM('Felling&amp;Restocking'!P509/P509)*'Felling&amp;Restocking'!G509)</f>
        <v/>
      </c>
      <c r="V509" s="371" t="n">
        <f aca="false">IF(CONCATENATE('Felling&amp;Restocking'!U509&amp;'Felling&amp;Restocking'!W509&amp;'Felling&amp;Restocking'!Y509&amp;'Felling&amp;Restocking'!AA509&amp;'Felling&amp;Restocking'!AC509)="",0,1)</f>
        <v>0</v>
      </c>
      <c r="W509" s="372" t="n">
        <f aca="false">IF(OR(OR(TRIM('Felling&amp;Restocking'!H509)="T",TRIM('Felling&amp;Restocking'!H509)="DF",TRIM('Felling&amp;Restocking'!H509)="OS"),O509=0),0,1)</f>
        <v>0</v>
      </c>
      <c r="X509" s="372" t="n">
        <f aca="false">IF(OR('Felling&amp;Restocking'!$S509="",OR('Felling&amp;Restocking'!$S509=0,'Felling&amp;Restocking'!$S509="N/A")),0,1)</f>
        <v>0</v>
      </c>
      <c r="Y509" s="362" t="str">
        <f aca="false">IF(W509=1,T509,"")</f>
        <v/>
      </c>
      <c r="Z509" s="362" t="str">
        <f aca="false">IF(W509=1,U509,"")</f>
        <v/>
      </c>
      <c r="AA509" s="363" t="str">
        <f aca="false">CONCATENATE(IF(AND(AG509="B",AF509&lt;&gt;""),AF509,""),IF(AND(AI509="B",AH509&lt;&gt;""),AH509,""),IF(AND(AK509="B",AJ509&lt;&gt;""),AJ509,""),IF(AND(AM509="B",AL509&lt;&gt;""),AL509,""),IF(AND(AO509="B",AN509&lt;&gt;""),AN509,""),IF(AND(AQ509="B",AP509&lt;&gt;""),AP509,""))</f>
        <v/>
      </c>
      <c r="AC509" s="362" t="str">
        <f aca="false">CONCATENATE(IF(AND(AG509="C",AF509&lt;&gt;""),AF509,""),IF(AND(AI509="C",AH509&lt;&gt;""),AH509,""),IF(AND(AK509="C",AJ509&lt;&gt;""),AJ509,""),IF(AND(AM509="C",AL509&lt;&gt;""),AL509,""),IF(AND(AO509="C",AN509&lt;&gt;""),AN509,""),IF(AND(AQ509="C",AP509&lt;&gt;""),AP509,""))</f>
        <v/>
      </c>
      <c r="AE509" s="362" t="str">
        <f aca="false">CONCATENATE(IF(AS509="","",AS509),IF(AU509="","",AU509),IF(AW509="","",AW509),IF(AY509="","",AY509),IF(BA509="","",BA509),IF(BC509="","",BC509))</f>
        <v>1</v>
      </c>
      <c r="AF509" s="362" t="str">
        <f aca="false">IF('Felling&amp;Restocking'!I509="","",IFERROR(VLOOKUP( 'Felling&amp;Restocking'!I509,SpeciesList[],2,0),"," &amp; 'Felling&amp;Restocking'!I509))</f>
        <v/>
      </c>
      <c r="AG509" s="362" t="str">
        <f aca="false">IF('Felling&amp;Restocking'!I509="","",VLOOKUP( 'Felling&amp;Restocking'!I509,SpeciesList[],4,0))</f>
        <v/>
      </c>
      <c r="AH509" s="362" t="str">
        <f aca="false">IF('Felling&amp;Restocking'!J509="","",IFERROR("," &amp; VLOOKUP( 'Felling&amp;Restocking'!J509,SpeciesList[],2,0),"," &amp; 'Felling&amp;Restocking'!J509))</f>
        <v/>
      </c>
      <c r="AI509" s="362" t="str">
        <f aca="false">IF('Felling&amp;Restocking'!J509="","",VLOOKUP( 'Felling&amp;Restocking'!J509,SpeciesList[],4,0))</f>
        <v/>
      </c>
      <c r="AJ509" s="362" t="str">
        <f aca="false">IF('Felling&amp;Restocking'!K509="","",IFERROR("," &amp; VLOOKUP( 'Felling&amp;Restocking'!K509,SpeciesList[],2,0),"," &amp; 'Felling&amp;Restocking'!K509))</f>
        <v/>
      </c>
      <c r="AK509" s="362" t="str">
        <f aca="false">IF('Felling&amp;Restocking'!K509="","",VLOOKUP( 'Felling&amp;Restocking'!K509,SpeciesList[],4,0))</f>
        <v/>
      </c>
      <c r="AL509" s="362" t="str">
        <f aca="false">IF('Felling&amp;Restocking'!L509="","",IFERROR("," &amp; VLOOKUP( 'Felling&amp;Restocking'!L509,SpeciesList[],2,0),"," &amp; 'Felling&amp;Restocking'!L509))</f>
        <v/>
      </c>
      <c r="AM509" s="362" t="str">
        <f aca="false">IF('Felling&amp;Restocking'!L509="","",VLOOKUP( 'Felling&amp;Restocking'!L509,SpeciesList[],4,0))</f>
        <v/>
      </c>
      <c r="AN509" s="362" t="str">
        <f aca="false">IF('Felling&amp;Restocking'!M509="","",IFERROR("," &amp; VLOOKUP( 'Felling&amp;Restocking'!M509,SpeciesList[],2,0),"," &amp; 'Felling&amp;Restocking'!M509))</f>
        <v/>
      </c>
      <c r="AO509" s="362" t="str">
        <f aca="false">IF('Felling&amp;Restocking'!M509="","",VLOOKUP( 'Felling&amp;Restocking'!M509,SpeciesList[],4,0))</f>
        <v/>
      </c>
      <c r="AP509" s="362" t="str">
        <f aca="false">IF('Felling&amp;Restocking'!N509="","",IFERROR("," &amp; VLOOKUP( 'Felling&amp;Restocking'!N509,SpeciesList[],2,0),"," &amp; 'Felling&amp;Restocking'!N509))</f>
        <v/>
      </c>
      <c r="AQ509" s="362" t="str">
        <f aca="false">IF('Felling&amp;Restocking'!N509="","",VLOOKUP( 'Felling&amp;Restocking'!N509,SpeciesList[],4,0))</f>
        <v/>
      </c>
      <c r="AT509" s="362" t="str">
        <f aca="false">IF('Sub-Cpt Record'!A509&lt;&gt;"",CONCATENATE('Sub-Cpt Record'!A509,'Sub-Cpt Record'!B509,'Sub-Cpt Record'!C509),"")</f>
        <v/>
      </c>
      <c r="AU509" s="362" t="n">
        <f aca="false">IF($AT509="",1,COUNTIFS($AT$11:$AT$1000, $AT509))</f>
        <v>1</v>
      </c>
      <c r="AV509" s="362" t="n">
        <f aca="false">IF(AT509&lt;&gt;"",'Sub-Cpt Record'!C509/CODE!AU509,0)</f>
        <v>0</v>
      </c>
    </row>
    <row r="510" customFormat="false" ht="15" hidden="false" customHeight="false" outlineLevel="0" collapsed="false">
      <c r="A510" s="362" t="str">
        <f aca="false">IF('Sub-Cpt Record'!B510="",IF(OR('Sub-Cpt Record'!A510=0,'Sub-Cpt Record'!A510=""),"",'Sub-Cpt Record'!A510),CONCATENATE('Sub-Cpt Record'!A510&amp;'Sub-Cpt Record'!B510))</f>
        <v/>
      </c>
      <c r="B510" s="362" t="n">
        <f aca="false">IF($A510="",1,COUNTIFS($A$11:$A$1000, $A510))</f>
        <v>1</v>
      </c>
      <c r="C510" s="363" t="str">
        <f aca="false">IF('Sub-Cpt Record'!E510 = "","",'Sub-Cpt Record'!E510&amp;"  ")</f>
        <v/>
      </c>
      <c r="D510" s="362" t="str">
        <f aca="false">IF('Sub-Cpt Record'!F510 = "","",'Sub-Cpt Record'!F510&amp;"  ")</f>
        <v/>
      </c>
      <c r="E510" s="362" t="str">
        <f aca="false">IF('Sub-Cpt Record'!G510 = "","",'Sub-Cpt Record'!G510&amp;"  ")</f>
        <v/>
      </c>
      <c r="F510" s="362" t="str">
        <f aca="false">IF('Sub-Cpt Record'!H510 = "","",'Sub-Cpt Record'!H510&amp;"  ")</f>
        <v/>
      </c>
      <c r="G510" s="362" t="str">
        <f aca="false">IF('Sub-Cpt Record'!I510 = "","",'Sub-Cpt Record'!I510&amp;"  ")</f>
        <v/>
      </c>
      <c r="H510" s="362" t="str">
        <f aca="false">IF('Sub-Cpt Record'!J510 = "","",'Sub-Cpt Record'!J510&amp;"  ")</f>
        <v/>
      </c>
      <c r="I510" s="364" t="str">
        <f aca="false">CONCATENATE(C510&amp;D510&amp;E510&amp;F510&amp;G510&amp;H510)</f>
        <v/>
      </c>
      <c r="J510" s="362" t="n">
        <f aca="false">IF(A510&lt;&gt;"",'Sub-Cpt Record'!C510/CODE!B510,0)</f>
        <v>0</v>
      </c>
      <c r="L510" s="365" t="str">
        <f aca="false">IF(A510="",IF(L511=1,1,""),1)</f>
        <v/>
      </c>
      <c r="N510" s="366" t="n">
        <f aca="false">COUNTIFS('Felling&amp;Restocking'!$A$11:$A$1000, 'Felling&amp;Restocking'!$A510, 'Felling&amp;Restocking'!$B$11:$B$1000, 'Felling&amp;Restocking'!$B510, 'Felling&amp;Restocking'!$H$11:$H$1000, 'Felling&amp;Restocking'!$H510)</f>
        <v>0</v>
      </c>
      <c r="O510" s="366" t="n">
        <f aca="false">IF(OR('Felling&amp;Restocking'!H510=0,'Felling&amp;Restocking'!H510=""),0,1)</f>
        <v>0</v>
      </c>
      <c r="P510" s="367" t="n">
        <f aca="false">SUM('Felling&amp;Restocking'!O510+'Felling&amp;Restocking'!P510)</f>
        <v>0</v>
      </c>
      <c r="S510" s="369" t="n">
        <f aca="false">IF(AND(O510&lt;&gt;0,P510&lt;&gt;0,'Felling&amp;Restocking'!G510&lt;&gt;0,AA510="",AC510=""),1,0)</f>
        <v>0</v>
      </c>
      <c r="T510" s="370" t="str">
        <f aca="false">IF(OR('Felling&amp;Restocking'!G510=0,'Felling&amp;Restocking'!G510=""),"",SUM('Felling&amp;Restocking'!O510/P510)*'Felling&amp;Restocking'!G510)</f>
        <v/>
      </c>
      <c r="U510" s="370" t="str">
        <f aca="false">IF(OR('Felling&amp;Restocking'!G510=0,'Felling&amp;Restocking'!G510=""),"",SUM('Felling&amp;Restocking'!P510/P510)*'Felling&amp;Restocking'!G510)</f>
        <v/>
      </c>
      <c r="V510" s="371" t="n">
        <f aca="false">IF(CONCATENATE('Felling&amp;Restocking'!U510&amp;'Felling&amp;Restocking'!W510&amp;'Felling&amp;Restocking'!Y510&amp;'Felling&amp;Restocking'!AA510&amp;'Felling&amp;Restocking'!AC510)="",0,1)</f>
        <v>0</v>
      </c>
      <c r="W510" s="372" t="n">
        <f aca="false">IF(OR(OR(TRIM('Felling&amp;Restocking'!H510)="T",TRIM('Felling&amp;Restocking'!H510)="DF",TRIM('Felling&amp;Restocking'!H510)="OS"),O510=0),0,1)</f>
        <v>0</v>
      </c>
      <c r="X510" s="372" t="n">
        <f aca="false">IF(OR('Felling&amp;Restocking'!$S510="",OR('Felling&amp;Restocking'!$S510=0,'Felling&amp;Restocking'!$S510="N/A")),0,1)</f>
        <v>0</v>
      </c>
      <c r="Y510" s="362" t="str">
        <f aca="false">IF(W510=1,T510,"")</f>
        <v/>
      </c>
      <c r="Z510" s="362" t="str">
        <f aca="false">IF(W510=1,U510,"")</f>
        <v/>
      </c>
      <c r="AA510" s="363" t="str">
        <f aca="false">CONCATENATE(IF(AND(AG510="B",AF510&lt;&gt;""),AF510,""),IF(AND(AI510="B",AH510&lt;&gt;""),AH510,""),IF(AND(AK510="B",AJ510&lt;&gt;""),AJ510,""),IF(AND(AM510="B",AL510&lt;&gt;""),AL510,""),IF(AND(AO510="B",AN510&lt;&gt;""),AN510,""),IF(AND(AQ510="B",AP510&lt;&gt;""),AP510,""))</f>
        <v/>
      </c>
      <c r="AC510" s="362" t="str">
        <f aca="false">CONCATENATE(IF(AND(AG510="C",AF510&lt;&gt;""),AF510,""),IF(AND(AI510="C",AH510&lt;&gt;""),AH510,""),IF(AND(AK510="C",AJ510&lt;&gt;""),AJ510,""),IF(AND(AM510="C",AL510&lt;&gt;""),AL510,""),IF(AND(AO510="C",AN510&lt;&gt;""),AN510,""),IF(AND(AQ510="C",AP510&lt;&gt;""),AP510,""))</f>
        <v/>
      </c>
      <c r="AE510" s="362" t="str">
        <f aca="false">CONCATENATE(IF(AS510="","",AS510),IF(AU510="","",AU510),IF(AW510="","",AW510),IF(AY510="","",AY510),IF(BA510="","",BA510),IF(BC510="","",BC510))</f>
        <v>1</v>
      </c>
      <c r="AF510" s="362" t="str">
        <f aca="false">IF('Felling&amp;Restocking'!I510="","",IFERROR(VLOOKUP( 'Felling&amp;Restocking'!I510,SpeciesList[],2,0),"," &amp; 'Felling&amp;Restocking'!I510))</f>
        <v/>
      </c>
      <c r="AG510" s="362" t="str">
        <f aca="false">IF('Felling&amp;Restocking'!I510="","",VLOOKUP( 'Felling&amp;Restocking'!I510,SpeciesList[],4,0))</f>
        <v/>
      </c>
      <c r="AH510" s="362" t="str">
        <f aca="false">IF('Felling&amp;Restocking'!J510="","",IFERROR("," &amp; VLOOKUP( 'Felling&amp;Restocking'!J510,SpeciesList[],2,0),"," &amp; 'Felling&amp;Restocking'!J510))</f>
        <v/>
      </c>
      <c r="AI510" s="362" t="str">
        <f aca="false">IF('Felling&amp;Restocking'!J510="","",VLOOKUP( 'Felling&amp;Restocking'!J510,SpeciesList[],4,0))</f>
        <v/>
      </c>
      <c r="AJ510" s="362" t="str">
        <f aca="false">IF('Felling&amp;Restocking'!K510="","",IFERROR("," &amp; VLOOKUP( 'Felling&amp;Restocking'!K510,SpeciesList[],2,0),"," &amp; 'Felling&amp;Restocking'!K510))</f>
        <v/>
      </c>
      <c r="AK510" s="362" t="str">
        <f aca="false">IF('Felling&amp;Restocking'!K510="","",VLOOKUP( 'Felling&amp;Restocking'!K510,SpeciesList[],4,0))</f>
        <v/>
      </c>
      <c r="AL510" s="362" t="str">
        <f aca="false">IF('Felling&amp;Restocking'!L510="","",IFERROR("," &amp; VLOOKUP( 'Felling&amp;Restocking'!L510,SpeciesList[],2,0),"," &amp; 'Felling&amp;Restocking'!L510))</f>
        <v/>
      </c>
      <c r="AM510" s="362" t="str">
        <f aca="false">IF('Felling&amp;Restocking'!L510="","",VLOOKUP( 'Felling&amp;Restocking'!L510,SpeciesList[],4,0))</f>
        <v/>
      </c>
      <c r="AN510" s="362" t="str">
        <f aca="false">IF('Felling&amp;Restocking'!M510="","",IFERROR("," &amp; VLOOKUP( 'Felling&amp;Restocking'!M510,SpeciesList[],2,0),"," &amp; 'Felling&amp;Restocking'!M510))</f>
        <v/>
      </c>
      <c r="AO510" s="362" t="str">
        <f aca="false">IF('Felling&amp;Restocking'!M510="","",VLOOKUP( 'Felling&amp;Restocking'!M510,SpeciesList[],4,0))</f>
        <v/>
      </c>
      <c r="AP510" s="362" t="str">
        <f aca="false">IF('Felling&amp;Restocking'!N510="","",IFERROR("," &amp; VLOOKUP( 'Felling&amp;Restocking'!N510,SpeciesList[],2,0),"," &amp; 'Felling&amp;Restocking'!N510))</f>
        <v/>
      </c>
      <c r="AQ510" s="362" t="str">
        <f aca="false">IF('Felling&amp;Restocking'!N510="","",VLOOKUP( 'Felling&amp;Restocking'!N510,SpeciesList[],4,0))</f>
        <v/>
      </c>
      <c r="AT510" s="362" t="str">
        <f aca="false">IF('Sub-Cpt Record'!A510&lt;&gt;"",CONCATENATE('Sub-Cpt Record'!A510,'Sub-Cpt Record'!B510,'Sub-Cpt Record'!C510),"")</f>
        <v/>
      </c>
      <c r="AU510" s="362" t="n">
        <f aca="false">IF($AT510="",1,COUNTIFS($AT$11:$AT$1000, $AT510))</f>
        <v>1</v>
      </c>
      <c r="AV510" s="362" t="n">
        <f aca="false">IF(AT510&lt;&gt;"",'Sub-Cpt Record'!C510/CODE!AU510,0)</f>
        <v>0</v>
      </c>
    </row>
    <row r="511" customFormat="false" ht="15" hidden="false" customHeight="false" outlineLevel="0" collapsed="false">
      <c r="A511" s="362" t="str">
        <f aca="false">IF('Sub-Cpt Record'!B511="",IF(OR('Sub-Cpt Record'!A511=0,'Sub-Cpt Record'!A511=""),"",'Sub-Cpt Record'!A511),CONCATENATE('Sub-Cpt Record'!A511&amp;'Sub-Cpt Record'!B511))</f>
        <v/>
      </c>
      <c r="B511" s="362" t="n">
        <f aca="false">IF($A511="",1,COUNTIFS($A$11:$A$1000, $A511))</f>
        <v>1</v>
      </c>
      <c r="C511" s="363" t="str">
        <f aca="false">IF('Sub-Cpt Record'!E511 = "","",'Sub-Cpt Record'!E511&amp;"  ")</f>
        <v/>
      </c>
      <c r="D511" s="362" t="str">
        <f aca="false">IF('Sub-Cpt Record'!F511 = "","",'Sub-Cpt Record'!F511&amp;"  ")</f>
        <v/>
      </c>
      <c r="E511" s="362" t="str">
        <f aca="false">IF('Sub-Cpt Record'!G511 = "","",'Sub-Cpt Record'!G511&amp;"  ")</f>
        <v/>
      </c>
      <c r="F511" s="362" t="str">
        <f aca="false">IF('Sub-Cpt Record'!H511 = "","",'Sub-Cpt Record'!H511&amp;"  ")</f>
        <v/>
      </c>
      <c r="G511" s="362" t="str">
        <f aca="false">IF('Sub-Cpt Record'!I511 = "","",'Sub-Cpt Record'!I511&amp;"  ")</f>
        <v/>
      </c>
      <c r="H511" s="362" t="str">
        <f aca="false">IF('Sub-Cpt Record'!J511 = "","",'Sub-Cpt Record'!J511&amp;"  ")</f>
        <v/>
      </c>
      <c r="I511" s="364" t="str">
        <f aca="false">CONCATENATE(C511&amp;D511&amp;E511&amp;F511&amp;G511&amp;H511)</f>
        <v/>
      </c>
      <c r="J511" s="362" t="n">
        <f aca="false">IF(A511&lt;&gt;"",'Sub-Cpt Record'!C511/CODE!B511,0)</f>
        <v>0</v>
      </c>
      <c r="L511" s="365" t="str">
        <f aca="false">IF(A511="",IF(L512=1,1,""),1)</f>
        <v/>
      </c>
      <c r="N511" s="366" t="n">
        <f aca="false">COUNTIFS('Felling&amp;Restocking'!$A$11:$A$1000, 'Felling&amp;Restocking'!$A511, 'Felling&amp;Restocking'!$B$11:$B$1000, 'Felling&amp;Restocking'!$B511, 'Felling&amp;Restocking'!$H$11:$H$1000, 'Felling&amp;Restocking'!$H511)</f>
        <v>0</v>
      </c>
      <c r="O511" s="366" t="n">
        <f aca="false">IF(OR('Felling&amp;Restocking'!H511=0,'Felling&amp;Restocking'!H511=""),0,1)</f>
        <v>0</v>
      </c>
      <c r="P511" s="367" t="n">
        <f aca="false">SUM('Felling&amp;Restocking'!O511+'Felling&amp;Restocking'!P511)</f>
        <v>0</v>
      </c>
      <c r="S511" s="369" t="n">
        <f aca="false">IF(AND(O511&lt;&gt;0,P511&lt;&gt;0,'Felling&amp;Restocking'!G511&lt;&gt;0,AA511="",AC511=""),1,0)</f>
        <v>0</v>
      </c>
      <c r="T511" s="370" t="str">
        <f aca="false">IF(OR('Felling&amp;Restocking'!G511=0,'Felling&amp;Restocking'!G511=""),"",SUM('Felling&amp;Restocking'!O511/P511)*'Felling&amp;Restocking'!G511)</f>
        <v/>
      </c>
      <c r="U511" s="370" t="str">
        <f aca="false">IF(OR('Felling&amp;Restocking'!G511=0,'Felling&amp;Restocking'!G511=""),"",SUM('Felling&amp;Restocking'!P511/P511)*'Felling&amp;Restocking'!G511)</f>
        <v/>
      </c>
      <c r="V511" s="371" t="n">
        <f aca="false">IF(CONCATENATE('Felling&amp;Restocking'!U511&amp;'Felling&amp;Restocking'!W511&amp;'Felling&amp;Restocking'!Y511&amp;'Felling&amp;Restocking'!AA511&amp;'Felling&amp;Restocking'!AC511)="",0,1)</f>
        <v>0</v>
      </c>
      <c r="W511" s="372" t="n">
        <f aca="false">IF(OR(OR(TRIM('Felling&amp;Restocking'!H511)="T",TRIM('Felling&amp;Restocking'!H511)="DF",TRIM('Felling&amp;Restocking'!H511)="OS"),O511=0),0,1)</f>
        <v>0</v>
      </c>
      <c r="X511" s="372" t="n">
        <f aca="false">IF(OR('Felling&amp;Restocking'!$S511="",OR('Felling&amp;Restocking'!$S511=0,'Felling&amp;Restocking'!$S511="N/A")),0,1)</f>
        <v>0</v>
      </c>
      <c r="Y511" s="362" t="str">
        <f aca="false">IF(W511=1,T511,"")</f>
        <v/>
      </c>
      <c r="Z511" s="362" t="str">
        <f aca="false">IF(W511=1,U511,"")</f>
        <v/>
      </c>
      <c r="AA511" s="363" t="str">
        <f aca="false">CONCATENATE(IF(AND(AG511="B",AF511&lt;&gt;""),AF511,""),IF(AND(AI511="B",AH511&lt;&gt;""),AH511,""),IF(AND(AK511="B",AJ511&lt;&gt;""),AJ511,""),IF(AND(AM511="B",AL511&lt;&gt;""),AL511,""),IF(AND(AO511="B",AN511&lt;&gt;""),AN511,""),IF(AND(AQ511="B",AP511&lt;&gt;""),AP511,""))</f>
        <v/>
      </c>
      <c r="AC511" s="362" t="str">
        <f aca="false">CONCATENATE(IF(AND(AG511="C",AF511&lt;&gt;""),AF511,""),IF(AND(AI511="C",AH511&lt;&gt;""),AH511,""),IF(AND(AK511="C",AJ511&lt;&gt;""),AJ511,""),IF(AND(AM511="C",AL511&lt;&gt;""),AL511,""),IF(AND(AO511="C",AN511&lt;&gt;""),AN511,""),IF(AND(AQ511="C",AP511&lt;&gt;""),AP511,""))</f>
        <v/>
      </c>
      <c r="AE511" s="362" t="str">
        <f aca="false">CONCATENATE(IF(AS511="","",AS511),IF(AU511="","",AU511),IF(AW511="","",AW511),IF(AY511="","",AY511),IF(BA511="","",BA511),IF(BC511="","",BC511))</f>
        <v>1</v>
      </c>
      <c r="AF511" s="362" t="str">
        <f aca="false">IF('Felling&amp;Restocking'!I511="","",IFERROR(VLOOKUP( 'Felling&amp;Restocking'!I511,SpeciesList[],2,0),"," &amp; 'Felling&amp;Restocking'!I511))</f>
        <v/>
      </c>
      <c r="AG511" s="362" t="str">
        <f aca="false">IF('Felling&amp;Restocking'!I511="","",VLOOKUP( 'Felling&amp;Restocking'!I511,SpeciesList[],4,0))</f>
        <v/>
      </c>
      <c r="AH511" s="362" t="str">
        <f aca="false">IF('Felling&amp;Restocking'!J511="","",IFERROR("," &amp; VLOOKUP( 'Felling&amp;Restocking'!J511,SpeciesList[],2,0),"," &amp; 'Felling&amp;Restocking'!J511))</f>
        <v/>
      </c>
      <c r="AI511" s="362" t="str">
        <f aca="false">IF('Felling&amp;Restocking'!J511="","",VLOOKUP( 'Felling&amp;Restocking'!J511,SpeciesList[],4,0))</f>
        <v/>
      </c>
      <c r="AJ511" s="362" t="str">
        <f aca="false">IF('Felling&amp;Restocking'!K511="","",IFERROR("," &amp; VLOOKUP( 'Felling&amp;Restocking'!K511,SpeciesList[],2,0),"," &amp; 'Felling&amp;Restocking'!K511))</f>
        <v/>
      </c>
      <c r="AK511" s="362" t="str">
        <f aca="false">IF('Felling&amp;Restocking'!K511="","",VLOOKUP( 'Felling&amp;Restocking'!K511,SpeciesList[],4,0))</f>
        <v/>
      </c>
      <c r="AL511" s="362" t="str">
        <f aca="false">IF('Felling&amp;Restocking'!L511="","",IFERROR("," &amp; VLOOKUP( 'Felling&amp;Restocking'!L511,SpeciesList[],2,0),"," &amp; 'Felling&amp;Restocking'!L511))</f>
        <v/>
      </c>
      <c r="AM511" s="362" t="str">
        <f aca="false">IF('Felling&amp;Restocking'!L511="","",VLOOKUP( 'Felling&amp;Restocking'!L511,SpeciesList[],4,0))</f>
        <v/>
      </c>
      <c r="AN511" s="362" t="str">
        <f aca="false">IF('Felling&amp;Restocking'!M511="","",IFERROR("," &amp; VLOOKUP( 'Felling&amp;Restocking'!M511,SpeciesList[],2,0),"," &amp; 'Felling&amp;Restocking'!M511))</f>
        <v/>
      </c>
      <c r="AO511" s="362" t="str">
        <f aca="false">IF('Felling&amp;Restocking'!M511="","",VLOOKUP( 'Felling&amp;Restocking'!M511,SpeciesList[],4,0))</f>
        <v/>
      </c>
      <c r="AP511" s="362" t="str">
        <f aca="false">IF('Felling&amp;Restocking'!N511="","",IFERROR("," &amp; VLOOKUP( 'Felling&amp;Restocking'!N511,SpeciesList[],2,0),"," &amp; 'Felling&amp;Restocking'!N511))</f>
        <v/>
      </c>
      <c r="AQ511" s="362" t="str">
        <f aca="false">IF('Felling&amp;Restocking'!N511="","",VLOOKUP( 'Felling&amp;Restocking'!N511,SpeciesList[],4,0))</f>
        <v/>
      </c>
      <c r="AT511" s="362" t="str">
        <f aca="false">IF('Sub-Cpt Record'!A511&lt;&gt;"",CONCATENATE('Sub-Cpt Record'!A511,'Sub-Cpt Record'!B511,'Sub-Cpt Record'!C511),"")</f>
        <v/>
      </c>
      <c r="AU511" s="362" t="n">
        <f aca="false">IF($AT511="",1,COUNTIFS($AT$11:$AT$1000, $AT511))</f>
        <v>1</v>
      </c>
      <c r="AV511" s="362" t="n">
        <f aca="false">IF(AT511&lt;&gt;"",'Sub-Cpt Record'!C511/CODE!AU511,0)</f>
        <v>0</v>
      </c>
    </row>
    <row r="512" customFormat="false" ht="15" hidden="false" customHeight="false" outlineLevel="0" collapsed="false">
      <c r="A512" s="362" t="str">
        <f aca="false">IF('Sub-Cpt Record'!B512="",IF(OR('Sub-Cpt Record'!A512=0,'Sub-Cpt Record'!A512=""),"",'Sub-Cpt Record'!A512),CONCATENATE('Sub-Cpt Record'!A512&amp;'Sub-Cpt Record'!B512))</f>
        <v/>
      </c>
      <c r="B512" s="362" t="n">
        <f aca="false">IF($A512="",1,COUNTIFS($A$11:$A$1000, $A512))</f>
        <v>1</v>
      </c>
      <c r="C512" s="363" t="str">
        <f aca="false">IF('Sub-Cpt Record'!E512 = "","",'Sub-Cpt Record'!E512&amp;"  ")</f>
        <v/>
      </c>
      <c r="D512" s="362" t="str">
        <f aca="false">IF('Sub-Cpt Record'!F512 = "","",'Sub-Cpt Record'!F512&amp;"  ")</f>
        <v/>
      </c>
      <c r="E512" s="362" t="str">
        <f aca="false">IF('Sub-Cpt Record'!G512 = "","",'Sub-Cpt Record'!G512&amp;"  ")</f>
        <v/>
      </c>
      <c r="F512" s="362" t="str">
        <f aca="false">IF('Sub-Cpt Record'!H512 = "","",'Sub-Cpt Record'!H512&amp;"  ")</f>
        <v/>
      </c>
      <c r="G512" s="362" t="str">
        <f aca="false">IF('Sub-Cpt Record'!I512 = "","",'Sub-Cpt Record'!I512&amp;"  ")</f>
        <v/>
      </c>
      <c r="H512" s="362" t="str">
        <f aca="false">IF('Sub-Cpt Record'!J512 = "","",'Sub-Cpt Record'!J512&amp;"  ")</f>
        <v/>
      </c>
      <c r="I512" s="364" t="str">
        <f aca="false">CONCATENATE(C512&amp;D512&amp;E512&amp;F512&amp;G512&amp;H512)</f>
        <v/>
      </c>
      <c r="J512" s="362" t="n">
        <f aca="false">IF(A512&lt;&gt;"",'Sub-Cpt Record'!C512/CODE!B512,0)</f>
        <v>0</v>
      </c>
      <c r="L512" s="365" t="str">
        <f aca="false">IF(A512="",IF(L513=1,1,""),1)</f>
        <v/>
      </c>
      <c r="N512" s="366" t="n">
        <f aca="false">COUNTIFS('Felling&amp;Restocking'!$A$11:$A$1000, 'Felling&amp;Restocking'!$A512, 'Felling&amp;Restocking'!$B$11:$B$1000, 'Felling&amp;Restocking'!$B512, 'Felling&amp;Restocking'!$H$11:$H$1000, 'Felling&amp;Restocking'!$H512)</f>
        <v>0</v>
      </c>
      <c r="O512" s="366" t="n">
        <f aca="false">IF(OR('Felling&amp;Restocking'!H512=0,'Felling&amp;Restocking'!H512=""),0,1)</f>
        <v>0</v>
      </c>
      <c r="P512" s="367" t="n">
        <f aca="false">SUM('Felling&amp;Restocking'!O512+'Felling&amp;Restocking'!P512)</f>
        <v>0</v>
      </c>
      <c r="S512" s="369" t="n">
        <f aca="false">IF(AND(O512&lt;&gt;0,P512&lt;&gt;0,'Felling&amp;Restocking'!G512&lt;&gt;0,AA512="",AC512=""),1,0)</f>
        <v>0</v>
      </c>
      <c r="T512" s="370" t="str">
        <f aca="false">IF(OR('Felling&amp;Restocking'!G512=0,'Felling&amp;Restocking'!G512=""),"",SUM('Felling&amp;Restocking'!O512/P512)*'Felling&amp;Restocking'!G512)</f>
        <v/>
      </c>
      <c r="U512" s="370" t="str">
        <f aca="false">IF(OR('Felling&amp;Restocking'!G512=0,'Felling&amp;Restocking'!G512=""),"",SUM('Felling&amp;Restocking'!P512/P512)*'Felling&amp;Restocking'!G512)</f>
        <v/>
      </c>
      <c r="V512" s="371" t="n">
        <f aca="false">IF(CONCATENATE('Felling&amp;Restocking'!U512&amp;'Felling&amp;Restocking'!W512&amp;'Felling&amp;Restocking'!Y512&amp;'Felling&amp;Restocking'!AA512&amp;'Felling&amp;Restocking'!AC512)="",0,1)</f>
        <v>0</v>
      </c>
      <c r="W512" s="372" t="n">
        <f aca="false">IF(OR(OR(TRIM('Felling&amp;Restocking'!H512)="T",TRIM('Felling&amp;Restocking'!H512)="DF",TRIM('Felling&amp;Restocking'!H512)="OS"),O512=0),0,1)</f>
        <v>0</v>
      </c>
      <c r="X512" s="372" t="n">
        <f aca="false">IF(OR('Felling&amp;Restocking'!$S512="",OR('Felling&amp;Restocking'!$S512=0,'Felling&amp;Restocking'!$S512="N/A")),0,1)</f>
        <v>0</v>
      </c>
      <c r="Y512" s="362" t="str">
        <f aca="false">IF(W512=1,T512,"")</f>
        <v/>
      </c>
      <c r="Z512" s="362" t="str">
        <f aca="false">IF(W512=1,U512,"")</f>
        <v/>
      </c>
      <c r="AA512" s="363" t="str">
        <f aca="false">CONCATENATE(IF(AND(AG512="B",AF512&lt;&gt;""),AF512,""),IF(AND(AI512="B",AH512&lt;&gt;""),AH512,""),IF(AND(AK512="B",AJ512&lt;&gt;""),AJ512,""),IF(AND(AM512="B",AL512&lt;&gt;""),AL512,""),IF(AND(AO512="B",AN512&lt;&gt;""),AN512,""),IF(AND(AQ512="B",AP512&lt;&gt;""),AP512,""))</f>
        <v/>
      </c>
      <c r="AC512" s="362" t="str">
        <f aca="false">CONCATENATE(IF(AND(AG512="C",AF512&lt;&gt;""),AF512,""),IF(AND(AI512="C",AH512&lt;&gt;""),AH512,""),IF(AND(AK512="C",AJ512&lt;&gt;""),AJ512,""),IF(AND(AM512="C",AL512&lt;&gt;""),AL512,""),IF(AND(AO512="C",AN512&lt;&gt;""),AN512,""),IF(AND(AQ512="C",AP512&lt;&gt;""),AP512,""))</f>
        <v/>
      </c>
      <c r="AE512" s="362" t="str">
        <f aca="false">CONCATENATE(IF(AS512="","",AS512),IF(AU512="","",AU512),IF(AW512="","",AW512),IF(AY512="","",AY512),IF(BA512="","",BA512),IF(BC512="","",BC512))</f>
        <v>1</v>
      </c>
      <c r="AF512" s="362" t="str">
        <f aca="false">IF('Felling&amp;Restocking'!I512="","",IFERROR(VLOOKUP( 'Felling&amp;Restocking'!I512,SpeciesList[],2,0),"," &amp; 'Felling&amp;Restocking'!I512))</f>
        <v/>
      </c>
      <c r="AG512" s="362" t="str">
        <f aca="false">IF('Felling&amp;Restocking'!I512="","",VLOOKUP( 'Felling&amp;Restocking'!I512,SpeciesList[],4,0))</f>
        <v/>
      </c>
      <c r="AH512" s="362" t="str">
        <f aca="false">IF('Felling&amp;Restocking'!J512="","",IFERROR("," &amp; VLOOKUP( 'Felling&amp;Restocking'!J512,SpeciesList[],2,0),"," &amp; 'Felling&amp;Restocking'!J512))</f>
        <v/>
      </c>
      <c r="AI512" s="362" t="str">
        <f aca="false">IF('Felling&amp;Restocking'!J512="","",VLOOKUP( 'Felling&amp;Restocking'!J512,SpeciesList[],4,0))</f>
        <v/>
      </c>
      <c r="AJ512" s="362" t="str">
        <f aca="false">IF('Felling&amp;Restocking'!K512="","",IFERROR("," &amp; VLOOKUP( 'Felling&amp;Restocking'!K512,SpeciesList[],2,0),"," &amp; 'Felling&amp;Restocking'!K512))</f>
        <v/>
      </c>
      <c r="AK512" s="362" t="str">
        <f aca="false">IF('Felling&amp;Restocking'!K512="","",VLOOKUP( 'Felling&amp;Restocking'!K512,SpeciesList[],4,0))</f>
        <v/>
      </c>
      <c r="AL512" s="362" t="str">
        <f aca="false">IF('Felling&amp;Restocking'!L512="","",IFERROR("," &amp; VLOOKUP( 'Felling&amp;Restocking'!L512,SpeciesList[],2,0),"," &amp; 'Felling&amp;Restocking'!L512))</f>
        <v/>
      </c>
      <c r="AM512" s="362" t="str">
        <f aca="false">IF('Felling&amp;Restocking'!L512="","",VLOOKUP( 'Felling&amp;Restocking'!L512,SpeciesList[],4,0))</f>
        <v/>
      </c>
      <c r="AN512" s="362" t="str">
        <f aca="false">IF('Felling&amp;Restocking'!M512="","",IFERROR("," &amp; VLOOKUP( 'Felling&amp;Restocking'!M512,SpeciesList[],2,0),"," &amp; 'Felling&amp;Restocking'!M512))</f>
        <v/>
      </c>
      <c r="AO512" s="362" t="str">
        <f aca="false">IF('Felling&amp;Restocking'!M512="","",VLOOKUP( 'Felling&amp;Restocking'!M512,SpeciesList[],4,0))</f>
        <v/>
      </c>
      <c r="AP512" s="362" t="str">
        <f aca="false">IF('Felling&amp;Restocking'!N512="","",IFERROR("," &amp; VLOOKUP( 'Felling&amp;Restocking'!N512,SpeciesList[],2,0),"," &amp; 'Felling&amp;Restocking'!N512))</f>
        <v/>
      </c>
      <c r="AQ512" s="362" t="str">
        <f aca="false">IF('Felling&amp;Restocking'!N512="","",VLOOKUP( 'Felling&amp;Restocking'!N512,SpeciesList[],4,0))</f>
        <v/>
      </c>
      <c r="AT512" s="362" t="str">
        <f aca="false">IF('Sub-Cpt Record'!A512&lt;&gt;"",CONCATENATE('Sub-Cpt Record'!A512,'Sub-Cpt Record'!B512,'Sub-Cpt Record'!C512),"")</f>
        <v/>
      </c>
      <c r="AU512" s="362" t="n">
        <f aca="false">IF($AT512="",1,COUNTIFS($AT$11:$AT$1000, $AT512))</f>
        <v>1</v>
      </c>
      <c r="AV512" s="362" t="n">
        <f aca="false">IF(AT512&lt;&gt;"",'Sub-Cpt Record'!C512/CODE!AU512,0)</f>
        <v>0</v>
      </c>
    </row>
    <row r="513" customFormat="false" ht="15" hidden="false" customHeight="false" outlineLevel="0" collapsed="false">
      <c r="A513" s="362" t="str">
        <f aca="false">IF('Sub-Cpt Record'!B513="",IF(OR('Sub-Cpt Record'!A513=0,'Sub-Cpt Record'!A513=""),"",'Sub-Cpt Record'!A513),CONCATENATE('Sub-Cpt Record'!A513&amp;'Sub-Cpt Record'!B513))</f>
        <v/>
      </c>
      <c r="B513" s="362" t="n">
        <f aca="false">IF($A513="",1,COUNTIFS($A$11:$A$1000, $A513))</f>
        <v>1</v>
      </c>
      <c r="C513" s="363" t="str">
        <f aca="false">IF('Sub-Cpt Record'!E513 = "","",'Sub-Cpt Record'!E513&amp;"  ")</f>
        <v/>
      </c>
      <c r="D513" s="362" t="str">
        <f aca="false">IF('Sub-Cpt Record'!F513 = "","",'Sub-Cpt Record'!F513&amp;"  ")</f>
        <v/>
      </c>
      <c r="E513" s="362" t="str">
        <f aca="false">IF('Sub-Cpt Record'!G513 = "","",'Sub-Cpt Record'!G513&amp;"  ")</f>
        <v/>
      </c>
      <c r="F513" s="362" t="str">
        <f aca="false">IF('Sub-Cpt Record'!H513 = "","",'Sub-Cpt Record'!H513&amp;"  ")</f>
        <v/>
      </c>
      <c r="G513" s="362" t="str">
        <f aca="false">IF('Sub-Cpt Record'!I513 = "","",'Sub-Cpt Record'!I513&amp;"  ")</f>
        <v/>
      </c>
      <c r="H513" s="362" t="str">
        <f aca="false">IF('Sub-Cpt Record'!J513 = "","",'Sub-Cpt Record'!J513&amp;"  ")</f>
        <v/>
      </c>
      <c r="I513" s="364" t="str">
        <f aca="false">CONCATENATE(C513&amp;D513&amp;E513&amp;F513&amp;G513&amp;H513)</f>
        <v/>
      </c>
      <c r="J513" s="362" t="n">
        <f aca="false">IF(A513&lt;&gt;"",'Sub-Cpt Record'!C513/CODE!B513,0)</f>
        <v>0</v>
      </c>
      <c r="L513" s="365" t="str">
        <f aca="false">IF(A513="",IF(L514=1,1,""),1)</f>
        <v/>
      </c>
      <c r="N513" s="366" t="n">
        <f aca="false">COUNTIFS('Felling&amp;Restocking'!$A$11:$A$1000, 'Felling&amp;Restocking'!$A513, 'Felling&amp;Restocking'!$B$11:$B$1000, 'Felling&amp;Restocking'!$B513, 'Felling&amp;Restocking'!$H$11:$H$1000, 'Felling&amp;Restocking'!$H513)</f>
        <v>0</v>
      </c>
      <c r="O513" s="366" t="n">
        <f aca="false">IF(OR('Felling&amp;Restocking'!H513=0,'Felling&amp;Restocking'!H513=""),0,1)</f>
        <v>0</v>
      </c>
      <c r="P513" s="367" t="n">
        <f aca="false">SUM('Felling&amp;Restocking'!O513+'Felling&amp;Restocking'!P513)</f>
        <v>0</v>
      </c>
      <c r="S513" s="369" t="n">
        <f aca="false">IF(AND(O513&lt;&gt;0,P513&lt;&gt;0,'Felling&amp;Restocking'!G513&lt;&gt;0,AA513="",AC513=""),1,0)</f>
        <v>0</v>
      </c>
      <c r="T513" s="370" t="str">
        <f aca="false">IF(OR('Felling&amp;Restocking'!G513=0,'Felling&amp;Restocking'!G513=""),"",SUM('Felling&amp;Restocking'!O513/P513)*'Felling&amp;Restocking'!G513)</f>
        <v/>
      </c>
      <c r="U513" s="370" t="str">
        <f aca="false">IF(OR('Felling&amp;Restocking'!G513=0,'Felling&amp;Restocking'!G513=""),"",SUM('Felling&amp;Restocking'!P513/P513)*'Felling&amp;Restocking'!G513)</f>
        <v/>
      </c>
      <c r="V513" s="371" t="n">
        <f aca="false">IF(CONCATENATE('Felling&amp;Restocking'!U513&amp;'Felling&amp;Restocking'!W513&amp;'Felling&amp;Restocking'!Y513&amp;'Felling&amp;Restocking'!AA513&amp;'Felling&amp;Restocking'!AC513)="",0,1)</f>
        <v>0</v>
      </c>
      <c r="W513" s="372" t="n">
        <f aca="false">IF(OR(OR(TRIM('Felling&amp;Restocking'!H513)="T",TRIM('Felling&amp;Restocking'!H513)="DF",TRIM('Felling&amp;Restocking'!H513)="OS"),O513=0),0,1)</f>
        <v>0</v>
      </c>
      <c r="X513" s="372" t="n">
        <f aca="false">IF(OR('Felling&amp;Restocking'!$S513="",OR('Felling&amp;Restocking'!$S513=0,'Felling&amp;Restocking'!$S513="N/A")),0,1)</f>
        <v>0</v>
      </c>
      <c r="Y513" s="362" t="str">
        <f aca="false">IF(W513=1,T513,"")</f>
        <v/>
      </c>
      <c r="Z513" s="362" t="str">
        <f aca="false">IF(W513=1,U513,"")</f>
        <v/>
      </c>
      <c r="AA513" s="363" t="str">
        <f aca="false">CONCATENATE(IF(AND(AG513="B",AF513&lt;&gt;""),AF513,""),IF(AND(AI513="B",AH513&lt;&gt;""),AH513,""),IF(AND(AK513="B",AJ513&lt;&gt;""),AJ513,""),IF(AND(AM513="B",AL513&lt;&gt;""),AL513,""),IF(AND(AO513="B",AN513&lt;&gt;""),AN513,""),IF(AND(AQ513="B",AP513&lt;&gt;""),AP513,""))</f>
        <v/>
      </c>
      <c r="AC513" s="362" t="str">
        <f aca="false">CONCATENATE(IF(AND(AG513="C",AF513&lt;&gt;""),AF513,""),IF(AND(AI513="C",AH513&lt;&gt;""),AH513,""),IF(AND(AK513="C",AJ513&lt;&gt;""),AJ513,""),IF(AND(AM513="C",AL513&lt;&gt;""),AL513,""),IF(AND(AO513="C",AN513&lt;&gt;""),AN513,""),IF(AND(AQ513="C",AP513&lt;&gt;""),AP513,""))</f>
        <v/>
      </c>
      <c r="AE513" s="362" t="str">
        <f aca="false">CONCATENATE(IF(AS513="","",AS513),IF(AU513="","",AU513),IF(AW513="","",AW513),IF(AY513="","",AY513),IF(BA513="","",BA513),IF(BC513="","",BC513))</f>
        <v>1</v>
      </c>
      <c r="AF513" s="362" t="str">
        <f aca="false">IF('Felling&amp;Restocking'!I513="","",IFERROR(VLOOKUP( 'Felling&amp;Restocking'!I513,SpeciesList[],2,0),"," &amp; 'Felling&amp;Restocking'!I513))</f>
        <v/>
      </c>
      <c r="AG513" s="362" t="str">
        <f aca="false">IF('Felling&amp;Restocking'!I513="","",VLOOKUP( 'Felling&amp;Restocking'!I513,SpeciesList[],4,0))</f>
        <v/>
      </c>
      <c r="AH513" s="362" t="str">
        <f aca="false">IF('Felling&amp;Restocking'!J513="","",IFERROR("," &amp; VLOOKUP( 'Felling&amp;Restocking'!J513,SpeciesList[],2,0),"," &amp; 'Felling&amp;Restocking'!J513))</f>
        <v/>
      </c>
      <c r="AI513" s="362" t="str">
        <f aca="false">IF('Felling&amp;Restocking'!J513="","",VLOOKUP( 'Felling&amp;Restocking'!J513,SpeciesList[],4,0))</f>
        <v/>
      </c>
      <c r="AJ513" s="362" t="str">
        <f aca="false">IF('Felling&amp;Restocking'!K513="","",IFERROR("," &amp; VLOOKUP( 'Felling&amp;Restocking'!K513,SpeciesList[],2,0),"," &amp; 'Felling&amp;Restocking'!K513))</f>
        <v/>
      </c>
      <c r="AK513" s="362" t="str">
        <f aca="false">IF('Felling&amp;Restocking'!K513="","",VLOOKUP( 'Felling&amp;Restocking'!K513,SpeciesList[],4,0))</f>
        <v/>
      </c>
      <c r="AL513" s="362" t="str">
        <f aca="false">IF('Felling&amp;Restocking'!L513="","",IFERROR("," &amp; VLOOKUP( 'Felling&amp;Restocking'!L513,SpeciesList[],2,0),"," &amp; 'Felling&amp;Restocking'!L513))</f>
        <v/>
      </c>
      <c r="AM513" s="362" t="str">
        <f aca="false">IF('Felling&amp;Restocking'!L513="","",VLOOKUP( 'Felling&amp;Restocking'!L513,SpeciesList[],4,0))</f>
        <v/>
      </c>
      <c r="AN513" s="362" t="str">
        <f aca="false">IF('Felling&amp;Restocking'!M513="","",IFERROR("," &amp; VLOOKUP( 'Felling&amp;Restocking'!M513,SpeciesList[],2,0),"," &amp; 'Felling&amp;Restocking'!M513))</f>
        <v/>
      </c>
      <c r="AO513" s="362" t="str">
        <f aca="false">IF('Felling&amp;Restocking'!M513="","",VLOOKUP( 'Felling&amp;Restocking'!M513,SpeciesList[],4,0))</f>
        <v/>
      </c>
      <c r="AP513" s="362" t="str">
        <f aca="false">IF('Felling&amp;Restocking'!N513="","",IFERROR("," &amp; VLOOKUP( 'Felling&amp;Restocking'!N513,SpeciesList[],2,0),"," &amp; 'Felling&amp;Restocking'!N513))</f>
        <v/>
      </c>
      <c r="AQ513" s="362" t="str">
        <f aca="false">IF('Felling&amp;Restocking'!N513="","",VLOOKUP( 'Felling&amp;Restocking'!N513,SpeciesList[],4,0))</f>
        <v/>
      </c>
      <c r="AT513" s="362" t="str">
        <f aca="false">IF('Sub-Cpt Record'!A513&lt;&gt;"",CONCATENATE('Sub-Cpt Record'!A513,'Sub-Cpt Record'!B513,'Sub-Cpt Record'!C513),"")</f>
        <v/>
      </c>
      <c r="AU513" s="362" t="n">
        <f aca="false">IF($AT513="",1,COUNTIFS($AT$11:$AT$1000, $AT513))</f>
        <v>1</v>
      </c>
      <c r="AV513" s="362" t="n">
        <f aca="false">IF(AT513&lt;&gt;"",'Sub-Cpt Record'!C513/CODE!AU513,0)</f>
        <v>0</v>
      </c>
    </row>
    <row r="514" customFormat="false" ht="15" hidden="false" customHeight="false" outlineLevel="0" collapsed="false">
      <c r="A514" s="362" t="str">
        <f aca="false">IF('Sub-Cpt Record'!B514="",IF(OR('Sub-Cpt Record'!A514=0,'Sub-Cpt Record'!A514=""),"",'Sub-Cpt Record'!A514),CONCATENATE('Sub-Cpt Record'!A514&amp;'Sub-Cpt Record'!B514))</f>
        <v/>
      </c>
      <c r="B514" s="362" t="n">
        <f aca="false">IF($A514="",1,COUNTIFS($A$11:$A$1000, $A514))</f>
        <v>1</v>
      </c>
      <c r="C514" s="363" t="str">
        <f aca="false">IF('Sub-Cpt Record'!E514 = "","",'Sub-Cpt Record'!E514&amp;"  ")</f>
        <v/>
      </c>
      <c r="D514" s="362" t="str">
        <f aca="false">IF('Sub-Cpt Record'!F514 = "","",'Sub-Cpt Record'!F514&amp;"  ")</f>
        <v/>
      </c>
      <c r="E514" s="362" t="str">
        <f aca="false">IF('Sub-Cpt Record'!G514 = "","",'Sub-Cpt Record'!G514&amp;"  ")</f>
        <v/>
      </c>
      <c r="F514" s="362" t="str">
        <f aca="false">IF('Sub-Cpt Record'!H514 = "","",'Sub-Cpt Record'!H514&amp;"  ")</f>
        <v/>
      </c>
      <c r="G514" s="362" t="str">
        <f aca="false">IF('Sub-Cpt Record'!I514 = "","",'Sub-Cpt Record'!I514&amp;"  ")</f>
        <v/>
      </c>
      <c r="H514" s="362" t="str">
        <f aca="false">IF('Sub-Cpt Record'!J514 = "","",'Sub-Cpt Record'!J514&amp;"  ")</f>
        <v/>
      </c>
      <c r="I514" s="364" t="str">
        <f aca="false">CONCATENATE(C514&amp;D514&amp;E514&amp;F514&amp;G514&amp;H514)</f>
        <v/>
      </c>
      <c r="J514" s="362" t="n">
        <f aca="false">IF(A514&lt;&gt;"",'Sub-Cpt Record'!C514/CODE!B514,0)</f>
        <v>0</v>
      </c>
      <c r="L514" s="365" t="str">
        <f aca="false">IF(A514="",IF(L515=1,1,""),1)</f>
        <v/>
      </c>
      <c r="N514" s="366" t="n">
        <f aca="false">COUNTIFS('Felling&amp;Restocking'!$A$11:$A$1000, 'Felling&amp;Restocking'!$A514, 'Felling&amp;Restocking'!$B$11:$B$1000, 'Felling&amp;Restocking'!$B514, 'Felling&amp;Restocking'!$H$11:$H$1000, 'Felling&amp;Restocking'!$H514)</f>
        <v>0</v>
      </c>
      <c r="O514" s="366" t="n">
        <f aca="false">IF(OR('Felling&amp;Restocking'!H514=0,'Felling&amp;Restocking'!H514=""),0,1)</f>
        <v>0</v>
      </c>
      <c r="P514" s="367" t="n">
        <f aca="false">SUM('Felling&amp;Restocking'!O514+'Felling&amp;Restocking'!P514)</f>
        <v>0</v>
      </c>
      <c r="S514" s="369" t="n">
        <f aca="false">IF(AND(O514&lt;&gt;0,P514&lt;&gt;0,'Felling&amp;Restocking'!G514&lt;&gt;0,AA514="",AC514=""),1,0)</f>
        <v>0</v>
      </c>
      <c r="T514" s="370" t="str">
        <f aca="false">IF(OR('Felling&amp;Restocking'!G514=0,'Felling&amp;Restocking'!G514=""),"",SUM('Felling&amp;Restocking'!O514/P514)*'Felling&amp;Restocking'!G514)</f>
        <v/>
      </c>
      <c r="U514" s="370" t="str">
        <f aca="false">IF(OR('Felling&amp;Restocking'!G514=0,'Felling&amp;Restocking'!G514=""),"",SUM('Felling&amp;Restocking'!P514/P514)*'Felling&amp;Restocking'!G514)</f>
        <v/>
      </c>
      <c r="V514" s="371" t="n">
        <f aca="false">IF(CONCATENATE('Felling&amp;Restocking'!U514&amp;'Felling&amp;Restocking'!W514&amp;'Felling&amp;Restocking'!Y514&amp;'Felling&amp;Restocking'!AA514&amp;'Felling&amp;Restocking'!AC514)="",0,1)</f>
        <v>0</v>
      </c>
      <c r="W514" s="372" t="n">
        <f aca="false">IF(OR(OR(TRIM('Felling&amp;Restocking'!H514)="T",TRIM('Felling&amp;Restocking'!H514)="DF",TRIM('Felling&amp;Restocking'!H514)="OS"),O514=0),0,1)</f>
        <v>0</v>
      </c>
      <c r="X514" s="372" t="n">
        <f aca="false">IF(OR('Felling&amp;Restocking'!$S514="",OR('Felling&amp;Restocking'!$S514=0,'Felling&amp;Restocking'!$S514="N/A")),0,1)</f>
        <v>0</v>
      </c>
      <c r="Y514" s="362" t="str">
        <f aca="false">IF(W514=1,T514,"")</f>
        <v/>
      </c>
      <c r="Z514" s="362" t="str">
        <f aca="false">IF(W514=1,U514,"")</f>
        <v/>
      </c>
      <c r="AA514" s="363" t="str">
        <f aca="false">CONCATENATE(IF(AND(AG514="B",AF514&lt;&gt;""),AF514,""),IF(AND(AI514="B",AH514&lt;&gt;""),AH514,""),IF(AND(AK514="B",AJ514&lt;&gt;""),AJ514,""),IF(AND(AM514="B",AL514&lt;&gt;""),AL514,""),IF(AND(AO514="B",AN514&lt;&gt;""),AN514,""),IF(AND(AQ514="B",AP514&lt;&gt;""),AP514,""))</f>
        <v/>
      </c>
      <c r="AC514" s="362" t="str">
        <f aca="false">CONCATENATE(IF(AND(AG514="C",AF514&lt;&gt;""),AF514,""),IF(AND(AI514="C",AH514&lt;&gt;""),AH514,""),IF(AND(AK514="C",AJ514&lt;&gt;""),AJ514,""),IF(AND(AM514="C",AL514&lt;&gt;""),AL514,""),IF(AND(AO514="C",AN514&lt;&gt;""),AN514,""),IF(AND(AQ514="C",AP514&lt;&gt;""),AP514,""))</f>
        <v/>
      </c>
      <c r="AE514" s="362" t="str">
        <f aca="false">CONCATENATE(IF(AS514="","",AS514),IF(AU514="","",AU514),IF(AW514="","",AW514),IF(AY514="","",AY514),IF(BA514="","",BA514),IF(BC514="","",BC514))</f>
        <v>1</v>
      </c>
      <c r="AF514" s="362" t="str">
        <f aca="false">IF('Felling&amp;Restocking'!I514="","",IFERROR(VLOOKUP( 'Felling&amp;Restocking'!I514,SpeciesList[],2,0),"," &amp; 'Felling&amp;Restocking'!I514))</f>
        <v/>
      </c>
      <c r="AG514" s="362" t="str">
        <f aca="false">IF('Felling&amp;Restocking'!I514="","",VLOOKUP( 'Felling&amp;Restocking'!I514,SpeciesList[],4,0))</f>
        <v/>
      </c>
      <c r="AH514" s="362" t="str">
        <f aca="false">IF('Felling&amp;Restocking'!J514="","",IFERROR("," &amp; VLOOKUP( 'Felling&amp;Restocking'!J514,SpeciesList[],2,0),"," &amp; 'Felling&amp;Restocking'!J514))</f>
        <v/>
      </c>
      <c r="AI514" s="362" t="str">
        <f aca="false">IF('Felling&amp;Restocking'!J514="","",VLOOKUP( 'Felling&amp;Restocking'!J514,SpeciesList[],4,0))</f>
        <v/>
      </c>
      <c r="AJ514" s="362" t="str">
        <f aca="false">IF('Felling&amp;Restocking'!K514="","",IFERROR("," &amp; VLOOKUP( 'Felling&amp;Restocking'!K514,SpeciesList[],2,0),"," &amp; 'Felling&amp;Restocking'!K514))</f>
        <v/>
      </c>
      <c r="AK514" s="362" t="str">
        <f aca="false">IF('Felling&amp;Restocking'!K514="","",VLOOKUP( 'Felling&amp;Restocking'!K514,SpeciesList[],4,0))</f>
        <v/>
      </c>
      <c r="AL514" s="362" t="str">
        <f aca="false">IF('Felling&amp;Restocking'!L514="","",IFERROR("," &amp; VLOOKUP( 'Felling&amp;Restocking'!L514,SpeciesList[],2,0),"," &amp; 'Felling&amp;Restocking'!L514))</f>
        <v/>
      </c>
      <c r="AM514" s="362" t="str">
        <f aca="false">IF('Felling&amp;Restocking'!L514="","",VLOOKUP( 'Felling&amp;Restocking'!L514,SpeciesList[],4,0))</f>
        <v/>
      </c>
      <c r="AN514" s="362" t="str">
        <f aca="false">IF('Felling&amp;Restocking'!M514="","",IFERROR("," &amp; VLOOKUP( 'Felling&amp;Restocking'!M514,SpeciesList[],2,0),"," &amp; 'Felling&amp;Restocking'!M514))</f>
        <v/>
      </c>
      <c r="AO514" s="362" t="str">
        <f aca="false">IF('Felling&amp;Restocking'!M514="","",VLOOKUP( 'Felling&amp;Restocking'!M514,SpeciesList[],4,0))</f>
        <v/>
      </c>
      <c r="AP514" s="362" t="str">
        <f aca="false">IF('Felling&amp;Restocking'!N514="","",IFERROR("," &amp; VLOOKUP( 'Felling&amp;Restocking'!N514,SpeciesList[],2,0),"," &amp; 'Felling&amp;Restocking'!N514))</f>
        <v/>
      </c>
      <c r="AQ514" s="362" t="str">
        <f aca="false">IF('Felling&amp;Restocking'!N514="","",VLOOKUP( 'Felling&amp;Restocking'!N514,SpeciesList[],4,0))</f>
        <v/>
      </c>
      <c r="AT514" s="362" t="str">
        <f aca="false">IF('Sub-Cpt Record'!A514&lt;&gt;"",CONCATENATE('Sub-Cpt Record'!A514,'Sub-Cpt Record'!B514,'Sub-Cpt Record'!C514),"")</f>
        <v/>
      </c>
      <c r="AU514" s="362" t="n">
        <f aca="false">IF($AT514="",1,COUNTIFS($AT$11:$AT$1000, $AT514))</f>
        <v>1</v>
      </c>
      <c r="AV514" s="362" t="n">
        <f aca="false">IF(AT514&lt;&gt;"",'Sub-Cpt Record'!C514/CODE!AU514,0)</f>
        <v>0</v>
      </c>
    </row>
    <row r="515" customFormat="false" ht="15" hidden="false" customHeight="false" outlineLevel="0" collapsed="false">
      <c r="A515" s="362" t="str">
        <f aca="false">IF('Sub-Cpt Record'!B515="",IF(OR('Sub-Cpt Record'!A515=0,'Sub-Cpt Record'!A515=""),"",'Sub-Cpt Record'!A515),CONCATENATE('Sub-Cpt Record'!A515&amp;'Sub-Cpt Record'!B515))</f>
        <v/>
      </c>
      <c r="B515" s="362" t="n">
        <f aca="false">IF($A515="",1,COUNTIFS($A$11:$A$1000, $A515))</f>
        <v>1</v>
      </c>
      <c r="C515" s="363" t="str">
        <f aca="false">IF('Sub-Cpt Record'!E515 = "","",'Sub-Cpt Record'!E515&amp;"  ")</f>
        <v/>
      </c>
      <c r="D515" s="362" t="str">
        <f aca="false">IF('Sub-Cpt Record'!F515 = "","",'Sub-Cpt Record'!F515&amp;"  ")</f>
        <v/>
      </c>
      <c r="E515" s="362" t="str">
        <f aca="false">IF('Sub-Cpt Record'!G515 = "","",'Sub-Cpt Record'!G515&amp;"  ")</f>
        <v/>
      </c>
      <c r="F515" s="362" t="str">
        <f aca="false">IF('Sub-Cpt Record'!H515 = "","",'Sub-Cpt Record'!H515&amp;"  ")</f>
        <v/>
      </c>
      <c r="G515" s="362" t="str">
        <f aca="false">IF('Sub-Cpt Record'!I515 = "","",'Sub-Cpt Record'!I515&amp;"  ")</f>
        <v/>
      </c>
      <c r="H515" s="362" t="str">
        <f aca="false">IF('Sub-Cpt Record'!J515 = "","",'Sub-Cpt Record'!J515&amp;"  ")</f>
        <v/>
      </c>
      <c r="I515" s="364" t="str">
        <f aca="false">CONCATENATE(C515&amp;D515&amp;E515&amp;F515&amp;G515&amp;H515)</f>
        <v/>
      </c>
      <c r="J515" s="362" t="n">
        <f aca="false">IF(A515&lt;&gt;"",'Sub-Cpt Record'!C515/CODE!B515,0)</f>
        <v>0</v>
      </c>
      <c r="L515" s="365" t="str">
        <f aca="false">IF(A515="",IF(L516=1,1,""),1)</f>
        <v/>
      </c>
      <c r="N515" s="366" t="n">
        <f aca="false">COUNTIFS('Felling&amp;Restocking'!$A$11:$A$1000, 'Felling&amp;Restocking'!$A515, 'Felling&amp;Restocking'!$B$11:$B$1000, 'Felling&amp;Restocking'!$B515, 'Felling&amp;Restocking'!$H$11:$H$1000, 'Felling&amp;Restocking'!$H515)</f>
        <v>0</v>
      </c>
      <c r="O515" s="366" t="n">
        <f aca="false">IF(OR('Felling&amp;Restocking'!H515=0,'Felling&amp;Restocking'!H515=""),0,1)</f>
        <v>0</v>
      </c>
      <c r="P515" s="367" t="n">
        <f aca="false">SUM('Felling&amp;Restocking'!O515+'Felling&amp;Restocking'!P515)</f>
        <v>0</v>
      </c>
      <c r="S515" s="369" t="n">
        <f aca="false">IF(AND(O515&lt;&gt;0,P515&lt;&gt;0,'Felling&amp;Restocking'!G515&lt;&gt;0,AA515="",AC515=""),1,0)</f>
        <v>0</v>
      </c>
      <c r="T515" s="370" t="str">
        <f aca="false">IF(OR('Felling&amp;Restocking'!G515=0,'Felling&amp;Restocking'!G515=""),"",SUM('Felling&amp;Restocking'!O515/P515)*'Felling&amp;Restocking'!G515)</f>
        <v/>
      </c>
      <c r="U515" s="370" t="str">
        <f aca="false">IF(OR('Felling&amp;Restocking'!G515=0,'Felling&amp;Restocking'!G515=""),"",SUM('Felling&amp;Restocking'!P515/P515)*'Felling&amp;Restocking'!G515)</f>
        <v/>
      </c>
      <c r="V515" s="371" t="n">
        <f aca="false">IF(CONCATENATE('Felling&amp;Restocking'!U515&amp;'Felling&amp;Restocking'!W515&amp;'Felling&amp;Restocking'!Y515&amp;'Felling&amp;Restocking'!AA515&amp;'Felling&amp;Restocking'!AC515)="",0,1)</f>
        <v>0</v>
      </c>
      <c r="W515" s="372" t="n">
        <f aca="false">IF(OR(OR(TRIM('Felling&amp;Restocking'!H515)="T",TRIM('Felling&amp;Restocking'!H515)="DF",TRIM('Felling&amp;Restocking'!H515)="OS"),O515=0),0,1)</f>
        <v>0</v>
      </c>
      <c r="X515" s="372" t="n">
        <f aca="false">IF(OR('Felling&amp;Restocking'!$S515="",OR('Felling&amp;Restocking'!$S515=0,'Felling&amp;Restocking'!$S515="N/A")),0,1)</f>
        <v>0</v>
      </c>
      <c r="Y515" s="362" t="str">
        <f aca="false">IF(W515=1,T515,"")</f>
        <v/>
      </c>
      <c r="Z515" s="362" t="str">
        <f aca="false">IF(W515=1,U515,"")</f>
        <v/>
      </c>
      <c r="AA515" s="363" t="str">
        <f aca="false">CONCATENATE(IF(AND(AG515="B",AF515&lt;&gt;""),AF515,""),IF(AND(AI515="B",AH515&lt;&gt;""),AH515,""),IF(AND(AK515="B",AJ515&lt;&gt;""),AJ515,""),IF(AND(AM515="B",AL515&lt;&gt;""),AL515,""),IF(AND(AO515="B",AN515&lt;&gt;""),AN515,""),IF(AND(AQ515="B",AP515&lt;&gt;""),AP515,""))</f>
        <v/>
      </c>
      <c r="AC515" s="362" t="str">
        <f aca="false">CONCATENATE(IF(AND(AG515="C",AF515&lt;&gt;""),AF515,""),IF(AND(AI515="C",AH515&lt;&gt;""),AH515,""),IF(AND(AK515="C",AJ515&lt;&gt;""),AJ515,""),IF(AND(AM515="C",AL515&lt;&gt;""),AL515,""),IF(AND(AO515="C",AN515&lt;&gt;""),AN515,""),IF(AND(AQ515="C",AP515&lt;&gt;""),AP515,""))</f>
        <v/>
      </c>
      <c r="AE515" s="362" t="str">
        <f aca="false">CONCATENATE(IF(AS515="","",AS515),IF(AU515="","",AU515),IF(AW515="","",AW515),IF(AY515="","",AY515),IF(BA515="","",BA515),IF(BC515="","",BC515))</f>
        <v>1</v>
      </c>
      <c r="AF515" s="362" t="str">
        <f aca="false">IF('Felling&amp;Restocking'!I515="","",IFERROR(VLOOKUP( 'Felling&amp;Restocking'!I515,SpeciesList[],2,0),"," &amp; 'Felling&amp;Restocking'!I515))</f>
        <v/>
      </c>
      <c r="AG515" s="362" t="str">
        <f aca="false">IF('Felling&amp;Restocking'!I515="","",VLOOKUP( 'Felling&amp;Restocking'!I515,SpeciesList[],4,0))</f>
        <v/>
      </c>
      <c r="AH515" s="362" t="str">
        <f aca="false">IF('Felling&amp;Restocking'!J515="","",IFERROR("," &amp; VLOOKUP( 'Felling&amp;Restocking'!J515,SpeciesList[],2,0),"," &amp; 'Felling&amp;Restocking'!J515))</f>
        <v/>
      </c>
      <c r="AI515" s="362" t="str">
        <f aca="false">IF('Felling&amp;Restocking'!J515="","",VLOOKUP( 'Felling&amp;Restocking'!J515,SpeciesList[],4,0))</f>
        <v/>
      </c>
      <c r="AJ515" s="362" t="str">
        <f aca="false">IF('Felling&amp;Restocking'!K515="","",IFERROR("," &amp; VLOOKUP( 'Felling&amp;Restocking'!K515,SpeciesList[],2,0),"," &amp; 'Felling&amp;Restocking'!K515))</f>
        <v/>
      </c>
      <c r="AK515" s="362" t="str">
        <f aca="false">IF('Felling&amp;Restocking'!K515="","",VLOOKUP( 'Felling&amp;Restocking'!K515,SpeciesList[],4,0))</f>
        <v/>
      </c>
      <c r="AL515" s="362" t="str">
        <f aca="false">IF('Felling&amp;Restocking'!L515="","",IFERROR("," &amp; VLOOKUP( 'Felling&amp;Restocking'!L515,SpeciesList[],2,0),"," &amp; 'Felling&amp;Restocking'!L515))</f>
        <v/>
      </c>
      <c r="AM515" s="362" t="str">
        <f aca="false">IF('Felling&amp;Restocking'!L515="","",VLOOKUP( 'Felling&amp;Restocking'!L515,SpeciesList[],4,0))</f>
        <v/>
      </c>
      <c r="AN515" s="362" t="str">
        <f aca="false">IF('Felling&amp;Restocking'!M515="","",IFERROR("," &amp; VLOOKUP( 'Felling&amp;Restocking'!M515,SpeciesList[],2,0),"," &amp; 'Felling&amp;Restocking'!M515))</f>
        <v/>
      </c>
      <c r="AO515" s="362" t="str">
        <f aca="false">IF('Felling&amp;Restocking'!M515="","",VLOOKUP( 'Felling&amp;Restocking'!M515,SpeciesList[],4,0))</f>
        <v/>
      </c>
      <c r="AP515" s="362" t="str">
        <f aca="false">IF('Felling&amp;Restocking'!N515="","",IFERROR("," &amp; VLOOKUP( 'Felling&amp;Restocking'!N515,SpeciesList[],2,0),"," &amp; 'Felling&amp;Restocking'!N515))</f>
        <v/>
      </c>
      <c r="AQ515" s="362" t="str">
        <f aca="false">IF('Felling&amp;Restocking'!N515="","",VLOOKUP( 'Felling&amp;Restocking'!N515,SpeciesList[],4,0))</f>
        <v/>
      </c>
      <c r="AT515" s="362" t="str">
        <f aca="false">IF('Sub-Cpt Record'!A515&lt;&gt;"",CONCATENATE('Sub-Cpt Record'!A515,'Sub-Cpt Record'!B515,'Sub-Cpt Record'!C515),"")</f>
        <v/>
      </c>
      <c r="AU515" s="362" t="n">
        <f aca="false">IF($AT515="",1,COUNTIFS($AT$11:$AT$1000, $AT515))</f>
        <v>1</v>
      </c>
      <c r="AV515" s="362" t="n">
        <f aca="false">IF(AT515&lt;&gt;"",'Sub-Cpt Record'!C515/CODE!AU515,0)</f>
        <v>0</v>
      </c>
    </row>
    <row r="516" customFormat="false" ht="15" hidden="false" customHeight="false" outlineLevel="0" collapsed="false">
      <c r="A516" s="362" t="str">
        <f aca="false">IF('Sub-Cpt Record'!B516="",IF(OR('Sub-Cpt Record'!A516=0,'Sub-Cpt Record'!A516=""),"",'Sub-Cpt Record'!A516),CONCATENATE('Sub-Cpt Record'!A516&amp;'Sub-Cpt Record'!B516))</f>
        <v/>
      </c>
      <c r="B516" s="362" t="n">
        <f aca="false">IF($A516="",1,COUNTIFS($A$11:$A$1000, $A516))</f>
        <v>1</v>
      </c>
      <c r="C516" s="363" t="str">
        <f aca="false">IF('Sub-Cpt Record'!E516 = "","",'Sub-Cpt Record'!E516&amp;"  ")</f>
        <v/>
      </c>
      <c r="D516" s="362" t="str">
        <f aca="false">IF('Sub-Cpt Record'!F516 = "","",'Sub-Cpt Record'!F516&amp;"  ")</f>
        <v/>
      </c>
      <c r="E516" s="362" t="str">
        <f aca="false">IF('Sub-Cpt Record'!G516 = "","",'Sub-Cpt Record'!G516&amp;"  ")</f>
        <v/>
      </c>
      <c r="F516" s="362" t="str">
        <f aca="false">IF('Sub-Cpt Record'!H516 = "","",'Sub-Cpt Record'!H516&amp;"  ")</f>
        <v/>
      </c>
      <c r="G516" s="362" t="str">
        <f aca="false">IF('Sub-Cpt Record'!I516 = "","",'Sub-Cpt Record'!I516&amp;"  ")</f>
        <v/>
      </c>
      <c r="H516" s="362" t="str">
        <f aca="false">IF('Sub-Cpt Record'!J516 = "","",'Sub-Cpt Record'!J516&amp;"  ")</f>
        <v/>
      </c>
      <c r="I516" s="364" t="str">
        <f aca="false">CONCATENATE(C516&amp;D516&amp;E516&amp;F516&amp;G516&amp;H516)</f>
        <v/>
      </c>
      <c r="J516" s="362" t="n">
        <f aca="false">IF(A516&lt;&gt;"",'Sub-Cpt Record'!C516/CODE!B516,0)</f>
        <v>0</v>
      </c>
      <c r="L516" s="365" t="str">
        <f aca="false">IF(A516="",IF(L517=1,1,""),1)</f>
        <v/>
      </c>
      <c r="N516" s="366" t="n">
        <f aca="false">COUNTIFS('Felling&amp;Restocking'!$A$11:$A$1000, 'Felling&amp;Restocking'!$A516, 'Felling&amp;Restocking'!$B$11:$B$1000, 'Felling&amp;Restocking'!$B516, 'Felling&amp;Restocking'!$H$11:$H$1000, 'Felling&amp;Restocking'!$H516)</f>
        <v>0</v>
      </c>
      <c r="O516" s="366" t="n">
        <f aca="false">IF(OR('Felling&amp;Restocking'!H516=0,'Felling&amp;Restocking'!H516=""),0,1)</f>
        <v>0</v>
      </c>
      <c r="P516" s="367" t="n">
        <f aca="false">SUM('Felling&amp;Restocking'!O516+'Felling&amp;Restocking'!P516)</f>
        <v>0</v>
      </c>
      <c r="S516" s="369" t="n">
        <f aca="false">IF(AND(O516&lt;&gt;0,P516&lt;&gt;0,'Felling&amp;Restocking'!G516&lt;&gt;0,AA516="",AC516=""),1,0)</f>
        <v>0</v>
      </c>
      <c r="T516" s="370" t="str">
        <f aca="false">IF(OR('Felling&amp;Restocking'!G516=0,'Felling&amp;Restocking'!G516=""),"",SUM('Felling&amp;Restocking'!O516/P516)*'Felling&amp;Restocking'!G516)</f>
        <v/>
      </c>
      <c r="U516" s="370" t="str">
        <f aca="false">IF(OR('Felling&amp;Restocking'!G516=0,'Felling&amp;Restocking'!G516=""),"",SUM('Felling&amp;Restocking'!P516/P516)*'Felling&amp;Restocking'!G516)</f>
        <v/>
      </c>
      <c r="V516" s="371" t="n">
        <f aca="false">IF(CONCATENATE('Felling&amp;Restocking'!U516&amp;'Felling&amp;Restocking'!W516&amp;'Felling&amp;Restocking'!Y516&amp;'Felling&amp;Restocking'!AA516&amp;'Felling&amp;Restocking'!AC516)="",0,1)</f>
        <v>0</v>
      </c>
      <c r="W516" s="372" t="n">
        <f aca="false">IF(OR(OR(TRIM('Felling&amp;Restocking'!H516)="T",TRIM('Felling&amp;Restocking'!H516)="DF",TRIM('Felling&amp;Restocking'!H516)="OS"),O516=0),0,1)</f>
        <v>0</v>
      </c>
      <c r="X516" s="372" t="n">
        <f aca="false">IF(OR('Felling&amp;Restocking'!$S516="",OR('Felling&amp;Restocking'!$S516=0,'Felling&amp;Restocking'!$S516="N/A")),0,1)</f>
        <v>0</v>
      </c>
      <c r="Y516" s="362" t="str">
        <f aca="false">IF(W516=1,T516,"")</f>
        <v/>
      </c>
      <c r="Z516" s="362" t="str">
        <f aca="false">IF(W516=1,U516,"")</f>
        <v/>
      </c>
      <c r="AA516" s="363" t="str">
        <f aca="false">CONCATENATE(IF(AND(AG516="B",AF516&lt;&gt;""),AF516,""),IF(AND(AI516="B",AH516&lt;&gt;""),AH516,""),IF(AND(AK516="B",AJ516&lt;&gt;""),AJ516,""),IF(AND(AM516="B",AL516&lt;&gt;""),AL516,""),IF(AND(AO516="B",AN516&lt;&gt;""),AN516,""),IF(AND(AQ516="B",AP516&lt;&gt;""),AP516,""))</f>
        <v/>
      </c>
      <c r="AC516" s="362" t="str">
        <f aca="false">CONCATENATE(IF(AND(AG516="C",AF516&lt;&gt;""),AF516,""),IF(AND(AI516="C",AH516&lt;&gt;""),AH516,""),IF(AND(AK516="C",AJ516&lt;&gt;""),AJ516,""),IF(AND(AM516="C",AL516&lt;&gt;""),AL516,""),IF(AND(AO516="C",AN516&lt;&gt;""),AN516,""),IF(AND(AQ516="C",AP516&lt;&gt;""),AP516,""))</f>
        <v/>
      </c>
      <c r="AE516" s="362" t="str">
        <f aca="false">CONCATENATE(IF(AS516="","",AS516),IF(AU516="","",AU516),IF(AW516="","",AW516),IF(AY516="","",AY516),IF(BA516="","",BA516),IF(BC516="","",BC516))</f>
        <v>1</v>
      </c>
      <c r="AF516" s="362" t="str">
        <f aca="false">IF('Felling&amp;Restocking'!I516="","",IFERROR(VLOOKUP( 'Felling&amp;Restocking'!I516,SpeciesList[],2,0),"," &amp; 'Felling&amp;Restocking'!I516))</f>
        <v/>
      </c>
      <c r="AG516" s="362" t="str">
        <f aca="false">IF('Felling&amp;Restocking'!I516="","",VLOOKUP( 'Felling&amp;Restocking'!I516,SpeciesList[],4,0))</f>
        <v/>
      </c>
      <c r="AH516" s="362" t="str">
        <f aca="false">IF('Felling&amp;Restocking'!J516="","",IFERROR("," &amp; VLOOKUP( 'Felling&amp;Restocking'!J516,SpeciesList[],2,0),"," &amp; 'Felling&amp;Restocking'!J516))</f>
        <v/>
      </c>
      <c r="AI516" s="362" t="str">
        <f aca="false">IF('Felling&amp;Restocking'!J516="","",VLOOKUP( 'Felling&amp;Restocking'!J516,SpeciesList[],4,0))</f>
        <v/>
      </c>
      <c r="AJ516" s="362" t="str">
        <f aca="false">IF('Felling&amp;Restocking'!K516="","",IFERROR("," &amp; VLOOKUP( 'Felling&amp;Restocking'!K516,SpeciesList[],2,0),"," &amp; 'Felling&amp;Restocking'!K516))</f>
        <v/>
      </c>
      <c r="AK516" s="362" t="str">
        <f aca="false">IF('Felling&amp;Restocking'!K516="","",VLOOKUP( 'Felling&amp;Restocking'!K516,SpeciesList[],4,0))</f>
        <v/>
      </c>
      <c r="AL516" s="362" t="str">
        <f aca="false">IF('Felling&amp;Restocking'!L516="","",IFERROR("," &amp; VLOOKUP( 'Felling&amp;Restocking'!L516,SpeciesList[],2,0),"," &amp; 'Felling&amp;Restocking'!L516))</f>
        <v/>
      </c>
      <c r="AM516" s="362" t="str">
        <f aca="false">IF('Felling&amp;Restocking'!L516="","",VLOOKUP( 'Felling&amp;Restocking'!L516,SpeciesList[],4,0))</f>
        <v/>
      </c>
      <c r="AN516" s="362" t="str">
        <f aca="false">IF('Felling&amp;Restocking'!M516="","",IFERROR("," &amp; VLOOKUP( 'Felling&amp;Restocking'!M516,SpeciesList[],2,0),"," &amp; 'Felling&amp;Restocking'!M516))</f>
        <v/>
      </c>
      <c r="AO516" s="362" t="str">
        <f aca="false">IF('Felling&amp;Restocking'!M516="","",VLOOKUP( 'Felling&amp;Restocking'!M516,SpeciesList[],4,0))</f>
        <v/>
      </c>
      <c r="AP516" s="362" t="str">
        <f aca="false">IF('Felling&amp;Restocking'!N516="","",IFERROR("," &amp; VLOOKUP( 'Felling&amp;Restocking'!N516,SpeciesList[],2,0),"," &amp; 'Felling&amp;Restocking'!N516))</f>
        <v/>
      </c>
      <c r="AQ516" s="362" t="str">
        <f aca="false">IF('Felling&amp;Restocking'!N516="","",VLOOKUP( 'Felling&amp;Restocking'!N516,SpeciesList[],4,0))</f>
        <v/>
      </c>
      <c r="AT516" s="362" t="str">
        <f aca="false">IF('Sub-Cpt Record'!A516&lt;&gt;"",CONCATENATE('Sub-Cpt Record'!A516,'Sub-Cpt Record'!B516,'Sub-Cpt Record'!C516),"")</f>
        <v/>
      </c>
      <c r="AU516" s="362" t="n">
        <f aca="false">IF($AT516="",1,COUNTIFS($AT$11:$AT$1000, $AT516))</f>
        <v>1</v>
      </c>
      <c r="AV516" s="362" t="n">
        <f aca="false">IF(AT516&lt;&gt;"",'Sub-Cpt Record'!C516/CODE!AU516,0)</f>
        <v>0</v>
      </c>
    </row>
    <row r="517" customFormat="false" ht="15" hidden="false" customHeight="false" outlineLevel="0" collapsed="false">
      <c r="A517" s="362" t="str">
        <f aca="false">IF('Sub-Cpt Record'!B517="",IF(OR('Sub-Cpt Record'!A517=0,'Sub-Cpt Record'!A517=""),"",'Sub-Cpt Record'!A517),CONCATENATE('Sub-Cpt Record'!A517&amp;'Sub-Cpt Record'!B517))</f>
        <v/>
      </c>
      <c r="B517" s="362" t="n">
        <f aca="false">IF($A517="",1,COUNTIFS($A$11:$A$1000, $A517))</f>
        <v>1</v>
      </c>
      <c r="C517" s="363" t="str">
        <f aca="false">IF('Sub-Cpt Record'!E517 = "","",'Sub-Cpt Record'!E517&amp;"  ")</f>
        <v/>
      </c>
      <c r="D517" s="362" t="str">
        <f aca="false">IF('Sub-Cpt Record'!F517 = "","",'Sub-Cpt Record'!F517&amp;"  ")</f>
        <v/>
      </c>
      <c r="E517" s="362" t="str">
        <f aca="false">IF('Sub-Cpt Record'!G517 = "","",'Sub-Cpt Record'!G517&amp;"  ")</f>
        <v/>
      </c>
      <c r="F517" s="362" t="str">
        <f aca="false">IF('Sub-Cpt Record'!H517 = "","",'Sub-Cpt Record'!H517&amp;"  ")</f>
        <v/>
      </c>
      <c r="G517" s="362" t="str">
        <f aca="false">IF('Sub-Cpt Record'!I517 = "","",'Sub-Cpt Record'!I517&amp;"  ")</f>
        <v/>
      </c>
      <c r="H517" s="362" t="str">
        <f aca="false">IF('Sub-Cpt Record'!J517 = "","",'Sub-Cpt Record'!J517&amp;"  ")</f>
        <v/>
      </c>
      <c r="I517" s="364" t="str">
        <f aca="false">CONCATENATE(C517&amp;D517&amp;E517&amp;F517&amp;G517&amp;H517)</f>
        <v/>
      </c>
      <c r="J517" s="362" t="n">
        <f aca="false">IF(A517&lt;&gt;"",'Sub-Cpt Record'!C517/CODE!B517,0)</f>
        <v>0</v>
      </c>
      <c r="L517" s="365" t="str">
        <f aca="false">IF(A517="",IF(L518=1,1,""),1)</f>
        <v/>
      </c>
      <c r="N517" s="366" t="n">
        <f aca="false">COUNTIFS('Felling&amp;Restocking'!$A$11:$A$1000, 'Felling&amp;Restocking'!$A517, 'Felling&amp;Restocking'!$B$11:$B$1000, 'Felling&amp;Restocking'!$B517, 'Felling&amp;Restocking'!$H$11:$H$1000, 'Felling&amp;Restocking'!$H517)</f>
        <v>0</v>
      </c>
      <c r="O517" s="366" t="n">
        <f aca="false">IF(OR('Felling&amp;Restocking'!H517=0,'Felling&amp;Restocking'!H517=""),0,1)</f>
        <v>0</v>
      </c>
      <c r="P517" s="367" t="n">
        <f aca="false">SUM('Felling&amp;Restocking'!O517+'Felling&amp;Restocking'!P517)</f>
        <v>0</v>
      </c>
      <c r="S517" s="369" t="n">
        <f aca="false">IF(AND(O517&lt;&gt;0,P517&lt;&gt;0,'Felling&amp;Restocking'!G517&lt;&gt;0,AA517="",AC517=""),1,0)</f>
        <v>0</v>
      </c>
      <c r="T517" s="370" t="str">
        <f aca="false">IF(OR('Felling&amp;Restocking'!G517=0,'Felling&amp;Restocking'!G517=""),"",SUM('Felling&amp;Restocking'!O517/P517)*'Felling&amp;Restocking'!G517)</f>
        <v/>
      </c>
      <c r="U517" s="370" t="str">
        <f aca="false">IF(OR('Felling&amp;Restocking'!G517=0,'Felling&amp;Restocking'!G517=""),"",SUM('Felling&amp;Restocking'!P517/P517)*'Felling&amp;Restocking'!G517)</f>
        <v/>
      </c>
      <c r="V517" s="371" t="n">
        <f aca="false">IF(CONCATENATE('Felling&amp;Restocking'!U517&amp;'Felling&amp;Restocking'!W517&amp;'Felling&amp;Restocking'!Y517&amp;'Felling&amp;Restocking'!AA517&amp;'Felling&amp;Restocking'!AC517)="",0,1)</f>
        <v>0</v>
      </c>
      <c r="W517" s="372" t="n">
        <f aca="false">IF(OR(OR(TRIM('Felling&amp;Restocking'!H517)="T",TRIM('Felling&amp;Restocking'!H517)="DF",TRIM('Felling&amp;Restocking'!H517)="OS"),O517=0),0,1)</f>
        <v>0</v>
      </c>
      <c r="X517" s="372" t="n">
        <f aca="false">IF(OR('Felling&amp;Restocking'!$S517="",OR('Felling&amp;Restocking'!$S517=0,'Felling&amp;Restocking'!$S517="N/A")),0,1)</f>
        <v>0</v>
      </c>
      <c r="Y517" s="362" t="str">
        <f aca="false">IF(W517=1,T517,"")</f>
        <v/>
      </c>
      <c r="Z517" s="362" t="str">
        <f aca="false">IF(W517=1,U517,"")</f>
        <v/>
      </c>
      <c r="AA517" s="363" t="str">
        <f aca="false">CONCATENATE(IF(AND(AG517="B",AF517&lt;&gt;""),AF517,""),IF(AND(AI517="B",AH517&lt;&gt;""),AH517,""),IF(AND(AK517="B",AJ517&lt;&gt;""),AJ517,""),IF(AND(AM517="B",AL517&lt;&gt;""),AL517,""),IF(AND(AO517="B",AN517&lt;&gt;""),AN517,""),IF(AND(AQ517="B",AP517&lt;&gt;""),AP517,""))</f>
        <v/>
      </c>
      <c r="AC517" s="362" t="str">
        <f aca="false">CONCATENATE(IF(AND(AG517="C",AF517&lt;&gt;""),AF517,""),IF(AND(AI517="C",AH517&lt;&gt;""),AH517,""),IF(AND(AK517="C",AJ517&lt;&gt;""),AJ517,""),IF(AND(AM517="C",AL517&lt;&gt;""),AL517,""),IF(AND(AO517="C",AN517&lt;&gt;""),AN517,""),IF(AND(AQ517="C",AP517&lt;&gt;""),AP517,""))</f>
        <v/>
      </c>
      <c r="AE517" s="362" t="str">
        <f aca="false">CONCATENATE(IF(AS517="","",AS517),IF(AU517="","",AU517),IF(AW517="","",AW517),IF(AY517="","",AY517),IF(BA517="","",BA517),IF(BC517="","",BC517))</f>
        <v>1</v>
      </c>
      <c r="AF517" s="362" t="str">
        <f aca="false">IF('Felling&amp;Restocking'!I517="","",IFERROR(VLOOKUP( 'Felling&amp;Restocking'!I517,SpeciesList[],2,0),"," &amp; 'Felling&amp;Restocking'!I517))</f>
        <v/>
      </c>
      <c r="AG517" s="362" t="str">
        <f aca="false">IF('Felling&amp;Restocking'!I517="","",VLOOKUP( 'Felling&amp;Restocking'!I517,SpeciesList[],4,0))</f>
        <v/>
      </c>
      <c r="AH517" s="362" t="str">
        <f aca="false">IF('Felling&amp;Restocking'!J517="","",IFERROR("," &amp; VLOOKUP( 'Felling&amp;Restocking'!J517,SpeciesList[],2,0),"," &amp; 'Felling&amp;Restocking'!J517))</f>
        <v/>
      </c>
      <c r="AI517" s="362" t="str">
        <f aca="false">IF('Felling&amp;Restocking'!J517="","",VLOOKUP( 'Felling&amp;Restocking'!J517,SpeciesList[],4,0))</f>
        <v/>
      </c>
      <c r="AJ517" s="362" t="str">
        <f aca="false">IF('Felling&amp;Restocking'!K517="","",IFERROR("," &amp; VLOOKUP( 'Felling&amp;Restocking'!K517,SpeciesList[],2,0),"," &amp; 'Felling&amp;Restocking'!K517))</f>
        <v/>
      </c>
      <c r="AK517" s="362" t="str">
        <f aca="false">IF('Felling&amp;Restocking'!K517="","",VLOOKUP( 'Felling&amp;Restocking'!K517,SpeciesList[],4,0))</f>
        <v/>
      </c>
      <c r="AL517" s="362" t="str">
        <f aca="false">IF('Felling&amp;Restocking'!L517="","",IFERROR("," &amp; VLOOKUP( 'Felling&amp;Restocking'!L517,SpeciesList[],2,0),"," &amp; 'Felling&amp;Restocking'!L517))</f>
        <v/>
      </c>
      <c r="AM517" s="362" t="str">
        <f aca="false">IF('Felling&amp;Restocking'!L517="","",VLOOKUP( 'Felling&amp;Restocking'!L517,SpeciesList[],4,0))</f>
        <v/>
      </c>
      <c r="AN517" s="362" t="str">
        <f aca="false">IF('Felling&amp;Restocking'!M517="","",IFERROR("," &amp; VLOOKUP( 'Felling&amp;Restocking'!M517,SpeciesList[],2,0),"," &amp; 'Felling&amp;Restocking'!M517))</f>
        <v/>
      </c>
      <c r="AO517" s="362" t="str">
        <f aca="false">IF('Felling&amp;Restocking'!M517="","",VLOOKUP( 'Felling&amp;Restocking'!M517,SpeciesList[],4,0))</f>
        <v/>
      </c>
      <c r="AP517" s="362" t="str">
        <f aca="false">IF('Felling&amp;Restocking'!N517="","",IFERROR("," &amp; VLOOKUP( 'Felling&amp;Restocking'!N517,SpeciesList[],2,0),"," &amp; 'Felling&amp;Restocking'!N517))</f>
        <v/>
      </c>
      <c r="AQ517" s="362" t="str">
        <f aca="false">IF('Felling&amp;Restocking'!N517="","",VLOOKUP( 'Felling&amp;Restocking'!N517,SpeciesList[],4,0))</f>
        <v/>
      </c>
      <c r="AT517" s="362" t="str">
        <f aca="false">IF('Sub-Cpt Record'!A517&lt;&gt;"",CONCATENATE('Sub-Cpt Record'!A517,'Sub-Cpt Record'!B517,'Sub-Cpt Record'!C517),"")</f>
        <v/>
      </c>
      <c r="AU517" s="362" t="n">
        <f aca="false">IF($AT517="",1,COUNTIFS($AT$11:$AT$1000, $AT517))</f>
        <v>1</v>
      </c>
      <c r="AV517" s="362" t="n">
        <f aca="false">IF(AT517&lt;&gt;"",'Sub-Cpt Record'!C517/CODE!AU517,0)</f>
        <v>0</v>
      </c>
    </row>
    <row r="518" customFormat="false" ht="15" hidden="false" customHeight="false" outlineLevel="0" collapsed="false">
      <c r="A518" s="362" t="str">
        <f aca="false">IF('Sub-Cpt Record'!B518="",IF(OR('Sub-Cpt Record'!A518=0,'Sub-Cpt Record'!A518=""),"",'Sub-Cpt Record'!A518),CONCATENATE('Sub-Cpt Record'!A518&amp;'Sub-Cpt Record'!B518))</f>
        <v/>
      </c>
      <c r="B518" s="362" t="n">
        <f aca="false">IF($A518="",1,COUNTIFS($A$11:$A$1000, $A518))</f>
        <v>1</v>
      </c>
      <c r="C518" s="363" t="str">
        <f aca="false">IF('Sub-Cpt Record'!E518 = "","",'Sub-Cpt Record'!E518&amp;"  ")</f>
        <v/>
      </c>
      <c r="D518" s="362" t="str">
        <f aca="false">IF('Sub-Cpt Record'!F518 = "","",'Sub-Cpt Record'!F518&amp;"  ")</f>
        <v/>
      </c>
      <c r="E518" s="362" t="str">
        <f aca="false">IF('Sub-Cpt Record'!G518 = "","",'Sub-Cpt Record'!G518&amp;"  ")</f>
        <v/>
      </c>
      <c r="F518" s="362" t="str">
        <f aca="false">IF('Sub-Cpt Record'!H518 = "","",'Sub-Cpt Record'!H518&amp;"  ")</f>
        <v/>
      </c>
      <c r="G518" s="362" t="str">
        <f aca="false">IF('Sub-Cpt Record'!I518 = "","",'Sub-Cpt Record'!I518&amp;"  ")</f>
        <v/>
      </c>
      <c r="H518" s="362" t="str">
        <f aca="false">IF('Sub-Cpt Record'!J518 = "","",'Sub-Cpt Record'!J518&amp;"  ")</f>
        <v/>
      </c>
      <c r="I518" s="364" t="str">
        <f aca="false">CONCATENATE(C518&amp;D518&amp;E518&amp;F518&amp;G518&amp;H518)</f>
        <v/>
      </c>
      <c r="J518" s="362" t="n">
        <f aca="false">IF(A518&lt;&gt;"",'Sub-Cpt Record'!C518/CODE!B518,0)</f>
        <v>0</v>
      </c>
      <c r="L518" s="365" t="str">
        <f aca="false">IF(A518="",IF(L519=1,1,""),1)</f>
        <v/>
      </c>
      <c r="N518" s="366" t="n">
        <f aca="false">COUNTIFS('Felling&amp;Restocking'!$A$11:$A$1000, 'Felling&amp;Restocking'!$A518, 'Felling&amp;Restocking'!$B$11:$B$1000, 'Felling&amp;Restocking'!$B518, 'Felling&amp;Restocking'!$H$11:$H$1000, 'Felling&amp;Restocking'!$H518)</f>
        <v>0</v>
      </c>
      <c r="O518" s="366" t="n">
        <f aca="false">IF(OR('Felling&amp;Restocking'!H518=0,'Felling&amp;Restocking'!H518=""),0,1)</f>
        <v>0</v>
      </c>
      <c r="P518" s="367" t="n">
        <f aca="false">SUM('Felling&amp;Restocking'!O518+'Felling&amp;Restocking'!P518)</f>
        <v>0</v>
      </c>
      <c r="S518" s="369" t="n">
        <f aca="false">IF(AND(O518&lt;&gt;0,P518&lt;&gt;0,'Felling&amp;Restocking'!G518&lt;&gt;0,AA518="",AC518=""),1,0)</f>
        <v>0</v>
      </c>
      <c r="T518" s="370" t="str">
        <f aca="false">IF(OR('Felling&amp;Restocking'!G518=0,'Felling&amp;Restocking'!G518=""),"",SUM('Felling&amp;Restocking'!O518/P518)*'Felling&amp;Restocking'!G518)</f>
        <v/>
      </c>
      <c r="U518" s="370" t="str">
        <f aca="false">IF(OR('Felling&amp;Restocking'!G518=0,'Felling&amp;Restocking'!G518=""),"",SUM('Felling&amp;Restocking'!P518/P518)*'Felling&amp;Restocking'!G518)</f>
        <v/>
      </c>
      <c r="V518" s="371" t="n">
        <f aca="false">IF(CONCATENATE('Felling&amp;Restocking'!U518&amp;'Felling&amp;Restocking'!W518&amp;'Felling&amp;Restocking'!Y518&amp;'Felling&amp;Restocking'!AA518&amp;'Felling&amp;Restocking'!AC518)="",0,1)</f>
        <v>0</v>
      </c>
      <c r="W518" s="372" t="n">
        <f aca="false">IF(OR(OR(TRIM('Felling&amp;Restocking'!H518)="T",TRIM('Felling&amp;Restocking'!H518)="DF",TRIM('Felling&amp;Restocking'!H518)="OS"),O518=0),0,1)</f>
        <v>0</v>
      </c>
      <c r="X518" s="372" t="n">
        <f aca="false">IF(OR('Felling&amp;Restocking'!$S518="",OR('Felling&amp;Restocking'!$S518=0,'Felling&amp;Restocking'!$S518="N/A")),0,1)</f>
        <v>0</v>
      </c>
      <c r="Y518" s="362" t="str">
        <f aca="false">IF(W518=1,T518,"")</f>
        <v/>
      </c>
      <c r="Z518" s="362" t="str">
        <f aca="false">IF(W518=1,U518,"")</f>
        <v/>
      </c>
      <c r="AA518" s="363" t="str">
        <f aca="false">CONCATENATE(IF(AND(AG518="B",AF518&lt;&gt;""),AF518,""),IF(AND(AI518="B",AH518&lt;&gt;""),AH518,""),IF(AND(AK518="B",AJ518&lt;&gt;""),AJ518,""),IF(AND(AM518="B",AL518&lt;&gt;""),AL518,""),IF(AND(AO518="B",AN518&lt;&gt;""),AN518,""),IF(AND(AQ518="B",AP518&lt;&gt;""),AP518,""))</f>
        <v/>
      </c>
      <c r="AC518" s="362" t="str">
        <f aca="false">CONCATENATE(IF(AND(AG518="C",AF518&lt;&gt;""),AF518,""),IF(AND(AI518="C",AH518&lt;&gt;""),AH518,""),IF(AND(AK518="C",AJ518&lt;&gt;""),AJ518,""),IF(AND(AM518="C",AL518&lt;&gt;""),AL518,""),IF(AND(AO518="C",AN518&lt;&gt;""),AN518,""),IF(AND(AQ518="C",AP518&lt;&gt;""),AP518,""))</f>
        <v/>
      </c>
      <c r="AE518" s="362" t="str">
        <f aca="false">CONCATENATE(IF(AS518="","",AS518),IF(AU518="","",AU518),IF(AW518="","",AW518),IF(AY518="","",AY518),IF(BA518="","",BA518),IF(BC518="","",BC518))</f>
        <v>1</v>
      </c>
      <c r="AF518" s="362" t="str">
        <f aca="false">IF('Felling&amp;Restocking'!I518="","",IFERROR(VLOOKUP( 'Felling&amp;Restocking'!I518,SpeciesList[],2,0),"," &amp; 'Felling&amp;Restocking'!I518))</f>
        <v/>
      </c>
      <c r="AG518" s="362" t="str">
        <f aca="false">IF('Felling&amp;Restocking'!I518="","",VLOOKUP( 'Felling&amp;Restocking'!I518,SpeciesList[],4,0))</f>
        <v/>
      </c>
      <c r="AH518" s="362" t="str">
        <f aca="false">IF('Felling&amp;Restocking'!J518="","",IFERROR("," &amp; VLOOKUP( 'Felling&amp;Restocking'!J518,SpeciesList[],2,0),"," &amp; 'Felling&amp;Restocking'!J518))</f>
        <v/>
      </c>
      <c r="AI518" s="362" t="str">
        <f aca="false">IF('Felling&amp;Restocking'!J518="","",VLOOKUP( 'Felling&amp;Restocking'!J518,SpeciesList[],4,0))</f>
        <v/>
      </c>
      <c r="AJ518" s="362" t="str">
        <f aca="false">IF('Felling&amp;Restocking'!K518="","",IFERROR("," &amp; VLOOKUP( 'Felling&amp;Restocking'!K518,SpeciesList[],2,0),"," &amp; 'Felling&amp;Restocking'!K518))</f>
        <v/>
      </c>
      <c r="AK518" s="362" t="str">
        <f aca="false">IF('Felling&amp;Restocking'!K518="","",VLOOKUP( 'Felling&amp;Restocking'!K518,SpeciesList[],4,0))</f>
        <v/>
      </c>
      <c r="AL518" s="362" t="str">
        <f aca="false">IF('Felling&amp;Restocking'!L518="","",IFERROR("," &amp; VLOOKUP( 'Felling&amp;Restocking'!L518,SpeciesList[],2,0),"," &amp; 'Felling&amp;Restocking'!L518))</f>
        <v/>
      </c>
      <c r="AM518" s="362" t="str">
        <f aca="false">IF('Felling&amp;Restocking'!L518="","",VLOOKUP( 'Felling&amp;Restocking'!L518,SpeciesList[],4,0))</f>
        <v/>
      </c>
      <c r="AN518" s="362" t="str">
        <f aca="false">IF('Felling&amp;Restocking'!M518="","",IFERROR("," &amp; VLOOKUP( 'Felling&amp;Restocking'!M518,SpeciesList[],2,0),"," &amp; 'Felling&amp;Restocking'!M518))</f>
        <v/>
      </c>
      <c r="AO518" s="362" t="str">
        <f aca="false">IF('Felling&amp;Restocking'!M518="","",VLOOKUP( 'Felling&amp;Restocking'!M518,SpeciesList[],4,0))</f>
        <v/>
      </c>
      <c r="AP518" s="362" t="str">
        <f aca="false">IF('Felling&amp;Restocking'!N518="","",IFERROR("," &amp; VLOOKUP( 'Felling&amp;Restocking'!N518,SpeciesList[],2,0),"," &amp; 'Felling&amp;Restocking'!N518))</f>
        <v/>
      </c>
      <c r="AQ518" s="362" t="str">
        <f aca="false">IF('Felling&amp;Restocking'!N518="","",VLOOKUP( 'Felling&amp;Restocking'!N518,SpeciesList[],4,0))</f>
        <v/>
      </c>
      <c r="AT518" s="362" t="str">
        <f aca="false">IF('Sub-Cpt Record'!A518&lt;&gt;"",CONCATENATE('Sub-Cpt Record'!A518,'Sub-Cpt Record'!B518,'Sub-Cpt Record'!C518),"")</f>
        <v/>
      </c>
      <c r="AU518" s="362" t="n">
        <f aca="false">IF($AT518="",1,COUNTIFS($AT$11:$AT$1000, $AT518))</f>
        <v>1</v>
      </c>
      <c r="AV518" s="362" t="n">
        <f aca="false">IF(AT518&lt;&gt;"",'Sub-Cpt Record'!C518/CODE!AU518,0)</f>
        <v>0</v>
      </c>
    </row>
    <row r="519" customFormat="false" ht="15" hidden="false" customHeight="false" outlineLevel="0" collapsed="false">
      <c r="A519" s="362" t="str">
        <f aca="false">IF('Sub-Cpt Record'!B519="",IF(OR('Sub-Cpt Record'!A519=0,'Sub-Cpt Record'!A519=""),"",'Sub-Cpt Record'!A519),CONCATENATE('Sub-Cpt Record'!A519&amp;'Sub-Cpt Record'!B519))</f>
        <v/>
      </c>
      <c r="B519" s="362" t="n">
        <f aca="false">IF($A519="",1,COUNTIFS($A$11:$A$1000, $A519))</f>
        <v>1</v>
      </c>
      <c r="C519" s="363" t="str">
        <f aca="false">IF('Sub-Cpt Record'!E519 = "","",'Sub-Cpt Record'!E519&amp;"  ")</f>
        <v/>
      </c>
      <c r="D519" s="362" t="str">
        <f aca="false">IF('Sub-Cpt Record'!F519 = "","",'Sub-Cpt Record'!F519&amp;"  ")</f>
        <v/>
      </c>
      <c r="E519" s="362" t="str">
        <f aca="false">IF('Sub-Cpt Record'!G519 = "","",'Sub-Cpt Record'!G519&amp;"  ")</f>
        <v/>
      </c>
      <c r="F519" s="362" t="str">
        <f aca="false">IF('Sub-Cpt Record'!H519 = "","",'Sub-Cpt Record'!H519&amp;"  ")</f>
        <v/>
      </c>
      <c r="G519" s="362" t="str">
        <f aca="false">IF('Sub-Cpt Record'!I519 = "","",'Sub-Cpt Record'!I519&amp;"  ")</f>
        <v/>
      </c>
      <c r="H519" s="362" t="str">
        <f aca="false">IF('Sub-Cpt Record'!J519 = "","",'Sub-Cpt Record'!J519&amp;"  ")</f>
        <v/>
      </c>
      <c r="I519" s="364" t="str">
        <f aca="false">CONCATENATE(C519&amp;D519&amp;E519&amp;F519&amp;G519&amp;H519)</f>
        <v/>
      </c>
      <c r="J519" s="362" t="n">
        <f aca="false">IF(A519&lt;&gt;"",'Sub-Cpt Record'!C519/CODE!B519,0)</f>
        <v>0</v>
      </c>
      <c r="L519" s="365" t="str">
        <f aca="false">IF(A519="",IF(L520=1,1,""),1)</f>
        <v/>
      </c>
      <c r="N519" s="366" t="n">
        <f aca="false">COUNTIFS('Felling&amp;Restocking'!$A$11:$A$1000, 'Felling&amp;Restocking'!$A519, 'Felling&amp;Restocking'!$B$11:$B$1000, 'Felling&amp;Restocking'!$B519, 'Felling&amp;Restocking'!$H$11:$H$1000, 'Felling&amp;Restocking'!$H519)</f>
        <v>0</v>
      </c>
      <c r="O519" s="366" t="n">
        <f aca="false">IF(OR('Felling&amp;Restocking'!H519=0,'Felling&amp;Restocking'!H519=""),0,1)</f>
        <v>0</v>
      </c>
      <c r="P519" s="367" t="n">
        <f aca="false">SUM('Felling&amp;Restocking'!O519+'Felling&amp;Restocking'!P519)</f>
        <v>0</v>
      </c>
      <c r="S519" s="369" t="n">
        <f aca="false">IF(AND(O519&lt;&gt;0,P519&lt;&gt;0,'Felling&amp;Restocking'!G519&lt;&gt;0,AA519="",AC519=""),1,0)</f>
        <v>0</v>
      </c>
      <c r="T519" s="370" t="str">
        <f aca="false">IF(OR('Felling&amp;Restocking'!G519=0,'Felling&amp;Restocking'!G519=""),"",SUM('Felling&amp;Restocking'!O519/P519)*'Felling&amp;Restocking'!G519)</f>
        <v/>
      </c>
      <c r="U519" s="370" t="str">
        <f aca="false">IF(OR('Felling&amp;Restocking'!G519=0,'Felling&amp;Restocking'!G519=""),"",SUM('Felling&amp;Restocking'!P519/P519)*'Felling&amp;Restocking'!G519)</f>
        <v/>
      </c>
      <c r="V519" s="371" t="n">
        <f aca="false">IF(CONCATENATE('Felling&amp;Restocking'!U519&amp;'Felling&amp;Restocking'!W519&amp;'Felling&amp;Restocking'!Y519&amp;'Felling&amp;Restocking'!AA519&amp;'Felling&amp;Restocking'!AC519)="",0,1)</f>
        <v>0</v>
      </c>
      <c r="W519" s="372" t="n">
        <f aca="false">IF(OR(OR(TRIM('Felling&amp;Restocking'!H519)="T",TRIM('Felling&amp;Restocking'!H519)="DF",TRIM('Felling&amp;Restocking'!H519)="OS"),O519=0),0,1)</f>
        <v>0</v>
      </c>
      <c r="X519" s="372" t="n">
        <f aca="false">IF(OR('Felling&amp;Restocking'!$S519="",OR('Felling&amp;Restocking'!$S519=0,'Felling&amp;Restocking'!$S519="N/A")),0,1)</f>
        <v>0</v>
      </c>
      <c r="Y519" s="362" t="str">
        <f aca="false">IF(W519=1,T519,"")</f>
        <v/>
      </c>
      <c r="Z519" s="362" t="str">
        <f aca="false">IF(W519=1,U519,"")</f>
        <v/>
      </c>
      <c r="AA519" s="363" t="str">
        <f aca="false">CONCATENATE(IF(AND(AG519="B",AF519&lt;&gt;""),AF519,""),IF(AND(AI519="B",AH519&lt;&gt;""),AH519,""),IF(AND(AK519="B",AJ519&lt;&gt;""),AJ519,""),IF(AND(AM519="B",AL519&lt;&gt;""),AL519,""),IF(AND(AO519="B",AN519&lt;&gt;""),AN519,""),IF(AND(AQ519="B",AP519&lt;&gt;""),AP519,""))</f>
        <v/>
      </c>
      <c r="AC519" s="362" t="str">
        <f aca="false">CONCATENATE(IF(AND(AG519="C",AF519&lt;&gt;""),AF519,""),IF(AND(AI519="C",AH519&lt;&gt;""),AH519,""),IF(AND(AK519="C",AJ519&lt;&gt;""),AJ519,""),IF(AND(AM519="C",AL519&lt;&gt;""),AL519,""),IF(AND(AO519="C",AN519&lt;&gt;""),AN519,""),IF(AND(AQ519="C",AP519&lt;&gt;""),AP519,""))</f>
        <v/>
      </c>
      <c r="AE519" s="362" t="str">
        <f aca="false">CONCATENATE(IF(AS519="","",AS519),IF(AU519="","",AU519),IF(AW519="","",AW519),IF(AY519="","",AY519),IF(BA519="","",BA519),IF(BC519="","",BC519))</f>
        <v>1</v>
      </c>
      <c r="AF519" s="362" t="str">
        <f aca="false">IF('Felling&amp;Restocking'!I519="","",IFERROR(VLOOKUP( 'Felling&amp;Restocking'!I519,SpeciesList[],2,0),"," &amp; 'Felling&amp;Restocking'!I519))</f>
        <v/>
      </c>
      <c r="AG519" s="362" t="str">
        <f aca="false">IF('Felling&amp;Restocking'!I519="","",VLOOKUP( 'Felling&amp;Restocking'!I519,SpeciesList[],4,0))</f>
        <v/>
      </c>
      <c r="AH519" s="362" t="str">
        <f aca="false">IF('Felling&amp;Restocking'!J519="","",IFERROR("," &amp; VLOOKUP( 'Felling&amp;Restocking'!J519,SpeciesList[],2,0),"," &amp; 'Felling&amp;Restocking'!J519))</f>
        <v/>
      </c>
      <c r="AI519" s="362" t="str">
        <f aca="false">IF('Felling&amp;Restocking'!J519="","",VLOOKUP( 'Felling&amp;Restocking'!J519,SpeciesList[],4,0))</f>
        <v/>
      </c>
      <c r="AJ519" s="362" t="str">
        <f aca="false">IF('Felling&amp;Restocking'!K519="","",IFERROR("," &amp; VLOOKUP( 'Felling&amp;Restocking'!K519,SpeciesList[],2,0),"," &amp; 'Felling&amp;Restocking'!K519))</f>
        <v/>
      </c>
      <c r="AK519" s="362" t="str">
        <f aca="false">IF('Felling&amp;Restocking'!K519="","",VLOOKUP( 'Felling&amp;Restocking'!K519,SpeciesList[],4,0))</f>
        <v/>
      </c>
      <c r="AL519" s="362" t="str">
        <f aca="false">IF('Felling&amp;Restocking'!L519="","",IFERROR("," &amp; VLOOKUP( 'Felling&amp;Restocking'!L519,SpeciesList[],2,0),"," &amp; 'Felling&amp;Restocking'!L519))</f>
        <v/>
      </c>
      <c r="AM519" s="362" t="str">
        <f aca="false">IF('Felling&amp;Restocking'!L519="","",VLOOKUP( 'Felling&amp;Restocking'!L519,SpeciesList[],4,0))</f>
        <v/>
      </c>
      <c r="AN519" s="362" t="str">
        <f aca="false">IF('Felling&amp;Restocking'!M519="","",IFERROR("," &amp; VLOOKUP( 'Felling&amp;Restocking'!M519,SpeciesList[],2,0),"," &amp; 'Felling&amp;Restocking'!M519))</f>
        <v/>
      </c>
      <c r="AO519" s="362" t="str">
        <f aca="false">IF('Felling&amp;Restocking'!M519="","",VLOOKUP( 'Felling&amp;Restocking'!M519,SpeciesList[],4,0))</f>
        <v/>
      </c>
      <c r="AP519" s="362" t="str">
        <f aca="false">IF('Felling&amp;Restocking'!N519="","",IFERROR("," &amp; VLOOKUP( 'Felling&amp;Restocking'!N519,SpeciesList[],2,0),"," &amp; 'Felling&amp;Restocking'!N519))</f>
        <v/>
      </c>
      <c r="AQ519" s="362" t="str">
        <f aca="false">IF('Felling&amp;Restocking'!N519="","",VLOOKUP( 'Felling&amp;Restocking'!N519,SpeciesList[],4,0))</f>
        <v/>
      </c>
      <c r="AT519" s="362" t="str">
        <f aca="false">IF('Sub-Cpt Record'!A519&lt;&gt;"",CONCATENATE('Sub-Cpt Record'!A519,'Sub-Cpt Record'!B519,'Sub-Cpt Record'!C519),"")</f>
        <v/>
      </c>
      <c r="AU519" s="362" t="n">
        <f aca="false">IF($AT519="",1,COUNTIFS($AT$11:$AT$1000, $AT519))</f>
        <v>1</v>
      </c>
      <c r="AV519" s="362" t="n">
        <f aca="false">IF(AT519&lt;&gt;"",'Sub-Cpt Record'!C519/CODE!AU519,0)</f>
        <v>0</v>
      </c>
    </row>
    <row r="520" customFormat="false" ht="15" hidden="false" customHeight="false" outlineLevel="0" collapsed="false">
      <c r="A520" s="362" t="str">
        <f aca="false">IF('Sub-Cpt Record'!B520="",IF(OR('Sub-Cpt Record'!A520=0,'Sub-Cpt Record'!A520=""),"",'Sub-Cpt Record'!A520),CONCATENATE('Sub-Cpt Record'!A520&amp;'Sub-Cpt Record'!B520))</f>
        <v/>
      </c>
      <c r="B520" s="362" t="n">
        <f aca="false">IF($A520="",1,COUNTIFS($A$11:$A$1000, $A520))</f>
        <v>1</v>
      </c>
      <c r="C520" s="363" t="str">
        <f aca="false">IF('Sub-Cpt Record'!E520 = "","",'Sub-Cpt Record'!E520&amp;"  ")</f>
        <v/>
      </c>
      <c r="D520" s="362" t="str">
        <f aca="false">IF('Sub-Cpt Record'!F520 = "","",'Sub-Cpt Record'!F520&amp;"  ")</f>
        <v/>
      </c>
      <c r="E520" s="362" t="str">
        <f aca="false">IF('Sub-Cpt Record'!G520 = "","",'Sub-Cpt Record'!G520&amp;"  ")</f>
        <v/>
      </c>
      <c r="F520" s="362" t="str">
        <f aca="false">IF('Sub-Cpt Record'!H520 = "","",'Sub-Cpt Record'!H520&amp;"  ")</f>
        <v/>
      </c>
      <c r="G520" s="362" t="str">
        <f aca="false">IF('Sub-Cpt Record'!I520 = "","",'Sub-Cpt Record'!I520&amp;"  ")</f>
        <v/>
      </c>
      <c r="H520" s="362" t="str">
        <f aca="false">IF('Sub-Cpt Record'!J520 = "","",'Sub-Cpt Record'!J520&amp;"  ")</f>
        <v/>
      </c>
      <c r="I520" s="364" t="str">
        <f aca="false">CONCATENATE(C520&amp;D520&amp;E520&amp;F520&amp;G520&amp;H520)</f>
        <v/>
      </c>
      <c r="J520" s="362" t="n">
        <f aca="false">IF(A520&lt;&gt;"",'Sub-Cpt Record'!C520/CODE!B520,0)</f>
        <v>0</v>
      </c>
      <c r="L520" s="365" t="str">
        <f aca="false">IF(A520="",IF(L521=1,1,""),1)</f>
        <v/>
      </c>
      <c r="N520" s="366" t="n">
        <f aca="false">COUNTIFS('Felling&amp;Restocking'!$A$11:$A$1000, 'Felling&amp;Restocking'!$A520, 'Felling&amp;Restocking'!$B$11:$B$1000, 'Felling&amp;Restocking'!$B520, 'Felling&amp;Restocking'!$H$11:$H$1000, 'Felling&amp;Restocking'!$H520)</f>
        <v>0</v>
      </c>
      <c r="O520" s="366" t="n">
        <f aca="false">IF(OR('Felling&amp;Restocking'!H520=0,'Felling&amp;Restocking'!H520=""),0,1)</f>
        <v>0</v>
      </c>
      <c r="P520" s="367" t="n">
        <f aca="false">SUM('Felling&amp;Restocking'!O520+'Felling&amp;Restocking'!P520)</f>
        <v>0</v>
      </c>
      <c r="S520" s="369" t="n">
        <f aca="false">IF(AND(O520&lt;&gt;0,P520&lt;&gt;0,'Felling&amp;Restocking'!G520&lt;&gt;0,AA520="",AC520=""),1,0)</f>
        <v>0</v>
      </c>
      <c r="T520" s="370" t="str">
        <f aca="false">IF(OR('Felling&amp;Restocking'!G520=0,'Felling&amp;Restocking'!G520=""),"",SUM('Felling&amp;Restocking'!O520/P520)*'Felling&amp;Restocking'!G520)</f>
        <v/>
      </c>
      <c r="U520" s="370" t="str">
        <f aca="false">IF(OR('Felling&amp;Restocking'!G520=0,'Felling&amp;Restocking'!G520=""),"",SUM('Felling&amp;Restocking'!P520/P520)*'Felling&amp;Restocking'!G520)</f>
        <v/>
      </c>
      <c r="V520" s="371" t="n">
        <f aca="false">IF(CONCATENATE('Felling&amp;Restocking'!U520&amp;'Felling&amp;Restocking'!W520&amp;'Felling&amp;Restocking'!Y520&amp;'Felling&amp;Restocking'!AA520&amp;'Felling&amp;Restocking'!AC520)="",0,1)</f>
        <v>0</v>
      </c>
      <c r="W520" s="372" t="n">
        <f aca="false">IF(OR(OR(TRIM('Felling&amp;Restocking'!H520)="T",TRIM('Felling&amp;Restocking'!H520)="DF",TRIM('Felling&amp;Restocking'!H520)="OS"),O520=0),0,1)</f>
        <v>0</v>
      </c>
      <c r="X520" s="372" t="n">
        <f aca="false">IF(OR('Felling&amp;Restocking'!$S520="",OR('Felling&amp;Restocking'!$S520=0,'Felling&amp;Restocking'!$S520="N/A")),0,1)</f>
        <v>0</v>
      </c>
      <c r="Y520" s="362" t="str">
        <f aca="false">IF(W520=1,T520,"")</f>
        <v/>
      </c>
      <c r="Z520" s="362" t="str">
        <f aca="false">IF(W520=1,U520,"")</f>
        <v/>
      </c>
      <c r="AA520" s="363" t="str">
        <f aca="false">CONCATENATE(IF(AND(AG520="B",AF520&lt;&gt;""),AF520,""),IF(AND(AI520="B",AH520&lt;&gt;""),AH520,""),IF(AND(AK520="B",AJ520&lt;&gt;""),AJ520,""),IF(AND(AM520="B",AL520&lt;&gt;""),AL520,""),IF(AND(AO520="B",AN520&lt;&gt;""),AN520,""),IF(AND(AQ520="B",AP520&lt;&gt;""),AP520,""))</f>
        <v/>
      </c>
      <c r="AC520" s="362" t="str">
        <f aca="false">CONCATENATE(IF(AND(AG520="C",AF520&lt;&gt;""),AF520,""),IF(AND(AI520="C",AH520&lt;&gt;""),AH520,""),IF(AND(AK520="C",AJ520&lt;&gt;""),AJ520,""),IF(AND(AM520="C",AL520&lt;&gt;""),AL520,""),IF(AND(AO520="C",AN520&lt;&gt;""),AN520,""),IF(AND(AQ520="C",AP520&lt;&gt;""),AP520,""))</f>
        <v/>
      </c>
      <c r="AE520" s="362" t="str">
        <f aca="false">CONCATENATE(IF(AS520="","",AS520),IF(AU520="","",AU520),IF(AW520="","",AW520),IF(AY520="","",AY520),IF(BA520="","",BA520),IF(BC520="","",BC520))</f>
        <v>1</v>
      </c>
      <c r="AF520" s="362" t="str">
        <f aca="false">IF('Felling&amp;Restocking'!I520="","",IFERROR(VLOOKUP( 'Felling&amp;Restocking'!I520,SpeciesList[],2,0),"," &amp; 'Felling&amp;Restocking'!I520))</f>
        <v/>
      </c>
      <c r="AG520" s="362" t="str">
        <f aca="false">IF('Felling&amp;Restocking'!I520="","",VLOOKUP( 'Felling&amp;Restocking'!I520,SpeciesList[],4,0))</f>
        <v/>
      </c>
      <c r="AH520" s="362" t="str">
        <f aca="false">IF('Felling&amp;Restocking'!J520="","",IFERROR("," &amp; VLOOKUP( 'Felling&amp;Restocking'!J520,SpeciesList[],2,0),"," &amp; 'Felling&amp;Restocking'!J520))</f>
        <v/>
      </c>
      <c r="AI520" s="362" t="str">
        <f aca="false">IF('Felling&amp;Restocking'!J520="","",VLOOKUP( 'Felling&amp;Restocking'!J520,SpeciesList[],4,0))</f>
        <v/>
      </c>
      <c r="AJ520" s="362" t="str">
        <f aca="false">IF('Felling&amp;Restocking'!K520="","",IFERROR("," &amp; VLOOKUP( 'Felling&amp;Restocking'!K520,SpeciesList[],2,0),"," &amp; 'Felling&amp;Restocking'!K520))</f>
        <v/>
      </c>
      <c r="AK520" s="362" t="str">
        <f aca="false">IF('Felling&amp;Restocking'!K520="","",VLOOKUP( 'Felling&amp;Restocking'!K520,SpeciesList[],4,0))</f>
        <v/>
      </c>
      <c r="AL520" s="362" t="str">
        <f aca="false">IF('Felling&amp;Restocking'!L520="","",IFERROR("," &amp; VLOOKUP( 'Felling&amp;Restocking'!L520,SpeciesList[],2,0),"," &amp; 'Felling&amp;Restocking'!L520))</f>
        <v/>
      </c>
      <c r="AM520" s="362" t="str">
        <f aca="false">IF('Felling&amp;Restocking'!L520="","",VLOOKUP( 'Felling&amp;Restocking'!L520,SpeciesList[],4,0))</f>
        <v/>
      </c>
      <c r="AN520" s="362" t="str">
        <f aca="false">IF('Felling&amp;Restocking'!M520="","",IFERROR("," &amp; VLOOKUP( 'Felling&amp;Restocking'!M520,SpeciesList[],2,0),"," &amp; 'Felling&amp;Restocking'!M520))</f>
        <v/>
      </c>
      <c r="AO520" s="362" t="str">
        <f aca="false">IF('Felling&amp;Restocking'!M520="","",VLOOKUP( 'Felling&amp;Restocking'!M520,SpeciesList[],4,0))</f>
        <v/>
      </c>
      <c r="AP520" s="362" t="str">
        <f aca="false">IF('Felling&amp;Restocking'!N520="","",IFERROR("," &amp; VLOOKUP( 'Felling&amp;Restocking'!N520,SpeciesList[],2,0),"," &amp; 'Felling&amp;Restocking'!N520))</f>
        <v/>
      </c>
      <c r="AQ520" s="362" t="str">
        <f aca="false">IF('Felling&amp;Restocking'!N520="","",VLOOKUP( 'Felling&amp;Restocking'!N520,SpeciesList[],4,0))</f>
        <v/>
      </c>
      <c r="AT520" s="362" t="str">
        <f aca="false">IF('Sub-Cpt Record'!A520&lt;&gt;"",CONCATENATE('Sub-Cpt Record'!A520,'Sub-Cpt Record'!B520,'Sub-Cpt Record'!C520),"")</f>
        <v/>
      </c>
      <c r="AU520" s="362" t="n">
        <f aca="false">IF($AT520="",1,COUNTIFS($AT$11:$AT$1000, $AT520))</f>
        <v>1</v>
      </c>
      <c r="AV520" s="362" t="n">
        <f aca="false">IF(AT520&lt;&gt;"",'Sub-Cpt Record'!C520/CODE!AU520,0)</f>
        <v>0</v>
      </c>
    </row>
    <row r="521" customFormat="false" ht="15" hidden="false" customHeight="false" outlineLevel="0" collapsed="false">
      <c r="A521" s="362" t="str">
        <f aca="false">IF('Sub-Cpt Record'!B521="",IF(OR('Sub-Cpt Record'!A521=0,'Sub-Cpt Record'!A521=""),"",'Sub-Cpt Record'!A521),CONCATENATE('Sub-Cpt Record'!A521&amp;'Sub-Cpt Record'!B521))</f>
        <v/>
      </c>
      <c r="B521" s="362" t="n">
        <f aca="false">IF($A521="",1,COUNTIFS($A$11:$A$1000, $A521))</f>
        <v>1</v>
      </c>
      <c r="C521" s="363" t="str">
        <f aca="false">IF('Sub-Cpt Record'!E521 = "","",'Sub-Cpt Record'!E521&amp;"  ")</f>
        <v/>
      </c>
      <c r="D521" s="362" t="str">
        <f aca="false">IF('Sub-Cpt Record'!F521 = "","",'Sub-Cpt Record'!F521&amp;"  ")</f>
        <v/>
      </c>
      <c r="E521" s="362" t="str">
        <f aca="false">IF('Sub-Cpt Record'!G521 = "","",'Sub-Cpt Record'!G521&amp;"  ")</f>
        <v/>
      </c>
      <c r="F521" s="362" t="str">
        <f aca="false">IF('Sub-Cpt Record'!H521 = "","",'Sub-Cpt Record'!H521&amp;"  ")</f>
        <v/>
      </c>
      <c r="G521" s="362" t="str">
        <f aca="false">IF('Sub-Cpt Record'!I521 = "","",'Sub-Cpt Record'!I521&amp;"  ")</f>
        <v/>
      </c>
      <c r="H521" s="362" t="str">
        <f aca="false">IF('Sub-Cpt Record'!J521 = "","",'Sub-Cpt Record'!J521&amp;"  ")</f>
        <v/>
      </c>
      <c r="I521" s="364" t="str">
        <f aca="false">CONCATENATE(C521&amp;D521&amp;E521&amp;F521&amp;G521&amp;H521)</f>
        <v/>
      </c>
      <c r="J521" s="362" t="n">
        <f aca="false">IF(A521&lt;&gt;"",'Sub-Cpt Record'!C521/CODE!B521,0)</f>
        <v>0</v>
      </c>
      <c r="L521" s="365" t="str">
        <f aca="false">IF(A521="",IF(L522=1,1,""),1)</f>
        <v/>
      </c>
      <c r="N521" s="366" t="n">
        <f aca="false">COUNTIFS('Felling&amp;Restocking'!$A$11:$A$1000, 'Felling&amp;Restocking'!$A521, 'Felling&amp;Restocking'!$B$11:$B$1000, 'Felling&amp;Restocking'!$B521, 'Felling&amp;Restocking'!$H$11:$H$1000, 'Felling&amp;Restocking'!$H521)</f>
        <v>0</v>
      </c>
      <c r="O521" s="366" t="n">
        <f aca="false">IF(OR('Felling&amp;Restocking'!H521=0,'Felling&amp;Restocking'!H521=""),0,1)</f>
        <v>0</v>
      </c>
      <c r="P521" s="367" t="n">
        <f aca="false">SUM('Felling&amp;Restocking'!O521+'Felling&amp;Restocking'!P521)</f>
        <v>0</v>
      </c>
      <c r="S521" s="369" t="n">
        <f aca="false">IF(AND(O521&lt;&gt;0,P521&lt;&gt;0,'Felling&amp;Restocking'!G521&lt;&gt;0,AA521="",AC521=""),1,0)</f>
        <v>0</v>
      </c>
      <c r="T521" s="370" t="str">
        <f aca="false">IF(OR('Felling&amp;Restocking'!G521=0,'Felling&amp;Restocking'!G521=""),"",SUM('Felling&amp;Restocking'!O521/P521)*'Felling&amp;Restocking'!G521)</f>
        <v/>
      </c>
      <c r="U521" s="370" t="str">
        <f aca="false">IF(OR('Felling&amp;Restocking'!G521=0,'Felling&amp;Restocking'!G521=""),"",SUM('Felling&amp;Restocking'!P521/P521)*'Felling&amp;Restocking'!G521)</f>
        <v/>
      </c>
      <c r="V521" s="371" t="n">
        <f aca="false">IF(CONCATENATE('Felling&amp;Restocking'!U521&amp;'Felling&amp;Restocking'!W521&amp;'Felling&amp;Restocking'!Y521&amp;'Felling&amp;Restocking'!AA521&amp;'Felling&amp;Restocking'!AC521)="",0,1)</f>
        <v>0</v>
      </c>
      <c r="W521" s="372" t="n">
        <f aca="false">IF(OR(OR(TRIM('Felling&amp;Restocking'!H521)="T",TRIM('Felling&amp;Restocking'!H521)="DF",TRIM('Felling&amp;Restocking'!H521)="OS"),O521=0),0,1)</f>
        <v>0</v>
      </c>
      <c r="X521" s="372" t="n">
        <f aca="false">IF(OR('Felling&amp;Restocking'!$S521="",OR('Felling&amp;Restocking'!$S521=0,'Felling&amp;Restocking'!$S521="N/A")),0,1)</f>
        <v>0</v>
      </c>
      <c r="Y521" s="362" t="str">
        <f aca="false">IF(W521=1,T521,"")</f>
        <v/>
      </c>
      <c r="Z521" s="362" t="str">
        <f aca="false">IF(W521=1,U521,"")</f>
        <v/>
      </c>
      <c r="AA521" s="363" t="str">
        <f aca="false">CONCATENATE(IF(AND(AG521="B",AF521&lt;&gt;""),AF521,""),IF(AND(AI521="B",AH521&lt;&gt;""),AH521,""),IF(AND(AK521="B",AJ521&lt;&gt;""),AJ521,""),IF(AND(AM521="B",AL521&lt;&gt;""),AL521,""),IF(AND(AO521="B",AN521&lt;&gt;""),AN521,""),IF(AND(AQ521="B",AP521&lt;&gt;""),AP521,""))</f>
        <v/>
      </c>
      <c r="AC521" s="362" t="str">
        <f aca="false">CONCATENATE(IF(AND(AG521="C",AF521&lt;&gt;""),AF521,""),IF(AND(AI521="C",AH521&lt;&gt;""),AH521,""),IF(AND(AK521="C",AJ521&lt;&gt;""),AJ521,""),IF(AND(AM521="C",AL521&lt;&gt;""),AL521,""),IF(AND(AO521="C",AN521&lt;&gt;""),AN521,""),IF(AND(AQ521="C",AP521&lt;&gt;""),AP521,""))</f>
        <v/>
      </c>
      <c r="AE521" s="362" t="str">
        <f aca="false">CONCATENATE(IF(AS521="","",AS521),IF(AU521="","",AU521),IF(AW521="","",AW521),IF(AY521="","",AY521),IF(BA521="","",BA521),IF(BC521="","",BC521))</f>
        <v>1</v>
      </c>
      <c r="AF521" s="362" t="str">
        <f aca="false">IF('Felling&amp;Restocking'!I521="","",IFERROR(VLOOKUP( 'Felling&amp;Restocking'!I521,SpeciesList[],2,0),"," &amp; 'Felling&amp;Restocking'!I521))</f>
        <v/>
      </c>
      <c r="AG521" s="362" t="str">
        <f aca="false">IF('Felling&amp;Restocking'!I521="","",VLOOKUP( 'Felling&amp;Restocking'!I521,SpeciesList[],4,0))</f>
        <v/>
      </c>
      <c r="AH521" s="362" t="str">
        <f aca="false">IF('Felling&amp;Restocking'!J521="","",IFERROR("," &amp; VLOOKUP( 'Felling&amp;Restocking'!J521,SpeciesList[],2,0),"," &amp; 'Felling&amp;Restocking'!J521))</f>
        <v/>
      </c>
      <c r="AI521" s="362" t="str">
        <f aca="false">IF('Felling&amp;Restocking'!J521="","",VLOOKUP( 'Felling&amp;Restocking'!J521,SpeciesList[],4,0))</f>
        <v/>
      </c>
      <c r="AJ521" s="362" t="str">
        <f aca="false">IF('Felling&amp;Restocking'!K521="","",IFERROR("," &amp; VLOOKUP( 'Felling&amp;Restocking'!K521,SpeciesList[],2,0),"," &amp; 'Felling&amp;Restocking'!K521))</f>
        <v/>
      </c>
      <c r="AK521" s="362" t="str">
        <f aca="false">IF('Felling&amp;Restocking'!K521="","",VLOOKUP( 'Felling&amp;Restocking'!K521,SpeciesList[],4,0))</f>
        <v/>
      </c>
      <c r="AL521" s="362" t="str">
        <f aca="false">IF('Felling&amp;Restocking'!L521="","",IFERROR("," &amp; VLOOKUP( 'Felling&amp;Restocking'!L521,SpeciesList[],2,0),"," &amp; 'Felling&amp;Restocking'!L521))</f>
        <v/>
      </c>
      <c r="AM521" s="362" t="str">
        <f aca="false">IF('Felling&amp;Restocking'!L521="","",VLOOKUP( 'Felling&amp;Restocking'!L521,SpeciesList[],4,0))</f>
        <v/>
      </c>
      <c r="AN521" s="362" t="str">
        <f aca="false">IF('Felling&amp;Restocking'!M521="","",IFERROR("," &amp; VLOOKUP( 'Felling&amp;Restocking'!M521,SpeciesList[],2,0),"," &amp; 'Felling&amp;Restocking'!M521))</f>
        <v/>
      </c>
      <c r="AO521" s="362" t="str">
        <f aca="false">IF('Felling&amp;Restocking'!M521="","",VLOOKUP( 'Felling&amp;Restocking'!M521,SpeciesList[],4,0))</f>
        <v/>
      </c>
      <c r="AP521" s="362" t="str">
        <f aca="false">IF('Felling&amp;Restocking'!N521="","",IFERROR("," &amp; VLOOKUP( 'Felling&amp;Restocking'!N521,SpeciesList[],2,0),"," &amp; 'Felling&amp;Restocking'!N521))</f>
        <v/>
      </c>
      <c r="AQ521" s="362" t="str">
        <f aca="false">IF('Felling&amp;Restocking'!N521="","",VLOOKUP( 'Felling&amp;Restocking'!N521,SpeciesList[],4,0))</f>
        <v/>
      </c>
      <c r="AT521" s="362" t="str">
        <f aca="false">IF('Sub-Cpt Record'!A521&lt;&gt;"",CONCATENATE('Sub-Cpt Record'!A521,'Sub-Cpt Record'!B521,'Sub-Cpt Record'!C521),"")</f>
        <v/>
      </c>
      <c r="AU521" s="362" t="n">
        <f aca="false">IF($AT521="",1,COUNTIFS($AT$11:$AT$1000, $AT521))</f>
        <v>1</v>
      </c>
      <c r="AV521" s="362" t="n">
        <f aca="false">IF(AT521&lt;&gt;"",'Sub-Cpt Record'!C521/CODE!AU521,0)</f>
        <v>0</v>
      </c>
    </row>
    <row r="522" customFormat="false" ht="15" hidden="false" customHeight="false" outlineLevel="0" collapsed="false">
      <c r="A522" s="362" t="str">
        <f aca="false">IF('Sub-Cpt Record'!B522="",IF(OR('Sub-Cpt Record'!A522=0,'Sub-Cpt Record'!A522=""),"",'Sub-Cpt Record'!A522),CONCATENATE('Sub-Cpt Record'!A522&amp;'Sub-Cpt Record'!B522))</f>
        <v/>
      </c>
      <c r="B522" s="362" t="n">
        <f aca="false">IF($A522="",1,COUNTIFS($A$11:$A$1000, $A522))</f>
        <v>1</v>
      </c>
      <c r="C522" s="363" t="str">
        <f aca="false">IF('Sub-Cpt Record'!E522 = "","",'Sub-Cpt Record'!E522&amp;"  ")</f>
        <v/>
      </c>
      <c r="D522" s="362" t="str">
        <f aca="false">IF('Sub-Cpt Record'!F522 = "","",'Sub-Cpt Record'!F522&amp;"  ")</f>
        <v/>
      </c>
      <c r="E522" s="362" t="str">
        <f aca="false">IF('Sub-Cpt Record'!G522 = "","",'Sub-Cpt Record'!G522&amp;"  ")</f>
        <v/>
      </c>
      <c r="F522" s="362" t="str">
        <f aca="false">IF('Sub-Cpt Record'!H522 = "","",'Sub-Cpt Record'!H522&amp;"  ")</f>
        <v/>
      </c>
      <c r="G522" s="362" t="str">
        <f aca="false">IF('Sub-Cpt Record'!I522 = "","",'Sub-Cpt Record'!I522&amp;"  ")</f>
        <v/>
      </c>
      <c r="H522" s="362" t="str">
        <f aca="false">IF('Sub-Cpt Record'!J522 = "","",'Sub-Cpt Record'!J522&amp;"  ")</f>
        <v/>
      </c>
      <c r="I522" s="364" t="str">
        <f aca="false">CONCATENATE(C522&amp;D522&amp;E522&amp;F522&amp;G522&amp;H522)</f>
        <v/>
      </c>
      <c r="J522" s="362" t="n">
        <f aca="false">IF(A522&lt;&gt;"",'Sub-Cpt Record'!C522/CODE!B522,0)</f>
        <v>0</v>
      </c>
      <c r="L522" s="365" t="str">
        <f aca="false">IF(A522="",IF(L523=1,1,""),1)</f>
        <v/>
      </c>
      <c r="N522" s="366" t="n">
        <f aca="false">COUNTIFS('Felling&amp;Restocking'!$A$11:$A$1000, 'Felling&amp;Restocking'!$A522, 'Felling&amp;Restocking'!$B$11:$B$1000, 'Felling&amp;Restocking'!$B522, 'Felling&amp;Restocking'!$H$11:$H$1000, 'Felling&amp;Restocking'!$H522)</f>
        <v>0</v>
      </c>
      <c r="O522" s="366" t="n">
        <f aca="false">IF(OR('Felling&amp;Restocking'!H522=0,'Felling&amp;Restocking'!H522=""),0,1)</f>
        <v>0</v>
      </c>
      <c r="P522" s="367" t="n">
        <f aca="false">SUM('Felling&amp;Restocking'!O522+'Felling&amp;Restocking'!P522)</f>
        <v>0</v>
      </c>
      <c r="S522" s="369" t="n">
        <f aca="false">IF(AND(O522&lt;&gt;0,P522&lt;&gt;0,'Felling&amp;Restocking'!G522&lt;&gt;0,AA522="",AC522=""),1,0)</f>
        <v>0</v>
      </c>
      <c r="T522" s="370" t="str">
        <f aca="false">IF(OR('Felling&amp;Restocking'!G522=0,'Felling&amp;Restocking'!G522=""),"",SUM('Felling&amp;Restocking'!O522/P522)*'Felling&amp;Restocking'!G522)</f>
        <v/>
      </c>
      <c r="U522" s="370" t="str">
        <f aca="false">IF(OR('Felling&amp;Restocking'!G522=0,'Felling&amp;Restocking'!G522=""),"",SUM('Felling&amp;Restocking'!P522/P522)*'Felling&amp;Restocking'!G522)</f>
        <v/>
      </c>
      <c r="V522" s="371" t="n">
        <f aca="false">IF(CONCATENATE('Felling&amp;Restocking'!U522&amp;'Felling&amp;Restocking'!W522&amp;'Felling&amp;Restocking'!Y522&amp;'Felling&amp;Restocking'!AA522&amp;'Felling&amp;Restocking'!AC522)="",0,1)</f>
        <v>0</v>
      </c>
      <c r="W522" s="372" t="n">
        <f aca="false">IF(OR(OR(TRIM('Felling&amp;Restocking'!H522)="T",TRIM('Felling&amp;Restocking'!H522)="DF",TRIM('Felling&amp;Restocking'!H522)="OS"),O522=0),0,1)</f>
        <v>0</v>
      </c>
      <c r="X522" s="372" t="n">
        <f aca="false">IF(OR('Felling&amp;Restocking'!$S522="",OR('Felling&amp;Restocking'!$S522=0,'Felling&amp;Restocking'!$S522="N/A")),0,1)</f>
        <v>0</v>
      </c>
      <c r="Y522" s="362" t="str">
        <f aca="false">IF(W522=1,T522,"")</f>
        <v/>
      </c>
      <c r="Z522" s="362" t="str">
        <f aca="false">IF(W522=1,U522,"")</f>
        <v/>
      </c>
      <c r="AA522" s="363" t="str">
        <f aca="false">CONCATENATE(IF(AND(AG522="B",AF522&lt;&gt;""),AF522,""),IF(AND(AI522="B",AH522&lt;&gt;""),AH522,""),IF(AND(AK522="B",AJ522&lt;&gt;""),AJ522,""),IF(AND(AM522="B",AL522&lt;&gt;""),AL522,""),IF(AND(AO522="B",AN522&lt;&gt;""),AN522,""),IF(AND(AQ522="B",AP522&lt;&gt;""),AP522,""))</f>
        <v/>
      </c>
      <c r="AC522" s="362" t="str">
        <f aca="false">CONCATENATE(IF(AND(AG522="C",AF522&lt;&gt;""),AF522,""),IF(AND(AI522="C",AH522&lt;&gt;""),AH522,""),IF(AND(AK522="C",AJ522&lt;&gt;""),AJ522,""),IF(AND(AM522="C",AL522&lt;&gt;""),AL522,""),IF(AND(AO522="C",AN522&lt;&gt;""),AN522,""),IF(AND(AQ522="C",AP522&lt;&gt;""),AP522,""))</f>
        <v/>
      </c>
      <c r="AE522" s="362" t="str">
        <f aca="false">CONCATENATE(IF(AS522="","",AS522),IF(AU522="","",AU522),IF(AW522="","",AW522),IF(AY522="","",AY522),IF(BA522="","",BA522),IF(BC522="","",BC522))</f>
        <v>1</v>
      </c>
      <c r="AF522" s="362" t="str">
        <f aca="false">IF('Felling&amp;Restocking'!I522="","",IFERROR(VLOOKUP( 'Felling&amp;Restocking'!I522,SpeciesList[],2,0),"," &amp; 'Felling&amp;Restocking'!I522))</f>
        <v/>
      </c>
      <c r="AG522" s="362" t="str">
        <f aca="false">IF('Felling&amp;Restocking'!I522="","",VLOOKUP( 'Felling&amp;Restocking'!I522,SpeciesList[],4,0))</f>
        <v/>
      </c>
      <c r="AH522" s="362" t="str">
        <f aca="false">IF('Felling&amp;Restocking'!J522="","",IFERROR("," &amp; VLOOKUP( 'Felling&amp;Restocking'!J522,SpeciesList[],2,0),"," &amp; 'Felling&amp;Restocking'!J522))</f>
        <v/>
      </c>
      <c r="AI522" s="362" t="str">
        <f aca="false">IF('Felling&amp;Restocking'!J522="","",VLOOKUP( 'Felling&amp;Restocking'!J522,SpeciesList[],4,0))</f>
        <v/>
      </c>
      <c r="AJ522" s="362" t="str">
        <f aca="false">IF('Felling&amp;Restocking'!K522="","",IFERROR("," &amp; VLOOKUP( 'Felling&amp;Restocking'!K522,SpeciesList[],2,0),"," &amp; 'Felling&amp;Restocking'!K522))</f>
        <v/>
      </c>
      <c r="AK522" s="362" t="str">
        <f aca="false">IF('Felling&amp;Restocking'!K522="","",VLOOKUP( 'Felling&amp;Restocking'!K522,SpeciesList[],4,0))</f>
        <v/>
      </c>
      <c r="AL522" s="362" t="str">
        <f aca="false">IF('Felling&amp;Restocking'!L522="","",IFERROR("," &amp; VLOOKUP( 'Felling&amp;Restocking'!L522,SpeciesList[],2,0),"," &amp; 'Felling&amp;Restocking'!L522))</f>
        <v/>
      </c>
      <c r="AM522" s="362" t="str">
        <f aca="false">IF('Felling&amp;Restocking'!L522="","",VLOOKUP( 'Felling&amp;Restocking'!L522,SpeciesList[],4,0))</f>
        <v/>
      </c>
      <c r="AN522" s="362" t="str">
        <f aca="false">IF('Felling&amp;Restocking'!M522="","",IFERROR("," &amp; VLOOKUP( 'Felling&amp;Restocking'!M522,SpeciesList[],2,0),"," &amp; 'Felling&amp;Restocking'!M522))</f>
        <v/>
      </c>
      <c r="AO522" s="362" t="str">
        <f aca="false">IF('Felling&amp;Restocking'!M522="","",VLOOKUP( 'Felling&amp;Restocking'!M522,SpeciesList[],4,0))</f>
        <v/>
      </c>
      <c r="AP522" s="362" t="str">
        <f aca="false">IF('Felling&amp;Restocking'!N522="","",IFERROR("," &amp; VLOOKUP( 'Felling&amp;Restocking'!N522,SpeciesList[],2,0),"," &amp; 'Felling&amp;Restocking'!N522))</f>
        <v/>
      </c>
      <c r="AQ522" s="362" t="str">
        <f aca="false">IF('Felling&amp;Restocking'!N522="","",VLOOKUP( 'Felling&amp;Restocking'!N522,SpeciesList[],4,0))</f>
        <v/>
      </c>
      <c r="AT522" s="362" t="str">
        <f aca="false">IF('Sub-Cpt Record'!A522&lt;&gt;"",CONCATENATE('Sub-Cpt Record'!A522,'Sub-Cpt Record'!B522,'Sub-Cpt Record'!C522),"")</f>
        <v/>
      </c>
      <c r="AU522" s="362" t="n">
        <f aca="false">IF($AT522="",1,COUNTIFS($AT$11:$AT$1000, $AT522))</f>
        <v>1</v>
      </c>
      <c r="AV522" s="362" t="n">
        <f aca="false">IF(AT522&lt;&gt;"",'Sub-Cpt Record'!C522/CODE!AU522,0)</f>
        <v>0</v>
      </c>
    </row>
    <row r="523" customFormat="false" ht="15" hidden="false" customHeight="false" outlineLevel="0" collapsed="false">
      <c r="A523" s="362" t="str">
        <f aca="false">IF('Sub-Cpt Record'!B523="",IF(OR('Sub-Cpt Record'!A523=0,'Sub-Cpt Record'!A523=""),"",'Sub-Cpt Record'!A523),CONCATENATE('Sub-Cpt Record'!A523&amp;'Sub-Cpt Record'!B523))</f>
        <v/>
      </c>
      <c r="B523" s="362" t="n">
        <f aca="false">IF($A523="",1,COUNTIFS($A$11:$A$1000, $A523))</f>
        <v>1</v>
      </c>
      <c r="C523" s="363" t="str">
        <f aca="false">IF('Sub-Cpt Record'!E523 = "","",'Sub-Cpt Record'!E523&amp;"  ")</f>
        <v/>
      </c>
      <c r="D523" s="362" t="str">
        <f aca="false">IF('Sub-Cpt Record'!F523 = "","",'Sub-Cpt Record'!F523&amp;"  ")</f>
        <v/>
      </c>
      <c r="E523" s="362" t="str">
        <f aca="false">IF('Sub-Cpt Record'!G523 = "","",'Sub-Cpt Record'!G523&amp;"  ")</f>
        <v/>
      </c>
      <c r="F523" s="362" t="str">
        <f aca="false">IF('Sub-Cpt Record'!H523 = "","",'Sub-Cpt Record'!H523&amp;"  ")</f>
        <v/>
      </c>
      <c r="G523" s="362" t="str">
        <f aca="false">IF('Sub-Cpt Record'!I523 = "","",'Sub-Cpt Record'!I523&amp;"  ")</f>
        <v/>
      </c>
      <c r="H523" s="362" t="str">
        <f aca="false">IF('Sub-Cpt Record'!J523 = "","",'Sub-Cpt Record'!J523&amp;"  ")</f>
        <v/>
      </c>
      <c r="I523" s="364" t="str">
        <f aca="false">CONCATENATE(C523&amp;D523&amp;E523&amp;F523&amp;G523&amp;H523)</f>
        <v/>
      </c>
      <c r="J523" s="362" t="n">
        <f aca="false">IF(A523&lt;&gt;"",'Sub-Cpt Record'!C523/CODE!B523,0)</f>
        <v>0</v>
      </c>
      <c r="L523" s="365" t="str">
        <f aca="false">IF(A523="",IF(L524=1,1,""),1)</f>
        <v/>
      </c>
      <c r="N523" s="366" t="n">
        <f aca="false">COUNTIFS('Felling&amp;Restocking'!$A$11:$A$1000, 'Felling&amp;Restocking'!$A523, 'Felling&amp;Restocking'!$B$11:$B$1000, 'Felling&amp;Restocking'!$B523, 'Felling&amp;Restocking'!$H$11:$H$1000, 'Felling&amp;Restocking'!$H523)</f>
        <v>0</v>
      </c>
      <c r="O523" s="366" t="n">
        <f aca="false">IF(OR('Felling&amp;Restocking'!H523=0,'Felling&amp;Restocking'!H523=""),0,1)</f>
        <v>0</v>
      </c>
      <c r="P523" s="367" t="n">
        <f aca="false">SUM('Felling&amp;Restocking'!O523+'Felling&amp;Restocking'!P523)</f>
        <v>0</v>
      </c>
      <c r="S523" s="369" t="n">
        <f aca="false">IF(AND(O523&lt;&gt;0,P523&lt;&gt;0,'Felling&amp;Restocking'!G523&lt;&gt;0,AA523="",AC523=""),1,0)</f>
        <v>0</v>
      </c>
      <c r="T523" s="370" t="str">
        <f aca="false">IF(OR('Felling&amp;Restocking'!G523=0,'Felling&amp;Restocking'!G523=""),"",SUM('Felling&amp;Restocking'!O523/P523)*'Felling&amp;Restocking'!G523)</f>
        <v/>
      </c>
      <c r="U523" s="370" t="str">
        <f aca="false">IF(OR('Felling&amp;Restocking'!G523=0,'Felling&amp;Restocking'!G523=""),"",SUM('Felling&amp;Restocking'!P523/P523)*'Felling&amp;Restocking'!G523)</f>
        <v/>
      </c>
      <c r="V523" s="371" t="n">
        <f aca="false">IF(CONCATENATE('Felling&amp;Restocking'!U523&amp;'Felling&amp;Restocking'!W523&amp;'Felling&amp;Restocking'!Y523&amp;'Felling&amp;Restocking'!AA523&amp;'Felling&amp;Restocking'!AC523)="",0,1)</f>
        <v>0</v>
      </c>
      <c r="W523" s="372" t="n">
        <f aca="false">IF(OR(OR(TRIM('Felling&amp;Restocking'!H523)="T",TRIM('Felling&amp;Restocking'!H523)="DF",TRIM('Felling&amp;Restocking'!H523)="OS"),O523=0),0,1)</f>
        <v>0</v>
      </c>
      <c r="X523" s="372" t="n">
        <f aca="false">IF(OR('Felling&amp;Restocking'!$S523="",OR('Felling&amp;Restocking'!$S523=0,'Felling&amp;Restocking'!$S523="N/A")),0,1)</f>
        <v>0</v>
      </c>
      <c r="Y523" s="362" t="str">
        <f aca="false">IF(W523=1,T523,"")</f>
        <v/>
      </c>
      <c r="Z523" s="362" t="str">
        <f aca="false">IF(W523=1,U523,"")</f>
        <v/>
      </c>
      <c r="AA523" s="363" t="str">
        <f aca="false">CONCATENATE(IF(AND(AG523="B",AF523&lt;&gt;""),AF523,""),IF(AND(AI523="B",AH523&lt;&gt;""),AH523,""),IF(AND(AK523="B",AJ523&lt;&gt;""),AJ523,""),IF(AND(AM523="B",AL523&lt;&gt;""),AL523,""),IF(AND(AO523="B",AN523&lt;&gt;""),AN523,""),IF(AND(AQ523="B",AP523&lt;&gt;""),AP523,""))</f>
        <v/>
      </c>
      <c r="AC523" s="362" t="str">
        <f aca="false">CONCATENATE(IF(AND(AG523="C",AF523&lt;&gt;""),AF523,""),IF(AND(AI523="C",AH523&lt;&gt;""),AH523,""),IF(AND(AK523="C",AJ523&lt;&gt;""),AJ523,""),IF(AND(AM523="C",AL523&lt;&gt;""),AL523,""),IF(AND(AO523="C",AN523&lt;&gt;""),AN523,""),IF(AND(AQ523="C",AP523&lt;&gt;""),AP523,""))</f>
        <v/>
      </c>
      <c r="AE523" s="362" t="str">
        <f aca="false">CONCATENATE(IF(AS523="","",AS523),IF(AU523="","",AU523),IF(AW523="","",AW523),IF(AY523="","",AY523),IF(BA523="","",BA523),IF(BC523="","",BC523))</f>
        <v>1</v>
      </c>
      <c r="AF523" s="362" t="str">
        <f aca="false">IF('Felling&amp;Restocking'!I523="","",IFERROR(VLOOKUP( 'Felling&amp;Restocking'!I523,SpeciesList[],2,0),"," &amp; 'Felling&amp;Restocking'!I523))</f>
        <v/>
      </c>
      <c r="AG523" s="362" t="str">
        <f aca="false">IF('Felling&amp;Restocking'!I523="","",VLOOKUP( 'Felling&amp;Restocking'!I523,SpeciesList[],4,0))</f>
        <v/>
      </c>
      <c r="AH523" s="362" t="str">
        <f aca="false">IF('Felling&amp;Restocking'!J523="","",IFERROR("," &amp; VLOOKUP( 'Felling&amp;Restocking'!J523,SpeciesList[],2,0),"," &amp; 'Felling&amp;Restocking'!J523))</f>
        <v/>
      </c>
      <c r="AI523" s="362" t="str">
        <f aca="false">IF('Felling&amp;Restocking'!J523="","",VLOOKUP( 'Felling&amp;Restocking'!J523,SpeciesList[],4,0))</f>
        <v/>
      </c>
      <c r="AJ523" s="362" t="str">
        <f aca="false">IF('Felling&amp;Restocking'!K523="","",IFERROR("," &amp; VLOOKUP( 'Felling&amp;Restocking'!K523,SpeciesList[],2,0),"," &amp; 'Felling&amp;Restocking'!K523))</f>
        <v/>
      </c>
      <c r="AK523" s="362" t="str">
        <f aca="false">IF('Felling&amp;Restocking'!K523="","",VLOOKUP( 'Felling&amp;Restocking'!K523,SpeciesList[],4,0))</f>
        <v/>
      </c>
      <c r="AL523" s="362" t="str">
        <f aca="false">IF('Felling&amp;Restocking'!L523="","",IFERROR("," &amp; VLOOKUP( 'Felling&amp;Restocking'!L523,SpeciesList[],2,0),"," &amp; 'Felling&amp;Restocking'!L523))</f>
        <v/>
      </c>
      <c r="AM523" s="362" t="str">
        <f aca="false">IF('Felling&amp;Restocking'!L523="","",VLOOKUP( 'Felling&amp;Restocking'!L523,SpeciesList[],4,0))</f>
        <v/>
      </c>
      <c r="AN523" s="362" t="str">
        <f aca="false">IF('Felling&amp;Restocking'!M523="","",IFERROR("," &amp; VLOOKUP( 'Felling&amp;Restocking'!M523,SpeciesList[],2,0),"," &amp; 'Felling&amp;Restocking'!M523))</f>
        <v/>
      </c>
      <c r="AO523" s="362" t="str">
        <f aca="false">IF('Felling&amp;Restocking'!M523="","",VLOOKUP( 'Felling&amp;Restocking'!M523,SpeciesList[],4,0))</f>
        <v/>
      </c>
      <c r="AP523" s="362" t="str">
        <f aca="false">IF('Felling&amp;Restocking'!N523="","",IFERROR("," &amp; VLOOKUP( 'Felling&amp;Restocking'!N523,SpeciesList[],2,0),"," &amp; 'Felling&amp;Restocking'!N523))</f>
        <v/>
      </c>
      <c r="AQ523" s="362" t="str">
        <f aca="false">IF('Felling&amp;Restocking'!N523="","",VLOOKUP( 'Felling&amp;Restocking'!N523,SpeciesList[],4,0))</f>
        <v/>
      </c>
      <c r="AT523" s="362" t="str">
        <f aca="false">IF('Sub-Cpt Record'!A523&lt;&gt;"",CONCATENATE('Sub-Cpt Record'!A523,'Sub-Cpt Record'!B523,'Sub-Cpt Record'!C523),"")</f>
        <v/>
      </c>
      <c r="AU523" s="362" t="n">
        <f aca="false">IF($AT523="",1,COUNTIFS($AT$11:$AT$1000, $AT523))</f>
        <v>1</v>
      </c>
      <c r="AV523" s="362" t="n">
        <f aca="false">IF(AT523&lt;&gt;"",'Sub-Cpt Record'!C523/CODE!AU523,0)</f>
        <v>0</v>
      </c>
    </row>
    <row r="524" customFormat="false" ht="15" hidden="false" customHeight="false" outlineLevel="0" collapsed="false">
      <c r="A524" s="362" t="str">
        <f aca="false">IF('Sub-Cpt Record'!B524="",IF(OR('Sub-Cpt Record'!A524=0,'Sub-Cpt Record'!A524=""),"",'Sub-Cpt Record'!A524),CONCATENATE('Sub-Cpt Record'!A524&amp;'Sub-Cpt Record'!B524))</f>
        <v/>
      </c>
      <c r="B524" s="362" t="n">
        <f aca="false">IF($A524="",1,COUNTIFS($A$11:$A$1000, $A524))</f>
        <v>1</v>
      </c>
      <c r="C524" s="363" t="str">
        <f aca="false">IF('Sub-Cpt Record'!E524 = "","",'Sub-Cpt Record'!E524&amp;"  ")</f>
        <v/>
      </c>
      <c r="D524" s="362" t="str">
        <f aca="false">IF('Sub-Cpt Record'!F524 = "","",'Sub-Cpt Record'!F524&amp;"  ")</f>
        <v/>
      </c>
      <c r="E524" s="362" t="str">
        <f aca="false">IF('Sub-Cpt Record'!G524 = "","",'Sub-Cpt Record'!G524&amp;"  ")</f>
        <v/>
      </c>
      <c r="F524" s="362" t="str">
        <f aca="false">IF('Sub-Cpt Record'!H524 = "","",'Sub-Cpt Record'!H524&amp;"  ")</f>
        <v/>
      </c>
      <c r="G524" s="362" t="str">
        <f aca="false">IF('Sub-Cpt Record'!I524 = "","",'Sub-Cpt Record'!I524&amp;"  ")</f>
        <v/>
      </c>
      <c r="H524" s="362" t="str">
        <f aca="false">IF('Sub-Cpt Record'!J524 = "","",'Sub-Cpt Record'!J524&amp;"  ")</f>
        <v/>
      </c>
      <c r="I524" s="364" t="str">
        <f aca="false">CONCATENATE(C524&amp;D524&amp;E524&amp;F524&amp;G524&amp;H524)</f>
        <v/>
      </c>
      <c r="J524" s="362" t="n">
        <f aca="false">IF(A524&lt;&gt;"",'Sub-Cpt Record'!C524/CODE!B524,0)</f>
        <v>0</v>
      </c>
      <c r="L524" s="365" t="str">
        <f aca="false">IF(A524="",IF(L525=1,1,""),1)</f>
        <v/>
      </c>
      <c r="N524" s="366" t="n">
        <f aca="false">COUNTIFS('Felling&amp;Restocking'!$A$11:$A$1000, 'Felling&amp;Restocking'!$A524, 'Felling&amp;Restocking'!$B$11:$B$1000, 'Felling&amp;Restocking'!$B524, 'Felling&amp;Restocking'!$H$11:$H$1000, 'Felling&amp;Restocking'!$H524)</f>
        <v>0</v>
      </c>
      <c r="O524" s="366" t="n">
        <f aca="false">IF(OR('Felling&amp;Restocking'!H524=0,'Felling&amp;Restocking'!H524=""),0,1)</f>
        <v>0</v>
      </c>
      <c r="P524" s="367" t="n">
        <f aca="false">SUM('Felling&amp;Restocking'!O524+'Felling&amp;Restocking'!P524)</f>
        <v>0</v>
      </c>
      <c r="S524" s="369" t="n">
        <f aca="false">IF(AND(O524&lt;&gt;0,P524&lt;&gt;0,'Felling&amp;Restocking'!G524&lt;&gt;0,AA524="",AC524=""),1,0)</f>
        <v>0</v>
      </c>
      <c r="T524" s="370" t="str">
        <f aca="false">IF(OR('Felling&amp;Restocking'!G524=0,'Felling&amp;Restocking'!G524=""),"",SUM('Felling&amp;Restocking'!O524/P524)*'Felling&amp;Restocking'!G524)</f>
        <v/>
      </c>
      <c r="U524" s="370" t="str">
        <f aca="false">IF(OR('Felling&amp;Restocking'!G524=0,'Felling&amp;Restocking'!G524=""),"",SUM('Felling&amp;Restocking'!P524/P524)*'Felling&amp;Restocking'!G524)</f>
        <v/>
      </c>
      <c r="V524" s="371" t="n">
        <f aca="false">IF(CONCATENATE('Felling&amp;Restocking'!U524&amp;'Felling&amp;Restocking'!W524&amp;'Felling&amp;Restocking'!Y524&amp;'Felling&amp;Restocking'!AA524&amp;'Felling&amp;Restocking'!AC524)="",0,1)</f>
        <v>0</v>
      </c>
      <c r="W524" s="372" t="n">
        <f aca="false">IF(OR(OR(TRIM('Felling&amp;Restocking'!H524)="T",TRIM('Felling&amp;Restocking'!H524)="DF",TRIM('Felling&amp;Restocking'!H524)="OS"),O524=0),0,1)</f>
        <v>0</v>
      </c>
      <c r="X524" s="372" t="n">
        <f aca="false">IF(OR('Felling&amp;Restocking'!$S524="",OR('Felling&amp;Restocking'!$S524=0,'Felling&amp;Restocking'!$S524="N/A")),0,1)</f>
        <v>0</v>
      </c>
      <c r="Y524" s="362" t="str">
        <f aca="false">IF(W524=1,T524,"")</f>
        <v/>
      </c>
      <c r="Z524" s="362" t="str">
        <f aca="false">IF(W524=1,U524,"")</f>
        <v/>
      </c>
      <c r="AA524" s="363" t="str">
        <f aca="false">CONCATENATE(IF(AND(AG524="B",AF524&lt;&gt;""),AF524,""),IF(AND(AI524="B",AH524&lt;&gt;""),AH524,""),IF(AND(AK524="B",AJ524&lt;&gt;""),AJ524,""),IF(AND(AM524="B",AL524&lt;&gt;""),AL524,""),IF(AND(AO524="B",AN524&lt;&gt;""),AN524,""),IF(AND(AQ524="B",AP524&lt;&gt;""),AP524,""))</f>
        <v/>
      </c>
      <c r="AC524" s="362" t="str">
        <f aca="false">CONCATENATE(IF(AND(AG524="C",AF524&lt;&gt;""),AF524,""),IF(AND(AI524="C",AH524&lt;&gt;""),AH524,""),IF(AND(AK524="C",AJ524&lt;&gt;""),AJ524,""),IF(AND(AM524="C",AL524&lt;&gt;""),AL524,""),IF(AND(AO524="C",AN524&lt;&gt;""),AN524,""),IF(AND(AQ524="C",AP524&lt;&gt;""),AP524,""))</f>
        <v/>
      </c>
      <c r="AE524" s="362" t="str">
        <f aca="false">CONCATENATE(IF(AS524="","",AS524),IF(AU524="","",AU524),IF(AW524="","",AW524),IF(AY524="","",AY524),IF(BA524="","",BA524),IF(BC524="","",BC524))</f>
        <v>1</v>
      </c>
      <c r="AF524" s="362" t="str">
        <f aca="false">IF('Felling&amp;Restocking'!I524="","",IFERROR(VLOOKUP( 'Felling&amp;Restocking'!I524,SpeciesList[],2,0),"," &amp; 'Felling&amp;Restocking'!I524))</f>
        <v/>
      </c>
      <c r="AG524" s="362" t="str">
        <f aca="false">IF('Felling&amp;Restocking'!I524="","",VLOOKUP( 'Felling&amp;Restocking'!I524,SpeciesList[],4,0))</f>
        <v/>
      </c>
      <c r="AH524" s="362" t="str">
        <f aca="false">IF('Felling&amp;Restocking'!J524="","",IFERROR("," &amp; VLOOKUP( 'Felling&amp;Restocking'!J524,SpeciesList[],2,0),"," &amp; 'Felling&amp;Restocking'!J524))</f>
        <v/>
      </c>
      <c r="AI524" s="362" t="str">
        <f aca="false">IF('Felling&amp;Restocking'!J524="","",VLOOKUP( 'Felling&amp;Restocking'!J524,SpeciesList[],4,0))</f>
        <v/>
      </c>
      <c r="AJ524" s="362" t="str">
        <f aca="false">IF('Felling&amp;Restocking'!K524="","",IFERROR("," &amp; VLOOKUP( 'Felling&amp;Restocking'!K524,SpeciesList[],2,0),"," &amp; 'Felling&amp;Restocking'!K524))</f>
        <v/>
      </c>
      <c r="AK524" s="362" t="str">
        <f aca="false">IF('Felling&amp;Restocking'!K524="","",VLOOKUP( 'Felling&amp;Restocking'!K524,SpeciesList[],4,0))</f>
        <v/>
      </c>
      <c r="AL524" s="362" t="str">
        <f aca="false">IF('Felling&amp;Restocking'!L524="","",IFERROR("," &amp; VLOOKUP( 'Felling&amp;Restocking'!L524,SpeciesList[],2,0),"," &amp; 'Felling&amp;Restocking'!L524))</f>
        <v/>
      </c>
      <c r="AM524" s="362" t="str">
        <f aca="false">IF('Felling&amp;Restocking'!L524="","",VLOOKUP( 'Felling&amp;Restocking'!L524,SpeciesList[],4,0))</f>
        <v/>
      </c>
      <c r="AN524" s="362" t="str">
        <f aca="false">IF('Felling&amp;Restocking'!M524="","",IFERROR("," &amp; VLOOKUP( 'Felling&amp;Restocking'!M524,SpeciesList[],2,0),"," &amp; 'Felling&amp;Restocking'!M524))</f>
        <v/>
      </c>
      <c r="AO524" s="362" t="str">
        <f aca="false">IF('Felling&amp;Restocking'!M524="","",VLOOKUP( 'Felling&amp;Restocking'!M524,SpeciesList[],4,0))</f>
        <v/>
      </c>
      <c r="AP524" s="362" t="str">
        <f aca="false">IF('Felling&amp;Restocking'!N524="","",IFERROR("," &amp; VLOOKUP( 'Felling&amp;Restocking'!N524,SpeciesList[],2,0),"," &amp; 'Felling&amp;Restocking'!N524))</f>
        <v/>
      </c>
      <c r="AQ524" s="362" t="str">
        <f aca="false">IF('Felling&amp;Restocking'!N524="","",VLOOKUP( 'Felling&amp;Restocking'!N524,SpeciesList[],4,0))</f>
        <v/>
      </c>
      <c r="AT524" s="362" t="str">
        <f aca="false">IF('Sub-Cpt Record'!A524&lt;&gt;"",CONCATENATE('Sub-Cpt Record'!A524,'Sub-Cpt Record'!B524,'Sub-Cpt Record'!C524),"")</f>
        <v/>
      </c>
      <c r="AU524" s="362" t="n">
        <f aca="false">IF($AT524="",1,COUNTIFS($AT$11:$AT$1000, $AT524))</f>
        <v>1</v>
      </c>
      <c r="AV524" s="362" t="n">
        <f aca="false">IF(AT524&lt;&gt;"",'Sub-Cpt Record'!C524/CODE!AU524,0)</f>
        <v>0</v>
      </c>
    </row>
    <row r="525" customFormat="false" ht="15" hidden="false" customHeight="false" outlineLevel="0" collapsed="false">
      <c r="A525" s="362" t="str">
        <f aca="false">IF('Sub-Cpt Record'!B525="",IF(OR('Sub-Cpt Record'!A525=0,'Sub-Cpt Record'!A525=""),"",'Sub-Cpt Record'!A525),CONCATENATE('Sub-Cpt Record'!A525&amp;'Sub-Cpt Record'!B525))</f>
        <v/>
      </c>
      <c r="B525" s="362" t="n">
        <f aca="false">IF($A525="",1,COUNTIFS($A$11:$A$1000, $A525))</f>
        <v>1</v>
      </c>
      <c r="C525" s="363" t="str">
        <f aca="false">IF('Sub-Cpt Record'!E525 = "","",'Sub-Cpt Record'!E525&amp;"  ")</f>
        <v/>
      </c>
      <c r="D525" s="362" t="str">
        <f aca="false">IF('Sub-Cpt Record'!F525 = "","",'Sub-Cpt Record'!F525&amp;"  ")</f>
        <v/>
      </c>
      <c r="E525" s="362" t="str">
        <f aca="false">IF('Sub-Cpt Record'!G525 = "","",'Sub-Cpt Record'!G525&amp;"  ")</f>
        <v/>
      </c>
      <c r="F525" s="362" t="str">
        <f aca="false">IF('Sub-Cpt Record'!H525 = "","",'Sub-Cpt Record'!H525&amp;"  ")</f>
        <v/>
      </c>
      <c r="G525" s="362" t="str">
        <f aca="false">IF('Sub-Cpt Record'!I525 = "","",'Sub-Cpt Record'!I525&amp;"  ")</f>
        <v/>
      </c>
      <c r="H525" s="362" t="str">
        <f aca="false">IF('Sub-Cpt Record'!J525 = "","",'Sub-Cpt Record'!J525&amp;"  ")</f>
        <v/>
      </c>
      <c r="I525" s="364" t="str">
        <f aca="false">CONCATENATE(C525&amp;D525&amp;E525&amp;F525&amp;G525&amp;H525)</f>
        <v/>
      </c>
      <c r="J525" s="362" t="n">
        <f aca="false">IF(A525&lt;&gt;"",'Sub-Cpt Record'!C525/CODE!B525,0)</f>
        <v>0</v>
      </c>
      <c r="L525" s="365" t="str">
        <f aca="false">IF(A525="",IF(L526=1,1,""),1)</f>
        <v/>
      </c>
      <c r="N525" s="366" t="n">
        <f aca="false">COUNTIFS('Felling&amp;Restocking'!$A$11:$A$1000, 'Felling&amp;Restocking'!$A525, 'Felling&amp;Restocking'!$B$11:$B$1000, 'Felling&amp;Restocking'!$B525, 'Felling&amp;Restocking'!$H$11:$H$1000, 'Felling&amp;Restocking'!$H525)</f>
        <v>0</v>
      </c>
      <c r="O525" s="366" t="n">
        <f aca="false">IF(OR('Felling&amp;Restocking'!H525=0,'Felling&amp;Restocking'!H525=""),0,1)</f>
        <v>0</v>
      </c>
      <c r="P525" s="367" t="n">
        <f aca="false">SUM('Felling&amp;Restocking'!O525+'Felling&amp;Restocking'!P525)</f>
        <v>0</v>
      </c>
      <c r="S525" s="369" t="n">
        <f aca="false">IF(AND(O525&lt;&gt;0,P525&lt;&gt;0,'Felling&amp;Restocking'!G525&lt;&gt;0,AA525="",AC525=""),1,0)</f>
        <v>0</v>
      </c>
      <c r="T525" s="370" t="str">
        <f aca="false">IF(OR('Felling&amp;Restocking'!G525=0,'Felling&amp;Restocking'!G525=""),"",SUM('Felling&amp;Restocking'!O525/P525)*'Felling&amp;Restocking'!G525)</f>
        <v/>
      </c>
      <c r="U525" s="370" t="str">
        <f aca="false">IF(OR('Felling&amp;Restocking'!G525=0,'Felling&amp;Restocking'!G525=""),"",SUM('Felling&amp;Restocking'!P525/P525)*'Felling&amp;Restocking'!G525)</f>
        <v/>
      </c>
      <c r="V525" s="371" t="n">
        <f aca="false">IF(CONCATENATE('Felling&amp;Restocking'!U525&amp;'Felling&amp;Restocking'!W525&amp;'Felling&amp;Restocking'!Y525&amp;'Felling&amp;Restocking'!AA525&amp;'Felling&amp;Restocking'!AC525)="",0,1)</f>
        <v>0</v>
      </c>
      <c r="W525" s="372" t="n">
        <f aca="false">IF(OR(OR(TRIM('Felling&amp;Restocking'!H525)="T",TRIM('Felling&amp;Restocking'!H525)="DF",TRIM('Felling&amp;Restocking'!H525)="OS"),O525=0),0,1)</f>
        <v>0</v>
      </c>
      <c r="X525" s="372" t="n">
        <f aca="false">IF(OR('Felling&amp;Restocking'!$S525="",OR('Felling&amp;Restocking'!$S525=0,'Felling&amp;Restocking'!$S525="N/A")),0,1)</f>
        <v>0</v>
      </c>
      <c r="Y525" s="362" t="str">
        <f aca="false">IF(W525=1,T525,"")</f>
        <v/>
      </c>
      <c r="Z525" s="362" t="str">
        <f aca="false">IF(W525=1,U525,"")</f>
        <v/>
      </c>
      <c r="AA525" s="363" t="str">
        <f aca="false">CONCATENATE(IF(AND(AG525="B",AF525&lt;&gt;""),AF525,""),IF(AND(AI525="B",AH525&lt;&gt;""),AH525,""),IF(AND(AK525="B",AJ525&lt;&gt;""),AJ525,""),IF(AND(AM525="B",AL525&lt;&gt;""),AL525,""),IF(AND(AO525="B",AN525&lt;&gt;""),AN525,""),IF(AND(AQ525="B",AP525&lt;&gt;""),AP525,""))</f>
        <v/>
      </c>
      <c r="AC525" s="362" t="str">
        <f aca="false">CONCATENATE(IF(AND(AG525="C",AF525&lt;&gt;""),AF525,""),IF(AND(AI525="C",AH525&lt;&gt;""),AH525,""),IF(AND(AK525="C",AJ525&lt;&gt;""),AJ525,""),IF(AND(AM525="C",AL525&lt;&gt;""),AL525,""),IF(AND(AO525="C",AN525&lt;&gt;""),AN525,""),IF(AND(AQ525="C",AP525&lt;&gt;""),AP525,""))</f>
        <v/>
      </c>
      <c r="AE525" s="362" t="str">
        <f aca="false">CONCATENATE(IF(AS525="","",AS525),IF(AU525="","",AU525),IF(AW525="","",AW525),IF(AY525="","",AY525),IF(BA525="","",BA525),IF(BC525="","",BC525))</f>
        <v>1</v>
      </c>
      <c r="AF525" s="362" t="str">
        <f aca="false">IF('Felling&amp;Restocking'!I525="","",IFERROR(VLOOKUP( 'Felling&amp;Restocking'!I525,SpeciesList[],2,0),"," &amp; 'Felling&amp;Restocking'!I525))</f>
        <v/>
      </c>
      <c r="AG525" s="362" t="str">
        <f aca="false">IF('Felling&amp;Restocking'!I525="","",VLOOKUP( 'Felling&amp;Restocking'!I525,SpeciesList[],4,0))</f>
        <v/>
      </c>
      <c r="AH525" s="362" t="str">
        <f aca="false">IF('Felling&amp;Restocking'!J525="","",IFERROR("," &amp; VLOOKUP( 'Felling&amp;Restocking'!J525,SpeciesList[],2,0),"," &amp; 'Felling&amp;Restocking'!J525))</f>
        <v/>
      </c>
      <c r="AI525" s="362" t="str">
        <f aca="false">IF('Felling&amp;Restocking'!J525="","",VLOOKUP( 'Felling&amp;Restocking'!J525,SpeciesList[],4,0))</f>
        <v/>
      </c>
      <c r="AJ525" s="362" t="str">
        <f aca="false">IF('Felling&amp;Restocking'!K525="","",IFERROR("," &amp; VLOOKUP( 'Felling&amp;Restocking'!K525,SpeciesList[],2,0),"," &amp; 'Felling&amp;Restocking'!K525))</f>
        <v/>
      </c>
      <c r="AK525" s="362" t="str">
        <f aca="false">IF('Felling&amp;Restocking'!K525="","",VLOOKUP( 'Felling&amp;Restocking'!K525,SpeciesList[],4,0))</f>
        <v/>
      </c>
      <c r="AL525" s="362" t="str">
        <f aca="false">IF('Felling&amp;Restocking'!L525="","",IFERROR("," &amp; VLOOKUP( 'Felling&amp;Restocking'!L525,SpeciesList[],2,0),"," &amp; 'Felling&amp;Restocking'!L525))</f>
        <v/>
      </c>
      <c r="AM525" s="362" t="str">
        <f aca="false">IF('Felling&amp;Restocking'!L525="","",VLOOKUP( 'Felling&amp;Restocking'!L525,SpeciesList[],4,0))</f>
        <v/>
      </c>
      <c r="AN525" s="362" t="str">
        <f aca="false">IF('Felling&amp;Restocking'!M525="","",IFERROR("," &amp; VLOOKUP( 'Felling&amp;Restocking'!M525,SpeciesList[],2,0),"," &amp; 'Felling&amp;Restocking'!M525))</f>
        <v/>
      </c>
      <c r="AO525" s="362" t="str">
        <f aca="false">IF('Felling&amp;Restocking'!M525="","",VLOOKUP( 'Felling&amp;Restocking'!M525,SpeciesList[],4,0))</f>
        <v/>
      </c>
      <c r="AP525" s="362" t="str">
        <f aca="false">IF('Felling&amp;Restocking'!N525="","",IFERROR("," &amp; VLOOKUP( 'Felling&amp;Restocking'!N525,SpeciesList[],2,0),"," &amp; 'Felling&amp;Restocking'!N525))</f>
        <v/>
      </c>
      <c r="AQ525" s="362" t="str">
        <f aca="false">IF('Felling&amp;Restocking'!N525="","",VLOOKUP( 'Felling&amp;Restocking'!N525,SpeciesList[],4,0))</f>
        <v/>
      </c>
      <c r="AT525" s="362" t="str">
        <f aca="false">IF('Sub-Cpt Record'!A525&lt;&gt;"",CONCATENATE('Sub-Cpt Record'!A525,'Sub-Cpt Record'!B525,'Sub-Cpt Record'!C525),"")</f>
        <v/>
      </c>
      <c r="AU525" s="362" t="n">
        <f aca="false">IF($AT525="",1,COUNTIFS($AT$11:$AT$1000, $AT525))</f>
        <v>1</v>
      </c>
      <c r="AV525" s="362" t="n">
        <f aca="false">IF(AT525&lt;&gt;"",'Sub-Cpt Record'!C525/CODE!AU525,0)</f>
        <v>0</v>
      </c>
    </row>
    <row r="526" customFormat="false" ht="15" hidden="false" customHeight="false" outlineLevel="0" collapsed="false">
      <c r="A526" s="362" t="str">
        <f aca="false">IF('Sub-Cpt Record'!B526="",IF(OR('Sub-Cpt Record'!A526=0,'Sub-Cpt Record'!A526=""),"",'Sub-Cpt Record'!A526),CONCATENATE('Sub-Cpt Record'!A526&amp;'Sub-Cpt Record'!B526))</f>
        <v/>
      </c>
      <c r="B526" s="362" t="n">
        <f aca="false">IF($A526="",1,COUNTIFS($A$11:$A$1000, $A526))</f>
        <v>1</v>
      </c>
      <c r="C526" s="363" t="str">
        <f aca="false">IF('Sub-Cpt Record'!E526 = "","",'Sub-Cpt Record'!E526&amp;"  ")</f>
        <v/>
      </c>
      <c r="D526" s="362" t="str">
        <f aca="false">IF('Sub-Cpt Record'!F526 = "","",'Sub-Cpt Record'!F526&amp;"  ")</f>
        <v/>
      </c>
      <c r="E526" s="362" t="str">
        <f aca="false">IF('Sub-Cpt Record'!G526 = "","",'Sub-Cpt Record'!G526&amp;"  ")</f>
        <v/>
      </c>
      <c r="F526" s="362" t="str">
        <f aca="false">IF('Sub-Cpt Record'!H526 = "","",'Sub-Cpt Record'!H526&amp;"  ")</f>
        <v/>
      </c>
      <c r="G526" s="362" t="str">
        <f aca="false">IF('Sub-Cpt Record'!I526 = "","",'Sub-Cpt Record'!I526&amp;"  ")</f>
        <v/>
      </c>
      <c r="H526" s="362" t="str">
        <f aca="false">IF('Sub-Cpt Record'!J526 = "","",'Sub-Cpt Record'!J526&amp;"  ")</f>
        <v/>
      </c>
      <c r="I526" s="364" t="str">
        <f aca="false">CONCATENATE(C526&amp;D526&amp;E526&amp;F526&amp;G526&amp;H526)</f>
        <v/>
      </c>
      <c r="J526" s="362" t="n">
        <f aca="false">IF(A526&lt;&gt;"",'Sub-Cpt Record'!C526/CODE!B526,0)</f>
        <v>0</v>
      </c>
      <c r="L526" s="365" t="str">
        <f aca="false">IF(A526="",IF(L527=1,1,""),1)</f>
        <v/>
      </c>
      <c r="N526" s="366" t="n">
        <f aca="false">COUNTIFS('Felling&amp;Restocking'!$A$11:$A$1000, 'Felling&amp;Restocking'!$A526, 'Felling&amp;Restocking'!$B$11:$B$1000, 'Felling&amp;Restocking'!$B526, 'Felling&amp;Restocking'!$H$11:$H$1000, 'Felling&amp;Restocking'!$H526)</f>
        <v>0</v>
      </c>
      <c r="O526" s="366" t="n">
        <f aca="false">IF(OR('Felling&amp;Restocking'!H526=0,'Felling&amp;Restocking'!H526=""),0,1)</f>
        <v>0</v>
      </c>
      <c r="P526" s="367" t="n">
        <f aca="false">SUM('Felling&amp;Restocking'!O526+'Felling&amp;Restocking'!P526)</f>
        <v>0</v>
      </c>
      <c r="S526" s="369" t="n">
        <f aca="false">IF(AND(O526&lt;&gt;0,P526&lt;&gt;0,'Felling&amp;Restocking'!G526&lt;&gt;0,AA526="",AC526=""),1,0)</f>
        <v>0</v>
      </c>
      <c r="T526" s="370" t="str">
        <f aca="false">IF(OR('Felling&amp;Restocking'!G526=0,'Felling&amp;Restocking'!G526=""),"",SUM('Felling&amp;Restocking'!O526/P526)*'Felling&amp;Restocking'!G526)</f>
        <v/>
      </c>
      <c r="U526" s="370" t="str">
        <f aca="false">IF(OR('Felling&amp;Restocking'!G526=0,'Felling&amp;Restocking'!G526=""),"",SUM('Felling&amp;Restocking'!P526/P526)*'Felling&amp;Restocking'!G526)</f>
        <v/>
      </c>
      <c r="V526" s="371" t="n">
        <f aca="false">IF(CONCATENATE('Felling&amp;Restocking'!U526&amp;'Felling&amp;Restocking'!W526&amp;'Felling&amp;Restocking'!Y526&amp;'Felling&amp;Restocking'!AA526&amp;'Felling&amp;Restocking'!AC526)="",0,1)</f>
        <v>0</v>
      </c>
      <c r="W526" s="372" t="n">
        <f aca="false">IF(OR(OR(TRIM('Felling&amp;Restocking'!H526)="T",TRIM('Felling&amp;Restocking'!H526)="DF",TRIM('Felling&amp;Restocking'!H526)="OS"),O526=0),0,1)</f>
        <v>0</v>
      </c>
      <c r="X526" s="372" t="n">
        <f aca="false">IF(OR('Felling&amp;Restocking'!$S526="",OR('Felling&amp;Restocking'!$S526=0,'Felling&amp;Restocking'!$S526="N/A")),0,1)</f>
        <v>0</v>
      </c>
      <c r="Y526" s="362" t="str">
        <f aca="false">IF(W526=1,T526,"")</f>
        <v/>
      </c>
      <c r="Z526" s="362" t="str">
        <f aca="false">IF(W526=1,U526,"")</f>
        <v/>
      </c>
      <c r="AA526" s="363" t="str">
        <f aca="false">CONCATENATE(IF(AND(AG526="B",AF526&lt;&gt;""),AF526,""),IF(AND(AI526="B",AH526&lt;&gt;""),AH526,""),IF(AND(AK526="B",AJ526&lt;&gt;""),AJ526,""),IF(AND(AM526="B",AL526&lt;&gt;""),AL526,""),IF(AND(AO526="B",AN526&lt;&gt;""),AN526,""),IF(AND(AQ526="B",AP526&lt;&gt;""),AP526,""))</f>
        <v/>
      </c>
      <c r="AC526" s="362" t="str">
        <f aca="false">CONCATENATE(IF(AND(AG526="C",AF526&lt;&gt;""),AF526,""),IF(AND(AI526="C",AH526&lt;&gt;""),AH526,""),IF(AND(AK526="C",AJ526&lt;&gt;""),AJ526,""),IF(AND(AM526="C",AL526&lt;&gt;""),AL526,""),IF(AND(AO526="C",AN526&lt;&gt;""),AN526,""),IF(AND(AQ526="C",AP526&lt;&gt;""),AP526,""))</f>
        <v/>
      </c>
      <c r="AE526" s="362" t="str">
        <f aca="false">CONCATENATE(IF(AS526="","",AS526),IF(AU526="","",AU526),IF(AW526="","",AW526),IF(AY526="","",AY526),IF(BA526="","",BA526),IF(BC526="","",BC526))</f>
        <v>1</v>
      </c>
      <c r="AF526" s="362" t="str">
        <f aca="false">IF('Felling&amp;Restocking'!I526="","",IFERROR(VLOOKUP( 'Felling&amp;Restocking'!I526,SpeciesList[],2,0),"," &amp; 'Felling&amp;Restocking'!I526))</f>
        <v/>
      </c>
      <c r="AG526" s="362" t="str">
        <f aca="false">IF('Felling&amp;Restocking'!I526="","",VLOOKUP( 'Felling&amp;Restocking'!I526,SpeciesList[],4,0))</f>
        <v/>
      </c>
      <c r="AH526" s="362" t="str">
        <f aca="false">IF('Felling&amp;Restocking'!J526="","",IFERROR("," &amp; VLOOKUP( 'Felling&amp;Restocking'!J526,SpeciesList[],2,0),"," &amp; 'Felling&amp;Restocking'!J526))</f>
        <v/>
      </c>
      <c r="AI526" s="362" t="str">
        <f aca="false">IF('Felling&amp;Restocking'!J526="","",VLOOKUP( 'Felling&amp;Restocking'!J526,SpeciesList[],4,0))</f>
        <v/>
      </c>
      <c r="AJ526" s="362" t="str">
        <f aca="false">IF('Felling&amp;Restocking'!K526="","",IFERROR("," &amp; VLOOKUP( 'Felling&amp;Restocking'!K526,SpeciesList[],2,0),"," &amp; 'Felling&amp;Restocking'!K526))</f>
        <v/>
      </c>
      <c r="AK526" s="362" t="str">
        <f aca="false">IF('Felling&amp;Restocking'!K526="","",VLOOKUP( 'Felling&amp;Restocking'!K526,SpeciesList[],4,0))</f>
        <v/>
      </c>
      <c r="AL526" s="362" t="str">
        <f aca="false">IF('Felling&amp;Restocking'!L526="","",IFERROR("," &amp; VLOOKUP( 'Felling&amp;Restocking'!L526,SpeciesList[],2,0),"," &amp; 'Felling&amp;Restocking'!L526))</f>
        <v/>
      </c>
      <c r="AM526" s="362" t="str">
        <f aca="false">IF('Felling&amp;Restocking'!L526="","",VLOOKUP( 'Felling&amp;Restocking'!L526,SpeciesList[],4,0))</f>
        <v/>
      </c>
      <c r="AN526" s="362" t="str">
        <f aca="false">IF('Felling&amp;Restocking'!M526="","",IFERROR("," &amp; VLOOKUP( 'Felling&amp;Restocking'!M526,SpeciesList[],2,0),"," &amp; 'Felling&amp;Restocking'!M526))</f>
        <v/>
      </c>
      <c r="AO526" s="362" t="str">
        <f aca="false">IF('Felling&amp;Restocking'!M526="","",VLOOKUP( 'Felling&amp;Restocking'!M526,SpeciesList[],4,0))</f>
        <v/>
      </c>
      <c r="AP526" s="362" t="str">
        <f aca="false">IF('Felling&amp;Restocking'!N526="","",IFERROR("," &amp; VLOOKUP( 'Felling&amp;Restocking'!N526,SpeciesList[],2,0),"," &amp; 'Felling&amp;Restocking'!N526))</f>
        <v/>
      </c>
      <c r="AQ526" s="362" t="str">
        <f aca="false">IF('Felling&amp;Restocking'!N526="","",VLOOKUP( 'Felling&amp;Restocking'!N526,SpeciesList[],4,0))</f>
        <v/>
      </c>
      <c r="AT526" s="362" t="str">
        <f aca="false">IF('Sub-Cpt Record'!A526&lt;&gt;"",CONCATENATE('Sub-Cpt Record'!A526,'Sub-Cpt Record'!B526,'Sub-Cpt Record'!C526),"")</f>
        <v/>
      </c>
      <c r="AU526" s="362" t="n">
        <f aca="false">IF($AT526="",1,COUNTIFS($AT$11:$AT$1000, $AT526))</f>
        <v>1</v>
      </c>
      <c r="AV526" s="362" t="n">
        <f aca="false">IF(AT526&lt;&gt;"",'Sub-Cpt Record'!C526/CODE!AU526,0)</f>
        <v>0</v>
      </c>
    </row>
    <row r="527" customFormat="false" ht="15" hidden="false" customHeight="false" outlineLevel="0" collapsed="false">
      <c r="A527" s="362" t="str">
        <f aca="false">IF('Sub-Cpt Record'!B527="",IF(OR('Sub-Cpt Record'!A527=0,'Sub-Cpt Record'!A527=""),"",'Sub-Cpt Record'!A527),CONCATENATE('Sub-Cpt Record'!A527&amp;'Sub-Cpt Record'!B527))</f>
        <v/>
      </c>
      <c r="B527" s="362" t="n">
        <f aca="false">IF($A527="",1,COUNTIFS($A$11:$A$1000, $A527))</f>
        <v>1</v>
      </c>
      <c r="C527" s="363" t="str">
        <f aca="false">IF('Sub-Cpt Record'!E527 = "","",'Sub-Cpt Record'!E527&amp;"  ")</f>
        <v/>
      </c>
      <c r="D527" s="362" t="str">
        <f aca="false">IF('Sub-Cpt Record'!F527 = "","",'Sub-Cpt Record'!F527&amp;"  ")</f>
        <v/>
      </c>
      <c r="E527" s="362" t="str">
        <f aca="false">IF('Sub-Cpt Record'!G527 = "","",'Sub-Cpt Record'!G527&amp;"  ")</f>
        <v/>
      </c>
      <c r="F527" s="362" t="str">
        <f aca="false">IF('Sub-Cpt Record'!H527 = "","",'Sub-Cpt Record'!H527&amp;"  ")</f>
        <v/>
      </c>
      <c r="G527" s="362" t="str">
        <f aca="false">IF('Sub-Cpt Record'!I527 = "","",'Sub-Cpt Record'!I527&amp;"  ")</f>
        <v/>
      </c>
      <c r="H527" s="362" t="str">
        <f aca="false">IF('Sub-Cpt Record'!J527 = "","",'Sub-Cpt Record'!J527&amp;"  ")</f>
        <v/>
      </c>
      <c r="I527" s="364" t="str">
        <f aca="false">CONCATENATE(C527&amp;D527&amp;E527&amp;F527&amp;G527&amp;H527)</f>
        <v/>
      </c>
      <c r="J527" s="362" t="n">
        <f aca="false">IF(A527&lt;&gt;"",'Sub-Cpt Record'!C527/CODE!B527,0)</f>
        <v>0</v>
      </c>
      <c r="L527" s="365" t="str">
        <f aca="false">IF(A527="",IF(L528=1,1,""),1)</f>
        <v/>
      </c>
      <c r="N527" s="366" t="n">
        <f aca="false">COUNTIFS('Felling&amp;Restocking'!$A$11:$A$1000, 'Felling&amp;Restocking'!$A527, 'Felling&amp;Restocking'!$B$11:$B$1000, 'Felling&amp;Restocking'!$B527, 'Felling&amp;Restocking'!$H$11:$H$1000, 'Felling&amp;Restocking'!$H527)</f>
        <v>0</v>
      </c>
      <c r="O527" s="366" t="n">
        <f aca="false">IF(OR('Felling&amp;Restocking'!H527=0,'Felling&amp;Restocking'!H527=""),0,1)</f>
        <v>0</v>
      </c>
      <c r="P527" s="367" t="n">
        <f aca="false">SUM('Felling&amp;Restocking'!O527+'Felling&amp;Restocking'!P527)</f>
        <v>0</v>
      </c>
      <c r="S527" s="369" t="n">
        <f aca="false">IF(AND(O527&lt;&gt;0,P527&lt;&gt;0,'Felling&amp;Restocking'!G527&lt;&gt;0,AA527="",AC527=""),1,0)</f>
        <v>0</v>
      </c>
      <c r="T527" s="370" t="str">
        <f aca="false">IF(OR('Felling&amp;Restocking'!G527=0,'Felling&amp;Restocking'!G527=""),"",SUM('Felling&amp;Restocking'!O527/P527)*'Felling&amp;Restocking'!G527)</f>
        <v/>
      </c>
      <c r="U527" s="370" t="str">
        <f aca="false">IF(OR('Felling&amp;Restocking'!G527=0,'Felling&amp;Restocking'!G527=""),"",SUM('Felling&amp;Restocking'!P527/P527)*'Felling&amp;Restocking'!G527)</f>
        <v/>
      </c>
      <c r="V527" s="371" t="n">
        <f aca="false">IF(CONCATENATE('Felling&amp;Restocking'!U527&amp;'Felling&amp;Restocking'!W527&amp;'Felling&amp;Restocking'!Y527&amp;'Felling&amp;Restocking'!AA527&amp;'Felling&amp;Restocking'!AC527)="",0,1)</f>
        <v>0</v>
      </c>
      <c r="W527" s="372" t="n">
        <f aca="false">IF(OR(OR(TRIM('Felling&amp;Restocking'!H527)="T",TRIM('Felling&amp;Restocking'!H527)="DF",TRIM('Felling&amp;Restocking'!H527)="OS"),O527=0),0,1)</f>
        <v>0</v>
      </c>
      <c r="X527" s="372" t="n">
        <f aca="false">IF(OR('Felling&amp;Restocking'!$S527="",OR('Felling&amp;Restocking'!$S527=0,'Felling&amp;Restocking'!$S527="N/A")),0,1)</f>
        <v>0</v>
      </c>
      <c r="Y527" s="362" t="str">
        <f aca="false">IF(W527=1,T527,"")</f>
        <v/>
      </c>
      <c r="Z527" s="362" t="str">
        <f aca="false">IF(W527=1,U527,"")</f>
        <v/>
      </c>
      <c r="AA527" s="363" t="str">
        <f aca="false">CONCATENATE(IF(AND(AG527="B",AF527&lt;&gt;""),AF527,""),IF(AND(AI527="B",AH527&lt;&gt;""),AH527,""),IF(AND(AK527="B",AJ527&lt;&gt;""),AJ527,""),IF(AND(AM527="B",AL527&lt;&gt;""),AL527,""),IF(AND(AO527="B",AN527&lt;&gt;""),AN527,""),IF(AND(AQ527="B",AP527&lt;&gt;""),AP527,""))</f>
        <v/>
      </c>
      <c r="AC527" s="362" t="str">
        <f aca="false">CONCATENATE(IF(AND(AG527="C",AF527&lt;&gt;""),AF527,""),IF(AND(AI527="C",AH527&lt;&gt;""),AH527,""),IF(AND(AK527="C",AJ527&lt;&gt;""),AJ527,""),IF(AND(AM527="C",AL527&lt;&gt;""),AL527,""),IF(AND(AO527="C",AN527&lt;&gt;""),AN527,""),IF(AND(AQ527="C",AP527&lt;&gt;""),AP527,""))</f>
        <v/>
      </c>
      <c r="AE527" s="362" t="str">
        <f aca="false">CONCATENATE(IF(AS527="","",AS527),IF(AU527="","",AU527),IF(AW527="","",AW527),IF(AY527="","",AY527),IF(BA527="","",BA527),IF(BC527="","",BC527))</f>
        <v>1</v>
      </c>
      <c r="AF527" s="362" t="str">
        <f aca="false">IF('Felling&amp;Restocking'!I527="","",IFERROR(VLOOKUP( 'Felling&amp;Restocking'!I527,SpeciesList[],2,0),"," &amp; 'Felling&amp;Restocking'!I527))</f>
        <v/>
      </c>
      <c r="AG527" s="362" t="str">
        <f aca="false">IF('Felling&amp;Restocking'!I527="","",VLOOKUP( 'Felling&amp;Restocking'!I527,SpeciesList[],4,0))</f>
        <v/>
      </c>
      <c r="AH527" s="362" t="str">
        <f aca="false">IF('Felling&amp;Restocking'!J527="","",IFERROR("," &amp; VLOOKUP( 'Felling&amp;Restocking'!J527,SpeciesList[],2,0),"," &amp; 'Felling&amp;Restocking'!J527))</f>
        <v/>
      </c>
      <c r="AI527" s="362" t="str">
        <f aca="false">IF('Felling&amp;Restocking'!J527="","",VLOOKUP( 'Felling&amp;Restocking'!J527,SpeciesList[],4,0))</f>
        <v/>
      </c>
      <c r="AJ527" s="362" t="str">
        <f aca="false">IF('Felling&amp;Restocking'!K527="","",IFERROR("," &amp; VLOOKUP( 'Felling&amp;Restocking'!K527,SpeciesList[],2,0),"," &amp; 'Felling&amp;Restocking'!K527))</f>
        <v/>
      </c>
      <c r="AK527" s="362" t="str">
        <f aca="false">IF('Felling&amp;Restocking'!K527="","",VLOOKUP( 'Felling&amp;Restocking'!K527,SpeciesList[],4,0))</f>
        <v/>
      </c>
      <c r="AL527" s="362" t="str">
        <f aca="false">IF('Felling&amp;Restocking'!L527="","",IFERROR("," &amp; VLOOKUP( 'Felling&amp;Restocking'!L527,SpeciesList[],2,0),"," &amp; 'Felling&amp;Restocking'!L527))</f>
        <v/>
      </c>
      <c r="AM527" s="362" t="str">
        <f aca="false">IF('Felling&amp;Restocking'!L527="","",VLOOKUP( 'Felling&amp;Restocking'!L527,SpeciesList[],4,0))</f>
        <v/>
      </c>
      <c r="AN527" s="362" t="str">
        <f aca="false">IF('Felling&amp;Restocking'!M527="","",IFERROR("," &amp; VLOOKUP( 'Felling&amp;Restocking'!M527,SpeciesList[],2,0),"," &amp; 'Felling&amp;Restocking'!M527))</f>
        <v/>
      </c>
      <c r="AO527" s="362" t="str">
        <f aca="false">IF('Felling&amp;Restocking'!M527="","",VLOOKUP( 'Felling&amp;Restocking'!M527,SpeciesList[],4,0))</f>
        <v/>
      </c>
      <c r="AP527" s="362" t="str">
        <f aca="false">IF('Felling&amp;Restocking'!N527="","",IFERROR("," &amp; VLOOKUP( 'Felling&amp;Restocking'!N527,SpeciesList[],2,0),"," &amp; 'Felling&amp;Restocking'!N527))</f>
        <v/>
      </c>
      <c r="AQ527" s="362" t="str">
        <f aca="false">IF('Felling&amp;Restocking'!N527="","",VLOOKUP( 'Felling&amp;Restocking'!N527,SpeciesList[],4,0))</f>
        <v/>
      </c>
      <c r="AT527" s="362" t="str">
        <f aca="false">IF('Sub-Cpt Record'!A527&lt;&gt;"",CONCATENATE('Sub-Cpt Record'!A527,'Sub-Cpt Record'!B527,'Sub-Cpt Record'!C527),"")</f>
        <v/>
      </c>
      <c r="AU527" s="362" t="n">
        <f aca="false">IF($AT527="",1,COUNTIFS($AT$11:$AT$1000, $AT527))</f>
        <v>1</v>
      </c>
      <c r="AV527" s="362" t="n">
        <f aca="false">IF(AT527&lt;&gt;"",'Sub-Cpt Record'!C527/CODE!AU527,0)</f>
        <v>0</v>
      </c>
    </row>
    <row r="528" customFormat="false" ht="15" hidden="false" customHeight="false" outlineLevel="0" collapsed="false">
      <c r="A528" s="362" t="str">
        <f aca="false">IF('Sub-Cpt Record'!B528="",IF(OR('Sub-Cpt Record'!A528=0,'Sub-Cpt Record'!A528=""),"",'Sub-Cpt Record'!A528),CONCATENATE('Sub-Cpt Record'!A528&amp;'Sub-Cpt Record'!B528))</f>
        <v/>
      </c>
      <c r="B528" s="362" t="n">
        <f aca="false">IF($A528="",1,COUNTIFS($A$11:$A$1000, $A528))</f>
        <v>1</v>
      </c>
      <c r="C528" s="363" t="str">
        <f aca="false">IF('Sub-Cpt Record'!E528 = "","",'Sub-Cpt Record'!E528&amp;"  ")</f>
        <v/>
      </c>
      <c r="D528" s="362" t="str">
        <f aca="false">IF('Sub-Cpt Record'!F528 = "","",'Sub-Cpt Record'!F528&amp;"  ")</f>
        <v/>
      </c>
      <c r="E528" s="362" t="str">
        <f aca="false">IF('Sub-Cpt Record'!G528 = "","",'Sub-Cpt Record'!G528&amp;"  ")</f>
        <v/>
      </c>
      <c r="F528" s="362" t="str">
        <f aca="false">IF('Sub-Cpt Record'!H528 = "","",'Sub-Cpt Record'!H528&amp;"  ")</f>
        <v/>
      </c>
      <c r="G528" s="362" t="str">
        <f aca="false">IF('Sub-Cpt Record'!I528 = "","",'Sub-Cpt Record'!I528&amp;"  ")</f>
        <v/>
      </c>
      <c r="H528" s="362" t="str">
        <f aca="false">IF('Sub-Cpt Record'!J528 = "","",'Sub-Cpt Record'!J528&amp;"  ")</f>
        <v/>
      </c>
      <c r="I528" s="364" t="str">
        <f aca="false">CONCATENATE(C528&amp;D528&amp;E528&amp;F528&amp;G528&amp;H528)</f>
        <v/>
      </c>
      <c r="J528" s="362" t="n">
        <f aca="false">IF(A528&lt;&gt;"",'Sub-Cpt Record'!C528/CODE!B528,0)</f>
        <v>0</v>
      </c>
      <c r="L528" s="365" t="str">
        <f aca="false">IF(A528="",IF(L529=1,1,""),1)</f>
        <v/>
      </c>
      <c r="N528" s="366" t="n">
        <f aca="false">COUNTIFS('Felling&amp;Restocking'!$A$11:$A$1000, 'Felling&amp;Restocking'!$A528, 'Felling&amp;Restocking'!$B$11:$B$1000, 'Felling&amp;Restocking'!$B528, 'Felling&amp;Restocking'!$H$11:$H$1000, 'Felling&amp;Restocking'!$H528)</f>
        <v>0</v>
      </c>
      <c r="O528" s="366" t="n">
        <f aca="false">IF(OR('Felling&amp;Restocking'!H528=0,'Felling&amp;Restocking'!H528=""),0,1)</f>
        <v>0</v>
      </c>
      <c r="P528" s="367" t="n">
        <f aca="false">SUM('Felling&amp;Restocking'!O528+'Felling&amp;Restocking'!P528)</f>
        <v>0</v>
      </c>
      <c r="S528" s="369" t="n">
        <f aca="false">IF(AND(O528&lt;&gt;0,P528&lt;&gt;0,'Felling&amp;Restocking'!G528&lt;&gt;0,AA528="",AC528=""),1,0)</f>
        <v>0</v>
      </c>
      <c r="T528" s="370" t="str">
        <f aca="false">IF(OR('Felling&amp;Restocking'!G528=0,'Felling&amp;Restocking'!G528=""),"",SUM('Felling&amp;Restocking'!O528/P528)*'Felling&amp;Restocking'!G528)</f>
        <v/>
      </c>
      <c r="U528" s="370" t="str">
        <f aca="false">IF(OR('Felling&amp;Restocking'!G528=0,'Felling&amp;Restocking'!G528=""),"",SUM('Felling&amp;Restocking'!P528/P528)*'Felling&amp;Restocking'!G528)</f>
        <v/>
      </c>
      <c r="V528" s="371" t="n">
        <f aca="false">IF(CONCATENATE('Felling&amp;Restocking'!U528&amp;'Felling&amp;Restocking'!W528&amp;'Felling&amp;Restocking'!Y528&amp;'Felling&amp;Restocking'!AA528&amp;'Felling&amp;Restocking'!AC528)="",0,1)</f>
        <v>0</v>
      </c>
      <c r="W528" s="372" t="n">
        <f aca="false">IF(OR(OR(TRIM('Felling&amp;Restocking'!H528)="T",TRIM('Felling&amp;Restocking'!H528)="DF",TRIM('Felling&amp;Restocking'!H528)="OS"),O528=0),0,1)</f>
        <v>0</v>
      </c>
      <c r="X528" s="372" t="n">
        <f aca="false">IF(OR('Felling&amp;Restocking'!$S528="",OR('Felling&amp;Restocking'!$S528=0,'Felling&amp;Restocking'!$S528="N/A")),0,1)</f>
        <v>0</v>
      </c>
      <c r="Y528" s="362" t="str">
        <f aca="false">IF(W528=1,T528,"")</f>
        <v/>
      </c>
      <c r="Z528" s="362" t="str">
        <f aca="false">IF(W528=1,U528,"")</f>
        <v/>
      </c>
      <c r="AA528" s="363" t="str">
        <f aca="false">CONCATENATE(IF(AND(AG528="B",AF528&lt;&gt;""),AF528,""),IF(AND(AI528="B",AH528&lt;&gt;""),AH528,""),IF(AND(AK528="B",AJ528&lt;&gt;""),AJ528,""),IF(AND(AM528="B",AL528&lt;&gt;""),AL528,""),IF(AND(AO528="B",AN528&lt;&gt;""),AN528,""),IF(AND(AQ528="B",AP528&lt;&gt;""),AP528,""))</f>
        <v/>
      </c>
      <c r="AC528" s="362" t="str">
        <f aca="false">CONCATENATE(IF(AND(AG528="C",AF528&lt;&gt;""),AF528,""),IF(AND(AI528="C",AH528&lt;&gt;""),AH528,""),IF(AND(AK528="C",AJ528&lt;&gt;""),AJ528,""),IF(AND(AM528="C",AL528&lt;&gt;""),AL528,""),IF(AND(AO528="C",AN528&lt;&gt;""),AN528,""),IF(AND(AQ528="C",AP528&lt;&gt;""),AP528,""))</f>
        <v/>
      </c>
      <c r="AE528" s="362" t="str">
        <f aca="false">CONCATENATE(IF(AS528="","",AS528),IF(AU528="","",AU528),IF(AW528="","",AW528),IF(AY528="","",AY528),IF(BA528="","",BA528),IF(BC528="","",BC528))</f>
        <v>1</v>
      </c>
      <c r="AF528" s="362" t="str">
        <f aca="false">IF('Felling&amp;Restocking'!I528="","",IFERROR(VLOOKUP( 'Felling&amp;Restocking'!I528,SpeciesList[],2,0),"," &amp; 'Felling&amp;Restocking'!I528))</f>
        <v/>
      </c>
      <c r="AG528" s="362" t="str">
        <f aca="false">IF('Felling&amp;Restocking'!I528="","",VLOOKUP( 'Felling&amp;Restocking'!I528,SpeciesList[],4,0))</f>
        <v/>
      </c>
      <c r="AH528" s="362" t="str">
        <f aca="false">IF('Felling&amp;Restocking'!J528="","",IFERROR("," &amp; VLOOKUP( 'Felling&amp;Restocking'!J528,SpeciesList[],2,0),"," &amp; 'Felling&amp;Restocking'!J528))</f>
        <v/>
      </c>
      <c r="AI528" s="362" t="str">
        <f aca="false">IF('Felling&amp;Restocking'!J528="","",VLOOKUP( 'Felling&amp;Restocking'!J528,SpeciesList[],4,0))</f>
        <v/>
      </c>
      <c r="AJ528" s="362" t="str">
        <f aca="false">IF('Felling&amp;Restocking'!K528="","",IFERROR("," &amp; VLOOKUP( 'Felling&amp;Restocking'!K528,SpeciesList[],2,0),"," &amp; 'Felling&amp;Restocking'!K528))</f>
        <v/>
      </c>
      <c r="AK528" s="362" t="str">
        <f aca="false">IF('Felling&amp;Restocking'!K528="","",VLOOKUP( 'Felling&amp;Restocking'!K528,SpeciesList[],4,0))</f>
        <v/>
      </c>
      <c r="AL528" s="362" t="str">
        <f aca="false">IF('Felling&amp;Restocking'!L528="","",IFERROR("," &amp; VLOOKUP( 'Felling&amp;Restocking'!L528,SpeciesList[],2,0),"," &amp; 'Felling&amp;Restocking'!L528))</f>
        <v/>
      </c>
      <c r="AM528" s="362" t="str">
        <f aca="false">IF('Felling&amp;Restocking'!L528="","",VLOOKUP( 'Felling&amp;Restocking'!L528,SpeciesList[],4,0))</f>
        <v/>
      </c>
      <c r="AN528" s="362" t="str">
        <f aca="false">IF('Felling&amp;Restocking'!M528="","",IFERROR("," &amp; VLOOKUP( 'Felling&amp;Restocking'!M528,SpeciesList[],2,0),"," &amp; 'Felling&amp;Restocking'!M528))</f>
        <v/>
      </c>
      <c r="AO528" s="362" t="str">
        <f aca="false">IF('Felling&amp;Restocking'!M528="","",VLOOKUP( 'Felling&amp;Restocking'!M528,SpeciesList[],4,0))</f>
        <v/>
      </c>
      <c r="AP528" s="362" t="str">
        <f aca="false">IF('Felling&amp;Restocking'!N528="","",IFERROR("," &amp; VLOOKUP( 'Felling&amp;Restocking'!N528,SpeciesList[],2,0),"," &amp; 'Felling&amp;Restocking'!N528))</f>
        <v/>
      </c>
      <c r="AQ528" s="362" t="str">
        <f aca="false">IF('Felling&amp;Restocking'!N528="","",VLOOKUP( 'Felling&amp;Restocking'!N528,SpeciesList[],4,0))</f>
        <v/>
      </c>
      <c r="AT528" s="362" t="str">
        <f aca="false">IF('Sub-Cpt Record'!A528&lt;&gt;"",CONCATENATE('Sub-Cpt Record'!A528,'Sub-Cpt Record'!B528,'Sub-Cpt Record'!C528),"")</f>
        <v/>
      </c>
      <c r="AU528" s="362" t="n">
        <f aca="false">IF($AT528="",1,COUNTIFS($AT$11:$AT$1000, $AT528))</f>
        <v>1</v>
      </c>
      <c r="AV528" s="362" t="n">
        <f aca="false">IF(AT528&lt;&gt;"",'Sub-Cpt Record'!C528/CODE!AU528,0)</f>
        <v>0</v>
      </c>
    </row>
    <row r="529" customFormat="false" ht="15" hidden="false" customHeight="false" outlineLevel="0" collapsed="false">
      <c r="A529" s="362" t="str">
        <f aca="false">IF('Sub-Cpt Record'!B529="",IF(OR('Sub-Cpt Record'!A529=0,'Sub-Cpt Record'!A529=""),"",'Sub-Cpt Record'!A529),CONCATENATE('Sub-Cpt Record'!A529&amp;'Sub-Cpt Record'!B529))</f>
        <v/>
      </c>
      <c r="B529" s="362" t="n">
        <f aca="false">IF($A529="",1,COUNTIFS($A$11:$A$1000, $A529))</f>
        <v>1</v>
      </c>
      <c r="C529" s="363" t="str">
        <f aca="false">IF('Sub-Cpt Record'!E529 = "","",'Sub-Cpt Record'!E529&amp;"  ")</f>
        <v/>
      </c>
      <c r="D529" s="362" t="str">
        <f aca="false">IF('Sub-Cpt Record'!F529 = "","",'Sub-Cpt Record'!F529&amp;"  ")</f>
        <v/>
      </c>
      <c r="E529" s="362" t="str">
        <f aca="false">IF('Sub-Cpt Record'!G529 = "","",'Sub-Cpt Record'!G529&amp;"  ")</f>
        <v/>
      </c>
      <c r="F529" s="362" t="str">
        <f aca="false">IF('Sub-Cpt Record'!H529 = "","",'Sub-Cpt Record'!H529&amp;"  ")</f>
        <v/>
      </c>
      <c r="G529" s="362" t="str">
        <f aca="false">IF('Sub-Cpt Record'!I529 = "","",'Sub-Cpt Record'!I529&amp;"  ")</f>
        <v/>
      </c>
      <c r="H529" s="362" t="str">
        <f aca="false">IF('Sub-Cpt Record'!J529 = "","",'Sub-Cpt Record'!J529&amp;"  ")</f>
        <v/>
      </c>
      <c r="I529" s="364" t="str">
        <f aca="false">CONCATENATE(C529&amp;D529&amp;E529&amp;F529&amp;G529&amp;H529)</f>
        <v/>
      </c>
      <c r="J529" s="362" t="n">
        <f aca="false">IF(A529&lt;&gt;"",'Sub-Cpt Record'!C529/CODE!B529,0)</f>
        <v>0</v>
      </c>
      <c r="L529" s="365" t="str">
        <f aca="false">IF(A529="",IF(L530=1,1,""),1)</f>
        <v/>
      </c>
      <c r="N529" s="366" t="n">
        <f aca="false">COUNTIFS('Felling&amp;Restocking'!$A$11:$A$1000, 'Felling&amp;Restocking'!$A529, 'Felling&amp;Restocking'!$B$11:$B$1000, 'Felling&amp;Restocking'!$B529, 'Felling&amp;Restocking'!$H$11:$H$1000, 'Felling&amp;Restocking'!$H529)</f>
        <v>0</v>
      </c>
      <c r="O529" s="366" t="n">
        <f aca="false">IF(OR('Felling&amp;Restocking'!H529=0,'Felling&amp;Restocking'!H529=""),0,1)</f>
        <v>0</v>
      </c>
      <c r="P529" s="367" t="n">
        <f aca="false">SUM('Felling&amp;Restocking'!O529+'Felling&amp;Restocking'!P529)</f>
        <v>0</v>
      </c>
      <c r="S529" s="369" t="n">
        <f aca="false">IF(AND(O529&lt;&gt;0,P529&lt;&gt;0,'Felling&amp;Restocking'!G529&lt;&gt;0,AA529="",AC529=""),1,0)</f>
        <v>0</v>
      </c>
      <c r="T529" s="370" t="str">
        <f aca="false">IF(OR('Felling&amp;Restocking'!G529=0,'Felling&amp;Restocking'!G529=""),"",SUM('Felling&amp;Restocking'!O529/P529)*'Felling&amp;Restocking'!G529)</f>
        <v/>
      </c>
      <c r="U529" s="370" t="str">
        <f aca="false">IF(OR('Felling&amp;Restocking'!G529=0,'Felling&amp;Restocking'!G529=""),"",SUM('Felling&amp;Restocking'!P529/P529)*'Felling&amp;Restocking'!G529)</f>
        <v/>
      </c>
      <c r="V529" s="371" t="n">
        <f aca="false">IF(CONCATENATE('Felling&amp;Restocking'!U529&amp;'Felling&amp;Restocking'!W529&amp;'Felling&amp;Restocking'!Y529&amp;'Felling&amp;Restocking'!AA529&amp;'Felling&amp;Restocking'!AC529)="",0,1)</f>
        <v>0</v>
      </c>
      <c r="W529" s="372" t="n">
        <f aca="false">IF(OR(OR(TRIM('Felling&amp;Restocking'!H529)="T",TRIM('Felling&amp;Restocking'!H529)="DF",TRIM('Felling&amp;Restocking'!H529)="OS"),O529=0),0,1)</f>
        <v>0</v>
      </c>
      <c r="X529" s="372" t="n">
        <f aca="false">IF(OR('Felling&amp;Restocking'!$S529="",OR('Felling&amp;Restocking'!$S529=0,'Felling&amp;Restocking'!$S529="N/A")),0,1)</f>
        <v>0</v>
      </c>
      <c r="Y529" s="362" t="str">
        <f aca="false">IF(W529=1,T529,"")</f>
        <v/>
      </c>
      <c r="Z529" s="362" t="str">
        <f aca="false">IF(W529=1,U529,"")</f>
        <v/>
      </c>
      <c r="AA529" s="363" t="str">
        <f aca="false">CONCATENATE(IF(AND(AG529="B",AF529&lt;&gt;""),AF529,""),IF(AND(AI529="B",AH529&lt;&gt;""),AH529,""),IF(AND(AK529="B",AJ529&lt;&gt;""),AJ529,""),IF(AND(AM529="B",AL529&lt;&gt;""),AL529,""),IF(AND(AO529="B",AN529&lt;&gt;""),AN529,""),IF(AND(AQ529="B",AP529&lt;&gt;""),AP529,""))</f>
        <v/>
      </c>
      <c r="AC529" s="362" t="str">
        <f aca="false">CONCATENATE(IF(AND(AG529="C",AF529&lt;&gt;""),AF529,""),IF(AND(AI529="C",AH529&lt;&gt;""),AH529,""),IF(AND(AK529="C",AJ529&lt;&gt;""),AJ529,""),IF(AND(AM529="C",AL529&lt;&gt;""),AL529,""),IF(AND(AO529="C",AN529&lt;&gt;""),AN529,""),IF(AND(AQ529="C",AP529&lt;&gt;""),AP529,""))</f>
        <v/>
      </c>
      <c r="AE529" s="362" t="str">
        <f aca="false">CONCATENATE(IF(AS529="","",AS529),IF(AU529="","",AU529),IF(AW529="","",AW529),IF(AY529="","",AY529),IF(BA529="","",BA529),IF(BC529="","",BC529))</f>
        <v>1</v>
      </c>
      <c r="AF529" s="362" t="str">
        <f aca="false">IF('Felling&amp;Restocking'!I529="","",IFERROR(VLOOKUP( 'Felling&amp;Restocking'!I529,SpeciesList[],2,0),"," &amp; 'Felling&amp;Restocking'!I529))</f>
        <v/>
      </c>
      <c r="AG529" s="362" t="str">
        <f aca="false">IF('Felling&amp;Restocking'!I529="","",VLOOKUP( 'Felling&amp;Restocking'!I529,SpeciesList[],4,0))</f>
        <v/>
      </c>
      <c r="AH529" s="362" t="str">
        <f aca="false">IF('Felling&amp;Restocking'!J529="","",IFERROR("," &amp; VLOOKUP( 'Felling&amp;Restocking'!J529,SpeciesList[],2,0),"," &amp; 'Felling&amp;Restocking'!J529))</f>
        <v/>
      </c>
      <c r="AI529" s="362" t="str">
        <f aca="false">IF('Felling&amp;Restocking'!J529="","",VLOOKUP( 'Felling&amp;Restocking'!J529,SpeciesList[],4,0))</f>
        <v/>
      </c>
      <c r="AJ529" s="362" t="str">
        <f aca="false">IF('Felling&amp;Restocking'!K529="","",IFERROR("," &amp; VLOOKUP( 'Felling&amp;Restocking'!K529,SpeciesList[],2,0),"," &amp; 'Felling&amp;Restocking'!K529))</f>
        <v/>
      </c>
      <c r="AK529" s="362" t="str">
        <f aca="false">IF('Felling&amp;Restocking'!K529="","",VLOOKUP( 'Felling&amp;Restocking'!K529,SpeciesList[],4,0))</f>
        <v/>
      </c>
      <c r="AL529" s="362" t="str">
        <f aca="false">IF('Felling&amp;Restocking'!L529="","",IFERROR("," &amp; VLOOKUP( 'Felling&amp;Restocking'!L529,SpeciesList[],2,0),"," &amp; 'Felling&amp;Restocking'!L529))</f>
        <v/>
      </c>
      <c r="AM529" s="362" t="str">
        <f aca="false">IF('Felling&amp;Restocking'!L529="","",VLOOKUP( 'Felling&amp;Restocking'!L529,SpeciesList[],4,0))</f>
        <v/>
      </c>
      <c r="AN529" s="362" t="str">
        <f aca="false">IF('Felling&amp;Restocking'!M529="","",IFERROR("," &amp; VLOOKUP( 'Felling&amp;Restocking'!M529,SpeciesList[],2,0),"," &amp; 'Felling&amp;Restocking'!M529))</f>
        <v/>
      </c>
      <c r="AO529" s="362" t="str">
        <f aca="false">IF('Felling&amp;Restocking'!M529="","",VLOOKUP( 'Felling&amp;Restocking'!M529,SpeciesList[],4,0))</f>
        <v/>
      </c>
      <c r="AP529" s="362" t="str">
        <f aca="false">IF('Felling&amp;Restocking'!N529="","",IFERROR("," &amp; VLOOKUP( 'Felling&amp;Restocking'!N529,SpeciesList[],2,0),"," &amp; 'Felling&amp;Restocking'!N529))</f>
        <v/>
      </c>
      <c r="AQ529" s="362" t="str">
        <f aca="false">IF('Felling&amp;Restocking'!N529="","",VLOOKUP( 'Felling&amp;Restocking'!N529,SpeciesList[],4,0))</f>
        <v/>
      </c>
      <c r="AT529" s="362" t="str">
        <f aca="false">IF('Sub-Cpt Record'!A529&lt;&gt;"",CONCATENATE('Sub-Cpt Record'!A529,'Sub-Cpt Record'!B529,'Sub-Cpt Record'!C529),"")</f>
        <v/>
      </c>
      <c r="AU529" s="362" t="n">
        <f aca="false">IF($AT529="",1,COUNTIFS($AT$11:$AT$1000, $AT529))</f>
        <v>1</v>
      </c>
      <c r="AV529" s="362" t="n">
        <f aca="false">IF(AT529&lt;&gt;"",'Sub-Cpt Record'!C529/CODE!AU529,0)</f>
        <v>0</v>
      </c>
    </row>
    <row r="530" customFormat="false" ht="15" hidden="false" customHeight="false" outlineLevel="0" collapsed="false">
      <c r="A530" s="362" t="str">
        <f aca="false">IF('Sub-Cpt Record'!B530="",IF(OR('Sub-Cpt Record'!A530=0,'Sub-Cpt Record'!A530=""),"",'Sub-Cpt Record'!A530),CONCATENATE('Sub-Cpt Record'!A530&amp;'Sub-Cpt Record'!B530))</f>
        <v/>
      </c>
      <c r="B530" s="362" t="n">
        <f aca="false">IF($A530="",1,COUNTIFS($A$11:$A$1000, $A530))</f>
        <v>1</v>
      </c>
      <c r="C530" s="363" t="str">
        <f aca="false">IF('Sub-Cpt Record'!E530 = "","",'Sub-Cpt Record'!E530&amp;"  ")</f>
        <v/>
      </c>
      <c r="D530" s="362" t="str">
        <f aca="false">IF('Sub-Cpt Record'!F530 = "","",'Sub-Cpt Record'!F530&amp;"  ")</f>
        <v/>
      </c>
      <c r="E530" s="362" t="str">
        <f aca="false">IF('Sub-Cpt Record'!G530 = "","",'Sub-Cpt Record'!G530&amp;"  ")</f>
        <v/>
      </c>
      <c r="F530" s="362" t="str">
        <f aca="false">IF('Sub-Cpt Record'!H530 = "","",'Sub-Cpt Record'!H530&amp;"  ")</f>
        <v/>
      </c>
      <c r="G530" s="362" t="str">
        <f aca="false">IF('Sub-Cpt Record'!I530 = "","",'Sub-Cpt Record'!I530&amp;"  ")</f>
        <v/>
      </c>
      <c r="H530" s="362" t="str">
        <f aca="false">IF('Sub-Cpt Record'!J530 = "","",'Sub-Cpt Record'!J530&amp;"  ")</f>
        <v/>
      </c>
      <c r="I530" s="364" t="str">
        <f aca="false">CONCATENATE(C530&amp;D530&amp;E530&amp;F530&amp;G530&amp;H530)</f>
        <v/>
      </c>
      <c r="J530" s="362" t="n">
        <f aca="false">IF(A530&lt;&gt;"",'Sub-Cpt Record'!C530/CODE!B530,0)</f>
        <v>0</v>
      </c>
      <c r="L530" s="365" t="str">
        <f aca="false">IF(A530="",IF(L531=1,1,""),1)</f>
        <v/>
      </c>
      <c r="N530" s="366" t="n">
        <f aca="false">COUNTIFS('Felling&amp;Restocking'!$A$11:$A$1000, 'Felling&amp;Restocking'!$A530, 'Felling&amp;Restocking'!$B$11:$B$1000, 'Felling&amp;Restocking'!$B530, 'Felling&amp;Restocking'!$H$11:$H$1000, 'Felling&amp;Restocking'!$H530)</f>
        <v>0</v>
      </c>
      <c r="O530" s="366" t="n">
        <f aca="false">IF(OR('Felling&amp;Restocking'!H530=0,'Felling&amp;Restocking'!H530=""),0,1)</f>
        <v>0</v>
      </c>
      <c r="P530" s="367" t="n">
        <f aca="false">SUM('Felling&amp;Restocking'!O530+'Felling&amp;Restocking'!P530)</f>
        <v>0</v>
      </c>
      <c r="S530" s="369" t="n">
        <f aca="false">IF(AND(O530&lt;&gt;0,P530&lt;&gt;0,'Felling&amp;Restocking'!G530&lt;&gt;0,AA530="",AC530=""),1,0)</f>
        <v>0</v>
      </c>
      <c r="T530" s="370" t="str">
        <f aca="false">IF(OR('Felling&amp;Restocking'!G530=0,'Felling&amp;Restocking'!G530=""),"",SUM('Felling&amp;Restocking'!O530/P530)*'Felling&amp;Restocking'!G530)</f>
        <v/>
      </c>
      <c r="U530" s="370" t="str">
        <f aca="false">IF(OR('Felling&amp;Restocking'!G530=0,'Felling&amp;Restocking'!G530=""),"",SUM('Felling&amp;Restocking'!P530/P530)*'Felling&amp;Restocking'!G530)</f>
        <v/>
      </c>
      <c r="V530" s="371" t="n">
        <f aca="false">IF(CONCATENATE('Felling&amp;Restocking'!U530&amp;'Felling&amp;Restocking'!W530&amp;'Felling&amp;Restocking'!Y530&amp;'Felling&amp;Restocking'!AA530&amp;'Felling&amp;Restocking'!AC530)="",0,1)</f>
        <v>0</v>
      </c>
      <c r="W530" s="372" t="n">
        <f aca="false">IF(OR(OR(TRIM('Felling&amp;Restocking'!H530)="T",TRIM('Felling&amp;Restocking'!H530)="DF",TRIM('Felling&amp;Restocking'!H530)="OS"),O530=0),0,1)</f>
        <v>0</v>
      </c>
      <c r="X530" s="372" t="n">
        <f aca="false">IF(OR('Felling&amp;Restocking'!$S530="",OR('Felling&amp;Restocking'!$S530=0,'Felling&amp;Restocking'!$S530="N/A")),0,1)</f>
        <v>0</v>
      </c>
      <c r="Y530" s="362" t="str">
        <f aca="false">IF(W530=1,T530,"")</f>
        <v/>
      </c>
      <c r="Z530" s="362" t="str">
        <f aca="false">IF(W530=1,U530,"")</f>
        <v/>
      </c>
      <c r="AA530" s="363" t="str">
        <f aca="false">CONCATENATE(IF(AND(AG530="B",AF530&lt;&gt;""),AF530,""),IF(AND(AI530="B",AH530&lt;&gt;""),AH530,""),IF(AND(AK530="B",AJ530&lt;&gt;""),AJ530,""),IF(AND(AM530="B",AL530&lt;&gt;""),AL530,""),IF(AND(AO530="B",AN530&lt;&gt;""),AN530,""),IF(AND(AQ530="B",AP530&lt;&gt;""),AP530,""))</f>
        <v/>
      </c>
      <c r="AC530" s="362" t="str">
        <f aca="false">CONCATENATE(IF(AND(AG530="C",AF530&lt;&gt;""),AF530,""),IF(AND(AI530="C",AH530&lt;&gt;""),AH530,""),IF(AND(AK530="C",AJ530&lt;&gt;""),AJ530,""),IF(AND(AM530="C",AL530&lt;&gt;""),AL530,""),IF(AND(AO530="C",AN530&lt;&gt;""),AN530,""),IF(AND(AQ530="C",AP530&lt;&gt;""),AP530,""))</f>
        <v/>
      </c>
      <c r="AE530" s="362" t="str">
        <f aca="false">CONCATENATE(IF(AS530="","",AS530),IF(AU530="","",AU530),IF(AW530="","",AW530),IF(AY530="","",AY530),IF(BA530="","",BA530),IF(BC530="","",BC530))</f>
        <v>1</v>
      </c>
      <c r="AF530" s="362" t="str">
        <f aca="false">IF('Felling&amp;Restocking'!I530="","",IFERROR(VLOOKUP( 'Felling&amp;Restocking'!I530,SpeciesList[],2,0),"," &amp; 'Felling&amp;Restocking'!I530))</f>
        <v/>
      </c>
      <c r="AG530" s="362" t="str">
        <f aca="false">IF('Felling&amp;Restocking'!I530="","",VLOOKUP( 'Felling&amp;Restocking'!I530,SpeciesList[],4,0))</f>
        <v/>
      </c>
      <c r="AH530" s="362" t="str">
        <f aca="false">IF('Felling&amp;Restocking'!J530="","",IFERROR("," &amp; VLOOKUP( 'Felling&amp;Restocking'!J530,SpeciesList[],2,0),"," &amp; 'Felling&amp;Restocking'!J530))</f>
        <v/>
      </c>
      <c r="AI530" s="362" t="str">
        <f aca="false">IF('Felling&amp;Restocking'!J530="","",VLOOKUP( 'Felling&amp;Restocking'!J530,SpeciesList[],4,0))</f>
        <v/>
      </c>
      <c r="AJ530" s="362" t="str">
        <f aca="false">IF('Felling&amp;Restocking'!K530="","",IFERROR("," &amp; VLOOKUP( 'Felling&amp;Restocking'!K530,SpeciesList[],2,0),"," &amp; 'Felling&amp;Restocking'!K530))</f>
        <v/>
      </c>
      <c r="AK530" s="362" t="str">
        <f aca="false">IF('Felling&amp;Restocking'!K530="","",VLOOKUP( 'Felling&amp;Restocking'!K530,SpeciesList[],4,0))</f>
        <v/>
      </c>
      <c r="AL530" s="362" t="str">
        <f aca="false">IF('Felling&amp;Restocking'!L530="","",IFERROR("," &amp; VLOOKUP( 'Felling&amp;Restocking'!L530,SpeciesList[],2,0),"," &amp; 'Felling&amp;Restocking'!L530))</f>
        <v/>
      </c>
      <c r="AM530" s="362" t="str">
        <f aca="false">IF('Felling&amp;Restocking'!L530="","",VLOOKUP( 'Felling&amp;Restocking'!L530,SpeciesList[],4,0))</f>
        <v/>
      </c>
      <c r="AN530" s="362" t="str">
        <f aca="false">IF('Felling&amp;Restocking'!M530="","",IFERROR("," &amp; VLOOKUP( 'Felling&amp;Restocking'!M530,SpeciesList[],2,0),"," &amp; 'Felling&amp;Restocking'!M530))</f>
        <v/>
      </c>
      <c r="AO530" s="362" t="str">
        <f aca="false">IF('Felling&amp;Restocking'!M530="","",VLOOKUP( 'Felling&amp;Restocking'!M530,SpeciesList[],4,0))</f>
        <v/>
      </c>
      <c r="AP530" s="362" t="str">
        <f aca="false">IF('Felling&amp;Restocking'!N530="","",IFERROR("," &amp; VLOOKUP( 'Felling&amp;Restocking'!N530,SpeciesList[],2,0),"," &amp; 'Felling&amp;Restocking'!N530))</f>
        <v/>
      </c>
      <c r="AQ530" s="362" t="str">
        <f aca="false">IF('Felling&amp;Restocking'!N530="","",VLOOKUP( 'Felling&amp;Restocking'!N530,SpeciesList[],4,0))</f>
        <v/>
      </c>
      <c r="AT530" s="362" t="str">
        <f aca="false">IF('Sub-Cpt Record'!A530&lt;&gt;"",CONCATENATE('Sub-Cpt Record'!A530,'Sub-Cpt Record'!B530,'Sub-Cpt Record'!C530),"")</f>
        <v/>
      </c>
      <c r="AU530" s="362" t="n">
        <f aca="false">IF($AT530="",1,COUNTIFS($AT$11:$AT$1000, $AT530))</f>
        <v>1</v>
      </c>
      <c r="AV530" s="362" t="n">
        <f aca="false">IF(AT530&lt;&gt;"",'Sub-Cpt Record'!C530/CODE!AU530,0)</f>
        <v>0</v>
      </c>
    </row>
    <row r="531" customFormat="false" ht="15" hidden="false" customHeight="false" outlineLevel="0" collapsed="false">
      <c r="A531" s="362" t="str">
        <f aca="false">IF('Sub-Cpt Record'!B531="",IF(OR('Sub-Cpt Record'!A531=0,'Sub-Cpt Record'!A531=""),"",'Sub-Cpt Record'!A531),CONCATENATE('Sub-Cpt Record'!A531&amp;'Sub-Cpt Record'!B531))</f>
        <v/>
      </c>
      <c r="B531" s="362" t="n">
        <f aca="false">IF($A531="",1,COUNTIFS($A$11:$A$1000, $A531))</f>
        <v>1</v>
      </c>
      <c r="C531" s="363" t="str">
        <f aca="false">IF('Sub-Cpt Record'!E531 = "","",'Sub-Cpt Record'!E531&amp;"  ")</f>
        <v/>
      </c>
      <c r="D531" s="362" t="str">
        <f aca="false">IF('Sub-Cpt Record'!F531 = "","",'Sub-Cpt Record'!F531&amp;"  ")</f>
        <v/>
      </c>
      <c r="E531" s="362" t="str">
        <f aca="false">IF('Sub-Cpt Record'!G531 = "","",'Sub-Cpt Record'!G531&amp;"  ")</f>
        <v/>
      </c>
      <c r="F531" s="362" t="str">
        <f aca="false">IF('Sub-Cpt Record'!H531 = "","",'Sub-Cpt Record'!H531&amp;"  ")</f>
        <v/>
      </c>
      <c r="G531" s="362" t="str">
        <f aca="false">IF('Sub-Cpt Record'!I531 = "","",'Sub-Cpt Record'!I531&amp;"  ")</f>
        <v/>
      </c>
      <c r="H531" s="362" t="str">
        <f aca="false">IF('Sub-Cpt Record'!J531 = "","",'Sub-Cpt Record'!J531&amp;"  ")</f>
        <v/>
      </c>
      <c r="I531" s="364" t="str">
        <f aca="false">CONCATENATE(C531&amp;D531&amp;E531&amp;F531&amp;G531&amp;H531)</f>
        <v/>
      </c>
      <c r="J531" s="362" t="n">
        <f aca="false">IF(A531&lt;&gt;"",'Sub-Cpt Record'!C531/CODE!B531,0)</f>
        <v>0</v>
      </c>
      <c r="L531" s="365" t="str">
        <f aca="false">IF(A531="",IF(L532=1,1,""),1)</f>
        <v/>
      </c>
      <c r="N531" s="366" t="n">
        <f aca="false">COUNTIFS('Felling&amp;Restocking'!$A$11:$A$1000, 'Felling&amp;Restocking'!$A531, 'Felling&amp;Restocking'!$B$11:$B$1000, 'Felling&amp;Restocking'!$B531, 'Felling&amp;Restocking'!$H$11:$H$1000, 'Felling&amp;Restocking'!$H531)</f>
        <v>0</v>
      </c>
      <c r="O531" s="366" t="n">
        <f aca="false">IF(OR('Felling&amp;Restocking'!H531=0,'Felling&amp;Restocking'!H531=""),0,1)</f>
        <v>0</v>
      </c>
      <c r="P531" s="367" t="n">
        <f aca="false">SUM('Felling&amp;Restocking'!O531+'Felling&amp;Restocking'!P531)</f>
        <v>0</v>
      </c>
      <c r="S531" s="369" t="n">
        <f aca="false">IF(AND(O531&lt;&gt;0,P531&lt;&gt;0,'Felling&amp;Restocking'!G531&lt;&gt;0,AA531="",AC531=""),1,0)</f>
        <v>0</v>
      </c>
      <c r="T531" s="370" t="str">
        <f aca="false">IF(OR('Felling&amp;Restocking'!G531=0,'Felling&amp;Restocking'!G531=""),"",SUM('Felling&amp;Restocking'!O531/P531)*'Felling&amp;Restocking'!G531)</f>
        <v/>
      </c>
      <c r="U531" s="370" t="str">
        <f aca="false">IF(OR('Felling&amp;Restocking'!G531=0,'Felling&amp;Restocking'!G531=""),"",SUM('Felling&amp;Restocking'!P531/P531)*'Felling&amp;Restocking'!G531)</f>
        <v/>
      </c>
      <c r="V531" s="371" t="n">
        <f aca="false">IF(CONCATENATE('Felling&amp;Restocking'!U531&amp;'Felling&amp;Restocking'!W531&amp;'Felling&amp;Restocking'!Y531&amp;'Felling&amp;Restocking'!AA531&amp;'Felling&amp;Restocking'!AC531)="",0,1)</f>
        <v>0</v>
      </c>
      <c r="W531" s="372" t="n">
        <f aca="false">IF(OR(OR(TRIM('Felling&amp;Restocking'!H531)="T",TRIM('Felling&amp;Restocking'!H531)="DF",TRIM('Felling&amp;Restocking'!H531)="OS"),O531=0),0,1)</f>
        <v>0</v>
      </c>
      <c r="X531" s="372" t="n">
        <f aca="false">IF(OR('Felling&amp;Restocking'!$S531="",OR('Felling&amp;Restocking'!$S531=0,'Felling&amp;Restocking'!$S531="N/A")),0,1)</f>
        <v>0</v>
      </c>
      <c r="Y531" s="362" t="str">
        <f aca="false">IF(W531=1,T531,"")</f>
        <v/>
      </c>
      <c r="Z531" s="362" t="str">
        <f aca="false">IF(W531=1,U531,"")</f>
        <v/>
      </c>
      <c r="AA531" s="363" t="str">
        <f aca="false">CONCATENATE(IF(AND(AG531="B",AF531&lt;&gt;""),AF531,""),IF(AND(AI531="B",AH531&lt;&gt;""),AH531,""),IF(AND(AK531="B",AJ531&lt;&gt;""),AJ531,""),IF(AND(AM531="B",AL531&lt;&gt;""),AL531,""),IF(AND(AO531="B",AN531&lt;&gt;""),AN531,""),IF(AND(AQ531="B",AP531&lt;&gt;""),AP531,""))</f>
        <v/>
      </c>
      <c r="AC531" s="362" t="str">
        <f aca="false">CONCATENATE(IF(AND(AG531="C",AF531&lt;&gt;""),AF531,""),IF(AND(AI531="C",AH531&lt;&gt;""),AH531,""),IF(AND(AK531="C",AJ531&lt;&gt;""),AJ531,""),IF(AND(AM531="C",AL531&lt;&gt;""),AL531,""),IF(AND(AO531="C",AN531&lt;&gt;""),AN531,""),IF(AND(AQ531="C",AP531&lt;&gt;""),AP531,""))</f>
        <v/>
      </c>
      <c r="AE531" s="362" t="str">
        <f aca="false">CONCATENATE(IF(AS531="","",AS531),IF(AU531="","",AU531),IF(AW531="","",AW531),IF(AY531="","",AY531),IF(BA531="","",BA531),IF(BC531="","",BC531))</f>
        <v>1</v>
      </c>
      <c r="AF531" s="362" t="str">
        <f aca="false">IF('Felling&amp;Restocking'!I531="","",IFERROR(VLOOKUP( 'Felling&amp;Restocking'!I531,SpeciesList[],2,0),"," &amp; 'Felling&amp;Restocking'!I531))</f>
        <v/>
      </c>
      <c r="AG531" s="362" t="str">
        <f aca="false">IF('Felling&amp;Restocking'!I531="","",VLOOKUP( 'Felling&amp;Restocking'!I531,SpeciesList[],4,0))</f>
        <v/>
      </c>
      <c r="AH531" s="362" t="str">
        <f aca="false">IF('Felling&amp;Restocking'!J531="","",IFERROR("," &amp; VLOOKUP( 'Felling&amp;Restocking'!J531,SpeciesList[],2,0),"," &amp; 'Felling&amp;Restocking'!J531))</f>
        <v/>
      </c>
      <c r="AI531" s="362" t="str">
        <f aca="false">IF('Felling&amp;Restocking'!J531="","",VLOOKUP( 'Felling&amp;Restocking'!J531,SpeciesList[],4,0))</f>
        <v/>
      </c>
      <c r="AJ531" s="362" t="str">
        <f aca="false">IF('Felling&amp;Restocking'!K531="","",IFERROR("," &amp; VLOOKUP( 'Felling&amp;Restocking'!K531,SpeciesList[],2,0),"," &amp; 'Felling&amp;Restocking'!K531))</f>
        <v/>
      </c>
      <c r="AK531" s="362" t="str">
        <f aca="false">IF('Felling&amp;Restocking'!K531="","",VLOOKUP( 'Felling&amp;Restocking'!K531,SpeciesList[],4,0))</f>
        <v/>
      </c>
      <c r="AL531" s="362" t="str">
        <f aca="false">IF('Felling&amp;Restocking'!L531="","",IFERROR("," &amp; VLOOKUP( 'Felling&amp;Restocking'!L531,SpeciesList[],2,0),"," &amp; 'Felling&amp;Restocking'!L531))</f>
        <v/>
      </c>
      <c r="AM531" s="362" t="str">
        <f aca="false">IF('Felling&amp;Restocking'!L531="","",VLOOKUP( 'Felling&amp;Restocking'!L531,SpeciesList[],4,0))</f>
        <v/>
      </c>
      <c r="AN531" s="362" t="str">
        <f aca="false">IF('Felling&amp;Restocking'!M531="","",IFERROR("," &amp; VLOOKUP( 'Felling&amp;Restocking'!M531,SpeciesList[],2,0),"," &amp; 'Felling&amp;Restocking'!M531))</f>
        <v/>
      </c>
      <c r="AO531" s="362" t="str">
        <f aca="false">IF('Felling&amp;Restocking'!M531="","",VLOOKUP( 'Felling&amp;Restocking'!M531,SpeciesList[],4,0))</f>
        <v/>
      </c>
      <c r="AP531" s="362" t="str">
        <f aca="false">IF('Felling&amp;Restocking'!N531="","",IFERROR("," &amp; VLOOKUP( 'Felling&amp;Restocking'!N531,SpeciesList[],2,0),"," &amp; 'Felling&amp;Restocking'!N531))</f>
        <v/>
      </c>
      <c r="AQ531" s="362" t="str">
        <f aca="false">IF('Felling&amp;Restocking'!N531="","",VLOOKUP( 'Felling&amp;Restocking'!N531,SpeciesList[],4,0))</f>
        <v/>
      </c>
      <c r="AT531" s="362" t="str">
        <f aca="false">IF('Sub-Cpt Record'!A531&lt;&gt;"",CONCATENATE('Sub-Cpt Record'!A531,'Sub-Cpt Record'!B531,'Sub-Cpt Record'!C531),"")</f>
        <v/>
      </c>
      <c r="AU531" s="362" t="n">
        <f aca="false">IF($AT531="",1,COUNTIFS($AT$11:$AT$1000, $AT531))</f>
        <v>1</v>
      </c>
      <c r="AV531" s="362" t="n">
        <f aca="false">IF(AT531&lt;&gt;"",'Sub-Cpt Record'!C531/CODE!AU531,0)</f>
        <v>0</v>
      </c>
    </row>
    <row r="532" customFormat="false" ht="15" hidden="false" customHeight="false" outlineLevel="0" collapsed="false">
      <c r="A532" s="362" t="str">
        <f aca="false">IF('Sub-Cpt Record'!B532="",IF(OR('Sub-Cpt Record'!A532=0,'Sub-Cpt Record'!A532=""),"",'Sub-Cpt Record'!A532),CONCATENATE('Sub-Cpt Record'!A532&amp;'Sub-Cpt Record'!B532))</f>
        <v/>
      </c>
      <c r="B532" s="362" t="n">
        <f aca="false">IF($A532="",1,COUNTIFS($A$11:$A$1000, $A532))</f>
        <v>1</v>
      </c>
      <c r="C532" s="363" t="str">
        <f aca="false">IF('Sub-Cpt Record'!E532 = "","",'Sub-Cpt Record'!E532&amp;"  ")</f>
        <v/>
      </c>
      <c r="D532" s="362" t="str">
        <f aca="false">IF('Sub-Cpt Record'!F532 = "","",'Sub-Cpt Record'!F532&amp;"  ")</f>
        <v/>
      </c>
      <c r="E532" s="362" t="str">
        <f aca="false">IF('Sub-Cpt Record'!G532 = "","",'Sub-Cpt Record'!G532&amp;"  ")</f>
        <v/>
      </c>
      <c r="F532" s="362" t="str">
        <f aca="false">IF('Sub-Cpt Record'!H532 = "","",'Sub-Cpt Record'!H532&amp;"  ")</f>
        <v/>
      </c>
      <c r="G532" s="362" t="str">
        <f aca="false">IF('Sub-Cpt Record'!I532 = "","",'Sub-Cpt Record'!I532&amp;"  ")</f>
        <v/>
      </c>
      <c r="H532" s="362" t="str">
        <f aca="false">IF('Sub-Cpt Record'!J532 = "","",'Sub-Cpt Record'!J532&amp;"  ")</f>
        <v/>
      </c>
      <c r="I532" s="364" t="str">
        <f aca="false">CONCATENATE(C532&amp;D532&amp;E532&amp;F532&amp;G532&amp;H532)</f>
        <v/>
      </c>
      <c r="J532" s="362" t="n">
        <f aca="false">IF(A532&lt;&gt;"",'Sub-Cpt Record'!C532/CODE!B532,0)</f>
        <v>0</v>
      </c>
      <c r="L532" s="365" t="str">
        <f aca="false">IF(A532="",IF(L533=1,1,""),1)</f>
        <v/>
      </c>
      <c r="N532" s="366" t="n">
        <f aca="false">COUNTIFS('Felling&amp;Restocking'!$A$11:$A$1000, 'Felling&amp;Restocking'!$A532, 'Felling&amp;Restocking'!$B$11:$B$1000, 'Felling&amp;Restocking'!$B532, 'Felling&amp;Restocking'!$H$11:$H$1000, 'Felling&amp;Restocking'!$H532)</f>
        <v>0</v>
      </c>
      <c r="O532" s="366" t="n">
        <f aca="false">IF(OR('Felling&amp;Restocking'!H532=0,'Felling&amp;Restocking'!H532=""),0,1)</f>
        <v>0</v>
      </c>
      <c r="P532" s="367" t="n">
        <f aca="false">SUM('Felling&amp;Restocking'!O532+'Felling&amp;Restocking'!P532)</f>
        <v>0</v>
      </c>
      <c r="S532" s="369" t="n">
        <f aca="false">IF(AND(O532&lt;&gt;0,P532&lt;&gt;0,'Felling&amp;Restocking'!G532&lt;&gt;0,AA532="",AC532=""),1,0)</f>
        <v>0</v>
      </c>
      <c r="T532" s="370" t="str">
        <f aca="false">IF(OR('Felling&amp;Restocking'!G532=0,'Felling&amp;Restocking'!G532=""),"",SUM('Felling&amp;Restocking'!O532/P532)*'Felling&amp;Restocking'!G532)</f>
        <v/>
      </c>
      <c r="U532" s="370" t="str">
        <f aca="false">IF(OR('Felling&amp;Restocking'!G532=0,'Felling&amp;Restocking'!G532=""),"",SUM('Felling&amp;Restocking'!P532/P532)*'Felling&amp;Restocking'!G532)</f>
        <v/>
      </c>
      <c r="V532" s="371" t="n">
        <f aca="false">IF(CONCATENATE('Felling&amp;Restocking'!U532&amp;'Felling&amp;Restocking'!W532&amp;'Felling&amp;Restocking'!Y532&amp;'Felling&amp;Restocking'!AA532&amp;'Felling&amp;Restocking'!AC532)="",0,1)</f>
        <v>0</v>
      </c>
      <c r="W532" s="372" t="n">
        <f aca="false">IF(OR(OR(TRIM('Felling&amp;Restocking'!H532)="T",TRIM('Felling&amp;Restocking'!H532)="DF",TRIM('Felling&amp;Restocking'!H532)="OS"),O532=0),0,1)</f>
        <v>0</v>
      </c>
      <c r="X532" s="372" t="n">
        <f aca="false">IF(OR('Felling&amp;Restocking'!$S532="",OR('Felling&amp;Restocking'!$S532=0,'Felling&amp;Restocking'!$S532="N/A")),0,1)</f>
        <v>0</v>
      </c>
      <c r="Y532" s="362" t="str">
        <f aca="false">IF(W532=1,T532,"")</f>
        <v/>
      </c>
      <c r="Z532" s="362" t="str">
        <f aca="false">IF(W532=1,U532,"")</f>
        <v/>
      </c>
      <c r="AA532" s="363" t="str">
        <f aca="false">CONCATENATE(IF(AND(AG532="B",AF532&lt;&gt;""),AF532,""),IF(AND(AI532="B",AH532&lt;&gt;""),AH532,""),IF(AND(AK532="B",AJ532&lt;&gt;""),AJ532,""),IF(AND(AM532="B",AL532&lt;&gt;""),AL532,""),IF(AND(AO532="B",AN532&lt;&gt;""),AN532,""),IF(AND(AQ532="B",AP532&lt;&gt;""),AP532,""))</f>
        <v/>
      </c>
      <c r="AC532" s="362" t="str">
        <f aca="false">CONCATENATE(IF(AND(AG532="C",AF532&lt;&gt;""),AF532,""),IF(AND(AI532="C",AH532&lt;&gt;""),AH532,""),IF(AND(AK532="C",AJ532&lt;&gt;""),AJ532,""),IF(AND(AM532="C",AL532&lt;&gt;""),AL532,""),IF(AND(AO532="C",AN532&lt;&gt;""),AN532,""),IF(AND(AQ532="C",AP532&lt;&gt;""),AP532,""))</f>
        <v/>
      </c>
      <c r="AE532" s="362" t="str">
        <f aca="false">CONCATENATE(IF(AS532="","",AS532),IF(AU532="","",AU532),IF(AW532="","",AW532),IF(AY532="","",AY532),IF(BA532="","",BA532),IF(BC532="","",BC532))</f>
        <v>1</v>
      </c>
      <c r="AF532" s="362" t="str">
        <f aca="false">IF('Felling&amp;Restocking'!I532="","",IFERROR(VLOOKUP( 'Felling&amp;Restocking'!I532,SpeciesList[],2,0),"," &amp; 'Felling&amp;Restocking'!I532))</f>
        <v/>
      </c>
      <c r="AG532" s="362" t="str">
        <f aca="false">IF('Felling&amp;Restocking'!I532="","",VLOOKUP( 'Felling&amp;Restocking'!I532,SpeciesList[],4,0))</f>
        <v/>
      </c>
      <c r="AH532" s="362" t="str">
        <f aca="false">IF('Felling&amp;Restocking'!J532="","",IFERROR("," &amp; VLOOKUP( 'Felling&amp;Restocking'!J532,SpeciesList[],2,0),"," &amp; 'Felling&amp;Restocking'!J532))</f>
        <v/>
      </c>
      <c r="AI532" s="362" t="str">
        <f aca="false">IF('Felling&amp;Restocking'!J532="","",VLOOKUP( 'Felling&amp;Restocking'!J532,SpeciesList[],4,0))</f>
        <v/>
      </c>
      <c r="AJ532" s="362" t="str">
        <f aca="false">IF('Felling&amp;Restocking'!K532="","",IFERROR("," &amp; VLOOKUP( 'Felling&amp;Restocking'!K532,SpeciesList[],2,0),"," &amp; 'Felling&amp;Restocking'!K532))</f>
        <v/>
      </c>
      <c r="AK532" s="362" t="str">
        <f aca="false">IF('Felling&amp;Restocking'!K532="","",VLOOKUP( 'Felling&amp;Restocking'!K532,SpeciesList[],4,0))</f>
        <v/>
      </c>
      <c r="AL532" s="362" t="str">
        <f aca="false">IF('Felling&amp;Restocking'!L532="","",IFERROR("," &amp; VLOOKUP( 'Felling&amp;Restocking'!L532,SpeciesList[],2,0),"," &amp; 'Felling&amp;Restocking'!L532))</f>
        <v/>
      </c>
      <c r="AM532" s="362" t="str">
        <f aca="false">IF('Felling&amp;Restocking'!L532="","",VLOOKUP( 'Felling&amp;Restocking'!L532,SpeciesList[],4,0))</f>
        <v/>
      </c>
      <c r="AN532" s="362" t="str">
        <f aca="false">IF('Felling&amp;Restocking'!M532="","",IFERROR("," &amp; VLOOKUP( 'Felling&amp;Restocking'!M532,SpeciesList[],2,0),"," &amp; 'Felling&amp;Restocking'!M532))</f>
        <v/>
      </c>
      <c r="AO532" s="362" t="str">
        <f aca="false">IF('Felling&amp;Restocking'!M532="","",VLOOKUP( 'Felling&amp;Restocking'!M532,SpeciesList[],4,0))</f>
        <v/>
      </c>
      <c r="AP532" s="362" t="str">
        <f aca="false">IF('Felling&amp;Restocking'!N532="","",IFERROR("," &amp; VLOOKUP( 'Felling&amp;Restocking'!N532,SpeciesList[],2,0),"," &amp; 'Felling&amp;Restocking'!N532))</f>
        <v/>
      </c>
      <c r="AQ532" s="362" t="str">
        <f aca="false">IF('Felling&amp;Restocking'!N532="","",VLOOKUP( 'Felling&amp;Restocking'!N532,SpeciesList[],4,0))</f>
        <v/>
      </c>
      <c r="AT532" s="362" t="str">
        <f aca="false">IF('Sub-Cpt Record'!A532&lt;&gt;"",CONCATENATE('Sub-Cpt Record'!A532,'Sub-Cpt Record'!B532,'Sub-Cpt Record'!C532),"")</f>
        <v/>
      </c>
      <c r="AU532" s="362" t="n">
        <f aca="false">IF($AT532="",1,COUNTIFS($AT$11:$AT$1000, $AT532))</f>
        <v>1</v>
      </c>
      <c r="AV532" s="362" t="n">
        <f aca="false">IF(AT532&lt;&gt;"",'Sub-Cpt Record'!C532/CODE!AU532,0)</f>
        <v>0</v>
      </c>
    </row>
    <row r="533" customFormat="false" ht="15" hidden="false" customHeight="false" outlineLevel="0" collapsed="false">
      <c r="A533" s="362" t="str">
        <f aca="false">IF('Sub-Cpt Record'!B533="",IF(OR('Sub-Cpt Record'!A533=0,'Sub-Cpt Record'!A533=""),"",'Sub-Cpt Record'!A533),CONCATENATE('Sub-Cpt Record'!A533&amp;'Sub-Cpt Record'!B533))</f>
        <v/>
      </c>
      <c r="B533" s="362" t="n">
        <f aca="false">IF($A533="",1,COUNTIFS($A$11:$A$1000, $A533))</f>
        <v>1</v>
      </c>
      <c r="C533" s="363" t="str">
        <f aca="false">IF('Sub-Cpt Record'!E533 = "","",'Sub-Cpt Record'!E533&amp;"  ")</f>
        <v/>
      </c>
      <c r="D533" s="362" t="str">
        <f aca="false">IF('Sub-Cpt Record'!F533 = "","",'Sub-Cpt Record'!F533&amp;"  ")</f>
        <v/>
      </c>
      <c r="E533" s="362" t="str">
        <f aca="false">IF('Sub-Cpt Record'!G533 = "","",'Sub-Cpt Record'!G533&amp;"  ")</f>
        <v/>
      </c>
      <c r="F533" s="362" t="str">
        <f aca="false">IF('Sub-Cpt Record'!H533 = "","",'Sub-Cpt Record'!H533&amp;"  ")</f>
        <v/>
      </c>
      <c r="G533" s="362" t="str">
        <f aca="false">IF('Sub-Cpt Record'!I533 = "","",'Sub-Cpt Record'!I533&amp;"  ")</f>
        <v/>
      </c>
      <c r="H533" s="362" t="str">
        <f aca="false">IF('Sub-Cpt Record'!J533 = "","",'Sub-Cpt Record'!J533&amp;"  ")</f>
        <v/>
      </c>
      <c r="I533" s="364" t="str">
        <f aca="false">CONCATENATE(C533&amp;D533&amp;E533&amp;F533&amp;G533&amp;H533)</f>
        <v/>
      </c>
      <c r="J533" s="362" t="n">
        <f aca="false">IF(A533&lt;&gt;"",'Sub-Cpt Record'!C533/CODE!B533,0)</f>
        <v>0</v>
      </c>
      <c r="L533" s="365" t="str">
        <f aca="false">IF(A533="",IF(L534=1,1,""),1)</f>
        <v/>
      </c>
      <c r="N533" s="366" t="n">
        <f aca="false">COUNTIFS('Felling&amp;Restocking'!$A$11:$A$1000, 'Felling&amp;Restocking'!$A533, 'Felling&amp;Restocking'!$B$11:$B$1000, 'Felling&amp;Restocking'!$B533, 'Felling&amp;Restocking'!$H$11:$H$1000, 'Felling&amp;Restocking'!$H533)</f>
        <v>0</v>
      </c>
      <c r="O533" s="366" t="n">
        <f aca="false">IF(OR('Felling&amp;Restocking'!H533=0,'Felling&amp;Restocking'!H533=""),0,1)</f>
        <v>0</v>
      </c>
      <c r="P533" s="367" t="n">
        <f aca="false">SUM('Felling&amp;Restocking'!O533+'Felling&amp;Restocking'!P533)</f>
        <v>0</v>
      </c>
      <c r="S533" s="369" t="n">
        <f aca="false">IF(AND(O533&lt;&gt;0,P533&lt;&gt;0,'Felling&amp;Restocking'!G533&lt;&gt;0,AA533="",AC533=""),1,0)</f>
        <v>0</v>
      </c>
      <c r="T533" s="370" t="str">
        <f aca="false">IF(OR('Felling&amp;Restocking'!G533=0,'Felling&amp;Restocking'!G533=""),"",SUM('Felling&amp;Restocking'!O533/P533)*'Felling&amp;Restocking'!G533)</f>
        <v/>
      </c>
      <c r="U533" s="370" t="str">
        <f aca="false">IF(OR('Felling&amp;Restocking'!G533=0,'Felling&amp;Restocking'!G533=""),"",SUM('Felling&amp;Restocking'!P533/P533)*'Felling&amp;Restocking'!G533)</f>
        <v/>
      </c>
      <c r="V533" s="371" t="n">
        <f aca="false">IF(CONCATENATE('Felling&amp;Restocking'!U533&amp;'Felling&amp;Restocking'!W533&amp;'Felling&amp;Restocking'!Y533&amp;'Felling&amp;Restocking'!AA533&amp;'Felling&amp;Restocking'!AC533)="",0,1)</f>
        <v>0</v>
      </c>
      <c r="W533" s="372" t="n">
        <f aca="false">IF(OR(OR(TRIM('Felling&amp;Restocking'!H533)="T",TRIM('Felling&amp;Restocking'!H533)="DF",TRIM('Felling&amp;Restocking'!H533)="OS"),O533=0),0,1)</f>
        <v>0</v>
      </c>
      <c r="X533" s="372" t="n">
        <f aca="false">IF(OR('Felling&amp;Restocking'!$S533="",OR('Felling&amp;Restocking'!$S533=0,'Felling&amp;Restocking'!$S533="N/A")),0,1)</f>
        <v>0</v>
      </c>
      <c r="Y533" s="362" t="str">
        <f aca="false">IF(W533=1,T533,"")</f>
        <v/>
      </c>
      <c r="Z533" s="362" t="str">
        <f aca="false">IF(W533=1,U533,"")</f>
        <v/>
      </c>
      <c r="AA533" s="363" t="str">
        <f aca="false">CONCATENATE(IF(AND(AG533="B",AF533&lt;&gt;""),AF533,""),IF(AND(AI533="B",AH533&lt;&gt;""),AH533,""),IF(AND(AK533="B",AJ533&lt;&gt;""),AJ533,""),IF(AND(AM533="B",AL533&lt;&gt;""),AL533,""),IF(AND(AO533="B",AN533&lt;&gt;""),AN533,""),IF(AND(AQ533="B",AP533&lt;&gt;""),AP533,""))</f>
        <v/>
      </c>
      <c r="AC533" s="362" t="str">
        <f aca="false">CONCATENATE(IF(AND(AG533="C",AF533&lt;&gt;""),AF533,""),IF(AND(AI533="C",AH533&lt;&gt;""),AH533,""),IF(AND(AK533="C",AJ533&lt;&gt;""),AJ533,""),IF(AND(AM533="C",AL533&lt;&gt;""),AL533,""),IF(AND(AO533="C",AN533&lt;&gt;""),AN533,""),IF(AND(AQ533="C",AP533&lt;&gt;""),AP533,""))</f>
        <v/>
      </c>
      <c r="AE533" s="362" t="str">
        <f aca="false">CONCATENATE(IF(AS533="","",AS533),IF(AU533="","",AU533),IF(AW533="","",AW533),IF(AY533="","",AY533),IF(BA533="","",BA533),IF(BC533="","",BC533))</f>
        <v>1</v>
      </c>
      <c r="AF533" s="362" t="str">
        <f aca="false">IF('Felling&amp;Restocking'!I533="","",IFERROR(VLOOKUP( 'Felling&amp;Restocking'!I533,SpeciesList[],2,0),"," &amp; 'Felling&amp;Restocking'!I533))</f>
        <v/>
      </c>
      <c r="AG533" s="362" t="str">
        <f aca="false">IF('Felling&amp;Restocking'!I533="","",VLOOKUP( 'Felling&amp;Restocking'!I533,SpeciesList[],4,0))</f>
        <v/>
      </c>
      <c r="AH533" s="362" t="str">
        <f aca="false">IF('Felling&amp;Restocking'!J533="","",IFERROR("," &amp; VLOOKUP( 'Felling&amp;Restocking'!J533,SpeciesList[],2,0),"," &amp; 'Felling&amp;Restocking'!J533))</f>
        <v/>
      </c>
      <c r="AI533" s="362" t="str">
        <f aca="false">IF('Felling&amp;Restocking'!J533="","",VLOOKUP( 'Felling&amp;Restocking'!J533,SpeciesList[],4,0))</f>
        <v/>
      </c>
      <c r="AJ533" s="362" t="str">
        <f aca="false">IF('Felling&amp;Restocking'!K533="","",IFERROR("," &amp; VLOOKUP( 'Felling&amp;Restocking'!K533,SpeciesList[],2,0),"," &amp; 'Felling&amp;Restocking'!K533))</f>
        <v/>
      </c>
      <c r="AK533" s="362" t="str">
        <f aca="false">IF('Felling&amp;Restocking'!K533="","",VLOOKUP( 'Felling&amp;Restocking'!K533,SpeciesList[],4,0))</f>
        <v/>
      </c>
      <c r="AL533" s="362" t="str">
        <f aca="false">IF('Felling&amp;Restocking'!L533="","",IFERROR("," &amp; VLOOKUP( 'Felling&amp;Restocking'!L533,SpeciesList[],2,0),"," &amp; 'Felling&amp;Restocking'!L533))</f>
        <v/>
      </c>
      <c r="AM533" s="362" t="str">
        <f aca="false">IF('Felling&amp;Restocking'!L533="","",VLOOKUP( 'Felling&amp;Restocking'!L533,SpeciesList[],4,0))</f>
        <v/>
      </c>
      <c r="AN533" s="362" t="str">
        <f aca="false">IF('Felling&amp;Restocking'!M533="","",IFERROR("," &amp; VLOOKUP( 'Felling&amp;Restocking'!M533,SpeciesList[],2,0),"," &amp; 'Felling&amp;Restocking'!M533))</f>
        <v/>
      </c>
      <c r="AO533" s="362" t="str">
        <f aca="false">IF('Felling&amp;Restocking'!M533="","",VLOOKUP( 'Felling&amp;Restocking'!M533,SpeciesList[],4,0))</f>
        <v/>
      </c>
      <c r="AP533" s="362" t="str">
        <f aca="false">IF('Felling&amp;Restocking'!N533="","",IFERROR("," &amp; VLOOKUP( 'Felling&amp;Restocking'!N533,SpeciesList[],2,0),"," &amp; 'Felling&amp;Restocking'!N533))</f>
        <v/>
      </c>
      <c r="AQ533" s="362" t="str">
        <f aca="false">IF('Felling&amp;Restocking'!N533="","",VLOOKUP( 'Felling&amp;Restocking'!N533,SpeciesList[],4,0))</f>
        <v/>
      </c>
      <c r="AT533" s="362" t="str">
        <f aca="false">IF('Sub-Cpt Record'!A533&lt;&gt;"",CONCATENATE('Sub-Cpt Record'!A533,'Sub-Cpt Record'!B533,'Sub-Cpt Record'!C533),"")</f>
        <v/>
      </c>
      <c r="AU533" s="362" t="n">
        <f aca="false">IF($AT533="",1,COUNTIFS($AT$11:$AT$1000, $AT533))</f>
        <v>1</v>
      </c>
      <c r="AV533" s="362" t="n">
        <f aca="false">IF(AT533&lt;&gt;"",'Sub-Cpt Record'!C533/CODE!AU533,0)</f>
        <v>0</v>
      </c>
    </row>
    <row r="534" customFormat="false" ht="15" hidden="false" customHeight="false" outlineLevel="0" collapsed="false">
      <c r="A534" s="362" t="str">
        <f aca="false">IF('Sub-Cpt Record'!B534="",IF(OR('Sub-Cpt Record'!A534=0,'Sub-Cpt Record'!A534=""),"",'Sub-Cpt Record'!A534),CONCATENATE('Sub-Cpt Record'!A534&amp;'Sub-Cpt Record'!B534))</f>
        <v/>
      </c>
      <c r="B534" s="362" t="n">
        <f aca="false">IF($A534="",1,COUNTIFS($A$11:$A$1000, $A534))</f>
        <v>1</v>
      </c>
      <c r="C534" s="363" t="str">
        <f aca="false">IF('Sub-Cpt Record'!E534 = "","",'Sub-Cpt Record'!E534&amp;"  ")</f>
        <v/>
      </c>
      <c r="D534" s="362" t="str">
        <f aca="false">IF('Sub-Cpt Record'!F534 = "","",'Sub-Cpt Record'!F534&amp;"  ")</f>
        <v/>
      </c>
      <c r="E534" s="362" t="str">
        <f aca="false">IF('Sub-Cpt Record'!G534 = "","",'Sub-Cpt Record'!G534&amp;"  ")</f>
        <v/>
      </c>
      <c r="F534" s="362" t="str">
        <f aca="false">IF('Sub-Cpt Record'!H534 = "","",'Sub-Cpt Record'!H534&amp;"  ")</f>
        <v/>
      </c>
      <c r="G534" s="362" t="str">
        <f aca="false">IF('Sub-Cpt Record'!I534 = "","",'Sub-Cpt Record'!I534&amp;"  ")</f>
        <v/>
      </c>
      <c r="H534" s="362" t="str">
        <f aca="false">IF('Sub-Cpt Record'!J534 = "","",'Sub-Cpt Record'!J534&amp;"  ")</f>
        <v/>
      </c>
      <c r="I534" s="364" t="str">
        <f aca="false">CONCATENATE(C534&amp;D534&amp;E534&amp;F534&amp;G534&amp;H534)</f>
        <v/>
      </c>
      <c r="J534" s="362" t="n">
        <f aca="false">IF(A534&lt;&gt;"",'Sub-Cpt Record'!C534/CODE!B534,0)</f>
        <v>0</v>
      </c>
      <c r="L534" s="365" t="str">
        <f aca="false">IF(A534="",IF(L535=1,1,""),1)</f>
        <v/>
      </c>
      <c r="N534" s="366" t="n">
        <f aca="false">COUNTIFS('Felling&amp;Restocking'!$A$11:$A$1000, 'Felling&amp;Restocking'!$A534, 'Felling&amp;Restocking'!$B$11:$B$1000, 'Felling&amp;Restocking'!$B534, 'Felling&amp;Restocking'!$H$11:$H$1000, 'Felling&amp;Restocking'!$H534)</f>
        <v>0</v>
      </c>
      <c r="O534" s="366" t="n">
        <f aca="false">IF(OR('Felling&amp;Restocking'!H534=0,'Felling&amp;Restocking'!H534=""),0,1)</f>
        <v>0</v>
      </c>
      <c r="P534" s="367" t="n">
        <f aca="false">SUM('Felling&amp;Restocking'!O534+'Felling&amp;Restocking'!P534)</f>
        <v>0</v>
      </c>
      <c r="S534" s="369" t="n">
        <f aca="false">IF(AND(O534&lt;&gt;0,P534&lt;&gt;0,'Felling&amp;Restocking'!G534&lt;&gt;0,AA534="",AC534=""),1,0)</f>
        <v>0</v>
      </c>
      <c r="T534" s="370" t="str">
        <f aca="false">IF(OR('Felling&amp;Restocking'!G534=0,'Felling&amp;Restocking'!G534=""),"",SUM('Felling&amp;Restocking'!O534/P534)*'Felling&amp;Restocking'!G534)</f>
        <v/>
      </c>
      <c r="U534" s="370" t="str">
        <f aca="false">IF(OR('Felling&amp;Restocking'!G534=0,'Felling&amp;Restocking'!G534=""),"",SUM('Felling&amp;Restocking'!P534/P534)*'Felling&amp;Restocking'!G534)</f>
        <v/>
      </c>
      <c r="V534" s="371" t="n">
        <f aca="false">IF(CONCATENATE('Felling&amp;Restocking'!U534&amp;'Felling&amp;Restocking'!W534&amp;'Felling&amp;Restocking'!Y534&amp;'Felling&amp;Restocking'!AA534&amp;'Felling&amp;Restocking'!AC534)="",0,1)</f>
        <v>0</v>
      </c>
      <c r="W534" s="372" t="n">
        <f aca="false">IF(OR(OR(TRIM('Felling&amp;Restocking'!H534)="T",TRIM('Felling&amp;Restocking'!H534)="DF",TRIM('Felling&amp;Restocking'!H534)="OS"),O534=0),0,1)</f>
        <v>0</v>
      </c>
      <c r="X534" s="372" t="n">
        <f aca="false">IF(OR('Felling&amp;Restocking'!$S534="",OR('Felling&amp;Restocking'!$S534=0,'Felling&amp;Restocking'!$S534="N/A")),0,1)</f>
        <v>0</v>
      </c>
      <c r="Y534" s="362" t="str">
        <f aca="false">IF(W534=1,T534,"")</f>
        <v/>
      </c>
      <c r="Z534" s="362" t="str">
        <f aca="false">IF(W534=1,U534,"")</f>
        <v/>
      </c>
      <c r="AA534" s="363" t="str">
        <f aca="false">CONCATENATE(IF(AND(AG534="B",AF534&lt;&gt;""),AF534,""),IF(AND(AI534="B",AH534&lt;&gt;""),AH534,""),IF(AND(AK534="B",AJ534&lt;&gt;""),AJ534,""),IF(AND(AM534="B",AL534&lt;&gt;""),AL534,""),IF(AND(AO534="B",AN534&lt;&gt;""),AN534,""),IF(AND(AQ534="B",AP534&lt;&gt;""),AP534,""))</f>
        <v/>
      </c>
      <c r="AC534" s="362" t="str">
        <f aca="false">CONCATENATE(IF(AND(AG534="C",AF534&lt;&gt;""),AF534,""),IF(AND(AI534="C",AH534&lt;&gt;""),AH534,""),IF(AND(AK534="C",AJ534&lt;&gt;""),AJ534,""),IF(AND(AM534="C",AL534&lt;&gt;""),AL534,""),IF(AND(AO534="C",AN534&lt;&gt;""),AN534,""),IF(AND(AQ534="C",AP534&lt;&gt;""),AP534,""))</f>
        <v/>
      </c>
      <c r="AE534" s="362" t="str">
        <f aca="false">CONCATENATE(IF(AS534="","",AS534),IF(AU534="","",AU534),IF(AW534="","",AW534),IF(AY534="","",AY534),IF(BA534="","",BA534),IF(BC534="","",BC534))</f>
        <v>1</v>
      </c>
      <c r="AF534" s="362" t="str">
        <f aca="false">IF('Felling&amp;Restocking'!I534="","",IFERROR(VLOOKUP( 'Felling&amp;Restocking'!I534,SpeciesList[],2,0),"," &amp; 'Felling&amp;Restocking'!I534))</f>
        <v/>
      </c>
      <c r="AG534" s="362" t="str">
        <f aca="false">IF('Felling&amp;Restocking'!I534="","",VLOOKUP( 'Felling&amp;Restocking'!I534,SpeciesList[],4,0))</f>
        <v/>
      </c>
      <c r="AH534" s="362" t="str">
        <f aca="false">IF('Felling&amp;Restocking'!J534="","",IFERROR("," &amp; VLOOKUP( 'Felling&amp;Restocking'!J534,SpeciesList[],2,0),"," &amp; 'Felling&amp;Restocking'!J534))</f>
        <v/>
      </c>
      <c r="AI534" s="362" t="str">
        <f aca="false">IF('Felling&amp;Restocking'!J534="","",VLOOKUP( 'Felling&amp;Restocking'!J534,SpeciesList[],4,0))</f>
        <v/>
      </c>
      <c r="AJ534" s="362" t="str">
        <f aca="false">IF('Felling&amp;Restocking'!K534="","",IFERROR("," &amp; VLOOKUP( 'Felling&amp;Restocking'!K534,SpeciesList[],2,0),"," &amp; 'Felling&amp;Restocking'!K534))</f>
        <v/>
      </c>
      <c r="AK534" s="362" t="str">
        <f aca="false">IF('Felling&amp;Restocking'!K534="","",VLOOKUP( 'Felling&amp;Restocking'!K534,SpeciesList[],4,0))</f>
        <v/>
      </c>
      <c r="AL534" s="362" t="str">
        <f aca="false">IF('Felling&amp;Restocking'!L534="","",IFERROR("," &amp; VLOOKUP( 'Felling&amp;Restocking'!L534,SpeciesList[],2,0),"," &amp; 'Felling&amp;Restocking'!L534))</f>
        <v/>
      </c>
      <c r="AM534" s="362" t="str">
        <f aca="false">IF('Felling&amp;Restocking'!L534="","",VLOOKUP( 'Felling&amp;Restocking'!L534,SpeciesList[],4,0))</f>
        <v/>
      </c>
      <c r="AN534" s="362" t="str">
        <f aca="false">IF('Felling&amp;Restocking'!M534="","",IFERROR("," &amp; VLOOKUP( 'Felling&amp;Restocking'!M534,SpeciesList[],2,0),"," &amp; 'Felling&amp;Restocking'!M534))</f>
        <v/>
      </c>
      <c r="AO534" s="362" t="str">
        <f aca="false">IF('Felling&amp;Restocking'!M534="","",VLOOKUP( 'Felling&amp;Restocking'!M534,SpeciesList[],4,0))</f>
        <v/>
      </c>
      <c r="AP534" s="362" t="str">
        <f aca="false">IF('Felling&amp;Restocking'!N534="","",IFERROR("," &amp; VLOOKUP( 'Felling&amp;Restocking'!N534,SpeciesList[],2,0),"," &amp; 'Felling&amp;Restocking'!N534))</f>
        <v/>
      </c>
      <c r="AQ534" s="362" t="str">
        <f aca="false">IF('Felling&amp;Restocking'!N534="","",VLOOKUP( 'Felling&amp;Restocking'!N534,SpeciesList[],4,0))</f>
        <v/>
      </c>
      <c r="AT534" s="362" t="str">
        <f aca="false">IF('Sub-Cpt Record'!A534&lt;&gt;"",CONCATENATE('Sub-Cpt Record'!A534,'Sub-Cpt Record'!B534,'Sub-Cpt Record'!C534),"")</f>
        <v/>
      </c>
      <c r="AU534" s="362" t="n">
        <f aca="false">IF($AT534="",1,COUNTIFS($AT$11:$AT$1000, $AT534))</f>
        <v>1</v>
      </c>
      <c r="AV534" s="362" t="n">
        <f aca="false">IF(AT534&lt;&gt;"",'Sub-Cpt Record'!C534/CODE!AU534,0)</f>
        <v>0</v>
      </c>
    </row>
    <row r="535" customFormat="false" ht="15" hidden="false" customHeight="false" outlineLevel="0" collapsed="false">
      <c r="A535" s="362" t="str">
        <f aca="false">IF('Sub-Cpt Record'!B535="",IF(OR('Sub-Cpt Record'!A535=0,'Sub-Cpt Record'!A535=""),"",'Sub-Cpt Record'!A535),CONCATENATE('Sub-Cpt Record'!A535&amp;'Sub-Cpt Record'!B535))</f>
        <v/>
      </c>
      <c r="B535" s="362" t="n">
        <f aca="false">IF($A535="",1,COUNTIFS($A$11:$A$1000, $A535))</f>
        <v>1</v>
      </c>
      <c r="C535" s="363" t="str">
        <f aca="false">IF('Sub-Cpt Record'!E535 = "","",'Sub-Cpt Record'!E535&amp;"  ")</f>
        <v/>
      </c>
      <c r="D535" s="362" t="str">
        <f aca="false">IF('Sub-Cpt Record'!F535 = "","",'Sub-Cpt Record'!F535&amp;"  ")</f>
        <v/>
      </c>
      <c r="E535" s="362" t="str">
        <f aca="false">IF('Sub-Cpt Record'!G535 = "","",'Sub-Cpt Record'!G535&amp;"  ")</f>
        <v/>
      </c>
      <c r="F535" s="362" t="str">
        <f aca="false">IF('Sub-Cpt Record'!H535 = "","",'Sub-Cpt Record'!H535&amp;"  ")</f>
        <v/>
      </c>
      <c r="G535" s="362" t="str">
        <f aca="false">IF('Sub-Cpt Record'!I535 = "","",'Sub-Cpt Record'!I535&amp;"  ")</f>
        <v/>
      </c>
      <c r="H535" s="362" t="str">
        <f aca="false">IF('Sub-Cpt Record'!J535 = "","",'Sub-Cpt Record'!J535&amp;"  ")</f>
        <v/>
      </c>
      <c r="I535" s="364" t="str">
        <f aca="false">CONCATENATE(C535&amp;D535&amp;E535&amp;F535&amp;G535&amp;H535)</f>
        <v/>
      </c>
      <c r="J535" s="362" t="n">
        <f aca="false">IF(A535&lt;&gt;"",'Sub-Cpt Record'!C535/CODE!B535,0)</f>
        <v>0</v>
      </c>
      <c r="L535" s="365" t="str">
        <f aca="false">IF(A535="",IF(L536=1,1,""),1)</f>
        <v/>
      </c>
      <c r="N535" s="366" t="n">
        <f aca="false">COUNTIFS('Felling&amp;Restocking'!$A$11:$A$1000, 'Felling&amp;Restocking'!$A535, 'Felling&amp;Restocking'!$B$11:$B$1000, 'Felling&amp;Restocking'!$B535, 'Felling&amp;Restocking'!$H$11:$H$1000, 'Felling&amp;Restocking'!$H535)</f>
        <v>0</v>
      </c>
      <c r="O535" s="366" t="n">
        <f aca="false">IF(OR('Felling&amp;Restocking'!H535=0,'Felling&amp;Restocking'!H535=""),0,1)</f>
        <v>0</v>
      </c>
      <c r="P535" s="367" t="n">
        <f aca="false">SUM('Felling&amp;Restocking'!O535+'Felling&amp;Restocking'!P535)</f>
        <v>0</v>
      </c>
      <c r="S535" s="369" t="n">
        <f aca="false">IF(AND(O535&lt;&gt;0,P535&lt;&gt;0,'Felling&amp;Restocking'!G535&lt;&gt;0,AA535="",AC535=""),1,0)</f>
        <v>0</v>
      </c>
      <c r="T535" s="370" t="str">
        <f aca="false">IF(OR('Felling&amp;Restocking'!G535=0,'Felling&amp;Restocking'!G535=""),"",SUM('Felling&amp;Restocking'!O535/P535)*'Felling&amp;Restocking'!G535)</f>
        <v/>
      </c>
      <c r="U535" s="370" t="str">
        <f aca="false">IF(OR('Felling&amp;Restocking'!G535=0,'Felling&amp;Restocking'!G535=""),"",SUM('Felling&amp;Restocking'!P535/P535)*'Felling&amp;Restocking'!G535)</f>
        <v/>
      </c>
      <c r="V535" s="371" t="n">
        <f aca="false">IF(CONCATENATE('Felling&amp;Restocking'!U535&amp;'Felling&amp;Restocking'!W535&amp;'Felling&amp;Restocking'!Y535&amp;'Felling&amp;Restocking'!AA535&amp;'Felling&amp;Restocking'!AC535)="",0,1)</f>
        <v>0</v>
      </c>
      <c r="W535" s="372" t="n">
        <f aca="false">IF(OR(OR(TRIM('Felling&amp;Restocking'!H535)="T",TRIM('Felling&amp;Restocking'!H535)="DF",TRIM('Felling&amp;Restocking'!H535)="OS"),O535=0),0,1)</f>
        <v>0</v>
      </c>
      <c r="X535" s="372" t="n">
        <f aca="false">IF(OR('Felling&amp;Restocking'!$S535="",OR('Felling&amp;Restocking'!$S535=0,'Felling&amp;Restocking'!$S535="N/A")),0,1)</f>
        <v>0</v>
      </c>
      <c r="Y535" s="362" t="str">
        <f aca="false">IF(W535=1,T535,"")</f>
        <v/>
      </c>
      <c r="Z535" s="362" t="str">
        <f aca="false">IF(W535=1,U535,"")</f>
        <v/>
      </c>
      <c r="AA535" s="363" t="str">
        <f aca="false">CONCATENATE(IF(AND(AG535="B",AF535&lt;&gt;""),AF535,""),IF(AND(AI535="B",AH535&lt;&gt;""),AH535,""),IF(AND(AK535="B",AJ535&lt;&gt;""),AJ535,""),IF(AND(AM535="B",AL535&lt;&gt;""),AL535,""),IF(AND(AO535="B",AN535&lt;&gt;""),AN535,""),IF(AND(AQ535="B",AP535&lt;&gt;""),AP535,""))</f>
        <v/>
      </c>
      <c r="AC535" s="362" t="str">
        <f aca="false">CONCATENATE(IF(AND(AG535="C",AF535&lt;&gt;""),AF535,""),IF(AND(AI535="C",AH535&lt;&gt;""),AH535,""),IF(AND(AK535="C",AJ535&lt;&gt;""),AJ535,""),IF(AND(AM535="C",AL535&lt;&gt;""),AL535,""),IF(AND(AO535="C",AN535&lt;&gt;""),AN535,""),IF(AND(AQ535="C",AP535&lt;&gt;""),AP535,""))</f>
        <v/>
      </c>
      <c r="AE535" s="362" t="str">
        <f aca="false">CONCATENATE(IF(AS535="","",AS535),IF(AU535="","",AU535),IF(AW535="","",AW535),IF(AY535="","",AY535),IF(BA535="","",BA535),IF(BC535="","",BC535))</f>
        <v>1</v>
      </c>
      <c r="AF535" s="362" t="str">
        <f aca="false">IF('Felling&amp;Restocking'!I535="","",IFERROR(VLOOKUP( 'Felling&amp;Restocking'!I535,SpeciesList[],2,0),"," &amp; 'Felling&amp;Restocking'!I535))</f>
        <v/>
      </c>
      <c r="AG535" s="362" t="str">
        <f aca="false">IF('Felling&amp;Restocking'!I535="","",VLOOKUP( 'Felling&amp;Restocking'!I535,SpeciesList[],4,0))</f>
        <v/>
      </c>
      <c r="AH535" s="362" t="str">
        <f aca="false">IF('Felling&amp;Restocking'!J535="","",IFERROR("," &amp; VLOOKUP( 'Felling&amp;Restocking'!J535,SpeciesList[],2,0),"," &amp; 'Felling&amp;Restocking'!J535))</f>
        <v/>
      </c>
      <c r="AI535" s="362" t="str">
        <f aca="false">IF('Felling&amp;Restocking'!J535="","",VLOOKUP( 'Felling&amp;Restocking'!J535,SpeciesList[],4,0))</f>
        <v/>
      </c>
      <c r="AJ535" s="362" t="str">
        <f aca="false">IF('Felling&amp;Restocking'!K535="","",IFERROR("," &amp; VLOOKUP( 'Felling&amp;Restocking'!K535,SpeciesList[],2,0),"," &amp; 'Felling&amp;Restocking'!K535))</f>
        <v/>
      </c>
      <c r="AK535" s="362" t="str">
        <f aca="false">IF('Felling&amp;Restocking'!K535="","",VLOOKUP( 'Felling&amp;Restocking'!K535,SpeciesList[],4,0))</f>
        <v/>
      </c>
      <c r="AL535" s="362" t="str">
        <f aca="false">IF('Felling&amp;Restocking'!L535="","",IFERROR("," &amp; VLOOKUP( 'Felling&amp;Restocking'!L535,SpeciesList[],2,0),"," &amp; 'Felling&amp;Restocking'!L535))</f>
        <v/>
      </c>
      <c r="AM535" s="362" t="str">
        <f aca="false">IF('Felling&amp;Restocking'!L535="","",VLOOKUP( 'Felling&amp;Restocking'!L535,SpeciesList[],4,0))</f>
        <v/>
      </c>
      <c r="AN535" s="362" t="str">
        <f aca="false">IF('Felling&amp;Restocking'!M535="","",IFERROR("," &amp; VLOOKUP( 'Felling&amp;Restocking'!M535,SpeciesList[],2,0),"," &amp; 'Felling&amp;Restocking'!M535))</f>
        <v/>
      </c>
      <c r="AO535" s="362" t="str">
        <f aca="false">IF('Felling&amp;Restocking'!M535="","",VLOOKUP( 'Felling&amp;Restocking'!M535,SpeciesList[],4,0))</f>
        <v/>
      </c>
      <c r="AP535" s="362" t="str">
        <f aca="false">IF('Felling&amp;Restocking'!N535="","",IFERROR("," &amp; VLOOKUP( 'Felling&amp;Restocking'!N535,SpeciesList[],2,0),"," &amp; 'Felling&amp;Restocking'!N535))</f>
        <v/>
      </c>
      <c r="AQ535" s="362" t="str">
        <f aca="false">IF('Felling&amp;Restocking'!N535="","",VLOOKUP( 'Felling&amp;Restocking'!N535,SpeciesList[],4,0))</f>
        <v/>
      </c>
      <c r="AT535" s="362" t="str">
        <f aca="false">IF('Sub-Cpt Record'!A535&lt;&gt;"",CONCATENATE('Sub-Cpt Record'!A535,'Sub-Cpt Record'!B535,'Sub-Cpt Record'!C535),"")</f>
        <v/>
      </c>
      <c r="AU535" s="362" t="n">
        <f aca="false">IF($AT535="",1,COUNTIFS($AT$11:$AT$1000, $AT535))</f>
        <v>1</v>
      </c>
      <c r="AV535" s="362" t="n">
        <f aca="false">IF(AT535&lt;&gt;"",'Sub-Cpt Record'!C535/CODE!AU535,0)</f>
        <v>0</v>
      </c>
    </row>
    <row r="536" customFormat="false" ht="15" hidden="false" customHeight="false" outlineLevel="0" collapsed="false">
      <c r="A536" s="362" t="str">
        <f aca="false">IF('Sub-Cpt Record'!B536="",IF(OR('Sub-Cpt Record'!A536=0,'Sub-Cpt Record'!A536=""),"",'Sub-Cpt Record'!A536),CONCATENATE('Sub-Cpt Record'!A536&amp;'Sub-Cpt Record'!B536))</f>
        <v/>
      </c>
      <c r="B536" s="362" t="n">
        <f aca="false">IF($A536="",1,COUNTIFS($A$11:$A$1000, $A536))</f>
        <v>1</v>
      </c>
      <c r="C536" s="363" t="str">
        <f aca="false">IF('Sub-Cpt Record'!E536 = "","",'Sub-Cpt Record'!E536&amp;"  ")</f>
        <v/>
      </c>
      <c r="D536" s="362" t="str">
        <f aca="false">IF('Sub-Cpt Record'!F536 = "","",'Sub-Cpt Record'!F536&amp;"  ")</f>
        <v/>
      </c>
      <c r="E536" s="362" t="str">
        <f aca="false">IF('Sub-Cpt Record'!G536 = "","",'Sub-Cpt Record'!G536&amp;"  ")</f>
        <v/>
      </c>
      <c r="F536" s="362" t="str">
        <f aca="false">IF('Sub-Cpt Record'!H536 = "","",'Sub-Cpt Record'!H536&amp;"  ")</f>
        <v/>
      </c>
      <c r="G536" s="362" t="str">
        <f aca="false">IF('Sub-Cpt Record'!I536 = "","",'Sub-Cpt Record'!I536&amp;"  ")</f>
        <v/>
      </c>
      <c r="H536" s="362" t="str">
        <f aca="false">IF('Sub-Cpt Record'!J536 = "","",'Sub-Cpt Record'!J536&amp;"  ")</f>
        <v/>
      </c>
      <c r="I536" s="364" t="str">
        <f aca="false">CONCATENATE(C536&amp;D536&amp;E536&amp;F536&amp;G536&amp;H536)</f>
        <v/>
      </c>
      <c r="J536" s="362" t="n">
        <f aca="false">IF(A536&lt;&gt;"",'Sub-Cpt Record'!C536/CODE!B536,0)</f>
        <v>0</v>
      </c>
      <c r="L536" s="365" t="str">
        <f aca="false">IF(A536="",IF(L537=1,1,""),1)</f>
        <v/>
      </c>
      <c r="N536" s="366" t="n">
        <f aca="false">COUNTIFS('Felling&amp;Restocking'!$A$11:$A$1000, 'Felling&amp;Restocking'!$A536, 'Felling&amp;Restocking'!$B$11:$B$1000, 'Felling&amp;Restocking'!$B536, 'Felling&amp;Restocking'!$H$11:$H$1000, 'Felling&amp;Restocking'!$H536)</f>
        <v>0</v>
      </c>
      <c r="O536" s="366" t="n">
        <f aca="false">IF(OR('Felling&amp;Restocking'!H536=0,'Felling&amp;Restocking'!H536=""),0,1)</f>
        <v>0</v>
      </c>
      <c r="P536" s="367" t="n">
        <f aca="false">SUM('Felling&amp;Restocking'!O536+'Felling&amp;Restocking'!P536)</f>
        <v>0</v>
      </c>
      <c r="S536" s="369" t="n">
        <f aca="false">IF(AND(O536&lt;&gt;0,P536&lt;&gt;0,'Felling&amp;Restocking'!G536&lt;&gt;0,AA536="",AC536=""),1,0)</f>
        <v>0</v>
      </c>
      <c r="T536" s="370" t="str">
        <f aca="false">IF(OR('Felling&amp;Restocking'!G536=0,'Felling&amp;Restocking'!G536=""),"",SUM('Felling&amp;Restocking'!O536/P536)*'Felling&amp;Restocking'!G536)</f>
        <v/>
      </c>
      <c r="U536" s="370" t="str">
        <f aca="false">IF(OR('Felling&amp;Restocking'!G536=0,'Felling&amp;Restocking'!G536=""),"",SUM('Felling&amp;Restocking'!P536/P536)*'Felling&amp;Restocking'!G536)</f>
        <v/>
      </c>
      <c r="V536" s="371" t="n">
        <f aca="false">IF(CONCATENATE('Felling&amp;Restocking'!U536&amp;'Felling&amp;Restocking'!W536&amp;'Felling&amp;Restocking'!Y536&amp;'Felling&amp;Restocking'!AA536&amp;'Felling&amp;Restocking'!AC536)="",0,1)</f>
        <v>0</v>
      </c>
      <c r="W536" s="372" t="n">
        <f aca="false">IF(OR(OR(TRIM('Felling&amp;Restocking'!H536)="T",TRIM('Felling&amp;Restocking'!H536)="DF",TRIM('Felling&amp;Restocking'!H536)="OS"),O536=0),0,1)</f>
        <v>0</v>
      </c>
      <c r="X536" s="372" t="n">
        <f aca="false">IF(OR('Felling&amp;Restocking'!$S536="",OR('Felling&amp;Restocking'!$S536=0,'Felling&amp;Restocking'!$S536="N/A")),0,1)</f>
        <v>0</v>
      </c>
      <c r="Y536" s="362" t="str">
        <f aca="false">IF(W536=1,T536,"")</f>
        <v/>
      </c>
      <c r="Z536" s="362" t="str">
        <f aca="false">IF(W536=1,U536,"")</f>
        <v/>
      </c>
      <c r="AA536" s="363" t="str">
        <f aca="false">CONCATENATE(IF(AND(AG536="B",AF536&lt;&gt;""),AF536,""),IF(AND(AI536="B",AH536&lt;&gt;""),AH536,""),IF(AND(AK536="B",AJ536&lt;&gt;""),AJ536,""),IF(AND(AM536="B",AL536&lt;&gt;""),AL536,""),IF(AND(AO536="B",AN536&lt;&gt;""),AN536,""),IF(AND(AQ536="B",AP536&lt;&gt;""),AP536,""))</f>
        <v/>
      </c>
      <c r="AC536" s="362" t="str">
        <f aca="false">CONCATENATE(IF(AND(AG536="C",AF536&lt;&gt;""),AF536,""),IF(AND(AI536="C",AH536&lt;&gt;""),AH536,""),IF(AND(AK536="C",AJ536&lt;&gt;""),AJ536,""),IF(AND(AM536="C",AL536&lt;&gt;""),AL536,""),IF(AND(AO536="C",AN536&lt;&gt;""),AN536,""),IF(AND(AQ536="C",AP536&lt;&gt;""),AP536,""))</f>
        <v/>
      </c>
      <c r="AE536" s="362" t="str">
        <f aca="false">CONCATENATE(IF(AS536="","",AS536),IF(AU536="","",AU536),IF(AW536="","",AW536),IF(AY536="","",AY536),IF(BA536="","",BA536),IF(BC536="","",BC536))</f>
        <v>1</v>
      </c>
      <c r="AF536" s="362" t="str">
        <f aca="false">IF('Felling&amp;Restocking'!I536="","",IFERROR(VLOOKUP( 'Felling&amp;Restocking'!I536,SpeciesList[],2,0),"," &amp; 'Felling&amp;Restocking'!I536))</f>
        <v/>
      </c>
      <c r="AG536" s="362" t="str">
        <f aca="false">IF('Felling&amp;Restocking'!I536="","",VLOOKUP( 'Felling&amp;Restocking'!I536,SpeciesList[],4,0))</f>
        <v/>
      </c>
      <c r="AH536" s="362" t="str">
        <f aca="false">IF('Felling&amp;Restocking'!J536="","",IFERROR("," &amp; VLOOKUP( 'Felling&amp;Restocking'!J536,SpeciesList[],2,0),"," &amp; 'Felling&amp;Restocking'!J536))</f>
        <v/>
      </c>
      <c r="AI536" s="362" t="str">
        <f aca="false">IF('Felling&amp;Restocking'!J536="","",VLOOKUP( 'Felling&amp;Restocking'!J536,SpeciesList[],4,0))</f>
        <v/>
      </c>
      <c r="AJ536" s="362" t="str">
        <f aca="false">IF('Felling&amp;Restocking'!K536="","",IFERROR("," &amp; VLOOKUP( 'Felling&amp;Restocking'!K536,SpeciesList[],2,0),"," &amp; 'Felling&amp;Restocking'!K536))</f>
        <v/>
      </c>
      <c r="AK536" s="362" t="str">
        <f aca="false">IF('Felling&amp;Restocking'!K536="","",VLOOKUP( 'Felling&amp;Restocking'!K536,SpeciesList[],4,0))</f>
        <v/>
      </c>
      <c r="AL536" s="362" t="str">
        <f aca="false">IF('Felling&amp;Restocking'!L536="","",IFERROR("," &amp; VLOOKUP( 'Felling&amp;Restocking'!L536,SpeciesList[],2,0),"," &amp; 'Felling&amp;Restocking'!L536))</f>
        <v/>
      </c>
      <c r="AM536" s="362" t="str">
        <f aca="false">IF('Felling&amp;Restocking'!L536="","",VLOOKUP( 'Felling&amp;Restocking'!L536,SpeciesList[],4,0))</f>
        <v/>
      </c>
      <c r="AN536" s="362" t="str">
        <f aca="false">IF('Felling&amp;Restocking'!M536="","",IFERROR("," &amp; VLOOKUP( 'Felling&amp;Restocking'!M536,SpeciesList[],2,0),"," &amp; 'Felling&amp;Restocking'!M536))</f>
        <v/>
      </c>
      <c r="AO536" s="362" t="str">
        <f aca="false">IF('Felling&amp;Restocking'!M536="","",VLOOKUP( 'Felling&amp;Restocking'!M536,SpeciesList[],4,0))</f>
        <v/>
      </c>
      <c r="AP536" s="362" t="str">
        <f aca="false">IF('Felling&amp;Restocking'!N536="","",IFERROR("," &amp; VLOOKUP( 'Felling&amp;Restocking'!N536,SpeciesList[],2,0),"," &amp; 'Felling&amp;Restocking'!N536))</f>
        <v/>
      </c>
      <c r="AQ536" s="362" t="str">
        <f aca="false">IF('Felling&amp;Restocking'!N536="","",VLOOKUP( 'Felling&amp;Restocking'!N536,SpeciesList[],4,0))</f>
        <v/>
      </c>
      <c r="AT536" s="362" t="str">
        <f aca="false">IF('Sub-Cpt Record'!A536&lt;&gt;"",CONCATENATE('Sub-Cpt Record'!A536,'Sub-Cpt Record'!B536,'Sub-Cpt Record'!C536),"")</f>
        <v/>
      </c>
      <c r="AU536" s="362" t="n">
        <f aca="false">IF($AT536="",1,COUNTIFS($AT$11:$AT$1000, $AT536))</f>
        <v>1</v>
      </c>
      <c r="AV536" s="362" t="n">
        <f aca="false">IF(AT536&lt;&gt;"",'Sub-Cpt Record'!C536/CODE!AU536,0)</f>
        <v>0</v>
      </c>
    </row>
    <row r="537" customFormat="false" ht="15" hidden="false" customHeight="false" outlineLevel="0" collapsed="false">
      <c r="A537" s="362" t="str">
        <f aca="false">IF('Sub-Cpt Record'!B537="",IF(OR('Sub-Cpt Record'!A537=0,'Sub-Cpt Record'!A537=""),"",'Sub-Cpt Record'!A537),CONCATENATE('Sub-Cpt Record'!A537&amp;'Sub-Cpt Record'!B537))</f>
        <v/>
      </c>
      <c r="B537" s="362" t="n">
        <f aca="false">IF($A537="",1,COUNTIFS($A$11:$A$1000, $A537))</f>
        <v>1</v>
      </c>
      <c r="C537" s="363" t="str">
        <f aca="false">IF('Sub-Cpt Record'!E537 = "","",'Sub-Cpt Record'!E537&amp;"  ")</f>
        <v/>
      </c>
      <c r="D537" s="362" t="str">
        <f aca="false">IF('Sub-Cpt Record'!F537 = "","",'Sub-Cpt Record'!F537&amp;"  ")</f>
        <v/>
      </c>
      <c r="E537" s="362" t="str">
        <f aca="false">IF('Sub-Cpt Record'!G537 = "","",'Sub-Cpt Record'!G537&amp;"  ")</f>
        <v/>
      </c>
      <c r="F537" s="362" t="str">
        <f aca="false">IF('Sub-Cpt Record'!H537 = "","",'Sub-Cpt Record'!H537&amp;"  ")</f>
        <v/>
      </c>
      <c r="G537" s="362" t="str">
        <f aca="false">IF('Sub-Cpt Record'!I537 = "","",'Sub-Cpt Record'!I537&amp;"  ")</f>
        <v/>
      </c>
      <c r="H537" s="362" t="str">
        <f aca="false">IF('Sub-Cpt Record'!J537 = "","",'Sub-Cpt Record'!J537&amp;"  ")</f>
        <v/>
      </c>
      <c r="I537" s="364" t="str">
        <f aca="false">CONCATENATE(C537&amp;D537&amp;E537&amp;F537&amp;G537&amp;H537)</f>
        <v/>
      </c>
      <c r="J537" s="362" t="n">
        <f aca="false">IF(A537&lt;&gt;"",'Sub-Cpt Record'!C537/CODE!B537,0)</f>
        <v>0</v>
      </c>
      <c r="L537" s="365" t="str">
        <f aca="false">IF(A537="",IF(L538=1,1,""),1)</f>
        <v/>
      </c>
      <c r="N537" s="366" t="n">
        <f aca="false">COUNTIFS('Felling&amp;Restocking'!$A$11:$A$1000, 'Felling&amp;Restocking'!$A537, 'Felling&amp;Restocking'!$B$11:$B$1000, 'Felling&amp;Restocking'!$B537, 'Felling&amp;Restocking'!$H$11:$H$1000, 'Felling&amp;Restocking'!$H537)</f>
        <v>0</v>
      </c>
      <c r="O537" s="366" t="n">
        <f aca="false">IF(OR('Felling&amp;Restocking'!H537=0,'Felling&amp;Restocking'!H537=""),0,1)</f>
        <v>0</v>
      </c>
      <c r="P537" s="367" t="n">
        <f aca="false">SUM('Felling&amp;Restocking'!O537+'Felling&amp;Restocking'!P537)</f>
        <v>0</v>
      </c>
      <c r="S537" s="369" t="n">
        <f aca="false">IF(AND(O537&lt;&gt;0,P537&lt;&gt;0,'Felling&amp;Restocking'!G537&lt;&gt;0,AA537="",AC537=""),1,0)</f>
        <v>0</v>
      </c>
      <c r="T537" s="370" t="str">
        <f aca="false">IF(OR('Felling&amp;Restocking'!G537=0,'Felling&amp;Restocking'!G537=""),"",SUM('Felling&amp;Restocking'!O537/P537)*'Felling&amp;Restocking'!G537)</f>
        <v/>
      </c>
      <c r="U537" s="370" t="str">
        <f aca="false">IF(OR('Felling&amp;Restocking'!G537=0,'Felling&amp;Restocking'!G537=""),"",SUM('Felling&amp;Restocking'!P537/P537)*'Felling&amp;Restocking'!G537)</f>
        <v/>
      </c>
      <c r="V537" s="371" t="n">
        <f aca="false">IF(CONCATENATE('Felling&amp;Restocking'!U537&amp;'Felling&amp;Restocking'!W537&amp;'Felling&amp;Restocking'!Y537&amp;'Felling&amp;Restocking'!AA537&amp;'Felling&amp;Restocking'!AC537)="",0,1)</f>
        <v>0</v>
      </c>
      <c r="W537" s="372" t="n">
        <f aca="false">IF(OR(OR(TRIM('Felling&amp;Restocking'!H537)="T",TRIM('Felling&amp;Restocking'!H537)="DF",TRIM('Felling&amp;Restocking'!H537)="OS"),O537=0),0,1)</f>
        <v>0</v>
      </c>
      <c r="X537" s="372" t="n">
        <f aca="false">IF(OR('Felling&amp;Restocking'!$S537="",OR('Felling&amp;Restocking'!$S537=0,'Felling&amp;Restocking'!$S537="N/A")),0,1)</f>
        <v>0</v>
      </c>
      <c r="Y537" s="362" t="str">
        <f aca="false">IF(W537=1,T537,"")</f>
        <v/>
      </c>
      <c r="Z537" s="362" t="str">
        <f aca="false">IF(W537=1,U537,"")</f>
        <v/>
      </c>
      <c r="AA537" s="363" t="str">
        <f aca="false">CONCATENATE(IF(AND(AG537="B",AF537&lt;&gt;""),AF537,""),IF(AND(AI537="B",AH537&lt;&gt;""),AH537,""),IF(AND(AK537="B",AJ537&lt;&gt;""),AJ537,""),IF(AND(AM537="B",AL537&lt;&gt;""),AL537,""),IF(AND(AO537="B",AN537&lt;&gt;""),AN537,""),IF(AND(AQ537="B",AP537&lt;&gt;""),AP537,""))</f>
        <v/>
      </c>
      <c r="AC537" s="362" t="str">
        <f aca="false">CONCATENATE(IF(AND(AG537="C",AF537&lt;&gt;""),AF537,""),IF(AND(AI537="C",AH537&lt;&gt;""),AH537,""),IF(AND(AK537="C",AJ537&lt;&gt;""),AJ537,""),IF(AND(AM537="C",AL537&lt;&gt;""),AL537,""),IF(AND(AO537="C",AN537&lt;&gt;""),AN537,""),IF(AND(AQ537="C",AP537&lt;&gt;""),AP537,""))</f>
        <v/>
      </c>
      <c r="AE537" s="362" t="str">
        <f aca="false">CONCATENATE(IF(AS537="","",AS537),IF(AU537="","",AU537),IF(AW537="","",AW537),IF(AY537="","",AY537),IF(BA537="","",BA537),IF(BC537="","",BC537))</f>
        <v>1</v>
      </c>
      <c r="AF537" s="362" t="str">
        <f aca="false">IF('Felling&amp;Restocking'!I537="","",IFERROR(VLOOKUP( 'Felling&amp;Restocking'!I537,SpeciesList[],2,0),"," &amp; 'Felling&amp;Restocking'!I537))</f>
        <v/>
      </c>
      <c r="AG537" s="362" t="str">
        <f aca="false">IF('Felling&amp;Restocking'!I537="","",VLOOKUP( 'Felling&amp;Restocking'!I537,SpeciesList[],4,0))</f>
        <v/>
      </c>
      <c r="AH537" s="362" t="str">
        <f aca="false">IF('Felling&amp;Restocking'!J537="","",IFERROR("," &amp; VLOOKUP( 'Felling&amp;Restocking'!J537,SpeciesList[],2,0),"," &amp; 'Felling&amp;Restocking'!J537))</f>
        <v/>
      </c>
      <c r="AI537" s="362" t="str">
        <f aca="false">IF('Felling&amp;Restocking'!J537="","",VLOOKUP( 'Felling&amp;Restocking'!J537,SpeciesList[],4,0))</f>
        <v/>
      </c>
      <c r="AJ537" s="362" t="str">
        <f aca="false">IF('Felling&amp;Restocking'!K537="","",IFERROR("," &amp; VLOOKUP( 'Felling&amp;Restocking'!K537,SpeciesList[],2,0),"," &amp; 'Felling&amp;Restocking'!K537))</f>
        <v/>
      </c>
      <c r="AK537" s="362" t="str">
        <f aca="false">IF('Felling&amp;Restocking'!K537="","",VLOOKUP( 'Felling&amp;Restocking'!K537,SpeciesList[],4,0))</f>
        <v/>
      </c>
      <c r="AL537" s="362" t="str">
        <f aca="false">IF('Felling&amp;Restocking'!L537="","",IFERROR("," &amp; VLOOKUP( 'Felling&amp;Restocking'!L537,SpeciesList[],2,0),"," &amp; 'Felling&amp;Restocking'!L537))</f>
        <v/>
      </c>
      <c r="AM537" s="362" t="str">
        <f aca="false">IF('Felling&amp;Restocking'!L537="","",VLOOKUP( 'Felling&amp;Restocking'!L537,SpeciesList[],4,0))</f>
        <v/>
      </c>
      <c r="AN537" s="362" t="str">
        <f aca="false">IF('Felling&amp;Restocking'!M537="","",IFERROR("," &amp; VLOOKUP( 'Felling&amp;Restocking'!M537,SpeciesList[],2,0),"," &amp; 'Felling&amp;Restocking'!M537))</f>
        <v/>
      </c>
      <c r="AO537" s="362" t="str">
        <f aca="false">IF('Felling&amp;Restocking'!M537="","",VLOOKUP( 'Felling&amp;Restocking'!M537,SpeciesList[],4,0))</f>
        <v/>
      </c>
      <c r="AP537" s="362" t="str">
        <f aca="false">IF('Felling&amp;Restocking'!N537="","",IFERROR("," &amp; VLOOKUP( 'Felling&amp;Restocking'!N537,SpeciesList[],2,0),"," &amp; 'Felling&amp;Restocking'!N537))</f>
        <v/>
      </c>
      <c r="AQ537" s="362" t="str">
        <f aca="false">IF('Felling&amp;Restocking'!N537="","",VLOOKUP( 'Felling&amp;Restocking'!N537,SpeciesList[],4,0))</f>
        <v/>
      </c>
      <c r="AT537" s="362" t="str">
        <f aca="false">IF('Sub-Cpt Record'!A537&lt;&gt;"",CONCATENATE('Sub-Cpt Record'!A537,'Sub-Cpt Record'!B537,'Sub-Cpt Record'!C537),"")</f>
        <v/>
      </c>
      <c r="AU537" s="362" t="n">
        <f aca="false">IF($AT537="",1,COUNTIFS($AT$11:$AT$1000, $AT537))</f>
        <v>1</v>
      </c>
      <c r="AV537" s="362" t="n">
        <f aca="false">IF(AT537&lt;&gt;"",'Sub-Cpt Record'!C537/CODE!AU537,0)</f>
        <v>0</v>
      </c>
    </row>
    <row r="538" customFormat="false" ht="15" hidden="false" customHeight="false" outlineLevel="0" collapsed="false">
      <c r="A538" s="362" t="str">
        <f aca="false">IF('Sub-Cpt Record'!B538="",IF(OR('Sub-Cpt Record'!A538=0,'Sub-Cpt Record'!A538=""),"",'Sub-Cpt Record'!A538),CONCATENATE('Sub-Cpt Record'!A538&amp;'Sub-Cpt Record'!B538))</f>
        <v/>
      </c>
      <c r="B538" s="362" t="n">
        <f aca="false">IF($A538="",1,COUNTIFS($A$11:$A$1000, $A538))</f>
        <v>1</v>
      </c>
      <c r="C538" s="363" t="str">
        <f aca="false">IF('Sub-Cpt Record'!E538 = "","",'Sub-Cpt Record'!E538&amp;"  ")</f>
        <v/>
      </c>
      <c r="D538" s="362" t="str">
        <f aca="false">IF('Sub-Cpt Record'!F538 = "","",'Sub-Cpt Record'!F538&amp;"  ")</f>
        <v/>
      </c>
      <c r="E538" s="362" t="str">
        <f aca="false">IF('Sub-Cpt Record'!G538 = "","",'Sub-Cpt Record'!G538&amp;"  ")</f>
        <v/>
      </c>
      <c r="F538" s="362" t="str">
        <f aca="false">IF('Sub-Cpt Record'!H538 = "","",'Sub-Cpt Record'!H538&amp;"  ")</f>
        <v/>
      </c>
      <c r="G538" s="362" t="str">
        <f aca="false">IF('Sub-Cpt Record'!I538 = "","",'Sub-Cpt Record'!I538&amp;"  ")</f>
        <v/>
      </c>
      <c r="H538" s="362" t="str">
        <f aca="false">IF('Sub-Cpt Record'!J538 = "","",'Sub-Cpt Record'!J538&amp;"  ")</f>
        <v/>
      </c>
      <c r="I538" s="364" t="str">
        <f aca="false">CONCATENATE(C538&amp;D538&amp;E538&amp;F538&amp;G538&amp;H538)</f>
        <v/>
      </c>
      <c r="J538" s="362" t="n">
        <f aca="false">IF(A538&lt;&gt;"",'Sub-Cpt Record'!C538/CODE!B538,0)</f>
        <v>0</v>
      </c>
      <c r="L538" s="365" t="str">
        <f aca="false">IF(A538="",IF(L539=1,1,""),1)</f>
        <v/>
      </c>
      <c r="N538" s="366" t="n">
        <f aca="false">COUNTIFS('Felling&amp;Restocking'!$A$11:$A$1000, 'Felling&amp;Restocking'!$A538, 'Felling&amp;Restocking'!$B$11:$B$1000, 'Felling&amp;Restocking'!$B538, 'Felling&amp;Restocking'!$H$11:$H$1000, 'Felling&amp;Restocking'!$H538)</f>
        <v>0</v>
      </c>
      <c r="O538" s="366" t="n">
        <f aca="false">IF(OR('Felling&amp;Restocking'!H538=0,'Felling&amp;Restocking'!H538=""),0,1)</f>
        <v>0</v>
      </c>
      <c r="P538" s="367" t="n">
        <f aca="false">SUM('Felling&amp;Restocking'!O538+'Felling&amp;Restocking'!P538)</f>
        <v>0</v>
      </c>
      <c r="S538" s="369" t="n">
        <f aca="false">IF(AND(O538&lt;&gt;0,P538&lt;&gt;0,'Felling&amp;Restocking'!G538&lt;&gt;0,AA538="",AC538=""),1,0)</f>
        <v>0</v>
      </c>
      <c r="T538" s="370" t="str">
        <f aca="false">IF(OR('Felling&amp;Restocking'!G538=0,'Felling&amp;Restocking'!G538=""),"",SUM('Felling&amp;Restocking'!O538/P538)*'Felling&amp;Restocking'!G538)</f>
        <v/>
      </c>
      <c r="U538" s="370" t="str">
        <f aca="false">IF(OR('Felling&amp;Restocking'!G538=0,'Felling&amp;Restocking'!G538=""),"",SUM('Felling&amp;Restocking'!P538/P538)*'Felling&amp;Restocking'!G538)</f>
        <v/>
      </c>
      <c r="V538" s="371" t="n">
        <f aca="false">IF(CONCATENATE('Felling&amp;Restocking'!U538&amp;'Felling&amp;Restocking'!W538&amp;'Felling&amp;Restocking'!Y538&amp;'Felling&amp;Restocking'!AA538&amp;'Felling&amp;Restocking'!AC538)="",0,1)</f>
        <v>0</v>
      </c>
      <c r="W538" s="372" t="n">
        <f aca="false">IF(OR(OR(TRIM('Felling&amp;Restocking'!H538)="T",TRIM('Felling&amp;Restocking'!H538)="DF",TRIM('Felling&amp;Restocking'!H538)="OS"),O538=0),0,1)</f>
        <v>0</v>
      </c>
      <c r="X538" s="372" t="n">
        <f aca="false">IF(OR('Felling&amp;Restocking'!$S538="",OR('Felling&amp;Restocking'!$S538=0,'Felling&amp;Restocking'!$S538="N/A")),0,1)</f>
        <v>0</v>
      </c>
      <c r="Y538" s="362" t="str">
        <f aca="false">IF(W538=1,T538,"")</f>
        <v/>
      </c>
      <c r="Z538" s="362" t="str">
        <f aca="false">IF(W538=1,U538,"")</f>
        <v/>
      </c>
      <c r="AA538" s="363" t="str">
        <f aca="false">CONCATENATE(IF(AND(AG538="B",AF538&lt;&gt;""),AF538,""),IF(AND(AI538="B",AH538&lt;&gt;""),AH538,""),IF(AND(AK538="B",AJ538&lt;&gt;""),AJ538,""),IF(AND(AM538="B",AL538&lt;&gt;""),AL538,""),IF(AND(AO538="B",AN538&lt;&gt;""),AN538,""),IF(AND(AQ538="B",AP538&lt;&gt;""),AP538,""))</f>
        <v/>
      </c>
      <c r="AC538" s="362" t="str">
        <f aca="false">CONCATENATE(IF(AND(AG538="C",AF538&lt;&gt;""),AF538,""),IF(AND(AI538="C",AH538&lt;&gt;""),AH538,""),IF(AND(AK538="C",AJ538&lt;&gt;""),AJ538,""),IF(AND(AM538="C",AL538&lt;&gt;""),AL538,""),IF(AND(AO538="C",AN538&lt;&gt;""),AN538,""),IF(AND(AQ538="C",AP538&lt;&gt;""),AP538,""))</f>
        <v/>
      </c>
      <c r="AE538" s="362" t="str">
        <f aca="false">CONCATENATE(IF(AS538="","",AS538),IF(AU538="","",AU538),IF(AW538="","",AW538),IF(AY538="","",AY538),IF(BA538="","",BA538),IF(BC538="","",BC538))</f>
        <v>1</v>
      </c>
      <c r="AF538" s="362" t="str">
        <f aca="false">IF('Felling&amp;Restocking'!I538="","",IFERROR(VLOOKUP( 'Felling&amp;Restocking'!I538,SpeciesList[],2,0),"," &amp; 'Felling&amp;Restocking'!I538))</f>
        <v/>
      </c>
      <c r="AG538" s="362" t="str">
        <f aca="false">IF('Felling&amp;Restocking'!I538="","",VLOOKUP( 'Felling&amp;Restocking'!I538,SpeciesList[],4,0))</f>
        <v/>
      </c>
      <c r="AH538" s="362" t="str">
        <f aca="false">IF('Felling&amp;Restocking'!J538="","",IFERROR("," &amp; VLOOKUP( 'Felling&amp;Restocking'!J538,SpeciesList[],2,0),"," &amp; 'Felling&amp;Restocking'!J538))</f>
        <v/>
      </c>
      <c r="AI538" s="362" t="str">
        <f aca="false">IF('Felling&amp;Restocking'!J538="","",VLOOKUP( 'Felling&amp;Restocking'!J538,SpeciesList[],4,0))</f>
        <v/>
      </c>
      <c r="AJ538" s="362" t="str">
        <f aca="false">IF('Felling&amp;Restocking'!K538="","",IFERROR("," &amp; VLOOKUP( 'Felling&amp;Restocking'!K538,SpeciesList[],2,0),"," &amp; 'Felling&amp;Restocking'!K538))</f>
        <v/>
      </c>
      <c r="AK538" s="362" t="str">
        <f aca="false">IF('Felling&amp;Restocking'!K538="","",VLOOKUP( 'Felling&amp;Restocking'!K538,SpeciesList[],4,0))</f>
        <v/>
      </c>
      <c r="AL538" s="362" t="str">
        <f aca="false">IF('Felling&amp;Restocking'!L538="","",IFERROR("," &amp; VLOOKUP( 'Felling&amp;Restocking'!L538,SpeciesList[],2,0),"," &amp; 'Felling&amp;Restocking'!L538))</f>
        <v/>
      </c>
      <c r="AM538" s="362" t="str">
        <f aca="false">IF('Felling&amp;Restocking'!L538="","",VLOOKUP( 'Felling&amp;Restocking'!L538,SpeciesList[],4,0))</f>
        <v/>
      </c>
      <c r="AN538" s="362" t="str">
        <f aca="false">IF('Felling&amp;Restocking'!M538="","",IFERROR("," &amp; VLOOKUP( 'Felling&amp;Restocking'!M538,SpeciesList[],2,0),"," &amp; 'Felling&amp;Restocking'!M538))</f>
        <v/>
      </c>
      <c r="AO538" s="362" t="str">
        <f aca="false">IF('Felling&amp;Restocking'!M538="","",VLOOKUP( 'Felling&amp;Restocking'!M538,SpeciesList[],4,0))</f>
        <v/>
      </c>
      <c r="AP538" s="362" t="str">
        <f aca="false">IF('Felling&amp;Restocking'!N538="","",IFERROR("," &amp; VLOOKUP( 'Felling&amp;Restocking'!N538,SpeciesList[],2,0),"," &amp; 'Felling&amp;Restocking'!N538))</f>
        <v/>
      </c>
      <c r="AQ538" s="362" t="str">
        <f aca="false">IF('Felling&amp;Restocking'!N538="","",VLOOKUP( 'Felling&amp;Restocking'!N538,SpeciesList[],4,0))</f>
        <v/>
      </c>
      <c r="AT538" s="362" t="str">
        <f aca="false">IF('Sub-Cpt Record'!A538&lt;&gt;"",CONCATENATE('Sub-Cpt Record'!A538,'Sub-Cpt Record'!B538,'Sub-Cpt Record'!C538),"")</f>
        <v/>
      </c>
      <c r="AU538" s="362" t="n">
        <f aca="false">IF($AT538="",1,COUNTIFS($AT$11:$AT$1000, $AT538))</f>
        <v>1</v>
      </c>
      <c r="AV538" s="362" t="n">
        <f aca="false">IF(AT538&lt;&gt;"",'Sub-Cpt Record'!C538/CODE!AU538,0)</f>
        <v>0</v>
      </c>
    </row>
    <row r="539" customFormat="false" ht="15" hidden="false" customHeight="false" outlineLevel="0" collapsed="false">
      <c r="A539" s="362" t="str">
        <f aca="false">IF('Sub-Cpt Record'!B539="",IF(OR('Sub-Cpt Record'!A539=0,'Sub-Cpt Record'!A539=""),"",'Sub-Cpt Record'!A539),CONCATENATE('Sub-Cpt Record'!A539&amp;'Sub-Cpt Record'!B539))</f>
        <v/>
      </c>
      <c r="B539" s="362" t="n">
        <f aca="false">IF($A539="",1,COUNTIFS($A$11:$A$1000, $A539))</f>
        <v>1</v>
      </c>
      <c r="C539" s="363" t="str">
        <f aca="false">IF('Sub-Cpt Record'!E539 = "","",'Sub-Cpt Record'!E539&amp;"  ")</f>
        <v/>
      </c>
      <c r="D539" s="362" t="str">
        <f aca="false">IF('Sub-Cpt Record'!F539 = "","",'Sub-Cpt Record'!F539&amp;"  ")</f>
        <v/>
      </c>
      <c r="E539" s="362" t="str">
        <f aca="false">IF('Sub-Cpt Record'!G539 = "","",'Sub-Cpt Record'!G539&amp;"  ")</f>
        <v/>
      </c>
      <c r="F539" s="362" t="str">
        <f aca="false">IF('Sub-Cpt Record'!H539 = "","",'Sub-Cpt Record'!H539&amp;"  ")</f>
        <v/>
      </c>
      <c r="G539" s="362" t="str">
        <f aca="false">IF('Sub-Cpt Record'!I539 = "","",'Sub-Cpt Record'!I539&amp;"  ")</f>
        <v/>
      </c>
      <c r="H539" s="362" t="str">
        <f aca="false">IF('Sub-Cpt Record'!J539 = "","",'Sub-Cpt Record'!J539&amp;"  ")</f>
        <v/>
      </c>
      <c r="I539" s="364" t="str">
        <f aca="false">CONCATENATE(C539&amp;D539&amp;E539&amp;F539&amp;G539&amp;H539)</f>
        <v/>
      </c>
      <c r="J539" s="362" t="n">
        <f aca="false">IF(A539&lt;&gt;"",'Sub-Cpt Record'!C539/CODE!B539,0)</f>
        <v>0</v>
      </c>
      <c r="L539" s="365" t="str">
        <f aca="false">IF(A539="",IF(L540=1,1,""),1)</f>
        <v/>
      </c>
      <c r="N539" s="366" t="n">
        <f aca="false">COUNTIFS('Felling&amp;Restocking'!$A$11:$A$1000, 'Felling&amp;Restocking'!$A539, 'Felling&amp;Restocking'!$B$11:$B$1000, 'Felling&amp;Restocking'!$B539, 'Felling&amp;Restocking'!$H$11:$H$1000, 'Felling&amp;Restocking'!$H539)</f>
        <v>0</v>
      </c>
      <c r="O539" s="366" t="n">
        <f aca="false">IF(OR('Felling&amp;Restocking'!H539=0,'Felling&amp;Restocking'!H539=""),0,1)</f>
        <v>0</v>
      </c>
      <c r="P539" s="367" t="n">
        <f aca="false">SUM('Felling&amp;Restocking'!O539+'Felling&amp;Restocking'!P539)</f>
        <v>0</v>
      </c>
      <c r="S539" s="369" t="n">
        <f aca="false">IF(AND(O539&lt;&gt;0,P539&lt;&gt;0,'Felling&amp;Restocking'!G539&lt;&gt;0,AA539="",AC539=""),1,0)</f>
        <v>0</v>
      </c>
      <c r="T539" s="370" t="str">
        <f aca="false">IF(OR('Felling&amp;Restocking'!G539=0,'Felling&amp;Restocking'!G539=""),"",SUM('Felling&amp;Restocking'!O539/P539)*'Felling&amp;Restocking'!G539)</f>
        <v/>
      </c>
      <c r="U539" s="370" t="str">
        <f aca="false">IF(OR('Felling&amp;Restocking'!G539=0,'Felling&amp;Restocking'!G539=""),"",SUM('Felling&amp;Restocking'!P539/P539)*'Felling&amp;Restocking'!G539)</f>
        <v/>
      </c>
      <c r="V539" s="371" t="n">
        <f aca="false">IF(CONCATENATE('Felling&amp;Restocking'!U539&amp;'Felling&amp;Restocking'!W539&amp;'Felling&amp;Restocking'!Y539&amp;'Felling&amp;Restocking'!AA539&amp;'Felling&amp;Restocking'!AC539)="",0,1)</f>
        <v>0</v>
      </c>
      <c r="W539" s="372" t="n">
        <f aca="false">IF(OR(OR(TRIM('Felling&amp;Restocking'!H539)="T",TRIM('Felling&amp;Restocking'!H539)="DF",TRIM('Felling&amp;Restocking'!H539)="OS"),O539=0),0,1)</f>
        <v>0</v>
      </c>
      <c r="X539" s="372" t="n">
        <f aca="false">IF(OR('Felling&amp;Restocking'!$S539="",OR('Felling&amp;Restocking'!$S539=0,'Felling&amp;Restocking'!$S539="N/A")),0,1)</f>
        <v>0</v>
      </c>
      <c r="Y539" s="362" t="str">
        <f aca="false">IF(W539=1,T539,"")</f>
        <v/>
      </c>
      <c r="Z539" s="362" t="str">
        <f aca="false">IF(W539=1,U539,"")</f>
        <v/>
      </c>
      <c r="AA539" s="363" t="str">
        <f aca="false">CONCATENATE(IF(AND(AG539="B",AF539&lt;&gt;""),AF539,""),IF(AND(AI539="B",AH539&lt;&gt;""),AH539,""),IF(AND(AK539="B",AJ539&lt;&gt;""),AJ539,""),IF(AND(AM539="B",AL539&lt;&gt;""),AL539,""),IF(AND(AO539="B",AN539&lt;&gt;""),AN539,""),IF(AND(AQ539="B",AP539&lt;&gt;""),AP539,""))</f>
        <v/>
      </c>
      <c r="AC539" s="362" t="str">
        <f aca="false">CONCATENATE(IF(AND(AG539="C",AF539&lt;&gt;""),AF539,""),IF(AND(AI539="C",AH539&lt;&gt;""),AH539,""),IF(AND(AK539="C",AJ539&lt;&gt;""),AJ539,""),IF(AND(AM539="C",AL539&lt;&gt;""),AL539,""),IF(AND(AO539="C",AN539&lt;&gt;""),AN539,""),IF(AND(AQ539="C",AP539&lt;&gt;""),AP539,""))</f>
        <v/>
      </c>
      <c r="AE539" s="362" t="str">
        <f aca="false">CONCATENATE(IF(AS539="","",AS539),IF(AU539="","",AU539),IF(AW539="","",AW539),IF(AY539="","",AY539),IF(BA539="","",BA539),IF(BC539="","",BC539))</f>
        <v>1</v>
      </c>
      <c r="AF539" s="362" t="str">
        <f aca="false">IF('Felling&amp;Restocking'!I539="","",IFERROR(VLOOKUP( 'Felling&amp;Restocking'!I539,SpeciesList[],2,0),"," &amp; 'Felling&amp;Restocking'!I539))</f>
        <v/>
      </c>
      <c r="AG539" s="362" t="str">
        <f aca="false">IF('Felling&amp;Restocking'!I539="","",VLOOKUP( 'Felling&amp;Restocking'!I539,SpeciesList[],4,0))</f>
        <v/>
      </c>
      <c r="AH539" s="362" t="str">
        <f aca="false">IF('Felling&amp;Restocking'!J539="","",IFERROR("," &amp; VLOOKUP( 'Felling&amp;Restocking'!J539,SpeciesList[],2,0),"," &amp; 'Felling&amp;Restocking'!J539))</f>
        <v/>
      </c>
      <c r="AI539" s="362" t="str">
        <f aca="false">IF('Felling&amp;Restocking'!J539="","",VLOOKUP( 'Felling&amp;Restocking'!J539,SpeciesList[],4,0))</f>
        <v/>
      </c>
      <c r="AJ539" s="362" t="str">
        <f aca="false">IF('Felling&amp;Restocking'!K539="","",IFERROR("," &amp; VLOOKUP( 'Felling&amp;Restocking'!K539,SpeciesList[],2,0),"," &amp; 'Felling&amp;Restocking'!K539))</f>
        <v/>
      </c>
      <c r="AK539" s="362" t="str">
        <f aca="false">IF('Felling&amp;Restocking'!K539="","",VLOOKUP( 'Felling&amp;Restocking'!K539,SpeciesList[],4,0))</f>
        <v/>
      </c>
      <c r="AL539" s="362" t="str">
        <f aca="false">IF('Felling&amp;Restocking'!L539="","",IFERROR("," &amp; VLOOKUP( 'Felling&amp;Restocking'!L539,SpeciesList[],2,0),"," &amp; 'Felling&amp;Restocking'!L539))</f>
        <v/>
      </c>
      <c r="AM539" s="362" t="str">
        <f aca="false">IF('Felling&amp;Restocking'!L539="","",VLOOKUP( 'Felling&amp;Restocking'!L539,SpeciesList[],4,0))</f>
        <v/>
      </c>
      <c r="AN539" s="362" t="str">
        <f aca="false">IF('Felling&amp;Restocking'!M539="","",IFERROR("," &amp; VLOOKUP( 'Felling&amp;Restocking'!M539,SpeciesList[],2,0),"," &amp; 'Felling&amp;Restocking'!M539))</f>
        <v/>
      </c>
      <c r="AO539" s="362" t="str">
        <f aca="false">IF('Felling&amp;Restocking'!M539="","",VLOOKUP( 'Felling&amp;Restocking'!M539,SpeciesList[],4,0))</f>
        <v/>
      </c>
      <c r="AP539" s="362" t="str">
        <f aca="false">IF('Felling&amp;Restocking'!N539="","",IFERROR("," &amp; VLOOKUP( 'Felling&amp;Restocking'!N539,SpeciesList[],2,0),"," &amp; 'Felling&amp;Restocking'!N539))</f>
        <v/>
      </c>
      <c r="AQ539" s="362" t="str">
        <f aca="false">IF('Felling&amp;Restocking'!N539="","",VLOOKUP( 'Felling&amp;Restocking'!N539,SpeciesList[],4,0))</f>
        <v/>
      </c>
      <c r="AT539" s="362" t="str">
        <f aca="false">IF('Sub-Cpt Record'!A539&lt;&gt;"",CONCATENATE('Sub-Cpt Record'!A539,'Sub-Cpt Record'!B539,'Sub-Cpt Record'!C539),"")</f>
        <v/>
      </c>
      <c r="AU539" s="362" t="n">
        <f aca="false">IF($AT539="",1,COUNTIFS($AT$11:$AT$1000, $AT539))</f>
        <v>1</v>
      </c>
      <c r="AV539" s="362" t="n">
        <f aca="false">IF(AT539&lt;&gt;"",'Sub-Cpt Record'!C539/CODE!AU539,0)</f>
        <v>0</v>
      </c>
    </row>
    <row r="540" customFormat="false" ht="15" hidden="false" customHeight="false" outlineLevel="0" collapsed="false">
      <c r="A540" s="362" t="str">
        <f aca="false">IF('Sub-Cpt Record'!B540="",IF(OR('Sub-Cpt Record'!A540=0,'Sub-Cpt Record'!A540=""),"",'Sub-Cpt Record'!A540),CONCATENATE('Sub-Cpt Record'!A540&amp;'Sub-Cpt Record'!B540))</f>
        <v/>
      </c>
      <c r="B540" s="362" t="n">
        <f aca="false">IF($A540="",1,COUNTIFS($A$11:$A$1000, $A540))</f>
        <v>1</v>
      </c>
      <c r="C540" s="363" t="str">
        <f aca="false">IF('Sub-Cpt Record'!E540 = "","",'Sub-Cpt Record'!E540&amp;"  ")</f>
        <v/>
      </c>
      <c r="D540" s="362" t="str">
        <f aca="false">IF('Sub-Cpt Record'!F540 = "","",'Sub-Cpt Record'!F540&amp;"  ")</f>
        <v/>
      </c>
      <c r="E540" s="362" t="str">
        <f aca="false">IF('Sub-Cpt Record'!G540 = "","",'Sub-Cpt Record'!G540&amp;"  ")</f>
        <v/>
      </c>
      <c r="F540" s="362" t="str">
        <f aca="false">IF('Sub-Cpt Record'!H540 = "","",'Sub-Cpt Record'!H540&amp;"  ")</f>
        <v/>
      </c>
      <c r="G540" s="362" t="str">
        <f aca="false">IF('Sub-Cpt Record'!I540 = "","",'Sub-Cpt Record'!I540&amp;"  ")</f>
        <v/>
      </c>
      <c r="H540" s="362" t="str">
        <f aca="false">IF('Sub-Cpt Record'!J540 = "","",'Sub-Cpt Record'!J540&amp;"  ")</f>
        <v/>
      </c>
      <c r="I540" s="364" t="str">
        <f aca="false">CONCATENATE(C540&amp;D540&amp;E540&amp;F540&amp;G540&amp;H540)</f>
        <v/>
      </c>
      <c r="J540" s="362" t="n">
        <f aca="false">IF(A540&lt;&gt;"",'Sub-Cpt Record'!C540/CODE!B540,0)</f>
        <v>0</v>
      </c>
      <c r="L540" s="365" t="str">
        <f aca="false">IF(A540="",IF(L541=1,1,""),1)</f>
        <v/>
      </c>
      <c r="N540" s="366" t="n">
        <f aca="false">COUNTIFS('Felling&amp;Restocking'!$A$11:$A$1000, 'Felling&amp;Restocking'!$A540, 'Felling&amp;Restocking'!$B$11:$B$1000, 'Felling&amp;Restocking'!$B540, 'Felling&amp;Restocking'!$H$11:$H$1000, 'Felling&amp;Restocking'!$H540)</f>
        <v>0</v>
      </c>
      <c r="O540" s="366" t="n">
        <f aca="false">IF(OR('Felling&amp;Restocking'!H540=0,'Felling&amp;Restocking'!H540=""),0,1)</f>
        <v>0</v>
      </c>
      <c r="P540" s="367" t="n">
        <f aca="false">SUM('Felling&amp;Restocking'!O540+'Felling&amp;Restocking'!P540)</f>
        <v>0</v>
      </c>
      <c r="S540" s="369" t="n">
        <f aca="false">IF(AND(O540&lt;&gt;0,P540&lt;&gt;0,'Felling&amp;Restocking'!G540&lt;&gt;0,AA540="",AC540=""),1,0)</f>
        <v>0</v>
      </c>
      <c r="T540" s="370" t="str">
        <f aca="false">IF(OR('Felling&amp;Restocking'!G540=0,'Felling&amp;Restocking'!G540=""),"",SUM('Felling&amp;Restocking'!O540/P540)*'Felling&amp;Restocking'!G540)</f>
        <v/>
      </c>
      <c r="U540" s="370" t="str">
        <f aca="false">IF(OR('Felling&amp;Restocking'!G540=0,'Felling&amp;Restocking'!G540=""),"",SUM('Felling&amp;Restocking'!P540/P540)*'Felling&amp;Restocking'!G540)</f>
        <v/>
      </c>
      <c r="V540" s="371" t="n">
        <f aca="false">IF(CONCATENATE('Felling&amp;Restocking'!U540&amp;'Felling&amp;Restocking'!W540&amp;'Felling&amp;Restocking'!Y540&amp;'Felling&amp;Restocking'!AA540&amp;'Felling&amp;Restocking'!AC540)="",0,1)</f>
        <v>0</v>
      </c>
      <c r="W540" s="372" t="n">
        <f aca="false">IF(OR(OR(TRIM('Felling&amp;Restocking'!H540)="T",TRIM('Felling&amp;Restocking'!H540)="DF",TRIM('Felling&amp;Restocking'!H540)="OS"),O540=0),0,1)</f>
        <v>0</v>
      </c>
      <c r="X540" s="372" t="n">
        <f aca="false">IF(OR('Felling&amp;Restocking'!$S540="",OR('Felling&amp;Restocking'!$S540=0,'Felling&amp;Restocking'!$S540="N/A")),0,1)</f>
        <v>0</v>
      </c>
      <c r="Y540" s="362" t="str">
        <f aca="false">IF(W540=1,T540,"")</f>
        <v/>
      </c>
      <c r="Z540" s="362" t="str">
        <f aca="false">IF(W540=1,U540,"")</f>
        <v/>
      </c>
      <c r="AA540" s="363" t="str">
        <f aca="false">CONCATENATE(IF(AND(AG540="B",AF540&lt;&gt;""),AF540,""),IF(AND(AI540="B",AH540&lt;&gt;""),AH540,""),IF(AND(AK540="B",AJ540&lt;&gt;""),AJ540,""),IF(AND(AM540="B",AL540&lt;&gt;""),AL540,""),IF(AND(AO540="B",AN540&lt;&gt;""),AN540,""),IF(AND(AQ540="B",AP540&lt;&gt;""),AP540,""))</f>
        <v/>
      </c>
      <c r="AC540" s="362" t="str">
        <f aca="false">CONCATENATE(IF(AND(AG540="C",AF540&lt;&gt;""),AF540,""),IF(AND(AI540="C",AH540&lt;&gt;""),AH540,""),IF(AND(AK540="C",AJ540&lt;&gt;""),AJ540,""),IF(AND(AM540="C",AL540&lt;&gt;""),AL540,""),IF(AND(AO540="C",AN540&lt;&gt;""),AN540,""),IF(AND(AQ540="C",AP540&lt;&gt;""),AP540,""))</f>
        <v/>
      </c>
      <c r="AE540" s="362" t="str">
        <f aca="false">CONCATENATE(IF(AS540="","",AS540),IF(AU540="","",AU540),IF(AW540="","",AW540),IF(AY540="","",AY540),IF(BA540="","",BA540),IF(BC540="","",BC540))</f>
        <v>1</v>
      </c>
      <c r="AF540" s="362" t="str">
        <f aca="false">IF('Felling&amp;Restocking'!I540="","",IFERROR(VLOOKUP( 'Felling&amp;Restocking'!I540,SpeciesList[],2,0),"," &amp; 'Felling&amp;Restocking'!I540))</f>
        <v/>
      </c>
      <c r="AG540" s="362" t="str">
        <f aca="false">IF('Felling&amp;Restocking'!I540="","",VLOOKUP( 'Felling&amp;Restocking'!I540,SpeciesList[],4,0))</f>
        <v/>
      </c>
      <c r="AH540" s="362" t="str">
        <f aca="false">IF('Felling&amp;Restocking'!J540="","",IFERROR("," &amp; VLOOKUP( 'Felling&amp;Restocking'!J540,SpeciesList[],2,0),"," &amp; 'Felling&amp;Restocking'!J540))</f>
        <v/>
      </c>
      <c r="AI540" s="362" t="str">
        <f aca="false">IF('Felling&amp;Restocking'!J540="","",VLOOKUP( 'Felling&amp;Restocking'!J540,SpeciesList[],4,0))</f>
        <v/>
      </c>
      <c r="AJ540" s="362" t="str">
        <f aca="false">IF('Felling&amp;Restocking'!K540="","",IFERROR("," &amp; VLOOKUP( 'Felling&amp;Restocking'!K540,SpeciesList[],2,0),"," &amp; 'Felling&amp;Restocking'!K540))</f>
        <v/>
      </c>
      <c r="AK540" s="362" t="str">
        <f aca="false">IF('Felling&amp;Restocking'!K540="","",VLOOKUP( 'Felling&amp;Restocking'!K540,SpeciesList[],4,0))</f>
        <v/>
      </c>
      <c r="AL540" s="362" t="str">
        <f aca="false">IF('Felling&amp;Restocking'!L540="","",IFERROR("," &amp; VLOOKUP( 'Felling&amp;Restocking'!L540,SpeciesList[],2,0),"," &amp; 'Felling&amp;Restocking'!L540))</f>
        <v/>
      </c>
      <c r="AM540" s="362" t="str">
        <f aca="false">IF('Felling&amp;Restocking'!L540="","",VLOOKUP( 'Felling&amp;Restocking'!L540,SpeciesList[],4,0))</f>
        <v/>
      </c>
      <c r="AN540" s="362" t="str">
        <f aca="false">IF('Felling&amp;Restocking'!M540="","",IFERROR("," &amp; VLOOKUP( 'Felling&amp;Restocking'!M540,SpeciesList[],2,0),"," &amp; 'Felling&amp;Restocking'!M540))</f>
        <v/>
      </c>
      <c r="AO540" s="362" t="str">
        <f aca="false">IF('Felling&amp;Restocking'!M540="","",VLOOKUP( 'Felling&amp;Restocking'!M540,SpeciesList[],4,0))</f>
        <v/>
      </c>
      <c r="AP540" s="362" t="str">
        <f aca="false">IF('Felling&amp;Restocking'!N540="","",IFERROR("," &amp; VLOOKUP( 'Felling&amp;Restocking'!N540,SpeciesList[],2,0),"," &amp; 'Felling&amp;Restocking'!N540))</f>
        <v/>
      </c>
      <c r="AQ540" s="362" t="str">
        <f aca="false">IF('Felling&amp;Restocking'!N540="","",VLOOKUP( 'Felling&amp;Restocking'!N540,SpeciesList[],4,0))</f>
        <v/>
      </c>
      <c r="AT540" s="362" t="str">
        <f aca="false">IF('Sub-Cpt Record'!A540&lt;&gt;"",CONCATENATE('Sub-Cpt Record'!A540,'Sub-Cpt Record'!B540,'Sub-Cpt Record'!C540),"")</f>
        <v/>
      </c>
      <c r="AU540" s="362" t="n">
        <f aca="false">IF($AT540="",1,COUNTIFS($AT$11:$AT$1000, $AT540))</f>
        <v>1</v>
      </c>
      <c r="AV540" s="362" t="n">
        <f aca="false">IF(AT540&lt;&gt;"",'Sub-Cpt Record'!C540/CODE!AU540,0)</f>
        <v>0</v>
      </c>
    </row>
    <row r="541" customFormat="false" ht="15" hidden="false" customHeight="false" outlineLevel="0" collapsed="false">
      <c r="A541" s="362" t="str">
        <f aca="false">IF('Sub-Cpt Record'!B541="",IF(OR('Sub-Cpt Record'!A541=0,'Sub-Cpt Record'!A541=""),"",'Sub-Cpt Record'!A541),CONCATENATE('Sub-Cpt Record'!A541&amp;'Sub-Cpt Record'!B541))</f>
        <v/>
      </c>
      <c r="B541" s="362" t="n">
        <f aca="false">IF($A541="",1,COUNTIFS($A$11:$A$1000, $A541))</f>
        <v>1</v>
      </c>
      <c r="C541" s="363" t="str">
        <f aca="false">IF('Sub-Cpt Record'!E541 = "","",'Sub-Cpt Record'!E541&amp;"  ")</f>
        <v/>
      </c>
      <c r="D541" s="362" t="str">
        <f aca="false">IF('Sub-Cpt Record'!F541 = "","",'Sub-Cpt Record'!F541&amp;"  ")</f>
        <v/>
      </c>
      <c r="E541" s="362" t="str">
        <f aca="false">IF('Sub-Cpt Record'!G541 = "","",'Sub-Cpt Record'!G541&amp;"  ")</f>
        <v/>
      </c>
      <c r="F541" s="362" t="str">
        <f aca="false">IF('Sub-Cpt Record'!H541 = "","",'Sub-Cpt Record'!H541&amp;"  ")</f>
        <v/>
      </c>
      <c r="G541" s="362" t="str">
        <f aca="false">IF('Sub-Cpt Record'!I541 = "","",'Sub-Cpt Record'!I541&amp;"  ")</f>
        <v/>
      </c>
      <c r="H541" s="362" t="str">
        <f aca="false">IF('Sub-Cpt Record'!J541 = "","",'Sub-Cpt Record'!J541&amp;"  ")</f>
        <v/>
      </c>
      <c r="I541" s="364" t="str">
        <f aca="false">CONCATENATE(C541&amp;D541&amp;E541&amp;F541&amp;G541&amp;H541)</f>
        <v/>
      </c>
      <c r="J541" s="362" t="n">
        <f aca="false">IF(A541&lt;&gt;"",'Sub-Cpt Record'!C541/CODE!B541,0)</f>
        <v>0</v>
      </c>
      <c r="L541" s="365" t="str">
        <f aca="false">IF(A541="",IF(L542=1,1,""),1)</f>
        <v/>
      </c>
      <c r="N541" s="366" t="n">
        <f aca="false">COUNTIFS('Felling&amp;Restocking'!$A$11:$A$1000, 'Felling&amp;Restocking'!$A541, 'Felling&amp;Restocking'!$B$11:$B$1000, 'Felling&amp;Restocking'!$B541, 'Felling&amp;Restocking'!$H$11:$H$1000, 'Felling&amp;Restocking'!$H541)</f>
        <v>0</v>
      </c>
      <c r="O541" s="366" t="n">
        <f aca="false">IF(OR('Felling&amp;Restocking'!H541=0,'Felling&amp;Restocking'!H541=""),0,1)</f>
        <v>0</v>
      </c>
      <c r="P541" s="367" t="n">
        <f aca="false">SUM('Felling&amp;Restocking'!O541+'Felling&amp;Restocking'!P541)</f>
        <v>0</v>
      </c>
      <c r="S541" s="369" t="n">
        <f aca="false">IF(AND(O541&lt;&gt;0,P541&lt;&gt;0,'Felling&amp;Restocking'!G541&lt;&gt;0,AA541="",AC541=""),1,0)</f>
        <v>0</v>
      </c>
      <c r="T541" s="370" t="str">
        <f aca="false">IF(OR('Felling&amp;Restocking'!G541=0,'Felling&amp;Restocking'!G541=""),"",SUM('Felling&amp;Restocking'!O541/P541)*'Felling&amp;Restocking'!G541)</f>
        <v/>
      </c>
      <c r="U541" s="370" t="str">
        <f aca="false">IF(OR('Felling&amp;Restocking'!G541=0,'Felling&amp;Restocking'!G541=""),"",SUM('Felling&amp;Restocking'!P541/P541)*'Felling&amp;Restocking'!G541)</f>
        <v/>
      </c>
      <c r="V541" s="371" t="n">
        <f aca="false">IF(CONCATENATE('Felling&amp;Restocking'!U541&amp;'Felling&amp;Restocking'!W541&amp;'Felling&amp;Restocking'!Y541&amp;'Felling&amp;Restocking'!AA541&amp;'Felling&amp;Restocking'!AC541)="",0,1)</f>
        <v>0</v>
      </c>
      <c r="W541" s="372" t="n">
        <f aca="false">IF(OR(OR(TRIM('Felling&amp;Restocking'!H541)="T",TRIM('Felling&amp;Restocking'!H541)="DF",TRIM('Felling&amp;Restocking'!H541)="OS"),O541=0),0,1)</f>
        <v>0</v>
      </c>
      <c r="X541" s="372" t="n">
        <f aca="false">IF(OR('Felling&amp;Restocking'!$S541="",OR('Felling&amp;Restocking'!$S541=0,'Felling&amp;Restocking'!$S541="N/A")),0,1)</f>
        <v>0</v>
      </c>
      <c r="Y541" s="362" t="str">
        <f aca="false">IF(W541=1,T541,"")</f>
        <v/>
      </c>
      <c r="Z541" s="362" t="str">
        <f aca="false">IF(W541=1,U541,"")</f>
        <v/>
      </c>
      <c r="AA541" s="363" t="str">
        <f aca="false">CONCATENATE(IF(AND(AG541="B",AF541&lt;&gt;""),AF541,""),IF(AND(AI541="B",AH541&lt;&gt;""),AH541,""),IF(AND(AK541="B",AJ541&lt;&gt;""),AJ541,""),IF(AND(AM541="B",AL541&lt;&gt;""),AL541,""),IF(AND(AO541="B",AN541&lt;&gt;""),AN541,""),IF(AND(AQ541="B",AP541&lt;&gt;""),AP541,""))</f>
        <v/>
      </c>
      <c r="AC541" s="362" t="str">
        <f aca="false">CONCATENATE(IF(AND(AG541="C",AF541&lt;&gt;""),AF541,""),IF(AND(AI541="C",AH541&lt;&gt;""),AH541,""),IF(AND(AK541="C",AJ541&lt;&gt;""),AJ541,""),IF(AND(AM541="C",AL541&lt;&gt;""),AL541,""),IF(AND(AO541="C",AN541&lt;&gt;""),AN541,""),IF(AND(AQ541="C",AP541&lt;&gt;""),AP541,""))</f>
        <v/>
      </c>
      <c r="AE541" s="362" t="str">
        <f aca="false">CONCATENATE(IF(AS541="","",AS541),IF(AU541="","",AU541),IF(AW541="","",AW541),IF(AY541="","",AY541),IF(BA541="","",BA541),IF(BC541="","",BC541))</f>
        <v>1</v>
      </c>
      <c r="AF541" s="362" t="str">
        <f aca="false">IF('Felling&amp;Restocking'!I541="","",IFERROR(VLOOKUP( 'Felling&amp;Restocking'!I541,SpeciesList[],2,0),"," &amp; 'Felling&amp;Restocking'!I541))</f>
        <v/>
      </c>
      <c r="AG541" s="362" t="str">
        <f aca="false">IF('Felling&amp;Restocking'!I541="","",VLOOKUP( 'Felling&amp;Restocking'!I541,SpeciesList[],4,0))</f>
        <v/>
      </c>
      <c r="AH541" s="362" t="str">
        <f aca="false">IF('Felling&amp;Restocking'!J541="","",IFERROR("," &amp; VLOOKUP( 'Felling&amp;Restocking'!J541,SpeciesList[],2,0),"," &amp; 'Felling&amp;Restocking'!J541))</f>
        <v/>
      </c>
      <c r="AI541" s="362" t="str">
        <f aca="false">IF('Felling&amp;Restocking'!J541="","",VLOOKUP( 'Felling&amp;Restocking'!J541,SpeciesList[],4,0))</f>
        <v/>
      </c>
      <c r="AJ541" s="362" t="str">
        <f aca="false">IF('Felling&amp;Restocking'!K541="","",IFERROR("," &amp; VLOOKUP( 'Felling&amp;Restocking'!K541,SpeciesList[],2,0),"," &amp; 'Felling&amp;Restocking'!K541))</f>
        <v/>
      </c>
      <c r="AK541" s="362" t="str">
        <f aca="false">IF('Felling&amp;Restocking'!K541="","",VLOOKUP( 'Felling&amp;Restocking'!K541,SpeciesList[],4,0))</f>
        <v/>
      </c>
      <c r="AL541" s="362" t="str">
        <f aca="false">IF('Felling&amp;Restocking'!L541="","",IFERROR("," &amp; VLOOKUP( 'Felling&amp;Restocking'!L541,SpeciesList[],2,0),"," &amp; 'Felling&amp;Restocking'!L541))</f>
        <v/>
      </c>
      <c r="AM541" s="362" t="str">
        <f aca="false">IF('Felling&amp;Restocking'!L541="","",VLOOKUP( 'Felling&amp;Restocking'!L541,SpeciesList[],4,0))</f>
        <v/>
      </c>
      <c r="AN541" s="362" t="str">
        <f aca="false">IF('Felling&amp;Restocking'!M541="","",IFERROR("," &amp; VLOOKUP( 'Felling&amp;Restocking'!M541,SpeciesList[],2,0),"," &amp; 'Felling&amp;Restocking'!M541))</f>
        <v/>
      </c>
      <c r="AO541" s="362" t="str">
        <f aca="false">IF('Felling&amp;Restocking'!M541="","",VLOOKUP( 'Felling&amp;Restocking'!M541,SpeciesList[],4,0))</f>
        <v/>
      </c>
      <c r="AP541" s="362" t="str">
        <f aca="false">IF('Felling&amp;Restocking'!N541="","",IFERROR("," &amp; VLOOKUP( 'Felling&amp;Restocking'!N541,SpeciesList[],2,0),"," &amp; 'Felling&amp;Restocking'!N541))</f>
        <v/>
      </c>
      <c r="AQ541" s="362" t="str">
        <f aca="false">IF('Felling&amp;Restocking'!N541="","",VLOOKUP( 'Felling&amp;Restocking'!N541,SpeciesList[],4,0))</f>
        <v/>
      </c>
      <c r="AT541" s="362" t="str">
        <f aca="false">IF('Sub-Cpt Record'!A541&lt;&gt;"",CONCATENATE('Sub-Cpt Record'!A541,'Sub-Cpt Record'!B541,'Sub-Cpt Record'!C541),"")</f>
        <v/>
      </c>
      <c r="AU541" s="362" t="n">
        <f aca="false">IF($AT541="",1,COUNTIFS($AT$11:$AT$1000, $AT541))</f>
        <v>1</v>
      </c>
      <c r="AV541" s="362" t="n">
        <f aca="false">IF(AT541&lt;&gt;"",'Sub-Cpt Record'!C541/CODE!AU541,0)</f>
        <v>0</v>
      </c>
    </row>
    <row r="542" customFormat="false" ht="15" hidden="false" customHeight="false" outlineLevel="0" collapsed="false">
      <c r="A542" s="362" t="str">
        <f aca="false">IF('Sub-Cpt Record'!B542="",IF(OR('Sub-Cpt Record'!A542=0,'Sub-Cpt Record'!A542=""),"",'Sub-Cpt Record'!A542),CONCATENATE('Sub-Cpt Record'!A542&amp;'Sub-Cpt Record'!B542))</f>
        <v/>
      </c>
      <c r="B542" s="362" t="n">
        <f aca="false">IF($A542="",1,COUNTIFS($A$11:$A$1000, $A542))</f>
        <v>1</v>
      </c>
      <c r="C542" s="363" t="str">
        <f aca="false">IF('Sub-Cpt Record'!E542 = "","",'Sub-Cpt Record'!E542&amp;"  ")</f>
        <v/>
      </c>
      <c r="D542" s="362" t="str">
        <f aca="false">IF('Sub-Cpt Record'!F542 = "","",'Sub-Cpt Record'!F542&amp;"  ")</f>
        <v/>
      </c>
      <c r="E542" s="362" t="str">
        <f aca="false">IF('Sub-Cpt Record'!G542 = "","",'Sub-Cpt Record'!G542&amp;"  ")</f>
        <v/>
      </c>
      <c r="F542" s="362" t="str">
        <f aca="false">IF('Sub-Cpt Record'!H542 = "","",'Sub-Cpt Record'!H542&amp;"  ")</f>
        <v/>
      </c>
      <c r="G542" s="362" t="str">
        <f aca="false">IF('Sub-Cpt Record'!I542 = "","",'Sub-Cpt Record'!I542&amp;"  ")</f>
        <v/>
      </c>
      <c r="H542" s="362" t="str">
        <f aca="false">IF('Sub-Cpt Record'!J542 = "","",'Sub-Cpt Record'!J542&amp;"  ")</f>
        <v/>
      </c>
      <c r="I542" s="364" t="str">
        <f aca="false">CONCATENATE(C542&amp;D542&amp;E542&amp;F542&amp;G542&amp;H542)</f>
        <v/>
      </c>
      <c r="J542" s="362" t="n">
        <f aca="false">IF(A542&lt;&gt;"",'Sub-Cpt Record'!C542/CODE!B542,0)</f>
        <v>0</v>
      </c>
      <c r="L542" s="365" t="str">
        <f aca="false">IF(A542="",IF(L543=1,1,""),1)</f>
        <v/>
      </c>
      <c r="N542" s="366" t="n">
        <f aca="false">COUNTIFS('Felling&amp;Restocking'!$A$11:$A$1000, 'Felling&amp;Restocking'!$A542, 'Felling&amp;Restocking'!$B$11:$B$1000, 'Felling&amp;Restocking'!$B542, 'Felling&amp;Restocking'!$H$11:$H$1000, 'Felling&amp;Restocking'!$H542)</f>
        <v>0</v>
      </c>
      <c r="O542" s="366" t="n">
        <f aca="false">IF(OR('Felling&amp;Restocking'!H542=0,'Felling&amp;Restocking'!H542=""),0,1)</f>
        <v>0</v>
      </c>
      <c r="P542" s="367" t="n">
        <f aca="false">SUM('Felling&amp;Restocking'!O542+'Felling&amp;Restocking'!P542)</f>
        <v>0</v>
      </c>
      <c r="S542" s="369" t="n">
        <f aca="false">IF(AND(O542&lt;&gt;0,P542&lt;&gt;0,'Felling&amp;Restocking'!G542&lt;&gt;0,AA542="",AC542=""),1,0)</f>
        <v>0</v>
      </c>
      <c r="T542" s="370" t="str">
        <f aca="false">IF(OR('Felling&amp;Restocking'!G542=0,'Felling&amp;Restocking'!G542=""),"",SUM('Felling&amp;Restocking'!O542/P542)*'Felling&amp;Restocking'!G542)</f>
        <v/>
      </c>
      <c r="U542" s="370" t="str">
        <f aca="false">IF(OR('Felling&amp;Restocking'!G542=0,'Felling&amp;Restocking'!G542=""),"",SUM('Felling&amp;Restocking'!P542/P542)*'Felling&amp;Restocking'!G542)</f>
        <v/>
      </c>
      <c r="V542" s="371" t="n">
        <f aca="false">IF(CONCATENATE('Felling&amp;Restocking'!U542&amp;'Felling&amp;Restocking'!W542&amp;'Felling&amp;Restocking'!Y542&amp;'Felling&amp;Restocking'!AA542&amp;'Felling&amp;Restocking'!AC542)="",0,1)</f>
        <v>0</v>
      </c>
      <c r="W542" s="372" t="n">
        <f aca="false">IF(OR(OR(TRIM('Felling&amp;Restocking'!H542)="T",TRIM('Felling&amp;Restocking'!H542)="DF",TRIM('Felling&amp;Restocking'!H542)="OS"),O542=0),0,1)</f>
        <v>0</v>
      </c>
      <c r="X542" s="372" t="n">
        <f aca="false">IF(OR('Felling&amp;Restocking'!$S542="",OR('Felling&amp;Restocking'!$S542=0,'Felling&amp;Restocking'!$S542="N/A")),0,1)</f>
        <v>0</v>
      </c>
      <c r="Y542" s="362" t="str">
        <f aca="false">IF(W542=1,T542,"")</f>
        <v/>
      </c>
      <c r="Z542" s="362" t="str">
        <f aca="false">IF(W542=1,U542,"")</f>
        <v/>
      </c>
      <c r="AA542" s="363" t="str">
        <f aca="false">CONCATENATE(IF(AND(AG542="B",AF542&lt;&gt;""),AF542,""),IF(AND(AI542="B",AH542&lt;&gt;""),AH542,""),IF(AND(AK542="B",AJ542&lt;&gt;""),AJ542,""),IF(AND(AM542="B",AL542&lt;&gt;""),AL542,""),IF(AND(AO542="B",AN542&lt;&gt;""),AN542,""),IF(AND(AQ542="B",AP542&lt;&gt;""),AP542,""))</f>
        <v/>
      </c>
      <c r="AC542" s="362" t="str">
        <f aca="false">CONCATENATE(IF(AND(AG542="C",AF542&lt;&gt;""),AF542,""),IF(AND(AI542="C",AH542&lt;&gt;""),AH542,""),IF(AND(AK542="C",AJ542&lt;&gt;""),AJ542,""),IF(AND(AM542="C",AL542&lt;&gt;""),AL542,""),IF(AND(AO542="C",AN542&lt;&gt;""),AN542,""),IF(AND(AQ542="C",AP542&lt;&gt;""),AP542,""))</f>
        <v/>
      </c>
      <c r="AE542" s="362" t="str">
        <f aca="false">CONCATENATE(IF(AS542="","",AS542),IF(AU542="","",AU542),IF(AW542="","",AW542),IF(AY542="","",AY542),IF(BA542="","",BA542),IF(BC542="","",BC542))</f>
        <v>1</v>
      </c>
      <c r="AF542" s="362" t="str">
        <f aca="false">IF('Felling&amp;Restocking'!I542="","",IFERROR(VLOOKUP( 'Felling&amp;Restocking'!I542,SpeciesList[],2,0),"," &amp; 'Felling&amp;Restocking'!I542))</f>
        <v/>
      </c>
      <c r="AG542" s="362" t="str">
        <f aca="false">IF('Felling&amp;Restocking'!I542="","",VLOOKUP( 'Felling&amp;Restocking'!I542,SpeciesList[],4,0))</f>
        <v/>
      </c>
      <c r="AH542" s="362" t="str">
        <f aca="false">IF('Felling&amp;Restocking'!J542="","",IFERROR("," &amp; VLOOKUP( 'Felling&amp;Restocking'!J542,SpeciesList[],2,0),"," &amp; 'Felling&amp;Restocking'!J542))</f>
        <v/>
      </c>
      <c r="AI542" s="362" t="str">
        <f aca="false">IF('Felling&amp;Restocking'!J542="","",VLOOKUP( 'Felling&amp;Restocking'!J542,SpeciesList[],4,0))</f>
        <v/>
      </c>
      <c r="AJ542" s="362" t="str">
        <f aca="false">IF('Felling&amp;Restocking'!K542="","",IFERROR("," &amp; VLOOKUP( 'Felling&amp;Restocking'!K542,SpeciesList[],2,0),"," &amp; 'Felling&amp;Restocking'!K542))</f>
        <v/>
      </c>
      <c r="AK542" s="362" t="str">
        <f aca="false">IF('Felling&amp;Restocking'!K542="","",VLOOKUP( 'Felling&amp;Restocking'!K542,SpeciesList[],4,0))</f>
        <v/>
      </c>
      <c r="AL542" s="362" t="str">
        <f aca="false">IF('Felling&amp;Restocking'!L542="","",IFERROR("," &amp; VLOOKUP( 'Felling&amp;Restocking'!L542,SpeciesList[],2,0),"," &amp; 'Felling&amp;Restocking'!L542))</f>
        <v/>
      </c>
      <c r="AM542" s="362" t="str">
        <f aca="false">IF('Felling&amp;Restocking'!L542="","",VLOOKUP( 'Felling&amp;Restocking'!L542,SpeciesList[],4,0))</f>
        <v/>
      </c>
      <c r="AN542" s="362" t="str">
        <f aca="false">IF('Felling&amp;Restocking'!M542="","",IFERROR("," &amp; VLOOKUP( 'Felling&amp;Restocking'!M542,SpeciesList[],2,0),"," &amp; 'Felling&amp;Restocking'!M542))</f>
        <v/>
      </c>
      <c r="AO542" s="362" t="str">
        <f aca="false">IF('Felling&amp;Restocking'!M542="","",VLOOKUP( 'Felling&amp;Restocking'!M542,SpeciesList[],4,0))</f>
        <v/>
      </c>
      <c r="AP542" s="362" t="str">
        <f aca="false">IF('Felling&amp;Restocking'!N542="","",IFERROR("," &amp; VLOOKUP( 'Felling&amp;Restocking'!N542,SpeciesList[],2,0),"," &amp; 'Felling&amp;Restocking'!N542))</f>
        <v/>
      </c>
      <c r="AQ542" s="362" t="str">
        <f aca="false">IF('Felling&amp;Restocking'!N542="","",VLOOKUP( 'Felling&amp;Restocking'!N542,SpeciesList[],4,0))</f>
        <v/>
      </c>
      <c r="AT542" s="362" t="str">
        <f aca="false">IF('Sub-Cpt Record'!A542&lt;&gt;"",CONCATENATE('Sub-Cpt Record'!A542,'Sub-Cpt Record'!B542,'Sub-Cpt Record'!C542),"")</f>
        <v/>
      </c>
      <c r="AU542" s="362" t="n">
        <f aca="false">IF($AT542="",1,COUNTIFS($AT$11:$AT$1000, $AT542))</f>
        <v>1</v>
      </c>
      <c r="AV542" s="362" t="n">
        <f aca="false">IF(AT542&lt;&gt;"",'Sub-Cpt Record'!C542/CODE!AU542,0)</f>
        <v>0</v>
      </c>
    </row>
    <row r="543" customFormat="false" ht="15" hidden="false" customHeight="false" outlineLevel="0" collapsed="false">
      <c r="A543" s="362" t="str">
        <f aca="false">IF('Sub-Cpt Record'!B543="",IF(OR('Sub-Cpt Record'!A543=0,'Sub-Cpt Record'!A543=""),"",'Sub-Cpt Record'!A543),CONCATENATE('Sub-Cpt Record'!A543&amp;'Sub-Cpt Record'!B543))</f>
        <v/>
      </c>
      <c r="B543" s="362" t="n">
        <f aca="false">IF($A543="",1,COUNTIFS($A$11:$A$1000, $A543))</f>
        <v>1</v>
      </c>
      <c r="C543" s="363" t="str">
        <f aca="false">IF('Sub-Cpt Record'!E543 = "","",'Sub-Cpt Record'!E543&amp;"  ")</f>
        <v/>
      </c>
      <c r="D543" s="362" t="str">
        <f aca="false">IF('Sub-Cpt Record'!F543 = "","",'Sub-Cpt Record'!F543&amp;"  ")</f>
        <v/>
      </c>
      <c r="E543" s="362" t="str">
        <f aca="false">IF('Sub-Cpt Record'!G543 = "","",'Sub-Cpt Record'!G543&amp;"  ")</f>
        <v/>
      </c>
      <c r="F543" s="362" t="str">
        <f aca="false">IF('Sub-Cpt Record'!H543 = "","",'Sub-Cpt Record'!H543&amp;"  ")</f>
        <v/>
      </c>
      <c r="G543" s="362" t="str">
        <f aca="false">IF('Sub-Cpt Record'!I543 = "","",'Sub-Cpt Record'!I543&amp;"  ")</f>
        <v/>
      </c>
      <c r="H543" s="362" t="str">
        <f aca="false">IF('Sub-Cpt Record'!J543 = "","",'Sub-Cpt Record'!J543&amp;"  ")</f>
        <v/>
      </c>
      <c r="I543" s="364" t="str">
        <f aca="false">CONCATENATE(C543&amp;D543&amp;E543&amp;F543&amp;G543&amp;H543)</f>
        <v/>
      </c>
      <c r="J543" s="362" t="n">
        <f aca="false">IF(A543&lt;&gt;"",'Sub-Cpt Record'!C543/CODE!B543,0)</f>
        <v>0</v>
      </c>
      <c r="L543" s="365" t="str">
        <f aca="false">IF(A543="",IF(L544=1,1,""),1)</f>
        <v/>
      </c>
      <c r="N543" s="366" t="n">
        <f aca="false">COUNTIFS('Felling&amp;Restocking'!$A$11:$A$1000, 'Felling&amp;Restocking'!$A543, 'Felling&amp;Restocking'!$B$11:$B$1000, 'Felling&amp;Restocking'!$B543, 'Felling&amp;Restocking'!$H$11:$H$1000, 'Felling&amp;Restocking'!$H543)</f>
        <v>0</v>
      </c>
      <c r="O543" s="366" t="n">
        <f aca="false">IF(OR('Felling&amp;Restocking'!H543=0,'Felling&amp;Restocking'!H543=""),0,1)</f>
        <v>0</v>
      </c>
      <c r="P543" s="367" t="n">
        <f aca="false">SUM('Felling&amp;Restocking'!O543+'Felling&amp;Restocking'!P543)</f>
        <v>0</v>
      </c>
      <c r="S543" s="369" t="n">
        <f aca="false">IF(AND(O543&lt;&gt;0,P543&lt;&gt;0,'Felling&amp;Restocking'!G543&lt;&gt;0,AA543="",AC543=""),1,0)</f>
        <v>0</v>
      </c>
      <c r="T543" s="370" t="str">
        <f aca="false">IF(OR('Felling&amp;Restocking'!G543=0,'Felling&amp;Restocking'!G543=""),"",SUM('Felling&amp;Restocking'!O543/P543)*'Felling&amp;Restocking'!G543)</f>
        <v/>
      </c>
      <c r="U543" s="370" t="str">
        <f aca="false">IF(OR('Felling&amp;Restocking'!G543=0,'Felling&amp;Restocking'!G543=""),"",SUM('Felling&amp;Restocking'!P543/P543)*'Felling&amp;Restocking'!G543)</f>
        <v/>
      </c>
      <c r="V543" s="371" t="n">
        <f aca="false">IF(CONCATENATE('Felling&amp;Restocking'!U543&amp;'Felling&amp;Restocking'!W543&amp;'Felling&amp;Restocking'!Y543&amp;'Felling&amp;Restocking'!AA543&amp;'Felling&amp;Restocking'!AC543)="",0,1)</f>
        <v>0</v>
      </c>
      <c r="W543" s="372" t="n">
        <f aca="false">IF(OR(OR(TRIM('Felling&amp;Restocking'!H543)="T",TRIM('Felling&amp;Restocking'!H543)="DF",TRIM('Felling&amp;Restocking'!H543)="OS"),O543=0),0,1)</f>
        <v>0</v>
      </c>
      <c r="X543" s="372" t="n">
        <f aca="false">IF(OR('Felling&amp;Restocking'!$S543="",OR('Felling&amp;Restocking'!$S543=0,'Felling&amp;Restocking'!$S543="N/A")),0,1)</f>
        <v>0</v>
      </c>
      <c r="Y543" s="362" t="str">
        <f aca="false">IF(W543=1,T543,"")</f>
        <v/>
      </c>
      <c r="Z543" s="362" t="str">
        <f aca="false">IF(W543=1,U543,"")</f>
        <v/>
      </c>
      <c r="AA543" s="363" t="str">
        <f aca="false">CONCATENATE(IF(AND(AG543="B",AF543&lt;&gt;""),AF543,""),IF(AND(AI543="B",AH543&lt;&gt;""),AH543,""),IF(AND(AK543="B",AJ543&lt;&gt;""),AJ543,""),IF(AND(AM543="B",AL543&lt;&gt;""),AL543,""),IF(AND(AO543="B",AN543&lt;&gt;""),AN543,""),IF(AND(AQ543="B",AP543&lt;&gt;""),AP543,""))</f>
        <v/>
      </c>
      <c r="AC543" s="362" t="str">
        <f aca="false">CONCATENATE(IF(AND(AG543="C",AF543&lt;&gt;""),AF543,""),IF(AND(AI543="C",AH543&lt;&gt;""),AH543,""),IF(AND(AK543="C",AJ543&lt;&gt;""),AJ543,""),IF(AND(AM543="C",AL543&lt;&gt;""),AL543,""),IF(AND(AO543="C",AN543&lt;&gt;""),AN543,""),IF(AND(AQ543="C",AP543&lt;&gt;""),AP543,""))</f>
        <v/>
      </c>
      <c r="AE543" s="362" t="str">
        <f aca="false">CONCATENATE(IF(AS543="","",AS543),IF(AU543="","",AU543),IF(AW543="","",AW543),IF(AY543="","",AY543),IF(BA543="","",BA543),IF(BC543="","",BC543))</f>
        <v>1</v>
      </c>
      <c r="AF543" s="362" t="str">
        <f aca="false">IF('Felling&amp;Restocking'!I543="","",IFERROR(VLOOKUP( 'Felling&amp;Restocking'!I543,SpeciesList[],2,0),"," &amp; 'Felling&amp;Restocking'!I543))</f>
        <v/>
      </c>
      <c r="AG543" s="362" t="str">
        <f aca="false">IF('Felling&amp;Restocking'!I543="","",VLOOKUP( 'Felling&amp;Restocking'!I543,SpeciesList[],4,0))</f>
        <v/>
      </c>
      <c r="AH543" s="362" t="str">
        <f aca="false">IF('Felling&amp;Restocking'!J543="","",IFERROR("," &amp; VLOOKUP( 'Felling&amp;Restocking'!J543,SpeciesList[],2,0),"," &amp; 'Felling&amp;Restocking'!J543))</f>
        <v/>
      </c>
      <c r="AI543" s="362" t="str">
        <f aca="false">IF('Felling&amp;Restocking'!J543="","",VLOOKUP( 'Felling&amp;Restocking'!J543,SpeciesList[],4,0))</f>
        <v/>
      </c>
      <c r="AJ543" s="362" t="str">
        <f aca="false">IF('Felling&amp;Restocking'!K543="","",IFERROR("," &amp; VLOOKUP( 'Felling&amp;Restocking'!K543,SpeciesList[],2,0),"," &amp; 'Felling&amp;Restocking'!K543))</f>
        <v/>
      </c>
      <c r="AK543" s="362" t="str">
        <f aca="false">IF('Felling&amp;Restocking'!K543="","",VLOOKUP( 'Felling&amp;Restocking'!K543,SpeciesList[],4,0))</f>
        <v/>
      </c>
      <c r="AL543" s="362" t="str">
        <f aca="false">IF('Felling&amp;Restocking'!L543="","",IFERROR("," &amp; VLOOKUP( 'Felling&amp;Restocking'!L543,SpeciesList[],2,0),"," &amp; 'Felling&amp;Restocking'!L543))</f>
        <v/>
      </c>
      <c r="AM543" s="362" t="str">
        <f aca="false">IF('Felling&amp;Restocking'!L543="","",VLOOKUP( 'Felling&amp;Restocking'!L543,SpeciesList[],4,0))</f>
        <v/>
      </c>
      <c r="AN543" s="362" t="str">
        <f aca="false">IF('Felling&amp;Restocking'!M543="","",IFERROR("," &amp; VLOOKUP( 'Felling&amp;Restocking'!M543,SpeciesList[],2,0),"," &amp; 'Felling&amp;Restocking'!M543))</f>
        <v/>
      </c>
      <c r="AO543" s="362" t="str">
        <f aca="false">IF('Felling&amp;Restocking'!M543="","",VLOOKUP( 'Felling&amp;Restocking'!M543,SpeciesList[],4,0))</f>
        <v/>
      </c>
      <c r="AP543" s="362" t="str">
        <f aca="false">IF('Felling&amp;Restocking'!N543="","",IFERROR("," &amp; VLOOKUP( 'Felling&amp;Restocking'!N543,SpeciesList[],2,0),"," &amp; 'Felling&amp;Restocking'!N543))</f>
        <v/>
      </c>
      <c r="AQ543" s="362" t="str">
        <f aca="false">IF('Felling&amp;Restocking'!N543="","",VLOOKUP( 'Felling&amp;Restocking'!N543,SpeciesList[],4,0))</f>
        <v/>
      </c>
      <c r="AT543" s="362" t="str">
        <f aca="false">IF('Sub-Cpt Record'!A543&lt;&gt;"",CONCATENATE('Sub-Cpt Record'!A543,'Sub-Cpt Record'!B543,'Sub-Cpt Record'!C543),"")</f>
        <v/>
      </c>
      <c r="AU543" s="362" t="n">
        <f aca="false">IF($AT543="",1,COUNTIFS($AT$11:$AT$1000, $AT543))</f>
        <v>1</v>
      </c>
      <c r="AV543" s="362" t="n">
        <f aca="false">IF(AT543&lt;&gt;"",'Sub-Cpt Record'!C543/CODE!AU543,0)</f>
        <v>0</v>
      </c>
    </row>
    <row r="544" customFormat="false" ht="15" hidden="false" customHeight="false" outlineLevel="0" collapsed="false">
      <c r="A544" s="362" t="str">
        <f aca="false">IF('Sub-Cpt Record'!B544="",IF(OR('Sub-Cpt Record'!A544=0,'Sub-Cpt Record'!A544=""),"",'Sub-Cpt Record'!A544),CONCATENATE('Sub-Cpt Record'!A544&amp;'Sub-Cpt Record'!B544))</f>
        <v/>
      </c>
      <c r="B544" s="362" t="n">
        <f aca="false">IF($A544="",1,COUNTIFS($A$11:$A$1000, $A544))</f>
        <v>1</v>
      </c>
      <c r="C544" s="363" t="str">
        <f aca="false">IF('Sub-Cpt Record'!E544 = "","",'Sub-Cpt Record'!E544&amp;"  ")</f>
        <v/>
      </c>
      <c r="D544" s="362" t="str">
        <f aca="false">IF('Sub-Cpt Record'!F544 = "","",'Sub-Cpt Record'!F544&amp;"  ")</f>
        <v/>
      </c>
      <c r="E544" s="362" t="str">
        <f aca="false">IF('Sub-Cpt Record'!G544 = "","",'Sub-Cpt Record'!G544&amp;"  ")</f>
        <v/>
      </c>
      <c r="F544" s="362" t="str">
        <f aca="false">IF('Sub-Cpt Record'!H544 = "","",'Sub-Cpt Record'!H544&amp;"  ")</f>
        <v/>
      </c>
      <c r="G544" s="362" t="str">
        <f aca="false">IF('Sub-Cpt Record'!I544 = "","",'Sub-Cpt Record'!I544&amp;"  ")</f>
        <v/>
      </c>
      <c r="H544" s="362" t="str">
        <f aca="false">IF('Sub-Cpt Record'!J544 = "","",'Sub-Cpt Record'!J544&amp;"  ")</f>
        <v/>
      </c>
      <c r="I544" s="364" t="str">
        <f aca="false">CONCATENATE(C544&amp;D544&amp;E544&amp;F544&amp;G544&amp;H544)</f>
        <v/>
      </c>
      <c r="J544" s="362" t="n">
        <f aca="false">IF(A544&lt;&gt;"",'Sub-Cpt Record'!C544/CODE!B544,0)</f>
        <v>0</v>
      </c>
      <c r="L544" s="365" t="str">
        <f aca="false">IF(A544="",IF(L545=1,1,""),1)</f>
        <v/>
      </c>
      <c r="N544" s="366" t="n">
        <f aca="false">COUNTIFS('Felling&amp;Restocking'!$A$11:$A$1000, 'Felling&amp;Restocking'!$A544, 'Felling&amp;Restocking'!$B$11:$B$1000, 'Felling&amp;Restocking'!$B544, 'Felling&amp;Restocking'!$H$11:$H$1000, 'Felling&amp;Restocking'!$H544)</f>
        <v>0</v>
      </c>
      <c r="O544" s="366" t="n">
        <f aca="false">IF(OR('Felling&amp;Restocking'!H544=0,'Felling&amp;Restocking'!H544=""),0,1)</f>
        <v>0</v>
      </c>
      <c r="P544" s="367" t="n">
        <f aca="false">SUM('Felling&amp;Restocking'!O544+'Felling&amp;Restocking'!P544)</f>
        <v>0</v>
      </c>
      <c r="S544" s="369" t="n">
        <f aca="false">IF(AND(O544&lt;&gt;0,P544&lt;&gt;0,'Felling&amp;Restocking'!G544&lt;&gt;0,AA544="",AC544=""),1,0)</f>
        <v>0</v>
      </c>
      <c r="T544" s="370" t="str">
        <f aca="false">IF(OR('Felling&amp;Restocking'!G544=0,'Felling&amp;Restocking'!G544=""),"",SUM('Felling&amp;Restocking'!O544/P544)*'Felling&amp;Restocking'!G544)</f>
        <v/>
      </c>
      <c r="U544" s="370" t="str">
        <f aca="false">IF(OR('Felling&amp;Restocking'!G544=0,'Felling&amp;Restocking'!G544=""),"",SUM('Felling&amp;Restocking'!P544/P544)*'Felling&amp;Restocking'!G544)</f>
        <v/>
      </c>
      <c r="V544" s="371" t="n">
        <f aca="false">IF(CONCATENATE('Felling&amp;Restocking'!U544&amp;'Felling&amp;Restocking'!W544&amp;'Felling&amp;Restocking'!Y544&amp;'Felling&amp;Restocking'!AA544&amp;'Felling&amp;Restocking'!AC544)="",0,1)</f>
        <v>0</v>
      </c>
      <c r="W544" s="372" t="n">
        <f aca="false">IF(OR(OR(TRIM('Felling&amp;Restocking'!H544)="T",TRIM('Felling&amp;Restocking'!H544)="DF",TRIM('Felling&amp;Restocking'!H544)="OS"),O544=0),0,1)</f>
        <v>0</v>
      </c>
      <c r="X544" s="372" t="n">
        <f aca="false">IF(OR('Felling&amp;Restocking'!$S544="",OR('Felling&amp;Restocking'!$S544=0,'Felling&amp;Restocking'!$S544="N/A")),0,1)</f>
        <v>0</v>
      </c>
      <c r="Y544" s="362" t="str">
        <f aca="false">IF(W544=1,T544,"")</f>
        <v/>
      </c>
      <c r="Z544" s="362" t="str">
        <f aca="false">IF(W544=1,U544,"")</f>
        <v/>
      </c>
      <c r="AA544" s="363" t="str">
        <f aca="false">CONCATENATE(IF(AND(AG544="B",AF544&lt;&gt;""),AF544,""),IF(AND(AI544="B",AH544&lt;&gt;""),AH544,""),IF(AND(AK544="B",AJ544&lt;&gt;""),AJ544,""),IF(AND(AM544="B",AL544&lt;&gt;""),AL544,""),IF(AND(AO544="B",AN544&lt;&gt;""),AN544,""),IF(AND(AQ544="B",AP544&lt;&gt;""),AP544,""))</f>
        <v/>
      </c>
      <c r="AC544" s="362" t="str">
        <f aca="false">CONCATENATE(IF(AND(AG544="C",AF544&lt;&gt;""),AF544,""),IF(AND(AI544="C",AH544&lt;&gt;""),AH544,""),IF(AND(AK544="C",AJ544&lt;&gt;""),AJ544,""),IF(AND(AM544="C",AL544&lt;&gt;""),AL544,""),IF(AND(AO544="C",AN544&lt;&gt;""),AN544,""),IF(AND(AQ544="C",AP544&lt;&gt;""),AP544,""))</f>
        <v/>
      </c>
      <c r="AE544" s="362" t="str">
        <f aca="false">CONCATENATE(IF(AS544="","",AS544),IF(AU544="","",AU544),IF(AW544="","",AW544),IF(AY544="","",AY544),IF(BA544="","",BA544),IF(BC544="","",BC544))</f>
        <v>1</v>
      </c>
      <c r="AF544" s="362" t="str">
        <f aca="false">IF('Felling&amp;Restocking'!I544="","",IFERROR(VLOOKUP( 'Felling&amp;Restocking'!I544,SpeciesList[],2,0),"," &amp; 'Felling&amp;Restocking'!I544))</f>
        <v/>
      </c>
      <c r="AG544" s="362" t="str">
        <f aca="false">IF('Felling&amp;Restocking'!I544="","",VLOOKUP( 'Felling&amp;Restocking'!I544,SpeciesList[],4,0))</f>
        <v/>
      </c>
      <c r="AH544" s="362" t="str">
        <f aca="false">IF('Felling&amp;Restocking'!J544="","",IFERROR("," &amp; VLOOKUP( 'Felling&amp;Restocking'!J544,SpeciesList[],2,0),"," &amp; 'Felling&amp;Restocking'!J544))</f>
        <v/>
      </c>
      <c r="AI544" s="362" t="str">
        <f aca="false">IF('Felling&amp;Restocking'!J544="","",VLOOKUP( 'Felling&amp;Restocking'!J544,SpeciesList[],4,0))</f>
        <v/>
      </c>
      <c r="AJ544" s="362" t="str">
        <f aca="false">IF('Felling&amp;Restocking'!K544="","",IFERROR("," &amp; VLOOKUP( 'Felling&amp;Restocking'!K544,SpeciesList[],2,0),"," &amp; 'Felling&amp;Restocking'!K544))</f>
        <v/>
      </c>
      <c r="AK544" s="362" t="str">
        <f aca="false">IF('Felling&amp;Restocking'!K544="","",VLOOKUP( 'Felling&amp;Restocking'!K544,SpeciesList[],4,0))</f>
        <v/>
      </c>
      <c r="AL544" s="362" t="str">
        <f aca="false">IF('Felling&amp;Restocking'!L544="","",IFERROR("," &amp; VLOOKUP( 'Felling&amp;Restocking'!L544,SpeciesList[],2,0),"," &amp; 'Felling&amp;Restocking'!L544))</f>
        <v/>
      </c>
      <c r="AM544" s="362" t="str">
        <f aca="false">IF('Felling&amp;Restocking'!L544="","",VLOOKUP( 'Felling&amp;Restocking'!L544,SpeciesList[],4,0))</f>
        <v/>
      </c>
      <c r="AN544" s="362" t="str">
        <f aca="false">IF('Felling&amp;Restocking'!M544="","",IFERROR("," &amp; VLOOKUP( 'Felling&amp;Restocking'!M544,SpeciesList[],2,0),"," &amp; 'Felling&amp;Restocking'!M544))</f>
        <v/>
      </c>
      <c r="AO544" s="362" t="str">
        <f aca="false">IF('Felling&amp;Restocking'!M544="","",VLOOKUP( 'Felling&amp;Restocking'!M544,SpeciesList[],4,0))</f>
        <v/>
      </c>
      <c r="AP544" s="362" t="str">
        <f aca="false">IF('Felling&amp;Restocking'!N544="","",IFERROR("," &amp; VLOOKUP( 'Felling&amp;Restocking'!N544,SpeciesList[],2,0),"," &amp; 'Felling&amp;Restocking'!N544))</f>
        <v/>
      </c>
      <c r="AQ544" s="362" t="str">
        <f aca="false">IF('Felling&amp;Restocking'!N544="","",VLOOKUP( 'Felling&amp;Restocking'!N544,SpeciesList[],4,0))</f>
        <v/>
      </c>
      <c r="AT544" s="362" t="str">
        <f aca="false">IF('Sub-Cpt Record'!A544&lt;&gt;"",CONCATENATE('Sub-Cpt Record'!A544,'Sub-Cpt Record'!B544,'Sub-Cpt Record'!C544),"")</f>
        <v/>
      </c>
      <c r="AU544" s="362" t="n">
        <f aca="false">IF($AT544="",1,COUNTIFS($AT$11:$AT$1000, $AT544))</f>
        <v>1</v>
      </c>
      <c r="AV544" s="362" t="n">
        <f aca="false">IF(AT544&lt;&gt;"",'Sub-Cpt Record'!C544/CODE!AU544,0)</f>
        <v>0</v>
      </c>
    </row>
    <row r="545" customFormat="false" ht="15" hidden="false" customHeight="false" outlineLevel="0" collapsed="false">
      <c r="A545" s="362" t="str">
        <f aca="false">IF('Sub-Cpt Record'!B545="",IF(OR('Sub-Cpt Record'!A545=0,'Sub-Cpt Record'!A545=""),"",'Sub-Cpt Record'!A545),CONCATENATE('Sub-Cpt Record'!A545&amp;'Sub-Cpt Record'!B545))</f>
        <v/>
      </c>
      <c r="B545" s="362" t="n">
        <f aca="false">IF($A545="",1,COUNTIFS($A$11:$A$1000, $A545))</f>
        <v>1</v>
      </c>
      <c r="C545" s="363" t="str">
        <f aca="false">IF('Sub-Cpt Record'!E545 = "","",'Sub-Cpt Record'!E545&amp;"  ")</f>
        <v/>
      </c>
      <c r="D545" s="362" t="str">
        <f aca="false">IF('Sub-Cpt Record'!F545 = "","",'Sub-Cpt Record'!F545&amp;"  ")</f>
        <v/>
      </c>
      <c r="E545" s="362" t="str">
        <f aca="false">IF('Sub-Cpt Record'!G545 = "","",'Sub-Cpt Record'!G545&amp;"  ")</f>
        <v/>
      </c>
      <c r="F545" s="362" t="str">
        <f aca="false">IF('Sub-Cpt Record'!H545 = "","",'Sub-Cpt Record'!H545&amp;"  ")</f>
        <v/>
      </c>
      <c r="G545" s="362" t="str">
        <f aca="false">IF('Sub-Cpt Record'!I545 = "","",'Sub-Cpt Record'!I545&amp;"  ")</f>
        <v/>
      </c>
      <c r="H545" s="362" t="str">
        <f aca="false">IF('Sub-Cpt Record'!J545 = "","",'Sub-Cpt Record'!J545&amp;"  ")</f>
        <v/>
      </c>
      <c r="I545" s="364" t="str">
        <f aca="false">CONCATENATE(C545&amp;D545&amp;E545&amp;F545&amp;G545&amp;H545)</f>
        <v/>
      </c>
      <c r="J545" s="362" t="n">
        <f aca="false">IF(A545&lt;&gt;"",'Sub-Cpt Record'!C545/CODE!B545,0)</f>
        <v>0</v>
      </c>
      <c r="L545" s="365" t="str">
        <f aca="false">IF(A545="",IF(L546=1,1,""),1)</f>
        <v/>
      </c>
      <c r="N545" s="366" t="n">
        <f aca="false">COUNTIFS('Felling&amp;Restocking'!$A$11:$A$1000, 'Felling&amp;Restocking'!$A545, 'Felling&amp;Restocking'!$B$11:$B$1000, 'Felling&amp;Restocking'!$B545, 'Felling&amp;Restocking'!$H$11:$H$1000, 'Felling&amp;Restocking'!$H545)</f>
        <v>0</v>
      </c>
      <c r="O545" s="366" t="n">
        <f aca="false">IF(OR('Felling&amp;Restocking'!H545=0,'Felling&amp;Restocking'!H545=""),0,1)</f>
        <v>0</v>
      </c>
      <c r="P545" s="367" t="n">
        <f aca="false">SUM('Felling&amp;Restocking'!O545+'Felling&amp;Restocking'!P545)</f>
        <v>0</v>
      </c>
      <c r="S545" s="369" t="n">
        <f aca="false">IF(AND(O545&lt;&gt;0,P545&lt;&gt;0,'Felling&amp;Restocking'!G545&lt;&gt;0,AA545="",AC545=""),1,0)</f>
        <v>0</v>
      </c>
      <c r="T545" s="370" t="str">
        <f aca="false">IF(OR('Felling&amp;Restocking'!G545=0,'Felling&amp;Restocking'!G545=""),"",SUM('Felling&amp;Restocking'!O545/P545)*'Felling&amp;Restocking'!G545)</f>
        <v/>
      </c>
      <c r="U545" s="370" t="str">
        <f aca="false">IF(OR('Felling&amp;Restocking'!G545=0,'Felling&amp;Restocking'!G545=""),"",SUM('Felling&amp;Restocking'!P545/P545)*'Felling&amp;Restocking'!G545)</f>
        <v/>
      </c>
      <c r="V545" s="371" t="n">
        <f aca="false">IF(CONCATENATE('Felling&amp;Restocking'!U545&amp;'Felling&amp;Restocking'!W545&amp;'Felling&amp;Restocking'!Y545&amp;'Felling&amp;Restocking'!AA545&amp;'Felling&amp;Restocking'!AC545)="",0,1)</f>
        <v>0</v>
      </c>
      <c r="W545" s="372" t="n">
        <f aca="false">IF(OR(OR(TRIM('Felling&amp;Restocking'!H545)="T",TRIM('Felling&amp;Restocking'!H545)="DF",TRIM('Felling&amp;Restocking'!H545)="OS"),O545=0),0,1)</f>
        <v>0</v>
      </c>
      <c r="X545" s="372" t="n">
        <f aca="false">IF(OR('Felling&amp;Restocking'!$S545="",OR('Felling&amp;Restocking'!$S545=0,'Felling&amp;Restocking'!$S545="N/A")),0,1)</f>
        <v>0</v>
      </c>
      <c r="Y545" s="362" t="str">
        <f aca="false">IF(W545=1,T545,"")</f>
        <v/>
      </c>
      <c r="Z545" s="362" t="str">
        <f aca="false">IF(W545=1,U545,"")</f>
        <v/>
      </c>
      <c r="AA545" s="363" t="str">
        <f aca="false">CONCATENATE(IF(AND(AG545="B",AF545&lt;&gt;""),AF545,""),IF(AND(AI545="B",AH545&lt;&gt;""),AH545,""),IF(AND(AK545="B",AJ545&lt;&gt;""),AJ545,""),IF(AND(AM545="B",AL545&lt;&gt;""),AL545,""),IF(AND(AO545="B",AN545&lt;&gt;""),AN545,""),IF(AND(AQ545="B",AP545&lt;&gt;""),AP545,""))</f>
        <v/>
      </c>
      <c r="AC545" s="362" t="str">
        <f aca="false">CONCATENATE(IF(AND(AG545="C",AF545&lt;&gt;""),AF545,""),IF(AND(AI545="C",AH545&lt;&gt;""),AH545,""),IF(AND(AK545="C",AJ545&lt;&gt;""),AJ545,""),IF(AND(AM545="C",AL545&lt;&gt;""),AL545,""),IF(AND(AO545="C",AN545&lt;&gt;""),AN545,""),IF(AND(AQ545="C",AP545&lt;&gt;""),AP545,""))</f>
        <v/>
      </c>
      <c r="AE545" s="362" t="str">
        <f aca="false">CONCATENATE(IF(AS545="","",AS545),IF(AU545="","",AU545),IF(AW545="","",AW545),IF(AY545="","",AY545),IF(BA545="","",BA545),IF(BC545="","",BC545))</f>
        <v>1</v>
      </c>
      <c r="AF545" s="362" t="str">
        <f aca="false">IF('Felling&amp;Restocking'!I545="","",IFERROR(VLOOKUP( 'Felling&amp;Restocking'!I545,SpeciesList[],2,0),"," &amp; 'Felling&amp;Restocking'!I545))</f>
        <v/>
      </c>
      <c r="AG545" s="362" t="str">
        <f aca="false">IF('Felling&amp;Restocking'!I545="","",VLOOKUP( 'Felling&amp;Restocking'!I545,SpeciesList[],4,0))</f>
        <v/>
      </c>
      <c r="AH545" s="362" t="str">
        <f aca="false">IF('Felling&amp;Restocking'!J545="","",IFERROR("," &amp; VLOOKUP( 'Felling&amp;Restocking'!J545,SpeciesList[],2,0),"," &amp; 'Felling&amp;Restocking'!J545))</f>
        <v/>
      </c>
      <c r="AI545" s="362" t="str">
        <f aca="false">IF('Felling&amp;Restocking'!J545="","",VLOOKUP( 'Felling&amp;Restocking'!J545,SpeciesList[],4,0))</f>
        <v/>
      </c>
      <c r="AJ545" s="362" t="str">
        <f aca="false">IF('Felling&amp;Restocking'!K545="","",IFERROR("," &amp; VLOOKUP( 'Felling&amp;Restocking'!K545,SpeciesList[],2,0),"," &amp; 'Felling&amp;Restocking'!K545))</f>
        <v/>
      </c>
      <c r="AK545" s="362" t="str">
        <f aca="false">IF('Felling&amp;Restocking'!K545="","",VLOOKUP( 'Felling&amp;Restocking'!K545,SpeciesList[],4,0))</f>
        <v/>
      </c>
      <c r="AL545" s="362" t="str">
        <f aca="false">IF('Felling&amp;Restocking'!L545="","",IFERROR("," &amp; VLOOKUP( 'Felling&amp;Restocking'!L545,SpeciesList[],2,0),"," &amp; 'Felling&amp;Restocking'!L545))</f>
        <v/>
      </c>
      <c r="AM545" s="362" t="str">
        <f aca="false">IF('Felling&amp;Restocking'!L545="","",VLOOKUP( 'Felling&amp;Restocking'!L545,SpeciesList[],4,0))</f>
        <v/>
      </c>
      <c r="AN545" s="362" t="str">
        <f aca="false">IF('Felling&amp;Restocking'!M545="","",IFERROR("," &amp; VLOOKUP( 'Felling&amp;Restocking'!M545,SpeciesList[],2,0),"," &amp; 'Felling&amp;Restocking'!M545))</f>
        <v/>
      </c>
      <c r="AO545" s="362" t="str">
        <f aca="false">IF('Felling&amp;Restocking'!M545="","",VLOOKUP( 'Felling&amp;Restocking'!M545,SpeciesList[],4,0))</f>
        <v/>
      </c>
      <c r="AP545" s="362" t="str">
        <f aca="false">IF('Felling&amp;Restocking'!N545="","",IFERROR("," &amp; VLOOKUP( 'Felling&amp;Restocking'!N545,SpeciesList[],2,0),"," &amp; 'Felling&amp;Restocking'!N545))</f>
        <v/>
      </c>
      <c r="AQ545" s="362" t="str">
        <f aca="false">IF('Felling&amp;Restocking'!N545="","",VLOOKUP( 'Felling&amp;Restocking'!N545,SpeciesList[],4,0))</f>
        <v/>
      </c>
      <c r="AT545" s="362" t="str">
        <f aca="false">IF('Sub-Cpt Record'!A545&lt;&gt;"",CONCATENATE('Sub-Cpt Record'!A545,'Sub-Cpt Record'!B545,'Sub-Cpt Record'!C545),"")</f>
        <v/>
      </c>
      <c r="AU545" s="362" t="n">
        <f aca="false">IF($AT545="",1,COUNTIFS($AT$11:$AT$1000, $AT545))</f>
        <v>1</v>
      </c>
      <c r="AV545" s="362" t="n">
        <f aca="false">IF(AT545&lt;&gt;"",'Sub-Cpt Record'!C545/CODE!AU545,0)</f>
        <v>0</v>
      </c>
    </row>
    <row r="546" customFormat="false" ht="15" hidden="false" customHeight="false" outlineLevel="0" collapsed="false">
      <c r="A546" s="362" t="str">
        <f aca="false">IF('Sub-Cpt Record'!B546="",IF(OR('Sub-Cpt Record'!A546=0,'Sub-Cpt Record'!A546=""),"",'Sub-Cpt Record'!A546),CONCATENATE('Sub-Cpt Record'!A546&amp;'Sub-Cpt Record'!B546))</f>
        <v/>
      </c>
      <c r="B546" s="362" t="n">
        <f aca="false">IF($A546="",1,COUNTIFS($A$11:$A$1000, $A546))</f>
        <v>1</v>
      </c>
      <c r="C546" s="363" t="str">
        <f aca="false">IF('Sub-Cpt Record'!E546 = "","",'Sub-Cpt Record'!E546&amp;"  ")</f>
        <v/>
      </c>
      <c r="D546" s="362" t="str">
        <f aca="false">IF('Sub-Cpt Record'!F546 = "","",'Sub-Cpt Record'!F546&amp;"  ")</f>
        <v/>
      </c>
      <c r="E546" s="362" t="str">
        <f aca="false">IF('Sub-Cpt Record'!G546 = "","",'Sub-Cpt Record'!G546&amp;"  ")</f>
        <v/>
      </c>
      <c r="F546" s="362" t="str">
        <f aca="false">IF('Sub-Cpt Record'!H546 = "","",'Sub-Cpt Record'!H546&amp;"  ")</f>
        <v/>
      </c>
      <c r="G546" s="362" t="str">
        <f aca="false">IF('Sub-Cpt Record'!I546 = "","",'Sub-Cpt Record'!I546&amp;"  ")</f>
        <v/>
      </c>
      <c r="H546" s="362" t="str">
        <f aca="false">IF('Sub-Cpt Record'!J546 = "","",'Sub-Cpt Record'!J546&amp;"  ")</f>
        <v/>
      </c>
      <c r="I546" s="364" t="str">
        <f aca="false">CONCATENATE(C546&amp;D546&amp;E546&amp;F546&amp;G546&amp;H546)</f>
        <v/>
      </c>
      <c r="J546" s="362" t="n">
        <f aca="false">IF(A546&lt;&gt;"",'Sub-Cpt Record'!C546/CODE!B546,0)</f>
        <v>0</v>
      </c>
      <c r="L546" s="365" t="str">
        <f aca="false">IF(A546="",IF(L547=1,1,""),1)</f>
        <v/>
      </c>
      <c r="N546" s="366" t="n">
        <f aca="false">COUNTIFS('Felling&amp;Restocking'!$A$11:$A$1000, 'Felling&amp;Restocking'!$A546, 'Felling&amp;Restocking'!$B$11:$B$1000, 'Felling&amp;Restocking'!$B546, 'Felling&amp;Restocking'!$H$11:$H$1000, 'Felling&amp;Restocking'!$H546)</f>
        <v>0</v>
      </c>
      <c r="O546" s="366" t="n">
        <f aca="false">IF(OR('Felling&amp;Restocking'!H546=0,'Felling&amp;Restocking'!H546=""),0,1)</f>
        <v>0</v>
      </c>
      <c r="P546" s="367" t="n">
        <f aca="false">SUM('Felling&amp;Restocking'!O546+'Felling&amp;Restocking'!P546)</f>
        <v>0</v>
      </c>
      <c r="S546" s="369" t="n">
        <f aca="false">IF(AND(O546&lt;&gt;0,P546&lt;&gt;0,'Felling&amp;Restocking'!G546&lt;&gt;0,AA546="",AC546=""),1,0)</f>
        <v>0</v>
      </c>
      <c r="T546" s="370" t="str">
        <f aca="false">IF(OR('Felling&amp;Restocking'!G546=0,'Felling&amp;Restocking'!G546=""),"",SUM('Felling&amp;Restocking'!O546/P546)*'Felling&amp;Restocking'!G546)</f>
        <v/>
      </c>
      <c r="U546" s="370" t="str">
        <f aca="false">IF(OR('Felling&amp;Restocking'!G546=0,'Felling&amp;Restocking'!G546=""),"",SUM('Felling&amp;Restocking'!P546/P546)*'Felling&amp;Restocking'!G546)</f>
        <v/>
      </c>
      <c r="V546" s="371" t="n">
        <f aca="false">IF(CONCATENATE('Felling&amp;Restocking'!U546&amp;'Felling&amp;Restocking'!W546&amp;'Felling&amp;Restocking'!Y546&amp;'Felling&amp;Restocking'!AA546&amp;'Felling&amp;Restocking'!AC546)="",0,1)</f>
        <v>0</v>
      </c>
      <c r="W546" s="372" t="n">
        <f aca="false">IF(OR(OR(TRIM('Felling&amp;Restocking'!H546)="T",TRIM('Felling&amp;Restocking'!H546)="DF",TRIM('Felling&amp;Restocking'!H546)="OS"),O546=0),0,1)</f>
        <v>0</v>
      </c>
      <c r="X546" s="372" t="n">
        <f aca="false">IF(OR('Felling&amp;Restocking'!$S546="",OR('Felling&amp;Restocking'!$S546=0,'Felling&amp;Restocking'!$S546="N/A")),0,1)</f>
        <v>0</v>
      </c>
      <c r="Y546" s="362" t="str">
        <f aca="false">IF(W546=1,T546,"")</f>
        <v/>
      </c>
      <c r="Z546" s="362" t="str">
        <f aca="false">IF(W546=1,U546,"")</f>
        <v/>
      </c>
      <c r="AA546" s="363" t="str">
        <f aca="false">CONCATENATE(IF(AND(AG546="B",AF546&lt;&gt;""),AF546,""),IF(AND(AI546="B",AH546&lt;&gt;""),AH546,""),IF(AND(AK546="B",AJ546&lt;&gt;""),AJ546,""),IF(AND(AM546="B",AL546&lt;&gt;""),AL546,""),IF(AND(AO546="B",AN546&lt;&gt;""),AN546,""),IF(AND(AQ546="B",AP546&lt;&gt;""),AP546,""))</f>
        <v/>
      </c>
      <c r="AC546" s="362" t="str">
        <f aca="false">CONCATENATE(IF(AND(AG546="C",AF546&lt;&gt;""),AF546,""),IF(AND(AI546="C",AH546&lt;&gt;""),AH546,""),IF(AND(AK546="C",AJ546&lt;&gt;""),AJ546,""),IF(AND(AM546="C",AL546&lt;&gt;""),AL546,""),IF(AND(AO546="C",AN546&lt;&gt;""),AN546,""),IF(AND(AQ546="C",AP546&lt;&gt;""),AP546,""))</f>
        <v/>
      </c>
      <c r="AE546" s="362" t="str">
        <f aca="false">CONCATENATE(IF(AS546="","",AS546),IF(AU546="","",AU546),IF(AW546="","",AW546),IF(AY546="","",AY546),IF(BA546="","",BA546),IF(BC546="","",BC546))</f>
        <v>1</v>
      </c>
      <c r="AF546" s="362" t="str">
        <f aca="false">IF('Felling&amp;Restocking'!I546="","",IFERROR(VLOOKUP( 'Felling&amp;Restocking'!I546,SpeciesList[],2,0),"," &amp; 'Felling&amp;Restocking'!I546))</f>
        <v/>
      </c>
      <c r="AG546" s="362" t="str">
        <f aca="false">IF('Felling&amp;Restocking'!I546="","",VLOOKUP( 'Felling&amp;Restocking'!I546,SpeciesList[],4,0))</f>
        <v/>
      </c>
      <c r="AH546" s="362" t="str">
        <f aca="false">IF('Felling&amp;Restocking'!J546="","",IFERROR("," &amp; VLOOKUP( 'Felling&amp;Restocking'!J546,SpeciesList[],2,0),"," &amp; 'Felling&amp;Restocking'!J546))</f>
        <v/>
      </c>
      <c r="AI546" s="362" t="str">
        <f aca="false">IF('Felling&amp;Restocking'!J546="","",VLOOKUP( 'Felling&amp;Restocking'!J546,SpeciesList[],4,0))</f>
        <v/>
      </c>
      <c r="AJ546" s="362" t="str">
        <f aca="false">IF('Felling&amp;Restocking'!K546="","",IFERROR("," &amp; VLOOKUP( 'Felling&amp;Restocking'!K546,SpeciesList[],2,0),"," &amp; 'Felling&amp;Restocking'!K546))</f>
        <v/>
      </c>
      <c r="AK546" s="362" t="str">
        <f aca="false">IF('Felling&amp;Restocking'!K546="","",VLOOKUP( 'Felling&amp;Restocking'!K546,SpeciesList[],4,0))</f>
        <v/>
      </c>
      <c r="AL546" s="362" t="str">
        <f aca="false">IF('Felling&amp;Restocking'!L546="","",IFERROR("," &amp; VLOOKUP( 'Felling&amp;Restocking'!L546,SpeciesList[],2,0),"," &amp; 'Felling&amp;Restocking'!L546))</f>
        <v/>
      </c>
      <c r="AM546" s="362" t="str">
        <f aca="false">IF('Felling&amp;Restocking'!L546="","",VLOOKUP( 'Felling&amp;Restocking'!L546,SpeciesList[],4,0))</f>
        <v/>
      </c>
      <c r="AN546" s="362" t="str">
        <f aca="false">IF('Felling&amp;Restocking'!M546="","",IFERROR("," &amp; VLOOKUP( 'Felling&amp;Restocking'!M546,SpeciesList[],2,0),"," &amp; 'Felling&amp;Restocking'!M546))</f>
        <v/>
      </c>
      <c r="AO546" s="362" t="str">
        <f aca="false">IF('Felling&amp;Restocking'!M546="","",VLOOKUP( 'Felling&amp;Restocking'!M546,SpeciesList[],4,0))</f>
        <v/>
      </c>
      <c r="AP546" s="362" t="str">
        <f aca="false">IF('Felling&amp;Restocking'!N546="","",IFERROR("," &amp; VLOOKUP( 'Felling&amp;Restocking'!N546,SpeciesList[],2,0),"," &amp; 'Felling&amp;Restocking'!N546))</f>
        <v/>
      </c>
      <c r="AQ546" s="362" t="str">
        <f aca="false">IF('Felling&amp;Restocking'!N546="","",VLOOKUP( 'Felling&amp;Restocking'!N546,SpeciesList[],4,0))</f>
        <v/>
      </c>
      <c r="AT546" s="362" t="str">
        <f aca="false">IF('Sub-Cpt Record'!A546&lt;&gt;"",CONCATENATE('Sub-Cpt Record'!A546,'Sub-Cpt Record'!B546,'Sub-Cpt Record'!C546),"")</f>
        <v/>
      </c>
      <c r="AU546" s="362" t="n">
        <f aca="false">IF($AT546="",1,COUNTIFS($AT$11:$AT$1000, $AT546))</f>
        <v>1</v>
      </c>
      <c r="AV546" s="362" t="n">
        <f aca="false">IF(AT546&lt;&gt;"",'Sub-Cpt Record'!C546/CODE!AU546,0)</f>
        <v>0</v>
      </c>
    </row>
    <row r="547" customFormat="false" ht="15" hidden="false" customHeight="false" outlineLevel="0" collapsed="false">
      <c r="A547" s="362" t="str">
        <f aca="false">IF('Sub-Cpt Record'!B547="",IF(OR('Sub-Cpt Record'!A547=0,'Sub-Cpt Record'!A547=""),"",'Sub-Cpt Record'!A547),CONCATENATE('Sub-Cpt Record'!A547&amp;'Sub-Cpt Record'!B547))</f>
        <v/>
      </c>
      <c r="B547" s="362" t="n">
        <f aca="false">IF($A547="",1,COUNTIFS($A$11:$A$1000, $A547))</f>
        <v>1</v>
      </c>
      <c r="C547" s="363" t="str">
        <f aca="false">IF('Sub-Cpt Record'!E547 = "","",'Sub-Cpt Record'!E547&amp;"  ")</f>
        <v/>
      </c>
      <c r="D547" s="362" t="str">
        <f aca="false">IF('Sub-Cpt Record'!F547 = "","",'Sub-Cpt Record'!F547&amp;"  ")</f>
        <v/>
      </c>
      <c r="E547" s="362" t="str">
        <f aca="false">IF('Sub-Cpt Record'!G547 = "","",'Sub-Cpt Record'!G547&amp;"  ")</f>
        <v/>
      </c>
      <c r="F547" s="362" t="str">
        <f aca="false">IF('Sub-Cpt Record'!H547 = "","",'Sub-Cpt Record'!H547&amp;"  ")</f>
        <v/>
      </c>
      <c r="G547" s="362" t="str">
        <f aca="false">IF('Sub-Cpt Record'!I547 = "","",'Sub-Cpt Record'!I547&amp;"  ")</f>
        <v/>
      </c>
      <c r="H547" s="362" t="str">
        <f aca="false">IF('Sub-Cpt Record'!J547 = "","",'Sub-Cpt Record'!J547&amp;"  ")</f>
        <v/>
      </c>
      <c r="I547" s="364" t="str">
        <f aca="false">CONCATENATE(C547&amp;D547&amp;E547&amp;F547&amp;G547&amp;H547)</f>
        <v/>
      </c>
      <c r="J547" s="362" t="n">
        <f aca="false">IF(A547&lt;&gt;"",'Sub-Cpt Record'!C547/CODE!B547,0)</f>
        <v>0</v>
      </c>
      <c r="L547" s="365" t="str">
        <f aca="false">IF(A547="",IF(L548=1,1,""),1)</f>
        <v/>
      </c>
      <c r="N547" s="366" t="n">
        <f aca="false">COUNTIFS('Felling&amp;Restocking'!$A$11:$A$1000, 'Felling&amp;Restocking'!$A547, 'Felling&amp;Restocking'!$B$11:$B$1000, 'Felling&amp;Restocking'!$B547, 'Felling&amp;Restocking'!$H$11:$H$1000, 'Felling&amp;Restocking'!$H547)</f>
        <v>0</v>
      </c>
      <c r="O547" s="366" t="n">
        <f aca="false">IF(OR('Felling&amp;Restocking'!H547=0,'Felling&amp;Restocking'!H547=""),0,1)</f>
        <v>0</v>
      </c>
      <c r="P547" s="367" t="n">
        <f aca="false">SUM('Felling&amp;Restocking'!O547+'Felling&amp;Restocking'!P547)</f>
        <v>0</v>
      </c>
      <c r="S547" s="369" t="n">
        <f aca="false">IF(AND(O547&lt;&gt;0,P547&lt;&gt;0,'Felling&amp;Restocking'!G547&lt;&gt;0,AA547="",AC547=""),1,0)</f>
        <v>0</v>
      </c>
      <c r="T547" s="370" t="str">
        <f aca="false">IF(OR('Felling&amp;Restocking'!G547=0,'Felling&amp;Restocking'!G547=""),"",SUM('Felling&amp;Restocking'!O547/P547)*'Felling&amp;Restocking'!G547)</f>
        <v/>
      </c>
      <c r="U547" s="370" t="str">
        <f aca="false">IF(OR('Felling&amp;Restocking'!G547=0,'Felling&amp;Restocking'!G547=""),"",SUM('Felling&amp;Restocking'!P547/P547)*'Felling&amp;Restocking'!G547)</f>
        <v/>
      </c>
      <c r="V547" s="371" t="n">
        <f aca="false">IF(CONCATENATE('Felling&amp;Restocking'!U547&amp;'Felling&amp;Restocking'!W547&amp;'Felling&amp;Restocking'!Y547&amp;'Felling&amp;Restocking'!AA547&amp;'Felling&amp;Restocking'!AC547)="",0,1)</f>
        <v>0</v>
      </c>
      <c r="W547" s="372" t="n">
        <f aca="false">IF(OR(OR(TRIM('Felling&amp;Restocking'!H547)="T",TRIM('Felling&amp;Restocking'!H547)="DF",TRIM('Felling&amp;Restocking'!H547)="OS"),O547=0),0,1)</f>
        <v>0</v>
      </c>
      <c r="X547" s="372" t="n">
        <f aca="false">IF(OR('Felling&amp;Restocking'!$S547="",OR('Felling&amp;Restocking'!$S547=0,'Felling&amp;Restocking'!$S547="N/A")),0,1)</f>
        <v>0</v>
      </c>
      <c r="Y547" s="362" t="str">
        <f aca="false">IF(W547=1,T547,"")</f>
        <v/>
      </c>
      <c r="Z547" s="362" t="str">
        <f aca="false">IF(W547=1,U547,"")</f>
        <v/>
      </c>
      <c r="AA547" s="363" t="str">
        <f aca="false">CONCATENATE(IF(AND(AG547="B",AF547&lt;&gt;""),AF547,""),IF(AND(AI547="B",AH547&lt;&gt;""),AH547,""),IF(AND(AK547="B",AJ547&lt;&gt;""),AJ547,""),IF(AND(AM547="B",AL547&lt;&gt;""),AL547,""),IF(AND(AO547="B",AN547&lt;&gt;""),AN547,""),IF(AND(AQ547="B",AP547&lt;&gt;""),AP547,""))</f>
        <v/>
      </c>
      <c r="AC547" s="362" t="str">
        <f aca="false">CONCATENATE(IF(AND(AG547="C",AF547&lt;&gt;""),AF547,""),IF(AND(AI547="C",AH547&lt;&gt;""),AH547,""),IF(AND(AK547="C",AJ547&lt;&gt;""),AJ547,""),IF(AND(AM547="C",AL547&lt;&gt;""),AL547,""),IF(AND(AO547="C",AN547&lt;&gt;""),AN547,""),IF(AND(AQ547="C",AP547&lt;&gt;""),AP547,""))</f>
        <v/>
      </c>
      <c r="AE547" s="362" t="str">
        <f aca="false">CONCATENATE(IF(AS547="","",AS547),IF(AU547="","",AU547),IF(AW547="","",AW547),IF(AY547="","",AY547),IF(BA547="","",BA547),IF(BC547="","",BC547))</f>
        <v>1</v>
      </c>
      <c r="AF547" s="362" t="str">
        <f aca="false">IF('Felling&amp;Restocking'!I547="","",IFERROR(VLOOKUP( 'Felling&amp;Restocking'!I547,SpeciesList[],2,0),"," &amp; 'Felling&amp;Restocking'!I547))</f>
        <v/>
      </c>
      <c r="AG547" s="362" t="str">
        <f aca="false">IF('Felling&amp;Restocking'!I547="","",VLOOKUP( 'Felling&amp;Restocking'!I547,SpeciesList[],4,0))</f>
        <v/>
      </c>
      <c r="AH547" s="362" t="str">
        <f aca="false">IF('Felling&amp;Restocking'!J547="","",IFERROR("," &amp; VLOOKUP( 'Felling&amp;Restocking'!J547,SpeciesList[],2,0),"," &amp; 'Felling&amp;Restocking'!J547))</f>
        <v/>
      </c>
      <c r="AI547" s="362" t="str">
        <f aca="false">IF('Felling&amp;Restocking'!J547="","",VLOOKUP( 'Felling&amp;Restocking'!J547,SpeciesList[],4,0))</f>
        <v/>
      </c>
      <c r="AJ547" s="362" t="str">
        <f aca="false">IF('Felling&amp;Restocking'!K547="","",IFERROR("," &amp; VLOOKUP( 'Felling&amp;Restocking'!K547,SpeciesList[],2,0),"," &amp; 'Felling&amp;Restocking'!K547))</f>
        <v/>
      </c>
      <c r="AK547" s="362" t="str">
        <f aca="false">IF('Felling&amp;Restocking'!K547="","",VLOOKUP( 'Felling&amp;Restocking'!K547,SpeciesList[],4,0))</f>
        <v/>
      </c>
      <c r="AL547" s="362" t="str">
        <f aca="false">IF('Felling&amp;Restocking'!L547="","",IFERROR("," &amp; VLOOKUP( 'Felling&amp;Restocking'!L547,SpeciesList[],2,0),"," &amp; 'Felling&amp;Restocking'!L547))</f>
        <v/>
      </c>
      <c r="AM547" s="362" t="str">
        <f aca="false">IF('Felling&amp;Restocking'!L547="","",VLOOKUP( 'Felling&amp;Restocking'!L547,SpeciesList[],4,0))</f>
        <v/>
      </c>
      <c r="AN547" s="362" t="str">
        <f aca="false">IF('Felling&amp;Restocking'!M547="","",IFERROR("," &amp; VLOOKUP( 'Felling&amp;Restocking'!M547,SpeciesList[],2,0),"," &amp; 'Felling&amp;Restocking'!M547))</f>
        <v/>
      </c>
      <c r="AO547" s="362" t="str">
        <f aca="false">IF('Felling&amp;Restocking'!M547="","",VLOOKUP( 'Felling&amp;Restocking'!M547,SpeciesList[],4,0))</f>
        <v/>
      </c>
      <c r="AP547" s="362" t="str">
        <f aca="false">IF('Felling&amp;Restocking'!N547="","",IFERROR("," &amp; VLOOKUP( 'Felling&amp;Restocking'!N547,SpeciesList[],2,0),"," &amp; 'Felling&amp;Restocking'!N547))</f>
        <v/>
      </c>
      <c r="AQ547" s="362" t="str">
        <f aca="false">IF('Felling&amp;Restocking'!N547="","",VLOOKUP( 'Felling&amp;Restocking'!N547,SpeciesList[],4,0))</f>
        <v/>
      </c>
      <c r="AT547" s="362" t="str">
        <f aca="false">IF('Sub-Cpt Record'!A547&lt;&gt;"",CONCATENATE('Sub-Cpt Record'!A547,'Sub-Cpt Record'!B547,'Sub-Cpt Record'!C547),"")</f>
        <v/>
      </c>
      <c r="AU547" s="362" t="n">
        <f aca="false">IF($AT547="",1,COUNTIFS($AT$11:$AT$1000, $AT547))</f>
        <v>1</v>
      </c>
      <c r="AV547" s="362" t="n">
        <f aca="false">IF(AT547&lt;&gt;"",'Sub-Cpt Record'!C547/CODE!AU547,0)</f>
        <v>0</v>
      </c>
    </row>
    <row r="548" customFormat="false" ht="15" hidden="false" customHeight="false" outlineLevel="0" collapsed="false">
      <c r="A548" s="362" t="str">
        <f aca="false">IF('Sub-Cpt Record'!B548="",IF(OR('Sub-Cpt Record'!A548=0,'Sub-Cpt Record'!A548=""),"",'Sub-Cpt Record'!A548),CONCATENATE('Sub-Cpt Record'!A548&amp;'Sub-Cpt Record'!B548))</f>
        <v/>
      </c>
      <c r="B548" s="362" t="n">
        <f aca="false">IF($A548="",1,COUNTIFS($A$11:$A$1000, $A548))</f>
        <v>1</v>
      </c>
      <c r="C548" s="363" t="str">
        <f aca="false">IF('Sub-Cpt Record'!E548 = "","",'Sub-Cpt Record'!E548&amp;"  ")</f>
        <v/>
      </c>
      <c r="D548" s="362" t="str">
        <f aca="false">IF('Sub-Cpt Record'!F548 = "","",'Sub-Cpt Record'!F548&amp;"  ")</f>
        <v/>
      </c>
      <c r="E548" s="362" t="str">
        <f aca="false">IF('Sub-Cpt Record'!G548 = "","",'Sub-Cpt Record'!G548&amp;"  ")</f>
        <v/>
      </c>
      <c r="F548" s="362" t="str">
        <f aca="false">IF('Sub-Cpt Record'!H548 = "","",'Sub-Cpt Record'!H548&amp;"  ")</f>
        <v/>
      </c>
      <c r="G548" s="362" t="str">
        <f aca="false">IF('Sub-Cpt Record'!I548 = "","",'Sub-Cpt Record'!I548&amp;"  ")</f>
        <v/>
      </c>
      <c r="H548" s="362" t="str">
        <f aca="false">IF('Sub-Cpt Record'!J548 = "","",'Sub-Cpt Record'!J548&amp;"  ")</f>
        <v/>
      </c>
      <c r="I548" s="364" t="str">
        <f aca="false">CONCATENATE(C548&amp;D548&amp;E548&amp;F548&amp;G548&amp;H548)</f>
        <v/>
      </c>
      <c r="J548" s="362" t="n">
        <f aca="false">IF(A548&lt;&gt;"",'Sub-Cpt Record'!C548/CODE!B548,0)</f>
        <v>0</v>
      </c>
      <c r="L548" s="365" t="str">
        <f aca="false">IF(A548="",IF(L549=1,1,""),1)</f>
        <v/>
      </c>
      <c r="N548" s="366" t="n">
        <f aca="false">COUNTIFS('Felling&amp;Restocking'!$A$11:$A$1000, 'Felling&amp;Restocking'!$A548, 'Felling&amp;Restocking'!$B$11:$B$1000, 'Felling&amp;Restocking'!$B548, 'Felling&amp;Restocking'!$H$11:$H$1000, 'Felling&amp;Restocking'!$H548)</f>
        <v>0</v>
      </c>
      <c r="O548" s="366" t="n">
        <f aca="false">IF(OR('Felling&amp;Restocking'!H548=0,'Felling&amp;Restocking'!H548=""),0,1)</f>
        <v>0</v>
      </c>
      <c r="P548" s="367" t="n">
        <f aca="false">SUM('Felling&amp;Restocking'!O548+'Felling&amp;Restocking'!P548)</f>
        <v>0</v>
      </c>
      <c r="S548" s="369" t="n">
        <f aca="false">IF(AND(O548&lt;&gt;0,P548&lt;&gt;0,'Felling&amp;Restocking'!G548&lt;&gt;0,AA548="",AC548=""),1,0)</f>
        <v>0</v>
      </c>
      <c r="T548" s="370" t="str">
        <f aca="false">IF(OR('Felling&amp;Restocking'!G548=0,'Felling&amp;Restocking'!G548=""),"",SUM('Felling&amp;Restocking'!O548/P548)*'Felling&amp;Restocking'!G548)</f>
        <v/>
      </c>
      <c r="U548" s="370" t="str">
        <f aca="false">IF(OR('Felling&amp;Restocking'!G548=0,'Felling&amp;Restocking'!G548=""),"",SUM('Felling&amp;Restocking'!P548/P548)*'Felling&amp;Restocking'!G548)</f>
        <v/>
      </c>
      <c r="V548" s="371" t="n">
        <f aca="false">IF(CONCATENATE('Felling&amp;Restocking'!U548&amp;'Felling&amp;Restocking'!W548&amp;'Felling&amp;Restocking'!Y548&amp;'Felling&amp;Restocking'!AA548&amp;'Felling&amp;Restocking'!AC548)="",0,1)</f>
        <v>0</v>
      </c>
      <c r="W548" s="372" t="n">
        <f aca="false">IF(OR(OR(TRIM('Felling&amp;Restocking'!H548)="T",TRIM('Felling&amp;Restocking'!H548)="DF",TRIM('Felling&amp;Restocking'!H548)="OS"),O548=0),0,1)</f>
        <v>0</v>
      </c>
      <c r="X548" s="372" t="n">
        <f aca="false">IF(OR('Felling&amp;Restocking'!$S548="",OR('Felling&amp;Restocking'!$S548=0,'Felling&amp;Restocking'!$S548="N/A")),0,1)</f>
        <v>0</v>
      </c>
      <c r="Y548" s="362" t="str">
        <f aca="false">IF(W548=1,T548,"")</f>
        <v/>
      </c>
      <c r="Z548" s="362" t="str">
        <f aca="false">IF(W548=1,U548,"")</f>
        <v/>
      </c>
      <c r="AA548" s="363" t="str">
        <f aca="false">CONCATENATE(IF(AND(AG548="B",AF548&lt;&gt;""),AF548,""),IF(AND(AI548="B",AH548&lt;&gt;""),AH548,""),IF(AND(AK548="B",AJ548&lt;&gt;""),AJ548,""),IF(AND(AM548="B",AL548&lt;&gt;""),AL548,""),IF(AND(AO548="B",AN548&lt;&gt;""),AN548,""),IF(AND(AQ548="B",AP548&lt;&gt;""),AP548,""))</f>
        <v/>
      </c>
      <c r="AC548" s="362" t="str">
        <f aca="false">CONCATENATE(IF(AND(AG548="C",AF548&lt;&gt;""),AF548,""),IF(AND(AI548="C",AH548&lt;&gt;""),AH548,""),IF(AND(AK548="C",AJ548&lt;&gt;""),AJ548,""),IF(AND(AM548="C",AL548&lt;&gt;""),AL548,""),IF(AND(AO548="C",AN548&lt;&gt;""),AN548,""),IF(AND(AQ548="C",AP548&lt;&gt;""),AP548,""))</f>
        <v/>
      </c>
      <c r="AE548" s="362" t="str">
        <f aca="false">CONCATENATE(IF(AS548="","",AS548),IF(AU548="","",AU548),IF(AW548="","",AW548),IF(AY548="","",AY548),IF(BA548="","",BA548),IF(BC548="","",BC548))</f>
        <v>1</v>
      </c>
      <c r="AF548" s="362" t="str">
        <f aca="false">IF('Felling&amp;Restocking'!I548="","",IFERROR(VLOOKUP( 'Felling&amp;Restocking'!I548,SpeciesList[],2,0),"," &amp; 'Felling&amp;Restocking'!I548))</f>
        <v/>
      </c>
      <c r="AG548" s="362" t="str">
        <f aca="false">IF('Felling&amp;Restocking'!I548="","",VLOOKUP( 'Felling&amp;Restocking'!I548,SpeciesList[],4,0))</f>
        <v/>
      </c>
      <c r="AH548" s="362" t="str">
        <f aca="false">IF('Felling&amp;Restocking'!J548="","",IFERROR("," &amp; VLOOKUP( 'Felling&amp;Restocking'!J548,SpeciesList[],2,0),"," &amp; 'Felling&amp;Restocking'!J548))</f>
        <v/>
      </c>
      <c r="AI548" s="362" t="str">
        <f aca="false">IF('Felling&amp;Restocking'!J548="","",VLOOKUP( 'Felling&amp;Restocking'!J548,SpeciesList[],4,0))</f>
        <v/>
      </c>
      <c r="AJ548" s="362" t="str">
        <f aca="false">IF('Felling&amp;Restocking'!K548="","",IFERROR("," &amp; VLOOKUP( 'Felling&amp;Restocking'!K548,SpeciesList[],2,0),"," &amp; 'Felling&amp;Restocking'!K548))</f>
        <v/>
      </c>
      <c r="AK548" s="362" t="str">
        <f aca="false">IF('Felling&amp;Restocking'!K548="","",VLOOKUP( 'Felling&amp;Restocking'!K548,SpeciesList[],4,0))</f>
        <v/>
      </c>
      <c r="AL548" s="362" t="str">
        <f aca="false">IF('Felling&amp;Restocking'!L548="","",IFERROR("," &amp; VLOOKUP( 'Felling&amp;Restocking'!L548,SpeciesList[],2,0),"," &amp; 'Felling&amp;Restocking'!L548))</f>
        <v/>
      </c>
      <c r="AM548" s="362" t="str">
        <f aca="false">IF('Felling&amp;Restocking'!L548="","",VLOOKUP( 'Felling&amp;Restocking'!L548,SpeciesList[],4,0))</f>
        <v/>
      </c>
      <c r="AN548" s="362" t="str">
        <f aca="false">IF('Felling&amp;Restocking'!M548="","",IFERROR("," &amp; VLOOKUP( 'Felling&amp;Restocking'!M548,SpeciesList[],2,0),"," &amp; 'Felling&amp;Restocking'!M548))</f>
        <v/>
      </c>
      <c r="AO548" s="362" t="str">
        <f aca="false">IF('Felling&amp;Restocking'!M548="","",VLOOKUP( 'Felling&amp;Restocking'!M548,SpeciesList[],4,0))</f>
        <v/>
      </c>
      <c r="AP548" s="362" t="str">
        <f aca="false">IF('Felling&amp;Restocking'!N548="","",IFERROR("," &amp; VLOOKUP( 'Felling&amp;Restocking'!N548,SpeciesList[],2,0),"," &amp; 'Felling&amp;Restocking'!N548))</f>
        <v/>
      </c>
      <c r="AQ548" s="362" t="str">
        <f aca="false">IF('Felling&amp;Restocking'!N548="","",VLOOKUP( 'Felling&amp;Restocking'!N548,SpeciesList[],4,0))</f>
        <v/>
      </c>
      <c r="AT548" s="362" t="str">
        <f aca="false">IF('Sub-Cpt Record'!A548&lt;&gt;"",CONCATENATE('Sub-Cpt Record'!A548,'Sub-Cpt Record'!B548,'Sub-Cpt Record'!C548),"")</f>
        <v/>
      </c>
      <c r="AU548" s="362" t="n">
        <f aca="false">IF($AT548="",1,COUNTIFS($AT$11:$AT$1000, $AT548))</f>
        <v>1</v>
      </c>
      <c r="AV548" s="362" t="n">
        <f aca="false">IF(AT548&lt;&gt;"",'Sub-Cpt Record'!C548/CODE!AU548,0)</f>
        <v>0</v>
      </c>
    </row>
    <row r="549" customFormat="false" ht="15" hidden="false" customHeight="false" outlineLevel="0" collapsed="false">
      <c r="A549" s="362" t="str">
        <f aca="false">IF('Sub-Cpt Record'!B549="",IF(OR('Sub-Cpt Record'!A549=0,'Sub-Cpt Record'!A549=""),"",'Sub-Cpt Record'!A549),CONCATENATE('Sub-Cpt Record'!A549&amp;'Sub-Cpt Record'!B549))</f>
        <v/>
      </c>
      <c r="B549" s="362" t="n">
        <f aca="false">IF($A549="",1,COUNTIFS($A$11:$A$1000, $A549))</f>
        <v>1</v>
      </c>
      <c r="C549" s="363" t="str">
        <f aca="false">IF('Sub-Cpt Record'!E549 = "","",'Sub-Cpt Record'!E549&amp;"  ")</f>
        <v/>
      </c>
      <c r="D549" s="362" t="str">
        <f aca="false">IF('Sub-Cpt Record'!F549 = "","",'Sub-Cpt Record'!F549&amp;"  ")</f>
        <v/>
      </c>
      <c r="E549" s="362" t="str">
        <f aca="false">IF('Sub-Cpt Record'!G549 = "","",'Sub-Cpt Record'!G549&amp;"  ")</f>
        <v/>
      </c>
      <c r="F549" s="362" t="str">
        <f aca="false">IF('Sub-Cpt Record'!H549 = "","",'Sub-Cpt Record'!H549&amp;"  ")</f>
        <v/>
      </c>
      <c r="G549" s="362" t="str">
        <f aca="false">IF('Sub-Cpt Record'!I549 = "","",'Sub-Cpt Record'!I549&amp;"  ")</f>
        <v/>
      </c>
      <c r="H549" s="362" t="str">
        <f aca="false">IF('Sub-Cpt Record'!J549 = "","",'Sub-Cpt Record'!J549&amp;"  ")</f>
        <v/>
      </c>
      <c r="I549" s="364" t="str">
        <f aca="false">CONCATENATE(C549&amp;D549&amp;E549&amp;F549&amp;G549&amp;H549)</f>
        <v/>
      </c>
      <c r="J549" s="362" t="n">
        <f aca="false">IF(A549&lt;&gt;"",'Sub-Cpt Record'!C549/CODE!B549,0)</f>
        <v>0</v>
      </c>
      <c r="L549" s="365" t="str">
        <f aca="false">IF(A549="",IF(L550=1,1,""),1)</f>
        <v/>
      </c>
      <c r="N549" s="366" t="n">
        <f aca="false">COUNTIFS('Felling&amp;Restocking'!$A$11:$A$1000, 'Felling&amp;Restocking'!$A549, 'Felling&amp;Restocking'!$B$11:$B$1000, 'Felling&amp;Restocking'!$B549, 'Felling&amp;Restocking'!$H$11:$H$1000, 'Felling&amp;Restocking'!$H549)</f>
        <v>0</v>
      </c>
      <c r="O549" s="366" t="n">
        <f aca="false">IF(OR('Felling&amp;Restocking'!H549=0,'Felling&amp;Restocking'!H549=""),0,1)</f>
        <v>0</v>
      </c>
      <c r="P549" s="367" t="n">
        <f aca="false">SUM('Felling&amp;Restocking'!O549+'Felling&amp;Restocking'!P549)</f>
        <v>0</v>
      </c>
      <c r="S549" s="369" t="n">
        <f aca="false">IF(AND(O549&lt;&gt;0,P549&lt;&gt;0,'Felling&amp;Restocking'!G549&lt;&gt;0,AA549="",AC549=""),1,0)</f>
        <v>0</v>
      </c>
      <c r="T549" s="370" t="str">
        <f aca="false">IF(OR('Felling&amp;Restocking'!G549=0,'Felling&amp;Restocking'!G549=""),"",SUM('Felling&amp;Restocking'!O549/P549)*'Felling&amp;Restocking'!G549)</f>
        <v/>
      </c>
      <c r="U549" s="370" t="str">
        <f aca="false">IF(OR('Felling&amp;Restocking'!G549=0,'Felling&amp;Restocking'!G549=""),"",SUM('Felling&amp;Restocking'!P549/P549)*'Felling&amp;Restocking'!G549)</f>
        <v/>
      </c>
      <c r="V549" s="371" t="n">
        <f aca="false">IF(CONCATENATE('Felling&amp;Restocking'!U549&amp;'Felling&amp;Restocking'!W549&amp;'Felling&amp;Restocking'!Y549&amp;'Felling&amp;Restocking'!AA549&amp;'Felling&amp;Restocking'!AC549)="",0,1)</f>
        <v>0</v>
      </c>
      <c r="W549" s="372" t="n">
        <f aca="false">IF(OR(OR(TRIM('Felling&amp;Restocking'!H549)="T",TRIM('Felling&amp;Restocking'!H549)="DF",TRIM('Felling&amp;Restocking'!H549)="OS"),O549=0),0,1)</f>
        <v>0</v>
      </c>
      <c r="X549" s="372" t="n">
        <f aca="false">IF(OR('Felling&amp;Restocking'!$S549="",OR('Felling&amp;Restocking'!$S549=0,'Felling&amp;Restocking'!$S549="N/A")),0,1)</f>
        <v>0</v>
      </c>
      <c r="Y549" s="362" t="str">
        <f aca="false">IF(W549=1,T549,"")</f>
        <v/>
      </c>
      <c r="Z549" s="362" t="str">
        <f aca="false">IF(W549=1,U549,"")</f>
        <v/>
      </c>
      <c r="AA549" s="363" t="str">
        <f aca="false">CONCATENATE(IF(AND(AG549="B",AF549&lt;&gt;""),AF549,""),IF(AND(AI549="B",AH549&lt;&gt;""),AH549,""),IF(AND(AK549="B",AJ549&lt;&gt;""),AJ549,""),IF(AND(AM549="B",AL549&lt;&gt;""),AL549,""),IF(AND(AO549="B",AN549&lt;&gt;""),AN549,""),IF(AND(AQ549="B",AP549&lt;&gt;""),AP549,""))</f>
        <v/>
      </c>
      <c r="AC549" s="362" t="str">
        <f aca="false">CONCATENATE(IF(AND(AG549="C",AF549&lt;&gt;""),AF549,""),IF(AND(AI549="C",AH549&lt;&gt;""),AH549,""),IF(AND(AK549="C",AJ549&lt;&gt;""),AJ549,""),IF(AND(AM549="C",AL549&lt;&gt;""),AL549,""),IF(AND(AO549="C",AN549&lt;&gt;""),AN549,""),IF(AND(AQ549="C",AP549&lt;&gt;""),AP549,""))</f>
        <v/>
      </c>
      <c r="AE549" s="362" t="str">
        <f aca="false">CONCATENATE(IF(AS549="","",AS549),IF(AU549="","",AU549),IF(AW549="","",AW549),IF(AY549="","",AY549),IF(BA549="","",BA549),IF(BC549="","",BC549))</f>
        <v>1</v>
      </c>
      <c r="AF549" s="362" t="str">
        <f aca="false">IF('Felling&amp;Restocking'!I549="","",IFERROR(VLOOKUP( 'Felling&amp;Restocking'!I549,SpeciesList[],2,0),"," &amp; 'Felling&amp;Restocking'!I549))</f>
        <v/>
      </c>
      <c r="AG549" s="362" t="str">
        <f aca="false">IF('Felling&amp;Restocking'!I549="","",VLOOKUP( 'Felling&amp;Restocking'!I549,SpeciesList[],4,0))</f>
        <v/>
      </c>
      <c r="AH549" s="362" t="str">
        <f aca="false">IF('Felling&amp;Restocking'!J549="","",IFERROR("," &amp; VLOOKUP( 'Felling&amp;Restocking'!J549,SpeciesList[],2,0),"," &amp; 'Felling&amp;Restocking'!J549))</f>
        <v/>
      </c>
      <c r="AI549" s="362" t="str">
        <f aca="false">IF('Felling&amp;Restocking'!J549="","",VLOOKUP( 'Felling&amp;Restocking'!J549,SpeciesList[],4,0))</f>
        <v/>
      </c>
      <c r="AJ549" s="362" t="str">
        <f aca="false">IF('Felling&amp;Restocking'!K549="","",IFERROR("," &amp; VLOOKUP( 'Felling&amp;Restocking'!K549,SpeciesList[],2,0),"," &amp; 'Felling&amp;Restocking'!K549))</f>
        <v/>
      </c>
      <c r="AK549" s="362" t="str">
        <f aca="false">IF('Felling&amp;Restocking'!K549="","",VLOOKUP( 'Felling&amp;Restocking'!K549,SpeciesList[],4,0))</f>
        <v/>
      </c>
      <c r="AL549" s="362" t="str">
        <f aca="false">IF('Felling&amp;Restocking'!L549="","",IFERROR("," &amp; VLOOKUP( 'Felling&amp;Restocking'!L549,SpeciesList[],2,0),"," &amp; 'Felling&amp;Restocking'!L549))</f>
        <v/>
      </c>
      <c r="AM549" s="362" t="str">
        <f aca="false">IF('Felling&amp;Restocking'!L549="","",VLOOKUP( 'Felling&amp;Restocking'!L549,SpeciesList[],4,0))</f>
        <v/>
      </c>
      <c r="AN549" s="362" t="str">
        <f aca="false">IF('Felling&amp;Restocking'!M549="","",IFERROR("," &amp; VLOOKUP( 'Felling&amp;Restocking'!M549,SpeciesList[],2,0),"," &amp; 'Felling&amp;Restocking'!M549))</f>
        <v/>
      </c>
      <c r="AO549" s="362" t="str">
        <f aca="false">IF('Felling&amp;Restocking'!M549="","",VLOOKUP( 'Felling&amp;Restocking'!M549,SpeciesList[],4,0))</f>
        <v/>
      </c>
      <c r="AP549" s="362" t="str">
        <f aca="false">IF('Felling&amp;Restocking'!N549="","",IFERROR("," &amp; VLOOKUP( 'Felling&amp;Restocking'!N549,SpeciesList[],2,0),"," &amp; 'Felling&amp;Restocking'!N549))</f>
        <v/>
      </c>
      <c r="AQ549" s="362" t="str">
        <f aca="false">IF('Felling&amp;Restocking'!N549="","",VLOOKUP( 'Felling&amp;Restocking'!N549,SpeciesList[],4,0))</f>
        <v/>
      </c>
      <c r="AT549" s="362" t="str">
        <f aca="false">IF('Sub-Cpt Record'!A549&lt;&gt;"",CONCATENATE('Sub-Cpt Record'!A549,'Sub-Cpt Record'!B549,'Sub-Cpt Record'!C549),"")</f>
        <v/>
      </c>
      <c r="AU549" s="362" t="n">
        <f aca="false">IF($AT549="",1,COUNTIFS($AT$11:$AT$1000, $AT549))</f>
        <v>1</v>
      </c>
      <c r="AV549" s="362" t="n">
        <f aca="false">IF(AT549&lt;&gt;"",'Sub-Cpt Record'!C549/CODE!AU549,0)</f>
        <v>0</v>
      </c>
    </row>
    <row r="550" customFormat="false" ht="15" hidden="false" customHeight="false" outlineLevel="0" collapsed="false">
      <c r="A550" s="362" t="str">
        <f aca="false">IF('Sub-Cpt Record'!B550="",IF(OR('Sub-Cpt Record'!A550=0,'Sub-Cpt Record'!A550=""),"",'Sub-Cpt Record'!A550),CONCATENATE('Sub-Cpt Record'!A550&amp;'Sub-Cpt Record'!B550))</f>
        <v/>
      </c>
      <c r="B550" s="362" t="n">
        <f aca="false">IF($A550="",1,COUNTIFS($A$11:$A$1000, $A550))</f>
        <v>1</v>
      </c>
      <c r="C550" s="363" t="str">
        <f aca="false">IF('Sub-Cpt Record'!E550 = "","",'Sub-Cpt Record'!E550&amp;"  ")</f>
        <v/>
      </c>
      <c r="D550" s="362" t="str">
        <f aca="false">IF('Sub-Cpt Record'!F550 = "","",'Sub-Cpt Record'!F550&amp;"  ")</f>
        <v/>
      </c>
      <c r="E550" s="362" t="str">
        <f aca="false">IF('Sub-Cpt Record'!G550 = "","",'Sub-Cpt Record'!G550&amp;"  ")</f>
        <v/>
      </c>
      <c r="F550" s="362" t="str">
        <f aca="false">IF('Sub-Cpt Record'!H550 = "","",'Sub-Cpt Record'!H550&amp;"  ")</f>
        <v/>
      </c>
      <c r="G550" s="362" t="str">
        <f aca="false">IF('Sub-Cpt Record'!I550 = "","",'Sub-Cpt Record'!I550&amp;"  ")</f>
        <v/>
      </c>
      <c r="H550" s="362" t="str">
        <f aca="false">IF('Sub-Cpt Record'!J550 = "","",'Sub-Cpt Record'!J550&amp;"  ")</f>
        <v/>
      </c>
      <c r="I550" s="364" t="str">
        <f aca="false">CONCATENATE(C550&amp;D550&amp;E550&amp;F550&amp;G550&amp;H550)</f>
        <v/>
      </c>
      <c r="J550" s="362" t="n">
        <f aca="false">IF(A550&lt;&gt;"",'Sub-Cpt Record'!C550/CODE!B550,0)</f>
        <v>0</v>
      </c>
      <c r="L550" s="365" t="str">
        <f aca="false">IF(A550="",IF(L551=1,1,""),1)</f>
        <v/>
      </c>
      <c r="N550" s="366" t="n">
        <f aca="false">COUNTIFS('Felling&amp;Restocking'!$A$11:$A$1000, 'Felling&amp;Restocking'!$A550, 'Felling&amp;Restocking'!$B$11:$B$1000, 'Felling&amp;Restocking'!$B550, 'Felling&amp;Restocking'!$H$11:$H$1000, 'Felling&amp;Restocking'!$H550)</f>
        <v>0</v>
      </c>
      <c r="O550" s="366" t="n">
        <f aca="false">IF(OR('Felling&amp;Restocking'!H550=0,'Felling&amp;Restocking'!H550=""),0,1)</f>
        <v>0</v>
      </c>
      <c r="P550" s="367" t="n">
        <f aca="false">SUM('Felling&amp;Restocking'!O550+'Felling&amp;Restocking'!P550)</f>
        <v>0</v>
      </c>
      <c r="S550" s="369" t="n">
        <f aca="false">IF(AND(O550&lt;&gt;0,P550&lt;&gt;0,'Felling&amp;Restocking'!G550&lt;&gt;0,AA550="",AC550=""),1,0)</f>
        <v>0</v>
      </c>
      <c r="T550" s="370" t="str">
        <f aca="false">IF(OR('Felling&amp;Restocking'!G550=0,'Felling&amp;Restocking'!G550=""),"",SUM('Felling&amp;Restocking'!O550/P550)*'Felling&amp;Restocking'!G550)</f>
        <v/>
      </c>
      <c r="U550" s="370" t="str">
        <f aca="false">IF(OR('Felling&amp;Restocking'!G550=0,'Felling&amp;Restocking'!G550=""),"",SUM('Felling&amp;Restocking'!P550/P550)*'Felling&amp;Restocking'!G550)</f>
        <v/>
      </c>
      <c r="V550" s="371" t="n">
        <f aca="false">IF(CONCATENATE('Felling&amp;Restocking'!U550&amp;'Felling&amp;Restocking'!W550&amp;'Felling&amp;Restocking'!Y550&amp;'Felling&amp;Restocking'!AA550&amp;'Felling&amp;Restocking'!AC550)="",0,1)</f>
        <v>0</v>
      </c>
      <c r="W550" s="372" t="n">
        <f aca="false">IF(OR(OR(TRIM('Felling&amp;Restocking'!H550)="T",TRIM('Felling&amp;Restocking'!H550)="DF",TRIM('Felling&amp;Restocking'!H550)="OS"),O550=0),0,1)</f>
        <v>0</v>
      </c>
      <c r="X550" s="372" t="n">
        <f aca="false">IF(OR('Felling&amp;Restocking'!$S550="",OR('Felling&amp;Restocking'!$S550=0,'Felling&amp;Restocking'!$S550="N/A")),0,1)</f>
        <v>0</v>
      </c>
      <c r="Y550" s="362" t="str">
        <f aca="false">IF(W550=1,T550,"")</f>
        <v/>
      </c>
      <c r="Z550" s="362" t="str">
        <f aca="false">IF(W550=1,U550,"")</f>
        <v/>
      </c>
      <c r="AA550" s="363" t="str">
        <f aca="false">CONCATENATE(IF(AND(AG550="B",AF550&lt;&gt;""),AF550,""),IF(AND(AI550="B",AH550&lt;&gt;""),AH550,""),IF(AND(AK550="B",AJ550&lt;&gt;""),AJ550,""),IF(AND(AM550="B",AL550&lt;&gt;""),AL550,""),IF(AND(AO550="B",AN550&lt;&gt;""),AN550,""),IF(AND(AQ550="B",AP550&lt;&gt;""),AP550,""))</f>
        <v/>
      </c>
      <c r="AC550" s="362" t="str">
        <f aca="false">CONCATENATE(IF(AND(AG550="C",AF550&lt;&gt;""),AF550,""),IF(AND(AI550="C",AH550&lt;&gt;""),AH550,""),IF(AND(AK550="C",AJ550&lt;&gt;""),AJ550,""),IF(AND(AM550="C",AL550&lt;&gt;""),AL550,""),IF(AND(AO550="C",AN550&lt;&gt;""),AN550,""),IF(AND(AQ550="C",AP550&lt;&gt;""),AP550,""))</f>
        <v/>
      </c>
      <c r="AE550" s="362" t="str">
        <f aca="false">CONCATENATE(IF(AS550="","",AS550),IF(AU550="","",AU550),IF(AW550="","",AW550),IF(AY550="","",AY550),IF(BA550="","",BA550),IF(BC550="","",BC550))</f>
        <v>1</v>
      </c>
      <c r="AF550" s="362" t="str">
        <f aca="false">IF('Felling&amp;Restocking'!I550="","",IFERROR(VLOOKUP( 'Felling&amp;Restocking'!I550,SpeciesList[],2,0),"," &amp; 'Felling&amp;Restocking'!I550))</f>
        <v/>
      </c>
      <c r="AG550" s="362" t="str">
        <f aca="false">IF('Felling&amp;Restocking'!I550="","",VLOOKUP( 'Felling&amp;Restocking'!I550,SpeciesList[],4,0))</f>
        <v/>
      </c>
      <c r="AH550" s="362" t="str">
        <f aca="false">IF('Felling&amp;Restocking'!J550="","",IFERROR("," &amp; VLOOKUP( 'Felling&amp;Restocking'!J550,SpeciesList[],2,0),"," &amp; 'Felling&amp;Restocking'!J550))</f>
        <v/>
      </c>
      <c r="AI550" s="362" t="str">
        <f aca="false">IF('Felling&amp;Restocking'!J550="","",VLOOKUP( 'Felling&amp;Restocking'!J550,SpeciesList[],4,0))</f>
        <v/>
      </c>
      <c r="AJ550" s="362" t="str">
        <f aca="false">IF('Felling&amp;Restocking'!K550="","",IFERROR("," &amp; VLOOKUP( 'Felling&amp;Restocking'!K550,SpeciesList[],2,0),"," &amp; 'Felling&amp;Restocking'!K550))</f>
        <v/>
      </c>
      <c r="AK550" s="362" t="str">
        <f aca="false">IF('Felling&amp;Restocking'!K550="","",VLOOKUP( 'Felling&amp;Restocking'!K550,SpeciesList[],4,0))</f>
        <v/>
      </c>
      <c r="AL550" s="362" t="str">
        <f aca="false">IF('Felling&amp;Restocking'!L550="","",IFERROR("," &amp; VLOOKUP( 'Felling&amp;Restocking'!L550,SpeciesList[],2,0),"," &amp; 'Felling&amp;Restocking'!L550))</f>
        <v/>
      </c>
      <c r="AM550" s="362" t="str">
        <f aca="false">IF('Felling&amp;Restocking'!L550="","",VLOOKUP( 'Felling&amp;Restocking'!L550,SpeciesList[],4,0))</f>
        <v/>
      </c>
      <c r="AN550" s="362" t="str">
        <f aca="false">IF('Felling&amp;Restocking'!M550="","",IFERROR("," &amp; VLOOKUP( 'Felling&amp;Restocking'!M550,SpeciesList[],2,0),"," &amp; 'Felling&amp;Restocking'!M550))</f>
        <v/>
      </c>
      <c r="AO550" s="362" t="str">
        <f aca="false">IF('Felling&amp;Restocking'!M550="","",VLOOKUP( 'Felling&amp;Restocking'!M550,SpeciesList[],4,0))</f>
        <v/>
      </c>
      <c r="AP550" s="362" t="str">
        <f aca="false">IF('Felling&amp;Restocking'!N550="","",IFERROR("," &amp; VLOOKUP( 'Felling&amp;Restocking'!N550,SpeciesList[],2,0),"," &amp; 'Felling&amp;Restocking'!N550))</f>
        <v/>
      </c>
      <c r="AQ550" s="362" t="str">
        <f aca="false">IF('Felling&amp;Restocking'!N550="","",VLOOKUP( 'Felling&amp;Restocking'!N550,SpeciesList[],4,0))</f>
        <v/>
      </c>
      <c r="AT550" s="362" t="str">
        <f aca="false">IF('Sub-Cpt Record'!A550&lt;&gt;"",CONCATENATE('Sub-Cpt Record'!A550,'Sub-Cpt Record'!B550,'Sub-Cpt Record'!C550),"")</f>
        <v/>
      </c>
      <c r="AU550" s="362" t="n">
        <f aca="false">IF($AT550="",1,COUNTIFS($AT$11:$AT$1000, $AT550))</f>
        <v>1</v>
      </c>
      <c r="AV550" s="362" t="n">
        <f aca="false">IF(AT550&lt;&gt;"",'Sub-Cpt Record'!C550/CODE!AU550,0)</f>
        <v>0</v>
      </c>
    </row>
    <row r="551" customFormat="false" ht="15" hidden="false" customHeight="false" outlineLevel="0" collapsed="false">
      <c r="A551" s="362" t="str">
        <f aca="false">IF('Sub-Cpt Record'!B551="",IF(OR('Sub-Cpt Record'!A551=0,'Sub-Cpt Record'!A551=""),"",'Sub-Cpt Record'!A551),CONCATENATE('Sub-Cpt Record'!A551&amp;'Sub-Cpt Record'!B551))</f>
        <v/>
      </c>
      <c r="B551" s="362" t="n">
        <f aca="false">IF($A551="",1,COUNTIFS($A$11:$A$1000, $A551))</f>
        <v>1</v>
      </c>
      <c r="C551" s="363" t="str">
        <f aca="false">IF('Sub-Cpt Record'!E551 = "","",'Sub-Cpt Record'!E551&amp;"  ")</f>
        <v/>
      </c>
      <c r="D551" s="362" t="str">
        <f aca="false">IF('Sub-Cpt Record'!F551 = "","",'Sub-Cpt Record'!F551&amp;"  ")</f>
        <v/>
      </c>
      <c r="E551" s="362" t="str">
        <f aca="false">IF('Sub-Cpt Record'!G551 = "","",'Sub-Cpt Record'!G551&amp;"  ")</f>
        <v/>
      </c>
      <c r="F551" s="362" t="str">
        <f aca="false">IF('Sub-Cpt Record'!H551 = "","",'Sub-Cpt Record'!H551&amp;"  ")</f>
        <v/>
      </c>
      <c r="G551" s="362" t="str">
        <f aca="false">IF('Sub-Cpt Record'!I551 = "","",'Sub-Cpt Record'!I551&amp;"  ")</f>
        <v/>
      </c>
      <c r="H551" s="362" t="str">
        <f aca="false">IF('Sub-Cpt Record'!J551 = "","",'Sub-Cpt Record'!J551&amp;"  ")</f>
        <v/>
      </c>
      <c r="I551" s="364" t="str">
        <f aca="false">CONCATENATE(C551&amp;D551&amp;E551&amp;F551&amp;G551&amp;H551)</f>
        <v/>
      </c>
      <c r="J551" s="362" t="n">
        <f aca="false">IF(A551&lt;&gt;"",'Sub-Cpt Record'!C551/CODE!B551,0)</f>
        <v>0</v>
      </c>
      <c r="L551" s="365" t="str">
        <f aca="false">IF(A551="",IF(L552=1,1,""),1)</f>
        <v/>
      </c>
      <c r="N551" s="366" t="n">
        <f aca="false">COUNTIFS('Felling&amp;Restocking'!$A$11:$A$1000, 'Felling&amp;Restocking'!$A551, 'Felling&amp;Restocking'!$B$11:$B$1000, 'Felling&amp;Restocking'!$B551, 'Felling&amp;Restocking'!$H$11:$H$1000, 'Felling&amp;Restocking'!$H551)</f>
        <v>0</v>
      </c>
      <c r="O551" s="366" t="n">
        <f aca="false">IF(OR('Felling&amp;Restocking'!H551=0,'Felling&amp;Restocking'!H551=""),0,1)</f>
        <v>0</v>
      </c>
      <c r="P551" s="367" t="n">
        <f aca="false">SUM('Felling&amp;Restocking'!O551+'Felling&amp;Restocking'!P551)</f>
        <v>0</v>
      </c>
      <c r="S551" s="369" t="n">
        <f aca="false">IF(AND(O551&lt;&gt;0,P551&lt;&gt;0,'Felling&amp;Restocking'!G551&lt;&gt;0,AA551="",AC551=""),1,0)</f>
        <v>0</v>
      </c>
      <c r="T551" s="370" t="str">
        <f aca="false">IF(OR('Felling&amp;Restocking'!G551=0,'Felling&amp;Restocking'!G551=""),"",SUM('Felling&amp;Restocking'!O551/P551)*'Felling&amp;Restocking'!G551)</f>
        <v/>
      </c>
      <c r="U551" s="370" t="str">
        <f aca="false">IF(OR('Felling&amp;Restocking'!G551=0,'Felling&amp;Restocking'!G551=""),"",SUM('Felling&amp;Restocking'!P551/P551)*'Felling&amp;Restocking'!G551)</f>
        <v/>
      </c>
      <c r="V551" s="371" t="n">
        <f aca="false">IF(CONCATENATE('Felling&amp;Restocking'!U551&amp;'Felling&amp;Restocking'!W551&amp;'Felling&amp;Restocking'!Y551&amp;'Felling&amp;Restocking'!AA551&amp;'Felling&amp;Restocking'!AC551)="",0,1)</f>
        <v>0</v>
      </c>
      <c r="W551" s="372" t="n">
        <f aca="false">IF(OR(OR(TRIM('Felling&amp;Restocking'!H551)="T",TRIM('Felling&amp;Restocking'!H551)="DF",TRIM('Felling&amp;Restocking'!H551)="OS"),O551=0),0,1)</f>
        <v>0</v>
      </c>
      <c r="X551" s="372" t="n">
        <f aca="false">IF(OR('Felling&amp;Restocking'!$S551="",OR('Felling&amp;Restocking'!$S551=0,'Felling&amp;Restocking'!$S551="N/A")),0,1)</f>
        <v>0</v>
      </c>
      <c r="Y551" s="362" t="str">
        <f aca="false">IF(W551=1,T551,"")</f>
        <v/>
      </c>
      <c r="Z551" s="362" t="str">
        <f aca="false">IF(W551=1,U551,"")</f>
        <v/>
      </c>
      <c r="AA551" s="363" t="str">
        <f aca="false">CONCATENATE(IF(AND(AG551="B",AF551&lt;&gt;""),AF551,""),IF(AND(AI551="B",AH551&lt;&gt;""),AH551,""),IF(AND(AK551="B",AJ551&lt;&gt;""),AJ551,""),IF(AND(AM551="B",AL551&lt;&gt;""),AL551,""),IF(AND(AO551="B",AN551&lt;&gt;""),AN551,""),IF(AND(AQ551="B",AP551&lt;&gt;""),AP551,""))</f>
        <v/>
      </c>
      <c r="AC551" s="362" t="str">
        <f aca="false">CONCATENATE(IF(AND(AG551="C",AF551&lt;&gt;""),AF551,""),IF(AND(AI551="C",AH551&lt;&gt;""),AH551,""),IF(AND(AK551="C",AJ551&lt;&gt;""),AJ551,""),IF(AND(AM551="C",AL551&lt;&gt;""),AL551,""),IF(AND(AO551="C",AN551&lt;&gt;""),AN551,""),IF(AND(AQ551="C",AP551&lt;&gt;""),AP551,""))</f>
        <v/>
      </c>
      <c r="AE551" s="362" t="str">
        <f aca="false">CONCATENATE(IF(AS551="","",AS551),IF(AU551="","",AU551),IF(AW551="","",AW551),IF(AY551="","",AY551),IF(BA551="","",BA551),IF(BC551="","",BC551))</f>
        <v>1</v>
      </c>
      <c r="AF551" s="362" t="str">
        <f aca="false">IF('Felling&amp;Restocking'!I551="","",IFERROR(VLOOKUP( 'Felling&amp;Restocking'!I551,SpeciesList[],2,0),"," &amp; 'Felling&amp;Restocking'!I551))</f>
        <v/>
      </c>
      <c r="AG551" s="362" t="str">
        <f aca="false">IF('Felling&amp;Restocking'!I551="","",VLOOKUP( 'Felling&amp;Restocking'!I551,SpeciesList[],4,0))</f>
        <v/>
      </c>
      <c r="AH551" s="362" t="str">
        <f aca="false">IF('Felling&amp;Restocking'!J551="","",IFERROR("," &amp; VLOOKUP( 'Felling&amp;Restocking'!J551,SpeciesList[],2,0),"," &amp; 'Felling&amp;Restocking'!J551))</f>
        <v/>
      </c>
      <c r="AI551" s="362" t="str">
        <f aca="false">IF('Felling&amp;Restocking'!J551="","",VLOOKUP( 'Felling&amp;Restocking'!J551,SpeciesList[],4,0))</f>
        <v/>
      </c>
      <c r="AJ551" s="362" t="str">
        <f aca="false">IF('Felling&amp;Restocking'!K551="","",IFERROR("," &amp; VLOOKUP( 'Felling&amp;Restocking'!K551,SpeciesList[],2,0),"," &amp; 'Felling&amp;Restocking'!K551))</f>
        <v/>
      </c>
      <c r="AK551" s="362" t="str">
        <f aca="false">IF('Felling&amp;Restocking'!K551="","",VLOOKUP( 'Felling&amp;Restocking'!K551,SpeciesList[],4,0))</f>
        <v/>
      </c>
      <c r="AL551" s="362" t="str">
        <f aca="false">IF('Felling&amp;Restocking'!L551="","",IFERROR("," &amp; VLOOKUP( 'Felling&amp;Restocking'!L551,SpeciesList[],2,0),"," &amp; 'Felling&amp;Restocking'!L551))</f>
        <v/>
      </c>
      <c r="AM551" s="362" t="str">
        <f aca="false">IF('Felling&amp;Restocking'!L551="","",VLOOKUP( 'Felling&amp;Restocking'!L551,SpeciesList[],4,0))</f>
        <v/>
      </c>
      <c r="AN551" s="362" t="str">
        <f aca="false">IF('Felling&amp;Restocking'!M551="","",IFERROR("," &amp; VLOOKUP( 'Felling&amp;Restocking'!M551,SpeciesList[],2,0),"," &amp; 'Felling&amp;Restocking'!M551))</f>
        <v/>
      </c>
      <c r="AO551" s="362" t="str">
        <f aca="false">IF('Felling&amp;Restocking'!M551="","",VLOOKUP( 'Felling&amp;Restocking'!M551,SpeciesList[],4,0))</f>
        <v/>
      </c>
      <c r="AP551" s="362" t="str">
        <f aca="false">IF('Felling&amp;Restocking'!N551="","",IFERROR("," &amp; VLOOKUP( 'Felling&amp;Restocking'!N551,SpeciesList[],2,0),"," &amp; 'Felling&amp;Restocking'!N551))</f>
        <v/>
      </c>
      <c r="AQ551" s="362" t="str">
        <f aca="false">IF('Felling&amp;Restocking'!N551="","",VLOOKUP( 'Felling&amp;Restocking'!N551,SpeciesList[],4,0))</f>
        <v/>
      </c>
      <c r="AT551" s="362" t="str">
        <f aca="false">IF('Sub-Cpt Record'!A551&lt;&gt;"",CONCATENATE('Sub-Cpt Record'!A551,'Sub-Cpt Record'!B551,'Sub-Cpt Record'!C551),"")</f>
        <v/>
      </c>
      <c r="AU551" s="362" t="n">
        <f aca="false">IF($AT551="",1,COUNTIFS($AT$11:$AT$1000, $AT551))</f>
        <v>1</v>
      </c>
      <c r="AV551" s="362" t="n">
        <f aca="false">IF(AT551&lt;&gt;"",'Sub-Cpt Record'!C551/CODE!AU551,0)</f>
        <v>0</v>
      </c>
    </row>
    <row r="552" customFormat="false" ht="15" hidden="false" customHeight="false" outlineLevel="0" collapsed="false">
      <c r="A552" s="362" t="str">
        <f aca="false">IF('Sub-Cpt Record'!B552="",IF(OR('Sub-Cpt Record'!A552=0,'Sub-Cpt Record'!A552=""),"",'Sub-Cpt Record'!A552),CONCATENATE('Sub-Cpt Record'!A552&amp;'Sub-Cpt Record'!B552))</f>
        <v/>
      </c>
      <c r="B552" s="362" t="n">
        <f aca="false">IF($A552="",1,COUNTIFS($A$11:$A$1000, $A552))</f>
        <v>1</v>
      </c>
      <c r="C552" s="363" t="str">
        <f aca="false">IF('Sub-Cpt Record'!E552 = "","",'Sub-Cpt Record'!E552&amp;"  ")</f>
        <v/>
      </c>
      <c r="D552" s="362" t="str">
        <f aca="false">IF('Sub-Cpt Record'!F552 = "","",'Sub-Cpt Record'!F552&amp;"  ")</f>
        <v/>
      </c>
      <c r="E552" s="362" t="str">
        <f aca="false">IF('Sub-Cpt Record'!G552 = "","",'Sub-Cpt Record'!G552&amp;"  ")</f>
        <v/>
      </c>
      <c r="F552" s="362" t="str">
        <f aca="false">IF('Sub-Cpt Record'!H552 = "","",'Sub-Cpt Record'!H552&amp;"  ")</f>
        <v/>
      </c>
      <c r="G552" s="362" t="str">
        <f aca="false">IF('Sub-Cpt Record'!I552 = "","",'Sub-Cpt Record'!I552&amp;"  ")</f>
        <v/>
      </c>
      <c r="H552" s="362" t="str">
        <f aca="false">IF('Sub-Cpt Record'!J552 = "","",'Sub-Cpt Record'!J552&amp;"  ")</f>
        <v/>
      </c>
      <c r="I552" s="364" t="str">
        <f aca="false">CONCATENATE(C552&amp;D552&amp;E552&amp;F552&amp;G552&amp;H552)</f>
        <v/>
      </c>
      <c r="J552" s="362" t="n">
        <f aca="false">IF(A552&lt;&gt;"",'Sub-Cpt Record'!C552/CODE!B552,0)</f>
        <v>0</v>
      </c>
      <c r="L552" s="365" t="str">
        <f aca="false">IF(A552="",IF(L553=1,1,""),1)</f>
        <v/>
      </c>
      <c r="N552" s="366" t="n">
        <f aca="false">COUNTIFS('Felling&amp;Restocking'!$A$11:$A$1000, 'Felling&amp;Restocking'!$A552, 'Felling&amp;Restocking'!$B$11:$B$1000, 'Felling&amp;Restocking'!$B552, 'Felling&amp;Restocking'!$H$11:$H$1000, 'Felling&amp;Restocking'!$H552)</f>
        <v>0</v>
      </c>
      <c r="O552" s="366" t="n">
        <f aca="false">IF(OR('Felling&amp;Restocking'!H552=0,'Felling&amp;Restocking'!H552=""),0,1)</f>
        <v>0</v>
      </c>
      <c r="P552" s="367" t="n">
        <f aca="false">SUM('Felling&amp;Restocking'!O552+'Felling&amp;Restocking'!P552)</f>
        <v>0</v>
      </c>
      <c r="S552" s="369" t="n">
        <f aca="false">IF(AND(O552&lt;&gt;0,P552&lt;&gt;0,'Felling&amp;Restocking'!G552&lt;&gt;0,AA552="",AC552=""),1,0)</f>
        <v>0</v>
      </c>
      <c r="T552" s="370" t="str">
        <f aca="false">IF(OR('Felling&amp;Restocking'!G552=0,'Felling&amp;Restocking'!G552=""),"",SUM('Felling&amp;Restocking'!O552/P552)*'Felling&amp;Restocking'!G552)</f>
        <v/>
      </c>
      <c r="U552" s="370" t="str">
        <f aca="false">IF(OR('Felling&amp;Restocking'!G552=0,'Felling&amp;Restocking'!G552=""),"",SUM('Felling&amp;Restocking'!P552/P552)*'Felling&amp;Restocking'!G552)</f>
        <v/>
      </c>
      <c r="V552" s="371" t="n">
        <f aca="false">IF(CONCATENATE('Felling&amp;Restocking'!U552&amp;'Felling&amp;Restocking'!W552&amp;'Felling&amp;Restocking'!Y552&amp;'Felling&amp;Restocking'!AA552&amp;'Felling&amp;Restocking'!AC552)="",0,1)</f>
        <v>0</v>
      </c>
      <c r="W552" s="372" t="n">
        <f aca="false">IF(OR(OR(TRIM('Felling&amp;Restocking'!H552)="T",TRIM('Felling&amp;Restocking'!H552)="DF",TRIM('Felling&amp;Restocking'!H552)="OS"),O552=0),0,1)</f>
        <v>0</v>
      </c>
      <c r="X552" s="372" t="n">
        <f aca="false">IF(OR('Felling&amp;Restocking'!$S552="",OR('Felling&amp;Restocking'!$S552=0,'Felling&amp;Restocking'!$S552="N/A")),0,1)</f>
        <v>0</v>
      </c>
      <c r="Y552" s="362" t="str">
        <f aca="false">IF(W552=1,T552,"")</f>
        <v/>
      </c>
      <c r="Z552" s="362" t="str">
        <f aca="false">IF(W552=1,U552,"")</f>
        <v/>
      </c>
      <c r="AA552" s="363" t="str">
        <f aca="false">CONCATENATE(IF(AND(AG552="B",AF552&lt;&gt;""),AF552,""),IF(AND(AI552="B",AH552&lt;&gt;""),AH552,""),IF(AND(AK552="B",AJ552&lt;&gt;""),AJ552,""),IF(AND(AM552="B",AL552&lt;&gt;""),AL552,""),IF(AND(AO552="B",AN552&lt;&gt;""),AN552,""),IF(AND(AQ552="B",AP552&lt;&gt;""),AP552,""))</f>
        <v/>
      </c>
      <c r="AC552" s="362" t="str">
        <f aca="false">CONCATENATE(IF(AND(AG552="C",AF552&lt;&gt;""),AF552,""),IF(AND(AI552="C",AH552&lt;&gt;""),AH552,""),IF(AND(AK552="C",AJ552&lt;&gt;""),AJ552,""),IF(AND(AM552="C",AL552&lt;&gt;""),AL552,""),IF(AND(AO552="C",AN552&lt;&gt;""),AN552,""),IF(AND(AQ552="C",AP552&lt;&gt;""),AP552,""))</f>
        <v/>
      </c>
      <c r="AE552" s="362" t="str">
        <f aca="false">CONCATENATE(IF(AS552="","",AS552),IF(AU552="","",AU552),IF(AW552="","",AW552),IF(AY552="","",AY552),IF(BA552="","",BA552),IF(BC552="","",BC552))</f>
        <v>1</v>
      </c>
      <c r="AF552" s="362" t="str">
        <f aca="false">IF('Felling&amp;Restocking'!I552="","",IFERROR(VLOOKUP( 'Felling&amp;Restocking'!I552,SpeciesList[],2,0),"," &amp; 'Felling&amp;Restocking'!I552))</f>
        <v/>
      </c>
      <c r="AG552" s="362" t="str">
        <f aca="false">IF('Felling&amp;Restocking'!I552="","",VLOOKUP( 'Felling&amp;Restocking'!I552,SpeciesList[],4,0))</f>
        <v/>
      </c>
      <c r="AH552" s="362" t="str">
        <f aca="false">IF('Felling&amp;Restocking'!J552="","",IFERROR("," &amp; VLOOKUP( 'Felling&amp;Restocking'!J552,SpeciesList[],2,0),"," &amp; 'Felling&amp;Restocking'!J552))</f>
        <v/>
      </c>
      <c r="AI552" s="362" t="str">
        <f aca="false">IF('Felling&amp;Restocking'!J552="","",VLOOKUP( 'Felling&amp;Restocking'!J552,SpeciesList[],4,0))</f>
        <v/>
      </c>
      <c r="AJ552" s="362" t="str">
        <f aca="false">IF('Felling&amp;Restocking'!K552="","",IFERROR("," &amp; VLOOKUP( 'Felling&amp;Restocking'!K552,SpeciesList[],2,0),"," &amp; 'Felling&amp;Restocking'!K552))</f>
        <v/>
      </c>
      <c r="AK552" s="362" t="str">
        <f aca="false">IF('Felling&amp;Restocking'!K552="","",VLOOKUP( 'Felling&amp;Restocking'!K552,SpeciesList[],4,0))</f>
        <v/>
      </c>
      <c r="AL552" s="362" t="str">
        <f aca="false">IF('Felling&amp;Restocking'!L552="","",IFERROR("," &amp; VLOOKUP( 'Felling&amp;Restocking'!L552,SpeciesList[],2,0),"," &amp; 'Felling&amp;Restocking'!L552))</f>
        <v/>
      </c>
      <c r="AM552" s="362" t="str">
        <f aca="false">IF('Felling&amp;Restocking'!L552="","",VLOOKUP( 'Felling&amp;Restocking'!L552,SpeciesList[],4,0))</f>
        <v/>
      </c>
      <c r="AN552" s="362" t="str">
        <f aca="false">IF('Felling&amp;Restocking'!M552="","",IFERROR("," &amp; VLOOKUP( 'Felling&amp;Restocking'!M552,SpeciesList[],2,0),"," &amp; 'Felling&amp;Restocking'!M552))</f>
        <v/>
      </c>
      <c r="AO552" s="362" t="str">
        <f aca="false">IF('Felling&amp;Restocking'!M552="","",VLOOKUP( 'Felling&amp;Restocking'!M552,SpeciesList[],4,0))</f>
        <v/>
      </c>
      <c r="AP552" s="362" t="str">
        <f aca="false">IF('Felling&amp;Restocking'!N552="","",IFERROR("," &amp; VLOOKUP( 'Felling&amp;Restocking'!N552,SpeciesList[],2,0),"," &amp; 'Felling&amp;Restocking'!N552))</f>
        <v/>
      </c>
      <c r="AQ552" s="362" t="str">
        <f aca="false">IF('Felling&amp;Restocking'!N552="","",VLOOKUP( 'Felling&amp;Restocking'!N552,SpeciesList[],4,0))</f>
        <v/>
      </c>
      <c r="AT552" s="362" t="str">
        <f aca="false">IF('Sub-Cpt Record'!A552&lt;&gt;"",CONCATENATE('Sub-Cpt Record'!A552,'Sub-Cpt Record'!B552,'Sub-Cpt Record'!C552),"")</f>
        <v/>
      </c>
      <c r="AU552" s="362" t="n">
        <f aca="false">IF($AT552="",1,COUNTIFS($AT$11:$AT$1000, $AT552))</f>
        <v>1</v>
      </c>
      <c r="AV552" s="362" t="n">
        <f aca="false">IF(AT552&lt;&gt;"",'Sub-Cpt Record'!C552/CODE!AU552,0)</f>
        <v>0</v>
      </c>
    </row>
    <row r="553" customFormat="false" ht="15" hidden="false" customHeight="false" outlineLevel="0" collapsed="false">
      <c r="A553" s="362" t="str">
        <f aca="false">IF('Sub-Cpt Record'!B553="",IF(OR('Sub-Cpt Record'!A553=0,'Sub-Cpt Record'!A553=""),"",'Sub-Cpt Record'!A553),CONCATENATE('Sub-Cpt Record'!A553&amp;'Sub-Cpt Record'!B553))</f>
        <v/>
      </c>
      <c r="B553" s="362" t="n">
        <f aca="false">IF($A553="",1,COUNTIFS($A$11:$A$1000, $A553))</f>
        <v>1</v>
      </c>
      <c r="C553" s="363" t="str">
        <f aca="false">IF('Sub-Cpt Record'!E553 = "","",'Sub-Cpt Record'!E553&amp;"  ")</f>
        <v/>
      </c>
      <c r="D553" s="362" t="str">
        <f aca="false">IF('Sub-Cpt Record'!F553 = "","",'Sub-Cpt Record'!F553&amp;"  ")</f>
        <v/>
      </c>
      <c r="E553" s="362" t="str">
        <f aca="false">IF('Sub-Cpt Record'!G553 = "","",'Sub-Cpt Record'!G553&amp;"  ")</f>
        <v/>
      </c>
      <c r="F553" s="362" t="str">
        <f aca="false">IF('Sub-Cpt Record'!H553 = "","",'Sub-Cpt Record'!H553&amp;"  ")</f>
        <v/>
      </c>
      <c r="G553" s="362" t="str">
        <f aca="false">IF('Sub-Cpt Record'!I553 = "","",'Sub-Cpt Record'!I553&amp;"  ")</f>
        <v/>
      </c>
      <c r="H553" s="362" t="str">
        <f aca="false">IF('Sub-Cpt Record'!J553 = "","",'Sub-Cpt Record'!J553&amp;"  ")</f>
        <v/>
      </c>
      <c r="I553" s="364" t="str">
        <f aca="false">CONCATENATE(C553&amp;D553&amp;E553&amp;F553&amp;G553&amp;H553)</f>
        <v/>
      </c>
      <c r="J553" s="362" t="n">
        <f aca="false">IF(A553&lt;&gt;"",'Sub-Cpt Record'!C553/CODE!B553,0)</f>
        <v>0</v>
      </c>
      <c r="L553" s="365" t="str">
        <f aca="false">IF(A553="",IF(L554=1,1,""),1)</f>
        <v/>
      </c>
      <c r="N553" s="366" t="n">
        <f aca="false">COUNTIFS('Felling&amp;Restocking'!$A$11:$A$1000, 'Felling&amp;Restocking'!$A553, 'Felling&amp;Restocking'!$B$11:$B$1000, 'Felling&amp;Restocking'!$B553, 'Felling&amp;Restocking'!$H$11:$H$1000, 'Felling&amp;Restocking'!$H553)</f>
        <v>0</v>
      </c>
      <c r="O553" s="366" t="n">
        <f aca="false">IF(OR('Felling&amp;Restocking'!H553=0,'Felling&amp;Restocking'!H553=""),0,1)</f>
        <v>0</v>
      </c>
      <c r="P553" s="367" t="n">
        <f aca="false">SUM('Felling&amp;Restocking'!O553+'Felling&amp;Restocking'!P553)</f>
        <v>0</v>
      </c>
      <c r="S553" s="369" t="n">
        <f aca="false">IF(AND(O553&lt;&gt;0,P553&lt;&gt;0,'Felling&amp;Restocking'!G553&lt;&gt;0,AA553="",AC553=""),1,0)</f>
        <v>0</v>
      </c>
      <c r="T553" s="370" t="str">
        <f aca="false">IF(OR('Felling&amp;Restocking'!G553=0,'Felling&amp;Restocking'!G553=""),"",SUM('Felling&amp;Restocking'!O553/P553)*'Felling&amp;Restocking'!G553)</f>
        <v/>
      </c>
      <c r="U553" s="370" t="str">
        <f aca="false">IF(OR('Felling&amp;Restocking'!G553=0,'Felling&amp;Restocking'!G553=""),"",SUM('Felling&amp;Restocking'!P553/P553)*'Felling&amp;Restocking'!G553)</f>
        <v/>
      </c>
      <c r="V553" s="371" t="n">
        <f aca="false">IF(CONCATENATE('Felling&amp;Restocking'!U553&amp;'Felling&amp;Restocking'!W553&amp;'Felling&amp;Restocking'!Y553&amp;'Felling&amp;Restocking'!AA553&amp;'Felling&amp;Restocking'!AC553)="",0,1)</f>
        <v>0</v>
      </c>
      <c r="W553" s="372" t="n">
        <f aca="false">IF(OR(OR(TRIM('Felling&amp;Restocking'!H553)="T",TRIM('Felling&amp;Restocking'!H553)="DF",TRIM('Felling&amp;Restocking'!H553)="OS"),O553=0),0,1)</f>
        <v>0</v>
      </c>
      <c r="X553" s="372" t="n">
        <f aca="false">IF(OR('Felling&amp;Restocking'!$S553="",OR('Felling&amp;Restocking'!$S553=0,'Felling&amp;Restocking'!$S553="N/A")),0,1)</f>
        <v>0</v>
      </c>
      <c r="Y553" s="362" t="str">
        <f aca="false">IF(W553=1,T553,"")</f>
        <v/>
      </c>
      <c r="Z553" s="362" t="str">
        <f aca="false">IF(W553=1,U553,"")</f>
        <v/>
      </c>
      <c r="AA553" s="363" t="str">
        <f aca="false">CONCATENATE(IF(AND(AG553="B",AF553&lt;&gt;""),AF553,""),IF(AND(AI553="B",AH553&lt;&gt;""),AH553,""),IF(AND(AK553="B",AJ553&lt;&gt;""),AJ553,""),IF(AND(AM553="B",AL553&lt;&gt;""),AL553,""),IF(AND(AO553="B",AN553&lt;&gt;""),AN553,""),IF(AND(AQ553="B",AP553&lt;&gt;""),AP553,""))</f>
        <v/>
      </c>
      <c r="AC553" s="362" t="str">
        <f aca="false">CONCATENATE(IF(AND(AG553="C",AF553&lt;&gt;""),AF553,""),IF(AND(AI553="C",AH553&lt;&gt;""),AH553,""),IF(AND(AK553="C",AJ553&lt;&gt;""),AJ553,""),IF(AND(AM553="C",AL553&lt;&gt;""),AL553,""),IF(AND(AO553="C",AN553&lt;&gt;""),AN553,""),IF(AND(AQ553="C",AP553&lt;&gt;""),AP553,""))</f>
        <v/>
      </c>
      <c r="AE553" s="362" t="str">
        <f aca="false">CONCATENATE(IF(AS553="","",AS553),IF(AU553="","",AU553),IF(AW553="","",AW553),IF(AY553="","",AY553),IF(BA553="","",BA553),IF(BC553="","",BC553))</f>
        <v>1</v>
      </c>
      <c r="AF553" s="362" t="str">
        <f aca="false">IF('Felling&amp;Restocking'!I553="","",IFERROR(VLOOKUP( 'Felling&amp;Restocking'!I553,SpeciesList[],2,0),"," &amp; 'Felling&amp;Restocking'!I553))</f>
        <v/>
      </c>
      <c r="AG553" s="362" t="str">
        <f aca="false">IF('Felling&amp;Restocking'!I553="","",VLOOKUP( 'Felling&amp;Restocking'!I553,SpeciesList[],4,0))</f>
        <v/>
      </c>
      <c r="AH553" s="362" t="str">
        <f aca="false">IF('Felling&amp;Restocking'!J553="","",IFERROR("," &amp; VLOOKUP( 'Felling&amp;Restocking'!J553,SpeciesList[],2,0),"," &amp; 'Felling&amp;Restocking'!J553))</f>
        <v/>
      </c>
      <c r="AI553" s="362" t="str">
        <f aca="false">IF('Felling&amp;Restocking'!J553="","",VLOOKUP( 'Felling&amp;Restocking'!J553,SpeciesList[],4,0))</f>
        <v/>
      </c>
      <c r="AJ553" s="362" t="str">
        <f aca="false">IF('Felling&amp;Restocking'!K553="","",IFERROR("," &amp; VLOOKUP( 'Felling&amp;Restocking'!K553,SpeciesList[],2,0),"," &amp; 'Felling&amp;Restocking'!K553))</f>
        <v/>
      </c>
      <c r="AK553" s="362" t="str">
        <f aca="false">IF('Felling&amp;Restocking'!K553="","",VLOOKUP( 'Felling&amp;Restocking'!K553,SpeciesList[],4,0))</f>
        <v/>
      </c>
      <c r="AL553" s="362" t="str">
        <f aca="false">IF('Felling&amp;Restocking'!L553="","",IFERROR("," &amp; VLOOKUP( 'Felling&amp;Restocking'!L553,SpeciesList[],2,0),"," &amp; 'Felling&amp;Restocking'!L553))</f>
        <v/>
      </c>
      <c r="AM553" s="362" t="str">
        <f aca="false">IF('Felling&amp;Restocking'!L553="","",VLOOKUP( 'Felling&amp;Restocking'!L553,SpeciesList[],4,0))</f>
        <v/>
      </c>
      <c r="AN553" s="362" t="str">
        <f aca="false">IF('Felling&amp;Restocking'!M553="","",IFERROR("," &amp; VLOOKUP( 'Felling&amp;Restocking'!M553,SpeciesList[],2,0),"," &amp; 'Felling&amp;Restocking'!M553))</f>
        <v/>
      </c>
      <c r="AO553" s="362" t="str">
        <f aca="false">IF('Felling&amp;Restocking'!M553="","",VLOOKUP( 'Felling&amp;Restocking'!M553,SpeciesList[],4,0))</f>
        <v/>
      </c>
      <c r="AP553" s="362" t="str">
        <f aca="false">IF('Felling&amp;Restocking'!N553="","",IFERROR("," &amp; VLOOKUP( 'Felling&amp;Restocking'!N553,SpeciesList[],2,0),"," &amp; 'Felling&amp;Restocking'!N553))</f>
        <v/>
      </c>
      <c r="AQ553" s="362" t="str">
        <f aca="false">IF('Felling&amp;Restocking'!N553="","",VLOOKUP( 'Felling&amp;Restocking'!N553,SpeciesList[],4,0))</f>
        <v/>
      </c>
      <c r="AT553" s="362" t="str">
        <f aca="false">IF('Sub-Cpt Record'!A553&lt;&gt;"",CONCATENATE('Sub-Cpt Record'!A553,'Sub-Cpt Record'!B553,'Sub-Cpt Record'!C553),"")</f>
        <v/>
      </c>
      <c r="AU553" s="362" t="n">
        <f aca="false">IF($AT553="",1,COUNTIFS($AT$11:$AT$1000, $AT553))</f>
        <v>1</v>
      </c>
      <c r="AV553" s="362" t="n">
        <f aca="false">IF(AT553&lt;&gt;"",'Sub-Cpt Record'!C553/CODE!AU553,0)</f>
        <v>0</v>
      </c>
    </row>
    <row r="554" customFormat="false" ht="15" hidden="false" customHeight="false" outlineLevel="0" collapsed="false">
      <c r="A554" s="362" t="str">
        <f aca="false">IF('Sub-Cpt Record'!B554="",IF(OR('Sub-Cpt Record'!A554=0,'Sub-Cpt Record'!A554=""),"",'Sub-Cpt Record'!A554),CONCATENATE('Sub-Cpt Record'!A554&amp;'Sub-Cpt Record'!B554))</f>
        <v/>
      </c>
      <c r="B554" s="362" t="n">
        <f aca="false">IF($A554="",1,COUNTIFS($A$11:$A$1000, $A554))</f>
        <v>1</v>
      </c>
      <c r="C554" s="363" t="str">
        <f aca="false">IF('Sub-Cpt Record'!E554 = "","",'Sub-Cpt Record'!E554&amp;"  ")</f>
        <v/>
      </c>
      <c r="D554" s="362" t="str">
        <f aca="false">IF('Sub-Cpt Record'!F554 = "","",'Sub-Cpt Record'!F554&amp;"  ")</f>
        <v/>
      </c>
      <c r="E554" s="362" t="str">
        <f aca="false">IF('Sub-Cpt Record'!G554 = "","",'Sub-Cpt Record'!G554&amp;"  ")</f>
        <v/>
      </c>
      <c r="F554" s="362" t="str">
        <f aca="false">IF('Sub-Cpt Record'!H554 = "","",'Sub-Cpt Record'!H554&amp;"  ")</f>
        <v/>
      </c>
      <c r="G554" s="362" t="str">
        <f aca="false">IF('Sub-Cpt Record'!I554 = "","",'Sub-Cpt Record'!I554&amp;"  ")</f>
        <v/>
      </c>
      <c r="H554" s="362" t="str">
        <f aca="false">IF('Sub-Cpt Record'!J554 = "","",'Sub-Cpt Record'!J554&amp;"  ")</f>
        <v/>
      </c>
      <c r="I554" s="364" t="str">
        <f aca="false">CONCATENATE(C554&amp;D554&amp;E554&amp;F554&amp;G554&amp;H554)</f>
        <v/>
      </c>
      <c r="J554" s="362" t="n">
        <f aca="false">IF(A554&lt;&gt;"",'Sub-Cpt Record'!C554/CODE!B554,0)</f>
        <v>0</v>
      </c>
      <c r="L554" s="365" t="str">
        <f aca="false">IF(A554="",IF(L555=1,1,""),1)</f>
        <v/>
      </c>
      <c r="N554" s="366" t="n">
        <f aca="false">COUNTIFS('Felling&amp;Restocking'!$A$11:$A$1000, 'Felling&amp;Restocking'!$A554, 'Felling&amp;Restocking'!$B$11:$B$1000, 'Felling&amp;Restocking'!$B554, 'Felling&amp;Restocking'!$H$11:$H$1000, 'Felling&amp;Restocking'!$H554)</f>
        <v>0</v>
      </c>
      <c r="O554" s="366" t="n">
        <f aca="false">IF(OR('Felling&amp;Restocking'!H554=0,'Felling&amp;Restocking'!H554=""),0,1)</f>
        <v>0</v>
      </c>
      <c r="P554" s="367" t="n">
        <f aca="false">SUM('Felling&amp;Restocking'!O554+'Felling&amp;Restocking'!P554)</f>
        <v>0</v>
      </c>
      <c r="S554" s="369" t="n">
        <f aca="false">IF(AND(O554&lt;&gt;0,P554&lt;&gt;0,'Felling&amp;Restocking'!G554&lt;&gt;0,AA554="",AC554=""),1,0)</f>
        <v>0</v>
      </c>
      <c r="T554" s="370" t="str">
        <f aca="false">IF(OR('Felling&amp;Restocking'!G554=0,'Felling&amp;Restocking'!G554=""),"",SUM('Felling&amp;Restocking'!O554/P554)*'Felling&amp;Restocking'!G554)</f>
        <v/>
      </c>
      <c r="U554" s="370" t="str">
        <f aca="false">IF(OR('Felling&amp;Restocking'!G554=0,'Felling&amp;Restocking'!G554=""),"",SUM('Felling&amp;Restocking'!P554/P554)*'Felling&amp;Restocking'!G554)</f>
        <v/>
      </c>
      <c r="V554" s="371" t="n">
        <f aca="false">IF(CONCATENATE('Felling&amp;Restocking'!U554&amp;'Felling&amp;Restocking'!W554&amp;'Felling&amp;Restocking'!Y554&amp;'Felling&amp;Restocking'!AA554&amp;'Felling&amp;Restocking'!AC554)="",0,1)</f>
        <v>0</v>
      </c>
      <c r="W554" s="372" t="n">
        <f aca="false">IF(OR(OR(TRIM('Felling&amp;Restocking'!H554)="T",TRIM('Felling&amp;Restocking'!H554)="DF",TRIM('Felling&amp;Restocking'!H554)="OS"),O554=0),0,1)</f>
        <v>0</v>
      </c>
      <c r="X554" s="372" t="n">
        <f aca="false">IF(OR('Felling&amp;Restocking'!$S554="",OR('Felling&amp;Restocking'!$S554=0,'Felling&amp;Restocking'!$S554="N/A")),0,1)</f>
        <v>0</v>
      </c>
      <c r="Y554" s="362" t="str">
        <f aca="false">IF(W554=1,T554,"")</f>
        <v/>
      </c>
      <c r="Z554" s="362" t="str">
        <f aca="false">IF(W554=1,U554,"")</f>
        <v/>
      </c>
      <c r="AA554" s="363" t="str">
        <f aca="false">CONCATENATE(IF(AND(AG554="B",AF554&lt;&gt;""),AF554,""),IF(AND(AI554="B",AH554&lt;&gt;""),AH554,""),IF(AND(AK554="B",AJ554&lt;&gt;""),AJ554,""),IF(AND(AM554="B",AL554&lt;&gt;""),AL554,""),IF(AND(AO554="B",AN554&lt;&gt;""),AN554,""),IF(AND(AQ554="B",AP554&lt;&gt;""),AP554,""))</f>
        <v/>
      </c>
      <c r="AC554" s="362" t="str">
        <f aca="false">CONCATENATE(IF(AND(AG554="C",AF554&lt;&gt;""),AF554,""),IF(AND(AI554="C",AH554&lt;&gt;""),AH554,""),IF(AND(AK554="C",AJ554&lt;&gt;""),AJ554,""),IF(AND(AM554="C",AL554&lt;&gt;""),AL554,""),IF(AND(AO554="C",AN554&lt;&gt;""),AN554,""),IF(AND(AQ554="C",AP554&lt;&gt;""),AP554,""))</f>
        <v/>
      </c>
      <c r="AE554" s="362" t="str">
        <f aca="false">CONCATENATE(IF(AS554="","",AS554),IF(AU554="","",AU554),IF(AW554="","",AW554),IF(AY554="","",AY554),IF(BA554="","",BA554),IF(BC554="","",BC554))</f>
        <v>1</v>
      </c>
      <c r="AF554" s="362" t="str">
        <f aca="false">IF('Felling&amp;Restocking'!I554="","",IFERROR(VLOOKUP( 'Felling&amp;Restocking'!I554,SpeciesList[],2,0),"," &amp; 'Felling&amp;Restocking'!I554))</f>
        <v/>
      </c>
      <c r="AG554" s="362" t="str">
        <f aca="false">IF('Felling&amp;Restocking'!I554="","",VLOOKUP( 'Felling&amp;Restocking'!I554,SpeciesList[],4,0))</f>
        <v/>
      </c>
      <c r="AH554" s="362" t="str">
        <f aca="false">IF('Felling&amp;Restocking'!J554="","",IFERROR("," &amp; VLOOKUP( 'Felling&amp;Restocking'!J554,SpeciesList[],2,0),"," &amp; 'Felling&amp;Restocking'!J554))</f>
        <v/>
      </c>
      <c r="AI554" s="362" t="str">
        <f aca="false">IF('Felling&amp;Restocking'!J554="","",VLOOKUP( 'Felling&amp;Restocking'!J554,SpeciesList[],4,0))</f>
        <v/>
      </c>
      <c r="AJ554" s="362" t="str">
        <f aca="false">IF('Felling&amp;Restocking'!K554="","",IFERROR("," &amp; VLOOKUP( 'Felling&amp;Restocking'!K554,SpeciesList[],2,0),"," &amp; 'Felling&amp;Restocking'!K554))</f>
        <v/>
      </c>
      <c r="AK554" s="362" t="str">
        <f aca="false">IF('Felling&amp;Restocking'!K554="","",VLOOKUP( 'Felling&amp;Restocking'!K554,SpeciesList[],4,0))</f>
        <v/>
      </c>
      <c r="AL554" s="362" t="str">
        <f aca="false">IF('Felling&amp;Restocking'!L554="","",IFERROR("," &amp; VLOOKUP( 'Felling&amp;Restocking'!L554,SpeciesList[],2,0),"," &amp; 'Felling&amp;Restocking'!L554))</f>
        <v/>
      </c>
      <c r="AM554" s="362" t="str">
        <f aca="false">IF('Felling&amp;Restocking'!L554="","",VLOOKUP( 'Felling&amp;Restocking'!L554,SpeciesList[],4,0))</f>
        <v/>
      </c>
      <c r="AN554" s="362" t="str">
        <f aca="false">IF('Felling&amp;Restocking'!M554="","",IFERROR("," &amp; VLOOKUP( 'Felling&amp;Restocking'!M554,SpeciesList[],2,0),"," &amp; 'Felling&amp;Restocking'!M554))</f>
        <v/>
      </c>
      <c r="AO554" s="362" t="str">
        <f aca="false">IF('Felling&amp;Restocking'!M554="","",VLOOKUP( 'Felling&amp;Restocking'!M554,SpeciesList[],4,0))</f>
        <v/>
      </c>
      <c r="AP554" s="362" t="str">
        <f aca="false">IF('Felling&amp;Restocking'!N554="","",IFERROR("," &amp; VLOOKUP( 'Felling&amp;Restocking'!N554,SpeciesList[],2,0),"," &amp; 'Felling&amp;Restocking'!N554))</f>
        <v/>
      </c>
      <c r="AQ554" s="362" t="str">
        <f aca="false">IF('Felling&amp;Restocking'!N554="","",VLOOKUP( 'Felling&amp;Restocking'!N554,SpeciesList[],4,0))</f>
        <v/>
      </c>
      <c r="AT554" s="362" t="str">
        <f aca="false">IF('Sub-Cpt Record'!A554&lt;&gt;"",CONCATENATE('Sub-Cpt Record'!A554,'Sub-Cpt Record'!B554,'Sub-Cpt Record'!C554),"")</f>
        <v/>
      </c>
      <c r="AU554" s="362" t="n">
        <f aca="false">IF($AT554="",1,COUNTIFS($AT$11:$AT$1000, $AT554))</f>
        <v>1</v>
      </c>
      <c r="AV554" s="362" t="n">
        <f aca="false">IF(AT554&lt;&gt;"",'Sub-Cpt Record'!C554/CODE!AU554,0)</f>
        <v>0</v>
      </c>
    </row>
    <row r="555" customFormat="false" ht="15" hidden="false" customHeight="false" outlineLevel="0" collapsed="false">
      <c r="A555" s="362" t="str">
        <f aca="false">IF('Sub-Cpt Record'!B555="",IF(OR('Sub-Cpt Record'!A555=0,'Sub-Cpt Record'!A555=""),"",'Sub-Cpt Record'!A555),CONCATENATE('Sub-Cpt Record'!A555&amp;'Sub-Cpt Record'!B555))</f>
        <v/>
      </c>
      <c r="B555" s="362" t="n">
        <f aca="false">IF($A555="",1,COUNTIFS($A$11:$A$1000, $A555))</f>
        <v>1</v>
      </c>
      <c r="C555" s="363" t="str">
        <f aca="false">IF('Sub-Cpt Record'!E555 = "","",'Sub-Cpt Record'!E555&amp;"  ")</f>
        <v/>
      </c>
      <c r="D555" s="362" t="str">
        <f aca="false">IF('Sub-Cpt Record'!F555 = "","",'Sub-Cpt Record'!F555&amp;"  ")</f>
        <v/>
      </c>
      <c r="E555" s="362" t="str">
        <f aca="false">IF('Sub-Cpt Record'!G555 = "","",'Sub-Cpt Record'!G555&amp;"  ")</f>
        <v/>
      </c>
      <c r="F555" s="362" t="str">
        <f aca="false">IF('Sub-Cpt Record'!H555 = "","",'Sub-Cpt Record'!H555&amp;"  ")</f>
        <v/>
      </c>
      <c r="G555" s="362" t="str">
        <f aca="false">IF('Sub-Cpt Record'!I555 = "","",'Sub-Cpt Record'!I555&amp;"  ")</f>
        <v/>
      </c>
      <c r="H555" s="362" t="str">
        <f aca="false">IF('Sub-Cpt Record'!J555 = "","",'Sub-Cpt Record'!J555&amp;"  ")</f>
        <v/>
      </c>
      <c r="I555" s="364" t="str">
        <f aca="false">CONCATENATE(C555&amp;D555&amp;E555&amp;F555&amp;G555&amp;H555)</f>
        <v/>
      </c>
      <c r="J555" s="362" t="n">
        <f aca="false">IF(A555&lt;&gt;"",'Sub-Cpt Record'!C555/CODE!B555,0)</f>
        <v>0</v>
      </c>
      <c r="L555" s="365" t="str">
        <f aca="false">IF(A555="",IF(L556=1,1,""),1)</f>
        <v/>
      </c>
      <c r="N555" s="366" t="n">
        <f aca="false">COUNTIFS('Felling&amp;Restocking'!$A$11:$A$1000, 'Felling&amp;Restocking'!$A555, 'Felling&amp;Restocking'!$B$11:$B$1000, 'Felling&amp;Restocking'!$B555, 'Felling&amp;Restocking'!$H$11:$H$1000, 'Felling&amp;Restocking'!$H555)</f>
        <v>0</v>
      </c>
      <c r="O555" s="366" t="n">
        <f aca="false">IF(OR('Felling&amp;Restocking'!H555=0,'Felling&amp;Restocking'!H555=""),0,1)</f>
        <v>0</v>
      </c>
      <c r="P555" s="367" t="n">
        <f aca="false">SUM('Felling&amp;Restocking'!O555+'Felling&amp;Restocking'!P555)</f>
        <v>0</v>
      </c>
      <c r="S555" s="369" t="n">
        <f aca="false">IF(AND(O555&lt;&gt;0,P555&lt;&gt;0,'Felling&amp;Restocking'!G555&lt;&gt;0,AA555="",AC555=""),1,0)</f>
        <v>0</v>
      </c>
      <c r="T555" s="370" t="str">
        <f aca="false">IF(OR('Felling&amp;Restocking'!G555=0,'Felling&amp;Restocking'!G555=""),"",SUM('Felling&amp;Restocking'!O555/P555)*'Felling&amp;Restocking'!G555)</f>
        <v/>
      </c>
      <c r="U555" s="370" t="str">
        <f aca="false">IF(OR('Felling&amp;Restocking'!G555=0,'Felling&amp;Restocking'!G555=""),"",SUM('Felling&amp;Restocking'!P555/P555)*'Felling&amp;Restocking'!G555)</f>
        <v/>
      </c>
      <c r="V555" s="371" t="n">
        <f aca="false">IF(CONCATENATE('Felling&amp;Restocking'!U555&amp;'Felling&amp;Restocking'!W555&amp;'Felling&amp;Restocking'!Y555&amp;'Felling&amp;Restocking'!AA555&amp;'Felling&amp;Restocking'!AC555)="",0,1)</f>
        <v>0</v>
      </c>
      <c r="W555" s="372" t="n">
        <f aca="false">IF(OR(OR(TRIM('Felling&amp;Restocking'!H555)="T",TRIM('Felling&amp;Restocking'!H555)="DF",TRIM('Felling&amp;Restocking'!H555)="OS"),O555=0),0,1)</f>
        <v>0</v>
      </c>
      <c r="X555" s="372" t="n">
        <f aca="false">IF(OR('Felling&amp;Restocking'!$S555="",OR('Felling&amp;Restocking'!$S555=0,'Felling&amp;Restocking'!$S555="N/A")),0,1)</f>
        <v>0</v>
      </c>
      <c r="Y555" s="362" t="str">
        <f aca="false">IF(W555=1,T555,"")</f>
        <v/>
      </c>
      <c r="Z555" s="362" t="str">
        <f aca="false">IF(W555=1,U555,"")</f>
        <v/>
      </c>
      <c r="AA555" s="363" t="str">
        <f aca="false">CONCATENATE(IF(AND(AG555="B",AF555&lt;&gt;""),AF555,""),IF(AND(AI555="B",AH555&lt;&gt;""),AH555,""),IF(AND(AK555="B",AJ555&lt;&gt;""),AJ555,""),IF(AND(AM555="B",AL555&lt;&gt;""),AL555,""),IF(AND(AO555="B",AN555&lt;&gt;""),AN555,""),IF(AND(AQ555="B",AP555&lt;&gt;""),AP555,""))</f>
        <v/>
      </c>
      <c r="AC555" s="362" t="str">
        <f aca="false">CONCATENATE(IF(AND(AG555="C",AF555&lt;&gt;""),AF555,""),IF(AND(AI555="C",AH555&lt;&gt;""),AH555,""),IF(AND(AK555="C",AJ555&lt;&gt;""),AJ555,""),IF(AND(AM555="C",AL555&lt;&gt;""),AL555,""),IF(AND(AO555="C",AN555&lt;&gt;""),AN555,""),IF(AND(AQ555="C",AP555&lt;&gt;""),AP555,""))</f>
        <v/>
      </c>
      <c r="AE555" s="362" t="str">
        <f aca="false">CONCATENATE(IF(AS555="","",AS555),IF(AU555="","",AU555),IF(AW555="","",AW555),IF(AY555="","",AY555),IF(BA555="","",BA555),IF(BC555="","",BC555))</f>
        <v>1</v>
      </c>
      <c r="AF555" s="362" t="str">
        <f aca="false">IF('Felling&amp;Restocking'!I555="","",IFERROR(VLOOKUP( 'Felling&amp;Restocking'!I555,SpeciesList[],2,0),"," &amp; 'Felling&amp;Restocking'!I555))</f>
        <v/>
      </c>
      <c r="AG555" s="362" t="str">
        <f aca="false">IF('Felling&amp;Restocking'!I555="","",VLOOKUP( 'Felling&amp;Restocking'!I555,SpeciesList[],4,0))</f>
        <v/>
      </c>
      <c r="AH555" s="362" t="str">
        <f aca="false">IF('Felling&amp;Restocking'!J555="","",IFERROR("," &amp; VLOOKUP( 'Felling&amp;Restocking'!J555,SpeciesList[],2,0),"," &amp; 'Felling&amp;Restocking'!J555))</f>
        <v/>
      </c>
      <c r="AI555" s="362" t="str">
        <f aca="false">IF('Felling&amp;Restocking'!J555="","",VLOOKUP( 'Felling&amp;Restocking'!J555,SpeciesList[],4,0))</f>
        <v/>
      </c>
      <c r="AJ555" s="362" t="str">
        <f aca="false">IF('Felling&amp;Restocking'!K555="","",IFERROR("," &amp; VLOOKUP( 'Felling&amp;Restocking'!K555,SpeciesList[],2,0),"," &amp; 'Felling&amp;Restocking'!K555))</f>
        <v/>
      </c>
      <c r="AK555" s="362" t="str">
        <f aca="false">IF('Felling&amp;Restocking'!K555="","",VLOOKUP( 'Felling&amp;Restocking'!K555,SpeciesList[],4,0))</f>
        <v/>
      </c>
      <c r="AL555" s="362" t="str">
        <f aca="false">IF('Felling&amp;Restocking'!L555="","",IFERROR("," &amp; VLOOKUP( 'Felling&amp;Restocking'!L555,SpeciesList[],2,0),"," &amp; 'Felling&amp;Restocking'!L555))</f>
        <v/>
      </c>
      <c r="AM555" s="362" t="str">
        <f aca="false">IF('Felling&amp;Restocking'!L555="","",VLOOKUP( 'Felling&amp;Restocking'!L555,SpeciesList[],4,0))</f>
        <v/>
      </c>
      <c r="AN555" s="362" t="str">
        <f aca="false">IF('Felling&amp;Restocking'!M555="","",IFERROR("," &amp; VLOOKUP( 'Felling&amp;Restocking'!M555,SpeciesList[],2,0),"," &amp; 'Felling&amp;Restocking'!M555))</f>
        <v/>
      </c>
      <c r="AO555" s="362" t="str">
        <f aca="false">IF('Felling&amp;Restocking'!M555="","",VLOOKUP( 'Felling&amp;Restocking'!M555,SpeciesList[],4,0))</f>
        <v/>
      </c>
      <c r="AP555" s="362" t="str">
        <f aca="false">IF('Felling&amp;Restocking'!N555="","",IFERROR("," &amp; VLOOKUP( 'Felling&amp;Restocking'!N555,SpeciesList[],2,0),"," &amp; 'Felling&amp;Restocking'!N555))</f>
        <v/>
      </c>
      <c r="AQ555" s="362" t="str">
        <f aca="false">IF('Felling&amp;Restocking'!N555="","",VLOOKUP( 'Felling&amp;Restocking'!N555,SpeciesList[],4,0))</f>
        <v/>
      </c>
      <c r="AT555" s="362" t="str">
        <f aca="false">IF('Sub-Cpt Record'!A555&lt;&gt;"",CONCATENATE('Sub-Cpt Record'!A555,'Sub-Cpt Record'!B555,'Sub-Cpt Record'!C555),"")</f>
        <v/>
      </c>
      <c r="AU555" s="362" t="n">
        <f aca="false">IF($AT555="",1,COUNTIFS($AT$11:$AT$1000, $AT555))</f>
        <v>1</v>
      </c>
      <c r="AV555" s="362" t="n">
        <f aca="false">IF(AT555&lt;&gt;"",'Sub-Cpt Record'!C555/CODE!AU555,0)</f>
        <v>0</v>
      </c>
    </row>
    <row r="556" customFormat="false" ht="15" hidden="false" customHeight="false" outlineLevel="0" collapsed="false">
      <c r="A556" s="362" t="str">
        <f aca="false">IF('Sub-Cpt Record'!B556="",IF(OR('Sub-Cpt Record'!A556=0,'Sub-Cpt Record'!A556=""),"",'Sub-Cpt Record'!A556),CONCATENATE('Sub-Cpt Record'!A556&amp;'Sub-Cpt Record'!B556))</f>
        <v/>
      </c>
      <c r="B556" s="362" t="n">
        <f aca="false">IF($A556="",1,COUNTIFS($A$11:$A$1000, $A556))</f>
        <v>1</v>
      </c>
      <c r="C556" s="363" t="str">
        <f aca="false">IF('Sub-Cpt Record'!E556 = "","",'Sub-Cpt Record'!E556&amp;"  ")</f>
        <v/>
      </c>
      <c r="D556" s="362" t="str">
        <f aca="false">IF('Sub-Cpt Record'!F556 = "","",'Sub-Cpt Record'!F556&amp;"  ")</f>
        <v/>
      </c>
      <c r="E556" s="362" t="str">
        <f aca="false">IF('Sub-Cpt Record'!G556 = "","",'Sub-Cpt Record'!G556&amp;"  ")</f>
        <v/>
      </c>
      <c r="F556" s="362" t="str">
        <f aca="false">IF('Sub-Cpt Record'!H556 = "","",'Sub-Cpt Record'!H556&amp;"  ")</f>
        <v/>
      </c>
      <c r="G556" s="362" t="str">
        <f aca="false">IF('Sub-Cpt Record'!I556 = "","",'Sub-Cpt Record'!I556&amp;"  ")</f>
        <v/>
      </c>
      <c r="H556" s="362" t="str">
        <f aca="false">IF('Sub-Cpt Record'!J556 = "","",'Sub-Cpt Record'!J556&amp;"  ")</f>
        <v/>
      </c>
      <c r="I556" s="364" t="str">
        <f aca="false">CONCATENATE(C556&amp;D556&amp;E556&amp;F556&amp;G556&amp;H556)</f>
        <v/>
      </c>
      <c r="J556" s="362" t="n">
        <f aca="false">IF(A556&lt;&gt;"",'Sub-Cpt Record'!C556/CODE!B556,0)</f>
        <v>0</v>
      </c>
      <c r="L556" s="365" t="str">
        <f aca="false">IF(A556="",IF(L557=1,1,""),1)</f>
        <v/>
      </c>
      <c r="N556" s="366" t="n">
        <f aca="false">COUNTIFS('Felling&amp;Restocking'!$A$11:$A$1000, 'Felling&amp;Restocking'!$A556, 'Felling&amp;Restocking'!$B$11:$B$1000, 'Felling&amp;Restocking'!$B556, 'Felling&amp;Restocking'!$H$11:$H$1000, 'Felling&amp;Restocking'!$H556)</f>
        <v>0</v>
      </c>
      <c r="O556" s="366" t="n">
        <f aca="false">IF(OR('Felling&amp;Restocking'!H556=0,'Felling&amp;Restocking'!H556=""),0,1)</f>
        <v>0</v>
      </c>
      <c r="P556" s="367" t="n">
        <f aca="false">SUM('Felling&amp;Restocking'!O556+'Felling&amp;Restocking'!P556)</f>
        <v>0</v>
      </c>
      <c r="S556" s="369" t="n">
        <f aca="false">IF(AND(O556&lt;&gt;0,P556&lt;&gt;0,'Felling&amp;Restocking'!G556&lt;&gt;0,AA556="",AC556=""),1,0)</f>
        <v>0</v>
      </c>
      <c r="T556" s="370" t="str">
        <f aca="false">IF(OR('Felling&amp;Restocking'!G556=0,'Felling&amp;Restocking'!G556=""),"",SUM('Felling&amp;Restocking'!O556/P556)*'Felling&amp;Restocking'!G556)</f>
        <v/>
      </c>
      <c r="U556" s="370" t="str">
        <f aca="false">IF(OR('Felling&amp;Restocking'!G556=0,'Felling&amp;Restocking'!G556=""),"",SUM('Felling&amp;Restocking'!P556/P556)*'Felling&amp;Restocking'!G556)</f>
        <v/>
      </c>
      <c r="V556" s="371" t="n">
        <f aca="false">IF(CONCATENATE('Felling&amp;Restocking'!U556&amp;'Felling&amp;Restocking'!W556&amp;'Felling&amp;Restocking'!Y556&amp;'Felling&amp;Restocking'!AA556&amp;'Felling&amp;Restocking'!AC556)="",0,1)</f>
        <v>0</v>
      </c>
      <c r="W556" s="372" t="n">
        <f aca="false">IF(OR(OR(TRIM('Felling&amp;Restocking'!H556)="T",TRIM('Felling&amp;Restocking'!H556)="DF",TRIM('Felling&amp;Restocking'!H556)="OS"),O556=0),0,1)</f>
        <v>0</v>
      </c>
      <c r="X556" s="372" t="n">
        <f aca="false">IF(OR('Felling&amp;Restocking'!$S556="",OR('Felling&amp;Restocking'!$S556=0,'Felling&amp;Restocking'!$S556="N/A")),0,1)</f>
        <v>0</v>
      </c>
      <c r="Y556" s="362" t="str">
        <f aca="false">IF(W556=1,T556,"")</f>
        <v/>
      </c>
      <c r="Z556" s="362" t="str">
        <f aca="false">IF(W556=1,U556,"")</f>
        <v/>
      </c>
      <c r="AA556" s="363" t="str">
        <f aca="false">CONCATENATE(IF(AND(AG556="B",AF556&lt;&gt;""),AF556,""),IF(AND(AI556="B",AH556&lt;&gt;""),AH556,""),IF(AND(AK556="B",AJ556&lt;&gt;""),AJ556,""),IF(AND(AM556="B",AL556&lt;&gt;""),AL556,""),IF(AND(AO556="B",AN556&lt;&gt;""),AN556,""),IF(AND(AQ556="B",AP556&lt;&gt;""),AP556,""))</f>
        <v/>
      </c>
      <c r="AC556" s="362" t="str">
        <f aca="false">CONCATENATE(IF(AND(AG556="C",AF556&lt;&gt;""),AF556,""),IF(AND(AI556="C",AH556&lt;&gt;""),AH556,""),IF(AND(AK556="C",AJ556&lt;&gt;""),AJ556,""),IF(AND(AM556="C",AL556&lt;&gt;""),AL556,""),IF(AND(AO556="C",AN556&lt;&gt;""),AN556,""),IF(AND(AQ556="C",AP556&lt;&gt;""),AP556,""))</f>
        <v/>
      </c>
      <c r="AE556" s="362" t="str">
        <f aca="false">CONCATENATE(IF(AS556="","",AS556),IF(AU556="","",AU556),IF(AW556="","",AW556),IF(AY556="","",AY556),IF(BA556="","",BA556),IF(BC556="","",BC556))</f>
        <v>1</v>
      </c>
      <c r="AF556" s="362" t="str">
        <f aca="false">IF('Felling&amp;Restocking'!I556="","",IFERROR(VLOOKUP( 'Felling&amp;Restocking'!I556,SpeciesList[],2,0),"," &amp; 'Felling&amp;Restocking'!I556))</f>
        <v/>
      </c>
      <c r="AG556" s="362" t="str">
        <f aca="false">IF('Felling&amp;Restocking'!I556="","",VLOOKUP( 'Felling&amp;Restocking'!I556,SpeciesList[],4,0))</f>
        <v/>
      </c>
      <c r="AH556" s="362" t="str">
        <f aca="false">IF('Felling&amp;Restocking'!J556="","",IFERROR("," &amp; VLOOKUP( 'Felling&amp;Restocking'!J556,SpeciesList[],2,0),"," &amp; 'Felling&amp;Restocking'!J556))</f>
        <v/>
      </c>
      <c r="AI556" s="362" t="str">
        <f aca="false">IF('Felling&amp;Restocking'!J556="","",VLOOKUP( 'Felling&amp;Restocking'!J556,SpeciesList[],4,0))</f>
        <v/>
      </c>
      <c r="AJ556" s="362" t="str">
        <f aca="false">IF('Felling&amp;Restocking'!K556="","",IFERROR("," &amp; VLOOKUP( 'Felling&amp;Restocking'!K556,SpeciesList[],2,0),"," &amp; 'Felling&amp;Restocking'!K556))</f>
        <v/>
      </c>
      <c r="AK556" s="362" t="str">
        <f aca="false">IF('Felling&amp;Restocking'!K556="","",VLOOKUP( 'Felling&amp;Restocking'!K556,SpeciesList[],4,0))</f>
        <v/>
      </c>
      <c r="AL556" s="362" t="str">
        <f aca="false">IF('Felling&amp;Restocking'!L556="","",IFERROR("," &amp; VLOOKUP( 'Felling&amp;Restocking'!L556,SpeciesList[],2,0),"," &amp; 'Felling&amp;Restocking'!L556))</f>
        <v/>
      </c>
      <c r="AM556" s="362" t="str">
        <f aca="false">IF('Felling&amp;Restocking'!L556="","",VLOOKUP( 'Felling&amp;Restocking'!L556,SpeciesList[],4,0))</f>
        <v/>
      </c>
      <c r="AN556" s="362" t="str">
        <f aca="false">IF('Felling&amp;Restocking'!M556="","",IFERROR("," &amp; VLOOKUP( 'Felling&amp;Restocking'!M556,SpeciesList[],2,0),"," &amp; 'Felling&amp;Restocking'!M556))</f>
        <v/>
      </c>
      <c r="AO556" s="362" t="str">
        <f aca="false">IF('Felling&amp;Restocking'!M556="","",VLOOKUP( 'Felling&amp;Restocking'!M556,SpeciesList[],4,0))</f>
        <v/>
      </c>
      <c r="AP556" s="362" t="str">
        <f aca="false">IF('Felling&amp;Restocking'!N556="","",IFERROR("," &amp; VLOOKUP( 'Felling&amp;Restocking'!N556,SpeciesList[],2,0),"," &amp; 'Felling&amp;Restocking'!N556))</f>
        <v/>
      </c>
      <c r="AQ556" s="362" t="str">
        <f aca="false">IF('Felling&amp;Restocking'!N556="","",VLOOKUP( 'Felling&amp;Restocking'!N556,SpeciesList[],4,0))</f>
        <v/>
      </c>
      <c r="AT556" s="362" t="str">
        <f aca="false">IF('Sub-Cpt Record'!A556&lt;&gt;"",CONCATENATE('Sub-Cpt Record'!A556,'Sub-Cpt Record'!B556,'Sub-Cpt Record'!C556),"")</f>
        <v/>
      </c>
      <c r="AU556" s="362" t="n">
        <f aca="false">IF($AT556="",1,COUNTIFS($AT$11:$AT$1000, $AT556))</f>
        <v>1</v>
      </c>
      <c r="AV556" s="362" t="n">
        <f aca="false">IF(AT556&lt;&gt;"",'Sub-Cpt Record'!C556/CODE!AU556,0)</f>
        <v>0</v>
      </c>
    </row>
    <row r="557" customFormat="false" ht="15" hidden="false" customHeight="false" outlineLevel="0" collapsed="false">
      <c r="A557" s="362" t="str">
        <f aca="false">IF('Sub-Cpt Record'!B557="",IF(OR('Sub-Cpt Record'!A557=0,'Sub-Cpt Record'!A557=""),"",'Sub-Cpt Record'!A557),CONCATENATE('Sub-Cpt Record'!A557&amp;'Sub-Cpt Record'!B557))</f>
        <v/>
      </c>
      <c r="B557" s="362" t="n">
        <f aca="false">IF($A557="",1,COUNTIFS($A$11:$A$1000, $A557))</f>
        <v>1</v>
      </c>
      <c r="C557" s="363" t="str">
        <f aca="false">IF('Sub-Cpt Record'!E557 = "","",'Sub-Cpt Record'!E557&amp;"  ")</f>
        <v/>
      </c>
      <c r="D557" s="362" t="str">
        <f aca="false">IF('Sub-Cpt Record'!F557 = "","",'Sub-Cpt Record'!F557&amp;"  ")</f>
        <v/>
      </c>
      <c r="E557" s="362" t="str">
        <f aca="false">IF('Sub-Cpt Record'!G557 = "","",'Sub-Cpt Record'!G557&amp;"  ")</f>
        <v/>
      </c>
      <c r="F557" s="362" t="str">
        <f aca="false">IF('Sub-Cpt Record'!H557 = "","",'Sub-Cpt Record'!H557&amp;"  ")</f>
        <v/>
      </c>
      <c r="G557" s="362" t="str">
        <f aca="false">IF('Sub-Cpt Record'!I557 = "","",'Sub-Cpt Record'!I557&amp;"  ")</f>
        <v/>
      </c>
      <c r="H557" s="362" t="str">
        <f aca="false">IF('Sub-Cpt Record'!J557 = "","",'Sub-Cpt Record'!J557&amp;"  ")</f>
        <v/>
      </c>
      <c r="I557" s="364" t="str">
        <f aca="false">CONCATENATE(C557&amp;D557&amp;E557&amp;F557&amp;G557&amp;H557)</f>
        <v/>
      </c>
      <c r="J557" s="362" t="n">
        <f aca="false">IF(A557&lt;&gt;"",'Sub-Cpt Record'!C557/CODE!B557,0)</f>
        <v>0</v>
      </c>
      <c r="L557" s="365" t="str">
        <f aca="false">IF(A557="",IF(L558=1,1,""),1)</f>
        <v/>
      </c>
      <c r="N557" s="366" t="n">
        <f aca="false">COUNTIFS('Felling&amp;Restocking'!$A$11:$A$1000, 'Felling&amp;Restocking'!$A557, 'Felling&amp;Restocking'!$B$11:$B$1000, 'Felling&amp;Restocking'!$B557, 'Felling&amp;Restocking'!$H$11:$H$1000, 'Felling&amp;Restocking'!$H557)</f>
        <v>0</v>
      </c>
      <c r="O557" s="366" t="n">
        <f aca="false">IF(OR('Felling&amp;Restocking'!H557=0,'Felling&amp;Restocking'!H557=""),0,1)</f>
        <v>0</v>
      </c>
      <c r="P557" s="367" t="n">
        <f aca="false">SUM('Felling&amp;Restocking'!O557+'Felling&amp;Restocking'!P557)</f>
        <v>0</v>
      </c>
      <c r="S557" s="369" t="n">
        <f aca="false">IF(AND(O557&lt;&gt;0,P557&lt;&gt;0,'Felling&amp;Restocking'!G557&lt;&gt;0,AA557="",AC557=""),1,0)</f>
        <v>0</v>
      </c>
      <c r="T557" s="370" t="str">
        <f aca="false">IF(OR('Felling&amp;Restocking'!G557=0,'Felling&amp;Restocking'!G557=""),"",SUM('Felling&amp;Restocking'!O557/P557)*'Felling&amp;Restocking'!G557)</f>
        <v/>
      </c>
      <c r="U557" s="370" t="str">
        <f aca="false">IF(OR('Felling&amp;Restocking'!G557=0,'Felling&amp;Restocking'!G557=""),"",SUM('Felling&amp;Restocking'!P557/P557)*'Felling&amp;Restocking'!G557)</f>
        <v/>
      </c>
      <c r="V557" s="371" t="n">
        <f aca="false">IF(CONCATENATE('Felling&amp;Restocking'!U557&amp;'Felling&amp;Restocking'!W557&amp;'Felling&amp;Restocking'!Y557&amp;'Felling&amp;Restocking'!AA557&amp;'Felling&amp;Restocking'!AC557)="",0,1)</f>
        <v>0</v>
      </c>
      <c r="W557" s="372" t="n">
        <f aca="false">IF(OR(OR(TRIM('Felling&amp;Restocking'!H557)="T",TRIM('Felling&amp;Restocking'!H557)="DF",TRIM('Felling&amp;Restocking'!H557)="OS"),O557=0),0,1)</f>
        <v>0</v>
      </c>
      <c r="X557" s="372" t="n">
        <f aca="false">IF(OR('Felling&amp;Restocking'!$S557="",OR('Felling&amp;Restocking'!$S557=0,'Felling&amp;Restocking'!$S557="N/A")),0,1)</f>
        <v>0</v>
      </c>
      <c r="Y557" s="362" t="str">
        <f aca="false">IF(W557=1,T557,"")</f>
        <v/>
      </c>
      <c r="Z557" s="362" t="str">
        <f aca="false">IF(W557=1,U557,"")</f>
        <v/>
      </c>
      <c r="AA557" s="363" t="str">
        <f aca="false">CONCATENATE(IF(AND(AG557="B",AF557&lt;&gt;""),AF557,""),IF(AND(AI557="B",AH557&lt;&gt;""),AH557,""),IF(AND(AK557="B",AJ557&lt;&gt;""),AJ557,""),IF(AND(AM557="B",AL557&lt;&gt;""),AL557,""),IF(AND(AO557="B",AN557&lt;&gt;""),AN557,""),IF(AND(AQ557="B",AP557&lt;&gt;""),AP557,""))</f>
        <v/>
      </c>
      <c r="AC557" s="362" t="str">
        <f aca="false">CONCATENATE(IF(AND(AG557="C",AF557&lt;&gt;""),AF557,""),IF(AND(AI557="C",AH557&lt;&gt;""),AH557,""),IF(AND(AK557="C",AJ557&lt;&gt;""),AJ557,""),IF(AND(AM557="C",AL557&lt;&gt;""),AL557,""),IF(AND(AO557="C",AN557&lt;&gt;""),AN557,""),IF(AND(AQ557="C",AP557&lt;&gt;""),AP557,""))</f>
        <v/>
      </c>
      <c r="AE557" s="362" t="str">
        <f aca="false">CONCATENATE(IF(AS557="","",AS557),IF(AU557="","",AU557),IF(AW557="","",AW557),IF(AY557="","",AY557),IF(BA557="","",BA557),IF(BC557="","",BC557))</f>
        <v>1</v>
      </c>
      <c r="AF557" s="362" t="str">
        <f aca="false">IF('Felling&amp;Restocking'!I557="","",IFERROR(VLOOKUP( 'Felling&amp;Restocking'!I557,SpeciesList[],2,0),"," &amp; 'Felling&amp;Restocking'!I557))</f>
        <v/>
      </c>
      <c r="AG557" s="362" t="str">
        <f aca="false">IF('Felling&amp;Restocking'!I557="","",VLOOKUP( 'Felling&amp;Restocking'!I557,SpeciesList[],4,0))</f>
        <v/>
      </c>
      <c r="AH557" s="362" t="str">
        <f aca="false">IF('Felling&amp;Restocking'!J557="","",IFERROR("," &amp; VLOOKUP( 'Felling&amp;Restocking'!J557,SpeciesList[],2,0),"," &amp; 'Felling&amp;Restocking'!J557))</f>
        <v/>
      </c>
      <c r="AI557" s="362" t="str">
        <f aca="false">IF('Felling&amp;Restocking'!J557="","",VLOOKUP( 'Felling&amp;Restocking'!J557,SpeciesList[],4,0))</f>
        <v/>
      </c>
      <c r="AJ557" s="362" t="str">
        <f aca="false">IF('Felling&amp;Restocking'!K557="","",IFERROR("," &amp; VLOOKUP( 'Felling&amp;Restocking'!K557,SpeciesList[],2,0),"," &amp; 'Felling&amp;Restocking'!K557))</f>
        <v/>
      </c>
      <c r="AK557" s="362" t="str">
        <f aca="false">IF('Felling&amp;Restocking'!K557="","",VLOOKUP( 'Felling&amp;Restocking'!K557,SpeciesList[],4,0))</f>
        <v/>
      </c>
      <c r="AL557" s="362" t="str">
        <f aca="false">IF('Felling&amp;Restocking'!L557="","",IFERROR("," &amp; VLOOKUP( 'Felling&amp;Restocking'!L557,SpeciesList[],2,0),"," &amp; 'Felling&amp;Restocking'!L557))</f>
        <v/>
      </c>
      <c r="AM557" s="362" t="str">
        <f aca="false">IF('Felling&amp;Restocking'!L557="","",VLOOKUP( 'Felling&amp;Restocking'!L557,SpeciesList[],4,0))</f>
        <v/>
      </c>
      <c r="AN557" s="362" t="str">
        <f aca="false">IF('Felling&amp;Restocking'!M557="","",IFERROR("," &amp; VLOOKUP( 'Felling&amp;Restocking'!M557,SpeciesList[],2,0),"," &amp; 'Felling&amp;Restocking'!M557))</f>
        <v/>
      </c>
      <c r="AO557" s="362" t="str">
        <f aca="false">IF('Felling&amp;Restocking'!M557="","",VLOOKUP( 'Felling&amp;Restocking'!M557,SpeciesList[],4,0))</f>
        <v/>
      </c>
      <c r="AP557" s="362" t="str">
        <f aca="false">IF('Felling&amp;Restocking'!N557="","",IFERROR("," &amp; VLOOKUP( 'Felling&amp;Restocking'!N557,SpeciesList[],2,0),"," &amp; 'Felling&amp;Restocking'!N557))</f>
        <v/>
      </c>
      <c r="AQ557" s="362" t="str">
        <f aca="false">IF('Felling&amp;Restocking'!N557="","",VLOOKUP( 'Felling&amp;Restocking'!N557,SpeciesList[],4,0))</f>
        <v/>
      </c>
      <c r="AT557" s="362" t="str">
        <f aca="false">IF('Sub-Cpt Record'!A557&lt;&gt;"",CONCATENATE('Sub-Cpt Record'!A557,'Sub-Cpt Record'!B557,'Sub-Cpt Record'!C557),"")</f>
        <v/>
      </c>
      <c r="AU557" s="362" t="n">
        <f aca="false">IF($AT557="",1,COUNTIFS($AT$11:$AT$1000, $AT557))</f>
        <v>1</v>
      </c>
      <c r="AV557" s="362" t="n">
        <f aca="false">IF(AT557&lt;&gt;"",'Sub-Cpt Record'!C557/CODE!AU557,0)</f>
        <v>0</v>
      </c>
    </row>
    <row r="558" customFormat="false" ht="15" hidden="false" customHeight="false" outlineLevel="0" collapsed="false">
      <c r="A558" s="362" t="str">
        <f aca="false">IF('Sub-Cpt Record'!B558="",IF(OR('Sub-Cpt Record'!A558=0,'Sub-Cpt Record'!A558=""),"",'Sub-Cpt Record'!A558),CONCATENATE('Sub-Cpt Record'!A558&amp;'Sub-Cpt Record'!B558))</f>
        <v/>
      </c>
      <c r="B558" s="362" t="n">
        <f aca="false">IF($A558="",1,COUNTIFS($A$11:$A$1000, $A558))</f>
        <v>1</v>
      </c>
      <c r="C558" s="363" t="str">
        <f aca="false">IF('Sub-Cpt Record'!E558 = "","",'Sub-Cpt Record'!E558&amp;"  ")</f>
        <v/>
      </c>
      <c r="D558" s="362" t="str">
        <f aca="false">IF('Sub-Cpt Record'!F558 = "","",'Sub-Cpt Record'!F558&amp;"  ")</f>
        <v/>
      </c>
      <c r="E558" s="362" t="str">
        <f aca="false">IF('Sub-Cpt Record'!G558 = "","",'Sub-Cpt Record'!G558&amp;"  ")</f>
        <v/>
      </c>
      <c r="F558" s="362" t="str">
        <f aca="false">IF('Sub-Cpt Record'!H558 = "","",'Sub-Cpt Record'!H558&amp;"  ")</f>
        <v/>
      </c>
      <c r="G558" s="362" t="str">
        <f aca="false">IF('Sub-Cpt Record'!I558 = "","",'Sub-Cpt Record'!I558&amp;"  ")</f>
        <v/>
      </c>
      <c r="H558" s="362" t="str">
        <f aca="false">IF('Sub-Cpt Record'!J558 = "","",'Sub-Cpt Record'!J558&amp;"  ")</f>
        <v/>
      </c>
      <c r="I558" s="364" t="str">
        <f aca="false">CONCATENATE(C558&amp;D558&amp;E558&amp;F558&amp;G558&amp;H558)</f>
        <v/>
      </c>
      <c r="J558" s="362" t="n">
        <f aca="false">IF(A558&lt;&gt;"",'Sub-Cpt Record'!C558/CODE!B558,0)</f>
        <v>0</v>
      </c>
      <c r="L558" s="365" t="str">
        <f aca="false">IF(A558="",IF(L559=1,1,""),1)</f>
        <v/>
      </c>
      <c r="N558" s="366" t="n">
        <f aca="false">COUNTIFS('Felling&amp;Restocking'!$A$11:$A$1000, 'Felling&amp;Restocking'!$A558, 'Felling&amp;Restocking'!$B$11:$B$1000, 'Felling&amp;Restocking'!$B558, 'Felling&amp;Restocking'!$H$11:$H$1000, 'Felling&amp;Restocking'!$H558)</f>
        <v>0</v>
      </c>
      <c r="O558" s="366" t="n">
        <f aca="false">IF(OR('Felling&amp;Restocking'!H558=0,'Felling&amp;Restocking'!H558=""),0,1)</f>
        <v>0</v>
      </c>
      <c r="P558" s="367" t="n">
        <f aca="false">SUM('Felling&amp;Restocking'!O558+'Felling&amp;Restocking'!P558)</f>
        <v>0</v>
      </c>
      <c r="S558" s="369" t="n">
        <f aca="false">IF(AND(O558&lt;&gt;0,P558&lt;&gt;0,'Felling&amp;Restocking'!G558&lt;&gt;0,AA558="",AC558=""),1,0)</f>
        <v>0</v>
      </c>
      <c r="T558" s="370" t="str">
        <f aca="false">IF(OR('Felling&amp;Restocking'!G558=0,'Felling&amp;Restocking'!G558=""),"",SUM('Felling&amp;Restocking'!O558/P558)*'Felling&amp;Restocking'!G558)</f>
        <v/>
      </c>
      <c r="U558" s="370" t="str">
        <f aca="false">IF(OR('Felling&amp;Restocking'!G558=0,'Felling&amp;Restocking'!G558=""),"",SUM('Felling&amp;Restocking'!P558/P558)*'Felling&amp;Restocking'!G558)</f>
        <v/>
      </c>
      <c r="V558" s="371" t="n">
        <f aca="false">IF(CONCATENATE('Felling&amp;Restocking'!U558&amp;'Felling&amp;Restocking'!W558&amp;'Felling&amp;Restocking'!Y558&amp;'Felling&amp;Restocking'!AA558&amp;'Felling&amp;Restocking'!AC558)="",0,1)</f>
        <v>0</v>
      </c>
      <c r="W558" s="372" t="n">
        <f aca="false">IF(OR(OR(TRIM('Felling&amp;Restocking'!H558)="T",TRIM('Felling&amp;Restocking'!H558)="DF",TRIM('Felling&amp;Restocking'!H558)="OS"),O558=0),0,1)</f>
        <v>0</v>
      </c>
      <c r="X558" s="372" t="n">
        <f aca="false">IF(OR('Felling&amp;Restocking'!$S558="",OR('Felling&amp;Restocking'!$S558=0,'Felling&amp;Restocking'!$S558="N/A")),0,1)</f>
        <v>0</v>
      </c>
      <c r="Y558" s="362" t="str">
        <f aca="false">IF(W558=1,T558,"")</f>
        <v/>
      </c>
      <c r="Z558" s="362" t="str">
        <f aca="false">IF(W558=1,U558,"")</f>
        <v/>
      </c>
      <c r="AA558" s="363" t="str">
        <f aca="false">CONCATENATE(IF(AND(AG558="B",AF558&lt;&gt;""),AF558,""),IF(AND(AI558="B",AH558&lt;&gt;""),AH558,""),IF(AND(AK558="B",AJ558&lt;&gt;""),AJ558,""),IF(AND(AM558="B",AL558&lt;&gt;""),AL558,""),IF(AND(AO558="B",AN558&lt;&gt;""),AN558,""),IF(AND(AQ558="B",AP558&lt;&gt;""),AP558,""))</f>
        <v/>
      </c>
      <c r="AC558" s="362" t="str">
        <f aca="false">CONCATENATE(IF(AND(AG558="C",AF558&lt;&gt;""),AF558,""),IF(AND(AI558="C",AH558&lt;&gt;""),AH558,""),IF(AND(AK558="C",AJ558&lt;&gt;""),AJ558,""),IF(AND(AM558="C",AL558&lt;&gt;""),AL558,""),IF(AND(AO558="C",AN558&lt;&gt;""),AN558,""),IF(AND(AQ558="C",AP558&lt;&gt;""),AP558,""))</f>
        <v/>
      </c>
      <c r="AE558" s="362" t="str">
        <f aca="false">CONCATENATE(IF(AS558="","",AS558),IF(AU558="","",AU558),IF(AW558="","",AW558),IF(AY558="","",AY558),IF(BA558="","",BA558),IF(BC558="","",BC558))</f>
        <v>1</v>
      </c>
      <c r="AF558" s="362" t="str">
        <f aca="false">IF('Felling&amp;Restocking'!I558="","",IFERROR(VLOOKUP( 'Felling&amp;Restocking'!I558,SpeciesList[],2,0),"," &amp; 'Felling&amp;Restocking'!I558))</f>
        <v/>
      </c>
      <c r="AG558" s="362" t="str">
        <f aca="false">IF('Felling&amp;Restocking'!I558="","",VLOOKUP( 'Felling&amp;Restocking'!I558,SpeciesList[],4,0))</f>
        <v/>
      </c>
      <c r="AH558" s="362" t="str">
        <f aca="false">IF('Felling&amp;Restocking'!J558="","",IFERROR("," &amp; VLOOKUP( 'Felling&amp;Restocking'!J558,SpeciesList[],2,0),"," &amp; 'Felling&amp;Restocking'!J558))</f>
        <v/>
      </c>
      <c r="AI558" s="362" t="str">
        <f aca="false">IF('Felling&amp;Restocking'!J558="","",VLOOKUP( 'Felling&amp;Restocking'!J558,SpeciesList[],4,0))</f>
        <v/>
      </c>
      <c r="AJ558" s="362" t="str">
        <f aca="false">IF('Felling&amp;Restocking'!K558="","",IFERROR("," &amp; VLOOKUP( 'Felling&amp;Restocking'!K558,SpeciesList[],2,0),"," &amp; 'Felling&amp;Restocking'!K558))</f>
        <v/>
      </c>
      <c r="AK558" s="362" t="str">
        <f aca="false">IF('Felling&amp;Restocking'!K558="","",VLOOKUP( 'Felling&amp;Restocking'!K558,SpeciesList[],4,0))</f>
        <v/>
      </c>
      <c r="AL558" s="362" t="str">
        <f aca="false">IF('Felling&amp;Restocking'!L558="","",IFERROR("," &amp; VLOOKUP( 'Felling&amp;Restocking'!L558,SpeciesList[],2,0),"," &amp; 'Felling&amp;Restocking'!L558))</f>
        <v/>
      </c>
      <c r="AM558" s="362" t="str">
        <f aca="false">IF('Felling&amp;Restocking'!L558="","",VLOOKUP( 'Felling&amp;Restocking'!L558,SpeciesList[],4,0))</f>
        <v/>
      </c>
      <c r="AN558" s="362" t="str">
        <f aca="false">IF('Felling&amp;Restocking'!M558="","",IFERROR("," &amp; VLOOKUP( 'Felling&amp;Restocking'!M558,SpeciesList[],2,0),"," &amp; 'Felling&amp;Restocking'!M558))</f>
        <v/>
      </c>
      <c r="AO558" s="362" t="str">
        <f aca="false">IF('Felling&amp;Restocking'!M558="","",VLOOKUP( 'Felling&amp;Restocking'!M558,SpeciesList[],4,0))</f>
        <v/>
      </c>
      <c r="AP558" s="362" t="str">
        <f aca="false">IF('Felling&amp;Restocking'!N558="","",IFERROR("," &amp; VLOOKUP( 'Felling&amp;Restocking'!N558,SpeciesList[],2,0),"," &amp; 'Felling&amp;Restocking'!N558))</f>
        <v/>
      </c>
      <c r="AQ558" s="362" t="str">
        <f aca="false">IF('Felling&amp;Restocking'!N558="","",VLOOKUP( 'Felling&amp;Restocking'!N558,SpeciesList[],4,0))</f>
        <v/>
      </c>
      <c r="AT558" s="362" t="str">
        <f aca="false">IF('Sub-Cpt Record'!A558&lt;&gt;"",CONCATENATE('Sub-Cpt Record'!A558,'Sub-Cpt Record'!B558,'Sub-Cpt Record'!C558),"")</f>
        <v/>
      </c>
      <c r="AU558" s="362" t="n">
        <f aca="false">IF($AT558="",1,COUNTIFS($AT$11:$AT$1000, $AT558))</f>
        <v>1</v>
      </c>
      <c r="AV558" s="362" t="n">
        <f aca="false">IF(AT558&lt;&gt;"",'Sub-Cpt Record'!C558/CODE!AU558,0)</f>
        <v>0</v>
      </c>
    </row>
    <row r="559" customFormat="false" ht="15" hidden="false" customHeight="false" outlineLevel="0" collapsed="false">
      <c r="A559" s="362" t="str">
        <f aca="false">IF('Sub-Cpt Record'!B559="",IF(OR('Sub-Cpt Record'!A559=0,'Sub-Cpt Record'!A559=""),"",'Sub-Cpt Record'!A559),CONCATENATE('Sub-Cpt Record'!A559&amp;'Sub-Cpt Record'!B559))</f>
        <v/>
      </c>
      <c r="B559" s="362" t="n">
        <f aca="false">IF($A559="",1,COUNTIFS($A$11:$A$1000, $A559))</f>
        <v>1</v>
      </c>
      <c r="C559" s="363" t="str">
        <f aca="false">IF('Sub-Cpt Record'!E559 = "","",'Sub-Cpt Record'!E559&amp;"  ")</f>
        <v/>
      </c>
      <c r="D559" s="362" t="str">
        <f aca="false">IF('Sub-Cpt Record'!F559 = "","",'Sub-Cpt Record'!F559&amp;"  ")</f>
        <v/>
      </c>
      <c r="E559" s="362" t="str">
        <f aca="false">IF('Sub-Cpt Record'!G559 = "","",'Sub-Cpt Record'!G559&amp;"  ")</f>
        <v/>
      </c>
      <c r="F559" s="362" t="str">
        <f aca="false">IF('Sub-Cpt Record'!H559 = "","",'Sub-Cpt Record'!H559&amp;"  ")</f>
        <v/>
      </c>
      <c r="G559" s="362" t="str">
        <f aca="false">IF('Sub-Cpt Record'!I559 = "","",'Sub-Cpt Record'!I559&amp;"  ")</f>
        <v/>
      </c>
      <c r="H559" s="362" t="str">
        <f aca="false">IF('Sub-Cpt Record'!J559 = "","",'Sub-Cpt Record'!J559&amp;"  ")</f>
        <v/>
      </c>
      <c r="I559" s="364" t="str">
        <f aca="false">CONCATENATE(C559&amp;D559&amp;E559&amp;F559&amp;G559&amp;H559)</f>
        <v/>
      </c>
      <c r="J559" s="362" t="n">
        <f aca="false">IF(A559&lt;&gt;"",'Sub-Cpt Record'!C559/CODE!B559,0)</f>
        <v>0</v>
      </c>
      <c r="L559" s="365" t="str">
        <f aca="false">IF(A559="",IF(L560=1,1,""),1)</f>
        <v/>
      </c>
      <c r="N559" s="366" t="n">
        <f aca="false">COUNTIFS('Felling&amp;Restocking'!$A$11:$A$1000, 'Felling&amp;Restocking'!$A559, 'Felling&amp;Restocking'!$B$11:$B$1000, 'Felling&amp;Restocking'!$B559, 'Felling&amp;Restocking'!$H$11:$H$1000, 'Felling&amp;Restocking'!$H559)</f>
        <v>0</v>
      </c>
      <c r="O559" s="366" t="n">
        <f aca="false">IF(OR('Felling&amp;Restocking'!H559=0,'Felling&amp;Restocking'!H559=""),0,1)</f>
        <v>0</v>
      </c>
      <c r="P559" s="367" t="n">
        <f aca="false">SUM('Felling&amp;Restocking'!O559+'Felling&amp;Restocking'!P559)</f>
        <v>0</v>
      </c>
      <c r="S559" s="369" t="n">
        <f aca="false">IF(AND(O559&lt;&gt;0,P559&lt;&gt;0,'Felling&amp;Restocking'!G559&lt;&gt;0,AA559="",AC559=""),1,0)</f>
        <v>0</v>
      </c>
      <c r="T559" s="370" t="str">
        <f aca="false">IF(OR('Felling&amp;Restocking'!G559=0,'Felling&amp;Restocking'!G559=""),"",SUM('Felling&amp;Restocking'!O559/P559)*'Felling&amp;Restocking'!G559)</f>
        <v/>
      </c>
      <c r="U559" s="370" t="str">
        <f aca="false">IF(OR('Felling&amp;Restocking'!G559=0,'Felling&amp;Restocking'!G559=""),"",SUM('Felling&amp;Restocking'!P559/P559)*'Felling&amp;Restocking'!G559)</f>
        <v/>
      </c>
      <c r="V559" s="371" t="n">
        <f aca="false">IF(CONCATENATE('Felling&amp;Restocking'!U559&amp;'Felling&amp;Restocking'!W559&amp;'Felling&amp;Restocking'!Y559&amp;'Felling&amp;Restocking'!AA559&amp;'Felling&amp;Restocking'!AC559)="",0,1)</f>
        <v>0</v>
      </c>
      <c r="W559" s="372" t="n">
        <f aca="false">IF(OR(OR(TRIM('Felling&amp;Restocking'!H559)="T",TRIM('Felling&amp;Restocking'!H559)="DF",TRIM('Felling&amp;Restocking'!H559)="OS"),O559=0),0,1)</f>
        <v>0</v>
      </c>
      <c r="X559" s="372" t="n">
        <f aca="false">IF(OR('Felling&amp;Restocking'!$S559="",OR('Felling&amp;Restocking'!$S559=0,'Felling&amp;Restocking'!$S559="N/A")),0,1)</f>
        <v>0</v>
      </c>
      <c r="Y559" s="362" t="str">
        <f aca="false">IF(W559=1,T559,"")</f>
        <v/>
      </c>
      <c r="Z559" s="362" t="str">
        <f aca="false">IF(W559=1,U559,"")</f>
        <v/>
      </c>
      <c r="AA559" s="363" t="str">
        <f aca="false">CONCATENATE(IF(AND(AG559="B",AF559&lt;&gt;""),AF559,""),IF(AND(AI559="B",AH559&lt;&gt;""),AH559,""),IF(AND(AK559="B",AJ559&lt;&gt;""),AJ559,""),IF(AND(AM559="B",AL559&lt;&gt;""),AL559,""),IF(AND(AO559="B",AN559&lt;&gt;""),AN559,""),IF(AND(AQ559="B",AP559&lt;&gt;""),AP559,""))</f>
        <v/>
      </c>
      <c r="AC559" s="362" t="str">
        <f aca="false">CONCATENATE(IF(AND(AG559="C",AF559&lt;&gt;""),AF559,""),IF(AND(AI559="C",AH559&lt;&gt;""),AH559,""),IF(AND(AK559="C",AJ559&lt;&gt;""),AJ559,""),IF(AND(AM559="C",AL559&lt;&gt;""),AL559,""),IF(AND(AO559="C",AN559&lt;&gt;""),AN559,""),IF(AND(AQ559="C",AP559&lt;&gt;""),AP559,""))</f>
        <v/>
      </c>
      <c r="AE559" s="362" t="str">
        <f aca="false">CONCATENATE(IF(AS559="","",AS559),IF(AU559="","",AU559),IF(AW559="","",AW559),IF(AY559="","",AY559),IF(BA559="","",BA559),IF(BC559="","",BC559))</f>
        <v>1</v>
      </c>
      <c r="AF559" s="362" t="str">
        <f aca="false">IF('Felling&amp;Restocking'!I559="","",IFERROR(VLOOKUP( 'Felling&amp;Restocking'!I559,SpeciesList[],2,0),"," &amp; 'Felling&amp;Restocking'!I559))</f>
        <v/>
      </c>
      <c r="AG559" s="362" t="str">
        <f aca="false">IF('Felling&amp;Restocking'!I559="","",VLOOKUP( 'Felling&amp;Restocking'!I559,SpeciesList[],4,0))</f>
        <v/>
      </c>
      <c r="AH559" s="362" t="str">
        <f aca="false">IF('Felling&amp;Restocking'!J559="","",IFERROR("," &amp; VLOOKUP( 'Felling&amp;Restocking'!J559,SpeciesList[],2,0),"," &amp; 'Felling&amp;Restocking'!J559))</f>
        <v/>
      </c>
      <c r="AI559" s="362" t="str">
        <f aca="false">IF('Felling&amp;Restocking'!J559="","",VLOOKUP( 'Felling&amp;Restocking'!J559,SpeciesList[],4,0))</f>
        <v/>
      </c>
      <c r="AJ559" s="362" t="str">
        <f aca="false">IF('Felling&amp;Restocking'!K559="","",IFERROR("," &amp; VLOOKUP( 'Felling&amp;Restocking'!K559,SpeciesList[],2,0),"," &amp; 'Felling&amp;Restocking'!K559))</f>
        <v/>
      </c>
      <c r="AK559" s="362" t="str">
        <f aca="false">IF('Felling&amp;Restocking'!K559="","",VLOOKUP( 'Felling&amp;Restocking'!K559,SpeciesList[],4,0))</f>
        <v/>
      </c>
      <c r="AL559" s="362" t="str">
        <f aca="false">IF('Felling&amp;Restocking'!L559="","",IFERROR("," &amp; VLOOKUP( 'Felling&amp;Restocking'!L559,SpeciesList[],2,0),"," &amp; 'Felling&amp;Restocking'!L559))</f>
        <v/>
      </c>
      <c r="AM559" s="362" t="str">
        <f aca="false">IF('Felling&amp;Restocking'!L559="","",VLOOKUP( 'Felling&amp;Restocking'!L559,SpeciesList[],4,0))</f>
        <v/>
      </c>
      <c r="AN559" s="362" t="str">
        <f aca="false">IF('Felling&amp;Restocking'!M559="","",IFERROR("," &amp; VLOOKUP( 'Felling&amp;Restocking'!M559,SpeciesList[],2,0),"," &amp; 'Felling&amp;Restocking'!M559))</f>
        <v/>
      </c>
      <c r="AO559" s="362" t="str">
        <f aca="false">IF('Felling&amp;Restocking'!M559="","",VLOOKUP( 'Felling&amp;Restocking'!M559,SpeciesList[],4,0))</f>
        <v/>
      </c>
      <c r="AP559" s="362" t="str">
        <f aca="false">IF('Felling&amp;Restocking'!N559="","",IFERROR("," &amp; VLOOKUP( 'Felling&amp;Restocking'!N559,SpeciesList[],2,0),"," &amp; 'Felling&amp;Restocking'!N559))</f>
        <v/>
      </c>
      <c r="AQ559" s="362" t="str">
        <f aca="false">IF('Felling&amp;Restocking'!N559="","",VLOOKUP( 'Felling&amp;Restocking'!N559,SpeciesList[],4,0))</f>
        <v/>
      </c>
      <c r="AT559" s="362" t="str">
        <f aca="false">IF('Sub-Cpt Record'!A559&lt;&gt;"",CONCATENATE('Sub-Cpt Record'!A559,'Sub-Cpt Record'!B559,'Sub-Cpt Record'!C559),"")</f>
        <v/>
      </c>
      <c r="AU559" s="362" t="n">
        <f aca="false">IF($AT559="",1,COUNTIFS($AT$11:$AT$1000, $AT559))</f>
        <v>1</v>
      </c>
      <c r="AV559" s="362" t="n">
        <f aca="false">IF(AT559&lt;&gt;"",'Sub-Cpt Record'!C559/CODE!AU559,0)</f>
        <v>0</v>
      </c>
    </row>
    <row r="560" customFormat="false" ht="15" hidden="false" customHeight="false" outlineLevel="0" collapsed="false">
      <c r="A560" s="362" t="str">
        <f aca="false">IF('Sub-Cpt Record'!B560="",IF(OR('Sub-Cpt Record'!A560=0,'Sub-Cpt Record'!A560=""),"",'Sub-Cpt Record'!A560),CONCATENATE('Sub-Cpt Record'!A560&amp;'Sub-Cpt Record'!B560))</f>
        <v/>
      </c>
      <c r="B560" s="362" t="n">
        <f aca="false">IF($A560="",1,COUNTIFS($A$11:$A$1000, $A560))</f>
        <v>1</v>
      </c>
      <c r="C560" s="363" t="str">
        <f aca="false">IF('Sub-Cpt Record'!E560 = "","",'Sub-Cpt Record'!E560&amp;"  ")</f>
        <v/>
      </c>
      <c r="D560" s="362" t="str">
        <f aca="false">IF('Sub-Cpt Record'!F560 = "","",'Sub-Cpt Record'!F560&amp;"  ")</f>
        <v/>
      </c>
      <c r="E560" s="362" t="str">
        <f aca="false">IF('Sub-Cpt Record'!G560 = "","",'Sub-Cpt Record'!G560&amp;"  ")</f>
        <v/>
      </c>
      <c r="F560" s="362" t="str">
        <f aca="false">IF('Sub-Cpt Record'!H560 = "","",'Sub-Cpt Record'!H560&amp;"  ")</f>
        <v/>
      </c>
      <c r="G560" s="362" t="str">
        <f aca="false">IF('Sub-Cpt Record'!I560 = "","",'Sub-Cpt Record'!I560&amp;"  ")</f>
        <v/>
      </c>
      <c r="H560" s="362" t="str">
        <f aca="false">IF('Sub-Cpt Record'!J560 = "","",'Sub-Cpt Record'!J560&amp;"  ")</f>
        <v/>
      </c>
      <c r="I560" s="364" t="str">
        <f aca="false">CONCATENATE(C560&amp;D560&amp;E560&amp;F560&amp;G560&amp;H560)</f>
        <v/>
      </c>
      <c r="J560" s="362" t="n">
        <f aca="false">IF(A560&lt;&gt;"",'Sub-Cpt Record'!C560/CODE!B560,0)</f>
        <v>0</v>
      </c>
      <c r="L560" s="365" t="str">
        <f aca="false">IF(A560="",IF(L561=1,1,""),1)</f>
        <v/>
      </c>
      <c r="N560" s="366" t="n">
        <f aca="false">COUNTIFS('Felling&amp;Restocking'!$A$11:$A$1000, 'Felling&amp;Restocking'!$A560, 'Felling&amp;Restocking'!$B$11:$B$1000, 'Felling&amp;Restocking'!$B560, 'Felling&amp;Restocking'!$H$11:$H$1000, 'Felling&amp;Restocking'!$H560)</f>
        <v>0</v>
      </c>
      <c r="O560" s="366" t="n">
        <f aca="false">IF(OR('Felling&amp;Restocking'!H560=0,'Felling&amp;Restocking'!H560=""),0,1)</f>
        <v>0</v>
      </c>
      <c r="P560" s="367" t="n">
        <f aca="false">SUM('Felling&amp;Restocking'!O560+'Felling&amp;Restocking'!P560)</f>
        <v>0</v>
      </c>
      <c r="S560" s="369" t="n">
        <f aca="false">IF(AND(O560&lt;&gt;0,P560&lt;&gt;0,'Felling&amp;Restocking'!G560&lt;&gt;0,AA560="",AC560=""),1,0)</f>
        <v>0</v>
      </c>
      <c r="T560" s="370" t="str">
        <f aca="false">IF(OR('Felling&amp;Restocking'!G560=0,'Felling&amp;Restocking'!G560=""),"",SUM('Felling&amp;Restocking'!O560/P560)*'Felling&amp;Restocking'!G560)</f>
        <v/>
      </c>
      <c r="U560" s="370" t="str">
        <f aca="false">IF(OR('Felling&amp;Restocking'!G560=0,'Felling&amp;Restocking'!G560=""),"",SUM('Felling&amp;Restocking'!P560/P560)*'Felling&amp;Restocking'!G560)</f>
        <v/>
      </c>
      <c r="V560" s="371" t="n">
        <f aca="false">IF(CONCATENATE('Felling&amp;Restocking'!U560&amp;'Felling&amp;Restocking'!W560&amp;'Felling&amp;Restocking'!Y560&amp;'Felling&amp;Restocking'!AA560&amp;'Felling&amp;Restocking'!AC560)="",0,1)</f>
        <v>0</v>
      </c>
      <c r="W560" s="372" t="n">
        <f aca="false">IF(OR(OR(TRIM('Felling&amp;Restocking'!H560)="T",TRIM('Felling&amp;Restocking'!H560)="DF",TRIM('Felling&amp;Restocking'!H560)="OS"),O560=0),0,1)</f>
        <v>0</v>
      </c>
      <c r="X560" s="372" t="n">
        <f aca="false">IF(OR('Felling&amp;Restocking'!$S560="",OR('Felling&amp;Restocking'!$S560=0,'Felling&amp;Restocking'!$S560="N/A")),0,1)</f>
        <v>0</v>
      </c>
      <c r="Y560" s="362" t="str">
        <f aca="false">IF(W560=1,T560,"")</f>
        <v/>
      </c>
      <c r="Z560" s="362" t="str">
        <f aca="false">IF(W560=1,U560,"")</f>
        <v/>
      </c>
      <c r="AA560" s="363" t="str">
        <f aca="false">CONCATENATE(IF(AND(AG560="B",AF560&lt;&gt;""),AF560,""),IF(AND(AI560="B",AH560&lt;&gt;""),AH560,""),IF(AND(AK560="B",AJ560&lt;&gt;""),AJ560,""),IF(AND(AM560="B",AL560&lt;&gt;""),AL560,""),IF(AND(AO560="B",AN560&lt;&gt;""),AN560,""),IF(AND(AQ560="B",AP560&lt;&gt;""),AP560,""))</f>
        <v/>
      </c>
      <c r="AC560" s="362" t="str">
        <f aca="false">CONCATENATE(IF(AND(AG560="C",AF560&lt;&gt;""),AF560,""),IF(AND(AI560="C",AH560&lt;&gt;""),AH560,""),IF(AND(AK560="C",AJ560&lt;&gt;""),AJ560,""),IF(AND(AM560="C",AL560&lt;&gt;""),AL560,""),IF(AND(AO560="C",AN560&lt;&gt;""),AN560,""),IF(AND(AQ560="C",AP560&lt;&gt;""),AP560,""))</f>
        <v/>
      </c>
      <c r="AE560" s="362" t="str">
        <f aca="false">CONCATENATE(IF(AS560="","",AS560),IF(AU560="","",AU560),IF(AW560="","",AW560),IF(AY560="","",AY560),IF(BA560="","",BA560),IF(BC560="","",BC560))</f>
        <v>1</v>
      </c>
      <c r="AF560" s="362" t="str">
        <f aca="false">IF('Felling&amp;Restocking'!I560="","",IFERROR(VLOOKUP( 'Felling&amp;Restocking'!I560,SpeciesList[],2,0),"," &amp; 'Felling&amp;Restocking'!I560))</f>
        <v/>
      </c>
      <c r="AG560" s="362" t="str">
        <f aca="false">IF('Felling&amp;Restocking'!I560="","",VLOOKUP( 'Felling&amp;Restocking'!I560,SpeciesList[],4,0))</f>
        <v/>
      </c>
      <c r="AH560" s="362" t="str">
        <f aca="false">IF('Felling&amp;Restocking'!J560="","",IFERROR("," &amp; VLOOKUP( 'Felling&amp;Restocking'!J560,SpeciesList[],2,0),"," &amp; 'Felling&amp;Restocking'!J560))</f>
        <v/>
      </c>
      <c r="AI560" s="362" t="str">
        <f aca="false">IF('Felling&amp;Restocking'!J560="","",VLOOKUP( 'Felling&amp;Restocking'!J560,SpeciesList[],4,0))</f>
        <v/>
      </c>
      <c r="AJ560" s="362" t="str">
        <f aca="false">IF('Felling&amp;Restocking'!K560="","",IFERROR("," &amp; VLOOKUP( 'Felling&amp;Restocking'!K560,SpeciesList[],2,0),"," &amp; 'Felling&amp;Restocking'!K560))</f>
        <v/>
      </c>
      <c r="AK560" s="362" t="str">
        <f aca="false">IF('Felling&amp;Restocking'!K560="","",VLOOKUP( 'Felling&amp;Restocking'!K560,SpeciesList[],4,0))</f>
        <v/>
      </c>
      <c r="AL560" s="362" t="str">
        <f aca="false">IF('Felling&amp;Restocking'!L560="","",IFERROR("," &amp; VLOOKUP( 'Felling&amp;Restocking'!L560,SpeciesList[],2,0),"," &amp; 'Felling&amp;Restocking'!L560))</f>
        <v/>
      </c>
      <c r="AM560" s="362" t="str">
        <f aca="false">IF('Felling&amp;Restocking'!L560="","",VLOOKUP( 'Felling&amp;Restocking'!L560,SpeciesList[],4,0))</f>
        <v/>
      </c>
      <c r="AN560" s="362" t="str">
        <f aca="false">IF('Felling&amp;Restocking'!M560="","",IFERROR("," &amp; VLOOKUP( 'Felling&amp;Restocking'!M560,SpeciesList[],2,0),"," &amp; 'Felling&amp;Restocking'!M560))</f>
        <v/>
      </c>
      <c r="AO560" s="362" t="str">
        <f aca="false">IF('Felling&amp;Restocking'!M560="","",VLOOKUP( 'Felling&amp;Restocking'!M560,SpeciesList[],4,0))</f>
        <v/>
      </c>
      <c r="AP560" s="362" t="str">
        <f aca="false">IF('Felling&amp;Restocking'!N560="","",IFERROR("," &amp; VLOOKUP( 'Felling&amp;Restocking'!N560,SpeciesList[],2,0),"," &amp; 'Felling&amp;Restocking'!N560))</f>
        <v/>
      </c>
      <c r="AQ560" s="362" t="str">
        <f aca="false">IF('Felling&amp;Restocking'!N560="","",VLOOKUP( 'Felling&amp;Restocking'!N560,SpeciesList[],4,0))</f>
        <v/>
      </c>
      <c r="AT560" s="362" t="str">
        <f aca="false">IF('Sub-Cpt Record'!A560&lt;&gt;"",CONCATENATE('Sub-Cpt Record'!A560,'Sub-Cpt Record'!B560,'Sub-Cpt Record'!C560),"")</f>
        <v/>
      </c>
      <c r="AU560" s="362" t="n">
        <f aca="false">IF($AT560="",1,COUNTIFS($AT$11:$AT$1000, $AT560))</f>
        <v>1</v>
      </c>
      <c r="AV560" s="362" t="n">
        <f aca="false">IF(AT560&lt;&gt;"",'Sub-Cpt Record'!C560/CODE!AU560,0)</f>
        <v>0</v>
      </c>
    </row>
    <row r="561" customFormat="false" ht="15" hidden="false" customHeight="false" outlineLevel="0" collapsed="false">
      <c r="A561" s="362" t="str">
        <f aca="false">IF('Sub-Cpt Record'!B561="",IF(OR('Sub-Cpt Record'!A561=0,'Sub-Cpt Record'!A561=""),"",'Sub-Cpt Record'!A561),CONCATENATE('Sub-Cpt Record'!A561&amp;'Sub-Cpt Record'!B561))</f>
        <v/>
      </c>
      <c r="B561" s="362" t="n">
        <f aca="false">IF($A561="",1,COUNTIFS($A$11:$A$1000, $A561))</f>
        <v>1</v>
      </c>
      <c r="C561" s="363" t="str">
        <f aca="false">IF('Sub-Cpt Record'!E561 = "","",'Sub-Cpt Record'!E561&amp;"  ")</f>
        <v/>
      </c>
      <c r="D561" s="362" t="str">
        <f aca="false">IF('Sub-Cpt Record'!F561 = "","",'Sub-Cpt Record'!F561&amp;"  ")</f>
        <v/>
      </c>
      <c r="E561" s="362" t="str">
        <f aca="false">IF('Sub-Cpt Record'!G561 = "","",'Sub-Cpt Record'!G561&amp;"  ")</f>
        <v/>
      </c>
      <c r="F561" s="362" t="str">
        <f aca="false">IF('Sub-Cpt Record'!H561 = "","",'Sub-Cpt Record'!H561&amp;"  ")</f>
        <v/>
      </c>
      <c r="G561" s="362" t="str">
        <f aca="false">IF('Sub-Cpt Record'!I561 = "","",'Sub-Cpt Record'!I561&amp;"  ")</f>
        <v/>
      </c>
      <c r="H561" s="362" t="str">
        <f aca="false">IF('Sub-Cpt Record'!J561 = "","",'Sub-Cpt Record'!J561&amp;"  ")</f>
        <v/>
      </c>
      <c r="I561" s="364" t="str">
        <f aca="false">CONCATENATE(C561&amp;D561&amp;E561&amp;F561&amp;G561&amp;H561)</f>
        <v/>
      </c>
      <c r="J561" s="362" t="n">
        <f aca="false">IF(A561&lt;&gt;"",'Sub-Cpt Record'!C561/CODE!B561,0)</f>
        <v>0</v>
      </c>
      <c r="L561" s="365" t="str">
        <f aca="false">IF(A561="",IF(L562=1,1,""),1)</f>
        <v/>
      </c>
      <c r="N561" s="366" t="n">
        <f aca="false">COUNTIFS('Felling&amp;Restocking'!$A$11:$A$1000, 'Felling&amp;Restocking'!$A561, 'Felling&amp;Restocking'!$B$11:$B$1000, 'Felling&amp;Restocking'!$B561, 'Felling&amp;Restocking'!$H$11:$H$1000, 'Felling&amp;Restocking'!$H561)</f>
        <v>0</v>
      </c>
      <c r="O561" s="366" t="n">
        <f aca="false">IF(OR('Felling&amp;Restocking'!H561=0,'Felling&amp;Restocking'!H561=""),0,1)</f>
        <v>0</v>
      </c>
      <c r="P561" s="367" t="n">
        <f aca="false">SUM('Felling&amp;Restocking'!O561+'Felling&amp;Restocking'!P561)</f>
        <v>0</v>
      </c>
      <c r="S561" s="369" t="n">
        <f aca="false">IF(AND(O561&lt;&gt;0,P561&lt;&gt;0,'Felling&amp;Restocking'!G561&lt;&gt;0,AA561="",AC561=""),1,0)</f>
        <v>0</v>
      </c>
      <c r="T561" s="370" t="str">
        <f aca="false">IF(OR('Felling&amp;Restocking'!G561=0,'Felling&amp;Restocking'!G561=""),"",SUM('Felling&amp;Restocking'!O561/P561)*'Felling&amp;Restocking'!G561)</f>
        <v/>
      </c>
      <c r="U561" s="370" t="str">
        <f aca="false">IF(OR('Felling&amp;Restocking'!G561=0,'Felling&amp;Restocking'!G561=""),"",SUM('Felling&amp;Restocking'!P561/P561)*'Felling&amp;Restocking'!G561)</f>
        <v/>
      </c>
      <c r="V561" s="371" t="n">
        <f aca="false">IF(CONCATENATE('Felling&amp;Restocking'!U561&amp;'Felling&amp;Restocking'!W561&amp;'Felling&amp;Restocking'!Y561&amp;'Felling&amp;Restocking'!AA561&amp;'Felling&amp;Restocking'!AC561)="",0,1)</f>
        <v>0</v>
      </c>
      <c r="W561" s="372" t="n">
        <f aca="false">IF(OR(OR(TRIM('Felling&amp;Restocking'!H561)="T",TRIM('Felling&amp;Restocking'!H561)="DF",TRIM('Felling&amp;Restocking'!H561)="OS"),O561=0),0,1)</f>
        <v>0</v>
      </c>
      <c r="X561" s="372" t="n">
        <f aca="false">IF(OR('Felling&amp;Restocking'!$S561="",OR('Felling&amp;Restocking'!$S561=0,'Felling&amp;Restocking'!$S561="N/A")),0,1)</f>
        <v>0</v>
      </c>
      <c r="Y561" s="362" t="str">
        <f aca="false">IF(W561=1,T561,"")</f>
        <v/>
      </c>
      <c r="Z561" s="362" t="str">
        <f aca="false">IF(W561=1,U561,"")</f>
        <v/>
      </c>
      <c r="AA561" s="363" t="str">
        <f aca="false">CONCATENATE(IF(AND(AG561="B",AF561&lt;&gt;""),AF561,""),IF(AND(AI561="B",AH561&lt;&gt;""),AH561,""),IF(AND(AK561="B",AJ561&lt;&gt;""),AJ561,""),IF(AND(AM561="B",AL561&lt;&gt;""),AL561,""),IF(AND(AO561="B",AN561&lt;&gt;""),AN561,""),IF(AND(AQ561="B",AP561&lt;&gt;""),AP561,""))</f>
        <v/>
      </c>
      <c r="AC561" s="362" t="str">
        <f aca="false">CONCATENATE(IF(AND(AG561="C",AF561&lt;&gt;""),AF561,""),IF(AND(AI561="C",AH561&lt;&gt;""),AH561,""),IF(AND(AK561="C",AJ561&lt;&gt;""),AJ561,""),IF(AND(AM561="C",AL561&lt;&gt;""),AL561,""),IF(AND(AO561="C",AN561&lt;&gt;""),AN561,""),IF(AND(AQ561="C",AP561&lt;&gt;""),AP561,""))</f>
        <v/>
      </c>
      <c r="AE561" s="362" t="str">
        <f aca="false">CONCATENATE(IF(AS561="","",AS561),IF(AU561="","",AU561),IF(AW561="","",AW561),IF(AY561="","",AY561),IF(BA561="","",BA561),IF(BC561="","",BC561))</f>
        <v>1</v>
      </c>
      <c r="AF561" s="362" t="str">
        <f aca="false">IF('Felling&amp;Restocking'!I561="","",IFERROR(VLOOKUP( 'Felling&amp;Restocking'!I561,SpeciesList[],2,0),"," &amp; 'Felling&amp;Restocking'!I561))</f>
        <v/>
      </c>
      <c r="AG561" s="362" t="str">
        <f aca="false">IF('Felling&amp;Restocking'!I561="","",VLOOKUP( 'Felling&amp;Restocking'!I561,SpeciesList[],4,0))</f>
        <v/>
      </c>
      <c r="AH561" s="362" t="str">
        <f aca="false">IF('Felling&amp;Restocking'!J561="","",IFERROR("," &amp; VLOOKUP( 'Felling&amp;Restocking'!J561,SpeciesList[],2,0),"," &amp; 'Felling&amp;Restocking'!J561))</f>
        <v/>
      </c>
      <c r="AI561" s="362" t="str">
        <f aca="false">IF('Felling&amp;Restocking'!J561="","",VLOOKUP( 'Felling&amp;Restocking'!J561,SpeciesList[],4,0))</f>
        <v/>
      </c>
      <c r="AJ561" s="362" t="str">
        <f aca="false">IF('Felling&amp;Restocking'!K561="","",IFERROR("," &amp; VLOOKUP( 'Felling&amp;Restocking'!K561,SpeciesList[],2,0),"," &amp; 'Felling&amp;Restocking'!K561))</f>
        <v/>
      </c>
      <c r="AK561" s="362" t="str">
        <f aca="false">IF('Felling&amp;Restocking'!K561="","",VLOOKUP( 'Felling&amp;Restocking'!K561,SpeciesList[],4,0))</f>
        <v/>
      </c>
      <c r="AL561" s="362" t="str">
        <f aca="false">IF('Felling&amp;Restocking'!L561="","",IFERROR("," &amp; VLOOKUP( 'Felling&amp;Restocking'!L561,SpeciesList[],2,0),"," &amp; 'Felling&amp;Restocking'!L561))</f>
        <v/>
      </c>
      <c r="AM561" s="362" t="str">
        <f aca="false">IF('Felling&amp;Restocking'!L561="","",VLOOKUP( 'Felling&amp;Restocking'!L561,SpeciesList[],4,0))</f>
        <v/>
      </c>
      <c r="AN561" s="362" t="str">
        <f aca="false">IF('Felling&amp;Restocking'!M561="","",IFERROR("," &amp; VLOOKUP( 'Felling&amp;Restocking'!M561,SpeciesList[],2,0),"," &amp; 'Felling&amp;Restocking'!M561))</f>
        <v/>
      </c>
      <c r="AO561" s="362" t="str">
        <f aca="false">IF('Felling&amp;Restocking'!M561="","",VLOOKUP( 'Felling&amp;Restocking'!M561,SpeciesList[],4,0))</f>
        <v/>
      </c>
      <c r="AP561" s="362" t="str">
        <f aca="false">IF('Felling&amp;Restocking'!N561="","",IFERROR("," &amp; VLOOKUP( 'Felling&amp;Restocking'!N561,SpeciesList[],2,0),"," &amp; 'Felling&amp;Restocking'!N561))</f>
        <v/>
      </c>
      <c r="AQ561" s="362" t="str">
        <f aca="false">IF('Felling&amp;Restocking'!N561="","",VLOOKUP( 'Felling&amp;Restocking'!N561,SpeciesList[],4,0))</f>
        <v/>
      </c>
      <c r="AT561" s="362" t="str">
        <f aca="false">IF('Sub-Cpt Record'!A561&lt;&gt;"",CONCATENATE('Sub-Cpt Record'!A561,'Sub-Cpt Record'!B561,'Sub-Cpt Record'!C561),"")</f>
        <v/>
      </c>
      <c r="AU561" s="362" t="n">
        <f aca="false">IF($AT561="",1,COUNTIFS($AT$11:$AT$1000, $AT561))</f>
        <v>1</v>
      </c>
      <c r="AV561" s="362" t="n">
        <f aca="false">IF(AT561&lt;&gt;"",'Sub-Cpt Record'!C561/CODE!AU561,0)</f>
        <v>0</v>
      </c>
    </row>
    <row r="562" customFormat="false" ht="15" hidden="false" customHeight="false" outlineLevel="0" collapsed="false">
      <c r="A562" s="362" t="str">
        <f aca="false">IF('Sub-Cpt Record'!B562="",IF(OR('Sub-Cpt Record'!A562=0,'Sub-Cpt Record'!A562=""),"",'Sub-Cpt Record'!A562),CONCATENATE('Sub-Cpt Record'!A562&amp;'Sub-Cpt Record'!B562))</f>
        <v/>
      </c>
      <c r="B562" s="362" t="n">
        <f aca="false">IF($A562="",1,COUNTIFS($A$11:$A$1000, $A562))</f>
        <v>1</v>
      </c>
      <c r="C562" s="363" t="str">
        <f aca="false">IF('Sub-Cpt Record'!E562 = "","",'Sub-Cpt Record'!E562&amp;"  ")</f>
        <v/>
      </c>
      <c r="D562" s="362" t="str">
        <f aca="false">IF('Sub-Cpt Record'!F562 = "","",'Sub-Cpt Record'!F562&amp;"  ")</f>
        <v/>
      </c>
      <c r="E562" s="362" t="str">
        <f aca="false">IF('Sub-Cpt Record'!G562 = "","",'Sub-Cpt Record'!G562&amp;"  ")</f>
        <v/>
      </c>
      <c r="F562" s="362" t="str">
        <f aca="false">IF('Sub-Cpt Record'!H562 = "","",'Sub-Cpt Record'!H562&amp;"  ")</f>
        <v/>
      </c>
      <c r="G562" s="362" t="str">
        <f aca="false">IF('Sub-Cpt Record'!I562 = "","",'Sub-Cpt Record'!I562&amp;"  ")</f>
        <v/>
      </c>
      <c r="H562" s="362" t="str">
        <f aca="false">IF('Sub-Cpt Record'!J562 = "","",'Sub-Cpt Record'!J562&amp;"  ")</f>
        <v/>
      </c>
      <c r="I562" s="364" t="str">
        <f aca="false">CONCATENATE(C562&amp;D562&amp;E562&amp;F562&amp;G562&amp;H562)</f>
        <v/>
      </c>
      <c r="J562" s="362" t="n">
        <f aca="false">IF(A562&lt;&gt;"",'Sub-Cpt Record'!C562/CODE!B562,0)</f>
        <v>0</v>
      </c>
      <c r="L562" s="365" t="str">
        <f aca="false">IF(A562="",IF(L563=1,1,""),1)</f>
        <v/>
      </c>
      <c r="N562" s="366" t="n">
        <f aca="false">COUNTIFS('Felling&amp;Restocking'!$A$11:$A$1000, 'Felling&amp;Restocking'!$A562, 'Felling&amp;Restocking'!$B$11:$B$1000, 'Felling&amp;Restocking'!$B562, 'Felling&amp;Restocking'!$H$11:$H$1000, 'Felling&amp;Restocking'!$H562)</f>
        <v>0</v>
      </c>
      <c r="O562" s="366" t="n">
        <f aca="false">IF(OR('Felling&amp;Restocking'!H562=0,'Felling&amp;Restocking'!H562=""),0,1)</f>
        <v>0</v>
      </c>
      <c r="P562" s="367" t="n">
        <f aca="false">SUM('Felling&amp;Restocking'!O562+'Felling&amp;Restocking'!P562)</f>
        <v>0</v>
      </c>
      <c r="S562" s="369" t="n">
        <f aca="false">IF(AND(O562&lt;&gt;0,P562&lt;&gt;0,'Felling&amp;Restocking'!G562&lt;&gt;0,AA562="",AC562=""),1,0)</f>
        <v>0</v>
      </c>
      <c r="T562" s="370" t="str">
        <f aca="false">IF(OR('Felling&amp;Restocking'!G562=0,'Felling&amp;Restocking'!G562=""),"",SUM('Felling&amp;Restocking'!O562/P562)*'Felling&amp;Restocking'!G562)</f>
        <v/>
      </c>
      <c r="U562" s="370" t="str">
        <f aca="false">IF(OR('Felling&amp;Restocking'!G562=0,'Felling&amp;Restocking'!G562=""),"",SUM('Felling&amp;Restocking'!P562/P562)*'Felling&amp;Restocking'!G562)</f>
        <v/>
      </c>
      <c r="V562" s="371" t="n">
        <f aca="false">IF(CONCATENATE('Felling&amp;Restocking'!U562&amp;'Felling&amp;Restocking'!W562&amp;'Felling&amp;Restocking'!Y562&amp;'Felling&amp;Restocking'!AA562&amp;'Felling&amp;Restocking'!AC562)="",0,1)</f>
        <v>0</v>
      </c>
      <c r="W562" s="372" t="n">
        <f aca="false">IF(OR(OR(TRIM('Felling&amp;Restocking'!H562)="T",TRIM('Felling&amp;Restocking'!H562)="DF",TRIM('Felling&amp;Restocking'!H562)="OS"),O562=0),0,1)</f>
        <v>0</v>
      </c>
      <c r="X562" s="372" t="n">
        <f aca="false">IF(OR('Felling&amp;Restocking'!$S562="",OR('Felling&amp;Restocking'!$S562=0,'Felling&amp;Restocking'!$S562="N/A")),0,1)</f>
        <v>0</v>
      </c>
      <c r="Y562" s="362" t="str">
        <f aca="false">IF(W562=1,T562,"")</f>
        <v/>
      </c>
      <c r="Z562" s="362" t="str">
        <f aca="false">IF(W562=1,U562,"")</f>
        <v/>
      </c>
      <c r="AA562" s="363" t="str">
        <f aca="false">CONCATENATE(IF(AND(AG562="B",AF562&lt;&gt;""),AF562,""),IF(AND(AI562="B",AH562&lt;&gt;""),AH562,""),IF(AND(AK562="B",AJ562&lt;&gt;""),AJ562,""),IF(AND(AM562="B",AL562&lt;&gt;""),AL562,""),IF(AND(AO562="B",AN562&lt;&gt;""),AN562,""),IF(AND(AQ562="B",AP562&lt;&gt;""),AP562,""))</f>
        <v/>
      </c>
      <c r="AC562" s="362" t="str">
        <f aca="false">CONCATENATE(IF(AND(AG562="C",AF562&lt;&gt;""),AF562,""),IF(AND(AI562="C",AH562&lt;&gt;""),AH562,""),IF(AND(AK562="C",AJ562&lt;&gt;""),AJ562,""),IF(AND(AM562="C",AL562&lt;&gt;""),AL562,""),IF(AND(AO562="C",AN562&lt;&gt;""),AN562,""),IF(AND(AQ562="C",AP562&lt;&gt;""),AP562,""))</f>
        <v/>
      </c>
      <c r="AE562" s="362" t="str">
        <f aca="false">CONCATENATE(IF(AS562="","",AS562),IF(AU562="","",AU562),IF(AW562="","",AW562),IF(AY562="","",AY562),IF(BA562="","",BA562),IF(BC562="","",BC562))</f>
        <v>1</v>
      </c>
      <c r="AF562" s="362" t="str">
        <f aca="false">IF('Felling&amp;Restocking'!I562="","",IFERROR(VLOOKUP( 'Felling&amp;Restocking'!I562,SpeciesList[],2,0),"," &amp; 'Felling&amp;Restocking'!I562))</f>
        <v/>
      </c>
      <c r="AG562" s="362" t="str">
        <f aca="false">IF('Felling&amp;Restocking'!I562="","",VLOOKUP( 'Felling&amp;Restocking'!I562,SpeciesList[],4,0))</f>
        <v/>
      </c>
      <c r="AH562" s="362" t="str">
        <f aca="false">IF('Felling&amp;Restocking'!J562="","",IFERROR("," &amp; VLOOKUP( 'Felling&amp;Restocking'!J562,SpeciesList[],2,0),"," &amp; 'Felling&amp;Restocking'!J562))</f>
        <v/>
      </c>
      <c r="AI562" s="362" t="str">
        <f aca="false">IF('Felling&amp;Restocking'!J562="","",VLOOKUP( 'Felling&amp;Restocking'!J562,SpeciesList[],4,0))</f>
        <v/>
      </c>
      <c r="AJ562" s="362" t="str">
        <f aca="false">IF('Felling&amp;Restocking'!K562="","",IFERROR("," &amp; VLOOKUP( 'Felling&amp;Restocking'!K562,SpeciesList[],2,0),"," &amp; 'Felling&amp;Restocking'!K562))</f>
        <v/>
      </c>
      <c r="AK562" s="362" t="str">
        <f aca="false">IF('Felling&amp;Restocking'!K562="","",VLOOKUP( 'Felling&amp;Restocking'!K562,SpeciesList[],4,0))</f>
        <v/>
      </c>
      <c r="AL562" s="362" t="str">
        <f aca="false">IF('Felling&amp;Restocking'!L562="","",IFERROR("," &amp; VLOOKUP( 'Felling&amp;Restocking'!L562,SpeciesList[],2,0),"," &amp; 'Felling&amp;Restocking'!L562))</f>
        <v/>
      </c>
      <c r="AM562" s="362" t="str">
        <f aca="false">IF('Felling&amp;Restocking'!L562="","",VLOOKUP( 'Felling&amp;Restocking'!L562,SpeciesList[],4,0))</f>
        <v/>
      </c>
      <c r="AN562" s="362" t="str">
        <f aca="false">IF('Felling&amp;Restocking'!M562="","",IFERROR("," &amp; VLOOKUP( 'Felling&amp;Restocking'!M562,SpeciesList[],2,0),"," &amp; 'Felling&amp;Restocking'!M562))</f>
        <v/>
      </c>
      <c r="AO562" s="362" t="str">
        <f aca="false">IF('Felling&amp;Restocking'!M562="","",VLOOKUP( 'Felling&amp;Restocking'!M562,SpeciesList[],4,0))</f>
        <v/>
      </c>
      <c r="AP562" s="362" t="str">
        <f aca="false">IF('Felling&amp;Restocking'!N562="","",IFERROR("," &amp; VLOOKUP( 'Felling&amp;Restocking'!N562,SpeciesList[],2,0),"," &amp; 'Felling&amp;Restocking'!N562))</f>
        <v/>
      </c>
      <c r="AQ562" s="362" t="str">
        <f aca="false">IF('Felling&amp;Restocking'!N562="","",VLOOKUP( 'Felling&amp;Restocking'!N562,SpeciesList[],4,0))</f>
        <v/>
      </c>
      <c r="AT562" s="362" t="str">
        <f aca="false">IF('Sub-Cpt Record'!A562&lt;&gt;"",CONCATENATE('Sub-Cpt Record'!A562,'Sub-Cpt Record'!B562,'Sub-Cpt Record'!C562),"")</f>
        <v/>
      </c>
      <c r="AU562" s="362" t="n">
        <f aca="false">IF($AT562="",1,COUNTIFS($AT$11:$AT$1000, $AT562))</f>
        <v>1</v>
      </c>
      <c r="AV562" s="362" t="n">
        <f aca="false">IF(AT562&lt;&gt;"",'Sub-Cpt Record'!C562/CODE!AU562,0)</f>
        <v>0</v>
      </c>
    </row>
    <row r="563" customFormat="false" ht="15" hidden="false" customHeight="false" outlineLevel="0" collapsed="false">
      <c r="A563" s="362" t="str">
        <f aca="false">IF('Sub-Cpt Record'!B563="",IF(OR('Sub-Cpt Record'!A563=0,'Sub-Cpt Record'!A563=""),"",'Sub-Cpt Record'!A563),CONCATENATE('Sub-Cpt Record'!A563&amp;'Sub-Cpt Record'!B563))</f>
        <v/>
      </c>
      <c r="B563" s="362" t="n">
        <f aca="false">IF($A563="",1,COUNTIFS($A$11:$A$1000, $A563))</f>
        <v>1</v>
      </c>
      <c r="C563" s="363" t="str">
        <f aca="false">IF('Sub-Cpt Record'!E563 = "","",'Sub-Cpt Record'!E563&amp;"  ")</f>
        <v/>
      </c>
      <c r="D563" s="362" t="str">
        <f aca="false">IF('Sub-Cpt Record'!F563 = "","",'Sub-Cpt Record'!F563&amp;"  ")</f>
        <v/>
      </c>
      <c r="E563" s="362" t="str">
        <f aca="false">IF('Sub-Cpt Record'!G563 = "","",'Sub-Cpt Record'!G563&amp;"  ")</f>
        <v/>
      </c>
      <c r="F563" s="362" t="str">
        <f aca="false">IF('Sub-Cpt Record'!H563 = "","",'Sub-Cpt Record'!H563&amp;"  ")</f>
        <v/>
      </c>
      <c r="G563" s="362" t="str">
        <f aca="false">IF('Sub-Cpt Record'!I563 = "","",'Sub-Cpt Record'!I563&amp;"  ")</f>
        <v/>
      </c>
      <c r="H563" s="362" t="str">
        <f aca="false">IF('Sub-Cpt Record'!J563 = "","",'Sub-Cpt Record'!J563&amp;"  ")</f>
        <v/>
      </c>
      <c r="I563" s="364" t="str">
        <f aca="false">CONCATENATE(C563&amp;D563&amp;E563&amp;F563&amp;G563&amp;H563)</f>
        <v/>
      </c>
      <c r="J563" s="362" t="n">
        <f aca="false">IF(A563&lt;&gt;"",'Sub-Cpt Record'!C563/CODE!B563,0)</f>
        <v>0</v>
      </c>
      <c r="L563" s="365" t="str">
        <f aca="false">IF(A563="",IF(L564=1,1,""),1)</f>
        <v/>
      </c>
      <c r="N563" s="366" t="n">
        <f aca="false">COUNTIFS('Felling&amp;Restocking'!$A$11:$A$1000, 'Felling&amp;Restocking'!$A563, 'Felling&amp;Restocking'!$B$11:$B$1000, 'Felling&amp;Restocking'!$B563, 'Felling&amp;Restocking'!$H$11:$H$1000, 'Felling&amp;Restocking'!$H563)</f>
        <v>0</v>
      </c>
      <c r="O563" s="366" t="n">
        <f aca="false">IF(OR('Felling&amp;Restocking'!H563=0,'Felling&amp;Restocking'!H563=""),0,1)</f>
        <v>0</v>
      </c>
      <c r="P563" s="367" t="n">
        <f aca="false">SUM('Felling&amp;Restocking'!O563+'Felling&amp;Restocking'!P563)</f>
        <v>0</v>
      </c>
      <c r="S563" s="369" t="n">
        <f aca="false">IF(AND(O563&lt;&gt;0,P563&lt;&gt;0,'Felling&amp;Restocking'!G563&lt;&gt;0,AA563="",AC563=""),1,0)</f>
        <v>0</v>
      </c>
      <c r="T563" s="370" t="str">
        <f aca="false">IF(OR('Felling&amp;Restocking'!G563=0,'Felling&amp;Restocking'!G563=""),"",SUM('Felling&amp;Restocking'!O563/P563)*'Felling&amp;Restocking'!G563)</f>
        <v/>
      </c>
      <c r="U563" s="370" t="str">
        <f aca="false">IF(OR('Felling&amp;Restocking'!G563=0,'Felling&amp;Restocking'!G563=""),"",SUM('Felling&amp;Restocking'!P563/P563)*'Felling&amp;Restocking'!G563)</f>
        <v/>
      </c>
      <c r="V563" s="371" t="n">
        <f aca="false">IF(CONCATENATE('Felling&amp;Restocking'!U563&amp;'Felling&amp;Restocking'!W563&amp;'Felling&amp;Restocking'!Y563&amp;'Felling&amp;Restocking'!AA563&amp;'Felling&amp;Restocking'!AC563)="",0,1)</f>
        <v>0</v>
      </c>
      <c r="W563" s="372" t="n">
        <f aca="false">IF(OR(OR(TRIM('Felling&amp;Restocking'!H563)="T",TRIM('Felling&amp;Restocking'!H563)="DF",TRIM('Felling&amp;Restocking'!H563)="OS"),O563=0),0,1)</f>
        <v>0</v>
      </c>
      <c r="X563" s="372" t="n">
        <f aca="false">IF(OR('Felling&amp;Restocking'!$S563="",OR('Felling&amp;Restocking'!$S563=0,'Felling&amp;Restocking'!$S563="N/A")),0,1)</f>
        <v>0</v>
      </c>
      <c r="Y563" s="362" t="str">
        <f aca="false">IF(W563=1,T563,"")</f>
        <v/>
      </c>
      <c r="Z563" s="362" t="str">
        <f aca="false">IF(W563=1,U563,"")</f>
        <v/>
      </c>
      <c r="AA563" s="363" t="str">
        <f aca="false">CONCATENATE(IF(AND(AG563="B",AF563&lt;&gt;""),AF563,""),IF(AND(AI563="B",AH563&lt;&gt;""),AH563,""),IF(AND(AK563="B",AJ563&lt;&gt;""),AJ563,""),IF(AND(AM563="B",AL563&lt;&gt;""),AL563,""),IF(AND(AO563="B",AN563&lt;&gt;""),AN563,""),IF(AND(AQ563="B",AP563&lt;&gt;""),AP563,""))</f>
        <v/>
      </c>
      <c r="AC563" s="362" t="str">
        <f aca="false">CONCATENATE(IF(AND(AG563="C",AF563&lt;&gt;""),AF563,""),IF(AND(AI563="C",AH563&lt;&gt;""),AH563,""),IF(AND(AK563="C",AJ563&lt;&gt;""),AJ563,""),IF(AND(AM563="C",AL563&lt;&gt;""),AL563,""),IF(AND(AO563="C",AN563&lt;&gt;""),AN563,""),IF(AND(AQ563="C",AP563&lt;&gt;""),AP563,""))</f>
        <v/>
      </c>
      <c r="AE563" s="362" t="str">
        <f aca="false">CONCATENATE(IF(AS563="","",AS563),IF(AU563="","",AU563),IF(AW563="","",AW563),IF(AY563="","",AY563),IF(BA563="","",BA563),IF(BC563="","",BC563))</f>
        <v>1</v>
      </c>
      <c r="AF563" s="362" t="str">
        <f aca="false">IF('Felling&amp;Restocking'!I563="","",IFERROR(VLOOKUP( 'Felling&amp;Restocking'!I563,SpeciesList[],2,0),"," &amp; 'Felling&amp;Restocking'!I563))</f>
        <v/>
      </c>
      <c r="AG563" s="362" t="str">
        <f aca="false">IF('Felling&amp;Restocking'!I563="","",VLOOKUP( 'Felling&amp;Restocking'!I563,SpeciesList[],4,0))</f>
        <v/>
      </c>
      <c r="AH563" s="362" t="str">
        <f aca="false">IF('Felling&amp;Restocking'!J563="","",IFERROR("," &amp; VLOOKUP( 'Felling&amp;Restocking'!J563,SpeciesList[],2,0),"," &amp; 'Felling&amp;Restocking'!J563))</f>
        <v/>
      </c>
      <c r="AI563" s="362" t="str">
        <f aca="false">IF('Felling&amp;Restocking'!J563="","",VLOOKUP( 'Felling&amp;Restocking'!J563,SpeciesList[],4,0))</f>
        <v/>
      </c>
      <c r="AJ563" s="362" t="str">
        <f aca="false">IF('Felling&amp;Restocking'!K563="","",IFERROR("," &amp; VLOOKUP( 'Felling&amp;Restocking'!K563,SpeciesList[],2,0),"," &amp; 'Felling&amp;Restocking'!K563))</f>
        <v/>
      </c>
      <c r="AK563" s="362" t="str">
        <f aca="false">IF('Felling&amp;Restocking'!K563="","",VLOOKUP( 'Felling&amp;Restocking'!K563,SpeciesList[],4,0))</f>
        <v/>
      </c>
      <c r="AL563" s="362" t="str">
        <f aca="false">IF('Felling&amp;Restocking'!L563="","",IFERROR("," &amp; VLOOKUP( 'Felling&amp;Restocking'!L563,SpeciesList[],2,0),"," &amp; 'Felling&amp;Restocking'!L563))</f>
        <v/>
      </c>
      <c r="AM563" s="362" t="str">
        <f aca="false">IF('Felling&amp;Restocking'!L563="","",VLOOKUP( 'Felling&amp;Restocking'!L563,SpeciesList[],4,0))</f>
        <v/>
      </c>
      <c r="AN563" s="362" t="str">
        <f aca="false">IF('Felling&amp;Restocking'!M563="","",IFERROR("," &amp; VLOOKUP( 'Felling&amp;Restocking'!M563,SpeciesList[],2,0),"," &amp; 'Felling&amp;Restocking'!M563))</f>
        <v/>
      </c>
      <c r="AO563" s="362" t="str">
        <f aca="false">IF('Felling&amp;Restocking'!M563="","",VLOOKUP( 'Felling&amp;Restocking'!M563,SpeciesList[],4,0))</f>
        <v/>
      </c>
      <c r="AP563" s="362" t="str">
        <f aca="false">IF('Felling&amp;Restocking'!N563="","",IFERROR("," &amp; VLOOKUP( 'Felling&amp;Restocking'!N563,SpeciesList[],2,0),"," &amp; 'Felling&amp;Restocking'!N563))</f>
        <v/>
      </c>
      <c r="AQ563" s="362" t="str">
        <f aca="false">IF('Felling&amp;Restocking'!N563="","",VLOOKUP( 'Felling&amp;Restocking'!N563,SpeciesList[],4,0))</f>
        <v/>
      </c>
      <c r="AT563" s="362" t="str">
        <f aca="false">IF('Sub-Cpt Record'!A563&lt;&gt;"",CONCATENATE('Sub-Cpt Record'!A563,'Sub-Cpt Record'!B563,'Sub-Cpt Record'!C563),"")</f>
        <v/>
      </c>
      <c r="AU563" s="362" t="n">
        <f aca="false">IF($AT563="",1,COUNTIFS($AT$11:$AT$1000, $AT563))</f>
        <v>1</v>
      </c>
      <c r="AV563" s="362" t="n">
        <f aca="false">IF(AT563&lt;&gt;"",'Sub-Cpt Record'!C563/CODE!AU563,0)</f>
        <v>0</v>
      </c>
    </row>
    <row r="564" customFormat="false" ht="15" hidden="false" customHeight="false" outlineLevel="0" collapsed="false">
      <c r="A564" s="362" t="str">
        <f aca="false">IF('Sub-Cpt Record'!B564="",IF(OR('Sub-Cpt Record'!A564=0,'Sub-Cpt Record'!A564=""),"",'Sub-Cpt Record'!A564),CONCATENATE('Sub-Cpt Record'!A564&amp;'Sub-Cpt Record'!B564))</f>
        <v/>
      </c>
      <c r="B564" s="362" t="n">
        <f aca="false">IF($A564="",1,COUNTIFS($A$11:$A$1000, $A564))</f>
        <v>1</v>
      </c>
      <c r="C564" s="363" t="str">
        <f aca="false">IF('Sub-Cpt Record'!E564 = "","",'Sub-Cpt Record'!E564&amp;"  ")</f>
        <v/>
      </c>
      <c r="D564" s="362" t="str">
        <f aca="false">IF('Sub-Cpt Record'!F564 = "","",'Sub-Cpt Record'!F564&amp;"  ")</f>
        <v/>
      </c>
      <c r="E564" s="362" t="str">
        <f aca="false">IF('Sub-Cpt Record'!G564 = "","",'Sub-Cpt Record'!G564&amp;"  ")</f>
        <v/>
      </c>
      <c r="F564" s="362" t="str">
        <f aca="false">IF('Sub-Cpt Record'!H564 = "","",'Sub-Cpt Record'!H564&amp;"  ")</f>
        <v/>
      </c>
      <c r="G564" s="362" t="str">
        <f aca="false">IF('Sub-Cpt Record'!I564 = "","",'Sub-Cpt Record'!I564&amp;"  ")</f>
        <v/>
      </c>
      <c r="H564" s="362" t="str">
        <f aca="false">IF('Sub-Cpt Record'!J564 = "","",'Sub-Cpt Record'!J564&amp;"  ")</f>
        <v/>
      </c>
      <c r="I564" s="364" t="str">
        <f aca="false">CONCATENATE(C564&amp;D564&amp;E564&amp;F564&amp;G564&amp;H564)</f>
        <v/>
      </c>
      <c r="J564" s="362" t="n">
        <f aca="false">IF(A564&lt;&gt;"",'Sub-Cpt Record'!C564/CODE!B564,0)</f>
        <v>0</v>
      </c>
      <c r="L564" s="365" t="str">
        <f aca="false">IF(A564="",IF(L565=1,1,""),1)</f>
        <v/>
      </c>
      <c r="N564" s="366" t="n">
        <f aca="false">COUNTIFS('Felling&amp;Restocking'!$A$11:$A$1000, 'Felling&amp;Restocking'!$A564, 'Felling&amp;Restocking'!$B$11:$B$1000, 'Felling&amp;Restocking'!$B564, 'Felling&amp;Restocking'!$H$11:$H$1000, 'Felling&amp;Restocking'!$H564)</f>
        <v>0</v>
      </c>
      <c r="O564" s="366" t="n">
        <f aca="false">IF(OR('Felling&amp;Restocking'!H564=0,'Felling&amp;Restocking'!H564=""),0,1)</f>
        <v>0</v>
      </c>
      <c r="P564" s="367" t="n">
        <f aca="false">SUM('Felling&amp;Restocking'!O564+'Felling&amp;Restocking'!P564)</f>
        <v>0</v>
      </c>
      <c r="S564" s="369" t="n">
        <f aca="false">IF(AND(O564&lt;&gt;0,P564&lt;&gt;0,'Felling&amp;Restocking'!G564&lt;&gt;0,AA564="",AC564=""),1,0)</f>
        <v>0</v>
      </c>
      <c r="T564" s="370" t="str">
        <f aca="false">IF(OR('Felling&amp;Restocking'!G564=0,'Felling&amp;Restocking'!G564=""),"",SUM('Felling&amp;Restocking'!O564/P564)*'Felling&amp;Restocking'!G564)</f>
        <v/>
      </c>
      <c r="U564" s="370" t="str">
        <f aca="false">IF(OR('Felling&amp;Restocking'!G564=0,'Felling&amp;Restocking'!G564=""),"",SUM('Felling&amp;Restocking'!P564/P564)*'Felling&amp;Restocking'!G564)</f>
        <v/>
      </c>
      <c r="V564" s="371" t="n">
        <f aca="false">IF(CONCATENATE('Felling&amp;Restocking'!U564&amp;'Felling&amp;Restocking'!W564&amp;'Felling&amp;Restocking'!Y564&amp;'Felling&amp;Restocking'!AA564&amp;'Felling&amp;Restocking'!AC564)="",0,1)</f>
        <v>0</v>
      </c>
      <c r="W564" s="372" t="n">
        <f aca="false">IF(OR(OR(TRIM('Felling&amp;Restocking'!H564)="T",TRIM('Felling&amp;Restocking'!H564)="DF",TRIM('Felling&amp;Restocking'!H564)="OS"),O564=0),0,1)</f>
        <v>0</v>
      </c>
      <c r="X564" s="372" t="n">
        <f aca="false">IF(OR('Felling&amp;Restocking'!$S564="",OR('Felling&amp;Restocking'!$S564=0,'Felling&amp;Restocking'!$S564="N/A")),0,1)</f>
        <v>0</v>
      </c>
      <c r="Y564" s="362" t="str">
        <f aca="false">IF(W564=1,T564,"")</f>
        <v/>
      </c>
      <c r="Z564" s="362" t="str">
        <f aca="false">IF(W564=1,U564,"")</f>
        <v/>
      </c>
      <c r="AA564" s="363" t="str">
        <f aca="false">CONCATENATE(IF(AND(AG564="B",AF564&lt;&gt;""),AF564,""),IF(AND(AI564="B",AH564&lt;&gt;""),AH564,""),IF(AND(AK564="B",AJ564&lt;&gt;""),AJ564,""),IF(AND(AM564="B",AL564&lt;&gt;""),AL564,""),IF(AND(AO564="B",AN564&lt;&gt;""),AN564,""),IF(AND(AQ564="B",AP564&lt;&gt;""),AP564,""))</f>
        <v/>
      </c>
      <c r="AC564" s="362" t="str">
        <f aca="false">CONCATENATE(IF(AND(AG564="C",AF564&lt;&gt;""),AF564,""),IF(AND(AI564="C",AH564&lt;&gt;""),AH564,""),IF(AND(AK564="C",AJ564&lt;&gt;""),AJ564,""),IF(AND(AM564="C",AL564&lt;&gt;""),AL564,""),IF(AND(AO564="C",AN564&lt;&gt;""),AN564,""),IF(AND(AQ564="C",AP564&lt;&gt;""),AP564,""))</f>
        <v/>
      </c>
      <c r="AE564" s="362" t="str">
        <f aca="false">CONCATENATE(IF(AS564="","",AS564),IF(AU564="","",AU564),IF(AW564="","",AW564),IF(AY564="","",AY564),IF(BA564="","",BA564),IF(BC564="","",BC564))</f>
        <v>1</v>
      </c>
      <c r="AF564" s="362" t="str">
        <f aca="false">IF('Felling&amp;Restocking'!I564="","",IFERROR(VLOOKUP( 'Felling&amp;Restocking'!I564,SpeciesList[],2,0),"," &amp; 'Felling&amp;Restocking'!I564))</f>
        <v/>
      </c>
      <c r="AG564" s="362" t="str">
        <f aca="false">IF('Felling&amp;Restocking'!I564="","",VLOOKUP( 'Felling&amp;Restocking'!I564,SpeciesList[],4,0))</f>
        <v/>
      </c>
      <c r="AH564" s="362" t="str">
        <f aca="false">IF('Felling&amp;Restocking'!J564="","",IFERROR("," &amp; VLOOKUP( 'Felling&amp;Restocking'!J564,SpeciesList[],2,0),"," &amp; 'Felling&amp;Restocking'!J564))</f>
        <v/>
      </c>
      <c r="AI564" s="362" t="str">
        <f aca="false">IF('Felling&amp;Restocking'!J564="","",VLOOKUP( 'Felling&amp;Restocking'!J564,SpeciesList[],4,0))</f>
        <v/>
      </c>
      <c r="AJ564" s="362" t="str">
        <f aca="false">IF('Felling&amp;Restocking'!K564="","",IFERROR("," &amp; VLOOKUP( 'Felling&amp;Restocking'!K564,SpeciesList[],2,0),"," &amp; 'Felling&amp;Restocking'!K564))</f>
        <v/>
      </c>
      <c r="AK564" s="362" t="str">
        <f aca="false">IF('Felling&amp;Restocking'!K564="","",VLOOKUP( 'Felling&amp;Restocking'!K564,SpeciesList[],4,0))</f>
        <v/>
      </c>
      <c r="AL564" s="362" t="str">
        <f aca="false">IF('Felling&amp;Restocking'!L564="","",IFERROR("," &amp; VLOOKUP( 'Felling&amp;Restocking'!L564,SpeciesList[],2,0),"," &amp; 'Felling&amp;Restocking'!L564))</f>
        <v/>
      </c>
      <c r="AM564" s="362" t="str">
        <f aca="false">IF('Felling&amp;Restocking'!L564="","",VLOOKUP( 'Felling&amp;Restocking'!L564,SpeciesList[],4,0))</f>
        <v/>
      </c>
      <c r="AN564" s="362" t="str">
        <f aca="false">IF('Felling&amp;Restocking'!M564="","",IFERROR("," &amp; VLOOKUP( 'Felling&amp;Restocking'!M564,SpeciesList[],2,0),"," &amp; 'Felling&amp;Restocking'!M564))</f>
        <v/>
      </c>
      <c r="AO564" s="362" t="str">
        <f aca="false">IF('Felling&amp;Restocking'!M564="","",VLOOKUP( 'Felling&amp;Restocking'!M564,SpeciesList[],4,0))</f>
        <v/>
      </c>
      <c r="AP564" s="362" t="str">
        <f aca="false">IF('Felling&amp;Restocking'!N564="","",IFERROR("," &amp; VLOOKUP( 'Felling&amp;Restocking'!N564,SpeciesList[],2,0),"," &amp; 'Felling&amp;Restocking'!N564))</f>
        <v/>
      </c>
      <c r="AQ564" s="362" t="str">
        <f aca="false">IF('Felling&amp;Restocking'!N564="","",VLOOKUP( 'Felling&amp;Restocking'!N564,SpeciesList[],4,0))</f>
        <v/>
      </c>
      <c r="AT564" s="362" t="str">
        <f aca="false">IF('Sub-Cpt Record'!A564&lt;&gt;"",CONCATENATE('Sub-Cpt Record'!A564,'Sub-Cpt Record'!B564,'Sub-Cpt Record'!C564),"")</f>
        <v/>
      </c>
      <c r="AU564" s="362" t="n">
        <f aca="false">IF($AT564="",1,COUNTIFS($AT$11:$AT$1000, $AT564))</f>
        <v>1</v>
      </c>
      <c r="AV564" s="362" t="n">
        <f aca="false">IF(AT564&lt;&gt;"",'Sub-Cpt Record'!C564/CODE!AU564,0)</f>
        <v>0</v>
      </c>
    </row>
    <row r="565" customFormat="false" ht="15" hidden="false" customHeight="false" outlineLevel="0" collapsed="false">
      <c r="A565" s="362" t="str">
        <f aca="false">IF('Sub-Cpt Record'!B565="",IF(OR('Sub-Cpt Record'!A565=0,'Sub-Cpt Record'!A565=""),"",'Sub-Cpt Record'!A565),CONCATENATE('Sub-Cpt Record'!A565&amp;'Sub-Cpt Record'!B565))</f>
        <v/>
      </c>
      <c r="B565" s="362" t="n">
        <f aca="false">IF($A565="",1,COUNTIFS($A$11:$A$1000, $A565))</f>
        <v>1</v>
      </c>
      <c r="C565" s="363" t="str">
        <f aca="false">IF('Sub-Cpt Record'!E565 = "","",'Sub-Cpt Record'!E565&amp;"  ")</f>
        <v/>
      </c>
      <c r="D565" s="362" t="str">
        <f aca="false">IF('Sub-Cpt Record'!F565 = "","",'Sub-Cpt Record'!F565&amp;"  ")</f>
        <v/>
      </c>
      <c r="E565" s="362" t="str">
        <f aca="false">IF('Sub-Cpt Record'!G565 = "","",'Sub-Cpt Record'!G565&amp;"  ")</f>
        <v/>
      </c>
      <c r="F565" s="362" t="str">
        <f aca="false">IF('Sub-Cpt Record'!H565 = "","",'Sub-Cpt Record'!H565&amp;"  ")</f>
        <v/>
      </c>
      <c r="G565" s="362" t="str">
        <f aca="false">IF('Sub-Cpt Record'!I565 = "","",'Sub-Cpt Record'!I565&amp;"  ")</f>
        <v/>
      </c>
      <c r="H565" s="362" t="str">
        <f aca="false">IF('Sub-Cpt Record'!J565 = "","",'Sub-Cpt Record'!J565&amp;"  ")</f>
        <v/>
      </c>
      <c r="I565" s="364" t="str">
        <f aca="false">CONCATENATE(C565&amp;D565&amp;E565&amp;F565&amp;G565&amp;H565)</f>
        <v/>
      </c>
      <c r="J565" s="362" t="n">
        <f aca="false">IF(A565&lt;&gt;"",'Sub-Cpt Record'!C565/CODE!B565,0)</f>
        <v>0</v>
      </c>
      <c r="L565" s="365" t="str">
        <f aca="false">IF(A565="",IF(L566=1,1,""),1)</f>
        <v/>
      </c>
      <c r="N565" s="366" t="n">
        <f aca="false">COUNTIFS('Felling&amp;Restocking'!$A$11:$A$1000, 'Felling&amp;Restocking'!$A565, 'Felling&amp;Restocking'!$B$11:$B$1000, 'Felling&amp;Restocking'!$B565, 'Felling&amp;Restocking'!$H$11:$H$1000, 'Felling&amp;Restocking'!$H565)</f>
        <v>0</v>
      </c>
      <c r="O565" s="366" t="n">
        <f aca="false">IF(OR('Felling&amp;Restocking'!H565=0,'Felling&amp;Restocking'!H565=""),0,1)</f>
        <v>0</v>
      </c>
      <c r="P565" s="367" t="n">
        <f aca="false">SUM('Felling&amp;Restocking'!O565+'Felling&amp;Restocking'!P565)</f>
        <v>0</v>
      </c>
      <c r="S565" s="369" t="n">
        <f aca="false">IF(AND(O565&lt;&gt;0,P565&lt;&gt;0,'Felling&amp;Restocking'!G565&lt;&gt;0,AA565="",AC565=""),1,0)</f>
        <v>0</v>
      </c>
      <c r="T565" s="370" t="str">
        <f aca="false">IF(OR('Felling&amp;Restocking'!G565=0,'Felling&amp;Restocking'!G565=""),"",SUM('Felling&amp;Restocking'!O565/P565)*'Felling&amp;Restocking'!G565)</f>
        <v/>
      </c>
      <c r="U565" s="370" t="str">
        <f aca="false">IF(OR('Felling&amp;Restocking'!G565=0,'Felling&amp;Restocking'!G565=""),"",SUM('Felling&amp;Restocking'!P565/P565)*'Felling&amp;Restocking'!G565)</f>
        <v/>
      </c>
      <c r="V565" s="371" t="n">
        <f aca="false">IF(CONCATENATE('Felling&amp;Restocking'!U565&amp;'Felling&amp;Restocking'!W565&amp;'Felling&amp;Restocking'!Y565&amp;'Felling&amp;Restocking'!AA565&amp;'Felling&amp;Restocking'!AC565)="",0,1)</f>
        <v>0</v>
      </c>
      <c r="W565" s="372" t="n">
        <f aca="false">IF(OR(OR(TRIM('Felling&amp;Restocking'!H565)="T",TRIM('Felling&amp;Restocking'!H565)="DF",TRIM('Felling&amp;Restocking'!H565)="OS"),O565=0),0,1)</f>
        <v>0</v>
      </c>
      <c r="X565" s="372" t="n">
        <f aca="false">IF(OR('Felling&amp;Restocking'!$S565="",OR('Felling&amp;Restocking'!$S565=0,'Felling&amp;Restocking'!$S565="N/A")),0,1)</f>
        <v>0</v>
      </c>
      <c r="Y565" s="362" t="str">
        <f aca="false">IF(W565=1,T565,"")</f>
        <v/>
      </c>
      <c r="Z565" s="362" t="str">
        <f aca="false">IF(W565=1,U565,"")</f>
        <v/>
      </c>
      <c r="AA565" s="363" t="str">
        <f aca="false">CONCATENATE(IF(AND(AG565="B",AF565&lt;&gt;""),AF565,""),IF(AND(AI565="B",AH565&lt;&gt;""),AH565,""),IF(AND(AK565="B",AJ565&lt;&gt;""),AJ565,""),IF(AND(AM565="B",AL565&lt;&gt;""),AL565,""),IF(AND(AO565="B",AN565&lt;&gt;""),AN565,""),IF(AND(AQ565="B",AP565&lt;&gt;""),AP565,""))</f>
        <v/>
      </c>
      <c r="AC565" s="362" t="str">
        <f aca="false">CONCATENATE(IF(AND(AG565="C",AF565&lt;&gt;""),AF565,""),IF(AND(AI565="C",AH565&lt;&gt;""),AH565,""),IF(AND(AK565="C",AJ565&lt;&gt;""),AJ565,""),IF(AND(AM565="C",AL565&lt;&gt;""),AL565,""),IF(AND(AO565="C",AN565&lt;&gt;""),AN565,""),IF(AND(AQ565="C",AP565&lt;&gt;""),AP565,""))</f>
        <v/>
      </c>
      <c r="AE565" s="362" t="str">
        <f aca="false">CONCATENATE(IF(AS565="","",AS565),IF(AU565="","",AU565),IF(AW565="","",AW565),IF(AY565="","",AY565),IF(BA565="","",BA565),IF(BC565="","",BC565))</f>
        <v>1</v>
      </c>
      <c r="AF565" s="362" t="str">
        <f aca="false">IF('Felling&amp;Restocking'!I565="","",IFERROR(VLOOKUP( 'Felling&amp;Restocking'!I565,SpeciesList[],2,0),"," &amp; 'Felling&amp;Restocking'!I565))</f>
        <v/>
      </c>
      <c r="AG565" s="362" t="str">
        <f aca="false">IF('Felling&amp;Restocking'!I565="","",VLOOKUP( 'Felling&amp;Restocking'!I565,SpeciesList[],4,0))</f>
        <v/>
      </c>
      <c r="AH565" s="362" t="str">
        <f aca="false">IF('Felling&amp;Restocking'!J565="","",IFERROR("," &amp; VLOOKUP( 'Felling&amp;Restocking'!J565,SpeciesList[],2,0),"," &amp; 'Felling&amp;Restocking'!J565))</f>
        <v/>
      </c>
      <c r="AI565" s="362" t="str">
        <f aca="false">IF('Felling&amp;Restocking'!J565="","",VLOOKUP( 'Felling&amp;Restocking'!J565,SpeciesList[],4,0))</f>
        <v/>
      </c>
      <c r="AJ565" s="362" t="str">
        <f aca="false">IF('Felling&amp;Restocking'!K565="","",IFERROR("," &amp; VLOOKUP( 'Felling&amp;Restocking'!K565,SpeciesList[],2,0),"," &amp; 'Felling&amp;Restocking'!K565))</f>
        <v/>
      </c>
      <c r="AK565" s="362" t="str">
        <f aca="false">IF('Felling&amp;Restocking'!K565="","",VLOOKUP( 'Felling&amp;Restocking'!K565,SpeciesList[],4,0))</f>
        <v/>
      </c>
      <c r="AL565" s="362" t="str">
        <f aca="false">IF('Felling&amp;Restocking'!L565="","",IFERROR("," &amp; VLOOKUP( 'Felling&amp;Restocking'!L565,SpeciesList[],2,0),"," &amp; 'Felling&amp;Restocking'!L565))</f>
        <v/>
      </c>
      <c r="AM565" s="362" t="str">
        <f aca="false">IF('Felling&amp;Restocking'!L565="","",VLOOKUP( 'Felling&amp;Restocking'!L565,SpeciesList[],4,0))</f>
        <v/>
      </c>
      <c r="AN565" s="362" t="str">
        <f aca="false">IF('Felling&amp;Restocking'!M565="","",IFERROR("," &amp; VLOOKUP( 'Felling&amp;Restocking'!M565,SpeciesList[],2,0),"," &amp; 'Felling&amp;Restocking'!M565))</f>
        <v/>
      </c>
      <c r="AO565" s="362" t="str">
        <f aca="false">IF('Felling&amp;Restocking'!M565="","",VLOOKUP( 'Felling&amp;Restocking'!M565,SpeciesList[],4,0))</f>
        <v/>
      </c>
      <c r="AP565" s="362" t="str">
        <f aca="false">IF('Felling&amp;Restocking'!N565="","",IFERROR("," &amp; VLOOKUP( 'Felling&amp;Restocking'!N565,SpeciesList[],2,0),"," &amp; 'Felling&amp;Restocking'!N565))</f>
        <v/>
      </c>
      <c r="AQ565" s="362" t="str">
        <f aca="false">IF('Felling&amp;Restocking'!N565="","",VLOOKUP( 'Felling&amp;Restocking'!N565,SpeciesList[],4,0))</f>
        <v/>
      </c>
      <c r="AT565" s="362" t="str">
        <f aca="false">IF('Sub-Cpt Record'!A565&lt;&gt;"",CONCATENATE('Sub-Cpt Record'!A565,'Sub-Cpt Record'!B565,'Sub-Cpt Record'!C565),"")</f>
        <v/>
      </c>
      <c r="AU565" s="362" t="n">
        <f aca="false">IF($AT565="",1,COUNTIFS($AT$11:$AT$1000, $AT565))</f>
        <v>1</v>
      </c>
      <c r="AV565" s="362" t="n">
        <f aca="false">IF(AT565&lt;&gt;"",'Sub-Cpt Record'!C565/CODE!AU565,0)</f>
        <v>0</v>
      </c>
    </row>
    <row r="566" customFormat="false" ht="15" hidden="false" customHeight="false" outlineLevel="0" collapsed="false">
      <c r="A566" s="362" t="str">
        <f aca="false">IF('Sub-Cpt Record'!B566="",IF(OR('Sub-Cpt Record'!A566=0,'Sub-Cpt Record'!A566=""),"",'Sub-Cpt Record'!A566),CONCATENATE('Sub-Cpt Record'!A566&amp;'Sub-Cpt Record'!B566))</f>
        <v/>
      </c>
      <c r="B566" s="362" t="n">
        <f aca="false">IF($A566="",1,COUNTIFS($A$11:$A$1000, $A566))</f>
        <v>1</v>
      </c>
      <c r="C566" s="363" t="str">
        <f aca="false">IF('Sub-Cpt Record'!E566 = "","",'Sub-Cpt Record'!E566&amp;"  ")</f>
        <v/>
      </c>
      <c r="D566" s="362" t="str">
        <f aca="false">IF('Sub-Cpt Record'!F566 = "","",'Sub-Cpt Record'!F566&amp;"  ")</f>
        <v/>
      </c>
      <c r="E566" s="362" t="str">
        <f aca="false">IF('Sub-Cpt Record'!G566 = "","",'Sub-Cpt Record'!G566&amp;"  ")</f>
        <v/>
      </c>
      <c r="F566" s="362" t="str">
        <f aca="false">IF('Sub-Cpt Record'!H566 = "","",'Sub-Cpt Record'!H566&amp;"  ")</f>
        <v/>
      </c>
      <c r="G566" s="362" t="str">
        <f aca="false">IF('Sub-Cpt Record'!I566 = "","",'Sub-Cpt Record'!I566&amp;"  ")</f>
        <v/>
      </c>
      <c r="H566" s="362" t="str">
        <f aca="false">IF('Sub-Cpt Record'!J566 = "","",'Sub-Cpt Record'!J566&amp;"  ")</f>
        <v/>
      </c>
      <c r="I566" s="364" t="str">
        <f aca="false">CONCATENATE(C566&amp;D566&amp;E566&amp;F566&amp;G566&amp;H566)</f>
        <v/>
      </c>
      <c r="J566" s="362" t="n">
        <f aca="false">IF(A566&lt;&gt;"",'Sub-Cpt Record'!C566/CODE!B566,0)</f>
        <v>0</v>
      </c>
      <c r="L566" s="365" t="str">
        <f aca="false">IF(A566="",IF(L567=1,1,""),1)</f>
        <v/>
      </c>
      <c r="N566" s="366" t="n">
        <f aca="false">COUNTIFS('Felling&amp;Restocking'!$A$11:$A$1000, 'Felling&amp;Restocking'!$A566, 'Felling&amp;Restocking'!$B$11:$B$1000, 'Felling&amp;Restocking'!$B566, 'Felling&amp;Restocking'!$H$11:$H$1000, 'Felling&amp;Restocking'!$H566)</f>
        <v>0</v>
      </c>
      <c r="O566" s="366" t="n">
        <f aca="false">IF(OR('Felling&amp;Restocking'!H566=0,'Felling&amp;Restocking'!H566=""),0,1)</f>
        <v>0</v>
      </c>
      <c r="P566" s="367" t="n">
        <f aca="false">SUM('Felling&amp;Restocking'!O566+'Felling&amp;Restocking'!P566)</f>
        <v>0</v>
      </c>
      <c r="S566" s="369" t="n">
        <f aca="false">IF(AND(O566&lt;&gt;0,P566&lt;&gt;0,'Felling&amp;Restocking'!G566&lt;&gt;0,AA566="",AC566=""),1,0)</f>
        <v>0</v>
      </c>
      <c r="T566" s="370" t="str">
        <f aca="false">IF(OR('Felling&amp;Restocking'!G566=0,'Felling&amp;Restocking'!G566=""),"",SUM('Felling&amp;Restocking'!O566/P566)*'Felling&amp;Restocking'!G566)</f>
        <v/>
      </c>
      <c r="U566" s="370" t="str">
        <f aca="false">IF(OR('Felling&amp;Restocking'!G566=0,'Felling&amp;Restocking'!G566=""),"",SUM('Felling&amp;Restocking'!P566/P566)*'Felling&amp;Restocking'!G566)</f>
        <v/>
      </c>
      <c r="V566" s="371" t="n">
        <f aca="false">IF(CONCATENATE('Felling&amp;Restocking'!U566&amp;'Felling&amp;Restocking'!W566&amp;'Felling&amp;Restocking'!Y566&amp;'Felling&amp;Restocking'!AA566&amp;'Felling&amp;Restocking'!AC566)="",0,1)</f>
        <v>0</v>
      </c>
      <c r="W566" s="372" t="n">
        <f aca="false">IF(OR(OR(TRIM('Felling&amp;Restocking'!H566)="T",TRIM('Felling&amp;Restocking'!H566)="DF",TRIM('Felling&amp;Restocking'!H566)="OS"),O566=0),0,1)</f>
        <v>0</v>
      </c>
      <c r="X566" s="372" t="n">
        <f aca="false">IF(OR('Felling&amp;Restocking'!$S566="",OR('Felling&amp;Restocking'!$S566=0,'Felling&amp;Restocking'!$S566="N/A")),0,1)</f>
        <v>0</v>
      </c>
      <c r="Y566" s="362" t="str">
        <f aca="false">IF(W566=1,T566,"")</f>
        <v/>
      </c>
      <c r="Z566" s="362" t="str">
        <f aca="false">IF(W566=1,U566,"")</f>
        <v/>
      </c>
      <c r="AA566" s="363" t="str">
        <f aca="false">CONCATENATE(IF(AND(AG566="B",AF566&lt;&gt;""),AF566,""),IF(AND(AI566="B",AH566&lt;&gt;""),AH566,""),IF(AND(AK566="B",AJ566&lt;&gt;""),AJ566,""),IF(AND(AM566="B",AL566&lt;&gt;""),AL566,""),IF(AND(AO566="B",AN566&lt;&gt;""),AN566,""),IF(AND(AQ566="B",AP566&lt;&gt;""),AP566,""))</f>
        <v/>
      </c>
      <c r="AC566" s="362" t="str">
        <f aca="false">CONCATENATE(IF(AND(AG566="C",AF566&lt;&gt;""),AF566,""),IF(AND(AI566="C",AH566&lt;&gt;""),AH566,""),IF(AND(AK566="C",AJ566&lt;&gt;""),AJ566,""),IF(AND(AM566="C",AL566&lt;&gt;""),AL566,""),IF(AND(AO566="C",AN566&lt;&gt;""),AN566,""),IF(AND(AQ566="C",AP566&lt;&gt;""),AP566,""))</f>
        <v/>
      </c>
      <c r="AE566" s="362" t="str">
        <f aca="false">CONCATENATE(IF(AS566="","",AS566),IF(AU566="","",AU566),IF(AW566="","",AW566),IF(AY566="","",AY566),IF(BA566="","",BA566),IF(BC566="","",BC566))</f>
        <v>1</v>
      </c>
      <c r="AF566" s="362" t="str">
        <f aca="false">IF('Felling&amp;Restocking'!I566="","",IFERROR(VLOOKUP( 'Felling&amp;Restocking'!I566,SpeciesList[],2,0),"," &amp; 'Felling&amp;Restocking'!I566))</f>
        <v/>
      </c>
      <c r="AG566" s="362" t="str">
        <f aca="false">IF('Felling&amp;Restocking'!I566="","",VLOOKUP( 'Felling&amp;Restocking'!I566,SpeciesList[],4,0))</f>
        <v/>
      </c>
      <c r="AH566" s="362" t="str">
        <f aca="false">IF('Felling&amp;Restocking'!J566="","",IFERROR("," &amp; VLOOKUP( 'Felling&amp;Restocking'!J566,SpeciesList[],2,0),"," &amp; 'Felling&amp;Restocking'!J566))</f>
        <v/>
      </c>
      <c r="AI566" s="362" t="str">
        <f aca="false">IF('Felling&amp;Restocking'!J566="","",VLOOKUP( 'Felling&amp;Restocking'!J566,SpeciesList[],4,0))</f>
        <v/>
      </c>
      <c r="AJ566" s="362" t="str">
        <f aca="false">IF('Felling&amp;Restocking'!K566="","",IFERROR("," &amp; VLOOKUP( 'Felling&amp;Restocking'!K566,SpeciesList[],2,0),"," &amp; 'Felling&amp;Restocking'!K566))</f>
        <v/>
      </c>
      <c r="AK566" s="362" t="str">
        <f aca="false">IF('Felling&amp;Restocking'!K566="","",VLOOKUP( 'Felling&amp;Restocking'!K566,SpeciesList[],4,0))</f>
        <v/>
      </c>
      <c r="AL566" s="362" t="str">
        <f aca="false">IF('Felling&amp;Restocking'!L566="","",IFERROR("," &amp; VLOOKUP( 'Felling&amp;Restocking'!L566,SpeciesList[],2,0),"," &amp; 'Felling&amp;Restocking'!L566))</f>
        <v/>
      </c>
      <c r="AM566" s="362" t="str">
        <f aca="false">IF('Felling&amp;Restocking'!L566="","",VLOOKUP( 'Felling&amp;Restocking'!L566,SpeciesList[],4,0))</f>
        <v/>
      </c>
      <c r="AN566" s="362" t="str">
        <f aca="false">IF('Felling&amp;Restocking'!M566="","",IFERROR("," &amp; VLOOKUP( 'Felling&amp;Restocking'!M566,SpeciesList[],2,0),"," &amp; 'Felling&amp;Restocking'!M566))</f>
        <v/>
      </c>
      <c r="AO566" s="362" t="str">
        <f aca="false">IF('Felling&amp;Restocking'!M566="","",VLOOKUP( 'Felling&amp;Restocking'!M566,SpeciesList[],4,0))</f>
        <v/>
      </c>
      <c r="AP566" s="362" t="str">
        <f aca="false">IF('Felling&amp;Restocking'!N566="","",IFERROR("," &amp; VLOOKUP( 'Felling&amp;Restocking'!N566,SpeciesList[],2,0),"," &amp; 'Felling&amp;Restocking'!N566))</f>
        <v/>
      </c>
      <c r="AQ566" s="362" t="str">
        <f aca="false">IF('Felling&amp;Restocking'!N566="","",VLOOKUP( 'Felling&amp;Restocking'!N566,SpeciesList[],4,0))</f>
        <v/>
      </c>
      <c r="AT566" s="362" t="str">
        <f aca="false">IF('Sub-Cpt Record'!A566&lt;&gt;"",CONCATENATE('Sub-Cpt Record'!A566,'Sub-Cpt Record'!B566,'Sub-Cpt Record'!C566),"")</f>
        <v/>
      </c>
      <c r="AU566" s="362" t="n">
        <f aca="false">IF($AT566="",1,COUNTIFS($AT$11:$AT$1000, $AT566))</f>
        <v>1</v>
      </c>
      <c r="AV566" s="362" t="n">
        <f aca="false">IF(AT566&lt;&gt;"",'Sub-Cpt Record'!C566/CODE!AU566,0)</f>
        <v>0</v>
      </c>
    </row>
    <row r="567" customFormat="false" ht="15" hidden="false" customHeight="false" outlineLevel="0" collapsed="false">
      <c r="A567" s="362" t="str">
        <f aca="false">IF('Sub-Cpt Record'!B567="",IF(OR('Sub-Cpt Record'!A567=0,'Sub-Cpt Record'!A567=""),"",'Sub-Cpt Record'!A567),CONCATENATE('Sub-Cpt Record'!A567&amp;'Sub-Cpt Record'!B567))</f>
        <v/>
      </c>
      <c r="B567" s="362" t="n">
        <f aca="false">IF($A567="",1,COUNTIFS($A$11:$A$1000, $A567))</f>
        <v>1</v>
      </c>
      <c r="C567" s="363" t="str">
        <f aca="false">IF('Sub-Cpt Record'!E567 = "","",'Sub-Cpt Record'!E567&amp;"  ")</f>
        <v/>
      </c>
      <c r="D567" s="362" t="str">
        <f aca="false">IF('Sub-Cpt Record'!F567 = "","",'Sub-Cpt Record'!F567&amp;"  ")</f>
        <v/>
      </c>
      <c r="E567" s="362" t="str">
        <f aca="false">IF('Sub-Cpt Record'!G567 = "","",'Sub-Cpt Record'!G567&amp;"  ")</f>
        <v/>
      </c>
      <c r="F567" s="362" t="str">
        <f aca="false">IF('Sub-Cpt Record'!H567 = "","",'Sub-Cpt Record'!H567&amp;"  ")</f>
        <v/>
      </c>
      <c r="G567" s="362" t="str">
        <f aca="false">IF('Sub-Cpt Record'!I567 = "","",'Sub-Cpt Record'!I567&amp;"  ")</f>
        <v/>
      </c>
      <c r="H567" s="362" t="str">
        <f aca="false">IF('Sub-Cpt Record'!J567 = "","",'Sub-Cpt Record'!J567&amp;"  ")</f>
        <v/>
      </c>
      <c r="I567" s="364" t="str">
        <f aca="false">CONCATENATE(C567&amp;D567&amp;E567&amp;F567&amp;G567&amp;H567)</f>
        <v/>
      </c>
      <c r="J567" s="362" t="n">
        <f aca="false">IF(A567&lt;&gt;"",'Sub-Cpt Record'!C567/CODE!B567,0)</f>
        <v>0</v>
      </c>
      <c r="L567" s="365" t="str">
        <f aca="false">IF(A567="",IF(L568=1,1,""),1)</f>
        <v/>
      </c>
      <c r="N567" s="366" t="n">
        <f aca="false">COUNTIFS('Felling&amp;Restocking'!$A$11:$A$1000, 'Felling&amp;Restocking'!$A567, 'Felling&amp;Restocking'!$B$11:$B$1000, 'Felling&amp;Restocking'!$B567, 'Felling&amp;Restocking'!$H$11:$H$1000, 'Felling&amp;Restocking'!$H567)</f>
        <v>0</v>
      </c>
      <c r="O567" s="366" t="n">
        <f aca="false">IF(OR('Felling&amp;Restocking'!H567=0,'Felling&amp;Restocking'!H567=""),0,1)</f>
        <v>0</v>
      </c>
      <c r="P567" s="367" t="n">
        <f aca="false">SUM('Felling&amp;Restocking'!O567+'Felling&amp;Restocking'!P567)</f>
        <v>0</v>
      </c>
      <c r="S567" s="369" t="n">
        <f aca="false">IF(AND(O567&lt;&gt;0,P567&lt;&gt;0,'Felling&amp;Restocking'!G567&lt;&gt;0,AA567="",AC567=""),1,0)</f>
        <v>0</v>
      </c>
      <c r="T567" s="370" t="str">
        <f aca="false">IF(OR('Felling&amp;Restocking'!G567=0,'Felling&amp;Restocking'!G567=""),"",SUM('Felling&amp;Restocking'!O567/P567)*'Felling&amp;Restocking'!G567)</f>
        <v/>
      </c>
      <c r="U567" s="370" t="str">
        <f aca="false">IF(OR('Felling&amp;Restocking'!G567=0,'Felling&amp;Restocking'!G567=""),"",SUM('Felling&amp;Restocking'!P567/P567)*'Felling&amp;Restocking'!G567)</f>
        <v/>
      </c>
      <c r="V567" s="371" t="n">
        <f aca="false">IF(CONCATENATE('Felling&amp;Restocking'!U567&amp;'Felling&amp;Restocking'!W567&amp;'Felling&amp;Restocking'!Y567&amp;'Felling&amp;Restocking'!AA567&amp;'Felling&amp;Restocking'!AC567)="",0,1)</f>
        <v>0</v>
      </c>
      <c r="W567" s="372" t="n">
        <f aca="false">IF(OR(OR(TRIM('Felling&amp;Restocking'!H567)="T",TRIM('Felling&amp;Restocking'!H567)="DF",TRIM('Felling&amp;Restocking'!H567)="OS"),O567=0),0,1)</f>
        <v>0</v>
      </c>
      <c r="X567" s="372" t="n">
        <f aca="false">IF(OR('Felling&amp;Restocking'!$S567="",OR('Felling&amp;Restocking'!$S567=0,'Felling&amp;Restocking'!$S567="N/A")),0,1)</f>
        <v>0</v>
      </c>
      <c r="Y567" s="362" t="str">
        <f aca="false">IF(W567=1,T567,"")</f>
        <v/>
      </c>
      <c r="Z567" s="362" t="str">
        <f aca="false">IF(W567=1,U567,"")</f>
        <v/>
      </c>
      <c r="AA567" s="363" t="str">
        <f aca="false">CONCATENATE(IF(AND(AG567="B",AF567&lt;&gt;""),AF567,""),IF(AND(AI567="B",AH567&lt;&gt;""),AH567,""),IF(AND(AK567="B",AJ567&lt;&gt;""),AJ567,""),IF(AND(AM567="B",AL567&lt;&gt;""),AL567,""),IF(AND(AO567="B",AN567&lt;&gt;""),AN567,""),IF(AND(AQ567="B",AP567&lt;&gt;""),AP567,""))</f>
        <v/>
      </c>
      <c r="AC567" s="362" t="str">
        <f aca="false">CONCATENATE(IF(AND(AG567="C",AF567&lt;&gt;""),AF567,""),IF(AND(AI567="C",AH567&lt;&gt;""),AH567,""),IF(AND(AK567="C",AJ567&lt;&gt;""),AJ567,""),IF(AND(AM567="C",AL567&lt;&gt;""),AL567,""),IF(AND(AO567="C",AN567&lt;&gt;""),AN567,""),IF(AND(AQ567="C",AP567&lt;&gt;""),AP567,""))</f>
        <v/>
      </c>
      <c r="AE567" s="362" t="str">
        <f aca="false">CONCATENATE(IF(AS567="","",AS567),IF(AU567="","",AU567),IF(AW567="","",AW567),IF(AY567="","",AY567),IF(BA567="","",BA567),IF(BC567="","",BC567))</f>
        <v>1</v>
      </c>
      <c r="AF567" s="362" t="str">
        <f aca="false">IF('Felling&amp;Restocking'!I567="","",IFERROR(VLOOKUP( 'Felling&amp;Restocking'!I567,SpeciesList[],2,0),"," &amp; 'Felling&amp;Restocking'!I567))</f>
        <v/>
      </c>
      <c r="AG567" s="362" t="str">
        <f aca="false">IF('Felling&amp;Restocking'!I567="","",VLOOKUP( 'Felling&amp;Restocking'!I567,SpeciesList[],4,0))</f>
        <v/>
      </c>
      <c r="AH567" s="362" t="str">
        <f aca="false">IF('Felling&amp;Restocking'!J567="","",IFERROR("," &amp; VLOOKUP( 'Felling&amp;Restocking'!J567,SpeciesList[],2,0),"," &amp; 'Felling&amp;Restocking'!J567))</f>
        <v/>
      </c>
      <c r="AI567" s="362" t="str">
        <f aca="false">IF('Felling&amp;Restocking'!J567="","",VLOOKUP( 'Felling&amp;Restocking'!J567,SpeciesList[],4,0))</f>
        <v/>
      </c>
      <c r="AJ567" s="362" t="str">
        <f aca="false">IF('Felling&amp;Restocking'!K567="","",IFERROR("," &amp; VLOOKUP( 'Felling&amp;Restocking'!K567,SpeciesList[],2,0),"," &amp; 'Felling&amp;Restocking'!K567))</f>
        <v/>
      </c>
      <c r="AK567" s="362" t="str">
        <f aca="false">IF('Felling&amp;Restocking'!K567="","",VLOOKUP( 'Felling&amp;Restocking'!K567,SpeciesList[],4,0))</f>
        <v/>
      </c>
      <c r="AL567" s="362" t="str">
        <f aca="false">IF('Felling&amp;Restocking'!L567="","",IFERROR("," &amp; VLOOKUP( 'Felling&amp;Restocking'!L567,SpeciesList[],2,0),"," &amp; 'Felling&amp;Restocking'!L567))</f>
        <v/>
      </c>
      <c r="AM567" s="362" t="str">
        <f aca="false">IF('Felling&amp;Restocking'!L567="","",VLOOKUP( 'Felling&amp;Restocking'!L567,SpeciesList[],4,0))</f>
        <v/>
      </c>
      <c r="AN567" s="362" t="str">
        <f aca="false">IF('Felling&amp;Restocking'!M567="","",IFERROR("," &amp; VLOOKUP( 'Felling&amp;Restocking'!M567,SpeciesList[],2,0),"," &amp; 'Felling&amp;Restocking'!M567))</f>
        <v/>
      </c>
      <c r="AO567" s="362" t="str">
        <f aca="false">IF('Felling&amp;Restocking'!M567="","",VLOOKUP( 'Felling&amp;Restocking'!M567,SpeciesList[],4,0))</f>
        <v/>
      </c>
      <c r="AP567" s="362" t="str">
        <f aca="false">IF('Felling&amp;Restocking'!N567="","",IFERROR("," &amp; VLOOKUP( 'Felling&amp;Restocking'!N567,SpeciesList[],2,0),"," &amp; 'Felling&amp;Restocking'!N567))</f>
        <v/>
      </c>
      <c r="AQ567" s="362" t="str">
        <f aca="false">IF('Felling&amp;Restocking'!N567="","",VLOOKUP( 'Felling&amp;Restocking'!N567,SpeciesList[],4,0))</f>
        <v/>
      </c>
      <c r="AT567" s="362" t="str">
        <f aca="false">IF('Sub-Cpt Record'!A567&lt;&gt;"",CONCATENATE('Sub-Cpt Record'!A567,'Sub-Cpt Record'!B567,'Sub-Cpt Record'!C567),"")</f>
        <v/>
      </c>
      <c r="AU567" s="362" t="n">
        <f aca="false">IF($AT567="",1,COUNTIFS($AT$11:$AT$1000, $AT567))</f>
        <v>1</v>
      </c>
      <c r="AV567" s="362" t="n">
        <f aca="false">IF(AT567&lt;&gt;"",'Sub-Cpt Record'!C567/CODE!AU567,0)</f>
        <v>0</v>
      </c>
    </row>
    <row r="568" customFormat="false" ht="15" hidden="false" customHeight="false" outlineLevel="0" collapsed="false">
      <c r="A568" s="362" t="str">
        <f aca="false">IF('Sub-Cpt Record'!B568="",IF(OR('Sub-Cpt Record'!A568=0,'Sub-Cpt Record'!A568=""),"",'Sub-Cpt Record'!A568),CONCATENATE('Sub-Cpt Record'!A568&amp;'Sub-Cpt Record'!B568))</f>
        <v/>
      </c>
      <c r="B568" s="362" t="n">
        <f aca="false">IF($A568="",1,COUNTIFS($A$11:$A$1000, $A568))</f>
        <v>1</v>
      </c>
      <c r="C568" s="363" t="str">
        <f aca="false">IF('Sub-Cpt Record'!E568 = "","",'Sub-Cpt Record'!E568&amp;"  ")</f>
        <v/>
      </c>
      <c r="D568" s="362" t="str">
        <f aca="false">IF('Sub-Cpt Record'!F568 = "","",'Sub-Cpt Record'!F568&amp;"  ")</f>
        <v/>
      </c>
      <c r="E568" s="362" t="str">
        <f aca="false">IF('Sub-Cpt Record'!G568 = "","",'Sub-Cpt Record'!G568&amp;"  ")</f>
        <v/>
      </c>
      <c r="F568" s="362" t="str">
        <f aca="false">IF('Sub-Cpt Record'!H568 = "","",'Sub-Cpt Record'!H568&amp;"  ")</f>
        <v/>
      </c>
      <c r="G568" s="362" t="str">
        <f aca="false">IF('Sub-Cpt Record'!I568 = "","",'Sub-Cpt Record'!I568&amp;"  ")</f>
        <v/>
      </c>
      <c r="H568" s="362" t="str">
        <f aca="false">IF('Sub-Cpt Record'!J568 = "","",'Sub-Cpt Record'!J568&amp;"  ")</f>
        <v/>
      </c>
      <c r="I568" s="364" t="str">
        <f aca="false">CONCATENATE(C568&amp;D568&amp;E568&amp;F568&amp;G568&amp;H568)</f>
        <v/>
      </c>
      <c r="J568" s="362" t="n">
        <f aca="false">IF(A568&lt;&gt;"",'Sub-Cpt Record'!C568/CODE!B568,0)</f>
        <v>0</v>
      </c>
      <c r="L568" s="365" t="str">
        <f aca="false">IF(A568="",IF(L569=1,1,""),1)</f>
        <v/>
      </c>
      <c r="N568" s="366" t="n">
        <f aca="false">COUNTIFS('Felling&amp;Restocking'!$A$11:$A$1000, 'Felling&amp;Restocking'!$A568, 'Felling&amp;Restocking'!$B$11:$B$1000, 'Felling&amp;Restocking'!$B568, 'Felling&amp;Restocking'!$H$11:$H$1000, 'Felling&amp;Restocking'!$H568)</f>
        <v>0</v>
      </c>
      <c r="O568" s="366" t="n">
        <f aca="false">IF(OR('Felling&amp;Restocking'!H568=0,'Felling&amp;Restocking'!H568=""),0,1)</f>
        <v>0</v>
      </c>
      <c r="P568" s="367" t="n">
        <f aca="false">SUM('Felling&amp;Restocking'!O568+'Felling&amp;Restocking'!P568)</f>
        <v>0</v>
      </c>
      <c r="S568" s="369" t="n">
        <f aca="false">IF(AND(O568&lt;&gt;0,P568&lt;&gt;0,'Felling&amp;Restocking'!G568&lt;&gt;0,AA568="",AC568=""),1,0)</f>
        <v>0</v>
      </c>
      <c r="T568" s="370" t="str">
        <f aca="false">IF(OR('Felling&amp;Restocking'!G568=0,'Felling&amp;Restocking'!G568=""),"",SUM('Felling&amp;Restocking'!O568/P568)*'Felling&amp;Restocking'!G568)</f>
        <v/>
      </c>
      <c r="U568" s="370" t="str">
        <f aca="false">IF(OR('Felling&amp;Restocking'!G568=0,'Felling&amp;Restocking'!G568=""),"",SUM('Felling&amp;Restocking'!P568/P568)*'Felling&amp;Restocking'!G568)</f>
        <v/>
      </c>
      <c r="V568" s="371" t="n">
        <f aca="false">IF(CONCATENATE('Felling&amp;Restocking'!U568&amp;'Felling&amp;Restocking'!W568&amp;'Felling&amp;Restocking'!Y568&amp;'Felling&amp;Restocking'!AA568&amp;'Felling&amp;Restocking'!AC568)="",0,1)</f>
        <v>0</v>
      </c>
      <c r="W568" s="372" t="n">
        <f aca="false">IF(OR(OR(TRIM('Felling&amp;Restocking'!H568)="T",TRIM('Felling&amp;Restocking'!H568)="DF",TRIM('Felling&amp;Restocking'!H568)="OS"),O568=0),0,1)</f>
        <v>0</v>
      </c>
      <c r="X568" s="372" t="n">
        <f aca="false">IF(OR('Felling&amp;Restocking'!$S568="",OR('Felling&amp;Restocking'!$S568=0,'Felling&amp;Restocking'!$S568="N/A")),0,1)</f>
        <v>0</v>
      </c>
      <c r="Y568" s="362" t="str">
        <f aca="false">IF(W568=1,T568,"")</f>
        <v/>
      </c>
      <c r="Z568" s="362" t="str">
        <f aca="false">IF(W568=1,U568,"")</f>
        <v/>
      </c>
      <c r="AA568" s="363" t="str">
        <f aca="false">CONCATENATE(IF(AND(AG568="B",AF568&lt;&gt;""),AF568,""),IF(AND(AI568="B",AH568&lt;&gt;""),AH568,""),IF(AND(AK568="B",AJ568&lt;&gt;""),AJ568,""),IF(AND(AM568="B",AL568&lt;&gt;""),AL568,""),IF(AND(AO568="B",AN568&lt;&gt;""),AN568,""),IF(AND(AQ568="B",AP568&lt;&gt;""),AP568,""))</f>
        <v/>
      </c>
      <c r="AC568" s="362" t="str">
        <f aca="false">CONCATENATE(IF(AND(AG568="C",AF568&lt;&gt;""),AF568,""),IF(AND(AI568="C",AH568&lt;&gt;""),AH568,""),IF(AND(AK568="C",AJ568&lt;&gt;""),AJ568,""),IF(AND(AM568="C",AL568&lt;&gt;""),AL568,""),IF(AND(AO568="C",AN568&lt;&gt;""),AN568,""),IF(AND(AQ568="C",AP568&lt;&gt;""),AP568,""))</f>
        <v/>
      </c>
      <c r="AE568" s="362" t="str">
        <f aca="false">CONCATENATE(IF(AS568="","",AS568),IF(AU568="","",AU568),IF(AW568="","",AW568),IF(AY568="","",AY568),IF(BA568="","",BA568),IF(BC568="","",BC568))</f>
        <v>1</v>
      </c>
      <c r="AF568" s="362" t="str">
        <f aca="false">IF('Felling&amp;Restocking'!I568="","",IFERROR(VLOOKUP( 'Felling&amp;Restocking'!I568,SpeciesList[],2,0),"," &amp; 'Felling&amp;Restocking'!I568))</f>
        <v/>
      </c>
      <c r="AG568" s="362" t="str">
        <f aca="false">IF('Felling&amp;Restocking'!I568="","",VLOOKUP( 'Felling&amp;Restocking'!I568,SpeciesList[],4,0))</f>
        <v/>
      </c>
      <c r="AH568" s="362" t="str">
        <f aca="false">IF('Felling&amp;Restocking'!J568="","",IFERROR("," &amp; VLOOKUP( 'Felling&amp;Restocking'!J568,SpeciesList[],2,0),"," &amp; 'Felling&amp;Restocking'!J568))</f>
        <v/>
      </c>
      <c r="AI568" s="362" t="str">
        <f aca="false">IF('Felling&amp;Restocking'!J568="","",VLOOKUP( 'Felling&amp;Restocking'!J568,SpeciesList[],4,0))</f>
        <v/>
      </c>
      <c r="AJ568" s="362" t="str">
        <f aca="false">IF('Felling&amp;Restocking'!K568="","",IFERROR("," &amp; VLOOKUP( 'Felling&amp;Restocking'!K568,SpeciesList[],2,0),"," &amp; 'Felling&amp;Restocking'!K568))</f>
        <v/>
      </c>
      <c r="AK568" s="362" t="str">
        <f aca="false">IF('Felling&amp;Restocking'!K568="","",VLOOKUP( 'Felling&amp;Restocking'!K568,SpeciesList[],4,0))</f>
        <v/>
      </c>
      <c r="AL568" s="362" t="str">
        <f aca="false">IF('Felling&amp;Restocking'!L568="","",IFERROR("," &amp; VLOOKUP( 'Felling&amp;Restocking'!L568,SpeciesList[],2,0),"," &amp; 'Felling&amp;Restocking'!L568))</f>
        <v/>
      </c>
      <c r="AM568" s="362" t="str">
        <f aca="false">IF('Felling&amp;Restocking'!L568="","",VLOOKUP( 'Felling&amp;Restocking'!L568,SpeciesList[],4,0))</f>
        <v/>
      </c>
      <c r="AN568" s="362" t="str">
        <f aca="false">IF('Felling&amp;Restocking'!M568="","",IFERROR("," &amp; VLOOKUP( 'Felling&amp;Restocking'!M568,SpeciesList[],2,0),"," &amp; 'Felling&amp;Restocking'!M568))</f>
        <v/>
      </c>
      <c r="AO568" s="362" t="str">
        <f aca="false">IF('Felling&amp;Restocking'!M568="","",VLOOKUP( 'Felling&amp;Restocking'!M568,SpeciesList[],4,0))</f>
        <v/>
      </c>
      <c r="AP568" s="362" t="str">
        <f aca="false">IF('Felling&amp;Restocking'!N568="","",IFERROR("," &amp; VLOOKUP( 'Felling&amp;Restocking'!N568,SpeciesList[],2,0),"," &amp; 'Felling&amp;Restocking'!N568))</f>
        <v/>
      </c>
      <c r="AQ568" s="362" t="str">
        <f aca="false">IF('Felling&amp;Restocking'!N568="","",VLOOKUP( 'Felling&amp;Restocking'!N568,SpeciesList[],4,0))</f>
        <v/>
      </c>
      <c r="AT568" s="362" t="str">
        <f aca="false">IF('Sub-Cpt Record'!A568&lt;&gt;"",CONCATENATE('Sub-Cpt Record'!A568,'Sub-Cpt Record'!B568,'Sub-Cpt Record'!C568),"")</f>
        <v/>
      </c>
      <c r="AU568" s="362" t="n">
        <f aca="false">IF($AT568="",1,COUNTIFS($AT$11:$AT$1000, $AT568))</f>
        <v>1</v>
      </c>
      <c r="AV568" s="362" t="n">
        <f aca="false">IF(AT568&lt;&gt;"",'Sub-Cpt Record'!C568/CODE!AU568,0)</f>
        <v>0</v>
      </c>
    </row>
    <row r="569" customFormat="false" ht="15" hidden="false" customHeight="false" outlineLevel="0" collapsed="false">
      <c r="A569" s="362" t="str">
        <f aca="false">IF('Sub-Cpt Record'!B569="",IF(OR('Sub-Cpt Record'!A569=0,'Sub-Cpt Record'!A569=""),"",'Sub-Cpt Record'!A569),CONCATENATE('Sub-Cpt Record'!A569&amp;'Sub-Cpt Record'!B569))</f>
        <v/>
      </c>
      <c r="B569" s="362" t="n">
        <f aca="false">IF($A569="",1,COUNTIFS($A$11:$A$1000, $A569))</f>
        <v>1</v>
      </c>
      <c r="C569" s="363" t="str">
        <f aca="false">IF('Sub-Cpt Record'!E569 = "","",'Sub-Cpt Record'!E569&amp;"  ")</f>
        <v/>
      </c>
      <c r="D569" s="362" t="str">
        <f aca="false">IF('Sub-Cpt Record'!F569 = "","",'Sub-Cpt Record'!F569&amp;"  ")</f>
        <v/>
      </c>
      <c r="E569" s="362" t="str">
        <f aca="false">IF('Sub-Cpt Record'!G569 = "","",'Sub-Cpt Record'!G569&amp;"  ")</f>
        <v/>
      </c>
      <c r="F569" s="362" t="str">
        <f aca="false">IF('Sub-Cpt Record'!H569 = "","",'Sub-Cpt Record'!H569&amp;"  ")</f>
        <v/>
      </c>
      <c r="G569" s="362" t="str">
        <f aca="false">IF('Sub-Cpt Record'!I569 = "","",'Sub-Cpt Record'!I569&amp;"  ")</f>
        <v/>
      </c>
      <c r="H569" s="362" t="str">
        <f aca="false">IF('Sub-Cpt Record'!J569 = "","",'Sub-Cpt Record'!J569&amp;"  ")</f>
        <v/>
      </c>
      <c r="I569" s="364" t="str">
        <f aca="false">CONCATENATE(C569&amp;D569&amp;E569&amp;F569&amp;G569&amp;H569)</f>
        <v/>
      </c>
      <c r="J569" s="362" t="n">
        <f aca="false">IF(A569&lt;&gt;"",'Sub-Cpt Record'!C569/CODE!B569,0)</f>
        <v>0</v>
      </c>
      <c r="L569" s="365" t="str">
        <f aca="false">IF(A569="",IF(L570=1,1,""),1)</f>
        <v/>
      </c>
      <c r="N569" s="366" t="n">
        <f aca="false">COUNTIFS('Felling&amp;Restocking'!$A$11:$A$1000, 'Felling&amp;Restocking'!$A569, 'Felling&amp;Restocking'!$B$11:$B$1000, 'Felling&amp;Restocking'!$B569, 'Felling&amp;Restocking'!$H$11:$H$1000, 'Felling&amp;Restocking'!$H569)</f>
        <v>0</v>
      </c>
      <c r="O569" s="366" t="n">
        <f aca="false">IF(OR('Felling&amp;Restocking'!H569=0,'Felling&amp;Restocking'!H569=""),0,1)</f>
        <v>0</v>
      </c>
      <c r="P569" s="367" t="n">
        <f aca="false">SUM('Felling&amp;Restocking'!O569+'Felling&amp;Restocking'!P569)</f>
        <v>0</v>
      </c>
      <c r="S569" s="369" t="n">
        <f aca="false">IF(AND(O569&lt;&gt;0,P569&lt;&gt;0,'Felling&amp;Restocking'!G569&lt;&gt;0,AA569="",AC569=""),1,0)</f>
        <v>0</v>
      </c>
      <c r="T569" s="370" t="str">
        <f aca="false">IF(OR('Felling&amp;Restocking'!G569=0,'Felling&amp;Restocking'!G569=""),"",SUM('Felling&amp;Restocking'!O569/P569)*'Felling&amp;Restocking'!G569)</f>
        <v/>
      </c>
      <c r="U569" s="370" t="str">
        <f aca="false">IF(OR('Felling&amp;Restocking'!G569=0,'Felling&amp;Restocking'!G569=""),"",SUM('Felling&amp;Restocking'!P569/P569)*'Felling&amp;Restocking'!G569)</f>
        <v/>
      </c>
      <c r="V569" s="371" t="n">
        <f aca="false">IF(CONCATENATE('Felling&amp;Restocking'!U569&amp;'Felling&amp;Restocking'!W569&amp;'Felling&amp;Restocking'!Y569&amp;'Felling&amp;Restocking'!AA569&amp;'Felling&amp;Restocking'!AC569)="",0,1)</f>
        <v>0</v>
      </c>
      <c r="W569" s="372" t="n">
        <f aca="false">IF(OR(OR(TRIM('Felling&amp;Restocking'!H569)="T",TRIM('Felling&amp;Restocking'!H569)="DF",TRIM('Felling&amp;Restocking'!H569)="OS"),O569=0),0,1)</f>
        <v>0</v>
      </c>
      <c r="X569" s="372" t="n">
        <f aca="false">IF(OR('Felling&amp;Restocking'!$S569="",OR('Felling&amp;Restocking'!$S569=0,'Felling&amp;Restocking'!$S569="N/A")),0,1)</f>
        <v>0</v>
      </c>
      <c r="Y569" s="362" t="str">
        <f aca="false">IF(W569=1,T569,"")</f>
        <v/>
      </c>
      <c r="Z569" s="362" t="str">
        <f aca="false">IF(W569=1,U569,"")</f>
        <v/>
      </c>
      <c r="AA569" s="363" t="str">
        <f aca="false">CONCATENATE(IF(AND(AG569="B",AF569&lt;&gt;""),AF569,""),IF(AND(AI569="B",AH569&lt;&gt;""),AH569,""),IF(AND(AK569="B",AJ569&lt;&gt;""),AJ569,""),IF(AND(AM569="B",AL569&lt;&gt;""),AL569,""),IF(AND(AO569="B",AN569&lt;&gt;""),AN569,""),IF(AND(AQ569="B",AP569&lt;&gt;""),AP569,""))</f>
        <v/>
      </c>
      <c r="AC569" s="362" t="str">
        <f aca="false">CONCATENATE(IF(AND(AG569="C",AF569&lt;&gt;""),AF569,""),IF(AND(AI569="C",AH569&lt;&gt;""),AH569,""),IF(AND(AK569="C",AJ569&lt;&gt;""),AJ569,""),IF(AND(AM569="C",AL569&lt;&gt;""),AL569,""),IF(AND(AO569="C",AN569&lt;&gt;""),AN569,""),IF(AND(AQ569="C",AP569&lt;&gt;""),AP569,""))</f>
        <v/>
      </c>
      <c r="AE569" s="362" t="str">
        <f aca="false">CONCATENATE(IF(AS569="","",AS569),IF(AU569="","",AU569),IF(AW569="","",AW569),IF(AY569="","",AY569),IF(BA569="","",BA569),IF(BC569="","",BC569))</f>
        <v>1</v>
      </c>
      <c r="AF569" s="362" t="str">
        <f aca="false">IF('Felling&amp;Restocking'!I569="","",IFERROR(VLOOKUP( 'Felling&amp;Restocking'!I569,SpeciesList[],2,0),"," &amp; 'Felling&amp;Restocking'!I569))</f>
        <v/>
      </c>
      <c r="AG569" s="362" t="str">
        <f aca="false">IF('Felling&amp;Restocking'!I569="","",VLOOKUP( 'Felling&amp;Restocking'!I569,SpeciesList[],4,0))</f>
        <v/>
      </c>
      <c r="AH569" s="362" t="str">
        <f aca="false">IF('Felling&amp;Restocking'!J569="","",IFERROR("," &amp; VLOOKUP( 'Felling&amp;Restocking'!J569,SpeciesList[],2,0),"," &amp; 'Felling&amp;Restocking'!J569))</f>
        <v/>
      </c>
      <c r="AI569" s="362" t="str">
        <f aca="false">IF('Felling&amp;Restocking'!J569="","",VLOOKUP( 'Felling&amp;Restocking'!J569,SpeciesList[],4,0))</f>
        <v/>
      </c>
      <c r="AJ569" s="362" t="str">
        <f aca="false">IF('Felling&amp;Restocking'!K569="","",IFERROR("," &amp; VLOOKUP( 'Felling&amp;Restocking'!K569,SpeciesList[],2,0),"," &amp; 'Felling&amp;Restocking'!K569))</f>
        <v/>
      </c>
      <c r="AK569" s="362" t="str">
        <f aca="false">IF('Felling&amp;Restocking'!K569="","",VLOOKUP( 'Felling&amp;Restocking'!K569,SpeciesList[],4,0))</f>
        <v/>
      </c>
      <c r="AL569" s="362" t="str">
        <f aca="false">IF('Felling&amp;Restocking'!L569="","",IFERROR("," &amp; VLOOKUP( 'Felling&amp;Restocking'!L569,SpeciesList[],2,0),"," &amp; 'Felling&amp;Restocking'!L569))</f>
        <v/>
      </c>
      <c r="AM569" s="362" t="str">
        <f aca="false">IF('Felling&amp;Restocking'!L569="","",VLOOKUP( 'Felling&amp;Restocking'!L569,SpeciesList[],4,0))</f>
        <v/>
      </c>
      <c r="AN569" s="362" t="str">
        <f aca="false">IF('Felling&amp;Restocking'!M569="","",IFERROR("," &amp; VLOOKUP( 'Felling&amp;Restocking'!M569,SpeciesList[],2,0),"," &amp; 'Felling&amp;Restocking'!M569))</f>
        <v/>
      </c>
      <c r="AO569" s="362" t="str">
        <f aca="false">IF('Felling&amp;Restocking'!M569="","",VLOOKUP( 'Felling&amp;Restocking'!M569,SpeciesList[],4,0))</f>
        <v/>
      </c>
      <c r="AP569" s="362" t="str">
        <f aca="false">IF('Felling&amp;Restocking'!N569="","",IFERROR("," &amp; VLOOKUP( 'Felling&amp;Restocking'!N569,SpeciesList[],2,0),"," &amp; 'Felling&amp;Restocking'!N569))</f>
        <v/>
      </c>
      <c r="AQ569" s="362" t="str">
        <f aca="false">IF('Felling&amp;Restocking'!N569="","",VLOOKUP( 'Felling&amp;Restocking'!N569,SpeciesList[],4,0))</f>
        <v/>
      </c>
      <c r="AT569" s="362" t="str">
        <f aca="false">IF('Sub-Cpt Record'!A569&lt;&gt;"",CONCATENATE('Sub-Cpt Record'!A569,'Sub-Cpt Record'!B569,'Sub-Cpt Record'!C569),"")</f>
        <v/>
      </c>
      <c r="AU569" s="362" t="n">
        <f aca="false">IF($AT569="",1,COUNTIFS($AT$11:$AT$1000, $AT569))</f>
        <v>1</v>
      </c>
      <c r="AV569" s="362" t="n">
        <f aca="false">IF(AT569&lt;&gt;"",'Sub-Cpt Record'!C569/CODE!AU569,0)</f>
        <v>0</v>
      </c>
    </row>
    <row r="570" customFormat="false" ht="15" hidden="false" customHeight="false" outlineLevel="0" collapsed="false">
      <c r="A570" s="362" t="str">
        <f aca="false">IF('Sub-Cpt Record'!B570="",IF(OR('Sub-Cpt Record'!A570=0,'Sub-Cpt Record'!A570=""),"",'Sub-Cpt Record'!A570),CONCATENATE('Sub-Cpt Record'!A570&amp;'Sub-Cpt Record'!B570))</f>
        <v/>
      </c>
      <c r="B570" s="362" t="n">
        <f aca="false">IF($A570="",1,COUNTIFS($A$11:$A$1000, $A570))</f>
        <v>1</v>
      </c>
      <c r="C570" s="363" t="str">
        <f aca="false">IF('Sub-Cpt Record'!E570 = "","",'Sub-Cpt Record'!E570&amp;"  ")</f>
        <v/>
      </c>
      <c r="D570" s="362" t="str">
        <f aca="false">IF('Sub-Cpt Record'!F570 = "","",'Sub-Cpt Record'!F570&amp;"  ")</f>
        <v/>
      </c>
      <c r="E570" s="362" t="str">
        <f aca="false">IF('Sub-Cpt Record'!G570 = "","",'Sub-Cpt Record'!G570&amp;"  ")</f>
        <v/>
      </c>
      <c r="F570" s="362" t="str">
        <f aca="false">IF('Sub-Cpt Record'!H570 = "","",'Sub-Cpt Record'!H570&amp;"  ")</f>
        <v/>
      </c>
      <c r="G570" s="362" t="str">
        <f aca="false">IF('Sub-Cpt Record'!I570 = "","",'Sub-Cpt Record'!I570&amp;"  ")</f>
        <v/>
      </c>
      <c r="H570" s="362" t="str">
        <f aca="false">IF('Sub-Cpt Record'!J570 = "","",'Sub-Cpt Record'!J570&amp;"  ")</f>
        <v/>
      </c>
      <c r="I570" s="364" t="str">
        <f aca="false">CONCATENATE(C570&amp;D570&amp;E570&amp;F570&amp;G570&amp;H570)</f>
        <v/>
      </c>
      <c r="J570" s="362" t="n">
        <f aca="false">IF(A570&lt;&gt;"",'Sub-Cpt Record'!C570/CODE!B570,0)</f>
        <v>0</v>
      </c>
      <c r="L570" s="365" t="str">
        <f aca="false">IF(A570="",IF(L571=1,1,""),1)</f>
        <v/>
      </c>
      <c r="N570" s="366" t="n">
        <f aca="false">COUNTIFS('Felling&amp;Restocking'!$A$11:$A$1000, 'Felling&amp;Restocking'!$A570, 'Felling&amp;Restocking'!$B$11:$B$1000, 'Felling&amp;Restocking'!$B570, 'Felling&amp;Restocking'!$H$11:$H$1000, 'Felling&amp;Restocking'!$H570)</f>
        <v>0</v>
      </c>
      <c r="O570" s="366" t="n">
        <f aca="false">IF(OR('Felling&amp;Restocking'!H570=0,'Felling&amp;Restocking'!H570=""),0,1)</f>
        <v>0</v>
      </c>
      <c r="P570" s="367" t="n">
        <f aca="false">SUM('Felling&amp;Restocking'!O570+'Felling&amp;Restocking'!P570)</f>
        <v>0</v>
      </c>
      <c r="S570" s="369" t="n">
        <f aca="false">IF(AND(O570&lt;&gt;0,P570&lt;&gt;0,'Felling&amp;Restocking'!G570&lt;&gt;0,AA570="",AC570=""),1,0)</f>
        <v>0</v>
      </c>
      <c r="T570" s="370" t="str">
        <f aca="false">IF(OR('Felling&amp;Restocking'!G570=0,'Felling&amp;Restocking'!G570=""),"",SUM('Felling&amp;Restocking'!O570/P570)*'Felling&amp;Restocking'!G570)</f>
        <v/>
      </c>
      <c r="U570" s="370" t="str">
        <f aca="false">IF(OR('Felling&amp;Restocking'!G570=0,'Felling&amp;Restocking'!G570=""),"",SUM('Felling&amp;Restocking'!P570/P570)*'Felling&amp;Restocking'!G570)</f>
        <v/>
      </c>
      <c r="V570" s="371" t="n">
        <f aca="false">IF(CONCATENATE('Felling&amp;Restocking'!U570&amp;'Felling&amp;Restocking'!W570&amp;'Felling&amp;Restocking'!Y570&amp;'Felling&amp;Restocking'!AA570&amp;'Felling&amp;Restocking'!AC570)="",0,1)</f>
        <v>0</v>
      </c>
      <c r="W570" s="372" t="n">
        <f aca="false">IF(OR(OR(TRIM('Felling&amp;Restocking'!H570)="T",TRIM('Felling&amp;Restocking'!H570)="DF",TRIM('Felling&amp;Restocking'!H570)="OS"),O570=0),0,1)</f>
        <v>0</v>
      </c>
      <c r="X570" s="372" t="n">
        <f aca="false">IF(OR('Felling&amp;Restocking'!$S570="",OR('Felling&amp;Restocking'!$S570=0,'Felling&amp;Restocking'!$S570="N/A")),0,1)</f>
        <v>0</v>
      </c>
      <c r="Y570" s="362" t="str">
        <f aca="false">IF(W570=1,T570,"")</f>
        <v/>
      </c>
      <c r="Z570" s="362" t="str">
        <f aca="false">IF(W570=1,U570,"")</f>
        <v/>
      </c>
      <c r="AA570" s="363" t="str">
        <f aca="false">CONCATENATE(IF(AND(AG570="B",AF570&lt;&gt;""),AF570,""),IF(AND(AI570="B",AH570&lt;&gt;""),AH570,""),IF(AND(AK570="B",AJ570&lt;&gt;""),AJ570,""),IF(AND(AM570="B",AL570&lt;&gt;""),AL570,""),IF(AND(AO570="B",AN570&lt;&gt;""),AN570,""),IF(AND(AQ570="B",AP570&lt;&gt;""),AP570,""))</f>
        <v/>
      </c>
      <c r="AC570" s="362" t="str">
        <f aca="false">CONCATENATE(IF(AND(AG570="C",AF570&lt;&gt;""),AF570,""),IF(AND(AI570="C",AH570&lt;&gt;""),AH570,""),IF(AND(AK570="C",AJ570&lt;&gt;""),AJ570,""),IF(AND(AM570="C",AL570&lt;&gt;""),AL570,""),IF(AND(AO570="C",AN570&lt;&gt;""),AN570,""),IF(AND(AQ570="C",AP570&lt;&gt;""),AP570,""))</f>
        <v/>
      </c>
      <c r="AE570" s="362" t="str">
        <f aca="false">CONCATENATE(IF(AS570="","",AS570),IF(AU570="","",AU570),IF(AW570="","",AW570),IF(AY570="","",AY570),IF(BA570="","",BA570),IF(BC570="","",BC570))</f>
        <v>1</v>
      </c>
      <c r="AF570" s="362" t="str">
        <f aca="false">IF('Felling&amp;Restocking'!I570="","",IFERROR(VLOOKUP( 'Felling&amp;Restocking'!I570,SpeciesList[],2,0),"," &amp; 'Felling&amp;Restocking'!I570))</f>
        <v/>
      </c>
      <c r="AG570" s="362" t="str">
        <f aca="false">IF('Felling&amp;Restocking'!I570="","",VLOOKUP( 'Felling&amp;Restocking'!I570,SpeciesList[],4,0))</f>
        <v/>
      </c>
      <c r="AH570" s="362" t="str">
        <f aca="false">IF('Felling&amp;Restocking'!J570="","",IFERROR("," &amp; VLOOKUP( 'Felling&amp;Restocking'!J570,SpeciesList[],2,0),"," &amp; 'Felling&amp;Restocking'!J570))</f>
        <v/>
      </c>
      <c r="AI570" s="362" t="str">
        <f aca="false">IF('Felling&amp;Restocking'!J570="","",VLOOKUP( 'Felling&amp;Restocking'!J570,SpeciesList[],4,0))</f>
        <v/>
      </c>
      <c r="AJ570" s="362" t="str">
        <f aca="false">IF('Felling&amp;Restocking'!K570="","",IFERROR("," &amp; VLOOKUP( 'Felling&amp;Restocking'!K570,SpeciesList[],2,0),"," &amp; 'Felling&amp;Restocking'!K570))</f>
        <v/>
      </c>
      <c r="AK570" s="362" t="str">
        <f aca="false">IF('Felling&amp;Restocking'!K570="","",VLOOKUP( 'Felling&amp;Restocking'!K570,SpeciesList[],4,0))</f>
        <v/>
      </c>
      <c r="AL570" s="362" t="str">
        <f aca="false">IF('Felling&amp;Restocking'!L570="","",IFERROR("," &amp; VLOOKUP( 'Felling&amp;Restocking'!L570,SpeciesList[],2,0),"," &amp; 'Felling&amp;Restocking'!L570))</f>
        <v/>
      </c>
      <c r="AM570" s="362" t="str">
        <f aca="false">IF('Felling&amp;Restocking'!L570="","",VLOOKUP( 'Felling&amp;Restocking'!L570,SpeciesList[],4,0))</f>
        <v/>
      </c>
      <c r="AN570" s="362" t="str">
        <f aca="false">IF('Felling&amp;Restocking'!M570="","",IFERROR("," &amp; VLOOKUP( 'Felling&amp;Restocking'!M570,SpeciesList[],2,0),"," &amp; 'Felling&amp;Restocking'!M570))</f>
        <v/>
      </c>
      <c r="AO570" s="362" t="str">
        <f aca="false">IF('Felling&amp;Restocking'!M570="","",VLOOKUP( 'Felling&amp;Restocking'!M570,SpeciesList[],4,0))</f>
        <v/>
      </c>
      <c r="AP570" s="362" t="str">
        <f aca="false">IF('Felling&amp;Restocking'!N570="","",IFERROR("," &amp; VLOOKUP( 'Felling&amp;Restocking'!N570,SpeciesList[],2,0),"," &amp; 'Felling&amp;Restocking'!N570))</f>
        <v/>
      </c>
      <c r="AQ570" s="362" t="str">
        <f aca="false">IF('Felling&amp;Restocking'!N570="","",VLOOKUP( 'Felling&amp;Restocking'!N570,SpeciesList[],4,0))</f>
        <v/>
      </c>
      <c r="AT570" s="362" t="str">
        <f aca="false">IF('Sub-Cpt Record'!A570&lt;&gt;"",CONCATENATE('Sub-Cpt Record'!A570,'Sub-Cpt Record'!B570,'Sub-Cpt Record'!C570),"")</f>
        <v/>
      </c>
      <c r="AU570" s="362" t="n">
        <f aca="false">IF($AT570="",1,COUNTIFS($AT$11:$AT$1000, $AT570))</f>
        <v>1</v>
      </c>
      <c r="AV570" s="362" t="n">
        <f aca="false">IF(AT570&lt;&gt;"",'Sub-Cpt Record'!C570/CODE!AU570,0)</f>
        <v>0</v>
      </c>
    </row>
    <row r="571" customFormat="false" ht="15" hidden="false" customHeight="false" outlineLevel="0" collapsed="false">
      <c r="A571" s="362" t="str">
        <f aca="false">IF('Sub-Cpt Record'!B571="",IF(OR('Sub-Cpt Record'!A571=0,'Sub-Cpt Record'!A571=""),"",'Sub-Cpt Record'!A571),CONCATENATE('Sub-Cpt Record'!A571&amp;'Sub-Cpt Record'!B571))</f>
        <v/>
      </c>
      <c r="B571" s="362" t="n">
        <f aca="false">IF($A571="",1,COUNTIFS($A$11:$A$1000, $A571))</f>
        <v>1</v>
      </c>
      <c r="C571" s="363" t="str">
        <f aca="false">IF('Sub-Cpt Record'!E571 = "","",'Sub-Cpt Record'!E571&amp;"  ")</f>
        <v/>
      </c>
      <c r="D571" s="362" t="str">
        <f aca="false">IF('Sub-Cpt Record'!F571 = "","",'Sub-Cpt Record'!F571&amp;"  ")</f>
        <v/>
      </c>
      <c r="E571" s="362" t="str">
        <f aca="false">IF('Sub-Cpt Record'!G571 = "","",'Sub-Cpt Record'!G571&amp;"  ")</f>
        <v/>
      </c>
      <c r="F571" s="362" t="str">
        <f aca="false">IF('Sub-Cpt Record'!H571 = "","",'Sub-Cpt Record'!H571&amp;"  ")</f>
        <v/>
      </c>
      <c r="G571" s="362" t="str">
        <f aca="false">IF('Sub-Cpt Record'!I571 = "","",'Sub-Cpt Record'!I571&amp;"  ")</f>
        <v/>
      </c>
      <c r="H571" s="362" t="str">
        <f aca="false">IF('Sub-Cpt Record'!J571 = "","",'Sub-Cpt Record'!J571&amp;"  ")</f>
        <v/>
      </c>
      <c r="I571" s="364" t="str">
        <f aca="false">CONCATENATE(C571&amp;D571&amp;E571&amp;F571&amp;G571&amp;H571)</f>
        <v/>
      </c>
      <c r="J571" s="362" t="n">
        <f aca="false">IF(A571&lt;&gt;"",'Sub-Cpt Record'!C571/CODE!B571,0)</f>
        <v>0</v>
      </c>
      <c r="L571" s="365" t="str">
        <f aca="false">IF(A571="",IF(L572=1,1,""),1)</f>
        <v/>
      </c>
      <c r="N571" s="366" t="n">
        <f aca="false">COUNTIFS('Felling&amp;Restocking'!$A$11:$A$1000, 'Felling&amp;Restocking'!$A571, 'Felling&amp;Restocking'!$B$11:$B$1000, 'Felling&amp;Restocking'!$B571, 'Felling&amp;Restocking'!$H$11:$H$1000, 'Felling&amp;Restocking'!$H571)</f>
        <v>0</v>
      </c>
      <c r="O571" s="366" t="n">
        <f aca="false">IF(OR('Felling&amp;Restocking'!H571=0,'Felling&amp;Restocking'!H571=""),0,1)</f>
        <v>0</v>
      </c>
      <c r="P571" s="367" t="n">
        <f aca="false">SUM('Felling&amp;Restocking'!O571+'Felling&amp;Restocking'!P571)</f>
        <v>0</v>
      </c>
      <c r="S571" s="369" t="n">
        <f aca="false">IF(AND(O571&lt;&gt;0,P571&lt;&gt;0,'Felling&amp;Restocking'!G571&lt;&gt;0,AA571="",AC571=""),1,0)</f>
        <v>0</v>
      </c>
      <c r="T571" s="370" t="str">
        <f aca="false">IF(OR('Felling&amp;Restocking'!G571=0,'Felling&amp;Restocking'!G571=""),"",SUM('Felling&amp;Restocking'!O571/P571)*'Felling&amp;Restocking'!G571)</f>
        <v/>
      </c>
      <c r="U571" s="370" t="str">
        <f aca="false">IF(OR('Felling&amp;Restocking'!G571=0,'Felling&amp;Restocking'!G571=""),"",SUM('Felling&amp;Restocking'!P571/P571)*'Felling&amp;Restocking'!G571)</f>
        <v/>
      </c>
      <c r="V571" s="371" t="n">
        <f aca="false">IF(CONCATENATE('Felling&amp;Restocking'!U571&amp;'Felling&amp;Restocking'!W571&amp;'Felling&amp;Restocking'!Y571&amp;'Felling&amp;Restocking'!AA571&amp;'Felling&amp;Restocking'!AC571)="",0,1)</f>
        <v>0</v>
      </c>
      <c r="W571" s="372" t="n">
        <f aca="false">IF(OR(OR(TRIM('Felling&amp;Restocking'!H571)="T",TRIM('Felling&amp;Restocking'!H571)="DF",TRIM('Felling&amp;Restocking'!H571)="OS"),O571=0),0,1)</f>
        <v>0</v>
      </c>
      <c r="X571" s="372" t="n">
        <f aca="false">IF(OR('Felling&amp;Restocking'!$S571="",OR('Felling&amp;Restocking'!$S571=0,'Felling&amp;Restocking'!$S571="N/A")),0,1)</f>
        <v>0</v>
      </c>
      <c r="Y571" s="362" t="str">
        <f aca="false">IF(W571=1,T571,"")</f>
        <v/>
      </c>
      <c r="Z571" s="362" t="str">
        <f aca="false">IF(W571=1,U571,"")</f>
        <v/>
      </c>
      <c r="AA571" s="363" t="str">
        <f aca="false">CONCATENATE(IF(AND(AG571="B",AF571&lt;&gt;""),AF571,""),IF(AND(AI571="B",AH571&lt;&gt;""),AH571,""),IF(AND(AK571="B",AJ571&lt;&gt;""),AJ571,""),IF(AND(AM571="B",AL571&lt;&gt;""),AL571,""),IF(AND(AO571="B",AN571&lt;&gt;""),AN571,""),IF(AND(AQ571="B",AP571&lt;&gt;""),AP571,""))</f>
        <v/>
      </c>
      <c r="AC571" s="362" t="str">
        <f aca="false">CONCATENATE(IF(AND(AG571="C",AF571&lt;&gt;""),AF571,""),IF(AND(AI571="C",AH571&lt;&gt;""),AH571,""),IF(AND(AK571="C",AJ571&lt;&gt;""),AJ571,""),IF(AND(AM571="C",AL571&lt;&gt;""),AL571,""),IF(AND(AO571="C",AN571&lt;&gt;""),AN571,""),IF(AND(AQ571="C",AP571&lt;&gt;""),AP571,""))</f>
        <v/>
      </c>
      <c r="AE571" s="362" t="str">
        <f aca="false">CONCATENATE(IF(AS571="","",AS571),IF(AU571="","",AU571),IF(AW571="","",AW571),IF(AY571="","",AY571),IF(BA571="","",BA571),IF(BC571="","",BC571))</f>
        <v>1</v>
      </c>
      <c r="AF571" s="362" t="str">
        <f aca="false">IF('Felling&amp;Restocking'!I571="","",IFERROR(VLOOKUP( 'Felling&amp;Restocking'!I571,SpeciesList[],2,0),"," &amp; 'Felling&amp;Restocking'!I571))</f>
        <v/>
      </c>
      <c r="AG571" s="362" t="str">
        <f aca="false">IF('Felling&amp;Restocking'!I571="","",VLOOKUP( 'Felling&amp;Restocking'!I571,SpeciesList[],4,0))</f>
        <v/>
      </c>
      <c r="AH571" s="362" t="str">
        <f aca="false">IF('Felling&amp;Restocking'!J571="","",IFERROR("," &amp; VLOOKUP( 'Felling&amp;Restocking'!J571,SpeciesList[],2,0),"," &amp; 'Felling&amp;Restocking'!J571))</f>
        <v/>
      </c>
      <c r="AI571" s="362" t="str">
        <f aca="false">IF('Felling&amp;Restocking'!J571="","",VLOOKUP( 'Felling&amp;Restocking'!J571,SpeciesList[],4,0))</f>
        <v/>
      </c>
      <c r="AJ571" s="362" t="str">
        <f aca="false">IF('Felling&amp;Restocking'!K571="","",IFERROR("," &amp; VLOOKUP( 'Felling&amp;Restocking'!K571,SpeciesList[],2,0),"," &amp; 'Felling&amp;Restocking'!K571))</f>
        <v/>
      </c>
      <c r="AK571" s="362" t="str">
        <f aca="false">IF('Felling&amp;Restocking'!K571="","",VLOOKUP( 'Felling&amp;Restocking'!K571,SpeciesList[],4,0))</f>
        <v/>
      </c>
      <c r="AL571" s="362" t="str">
        <f aca="false">IF('Felling&amp;Restocking'!L571="","",IFERROR("," &amp; VLOOKUP( 'Felling&amp;Restocking'!L571,SpeciesList[],2,0),"," &amp; 'Felling&amp;Restocking'!L571))</f>
        <v/>
      </c>
      <c r="AM571" s="362" t="str">
        <f aca="false">IF('Felling&amp;Restocking'!L571="","",VLOOKUP( 'Felling&amp;Restocking'!L571,SpeciesList[],4,0))</f>
        <v/>
      </c>
      <c r="AN571" s="362" t="str">
        <f aca="false">IF('Felling&amp;Restocking'!M571="","",IFERROR("," &amp; VLOOKUP( 'Felling&amp;Restocking'!M571,SpeciesList[],2,0),"," &amp; 'Felling&amp;Restocking'!M571))</f>
        <v/>
      </c>
      <c r="AO571" s="362" t="str">
        <f aca="false">IF('Felling&amp;Restocking'!M571="","",VLOOKUP( 'Felling&amp;Restocking'!M571,SpeciesList[],4,0))</f>
        <v/>
      </c>
      <c r="AP571" s="362" t="str">
        <f aca="false">IF('Felling&amp;Restocking'!N571="","",IFERROR("," &amp; VLOOKUP( 'Felling&amp;Restocking'!N571,SpeciesList[],2,0),"," &amp; 'Felling&amp;Restocking'!N571))</f>
        <v/>
      </c>
      <c r="AQ571" s="362" t="str">
        <f aca="false">IF('Felling&amp;Restocking'!N571="","",VLOOKUP( 'Felling&amp;Restocking'!N571,SpeciesList[],4,0))</f>
        <v/>
      </c>
      <c r="AT571" s="362" t="str">
        <f aca="false">IF('Sub-Cpt Record'!A571&lt;&gt;"",CONCATENATE('Sub-Cpt Record'!A571,'Sub-Cpt Record'!B571,'Sub-Cpt Record'!C571),"")</f>
        <v/>
      </c>
      <c r="AU571" s="362" t="n">
        <f aca="false">IF($AT571="",1,COUNTIFS($AT$11:$AT$1000, $AT571))</f>
        <v>1</v>
      </c>
      <c r="AV571" s="362" t="n">
        <f aca="false">IF(AT571&lt;&gt;"",'Sub-Cpt Record'!C571/CODE!AU571,0)</f>
        <v>0</v>
      </c>
    </row>
    <row r="572" customFormat="false" ht="15" hidden="false" customHeight="false" outlineLevel="0" collapsed="false">
      <c r="A572" s="362" t="str">
        <f aca="false">IF('Sub-Cpt Record'!B572="",IF(OR('Sub-Cpt Record'!A572=0,'Sub-Cpt Record'!A572=""),"",'Sub-Cpt Record'!A572),CONCATENATE('Sub-Cpt Record'!A572&amp;'Sub-Cpt Record'!B572))</f>
        <v/>
      </c>
      <c r="B572" s="362" t="n">
        <f aca="false">IF($A572="",1,COUNTIFS($A$11:$A$1000, $A572))</f>
        <v>1</v>
      </c>
      <c r="C572" s="363" t="str">
        <f aca="false">IF('Sub-Cpt Record'!E572 = "","",'Sub-Cpt Record'!E572&amp;"  ")</f>
        <v/>
      </c>
      <c r="D572" s="362" t="str">
        <f aca="false">IF('Sub-Cpt Record'!F572 = "","",'Sub-Cpt Record'!F572&amp;"  ")</f>
        <v/>
      </c>
      <c r="E572" s="362" t="str">
        <f aca="false">IF('Sub-Cpt Record'!G572 = "","",'Sub-Cpt Record'!G572&amp;"  ")</f>
        <v/>
      </c>
      <c r="F572" s="362" t="str">
        <f aca="false">IF('Sub-Cpt Record'!H572 = "","",'Sub-Cpt Record'!H572&amp;"  ")</f>
        <v/>
      </c>
      <c r="G572" s="362" t="str">
        <f aca="false">IF('Sub-Cpt Record'!I572 = "","",'Sub-Cpt Record'!I572&amp;"  ")</f>
        <v/>
      </c>
      <c r="H572" s="362" t="str">
        <f aca="false">IF('Sub-Cpt Record'!J572 = "","",'Sub-Cpt Record'!J572&amp;"  ")</f>
        <v/>
      </c>
      <c r="I572" s="364" t="str">
        <f aca="false">CONCATENATE(C572&amp;D572&amp;E572&amp;F572&amp;G572&amp;H572)</f>
        <v/>
      </c>
      <c r="J572" s="362" t="n">
        <f aca="false">IF(A572&lt;&gt;"",'Sub-Cpt Record'!C572/CODE!B572,0)</f>
        <v>0</v>
      </c>
      <c r="L572" s="365" t="str">
        <f aca="false">IF(A572="",IF(L573=1,1,""),1)</f>
        <v/>
      </c>
      <c r="N572" s="366" t="n">
        <f aca="false">COUNTIFS('Felling&amp;Restocking'!$A$11:$A$1000, 'Felling&amp;Restocking'!$A572, 'Felling&amp;Restocking'!$B$11:$B$1000, 'Felling&amp;Restocking'!$B572, 'Felling&amp;Restocking'!$H$11:$H$1000, 'Felling&amp;Restocking'!$H572)</f>
        <v>0</v>
      </c>
      <c r="O572" s="366" t="n">
        <f aca="false">IF(OR('Felling&amp;Restocking'!H572=0,'Felling&amp;Restocking'!H572=""),0,1)</f>
        <v>0</v>
      </c>
      <c r="P572" s="367" t="n">
        <f aca="false">SUM('Felling&amp;Restocking'!O572+'Felling&amp;Restocking'!P572)</f>
        <v>0</v>
      </c>
      <c r="S572" s="369" t="n">
        <f aca="false">IF(AND(O572&lt;&gt;0,P572&lt;&gt;0,'Felling&amp;Restocking'!G572&lt;&gt;0,AA572="",AC572=""),1,0)</f>
        <v>0</v>
      </c>
      <c r="T572" s="370" t="str">
        <f aca="false">IF(OR('Felling&amp;Restocking'!G572=0,'Felling&amp;Restocking'!G572=""),"",SUM('Felling&amp;Restocking'!O572/P572)*'Felling&amp;Restocking'!G572)</f>
        <v/>
      </c>
      <c r="U572" s="370" t="str">
        <f aca="false">IF(OR('Felling&amp;Restocking'!G572=0,'Felling&amp;Restocking'!G572=""),"",SUM('Felling&amp;Restocking'!P572/P572)*'Felling&amp;Restocking'!G572)</f>
        <v/>
      </c>
      <c r="V572" s="371" t="n">
        <f aca="false">IF(CONCATENATE('Felling&amp;Restocking'!U572&amp;'Felling&amp;Restocking'!W572&amp;'Felling&amp;Restocking'!Y572&amp;'Felling&amp;Restocking'!AA572&amp;'Felling&amp;Restocking'!AC572)="",0,1)</f>
        <v>0</v>
      </c>
      <c r="W572" s="372" t="n">
        <f aca="false">IF(OR(OR(TRIM('Felling&amp;Restocking'!H572)="T",TRIM('Felling&amp;Restocking'!H572)="DF",TRIM('Felling&amp;Restocking'!H572)="OS"),O572=0),0,1)</f>
        <v>0</v>
      </c>
      <c r="X572" s="372" t="n">
        <f aca="false">IF(OR('Felling&amp;Restocking'!$S572="",OR('Felling&amp;Restocking'!$S572=0,'Felling&amp;Restocking'!$S572="N/A")),0,1)</f>
        <v>0</v>
      </c>
      <c r="Y572" s="362" t="str">
        <f aca="false">IF(W572=1,T572,"")</f>
        <v/>
      </c>
      <c r="Z572" s="362" t="str">
        <f aca="false">IF(W572=1,U572,"")</f>
        <v/>
      </c>
      <c r="AA572" s="363" t="str">
        <f aca="false">CONCATENATE(IF(AND(AG572="B",AF572&lt;&gt;""),AF572,""),IF(AND(AI572="B",AH572&lt;&gt;""),AH572,""),IF(AND(AK572="B",AJ572&lt;&gt;""),AJ572,""),IF(AND(AM572="B",AL572&lt;&gt;""),AL572,""),IF(AND(AO572="B",AN572&lt;&gt;""),AN572,""),IF(AND(AQ572="B",AP572&lt;&gt;""),AP572,""))</f>
        <v/>
      </c>
      <c r="AC572" s="362" t="str">
        <f aca="false">CONCATENATE(IF(AND(AG572="C",AF572&lt;&gt;""),AF572,""),IF(AND(AI572="C",AH572&lt;&gt;""),AH572,""),IF(AND(AK572="C",AJ572&lt;&gt;""),AJ572,""),IF(AND(AM572="C",AL572&lt;&gt;""),AL572,""),IF(AND(AO572="C",AN572&lt;&gt;""),AN572,""),IF(AND(AQ572="C",AP572&lt;&gt;""),AP572,""))</f>
        <v/>
      </c>
      <c r="AE572" s="362" t="str">
        <f aca="false">CONCATENATE(IF(AS572="","",AS572),IF(AU572="","",AU572),IF(AW572="","",AW572),IF(AY572="","",AY572),IF(BA572="","",BA572),IF(BC572="","",BC572))</f>
        <v>1</v>
      </c>
      <c r="AF572" s="362" t="str">
        <f aca="false">IF('Felling&amp;Restocking'!I572="","",IFERROR(VLOOKUP( 'Felling&amp;Restocking'!I572,SpeciesList[],2,0),"," &amp; 'Felling&amp;Restocking'!I572))</f>
        <v/>
      </c>
      <c r="AG572" s="362" t="str">
        <f aca="false">IF('Felling&amp;Restocking'!I572="","",VLOOKUP( 'Felling&amp;Restocking'!I572,SpeciesList[],4,0))</f>
        <v/>
      </c>
      <c r="AH572" s="362" t="str">
        <f aca="false">IF('Felling&amp;Restocking'!J572="","",IFERROR("," &amp; VLOOKUP( 'Felling&amp;Restocking'!J572,SpeciesList[],2,0),"," &amp; 'Felling&amp;Restocking'!J572))</f>
        <v/>
      </c>
      <c r="AI572" s="362" t="str">
        <f aca="false">IF('Felling&amp;Restocking'!J572="","",VLOOKUP( 'Felling&amp;Restocking'!J572,SpeciesList[],4,0))</f>
        <v/>
      </c>
      <c r="AJ572" s="362" t="str">
        <f aca="false">IF('Felling&amp;Restocking'!K572="","",IFERROR("," &amp; VLOOKUP( 'Felling&amp;Restocking'!K572,SpeciesList[],2,0),"," &amp; 'Felling&amp;Restocking'!K572))</f>
        <v/>
      </c>
      <c r="AK572" s="362" t="str">
        <f aca="false">IF('Felling&amp;Restocking'!K572="","",VLOOKUP( 'Felling&amp;Restocking'!K572,SpeciesList[],4,0))</f>
        <v/>
      </c>
      <c r="AL572" s="362" t="str">
        <f aca="false">IF('Felling&amp;Restocking'!L572="","",IFERROR("," &amp; VLOOKUP( 'Felling&amp;Restocking'!L572,SpeciesList[],2,0),"," &amp; 'Felling&amp;Restocking'!L572))</f>
        <v/>
      </c>
      <c r="AM572" s="362" t="str">
        <f aca="false">IF('Felling&amp;Restocking'!L572="","",VLOOKUP( 'Felling&amp;Restocking'!L572,SpeciesList[],4,0))</f>
        <v/>
      </c>
      <c r="AN572" s="362" t="str">
        <f aca="false">IF('Felling&amp;Restocking'!M572="","",IFERROR("," &amp; VLOOKUP( 'Felling&amp;Restocking'!M572,SpeciesList[],2,0),"," &amp; 'Felling&amp;Restocking'!M572))</f>
        <v/>
      </c>
      <c r="AO572" s="362" t="str">
        <f aca="false">IF('Felling&amp;Restocking'!M572="","",VLOOKUP( 'Felling&amp;Restocking'!M572,SpeciesList[],4,0))</f>
        <v/>
      </c>
      <c r="AP572" s="362" t="str">
        <f aca="false">IF('Felling&amp;Restocking'!N572="","",IFERROR("," &amp; VLOOKUP( 'Felling&amp;Restocking'!N572,SpeciesList[],2,0),"," &amp; 'Felling&amp;Restocking'!N572))</f>
        <v/>
      </c>
      <c r="AQ572" s="362" t="str">
        <f aca="false">IF('Felling&amp;Restocking'!N572="","",VLOOKUP( 'Felling&amp;Restocking'!N572,SpeciesList[],4,0))</f>
        <v/>
      </c>
      <c r="AT572" s="362" t="str">
        <f aca="false">IF('Sub-Cpt Record'!A572&lt;&gt;"",CONCATENATE('Sub-Cpt Record'!A572,'Sub-Cpt Record'!B572,'Sub-Cpt Record'!C572),"")</f>
        <v/>
      </c>
      <c r="AU572" s="362" t="n">
        <f aca="false">IF($AT572="",1,COUNTIFS($AT$11:$AT$1000, $AT572))</f>
        <v>1</v>
      </c>
      <c r="AV572" s="362" t="n">
        <f aca="false">IF(AT572&lt;&gt;"",'Sub-Cpt Record'!C572/CODE!AU572,0)</f>
        <v>0</v>
      </c>
    </row>
    <row r="573" customFormat="false" ht="15" hidden="false" customHeight="false" outlineLevel="0" collapsed="false">
      <c r="A573" s="362" t="str">
        <f aca="false">IF('Sub-Cpt Record'!B573="",IF(OR('Sub-Cpt Record'!A573=0,'Sub-Cpt Record'!A573=""),"",'Sub-Cpt Record'!A573),CONCATENATE('Sub-Cpt Record'!A573&amp;'Sub-Cpt Record'!B573))</f>
        <v/>
      </c>
      <c r="B573" s="362" t="n">
        <f aca="false">IF($A573="",1,COUNTIFS($A$11:$A$1000, $A573))</f>
        <v>1</v>
      </c>
      <c r="C573" s="363" t="str">
        <f aca="false">IF('Sub-Cpt Record'!E573 = "","",'Sub-Cpt Record'!E573&amp;"  ")</f>
        <v/>
      </c>
      <c r="D573" s="362" t="str">
        <f aca="false">IF('Sub-Cpt Record'!F573 = "","",'Sub-Cpt Record'!F573&amp;"  ")</f>
        <v/>
      </c>
      <c r="E573" s="362" t="str">
        <f aca="false">IF('Sub-Cpt Record'!G573 = "","",'Sub-Cpt Record'!G573&amp;"  ")</f>
        <v/>
      </c>
      <c r="F573" s="362" t="str">
        <f aca="false">IF('Sub-Cpt Record'!H573 = "","",'Sub-Cpt Record'!H573&amp;"  ")</f>
        <v/>
      </c>
      <c r="G573" s="362" t="str">
        <f aca="false">IF('Sub-Cpt Record'!I573 = "","",'Sub-Cpt Record'!I573&amp;"  ")</f>
        <v/>
      </c>
      <c r="H573" s="362" t="str">
        <f aca="false">IF('Sub-Cpt Record'!J573 = "","",'Sub-Cpt Record'!J573&amp;"  ")</f>
        <v/>
      </c>
      <c r="I573" s="364" t="str">
        <f aca="false">CONCATENATE(C573&amp;D573&amp;E573&amp;F573&amp;G573&amp;H573)</f>
        <v/>
      </c>
      <c r="J573" s="362" t="n">
        <f aca="false">IF(A573&lt;&gt;"",'Sub-Cpt Record'!C573/CODE!B573,0)</f>
        <v>0</v>
      </c>
      <c r="L573" s="365" t="str">
        <f aca="false">IF(A573="",IF(L574=1,1,""),1)</f>
        <v/>
      </c>
      <c r="N573" s="366" t="n">
        <f aca="false">COUNTIFS('Felling&amp;Restocking'!$A$11:$A$1000, 'Felling&amp;Restocking'!$A573, 'Felling&amp;Restocking'!$B$11:$B$1000, 'Felling&amp;Restocking'!$B573, 'Felling&amp;Restocking'!$H$11:$H$1000, 'Felling&amp;Restocking'!$H573)</f>
        <v>0</v>
      </c>
      <c r="O573" s="366" t="n">
        <f aca="false">IF(OR('Felling&amp;Restocking'!H573=0,'Felling&amp;Restocking'!H573=""),0,1)</f>
        <v>0</v>
      </c>
      <c r="P573" s="367" t="n">
        <f aca="false">SUM('Felling&amp;Restocking'!O573+'Felling&amp;Restocking'!P573)</f>
        <v>0</v>
      </c>
      <c r="S573" s="369" t="n">
        <f aca="false">IF(AND(O573&lt;&gt;0,P573&lt;&gt;0,'Felling&amp;Restocking'!G573&lt;&gt;0,AA573="",AC573=""),1,0)</f>
        <v>0</v>
      </c>
      <c r="T573" s="370" t="str">
        <f aca="false">IF(OR('Felling&amp;Restocking'!G573=0,'Felling&amp;Restocking'!G573=""),"",SUM('Felling&amp;Restocking'!O573/P573)*'Felling&amp;Restocking'!G573)</f>
        <v/>
      </c>
      <c r="U573" s="370" t="str">
        <f aca="false">IF(OR('Felling&amp;Restocking'!G573=0,'Felling&amp;Restocking'!G573=""),"",SUM('Felling&amp;Restocking'!P573/P573)*'Felling&amp;Restocking'!G573)</f>
        <v/>
      </c>
      <c r="V573" s="371" t="n">
        <f aca="false">IF(CONCATENATE('Felling&amp;Restocking'!U573&amp;'Felling&amp;Restocking'!W573&amp;'Felling&amp;Restocking'!Y573&amp;'Felling&amp;Restocking'!AA573&amp;'Felling&amp;Restocking'!AC573)="",0,1)</f>
        <v>0</v>
      </c>
      <c r="W573" s="372" t="n">
        <f aca="false">IF(OR(OR(TRIM('Felling&amp;Restocking'!H573)="T",TRIM('Felling&amp;Restocking'!H573)="DF",TRIM('Felling&amp;Restocking'!H573)="OS"),O573=0),0,1)</f>
        <v>0</v>
      </c>
      <c r="X573" s="372" t="n">
        <f aca="false">IF(OR('Felling&amp;Restocking'!$S573="",OR('Felling&amp;Restocking'!$S573=0,'Felling&amp;Restocking'!$S573="N/A")),0,1)</f>
        <v>0</v>
      </c>
      <c r="Y573" s="362" t="str">
        <f aca="false">IF(W573=1,T573,"")</f>
        <v/>
      </c>
      <c r="Z573" s="362" t="str">
        <f aca="false">IF(W573=1,U573,"")</f>
        <v/>
      </c>
      <c r="AA573" s="363" t="str">
        <f aca="false">CONCATENATE(IF(AND(AG573="B",AF573&lt;&gt;""),AF573,""),IF(AND(AI573="B",AH573&lt;&gt;""),AH573,""),IF(AND(AK573="B",AJ573&lt;&gt;""),AJ573,""),IF(AND(AM573="B",AL573&lt;&gt;""),AL573,""),IF(AND(AO573="B",AN573&lt;&gt;""),AN573,""),IF(AND(AQ573="B",AP573&lt;&gt;""),AP573,""))</f>
        <v/>
      </c>
      <c r="AC573" s="362" t="str">
        <f aca="false">CONCATENATE(IF(AND(AG573="C",AF573&lt;&gt;""),AF573,""),IF(AND(AI573="C",AH573&lt;&gt;""),AH573,""),IF(AND(AK573="C",AJ573&lt;&gt;""),AJ573,""),IF(AND(AM573="C",AL573&lt;&gt;""),AL573,""),IF(AND(AO573="C",AN573&lt;&gt;""),AN573,""),IF(AND(AQ573="C",AP573&lt;&gt;""),AP573,""))</f>
        <v/>
      </c>
      <c r="AE573" s="362" t="str">
        <f aca="false">CONCATENATE(IF(AS573="","",AS573),IF(AU573="","",AU573),IF(AW573="","",AW573),IF(AY573="","",AY573),IF(BA573="","",BA573),IF(BC573="","",BC573))</f>
        <v>1</v>
      </c>
      <c r="AF573" s="362" t="str">
        <f aca="false">IF('Felling&amp;Restocking'!I573="","",IFERROR(VLOOKUP( 'Felling&amp;Restocking'!I573,SpeciesList[],2,0),"," &amp; 'Felling&amp;Restocking'!I573))</f>
        <v/>
      </c>
      <c r="AG573" s="362" t="str">
        <f aca="false">IF('Felling&amp;Restocking'!I573="","",VLOOKUP( 'Felling&amp;Restocking'!I573,SpeciesList[],4,0))</f>
        <v/>
      </c>
      <c r="AH573" s="362" t="str">
        <f aca="false">IF('Felling&amp;Restocking'!J573="","",IFERROR("," &amp; VLOOKUP( 'Felling&amp;Restocking'!J573,SpeciesList[],2,0),"," &amp; 'Felling&amp;Restocking'!J573))</f>
        <v/>
      </c>
      <c r="AI573" s="362" t="str">
        <f aca="false">IF('Felling&amp;Restocking'!J573="","",VLOOKUP( 'Felling&amp;Restocking'!J573,SpeciesList[],4,0))</f>
        <v/>
      </c>
      <c r="AJ573" s="362" t="str">
        <f aca="false">IF('Felling&amp;Restocking'!K573="","",IFERROR("," &amp; VLOOKUP( 'Felling&amp;Restocking'!K573,SpeciesList[],2,0),"," &amp; 'Felling&amp;Restocking'!K573))</f>
        <v/>
      </c>
      <c r="AK573" s="362" t="str">
        <f aca="false">IF('Felling&amp;Restocking'!K573="","",VLOOKUP( 'Felling&amp;Restocking'!K573,SpeciesList[],4,0))</f>
        <v/>
      </c>
      <c r="AL573" s="362" t="str">
        <f aca="false">IF('Felling&amp;Restocking'!L573="","",IFERROR("," &amp; VLOOKUP( 'Felling&amp;Restocking'!L573,SpeciesList[],2,0),"," &amp; 'Felling&amp;Restocking'!L573))</f>
        <v/>
      </c>
      <c r="AM573" s="362" t="str">
        <f aca="false">IF('Felling&amp;Restocking'!L573="","",VLOOKUP( 'Felling&amp;Restocking'!L573,SpeciesList[],4,0))</f>
        <v/>
      </c>
      <c r="AN573" s="362" t="str">
        <f aca="false">IF('Felling&amp;Restocking'!M573="","",IFERROR("," &amp; VLOOKUP( 'Felling&amp;Restocking'!M573,SpeciesList[],2,0),"," &amp; 'Felling&amp;Restocking'!M573))</f>
        <v/>
      </c>
      <c r="AO573" s="362" t="str">
        <f aca="false">IF('Felling&amp;Restocking'!M573="","",VLOOKUP( 'Felling&amp;Restocking'!M573,SpeciesList[],4,0))</f>
        <v/>
      </c>
      <c r="AP573" s="362" t="str">
        <f aca="false">IF('Felling&amp;Restocking'!N573="","",IFERROR("," &amp; VLOOKUP( 'Felling&amp;Restocking'!N573,SpeciesList[],2,0),"," &amp; 'Felling&amp;Restocking'!N573))</f>
        <v/>
      </c>
      <c r="AQ573" s="362" t="str">
        <f aca="false">IF('Felling&amp;Restocking'!N573="","",VLOOKUP( 'Felling&amp;Restocking'!N573,SpeciesList[],4,0))</f>
        <v/>
      </c>
      <c r="AT573" s="362" t="str">
        <f aca="false">IF('Sub-Cpt Record'!A573&lt;&gt;"",CONCATENATE('Sub-Cpt Record'!A573,'Sub-Cpt Record'!B573,'Sub-Cpt Record'!C573),"")</f>
        <v/>
      </c>
      <c r="AU573" s="362" t="n">
        <f aca="false">IF($AT573="",1,COUNTIFS($AT$11:$AT$1000, $AT573))</f>
        <v>1</v>
      </c>
      <c r="AV573" s="362" t="n">
        <f aca="false">IF(AT573&lt;&gt;"",'Sub-Cpt Record'!C573/CODE!AU573,0)</f>
        <v>0</v>
      </c>
    </row>
    <row r="574" customFormat="false" ht="15" hidden="false" customHeight="false" outlineLevel="0" collapsed="false">
      <c r="A574" s="362" t="str">
        <f aca="false">IF('Sub-Cpt Record'!B574="",IF(OR('Sub-Cpt Record'!A574=0,'Sub-Cpt Record'!A574=""),"",'Sub-Cpt Record'!A574),CONCATENATE('Sub-Cpt Record'!A574&amp;'Sub-Cpt Record'!B574))</f>
        <v/>
      </c>
      <c r="B574" s="362" t="n">
        <f aca="false">IF($A574="",1,COUNTIFS($A$11:$A$1000, $A574))</f>
        <v>1</v>
      </c>
      <c r="C574" s="363" t="str">
        <f aca="false">IF('Sub-Cpt Record'!E574 = "","",'Sub-Cpt Record'!E574&amp;"  ")</f>
        <v/>
      </c>
      <c r="D574" s="362" t="str">
        <f aca="false">IF('Sub-Cpt Record'!F574 = "","",'Sub-Cpt Record'!F574&amp;"  ")</f>
        <v/>
      </c>
      <c r="E574" s="362" t="str">
        <f aca="false">IF('Sub-Cpt Record'!G574 = "","",'Sub-Cpt Record'!G574&amp;"  ")</f>
        <v/>
      </c>
      <c r="F574" s="362" t="str">
        <f aca="false">IF('Sub-Cpt Record'!H574 = "","",'Sub-Cpt Record'!H574&amp;"  ")</f>
        <v/>
      </c>
      <c r="G574" s="362" t="str">
        <f aca="false">IF('Sub-Cpt Record'!I574 = "","",'Sub-Cpt Record'!I574&amp;"  ")</f>
        <v/>
      </c>
      <c r="H574" s="362" t="str">
        <f aca="false">IF('Sub-Cpt Record'!J574 = "","",'Sub-Cpt Record'!J574&amp;"  ")</f>
        <v/>
      </c>
      <c r="I574" s="364" t="str">
        <f aca="false">CONCATENATE(C574&amp;D574&amp;E574&amp;F574&amp;G574&amp;H574)</f>
        <v/>
      </c>
      <c r="J574" s="362" t="n">
        <f aca="false">IF(A574&lt;&gt;"",'Sub-Cpt Record'!C574/CODE!B574,0)</f>
        <v>0</v>
      </c>
      <c r="L574" s="365" t="str">
        <f aca="false">IF(A574="",IF(L575=1,1,""),1)</f>
        <v/>
      </c>
      <c r="N574" s="366" t="n">
        <f aca="false">COUNTIFS('Felling&amp;Restocking'!$A$11:$A$1000, 'Felling&amp;Restocking'!$A574, 'Felling&amp;Restocking'!$B$11:$B$1000, 'Felling&amp;Restocking'!$B574, 'Felling&amp;Restocking'!$H$11:$H$1000, 'Felling&amp;Restocking'!$H574)</f>
        <v>0</v>
      </c>
      <c r="O574" s="366" t="n">
        <f aca="false">IF(OR('Felling&amp;Restocking'!H574=0,'Felling&amp;Restocking'!H574=""),0,1)</f>
        <v>0</v>
      </c>
      <c r="P574" s="367" t="n">
        <f aca="false">SUM('Felling&amp;Restocking'!O574+'Felling&amp;Restocking'!P574)</f>
        <v>0</v>
      </c>
      <c r="S574" s="369" t="n">
        <f aca="false">IF(AND(O574&lt;&gt;0,P574&lt;&gt;0,'Felling&amp;Restocking'!G574&lt;&gt;0,AA574="",AC574=""),1,0)</f>
        <v>0</v>
      </c>
      <c r="T574" s="370" t="str">
        <f aca="false">IF(OR('Felling&amp;Restocking'!G574=0,'Felling&amp;Restocking'!G574=""),"",SUM('Felling&amp;Restocking'!O574/P574)*'Felling&amp;Restocking'!G574)</f>
        <v/>
      </c>
      <c r="U574" s="370" t="str">
        <f aca="false">IF(OR('Felling&amp;Restocking'!G574=0,'Felling&amp;Restocking'!G574=""),"",SUM('Felling&amp;Restocking'!P574/P574)*'Felling&amp;Restocking'!G574)</f>
        <v/>
      </c>
      <c r="V574" s="371" t="n">
        <f aca="false">IF(CONCATENATE('Felling&amp;Restocking'!U574&amp;'Felling&amp;Restocking'!W574&amp;'Felling&amp;Restocking'!Y574&amp;'Felling&amp;Restocking'!AA574&amp;'Felling&amp;Restocking'!AC574)="",0,1)</f>
        <v>0</v>
      </c>
      <c r="W574" s="372" t="n">
        <f aca="false">IF(OR(OR(TRIM('Felling&amp;Restocking'!H574)="T",TRIM('Felling&amp;Restocking'!H574)="DF",TRIM('Felling&amp;Restocking'!H574)="OS"),O574=0),0,1)</f>
        <v>0</v>
      </c>
      <c r="X574" s="372" t="n">
        <f aca="false">IF(OR('Felling&amp;Restocking'!$S574="",OR('Felling&amp;Restocking'!$S574=0,'Felling&amp;Restocking'!$S574="N/A")),0,1)</f>
        <v>0</v>
      </c>
      <c r="Y574" s="362" t="str">
        <f aca="false">IF(W574=1,T574,"")</f>
        <v/>
      </c>
      <c r="Z574" s="362" t="str">
        <f aca="false">IF(W574=1,U574,"")</f>
        <v/>
      </c>
      <c r="AA574" s="363" t="str">
        <f aca="false">CONCATENATE(IF(AND(AG574="B",AF574&lt;&gt;""),AF574,""),IF(AND(AI574="B",AH574&lt;&gt;""),AH574,""),IF(AND(AK574="B",AJ574&lt;&gt;""),AJ574,""),IF(AND(AM574="B",AL574&lt;&gt;""),AL574,""),IF(AND(AO574="B",AN574&lt;&gt;""),AN574,""),IF(AND(AQ574="B",AP574&lt;&gt;""),AP574,""))</f>
        <v/>
      </c>
      <c r="AC574" s="362" t="str">
        <f aca="false">CONCATENATE(IF(AND(AG574="C",AF574&lt;&gt;""),AF574,""),IF(AND(AI574="C",AH574&lt;&gt;""),AH574,""),IF(AND(AK574="C",AJ574&lt;&gt;""),AJ574,""),IF(AND(AM574="C",AL574&lt;&gt;""),AL574,""),IF(AND(AO574="C",AN574&lt;&gt;""),AN574,""),IF(AND(AQ574="C",AP574&lt;&gt;""),AP574,""))</f>
        <v/>
      </c>
      <c r="AE574" s="362" t="str">
        <f aca="false">CONCATENATE(IF(AS574="","",AS574),IF(AU574="","",AU574),IF(AW574="","",AW574),IF(AY574="","",AY574),IF(BA574="","",BA574),IF(BC574="","",BC574))</f>
        <v>1</v>
      </c>
      <c r="AF574" s="362" t="str">
        <f aca="false">IF('Felling&amp;Restocking'!I574="","",IFERROR(VLOOKUP( 'Felling&amp;Restocking'!I574,SpeciesList[],2,0),"," &amp; 'Felling&amp;Restocking'!I574))</f>
        <v/>
      </c>
      <c r="AG574" s="362" t="str">
        <f aca="false">IF('Felling&amp;Restocking'!I574="","",VLOOKUP( 'Felling&amp;Restocking'!I574,SpeciesList[],4,0))</f>
        <v/>
      </c>
      <c r="AH574" s="362" t="str">
        <f aca="false">IF('Felling&amp;Restocking'!J574="","",IFERROR("," &amp; VLOOKUP( 'Felling&amp;Restocking'!J574,SpeciesList[],2,0),"," &amp; 'Felling&amp;Restocking'!J574))</f>
        <v/>
      </c>
      <c r="AI574" s="362" t="str">
        <f aca="false">IF('Felling&amp;Restocking'!J574="","",VLOOKUP( 'Felling&amp;Restocking'!J574,SpeciesList[],4,0))</f>
        <v/>
      </c>
      <c r="AJ574" s="362" t="str">
        <f aca="false">IF('Felling&amp;Restocking'!K574="","",IFERROR("," &amp; VLOOKUP( 'Felling&amp;Restocking'!K574,SpeciesList[],2,0),"," &amp; 'Felling&amp;Restocking'!K574))</f>
        <v/>
      </c>
      <c r="AK574" s="362" t="str">
        <f aca="false">IF('Felling&amp;Restocking'!K574="","",VLOOKUP( 'Felling&amp;Restocking'!K574,SpeciesList[],4,0))</f>
        <v/>
      </c>
      <c r="AL574" s="362" t="str">
        <f aca="false">IF('Felling&amp;Restocking'!L574="","",IFERROR("," &amp; VLOOKUP( 'Felling&amp;Restocking'!L574,SpeciesList[],2,0),"," &amp; 'Felling&amp;Restocking'!L574))</f>
        <v/>
      </c>
      <c r="AM574" s="362" t="str">
        <f aca="false">IF('Felling&amp;Restocking'!L574="","",VLOOKUP( 'Felling&amp;Restocking'!L574,SpeciesList[],4,0))</f>
        <v/>
      </c>
      <c r="AN574" s="362" t="str">
        <f aca="false">IF('Felling&amp;Restocking'!M574="","",IFERROR("," &amp; VLOOKUP( 'Felling&amp;Restocking'!M574,SpeciesList[],2,0),"," &amp; 'Felling&amp;Restocking'!M574))</f>
        <v/>
      </c>
      <c r="AO574" s="362" t="str">
        <f aca="false">IF('Felling&amp;Restocking'!M574="","",VLOOKUP( 'Felling&amp;Restocking'!M574,SpeciesList[],4,0))</f>
        <v/>
      </c>
      <c r="AP574" s="362" t="str">
        <f aca="false">IF('Felling&amp;Restocking'!N574="","",IFERROR("," &amp; VLOOKUP( 'Felling&amp;Restocking'!N574,SpeciesList[],2,0),"," &amp; 'Felling&amp;Restocking'!N574))</f>
        <v/>
      </c>
      <c r="AQ574" s="362" t="str">
        <f aca="false">IF('Felling&amp;Restocking'!N574="","",VLOOKUP( 'Felling&amp;Restocking'!N574,SpeciesList[],4,0))</f>
        <v/>
      </c>
      <c r="AT574" s="362" t="str">
        <f aca="false">IF('Sub-Cpt Record'!A574&lt;&gt;"",CONCATENATE('Sub-Cpt Record'!A574,'Sub-Cpt Record'!B574,'Sub-Cpt Record'!C574),"")</f>
        <v/>
      </c>
      <c r="AU574" s="362" t="n">
        <f aca="false">IF($AT574="",1,COUNTIFS($AT$11:$AT$1000, $AT574))</f>
        <v>1</v>
      </c>
      <c r="AV574" s="362" t="n">
        <f aca="false">IF(AT574&lt;&gt;"",'Sub-Cpt Record'!C574/CODE!AU574,0)</f>
        <v>0</v>
      </c>
    </row>
    <row r="575" customFormat="false" ht="15" hidden="false" customHeight="false" outlineLevel="0" collapsed="false">
      <c r="A575" s="362" t="str">
        <f aca="false">IF('Sub-Cpt Record'!B575="",IF(OR('Sub-Cpt Record'!A575=0,'Sub-Cpt Record'!A575=""),"",'Sub-Cpt Record'!A575),CONCATENATE('Sub-Cpt Record'!A575&amp;'Sub-Cpt Record'!B575))</f>
        <v/>
      </c>
      <c r="B575" s="362" t="n">
        <f aca="false">IF($A575="",1,COUNTIFS($A$11:$A$1000, $A575))</f>
        <v>1</v>
      </c>
      <c r="C575" s="363" t="str">
        <f aca="false">IF('Sub-Cpt Record'!E575 = "","",'Sub-Cpt Record'!E575&amp;"  ")</f>
        <v/>
      </c>
      <c r="D575" s="362" t="str">
        <f aca="false">IF('Sub-Cpt Record'!F575 = "","",'Sub-Cpt Record'!F575&amp;"  ")</f>
        <v/>
      </c>
      <c r="E575" s="362" t="str">
        <f aca="false">IF('Sub-Cpt Record'!G575 = "","",'Sub-Cpt Record'!G575&amp;"  ")</f>
        <v/>
      </c>
      <c r="F575" s="362" t="str">
        <f aca="false">IF('Sub-Cpt Record'!H575 = "","",'Sub-Cpt Record'!H575&amp;"  ")</f>
        <v/>
      </c>
      <c r="G575" s="362" t="str">
        <f aca="false">IF('Sub-Cpt Record'!I575 = "","",'Sub-Cpt Record'!I575&amp;"  ")</f>
        <v/>
      </c>
      <c r="H575" s="362" t="str">
        <f aca="false">IF('Sub-Cpt Record'!J575 = "","",'Sub-Cpt Record'!J575&amp;"  ")</f>
        <v/>
      </c>
      <c r="I575" s="364" t="str">
        <f aca="false">CONCATENATE(C575&amp;D575&amp;E575&amp;F575&amp;G575&amp;H575)</f>
        <v/>
      </c>
      <c r="J575" s="362" t="n">
        <f aca="false">IF(A575&lt;&gt;"",'Sub-Cpt Record'!C575/CODE!B575,0)</f>
        <v>0</v>
      </c>
      <c r="L575" s="365" t="str">
        <f aca="false">IF(A575="",IF(L576=1,1,""),1)</f>
        <v/>
      </c>
      <c r="N575" s="366" t="n">
        <f aca="false">COUNTIFS('Felling&amp;Restocking'!$A$11:$A$1000, 'Felling&amp;Restocking'!$A575, 'Felling&amp;Restocking'!$B$11:$B$1000, 'Felling&amp;Restocking'!$B575, 'Felling&amp;Restocking'!$H$11:$H$1000, 'Felling&amp;Restocking'!$H575)</f>
        <v>0</v>
      </c>
      <c r="O575" s="366" t="n">
        <f aca="false">IF(OR('Felling&amp;Restocking'!H575=0,'Felling&amp;Restocking'!H575=""),0,1)</f>
        <v>0</v>
      </c>
      <c r="P575" s="367" t="n">
        <f aca="false">SUM('Felling&amp;Restocking'!O575+'Felling&amp;Restocking'!P575)</f>
        <v>0</v>
      </c>
      <c r="S575" s="369" t="n">
        <f aca="false">IF(AND(O575&lt;&gt;0,P575&lt;&gt;0,'Felling&amp;Restocking'!G575&lt;&gt;0,AA575="",AC575=""),1,0)</f>
        <v>0</v>
      </c>
      <c r="T575" s="370" t="str">
        <f aca="false">IF(OR('Felling&amp;Restocking'!G575=0,'Felling&amp;Restocking'!G575=""),"",SUM('Felling&amp;Restocking'!O575/P575)*'Felling&amp;Restocking'!G575)</f>
        <v/>
      </c>
      <c r="U575" s="370" t="str">
        <f aca="false">IF(OR('Felling&amp;Restocking'!G575=0,'Felling&amp;Restocking'!G575=""),"",SUM('Felling&amp;Restocking'!P575/P575)*'Felling&amp;Restocking'!G575)</f>
        <v/>
      </c>
      <c r="V575" s="371" t="n">
        <f aca="false">IF(CONCATENATE('Felling&amp;Restocking'!U575&amp;'Felling&amp;Restocking'!W575&amp;'Felling&amp;Restocking'!Y575&amp;'Felling&amp;Restocking'!AA575&amp;'Felling&amp;Restocking'!AC575)="",0,1)</f>
        <v>0</v>
      </c>
      <c r="W575" s="372" t="n">
        <f aca="false">IF(OR(OR(TRIM('Felling&amp;Restocking'!H575)="T",TRIM('Felling&amp;Restocking'!H575)="DF",TRIM('Felling&amp;Restocking'!H575)="OS"),O575=0),0,1)</f>
        <v>0</v>
      </c>
      <c r="X575" s="372" t="n">
        <f aca="false">IF(OR('Felling&amp;Restocking'!$S575="",OR('Felling&amp;Restocking'!$S575=0,'Felling&amp;Restocking'!$S575="N/A")),0,1)</f>
        <v>0</v>
      </c>
      <c r="Y575" s="362" t="str">
        <f aca="false">IF(W575=1,T575,"")</f>
        <v/>
      </c>
      <c r="Z575" s="362" t="str">
        <f aca="false">IF(W575=1,U575,"")</f>
        <v/>
      </c>
      <c r="AA575" s="363" t="str">
        <f aca="false">CONCATENATE(IF(AND(AG575="B",AF575&lt;&gt;""),AF575,""),IF(AND(AI575="B",AH575&lt;&gt;""),AH575,""),IF(AND(AK575="B",AJ575&lt;&gt;""),AJ575,""),IF(AND(AM575="B",AL575&lt;&gt;""),AL575,""),IF(AND(AO575="B",AN575&lt;&gt;""),AN575,""),IF(AND(AQ575="B",AP575&lt;&gt;""),AP575,""))</f>
        <v/>
      </c>
      <c r="AC575" s="362" t="str">
        <f aca="false">CONCATENATE(IF(AND(AG575="C",AF575&lt;&gt;""),AF575,""),IF(AND(AI575="C",AH575&lt;&gt;""),AH575,""),IF(AND(AK575="C",AJ575&lt;&gt;""),AJ575,""),IF(AND(AM575="C",AL575&lt;&gt;""),AL575,""),IF(AND(AO575="C",AN575&lt;&gt;""),AN575,""),IF(AND(AQ575="C",AP575&lt;&gt;""),AP575,""))</f>
        <v/>
      </c>
      <c r="AE575" s="362" t="str">
        <f aca="false">CONCATENATE(IF(AS575="","",AS575),IF(AU575="","",AU575),IF(AW575="","",AW575),IF(AY575="","",AY575),IF(BA575="","",BA575),IF(BC575="","",BC575))</f>
        <v>1</v>
      </c>
      <c r="AF575" s="362" t="str">
        <f aca="false">IF('Felling&amp;Restocking'!I575="","",IFERROR(VLOOKUP( 'Felling&amp;Restocking'!I575,SpeciesList[],2,0),"," &amp; 'Felling&amp;Restocking'!I575))</f>
        <v/>
      </c>
      <c r="AG575" s="362" t="str">
        <f aca="false">IF('Felling&amp;Restocking'!I575="","",VLOOKUP( 'Felling&amp;Restocking'!I575,SpeciesList[],4,0))</f>
        <v/>
      </c>
      <c r="AH575" s="362" t="str">
        <f aca="false">IF('Felling&amp;Restocking'!J575="","",IFERROR("," &amp; VLOOKUP( 'Felling&amp;Restocking'!J575,SpeciesList[],2,0),"," &amp; 'Felling&amp;Restocking'!J575))</f>
        <v/>
      </c>
      <c r="AI575" s="362" t="str">
        <f aca="false">IF('Felling&amp;Restocking'!J575="","",VLOOKUP( 'Felling&amp;Restocking'!J575,SpeciesList[],4,0))</f>
        <v/>
      </c>
      <c r="AJ575" s="362" t="str">
        <f aca="false">IF('Felling&amp;Restocking'!K575="","",IFERROR("," &amp; VLOOKUP( 'Felling&amp;Restocking'!K575,SpeciesList[],2,0),"," &amp; 'Felling&amp;Restocking'!K575))</f>
        <v/>
      </c>
      <c r="AK575" s="362" t="str">
        <f aca="false">IF('Felling&amp;Restocking'!K575="","",VLOOKUP( 'Felling&amp;Restocking'!K575,SpeciesList[],4,0))</f>
        <v/>
      </c>
      <c r="AL575" s="362" t="str">
        <f aca="false">IF('Felling&amp;Restocking'!L575="","",IFERROR("," &amp; VLOOKUP( 'Felling&amp;Restocking'!L575,SpeciesList[],2,0),"," &amp; 'Felling&amp;Restocking'!L575))</f>
        <v/>
      </c>
      <c r="AM575" s="362" t="str">
        <f aca="false">IF('Felling&amp;Restocking'!L575="","",VLOOKUP( 'Felling&amp;Restocking'!L575,SpeciesList[],4,0))</f>
        <v/>
      </c>
      <c r="AN575" s="362" t="str">
        <f aca="false">IF('Felling&amp;Restocking'!M575="","",IFERROR("," &amp; VLOOKUP( 'Felling&amp;Restocking'!M575,SpeciesList[],2,0),"," &amp; 'Felling&amp;Restocking'!M575))</f>
        <v/>
      </c>
      <c r="AO575" s="362" t="str">
        <f aca="false">IF('Felling&amp;Restocking'!M575="","",VLOOKUP( 'Felling&amp;Restocking'!M575,SpeciesList[],4,0))</f>
        <v/>
      </c>
      <c r="AP575" s="362" t="str">
        <f aca="false">IF('Felling&amp;Restocking'!N575="","",IFERROR("," &amp; VLOOKUP( 'Felling&amp;Restocking'!N575,SpeciesList[],2,0),"," &amp; 'Felling&amp;Restocking'!N575))</f>
        <v/>
      </c>
      <c r="AQ575" s="362" t="str">
        <f aca="false">IF('Felling&amp;Restocking'!N575="","",VLOOKUP( 'Felling&amp;Restocking'!N575,SpeciesList[],4,0))</f>
        <v/>
      </c>
      <c r="AT575" s="362" t="str">
        <f aca="false">IF('Sub-Cpt Record'!A575&lt;&gt;"",CONCATENATE('Sub-Cpt Record'!A575,'Sub-Cpt Record'!B575,'Sub-Cpt Record'!C575),"")</f>
        <v/>
      </c>
      <c r="AU575" s="362" t="n">
        <f aca="false">IF($AT575="",1,COUNTIFS($AT$11:$AT$1000, $AT575))</f>
        <v>1</v>
      </c>
      <c r="AV575" s="362" t="n">
        <f aca="false">IF(AT575&lt;&gt;"",'Sub-Cpt Record'!C575/CODE!AU575,0)</f>
        <v>0</v>
      </c>
    </row>
    <row r="576" customFormat="false" ht="15" hidden="false" customHeight="false" outlineLevel="0" collapsed="false">
      <c r="A576" s="362" t="str">
        <f aca="false">IF('Sub-Cpt Record'!B576="",IF(OR('Sub-Cpt Record'!A576=0,'Sub-Cpt Record'!A576=""),"",'Sub-Cpt Record'!A576),CONCATENATE('Sub-Cpt Record'!A576&amp;'Sub-Cpt Record'!B576))</f>
        <v/>
      </c>
      <c r="B576" s="362" t="n">
        <f aca="false">IF($A576="",1,COUNTIFS($A$11:$A$1000, $A576))</f>
        <v>1</v>
      </c>
      <c r="C576" s="363" t="str">
        <f aca="false">IF('Sub-Cpt Record'!E576 = "","",'Sub-Cpt Record'!E576&amp;"  ")</f>
        <v/>
      </c>
      <c r="D576" s="362" t="str">
        <f aca="false">IF('Sub-Cpt Record'!F576 = "","",'Sub-Cpt Record'!F576&amp;"  ")</f>
        <v/>
      </c>
      <c r="E576" s="362" t="str">
        <f aca="false">IF('Sub-Cpt Record'!G576 = "","",'Sub-Cpt Record'!G576&amp;"  ")</f>
        <v/>
      </c>
      <c r="F576" s="362" t="str">
        <f aca="false">IF('Sub-Cpt Record'!H576 = "","",'Sub-Cpt Record'!H576&amp;"  ")</f>
        <v/>
      </c>
      <c r="G576" s="362" t="str">
        <f aca="false">IF('Sub-Cpt Record'!I576 = "","",'Sub-Cpt Record'!I576&amp;"  ")</f>
        <v/>
      </c>
      <c r="H576" s="362" t="str">
        <f aca="false">IF('Sub-Cpt Record'!J576 = "","",'Sub-Cpt Record'!J576&amp;"  ")</f>
        <v/>
      </c>
      <c r="I576" s="364" t="str">
        <f aca="false">CONCATENATE(C576&amp;D576&amp;E576&amp;F576&amp;G576&amp;H576)</f>
        <v/>
      </c>
      <c r="J576" s="362" t="n">
        <f aca="false">IF(A576&lt;&gt;"",'Sub-Cpt Record'!C576/CODE!B576,0)</f>
        <v>0</v>
      </c>
      <c r="L576" s="365" t="str">
        <f aca="false">IF(A576="",IF(L577=1,1,""),1)</f>
        <v/>
      </c>
      <c r="N576" s="366" t="n">
        <f aca="false">COUNTIFS('Felling&amp;Restocking'!$A$11:$A$1000, 'Felling&amp;Restocking'!$A576, 'Felling&amp;Restocking'!$B$11:$B$1000, 'Felling&amp;Restocking'!$B576, 'Felling&amp;Restocking'!$H$11:$H$1000, 'Felling&amp;Restocking'!$H576)</f>
        <v>0</v>
      </c>
      <c r="O576" s="366" t="n">
        <f aca="false">IF(OR('Felling&amp;Restocking'!H576=0,'Felling&amp;Restocking'!H576=""),0,1)</f>
        <v>0</v>
      </c>
      <c r="P576" s="367" t="n">
        <f aca="false">SUM('Felling&amp;Restocking'!O576+'Felling&amp;Restocking'!P576)</f>
        <v>0</v>
      </c>
      <c r="S576" s="369" t="n">
        <f aca="false">IF(AND(O576&lt;&gt;0,P576&lt;&gt;0,'Felling&amp;Restocking'!G576&lt;&gt;0,AA576="",AC576=""),1,0)</f>
        <v>0</v>
      </c>
      <c r="T576" s="370" t="str">
        <f aca="false">IF(OR('Felling&amp;Restocking'!G576=0,'Felling&amp;Restocking'!G576=""),"",SUM('Felling&amp;Restocking'!O576/P576)*'Felling&amp;Restocking'!G576)</f>
        <v/>
      </c>
      <c r="U576" s="370" t="str">
        <f aca="false">IF(OR('Felling&amp;Restocking'!G576=0,'Felling&amp;Restocking'!G576=""),"",SUM('Felling&amp;Restocking'!P576/P576)*'Felling&amp;Restocking'!G576)</f>
        <v/>
      </c>
      <c r="V576" s="371" t="n">
        <f aca="false">IF(CONCATENATE('Felling&amp;Restocking'!U576&amp;'Felling&amp;Restocking'!W576&amp;'Felling&amp;Restocking'!Y576&amp;'Felling&amp;Restocking'!AA576&amp;'Felling&amp;Restocking'!AC576)="",0,1)</f>
        <v>0</v>
      </c>
      <c r="W576" s="372" t="n">
        <f aca="false">IF(OR(OR(TRIM('Felling&amp;Restocking'!H576)="T",TRIM('Felling&amp;Restocking'!H576)="DF",TRIM('Felling&amp;Restocking'!H576)="OS"),O576=0),0,1)</f>
        <v>0</v>
      </c>
      <c r="X576" s="372" t="n">
        <f aca="false">IF(OR('Felling&amp;Restocking'!$S576="",OR('Felling&amp;Restocking'!$S576=0,'Felling&amp;Restocking'!$S576="N/A")),0,1)</f>
        <v>0</v>
      </c>
      <c r="Y576" s="362" t="str">
        <f aca="false">IF(W576=1,T576,"")</f>
        <v/>
      </c>
      <c r="Z576" s="362" t="str">
        <f aca="false">IF(W576=1,U576,"")</f>
        <v/>
      </c>
      <c r="AA576" s="363" t="str">
        <f aca="false">CONCATENATE(IF(AND(AG576="B",AF576&lt;&gt;""),AF576,""),IF(AND(AI576="B",AH576&lt;&gt;""),AH576,""),IF(AND(AK576="B",AJ576&lt;&gt;""),AJ576,""),IF(AND(AM576="B",AL576&lt;&gt;""),AL576,""),IF(AND(AO576="B",AN576&lt;&gt;""),AN576,""),IF(AND(AQ576="B",AP576&lt;&gt;""),AP576,""))</f>
        <v/>
      </c>
      <c r="AC576" s="362" t="str">
        <f aca="false">CONCATENATE(IF(AND(AG576="C",AF576&lt;&gt;""),AF576,""),IF(AND(AI576="C",AH576&lt;&gt;""),AH576,""),IF(AND(AK576="C",AJ576&lt;&gt;""),AJ576,""),IF(AND(AM576="C",AL576&lt;&gt;""),AL576,""),IF(AND(AO576="C",AN576&lt;&gt;""),AN576,""),IF(AND(AQ576="C",AP576&lt;&gt;""),AP576,""))</f>
        <v/>
      </c>
      <c r="AE576" s="362" t="str">
        <f aca="false">CONCATENATE(IF(AS576="","",AS576),IF(AU576="","",AU576),IF(AW576="","",AW576),IF(AY576="","",AY576),IF(BA576="","",BA576),IF(BC576="","",BC576))</f>
        <v>1</v>
      </c>
      <c r="AF576" s="362" t="str">
        <f aca="false">IF('Felling&amp;Restocking'!I576="","",IFERROR(VLOOKUP( 'Felling&amp;Restocking'!I576,SpeciesList[],2,0),"," &amp; 'Felling&amp;Restocking'!I576))</f>
        <v/>
      </c>
      <c r="AG576" s="362" t="str">
        <f aca="false">IF('Felling&amp;Restocking'!I576="","",VLOOKUP( 'Felling&amp;Restocking'!I576,SpeciesList[],4,0))</f>
        <v/>
      </c>
      <c r="AH576" s="362" t="str">
        <f aca="false">IF('Felling&amp;Restocking'!J576="","",IFERROR("," &amp; VLOOKUP( 'Felling&amp;Restocking'!J576,SpeciesList[],2,0),"," &amp; 'Felling&amp;Restocking'!J576))</f>
        <v/>
      </c>
      <c r="AI576" s="362" t="str">
        <f aca="false">IF('Felling&amp;Restocking'!J576="","",VLOOKUP( 'Felling&amp;Restocking'!J576,SpeciesList[],4,0))</f>
        <v/>
      </c>
      <c r="AJ576" s="362" t="str">
        <f aca="false">IF('Felling&amp;Restocking'!K576="","",IFERROR("," &amp; VLOOKUP( 'Felling&amp;Restocking'!K576,SpeciesList[],2,0),"," &amp; 'Felling&amp;Restocking'!K576))</f>
        <v/>
      </c>
      <c r="AK576" s="362" t="str">
        <f aca="false">IF('Felling&amp;Restocking'!K576="","",VLOOKUP( 'Felling&amp;Restocking'!K576,SpeciesList[],4,0))</f>
        <v/>
      </c>
      <c r="AL576" s="362" t="str">
        <f aca="false">IF('Felling&amp;Restocking'!L576="","",IFERROR("," &amp; VLOOKUP( 'Felling&amp;Restocking'!L576,SpeciesList[],2,0),"," &amp; 'Felling&amp;Restocking'!L576))</f>
        <v/>
      </c>
      <c r="AM576" s="362" t="str">
        <f aca="false">IF('Felling&amp;Restocking'!L576="","",VLOOKUP( 'Felling&amp;Restocking'!L576,SpeciesList[],4,0))</f>
        <v/>
      </c>
      <c r="AN576" s="362" t="str">
        <f aca="false">IF('Felling&amp;Restocking'!M576="","",IFERROR("," &amp; VLOOKUP( 'Felling&amp;Restocking'!M576,SpeciesList[],2,0),"," &amp; 'Felling&amp;Restocking'!M576))</f>
        <v/>
      </c>
      <c r="AO576" s="362" t="str">
        <f aca="false">IF('Felling&amp;Restocking'!M576="","",VLOOKUP( 'Felling&amp;Restocking'!M576,SpeciesList[],4,0))</f>
        <v/>
      </c>
      <c r="AP576" s="362" t="str">
        <f aca="false">IF('Felling&amp;Restocking'!N576="","",IFERROR("," &amp; VLOOKUP( 'Felling&amp;Restocking'!N576,SpeciesList[],2,0),"," &amp; 'Felling&amp;Restocking'!N576))</f>
        <v/>
      </c>
      <c r="AQ576" s="362" t="str">
        <f aca="false">IF('Felling&amp;Restocking'!N576="","",VLOOKUP( 'Felling&amp;Restocking'!N576,SpeciesList[],4,0))</f>
        <v/>
      </c>
      <c r="AT576" s="362" t="str">
        <f aca="false">IF('Sub-Cpt Record'!A576&lt;&gt;"",CONCATENATE('Sub-Cpt Record'!A576,'Sub-Cpt Record'!B576,'Sub-Cpt Record'!C576),"")</f>
        <v/>
      </c>
      <c r="AU576" s="362" t="n">
        <f aca="false">IF($AT576="",1,COUNTIFS($AT$11:$AT$1000, $AT576))</f>
        <v>1</v>
      </c>
      <c r="AV576" s="362" t="n">
        <f aca="false">IF(AT576&lt;&gt;"",'Sub-Cpt Record'!C576/CODE!AU576,0)</f>
        <v>0</v>
      </c>
    </row>
    <row r="577" customFormat="false" ht="15" hidden="false" customHeight="false" outlineLevel="0" collapsed="false">
      <c r="A577" s="362" t="str">
        <f aca="false">IF('Sub-Cpt Record'!B577="",IF(OR('Sub-Cpt Record'!A577=0,'Sub-Cpt Record'!A577=""),"",'Sub-Cpt Record'!A577),CONCATENATE('Sub-Cpt Record'!A577&amp;'Sub-Cpt Record'!B577))</f>
        <v/>
      </c>
      <c r="B577" s="362" t="n">
        <f aca="false">IF($A577="",1,COUNTIFS($A$11:$A$1000, $A577))</f>
        <v>1</v>
      </c>
      <c r="C577" s="363" t="str">
        <f aca="false">IF('Sub-Cpt Record'!E577 = "","",'Sub-Cpt Record'!E577&amp;"  ")</f>
        <v/>
      </c>
      <c r="D577" s="362" t="str">
        <f aca="false">IF('Sub-Cpt Record'!F577 = "","",'Sub-Cpt Record'!F577&amp;"  ")</f>
        <v/>
      </c>
      <c r="E577" s="362" t="str">
        <f aca="false">IF('Sub-Cpt Record'!G577 = "","",'Sub-Cpt Record'!G577&amp;"  ")</f>
        <v/>
      </c>
      <c r="F577" s="362" t="str">
        <f aca="false">IF('Sub-Cpt Record'!H577 = "","",'Sub-Cpt Record'!H577&amp;"  ")</f>
        <v/>
      </c>
      <c r="G577" s="362" t="str">
        <f aca="false">IF('Sub-Cpt Record'!I577 = "","",'Sub-Cpt Record'!I577&amp;"  ")</f>
        <v/>
      </c>
      <c r="H577" s="362" t="str">
        <f aca="false">IF('Sub-Cpt Record'!J577 = "","",'Sub-Cpt Record'!J577&amp;"  ")</f>
        <v/>
      </c>
      <c r="I577" s="364" t="str">
        <f aca="false">CONCATENATE(C577&amp;D577&amp;E577&amp;F577&amp;G577&amp;H577)</f>
        <v/>
      </c>
      <c r="J577" s="362" t="n">
        <f aca="false">IF(A577&lt;&gt;"",'Sub-Cpt Record'!C577/CODE!B577,0)</f>
        <v>0</v>
      </c>
      <c r="L577" s="365" t="str">
        <f aca="false">IF(A577="",IF(L578=1,1,""),1)</f>
        <v/>
      </c>
      <c r="N577" s="366" t="n">
        <f aca="false">COUNTIFS('Felling&amp;Restocking'!$A$11:$A$1000, 'Felling&amp;Restocking'!$A577, 'Felling&amp;Restocking'!$B$11:$B$1000, 'Felling&amp;Restocking'!$B577, 'Felling&amp;Restocking'!$H$11:$H$1000, 'Felling&amp;Restocking'!$H577)</f>
        <v>0</v>
      </c>
      <c r="O577" s="366" t="n">
        <f aca="false">IF(OR('Felling&amp;Restocking'!H577=0,'Felling&amp;Restocking'!H577=""),0,1)</f>
        <v>0</v>
      </c>
      <c r="P577" s="367" t="n">
        <f aca="false">SUM('Felling&amp;Restocking'!O577+'Felling&amp;Restocking'!P577)</f>
        <v>0</v>
      </c>
      <c r="S577" s="369" t="n">
        <f aca="false">IF(AND(O577&lt;&gt;0,P577&lt;&gt;0,'Felling&amp;Restocking'!G577&lt;&gt;0,AA577="",AC577=""),1,0)</f>
        <v>0</v>
      </c>
      <c r="T577" s="370" t="str">
        <f aca="false">IF(OR('Felling&amp;Restocking'!G577=0,'Felling&amp;Restocking'!G577=""),"",SUM('Felling&amp;Restocking'!O577/P577)*'Felling&amp;Restocking'!G577)</f>
        <v/>
      </c>
      <c r="U577" s="370" t="str">
        <f aca="false">IF(OR('Felling&amp;Restocking'!G577=0,'Felling&amp;Restocking'!G577=""),"",SUM('Felling&amp;Restocking'!P577/P577)*'Felling&amp;Restocking'!G577)</f>
        <v/>
      </c>
      <c r="V577" s="371" t="n">
        <f aca="false">IF(CONCATENATE('Felling&amp;Restocking'!U577&amp;'Felling&amp;Restocking'!W577&amp;'Felling&amp;Restocking'!Y577&amp;'Felling&amp;Restocking'!AA577&amp;'Felling&amp;Restocking'!AC577)="",0,1)</f>
        <v>0</v>
      </c>
      <c r="W577" s="372" t="n">
        <f aca="false">IF(OR(OR(TRIM('Felling&amp;Restocking'!H577)="T",TRIM('Felling&amp;Restocking'!H577)="DF",TRIM('Felling&amp;Restocking'!H577)="OS"),O577=0),0,1)</f>
        <v>0</v>
      </c>
      <c r="X577" s="372" t="n">
        <f aca="false">IF(OR('Felling&amp;Restocking'!$S577="",OR('Felling&amp;Restocking'!$S577=0,'Felling&amp;Restocking'!$S577="N/A")),0,1)</f>
        <v>0</v>
      </c>
      <c r="Y577" s="362" t="str">
        <f aca="false">IF(W577=1,T577,"")</f>
        <v/>
      </c>
      <c r="Z577" s="362" t="str">
        <f aca="false">IF(W577=1,U577,"")</f>
        <v/>
      </c>
      <c r="AA577" s="363" t="str">
        <f aca="false">CONCATENATE(IF(AND(AG577="B",AF577&lt;&gt;""),AF577,""),IF(AND(AI577="B",AH577&lt;&gt;""),AH577,""),IF(AND(AK577="B",AJ577&lt;&gt;""),AJ577,""),IF(AND(AM577="B",AL577&lt;&gt;""),AL577,""),IF(AND(AO577="B",AN577&lt;&gt;""),AN577,""),IF(AND(AQ577="B",AP577&lt;&gt;""),AP577,""))</f>
        <v/>
      </c>
      <c r="AC577" s="362" t="str">
        <f aca="false">CONCATENATE(IF(AND(AG577="C",AF577&lt;&gt;""),AF577,""),IF(AND(AI577="C",AH577&lt;&gt;""),AH577,""),IF(AND(AK577="C",AJ577&lt;&gt;""),AJ577,""),IF(AND(AM577="C",AL577&lt;&gt;""),AL577,""),IF(AND(AO577="C",AN577&lt;&gt;""),AN577,""),IF(AND(AQ577="C",AP577&lt;&gt;""),AP577,""))</f>
        <v/>
      </c>
      <c r="AE577" s="362" t="str">
        <f aca="false">CONCATENATE(IF(AS577="","",AS577),IF(AU577="","",AU577),IF(AW577="","",AW577),IF(AY577="","",AY577),IF(BA577="","",BA577),IF(BC577="","",BC577))</f>
        <v>1</v>
      </c>
      <c r="AF577" s="362" t="str">
        <f aca="false">IF('Felling&amp;Restocking'!I577="","",IFERROR(VLOOKUP( 'Felling&amp;Restocking'!I577,SpeciesList[],2,0),"," &amp; 'Felling&amp;Restocking'!I577))</f>
        <v/>
      </c>
      <c r="AG577" s="362" t="str">
        <f aca="false">IF('Felling&amp;Restocking'!I577="","",VLOOKUP( 'Felling&amp;Restocking'!I577,SpeciesList[],4,0))</f>
        <v/>
      </c>
      <c r="AH577" s="362" t="str">
        <f aca="false">IF('Felling&amp;Restocking'!J577="","",IFERROR("," &amp; VLOOKUP( 'Felling&amp;Restocking'!J577,SpeciesList[],2,0),"," &amp; 'Felling&amp;Restocking'!J577))</f>
        <v/>
      </c>
      <c r="AI577" s="362" t="str">
        <f aca="false">IF('Felling&amp;Restocking'!J577="","",VLOOKUP( 'Felling&amp;Restocking'!J577,SpeciesList[],4,0))</f>
        <v/>
      </c>
      <c r="AJ577" s="362" t="str">
        <f aca="false">IF('Felling&amp;Restocking'!K577="","",IFERROR("," &amp; VLOOKUP( 'Felling&amp;Restocking'!K577,SpeciesList[],2,0),"," &amp; 'Felling&amp;Restocking'!K577))</f>
        <v/>
      </c>
      <c r="AK577" s="362" t="str">
        <f aca="false">IF('Felling&amp;Restocking'!K577="","",VLOOKUP( 'Felling&amp;Restocking'!K577,SpeciesList[],4,0))</f>
        <v/>
      </c>
      <c r="AL577" s="362" t="str">
        <f aca="false">IF('Felling&amp;Restocking'!L577="","",IFERROR("," &amp; VLOOKUP( 'Felling&amp;Restocking'!L577,SpeciesList[],2,0),"," &amp; 'Felling&amp;Restocking'!L577))</f>
        <v/>
      </c>
      <c r="AM577" s="362" t="str">
        <f aca="false">IF('Felling&amp;Restocking'!L577="","",VLOOKUP( 'Felling&amp;Restocking'!L577,SpeciesList[],4,0))</f>
        <v/>
      </c>
      <c r="AN577" s="362" t="str">
        <f aca="false">IF('Felling&amp;Restocking'!M577="","",IFERROR("," &amp; VLOOKUP( 'Felling&amp;Restocking'!M577,SpeciesList[],2,0),"," &amp; 'Felling&amp;Restocking'!M577))</f>
        <v/>
      </c>
      <c r="AO577" s="362" t="str">
        <f aca="false">IF('Felling&amp;Restocking'!M577="","",VLOOKUP( 'Felling&amp;Restocking'!M577,SpeciesList[],4,0))</f>
        <v/>
      </c>
      <c r="AP577" s="362" t="str">
        <f aca="false">IF('Felling&amp;Restocking'!N577="","",IFERROR("," &amp; VLOOKUP( 'Felling&amp;Restocking'!N577,SpeciesList[],2,0),"," &amp; 'Felling&amp;Restocking'!N577))</f>
        <v/>
      </c>
      <c r="AQ577" s="362" t="str">
        <f aca="false">IF('Felling&amp;Restocking'!N577="","",VLOOKUP( 'Felling&amp;Restocking'!N577,SpeciesList[],4,0))</f>
        <v/>
      </c>
      <c r="AT577" s="362" t="str">
        <f aca="false">IF('Sub-Cpt Record'!A577&lt;&gt;"",CONCATENATE('Sub-Cpt Record'!A577,'Sub-Cpt Record'!B577,'Sub-Cpt Record'!C577),"")</f>
        <v/>
      </c>
      <c r="AU577" s="362" t="n">
        <f aca="false">IF($AT577="",1,COUNTIFS($AT$11:$AT$1000, $AT577))</f>
        <v>1</v>
      </c>
      <c r="AV577" s="362" t="n">
        <f aca="false">IF(AT577&lt;&gt;"",'Sub-Cpt Record'!C577/CODE!AU577,0)</f>
        <v>0</v>
      </c>
    </row>
    <row r="578" customFormat="false" ht="15" hidden="false" customHeight="false" outlineLevel="0" collapsed="false">
      <c r="A578" s="362" t="str">
        <f aca="false">IF('Sub-Cpt Record'!B578="",IF(OR('Sub-Cpt Record'!A578=0,'Sub-Cpt Record'!A578=""),"",'Sub-Cpt Record'!A578),CONCATENATE('Sub-Cpt Record'!A578&amp;'Sub-Cpt Record'!B578))</f>
        <v/>
      </c>
      <c r="B578" s="362" t="n">
        <f aca="false">IF($A578="",1,COUNTIFS($A$11:$A$1000, $A578))</f>
        <v>1</v>
      </c>
      <c r="C578" s="363" t="str">
        <f aca="false">IF('Sub-Cpt Record'!E578 = "","",'Sub-Cpt Record'!E578&amp;"  ")</f>
        <v/>
      </c>
      <c r="D578" s="362" t="str">
        <f aca="false">IF('Sub-Cpt Record'!F578 = "","",'Sub-Cpt Record'!F578&amp;"  ")</f>
        <v/>
      </c>
      <c r="E578" s="362" t="str">
        <f aca="false">IF('Sub-Cpt Record'!G578 = "","",'Sub-Cpt Record'!G578&amp;"  ")</f>
        <v/>
      </c>
      <c r="F578" s="362" t="str">
        <f aca="false">IF('Sub-Cpt Record'!H578 = "","",'Sub-Cpt Record'!H578&amp;"  ")</f>
        <v/>
      </c>
      <c r="G578" s="362" t="str">
        <f aca="false">IF('Sub-Cpt Record'!I578 = "","",'Sub-Cpt Record'!I578&amp;"  ")</f>
        <v/>
      </c>
      <c r="H578" s="362" t="str">
        <f aca="false">IF('Sub-Cpt Record'!J578 = "","",'Sub-Cpt Record'!J578&amp;"  ")</f>
        <v/>
      </c>
      <c r="I578" s="364" t="str">
        <f aca="false">CONCATENATE(C578&amp;D578&amp;E578&amp;F578&amp;G578&amp;H578)</f>
        <v/>
      </c>
      <c r="J578" s="362" t="n">
        <f aca="false">IF(A578&lt;&gt;"",'Sub-Cpt Record'!C578/CODE!B578,0)</f>
        <v>0</v>
      </c>
      <c r="L578" s="365" t="str">
        <f aca="false">IF(A578="",IF(L579=1,1,""),1)</f>
        <v/>
      </c>
      <c r="N578" s="366" t="n">
        <f aca="false">COUNTIFS('Felling&amp;Restocking'!$A$11:$A$1000, 'Felling&amp;Restocking'!$A578, 'Felling&amp;Restocking'!$B$11:$B$1000, 'Felling&amp;Restocking'!$B578, 'Felling&amp;Restocking'!$H$11:$H$1000, 'Felling&amp;Restocking'!$H578)</f>
        <v>0</v>
      </c>
      <c r="O578" s="366" t="n">
        <f aca="false">IF(OR('Felling&amp;Restocking'!H578=0,'Felling&amp;Restocking'!H578=""),0,1)</f>
        <v>0</v>
      </c>
      <c r="P578" s="367" t="n">
        <f aca="false">SUM('Felling&amp;Restocking'!O578+'Felling&amp;Restocking'!P578)</f>
        <v>0</v>
      </c>
      <c r="S578" s="369" t="n">
        <f aca="false">IF(AND(O578&lt;&gt;0,P578&lt;&gt;0,'Felling&amp;Restocking'!G578&lt;&gt;0,AA578="",AC578=""),1,0)</f>
        <v>0</v>
      </c>
      <c r="T578" s="370" t="str">
        <f aca="false">IF(OR('Felling&amp;Restocking'!G578=0,'Felling&amp;Restocking'!G578=""),"",SUM('Felling&amp;Restocking'!O578/P578)*'Felling&amp;Restocking'!G578)</f>
        <v/>
      </c>
      <c r="U578" s="370" t="str">
        <f aca="false">IF(OR('Felling&amp;Restocking'!G578=0,'Felling&amp;Restocking'!G578=""),"",SUM('Felling&amp;Restocking'!P578/P578)*'Felling&amp;Restocking'!G578)</f>
        <v/>
      </c>
      <c r="V578" s="371" t="n">
        <f aca="false">IF(CONCATENATE('Felling&amp;Restocking'!U578&amp;'Felling&amp;Restocking'!W578&amp;'Felling&amp;Restocking'!Y578&amp;'Felling&amp;Restocking'!AA578&amp;'Felling&amp;Restocking'!AC578)="",0,1)</f>
        <v>0</v>
      </c>
      <c r="W578" s="372" t="n">
        <f aca="false">IF(OR(OR(TRIM('Felling&amp;Restocking'!H578)="T",TRIM('Felling&amp;Restocking'!H578)="DF",TRIM('Felling&amp;Restocking'!H578)="OS"),O578=0),0,1)</f>
        <v>0</v>
      </c>
      <c r="X578" s="372" t="n">
        <f aca="false">IF(OR('Felling&amp;Restocking'!$S578="",OR('Felling&amp;Restocking'!$S578=0,'Felling&amp;Restocking'!$S578="N/A")),0,1)</f>
        <v>0</v>
      </c>
      <c r="Y578" s="362" t="str">
        <f aca="false">IF(W578=1,T578,"")</f>
        <v/>
      </c>
      <c r="Z578" s="362" t="str">
        <f aca="false">IF(W578=1,U578,"")</f>
        <v/>
      </c>
      <c r="AA578" s="363" t="str">
        <f aca="false">CONCATENATE(IF(AND(AG578="B",AF578&lt;&gt;""),AF578,""),IF(AND(AI578="B",AH578&lt;&gt;""),AH578,""),IF(AND(AK578="B",AJ578&lt;&gt;""),AJ578,""),IF(AND(AM578="B",AL578&lt;&gt;""),AL578,""),IF(AND(AO578="B",AN578&lt;&gt;""),AN578,""),IF(AND(AQ578="B",AP578&lt;&gt;""),AP578,""))</f>
        <v/>
      </c>
      <c r="AC578" s="362" t="str">
        <f aca="false">CONCATENATE(IF(AND(AG578="C",AF578&lt;&gt;""),AF578,""),IF(AND(AI578="C",AH578&lt;&gt;""),AH578,""),IF(AND(AK578="C",AJ578&lt;&gt;""),AJ578,""),IF(AND(AM578="C",AL578&lt;&gt;""),AL578,""),IF(AND(AO578="C",AN578&lt;&gt;""),AN578,""),IF(AND(AQ578="C",AP578&lt;&gt;""),AP578,""))</f>
        <v/>
      </c>
      <c r="AE578" s="362" t="str">
        <f aca="false">CONCATENATE(IF(AS578="","",AS578),IF(AU578="","",AU578),IF(AW578="","",AW578),IF(AY578="","",AY578),IF(BA578="","",BA578),IF(BC578="","",BC578))</f>
        <v>1</v>
      </c>
      <c r="AF578" s="362" t="str">
        <f aca="false">IF('Felling&amp;Restocking'!I578="","",IFERROR(VLOOKUP( 'Felling&amp;Restocking'!I578,SpeciesList[],2,0),"," &amp; 'Felling&amp;Restocking'!I578))</f>
        <v/>
      </c>
      <c r="AG578" s="362" t="str">
        <f aca="false">IF('Felling&amp;Restocking'!I578="","",VLOOKUP( 'Felling&amp;Restocking'!I578,SpeciesList[],4,0))</f>
        <v/>
      </c>
      <c r="AH578" s="362" t="str">
        <f aca="false">IF('Felling&amp;Restocking'!J578="","",IFERROR("," &amp; VLOOKUP( 'Felling&amp;Restocking'!J578,SpeciesList[],2,0),"," &amp; 'Felling&amp;Restocking'!J578))</f>
        <v/>
      </c>
      <c r="AI578" s="362" t="str">
        <f aca="false">IF('Felling&amp;Restocking'!J578="","",VLOOKUP( 'Felling&amp;Restocking'!J578,SpeciesList[],4,0))</f>
        <v/>
      </c>
      <c r="AJ578" s="362" t="str">
        <f aca="false">IF('Felling&amp;Restocking'!K578="","",IFERROR("," &amp; VLOOKUP( 'Felling&amp;Restocking'!K578,SpeciesList[],2,0),"," &amp; 'Felling&amp;Restocking'!K578))</f>
        <v/>
      </c>
      <c r="AK578" s="362" t="str">
        <f aca="false">IF('Felling&amp;Restocking'!K578="","",VLOOKUP( 'Felling&amp;Restocking'!K578,SpeciesList[],4,0))</f>
        <v/>
      </c>
      <c r="AL578" s="362" t="str">
        <f aca="false">IF('Felling&amp;Restocking'!L578="","",IFERROR("," &amp; VLOOKUP( 'Felling&amp;Restocking'!L578,SpeciesList[],2,0),"," &amp; 'Felling&amp;Restocking'!L578))</f>
        <v/>
      </c>
      <c r="AM578" s="362" t="str">
        <f aca="false">IF('Felling&amp;Restocking'!L578="","",VLOOKUP( 'Felling&amp;Restocking'!L578,SpeciesList[],4,0))</f>
        <v/>
      </c>
      <c r="AN578" s="362" t="str">
        <f aca="false">IF('Felling&amp;Restocking'!M578="","",IFERROR("," &amp; VLOOKUP( 'Felling&amp;Restocking'!M578,SpeciesList[],2,0),"," &amp; 'Felling&amp;Restocking'!M578))</f>
        <v/>
      </c>
      <c r="AO578" s="362" t="str">
        <f aca="false">IF('Felling&amp;Restocking'!M578="","",VLOOKUP( 'Felling&amp;Restocking'!M578,SpeciesList[],4,0))</f>
        <v/>
      </c>
      <c r="AP578" s="362" t="str">
        <f aca="false">IF('Felling&amp;Restocking'!N578="","",IFERROR("," &amp; VLOOKUP( 'Felling&amp;Restocking'!N578,SpeciesList[],2,0),"," &amp; 'Felling&amp;Restocking'!N578))</f>
        <v/>
      </c>
      <c r="AQ578" s="362" t="str">
        <f aca="false">IF('Felling&amp;Restocking'!N578="","",VLOOKUP( 'Felling&amp;Restocking'!N578,SpeciesList[],4,0))</f>
        <v/>
      </c>
      <c r="AT578" s="362" t="str">
        <f aca="false">IF('Sub-Cpt Record'!A578&lt;&gt;"",CONCATENATE('Sub-Cpt Record'!A578,'Sub-Cpt Record'!B578,'Sub-Cpt Record'!C578),"")</f>
        <v/>
      </c>
      <c r="AU578" s="362" t="n">
        <f aca="false">IF($AT578="",1,COUNTIFS($AT$11:$AT$1000, $AT578))</f>
        <v>1</v>
      </c>
      <c r="AV578" s="362" t="n">
        <f aca="false">IF(AT578&lt;&gt;"",'Sub-Cpt Record'!C578/CODE!AU578,0)</f>
        <v>0</v>
      </c>
    </row>
    <row r="579" customFormat="false" ht="15" hidden="false" customHeight="false" outlineLevel="0" collapsed="false">
      <c r="A579" s="362" t="str">
        <f aca="false">IF('Sub-Cpt Record'!B579="",IF(OR('Sub-Cpt Record'!A579=0,'Sub-Cpt Record'!A579=""),"",'Sub-Cpt Record'!A579),CONCATENATE('Sub-Cpt Record'!A579&amp;'Sub-Cpt Record'!B579))</f>
        <v/>
      </c>
      <c r="B579" s="362" t="n">
        <f aca="false">IF($A579="",1,COUNTIFS($A$11:$A$1000, $A579))</f>
        <v>1</v>
      </c>
      <c r="C579" s="363" t="str">
        <f aca="false">IF('Sub-Cpt Record'!E579 = "","",'Sub-Cpt Record'!E579&amp;"  ")</f>
        <v/>
      </c>
      <c r="D579" s="362" t="str">
        <f aca="false">IF('Sub-Cpt Record'!F579 = "","",'Sub-Cpt Record'!F579&amp;"  ")</f>
        <v/>
      </c>
      <c r="E579" s="362" t="str">
        <f aca="false">IF('Sub-Cpt Record'!G579 = "","",'Sub-Cpt Record'!G579&amp;"  ")</f>
        <v/>
      </c>
      <c r="F579" s="362" t="str">
        <f aca="false">IF('Sub-Cpt Record'!H579 = "","",'Sub-Cpt Record'!H579&amp;"  ")</f>
        <v/>
      </c>
      <c r="G579" s="362" t="str">
        <f aca="false">IF('Sub-Cpt Record'!I579 = "","",'Sub-Cpt Record'!I579&amp;"  ")</f>
        <v/>
      </c>
      <c r="H579" s="362" t="str">
        <f aca="false">IF('Sub-Cpt Record'!J579 = "","",'Sub-Cpt Record'!J579&amp;"  ")</f>
        <v/>
      </c>
      <c r="I579" s="364" t="str">
        <f aca="false">CONCATENATE(C579&amp;D579&amp;E579&amp;F579&amp;G579&amp;H579)</f>
        <v/>
      </c>
      <c r="J579" s="362" t="n">
        <f aca="false">IF(A579&lt;&gt;"",'Sub-Cpt Record'!C579/CODE!B579,0)</f>
        <v>0</v>
      </c>
      <c r="L579" s="365" t="str">
        <f aca="false">IF(A579="",IF(L580=1,1,""),1)</f>
        <v/>
      </c>
      <c r="N579" s="366" t="n">
        <f aca="false">COUNTIFS('Felling&amp;Restocking'!$A$11:$A$1000, 'Felling&amp;Restocking'!$A579, 'Felling&amp;Restocking'!$B$11:$B$1000, 'Felling&amp;Restocking'!$B579, 'Felling&amp;Restocking'!$H$11:$H$1000, 'Felling&amp;Restocking'!$H579)</f>
        <v>0</v>
      </c>
      <c r="O579" s="366" t="n">
        <f aca="false">IF(OR('Felling&amp;Restocking'!H579=0,'Felling&amp;Restocking'!H579=""),0,1)</f>
        <v>0</v>
      </c>
      <c r="P579" s="367" t="n">
        <f aca="false">SUM('Felling&amp;Restocking'!O579+'Felling&amp;Restocking'!P579)</f>
        <v>0</v>
      </c>
      <c r="S579" s="369" t="n">
        <f aca="false">IF(AND(O579&lt;&gt;0,P579&lt;&gt;0,'Felling&amp;Restocking'!G579&lt;&gt;0,AA579="",AC579=""),1,0)</f>
        <v>0</v>
      </c>
      <c r="T579" s="370" t="str">
        <f aca="false">IF(OR('Felling&amp;Restocking'!G579=0,'Felling&amp;Restocking'!G579=""),"",SUM('Felling&amp;Restocking'!O579/P579)*'Felling&amp;Restocking'!G579)</f>
        <v/>
      </c>
      <c r="U579" s="370" t="str">
        <f aca="false">IF(OR('Felling&amp;Restocking'!G579=0,'Felling&amp;Restocking'!G579=""),"",SUM('Felling&amp;Restocking'!P579/P579)*'Felling&amp;Restocking'!G579)</f>
        <v/>
      </c>
      <c r="V579" s="371" t="n">
        <f aca="false">IF(CONCATENATE('Felling&amp;Restocking'!U579&amp;'Felling&amp;Restocking'!W579&amp;'Felling&amp;Restocking'!Y579&amp;'Felling&amp;Restocking'!AA579&amp;'Felling&amp;Restocking'!AC579)="",0,1)</f>
        <v>0</v>
      </c>
      <c r="W579" s="372" t="n">
        <f aca="false">IF(OR(OR(TRIM('Felling&amp;Restocking'!H579)="T",TRIM('Felling&amp;Restocking'!H579)="DF",TRIM('Felling&amp;Restocking'!H579)="OS"),O579=0),0,1)</f>
        <v>0</v>
      </c>
      <c r="X579" s="372" t="n">
        <f aca="false">IF(OR('Felling&amp;Restocking'!$S579="",OR('Felling&amp;Restocking'!$S579=0,'Felling&amp;Restocking'!$S579="N/A")),0,1)</f>
        <v>0</v>
      </c>
      <c r="Y579" s="362" t="str">
        <f aca="false">IF(W579=1,T579,"")</f>
        <v/>
      </c>
      <c r="Z579" s="362" t="str">
        <f aca="false">IF(W579=1,U579,"")</f>
        <v/>
      </c>
      <c r="AA579" s="363" t="str">
        <f aca="false">CONCATENATE(IF(AND(AG579="B",AF579&lt;&gt;""),AF579,""),IF(AND(AI579="B",AH579&lt;&gt;""),AH579,""),IF(AND(AK579="B",AJ579&lt;&gt;""),AJ579,""),IF(AND(AM579="B",AL579&lt;&gt;""),AL579,""),IF(AND(AO579="B",AN579&lt;&gt;""),AN579,""),IF(AND(AQ579="B",AP579&lt;&gt;""),AP579,""))</f>
        <v/>
      </c>
      <c r="AC579" s="362" t="str">
        <f aca="false">CONCATENATE(IF(AND(AG579="C",AF579&lt;&gt;""),AF579,""),IF(AND(AI579="C",AH579&lt;&gt;""),AH579,""),IF(AND(AK579="C",AJ579&lt;&gt;""),AJ579,""),IF(AND(AM579="C",AL579&lt;&gt;""),AL579,""),IF(AND(AO579="C",AN579&lt;&gt;""),AN579,""),IF(AND(AQ579="C",AP579&lt;&gt;""),AP579,""))</f>
        <v/>
      </c>
      <c r="AE579" s="362" t="str">
        <f aca="false">CONCATENATE(IF(AS579="","",AS579),IF(AU579="","",AU579),IF(AW579="","",AW579),IF(AY579="","",AY579),IF(BA579="","",BA579),IF(BC579="","",BC579))</f>
        <v>1</v>
      </c>
      <c r="AF579" s="362" t="str">
        <f aca="false">IF('Felling&amp;Restocking'!I579="","",IFERROR(VLOOKUP( 'Felling&amp;Restocking'!I579,SpeciesList[],2,0),"," &amp; 'Felling&amp;Restocking'!I579))</f>
        <v/>
      </c>
      <c r="AG579" s="362" t="str">
        <f aca="false">IF('Felling&amp;Restocking'!I579="","",VLOOKUP( 'Felling&amp;Restocking'!I579,SpeciesList[],4,0))</f>
        <v/>
      </c>
      <c r="AH579" s="362" t="str">
        <f aca="false">IF('Felling&amp;Restocking'!J579="","",IFERROR("," &amp; VLOOKUP( 'Felling&amp;Restocking'!J579,SpeciesList[],2,0),"," &amp; 'Felling&amp;Restocking'!J579))</f>
        <v/>
      </c>
      <c r="AI579" s="362" t="str">
        <f aca="false">IF('Felling&amp;Restocking'!J579="","",VLOOKUP( 'Felling&amp;Restocking'!J579,SpeciesList[],4,0))</f>
        <v/>
      </c>
      <c r="AJ579" s="362" t="str">
        <f aca="false">IF('Felling&amp;Restocking'!K579="","",IFERROR("," &amp; VLOOKUP( 'Felling&amp;Restocking'!K579,SpeciesList[],2,0),"," &amp; 'Felling&amp;Restocking'!K579))</f>
        <v/>
      </c>
      <c r="AK579" s="362" t="str">
        <f aca="false">IF('Felling&amp;Restocking'!K579="","",VLOOKUP( 'Felling&amp;Restocking'!K579,SpeciesList[],4,0))</f>
        <v/>
      </c>
      <c r="AL579" s="362" t="str">
        <f aca="false">IF('Felling&amp;Restocking'!L579="","",IFERROR("," &amp; VLOOKUP( 'Felling&amp;Restocking'!L579,SpeciesList[],2,0),"," &amp; 'Felling&amp;Restocking'!L579))</f>
        <v/>
      </c>
      <c r="AM579" s="362" t="str">
        <f aca="false">IF('Felling&amp;Restocking'!L579="","",VLOOKUP( 'Felling&amp;Restocking'!L579,SpeciesList[],4,0))</f>
        <v/>
      </c>
      <c r="AN579" s="362" t="str">
        <f aca="false">IF('Felling&amp;Restocking'!M579="","",IFERROR("," &amp; VLOOKUP( 'Felling&amp;Restocking'!M579,SpeciesList[],2,0),"," &amp; 'Felling&amp;Restocking'!M579))</f>
        <v/>
      </c>
      <c r="AO579" s="362" t="str">
        <f aca="false">IF('Felling&amp;Restocking'!M579="","",VLOOKUP( 'Felling&amp;Restocking'!M579,SpeciesList[],4,0))</f>
        <v/>
      </c>
      <c r="AP579" s="362" t="str">
        <f aca="false">IF('Felling&amp;Restocking'!N579="","",IFERROR("," &amp; VLOOKUP( 'Felling&amp;Restocking'!N579,SpeciesList[],2,0),"," &amp; 'Felling&amp;Restocking'!N579))</f>
        <v/>
      </c>
      <c r="AQ579" s="362" t="str">
        <f aca="false">IF('Felling&amp;Restocking'!N579="","",VLOOKUP( 'Felling&amp;Restocking'!N579,SpeciesList[],4,0))</f>
        <v/>
      </c>
      <c r="AT579" s="362" t="str">
        <f aca="false">IF('Sub-Cpt Record'!A579&lt;&gt;"",CONCATENATE('Sub-Cpt Record'!A579,'Sub-Cpt Record'!B579,'Sub-Cpt Record'!C579),"")</f>
        <v/>
      </c>
      <c r="AU579" s="362" t="n">
        <f aca="false">IF($AT579="",1,COUNTIFS($AT$11:$AT$1000, $AT579))</f>
        <v>1</v>
      </c>
      <c r="AV579" s="362" t="n">
        <f aca="false">IF(AT579&lt;&gt;"",'Sub-Cpt Record'!C579/CODE!AU579,0)</f>
        <v>0</v>
      </c>
    </row>
    <row r="580" customFormat="false" ht="15" hidden="false" customHeight="false" outlineLevel="0" collapsed="false">
      <c r="A580" s="362" t="str">
        <f aca="false">IF('Sub-Cpt Record'!B580="",IF(OR('Sub-Cpt Record'!A580=0,'Sub-Cpt Record'!A580=""),"",'Sub-Cpt Record'!A580),CONCATENATE('Sub-Cpt Record'!A580&amp;'Sub-Cpt Record'!B580))</f>
        <v/>
      </c>
      <c r="B580" s="362" t="n">
        <f aca="false">IF($A580="",1,COUNTIFS($A$11:$A$1000, $A580))</f>
        <v>1</v>
      </c>
      <c r="C580" s="363" t="str">
        <f aca="false">IF('Sub-Cpt Record'!E580 = "","",'Sub-Cpt Record'!E580&amp;"  ")</f>
        <v/>
      </c>
      <c r="D580" s="362" t="str">
        <f aca="false">IF('Sub-Cpt Record'!F580 = "","",'Sub-Cpt Record'!F580&amp;"  ")</f>
        <v/>
      </c>
      <c r="E580" s="362" t="str">
        <f aca="false">IF('Sub-Cpt Record'!G580 = "","",'Sub-Cpt Record'!G580&amp;"  ")</f>
        <v/>
      </c>
      <c r="F580" s="362" t="str">
        <f aca="false">IF('Sub-Cpt Record'!H580 = "","",'Sub-Cpt Record'!H580&amp;"  ")</f>
        <v/>
      </c>
      <c r="G580" s="362" t="str">
        <f aca="false">IF('Sub-Cpt Record'!I580 = "","",'Sub-Cpt Record'!I580&amp;"  ")</f>
        <v/>
      </c>
      <c r="H580" s="362" t="str">
        <f aca="false">IF('Sub-Cpt Record'!J580 = "","",'Sub-Cpt Record'!J580&amp;"  ")</f>
        <v/>
      </c>
      <c r="I580" s="364" t="str">
        <f aca="false">CONCATENATE(C580&amp;D580&amp;E580&amp;F580&amp;G580&amp;H580)</f>
        <v/>
      </c>
      <c r="J580" s="362" t="n">
        <f aca="false">IF(A580&lt;&gt;"",'Sub-Cpt Record'!C580/CODE!B580,0)</f>
        <v>0</v>
      </c>
      <c r="L580" s="365" t="str">
        <f aca="false">IF(A580="",IF(L581=1,1,""),1)</f>
        <v/>
      </c>
      <c r="N580" s="366" t="n">
        <f aca="false">COUNTIFS('Felling&amp;Restocking'!$A$11:$A$1000, 'Felling&amp;Restocking'!$A580, 'Felling&amp;Restocking'!$B$11:$B$1000, 'Felling&amp;Restocking'!$B580, 'Felling&amp;Restocking'!$H$11:$H$1000, 'Felling&amp;Restocking'!$H580)</f>
        <v>0</v>
      </c>
      <c r="O580" s="366" t="n">
        <f aca="false">IF(OR('Felling&amp;Restocking'!H580=0,'Felling&amp;Restocking'!H580=""),0,1)</f>
        <v>0</v>
      </c>
      <c r="P580" s="367" t="n">
        <f aca="false">SUM('Felling&amp;Restocking'!O580+'Felling&amp;Restocking'!P580)</f>
        <v>0</v>
      </c>
      <c r="S580" s="369" t="n">
        <f aca="false">IF(AND(O580&lt;&gt;0,P580&lt;&gt;0,'Felling&amp;Restocking'!G580&lt;&gt;0,AA580="",AC580=""),1,0)</f>
        <v>0</v>
      </c>
      <c r="T580" s="370" t="str">
        <f aca="false">IF(OR('Felling&amp;Restocking'!G580=0,'Felling&amp;Restocking'!G580=""),"",SUM('Felling&amp;Restocking'!O580/P580)*'Felling&amp;Restocking'!G580)</f>
        <v/>
      </c>
      <c r="U580" s="370" t="str">
        <f aca="false">IF(OR('Felling&amp;Restocking'!G580=0,'Felling&amp;Restocking'!G580=""),"",SUM('Felling&amp;Restocking'!P580/P580)*'Felling&amp;Restocking'!G580)</f>
        <v/>
      </c>
      <c r="V580" s="371" t="n">
        <f aca="false">IF(CONCATENATE('Felling&amp;Restocking'!U580&amp;'Felling&amp;Restocking'!W580&amp;'Felling&amp;Restocking'!Y580&amp;'Felling&amp;Restocking'!AA580&amp;'Felling&amp;Restocking'!AC580)="",0,1)</f>
        <v>0</v>
      </c>
      <c r="W580" s="372" t="n">
        <f aca="false">IF(OR(OR(TRIM('Felling&amp;Restocking'!H580)="T",TRIM('Felling&amp;Restocking'!H580)="DF",TRIM('Felling&amp;Restocking'!H580)="OS"),O580=0),0,1)</f>
        <v>0</v>
      </c>
      <c r="X580" s="372" t="n">
        <f aca="false">IF(OR('Felling&amp;Restocking'!$S580="",OR('Felling&amp;Restocking'!$S580=0,'Felling&amp;Restocking'!$S580="N/A")),0,1)</f>
        <v>0</v>
      </c>
      <c r="Y580" s="362" t="str">
        <f aca="false">IF(W580=1,T580,"")</f>
        <v/>
      </c>
      <c r="Z580" s="362" t="str">
        <f aca="false">IF(W580=1,U580,"")</f>
        <v/>
      </c>
      <c r="AA580" s="363" t="str">
        <f aca="false">CONCATENATE(IF(AND(AG580="B",AF580&lt;&gt;""),AF580,""),IF(AND(AI580="B",AH580&lt;&gt;""),AH580,""),IF(AND(AK580="B",AJ580&lt;&gt;""),AJ580,""),IF(AND(AM580="B",AL580&lt;&gt;""),AL580,""),IF(AND(AO580="B",AN580&lt;&gt;""),AN580,""),IF(AND(AQ580="B",AP580&lt;&gt;""),AP580,""))</f>
        <v/>
      </c>
      <c r="AC580" s="362" t="str">
        <f aca="false">CONCATENATE(IF(AND(AG580="C",AF580&lt;&gt;""),AF580,""),IF(AND(AI580="C",AH580&lt;&gt;""),AH580,""),IF(AND(AK580="C",AJ580&lt;&gt;""),AJ580,""),IF(AND(AM580="C",AL580&lt;&gt;""),AL580,""),IF(AND(AO580="C",AN580&lt;&gt;""),AN580,""),IF(AND(AQ580="C",AP580&lt;&gt;""),AP580,""))</f>
        <v/>
      </c>
      <c r="AE580" s="362" t="str">
        <f aca="false">CONCATENATE(IF(AS580="","",AS580),IF(AU580="","",AU580),IF(AW580="","",AW580),IF(AY580="","",AY580),IF(BA580="","",BA580),IF(BC580="","",BC580))</f>
        <v>1</v>
      </c>
      <c r="AF580" s="362" t="str">
        <f aca="false">IF('Felling&amp;Restocking'!I580="","",IFERROR(VLOOKUP( 'Felling&amp;Restocking'!I580,SpeciesList[],2,0),"," &amp; 'Felling&amp;Restocking'!I580))</f>
        <v/>
      </c>
      <c r="AG580" s="362" t="str">
        <f aca="false">IF('Felling&amp;Restocking'!I580="","",VLOOKUP( 'Felling&amp;Restocking'!I580,SpeciesList[],4,0))</f>
        <v/>
      </c>
      <c r="AH580" s="362" t="str">
        <f aca="false">IF('Felling&amp;Restocking'!J580="","",IFERROR("," &amp; VLOOKUP( 'Felling&amp;Restocking'!J580,SpeciesList[],2,0),"," &amp; 'Felling&amp;Restocking'!J580))</f>
        <v/>
      </c>
      <c r="AI580" s="362" t="str">
        <f aca="false">IF('Felling&amp;Restocking'!J580="","",VLOOKUP( 'Felling&amp;Restocking'!J580,SpeciesList[],4,0))</f>
        <v/>
      </c>
      <c r="AJ580" s="362" t="str">
        <f aca="false">IF('Felling&amp;Restocking'!K580="","",IFERROR("," &amp; VLOOKUP( 'Felling&amp;Restocking'!K580,SpeciesList[],2,0),"," &amp; 'Felling&amp;Restocking'!K580))</f>
        <v/>
      </c>
      <c r="AK580" s="362" t="str">
        <f aca="false">IF('Felling&amp;Restocking'!K580="","",VLOOKUP( 'Felling&amp;Restocking'!K580,SpeciesList[],4,0))</f>
        <v/>
      </c>
      <c r="AL580" s="362" t="str">
        <f aca="false">IF('Felling&amp;Restocking'!L580="","",IFERROR("," &amp; VLOOKUP( 'Felling&amp;Restocking'!L580,SpeciesList[],2,0),"," &amp; 'Felling&amp;Restocking'!L580))</f>
        <v/>
      </c>
      <c r="AM580" s="362" t="str">
        <f aca="false">IF('Felling&amp;Restocking'!L580="","",VLOOKUP( 'Felling&amp;Restocking'!L580,SpeciesList[],4,0))</f>
        <v/>
      </c>
      <c r="AN580" s="362" t="str">
        <f aca="false">IF('Felling&amp;Restocking'!M580="","",IFERROR("," &amp; VLOOKUP( 'Felling&amp;Restocking'!M580,SpeciesList[],2,0),"," &amp; 'Felling&amp;Restocking'!M580))</f>
        <v/>
      </c>
      <c r="AO580" s="362" t="str">
        <f aca="false">IF('Felling&amp;Restocking'!M580="","",VLOOKUP( 'Felling&amp;Restocking'!M580,SpeciesList[],4,0))</f>
        <v/>
      </c>
      <c r="AP580" s="362" t="str">
        <f aca="false">IF('Felling&amp;Restocking'!N580="","",IFERROR("," &amp; VLOOKUP( 'Felling&amp;Restocking'!N580,SpeciesList[],2,0),"," &amp; 'Felling&amp;Restocking'!N580))</f>
        <v/>
      </c>
      <c r="AQ580" s="362" t="str">
        <f aca="false">IF('Felling&amp;Restocking'!N580="","",VLOOKUP( 'Felling&amp;Restocking'!N580,SpeciesList[],4,0))</f>
        <v/>
      </c>
      <c r="AT580" s="362" t="str">
        <f aca="false">IF('Sub-Cpt Record'!A580&lt;&gt;"",CONCATENATE('Sub-Cpt Record'!A580,'Sub-Cpt Record'!B580,'Sub-Cpt Record'!C580),"")</f>
        <v/>
      </c>
      <c r="AU580" s="362" t="n">
        <f aca="false">IF($AT580="",1,COUNTIFS($AT$11:$AT$1000, $AT580))</f>
        <v>1</v>
      </c>
      <c r="AV580" s="362" t="n">
        <f aca="false">IF(AT580&lt;&gt;"",'Sub-Cpt Record'!C580/CODE!AU580,0)</f>
        <v>0</v>
      </c>
    </row>
    <row r="581" customFormat="false" ht="15" hidden="false" customHeight="false" outlineLevel="0" collapsed="false">
      <c r="A581" s="362" t="str">
        <f aca="false">IF('Sub-Cpt Record'!B581="",IF(OR('Sub-Cpt Record'!A581=0,'Sub-Cpt Record'!A581=""),"",'Sub-Cpt Record'!A581),CONCATENATE('Sub-Cpt Record'!A581&amp;'Sub-Cpt Record'!B581))</f>
        <v/>
      </c>
      <c r="B581" s="362" t="n">
        <f aca="false">IF($A581="",1,COUNTIFS($A$11:$A$1000, $A581))</f>
        <v>1</v>
      </c>
      <c r="C581" s="363" t="str">
        <f aca="false">IF('Sub-Cpt Record'!E581 = "","",'Sub-Cpt Record'!E581&amp;"  ")</f>
        <v/>
      </c>
      <c r="D581" s="362" t="str">
        <f aca="false">IF('Sub-Cpt Record'!F581 = "","",'Sub-Cpt Record'!F581&amp;"  ")</f>
        <v/>
      </c>
      <c r="E581" s="362" t="str">
        <f aca="false">IF('Sub-Cpt Record'!G581 = "","",'Sub-Cpt Record'!G581&amp;"  ")</f>
        <v/>
      </c>
      <c r="F581" s="362" t="str">
        <f aca="false">IF('Sub-Cpt Record'!H581 = "","",'Sub-Cpt Record'!H581&amp;"  ")</f>
        <v/>
      </c>
      <c r="G581" s="362" t="str">
        <f aca="false">IF('Sub-Cpt Record'!I581 = "","",'Sub-Cpt Record'!I581&amp;"  ")</f>
        <v/>
      </c>
      <c r="H581" s="362" t="str">
        <f aca="false">IF('Sub-Cpt Record'!J581 = "","",'Sub-Cpt Record'!J581&amp;"  ")</f>
        <v/>
      </c>
      <c r="I581" s="364" t="str">
        <f aca="false">CONCATENATE(C581&amp;D581&amp;E581&amp;F581&amp;G581&amp;H581)</f>
        <v/>
      </c>
      <c r="J581" s="362" t="n">
        <f aca="false">IF(A581&lt;&gt;"",'Sub-Cpt Record'!C581/CODE!B581,0)</f>
        <v>0</v>
      </c>
      <c r="L581" s="365" t="str">
        <f aca="false">IF(A581="",IF(L582=1,1,""),1)</f>
        <v/>
      </c>
      <c r="N581" s="366" t="n">
        <f aca="false">COUNTIFS('Felling&amp;Restocking'!$A$11:$A$1000, 'Felling&amp;Restocking'!$A581, 'Felling&amp;Restocking'!$B$11:$B$1000, 'Felling&amp;Restocking'!$B581, 'Felling&amp;Restocking'!$H$11:$H$1000, 'Felling&amp;Restocking'!$H581)</f>
        <v>0</v>
      </c>
      <c r="O581" s="366" t="n">
        <f aca="false">IF(OR('Felling&amp;Restocking'!H581=0,'Felling&amp;Restocking'!H581=""),0,1)</f>
        <v>0</v>
      </c>
      <c r="P581" s="367" t="n">
        <f aca="false">SUM('Felling&amp;Restocking'!O581+'Felling&amp;Restocking'!P581)</f>
        <v>0</v>
      </c>
      <c r="S581" s="369" t="n">
        <f aca="false">IF(AND(O581&lt;&gt;0,P581&lt;&gt;0,'Felling&amp;Restocking'!G581&lt;&gt;0,AA581="",AC581=""),1,0)</f>
        <v>0</v>
      </c>
      <c r="T581" s="370" t="str">
        <f aca="false">IF(OR('Felling&amp;Restocking'!G581=0,'Felling&amp;Restocking'!G581=""),"",SUM('Felling&amp;Restocking'!O581/P581)*'Felling&amp;Restocking'!G581)</f>
        <v/>
      </c>
      <c r="U581" s="370" t="str">
        <f aca="false">IF(OR('Felling&amp;Restocking'!G581=0,'Felling&amp;Restocking'!G581=""),"",SUM('Felling&amp;Restocking'!P581/P581)*'Felling&amp;Restocking'!G581)</f>
        <v/>
      </c>
      <c r="V581" s="371" t="n">
        <f aca="false">IF(CONCATENATE('Felling&amp;Restocking'!U581&amp;'Felling&amp;Restocking'!W581&amp;'Felling&amp;Restocking'!Y581&amp;'Felling&amp;Restocking'!AA581&amp;'Felling&amp;Restocking'!AC581)="",0,1)</f>
        <v>0</v>
      </c>
      <c r="W581" s="372" t="n">
        <f aca="false">IF(OR(OR(TRIM('Felling&amp;Restocking'!H581)="T",TRIM('Felling&amp;Restocking'!H581)="DF",TRIM('Felling&amp;Restocking'!H581)="OS"),O581=0),0,1)</f>
        <v>0</v>
      </c>
      <c r="X581" s="372" t="n">
        <f aca="false">IF(OR('Felling&amp;Restocking'!$S581="",OR('Felling&amp;Restocking'!$S581=0,'Felling&amp;Restocking'!$S581="N/A")),0,1)</f>
        <v>0</v>
      </c>
      <c r="Y581" s="362" t="str">
        <f aca="false">IF(W581=1,T581,"")</f>
        <v/>
      </c>
      <c r="Z581" s="362" t="str">
        <f aca="false">IF(W581=1,U581,"")</f>
        <v/>
      </c>
      <c r="AA581" s="363" t="str">
        <f aca="false">CONCATENATE(IF(AND(AG581="B",AF581&lt;&gt;""),AF581,""),IF(AND(AI581="B",AH581&lt;&gt;""),AH581,""),IF(AND(AK581="B",AJ581&lt;&gt;""),AJ581,""),IF(AND(AM581="B",AL581&lt;&gt;""),AL581,""),IF(AND(AO581="B",AN581&lt;&gt;""),AN581,""),IF(AND(AQ581="B",AP581&lt;&gt;""),AP581,""))</f>
        <v/>
      </c>
      <c r="AC581" s="362" t="str">
        <f aca="false">CONCATENATE(IF(AND(AG581="C",AF581&lt;&gt;""),AF581,""),IF(AND(AI581="C",AH581&lt;&gt;""),AH581,""),IF(AND(AK581="C",AJ581&lt;&gt;""),AJ581,""),IF(AND(AM581="C",AL581&lt;&gt;""),AL581,""),IF(AND(AO581="C",AN581&lt;&gt;""),AN581,""),IF(AND(AQ581="C",AP581&lt;&gt;""),AP581,""))</f>
        <v/>
      </c>
      <c r="AE581" s="362" t="str">
        <f aca="false">CONCATENATE(IF(AS581="","",AS581),IF(AU581="","",AU581),IF(AW581="","",AW581),IF(AY581="","",AY581),IF(BA581="","",BA581),IF(BC581="","",BC581))</f>
        <v>1</v>
      </c>
      <c r="AF581" s="362" t="str">
        <f aca="false">IF('Felling&amp;Restocking'!I581="","",IFERROR(VLOOKUP( 'Felling&amp;Restocking'!I581,SpeciesList[],2,0),"," &amp; 'Felling&amp;Restocking'!I581))</f>
        <v/>
      </c>
      <c r="AG581" s="362" t="str">
        <f aca="false">IF('Felling&amp;Restocking'!I581="","",VLOOKUP( 'Felling&amp;Restocking'!I581,SpeciesList[],4,0))</f>
        <v/>
      </c>
      <c r="AH581" s="362" t="str">
        <f aca="false">IF('Felling&amp;Restocking'!J581="","",IFERROR("," &amp; VLOOKUP( 'Felling&amp;Restocking'!J581,SpeciesList[],2,0),"," &amp; 'Felling&amp;Restocking'!J581))</f>
        <v/>
      </c>
      <c r="AI581" s="362" t="str">
        <f aca="false">IF('Felling&amp;Restocking'!J581="","",VLOOKUP( 'Felling&amp;Restocking'!J581,SpeciesList[],4,0))</f>
        <v/>
      </c>
      <c r="AJ581" s="362" t="str">
        <f aca="false">IF('Felling&amp;Restocking'!K581="","",IFERROR("," &amp; VLOOKUP( 'Felling&amp;Restocking'!K581,SpeciesList[],2,0),"," &amp; 'Felling&amp;Restocking'!K581))</f>
        <v/>
      </c>
      <c r="AK581" s="362" t="str">
        <f aca="false">IF('Felling&amp;Restocking'!K581="","",VLOOKUP( 'Felling&amp;Restocking'!K581,SpeciesList[],4,0))</f>
        <v/>
      </c>
      <c r="AL581" s="362" t="str">
        <f aca="false">IF('Felling&amp;Restocking'!L581="","",IFERROR("," &amp; VLOOKUP( 'Felling&amp;Restocking'!L581,SpeciesList[],2,0),"," &amp; 'Felling&amp;Restocking'!L581))</f>
        <v/>
      </c>
      <c r="AM581" s="362" t="str">
        <f aca="false">IF('Felling&amp;Restocking'!L581="","",VLOOKUP( 'Felling&amp;Restocking'!L581,SpeciesList[],4,0))</f>
        <v/>
      </c>
      <c r="AN581" s="362" t="str">
        <f aca="false">IF('Felling&amp;Restocking'!M581="","",IFERROR("," &amp; VLOOKUP( 'Felling&amp;Restocking'!M581,SpeciesList[],2,0),"," &amp; 'Felling&amp;Restocking'!M581))</f>
        <v/>
      </c>
      <c r="AO581" s="362" t="str">
        <f aca="false">IF('Felling&amp;Restocking'!M581="","",VLOOKUP( 'Felling&amp;Restocking'!M581,SpeciesList[],4,0))</f>
        <v/>
      </c>
      <c r="AP581" s="362" t="str">
        <f aca="false">IF('Felling&amp;Restocking'!N581="","",IFERROR("," &amp; VLOOKUP( 'Felling&amp;Restocking'!N581,SpeciesList[],2,0),"," &amp; 'Felling&amp;Restocking'!N581))</f>
        <v/>
      </c>
      <c r="AQ581" s="362" t="str">
        <f aca="false">IF('Felling&amp;Restocking'!N581="","",VLOOKUP( 'Felling&amp;Restocking'!N581,SpeciesList[],4,0))</f>
        <v/>
      </c>
      <c r="AT581" s="362" t="str">
        <f aca="false">IF('Sub-Cpt Record'!A581&lt;&gt;"",CONCATENATE('Sub-Cpt Record'!A581,'Sub-Cpt Record'!B581,'Sub-Cpt Record'!C581),"")</f>
        <v/>
      </c>
      <c r="AU581" s="362" t="n">
        <f aca="false">IF($AT581="",1,COUNTIFS($AT$11:$AT$1000, $AT581))</f>
        <v>1</v>
      </c>
      <c r="AV581" s="362" t="n">
        <f aca="false">IF(AT581&lt;&gt;"",'Sub-Cpt Record'!C581/CODE!AU581,0)</f>
        <v>0</v>
      </c>
    </row>
    <row r="582" customFormat="false" ht="15" hidden="false" customHeight="false" outlineLevel="0" collapsed="false">
      <c r="A582" s="362" t="str">
        <f aca="false">IF('Sub-Cpt Record'!B582="",IF(OR('Sub-Cpt Record'!A582=0,'Sub-Cpt Record'!A582=""),"",'Sub-Cpt Record'!A582),CONCATENATE('Sub-Cpt Record'!A582&amp;'Sub-Cpt Record'!B582))</f>
        <v/>
      </c>
      <c r="B582" s="362" t="n">
        <f aca="false">IF($A582="",1,COUNTIFS($A$11:$A$1000, $A582))</f>
        <v>1</v>
      </c>
      <c r="C582" s="363" t="str">
        <f aca="false">IF('Sub-Cpt Record'!E582 = "","",'Sub-Cpt Record'!E582&amp;"  ")</f>
        <v/>
      </c>
      <c r="D582" s="362" t="str">
        <f aca="false">IF('Sub-Cpt Record'!F582 = "","",'Sub-Cpt Record'!F582&amp;"  ")</f>
        <v/>
      </c>
      <c r="E582" s="362" t="str">
        <f aca="false">IF('Sub-Cpt Record'!G582 = "","",'Sub-Cpt Record'!G582&amp;"  ")</f>
        <v/>
      </c>
      <c r="F582" s="362" t="str">
        <f aca="false">IF('Sub-Cpt Record'!H582 = "","",'Sub-Cpt Record'!H582&amp;"  ")</f>
        <v/>
      </c>
      <c r="G582" s="362" t="str">
        <f aca="false">IF('Sub-Cpt Record'!I582 = "","",'Sub-Cpt Record'!I582&amp;"  ")</f>
        <v/>
      </c>
      <c r="H582" s="362" t="str">
        <f aca="false">IF('Sub-Cpt Record'!J582 = "","",'Sub-Cpt Record'!J582&amp;"  ")</f>
        <v/>
      </c>
      <c r="I582" s="364" t="str">
        <f aca="false">CONCATENATE(C582&amp;D582&amp;E582&amp;F582&amp;G582&amp;H582)</f>
        <v/>
      </c>
      <c r="J582" s="362" t="n">
        <f aca="false">IF(A582&lt;&gt;"",'Sub-Cpt Record'!C582/CODE!B582,0)</f>
        <v>0</v>
      </c>
      <c r="L582" s="365" t="str">
        <f aca="false">IF(A582="",IF(L583=1,1,""),1)</f>
        <v/>
      </c>
      <c r="N582" s="366" t="n">
        <f aca="false">COUNTIFS('Felling&amp;Restocking'!$A$11:$A$1000, 'Felling&amp;Restocking'!$A582, 'Felling&amp;Restocking'!$B$11:$B$1000, 'Felling&amp;Restocking'!$B582, 'Felling&amp;Restocking'!$H$11:$H$1000, 'Felling&amp;Restocking'!$H582)</f>
        <v>0</v>
      </c>
      <c r="O582" s="366" t="n">
        <f aca="false">IF(OR('Felling&amp;Restocking'!H582=0,'Felling&amp;Restocking'!H582=""),0,1)</f>
        <v>0</v>
      </c>
      <c r="P582" s="367" t="n">
        <f aca="false">SUM('Felling&amp;Restocking'!O582+'Felling&amp;Restocking'!P582)</f>
        <v>0</v>
      </c>
      <c r="S582" s="369" t="n">
        <f aca="false">IF(AND(O582&lt;&gt;0,P582&lt;&gt;0,'Felling&amp;Restocking'!G582&lt;&gt;0,AA582="",AC582=""),1,0)</f>
        <v>0</v>
      </c>
      <c r="T582" s="370" t="str">
        <f aca="false">IF(OR('Felling&amp;Restocking'!G582=0,'Felling&amp;Restocking'!G582=""),"",SUM('Felling&amp;Restocking'!O582/P582)*'Felling&amp;Restocking'!G582)</f>
        <v/>
      </c>
      <c r="U582" s="370" t="str">
        <f aca="false">IF(OR('Felling&amp;Restocking'!G582=0,'Felling&amp;Restocking'!G582=""),"",SUM('Felling&amp;Restocking'!P582/P582)*'Felling&amp;Restocking'!G582)</f>
        <v/>
      </c>
      <c r="V582" s="371" t="n">
        <f aca="false">IF(CONCATENATE('Felling&amp;Restocking'!U582&amp;'Felling&amp;Restocking'!W582&amp;'Felling&amp;Restocking'!Y582&amp;'Felling&amp;Restocking'!AA582&amp;'Felling&amp;Restocking'!AC582)="",0,1)</f>
        <v>0</v>
      </c>
      <c r="W582" s="372" t="n">
        <f aca="false">IF(OR(OR(TRIM('Felling&amp;Restocking'!H582)="T",TRIM('Felling&amp;Restocking'!H582)="DF",TRIM('Felling&amp;Restocking'!H582)="OS"),O582=0),0,1)</f>
        <v>0</v>
      </c>
      <c r="X582" s="372" t="n">
        <f aca="false">IF(OR('Felling&amp;Restocking'!$S582="",OR('Felling&amp;Restocking'!$S582=0,'Felling&amp;Restocking'!$S582="N/A")),0,1)</f>
        <v>0</v>
      </c>
      <c r="Y582" s="362" t="str">
        <f aca="false">IF(W582=1,T582,"")</f>
        <v/>
      </c>
      <c r="Z582" s="362" t="str">
        <f aca="false">IF(W582=1,U582,"")</f>
        <v/>
      </c>
      <c r="AA582" s="363" t="str">
        <f aca="false">CONCATENATE(IF(AND(AG582="B",AF582&lt;&gt;""),AF582,""),IF(AND(AI582="B",AH582&lt;&gt;""),AH582,""),IF(AND(AK582="B",AJ582&lt;&gt;""),AJ582,""),IF(AND(AM582="B",AL582&lt;&gt;""),AL582,""),IF(AND(AO582="B",AN582&lt;&gt;""),AN582,""),IF(AND(AQ582="B",AP582&lt;&gt;""),AP582,""))</f>
        <v/>
      </c>
      <c r="AC582" s="362" t="str">
        <f aca="false">CONCATENATE(IF(AND(AG582="C",AF582&lt;&gt;""),AF582,""),IF(AND(AI582="C",AH582&lt;&gt;""),AH582,""),IF(AND(AK582="C",AJ582&lt;&gt;""),AJ582,""),IF(AND(AM582="C",AL582&lt;&gt;""),AL582,""),IF(AND(AO582="C",AN582&lt;&gt;""),AN582,""),IF(AND(AQ582="C",AP582&lt;&gt;""),AP582,""))</f>
        <v/>
      </c>
      <c r="AE582" s="362" t="str">
        <f aca="false">CONCATENATE(IF(AS582="","",AS582),IF(AU582="","",AU582),IF(AW582="","",AW582),IF(AY582="","",AY582),IF(BA582="","",BA582),IF(BC582="","",BC582))</f>
        <v>1</v>
      </c>
      <c r="AF582" s="362" t="str">
        <f aca="false">IF('Felling&amp;Restocking'!I582="","",IFERROR(VLOOKUP( 'Felling&amp;Restocking'!I582,SpeciesList[],2,0),"," &amp; 'Felling&amp;Restocking'!I582))</f>
        <v/>
      </c>
      <c r="AG582" s="362" t="str">
        <f aca="false">IF('Felling&amp;Restocking'!I582="","",VLOOKUP( 'Felling&amp;Restocking'!I582,SpeciesList[],4,0))</f>
        <v/>
      </c>
      <c r="AH582" s="362" t="str">
        <f aca="false">IF('Felling&amp;Restocking'!J582="","",IFERROR("," &amp; VLOOKUP( 'Felling&amp;Restocking'!J582,SpeciesList[],2,0),"," &amp; 'Felling&amp;Restocking'!J582))</f>
        <v/>
      </c>
      <c r="AI582" s="362" t="str">
        <f aca="false">IF('Felling&amp;Restocking'!J582="","",VLOOKUP( 'Felling&amp;Restocking'!J582,SpeciesList[],4,0))</f>
        <v/>
      </c>
      <c r="AJ582" s="362" t="str">
        <f aca="false">IF('Felling&amp;Restocking'!K582="","",IFERROR("," &amp; VLOOKUP( 'Felling&amp;Restocking'!K582,SpeciesList[],2,0),"," &amp; 'Felling&amp;Restocking'!K582))</f>
        <v/>
      </c>
      <c r="AK582" s="362" t="str">
        <f aca="false">IF('Felling&amp;Restocking'!K582="","",VLOOKUP( 'Felling&amp;Restocking'!K582,SpeciesList[],4,0))</f>
        <v/>
      </c>
      <c r="AL582" s="362" t="str">
        <f aca="false">IF('Felling&amp;Restocking'!L582="","",IFERROR("," &amp; VLOOKUP( 'Felling&amp;Restocking'!L582,SpeciesList[],2,0),"," &amp; 'Felling&amp;Restocking'!L582))</f>
        <v/>
      </c>
      <c r="AM582" s="362" t="str">
        <f aca="false">IF('Felling&amp;Restocking'!L582="","",VLOOKUP( 'Felling&amp;Restocking'!L582,SpeciesList[],4,0))</f>
        <v/>
      </c>
      <c r="AN582" s="362" t="str">
        <f aca="false">IF('Felling&amp;Restocking'!M582="","",IFERROR("," &amp; VLOOKUP( 'Felling&amp;Restocking'!M582,SpeciesList[],2,0),"," &amp; 'Felling&amp;Restocking'!M582))</f>
        <v/>
      </c>
      <c r="AO582" s="362" t="str">
        <f aca="false">IF('Felling&amp;Restocking'!M582="","",VLOOKUP( 'Felling&amp;Restocking'!M582,SpeciesList[],4,0))</f>
        <v/>
      </c>
      <c r="AP582" s="362" t="str">
        <f aca="false">IF('Felling&amp;Restocking'!N582="","",IFERROR("," &amp; VLOOKUP( 'Felling&amp;Restocking'!N582,SpeciesList[],2,0),"," &amp; 'Felling&amp;Restocking'!N582))</f>
        <v/>
      </c>
      <c r="AQ582" s="362" t="str">
        <f aca="false">IF('Felling&amp;Restocking'!N582="","",VLOOKUP( 'Felling&amp;Restocking'!N582,SpeciesList[],4,0))</f>
        <v/>
      </c>
      <c r="AT582" s="362" t="str">
        <f aca="false">IF('Sub-Cpt Record'!A582&lt;&gt;"",CONCATENATE('Sub-Cpt Record'!A582,'Sub-Cpt Record'!B582,'Sub-Cpt Record'!C582),"")</f>
        <v/>
      </c>
      <c r="AU582" s="362" t="n">
        <f aca="false">IF($AT582="",1,COUNTIFS($AT$11:$AT$1000, $AT582))</f>
        <v>1</v>
      </c>
      <c r="AV582" s="362" t="n">
        <f aca="false">IF(AT582&lt;&gt;"",'Sub-Cpt Record'!C582/CODE!AU582,0)</f>
        <v>0</v>
      </c>
    </row>
    <row r="583" customFormat="false" ht="15" hidden="false" customHeight="false" outlineLevel="0" collapsed="false">
      <c r="A583" s="362" t="str">
        <f aca="false">IF('Sub-Cpt Record'!B583="",IF(OR('Sub-Cpt Record'!A583=0,'Sub-Cpt Record'!A583=""),"",'Sub-Cpt Record'!A583),CONCATENATE('Sub-Cpt Record'!A583&amp;'Sub-Cpt Record'!B583))</f>
        <v/>
      </c>
      <c r="B583" s="362" t="n">
        <f aca="false">IF($A583="",1,COUNTIFS($A$11:$A$1000, $A583))</f>
        <v>1</v>
      </c>
      <c r="C583" s="363" t="str">
        <f aca="false">IF('Sub-Cpt Record'!E583 = "","",'Sub-Cpt Record'!E583&amp;"  ")</f>
        <v/>
      </c>
      <c r="D583" s="362" t="str">
        <f aca="false">IF('Sub-Cpt Record'!F583 = "","",'Sub-Cpt Record'!F583&amp;"  ")</f>
        <v/>
      </c>
      <c r="E583" s="362" t="str">
        <f aca="false">IF('Sub-Cpt Record'!G583 = "","",'Sub-Cpt Record'!G583&amp;"  ")</f>
        <v/>
      </c>
      <c r="F583" s="362" t="str">
        <f aca="false">IF('Sub-Cpt Record'!H583 = "","",'Sub-Cpt Record'!H583&amp;"  ")</f>
        <v/>
      </c>
      <c r="G583" s="362" t="str">
        <f aca="false">IF('Sub-Cpt Record'!I583 = "","",'Sub-Cpt Record'!I583&amp;"  ")</f>
        <v/>
      </c>
      <c r="H583" s="362" t="str">
        <f aca="false">IF('Sub-Cpt Record'!J583 = "","",'Sub-Cpt Record'!J583&amp;"  ")</f>
        <v/>
      </c>
      <c r="I583" s="364" t="str">
        <f aca="false">CONCATENATE(C583&amp;D583&amp;E583&amp;F583&amp;G583&amp;H583)</f>
        <v/>
      </c>
      <c r="J583" s="362" t="n">
        <f aca="false">IF(A583&lt;&gt;"",'Sub-Cpt Record'!C583/CODE!B583,0)</f>
        <v>0</v>
      </c>
      <c r="L583" s="365" t="str">
        <f aca="false">IF(A583="",IF(L584=1,1,""),1)</f>
        <v/>
      </c>
      <c r="N583" s="366" t="n">
        <f aca="false">COUNTIFS('Felling&amp;Restocking'!$A$11:$A$1000, 'Felling&amp;Restocking'!$A583, 'Felling&amp;Restocking'!$B$11:$B$1000, 'Felling&amp;Restocking'!$B583, 'Felling&amp;Restocking'!$H$11:$H$1000, 'Felling&amp;Restocking'!$H583)</f>
        <v>0</v>
      </c>
      <c r="O583" s="366" t="n">
        <f aca="false">IF(OR('Felling&amp;Restocking'!H583=0,'Felling&amp;Restocking'!H583=""),0,1)</f>
        <v>0</v>
      </c>
      <c r="P583" s="367" t="n">
        <f aca="false">SUM('Felling&amp;Restocking'!O583+'Felling&amp;Restocking'!P583)</f>
        <v>0</v>
      </c>
      <c r="S583" s="369" t="n">
        <f aca="false">IF(AND(O583&lt;&gt;0,P583&lt;&gt;0,'Felling&amp;Restocking'!G583&lt;&gt;0,AA583="",AC583=""),1,0)</f>
        <v>0</v>
      </c>
      <c r="T583" s="370" t="str">
        <f aca="false">IF(OR('Felling&amp;Restocking'!G583=0,'Felling&amp;Restocking'!G583=""),"",SUM('Felling&amp;Restocking'!O583/P583)*'Felling&amp;Restocking'!G583)</f>
        <v/>
      </c>
      <c r="U583" s="370" t="str">
        <f aca="false">IF(OR('Felling&amp;Restocking'!G583=0,'Felling&amp;Restocking'!G583=""),"",SUM('Felling&amp;Restocking'!P583/P583)*'Felling&amp;Restocking'!G583)</f>
        <v/>
      </c>
      <c r="V583" s="371" t="n">
        <f aca="false">IF(CONCATENATE('Felling&amp;Restocking'!U583&amp;'Felling&amp;Restocking'!W583&amp;'Felling&amp;Restocking'!Y583&amp;'Felling&amp;Restocking'!AA583&amp;'Felling&amp;Restocking'!AC583)="",0,1)</f>
        <v>0</v>
      </c>
      <c r="W583" s="372" t="n">
        <f aca="false">IF(OR(OR(TRIM('Felling&amp;Restocking'!H583)="T",TRIM('Felling&amp;Restocking'!H583)="DF",TRIM('Felling&amp;Restocking'!H583)="OS"),O583=0),0,1)</f>
        <v>0</v>
      </c>
      <c r="X583" s="372" t="n">
        <f aca="false">IF(OR('Felling&amp;Restocking'!$S583="",OR('Felling&amp;Restocking'!$S583=0,'Felling&amp;Restocking'!$S583="N/A")),0,1)</f>
        <v>0</v>
      </c>
      <c r="Y583" s="362" t="str">
        <f aca="false">IF(W583=1,T583,"")</f>
        <v/>
      </c>
      <c r="Z583" s="362" t="str">
        <f aca="false">IF(W583=1,U583,"")</f>
        <v/>
      </c>
      <c r="AA583" s="363" t="str">
        <f aca="false">CONCATENATE(IF(AND(AG583="B",AF583&lt;&gt;""),AF583,""),IF(AND(AI583="B",AH583&lt;&gt;""),AH583,""),IF(AND(AK583="B",AJ583&lt;&gt;""),AJ583,""),IF(AND(AM583="B",AL583&lt;&gt;""),AL583,""),IF(AND(AO583="B",AN583&lt;&gt;""),AN583,""),IF(AND(AQ583="B",AP583&lt;&gt;""),AP583,""))</f>
        <v/>
      </c>
      <c r="AC583" s="362" t="str">
        <f aca="false">CONCATENATE(IF(AND(AG583="C",AF583&lt;&gt;""),AF583,""),IF(AND(AI583="C",AH583&lt;&gt;""),AH583,""),IF(AND(AK583="C",AJ583&lt;&gt;""),AJ583,""),IF(AND(AM583="C",AL583&lt;&gt;""),AL583,""),IF(AND(AO583="C",AN583&lt;&gt;""),AN583,""),IF(AND(AQ583="C",AP583&lt;&gt;""),AP583,""))</f>
        <v/>
      </c>
      <c r="AE583" s="362" t="str">
        <f aca="false">CONCATENATE(IF(AS583="","",AS583),IF(AU583="","",AU583),IF(AW583="","",AW583),IF(AY583="","",AY583),IF(BA583="","",BA583),IF(BC583="","",BC583))</f>
        <v>1</v>
      </c>
      <c r="AF583" s="362" t="str">
        <f aca="false">IF('Felling&amp;Restocking'!I583="","",IFERROR(VLOOKUP( 'Felling&amp;Restocking'!I583,SpeciesList[],2,0),"," &amp; 'Felling&amp;Restocking'!I583))</f>
        <v/>
      </c>
      <c r="AG583" s="362" t="str">
        <f aca="false">IF('Felling&amp;Restocking'!I583="","",VLOOKUP( 'Felling&amp;Restocking'!I583,SpeciesList[],4,0))</f>
        <v/>
      </c>
      <c r="AH583" s="362" t="str">
        <f aca="false">IF('Felling&amp;Restocking'!J583="","",IFERROR("," &amp; VLOOKUP( 'Felling&amp;Restocking'!J583,SpeciesList[],2,0),"," &amp; 'Felling&amp;Restocking'!J583))</f>
        <v/>
      </c>
      <c r="AI583" s="362" t="str">
        <f aca="false">IF('Felling&amp;Restocking'!J583="","",VLOOKUP( 'Felling&amp;Restocking'!J583,SpeciesList[],4,0))</f>
        <v/>
      </c>
      <c r="AJ583" s="362" t="str">
        <f aca="false">IF('Felling&amp;Restocking'!K583="","",IFERROR("," &amp; VLOOKUP( 'Felling&amp;Restocking'!K583,SpeciesList[],2,0),"," &amp; 'Felling&amp;Restocking'!K583))</f>
        <v/>
      </c>
      <c r="AK583" s="362" t="str">
        <f aca="false">IF('Felling&amp;Restocking'!K583="","",VLOOKUP( 'Felling&amp;Restocking'!K583,SpeciesList[],4,0))</f>
        <v/>
      </c>
      <c r="AL583" s="362" t="str">
        <f aca="false">IF('Felling&amp;Restocking'!L583="","",IFERROR("," &amp; VLOOKUP( 'Felling&amp;Restocking'!L583,SpeciesList[],2,0),"," &amp; 'Felling&amp;Restocking'!L583))</f>
        <v/>
      </c>
      <c r="AM583" s="362" t="str">
        <f aca="false">IF('Felling&amp;Restocking'!L583="","",VLOOKUP( 'Felling&amp;Restocking'!L583,SpeciesList[],4,0))</f>
        <v/>
      </c>
      <c r="AN583" s="362" t="str">
        <f aca="false">IF('Felling&amp;Restocking'!M583="","",IFERROR("," &amp; VLOOKUP( 'Felling&amp;Restocking'!M583,SpeciesList[],2,0),"," &amp; 'Felling&amp;Restocking'!M583))</f>
        <v/>
      </c>
      <c r="AO583" s="362" t="str">
        <f aca="false">IF('Felling&amp;Restocking'!M583="","",VLOOKUP( 'Felling&amp;Restocking'!M583,SpeciesList[],4,0))</f>
        <v/>
      </c>
      <c r="AP583" s="362" t="str">
        <f aca="false">IF('Felling&amp;Restocking'!N583="","",IFERROR("," &amp; VLOOKUP( 'Felling&amp;Restocking'!N583,SpeciesList[],2,0),"," &amp; 'Felling&amp;Restocking'!N583))</f>
        <v/>
      </c>
      <c r="AQ583" s="362" t="str">
        <f aca="false">IF('Felling&amp;Restocking'!N583="","",VLOOKUP( 'Felling&amp;Restocking'!N583,SpeciesList[],4,0))</f>
        <v/>
      </c>
      <c r="AT583" s="362" t="str">
        <f aca="false">IF('Sub-Cpt Record'!A583&lt;&gt;"",CONCATENATE('Sub-Cpt Record'!A583,'Sub-Cpt Record'!B583,'Sub-Cpt Record'!C583),"")</f>
        <v/>
      </c>
      <c r="AU583" s="362" t="n">
        <f aca="false">IF($AT583="",1,COUNTIFS($AT$11:$AT$1000, $AT583))</f>
        <v>1</v>
      </c>
      <c r="AV583" s="362" t="n">
        <f aca="false">IF(AT583&lt;&gt;"",'Sub-Cpt Record'!C583/CODE!AU583,0)</f>
        <v>0</v>
      </c>
    </row>
    <row r="584" customFormat="false" ht="15" hidden="false" customHeight="false" outlineLevel="0" collapsed="false">
      <c r="A584" s="362" t="str">
        <f aca="false">IF('Sub-Cpt Record'!B584="",IF(OR('Sub-Cpt Record'!A584=0,'Sub-Cpt Record'!A584=""),"",'Sub-Cpt Record'!A584),CONCATENATE('Sub-Cpt Record'!A584&amp;'Sub-Cpt Record'!B584))</f>
        <v/>
      </c>
      <c r="B584" s="362" t="n">
        <f aca="false">IF($A584="",1,COUNTIFS($A$11:$A$1000, $A584))</f>
        <v>1</v>
      </c>
      <c r="C584" s="363" t="str">
        <f aca="false">IF('Sub-Cpt Record'!E584 = "","",'Sub-Cpt Record'!E584&amp;"  ")</f>
        <v/>
      </c>
      <c r="D584" s="362" t="str">
        <f aca="false">IF('Sub-Cpt Record'!F584 = "","",'Sub-Cpt Record'!F584&amp;"  ")</f>
        <v/>
      </c>
      <c r="E584" s="362" t="str">
        <f aca="false">IF('Sub-Cpt Record'!G584 = "","",'Sub-Cpt Record'!G584&amp;"  ")</f>
        <v/>
      </c>
      <c r="F584" s="362" t="str">
        <f aca="false">IF('Sub-Cpt Record'!H584 = "","",'Sub-Cpt Record'!H584&amp;"  ")</f>
        <v/>
      </c>
      <c r="G584" s="362" t="str">
        <f aca="false">IF('Sub-Cpt Record'!I584 = "","",'Sub-Cpt Record'!I584&amp;"  ")</f>
        <v/>
      </c>
      <c r="H584" s="362" t="str">
        <f aca="false">IF('Sub-Cpt Record'!J584 = "","",'Sub-Cpt Record'!J584&amp;"  ")</f>
        <v/>
      </c>
      <c r="I584" s="364" t="str">
        <f aca="false">CONCATENATE(C584&amp;D584&amp;E584&amp;F584&amp;G584&amp;H584)</f>
        <v/>
      </c>
      <c r="J584" s="362" t="n">
        <f aca="false">IF(A584&lt;&gt;"",'Sub-Cpt Record'!C584/CODE!B584,0)</f>
        <v>0</v>
      </c>
      <c r="L584" s="365" t="str">
        <f aca="false">IF(A584="",IF(L585=1,1,""),1)</f>
        <v/>
      </c>
      <c r="N584" s="366" t="n">
        <f aca="false">COUNTIFS('Felling&amp;Restocking'!$A$11:$A$1000, 'Felling&amp;Restocking'!$A584, 'Felling&amp;Restocking'!$B$11:$B$1000, 'Felling&amp;Restocking'!$B584, 'Felling&amp;Restocking'!$H$11:$H$1000, 'Felling&amp;Restocking'!$H584)</f>
        <v>0</v>
      </c>
      <c r="O584" s="366" t="n">
        <f aca="false">IF(OR('Felling&amp;Restocking'!H584=0,'Felling&amp;Restocking'!H584=""),0,1)</f>
        <v>0</v>
      </c>
      <c r="P584" s="367" t="n">
        <f aca="false">SUM('Felling&amp;Restocking'!O584+'Felling&amp;Restocking'!P584)</f>
        <v>0</v>
      </c>
      <c r="S584" s="369" t="n">
        <f aca="false">IF(AND(O584&lt;&gt;0,P584&lt;&gt;0,'Felling&amp;Restocking'!G584&lt;&gt;0,AA584="",AC584=""),1,0)</f>
        <v>0</v>
      </c>
      <c r="T584" s="370" t="str">
        <f aca="false">IF(OR('Felling&amp;Restocking'!G584=0,'Felling&amp;Restocking'!G584=""),"",SUM('Felling&amp;Restocking'!O584/P584)*'Felling&amp;Restocking'!G584)</f>
        <v/>
      </c>
      <c r="U584" s="370" t="str">
        <f aca="false">IF(OR('Felling&amp;Restocking'!G584=0,'Felling&amp;Restocking'!G584=""),"",SUM('Felling&amp;Restocking'!P584/P584)*'Felling&amp;Restocking'!G584)</f>
        <v/>
      </c>
      <c r="V584" s="371" t="n">
        <f aca="false">IF(CONCATENATE('Felling&amp;Restocking'!U584&amp;'Felling&amp;Restocking'!W584&amp;'Felling&amp;Restocking'!Y584&amp;'Felling&amp;Restocking'!AA584&amp;'Felling&amp;Restocking'!AC584)="",0,1)</f>
        <v>0</v>
      </c>
      <c r="W584" s="372" t="n">
        <f aca="false">IF(OR(OR(TRIM('Felling&amp;Restocking'!H584)="T",TRIM('Felling&amp;Restocking'!H584)="DF",TRIM('Felling&amp;Restocking'!H584)="OS"),O584=0),0,1)</f>
        <v>0</v>
      </c>
      <c r="X584" s="372" t="n">
        <f aca="false">IF(OR('Felling&amp;Restocking'!$S584="",OR('Felling&amp;Restocking'!$S584=0,'Felling&amp;Restocking'!$S584="N/A")),0,1)</f>
        <v>0</v>
      </c>
      <c r="Y584" s="362" t="str">
        <f aca="false">IF(W584=1,T584,"")</f>
        <v/>
      </c>
      <c r="Z584" s="362" t="str">
        <f aca="false">IF(W584=1,U584,"")</f>
        <v/>
      </c>
      <c r="AA584" s="363" t="str">
        <f aca="false">CONCATENATE(IF(AND(AG584="B",AF584&lt;&gt;""),AF584,""),IF(AND(AI584="B",AH584&lt;&gt;""),AH584,""),IF(AND(AK584="B",AJ584&lt;&gt;""),AJ584,""),IF(AND(AM584="B",AL584&lt;&gt;""),AL584,""),IF(AND(AO584="B",AN584&lt;&gt;""),AN584,""),IF(AND(AQ584="B",AP584&lt;&gt;""),AP584,""))</f>
        <v/>
      </c>
      <c r="AC584" s="362" t="str">
        <f aca="false">CONCATENATE(IF(AND(AG584="C",AF584&lt;&gt;""),AF584,""),IF(AND(AI584="C",AH584&lt;&gt;""),AH584,""),IF(AND(AK584="C",AJ584&lt;&gt;""),AJ584,""),IF(AND(AM584="C",AL584&lt;&gt;""),AL584,""),IF(AND(AO584="C",AN584&lt;&gt;""),AN584,""),IF(AND(AQ584="C",AP584&lt;&gt;""),AP584,""))</f>
        <v/>
      </c>
      <c r="AE584" s="362" t="str">
        <f aca="false">CONCATENATE(IF(AS584="","",AS584),IF(AU584="","",AU584),IF(AW584="","",AW584),IF(AY584="","",AY584),IF(BA584="","",BA584),IF(BC584="","",BC584))</f>
        <v>1</v>
      </c>
      <c r="AF584" s="362" t="str">
        <f aca="false">IF('Felling&amp;Restocking'!I584="","",IFERROR(VLOOKUP( 'Felling&amp;Restocking'!I584,SpeciesList[],2,0),"," &amp; 'Felling&amp;Restocking'!I584))</f>
        <v/>
      </c>
      <c r="AG584" s="362" t="str">
        <f aca="false">IF('Felling&amp;Restocking'!I584="","",VLOOKUP( 'Felling&amp;Restocking'!I584,SpeciesList[],4,0))</f>
        <v/>
      </c>
      <c r="AH584" s="362" t="str">
        <f aca="false">IF('Felling&amp;Restocking'!J584="","",IFERROR("," &amp; VLOOKUP( 'Felling&amp;Restocking'!J584,SpeciesList[],2,0),"," &amp; 'Felling&amp;Restocking'!J584))</f>
        <v/>
      </c>
      <c r="AI584" s="362" t="str">
        <f aca="false">IF('Felling&amp;Restocking'!J584="","",VLOOKUP( 'Felling&amp;Restocking'!J584,SpeciesList[],4,0))</f>
        <v/>
      </c>
      <c r="AJ584" s="362" t="str">
        <f aca="false">IF('Felling&amp;Restocking'!K584="","",IFERROR("," &amp; VLOOKUP( 'Felling&amp;Restocking'!K584,SpeciesList[],2,0),"," &amp; 'Felling&amp;Restocking'!K584))</f>
        <v/>
      </c>
      <c r="AK584" s="362" t="str">
        <f aca="false">IF('Felling&amp;Restocking'!K584="","",VLOOKUP( 'Felling&amp;Restocking'!K584,SpeciesList[],4,0))</f>
        <v/>
      </c>
      <c r="AL584" s="362" t="str">
        <f aca="false">IF('Felling&amp;Restocking'!L584="","",IFERROR("," &amp; VLOOKUP( 'Felling&amp;Restocking'!L584,SpeciesList[],2,0),"," &amp; 'Felling&amp;Restocking'!L584))</f>
        <v/>
      </c>
      <c r="AM584" s="362" t="str">
        <f aca="false">IF('Felling&amp;Restocking'!L584="","",VLOOKUP( 'Felling&amp;Restocking'!L584,SpeciesList[],4,0))</f>
        <v/>
      </c>
      <c r="AN584" s="362" t="str">
        <f aca="false">IF('Felling&amp;Restocking'!M584="","",IFERROR("," &amp; VLOOKUP( 'Felling&amp;Restocking'!M584,SpeciesList[],2,0),"," &amp; 'Felling&amp;Restocking'!M584))</f>
        <v/>
      </c>
      <c r="AO584" s="362" t="str">
        <f aca="false">IF('Felling&amp;Restocking'!M584="","",VLOOKUP( 'Felling&amp;Restocking'!M584,SpeciesList[],4,0))</f>
        <v/>
      </c>
      <c r="AP584" s="362" t="str">
        <f aca="false">IF('Felling&amp;Restocking'!N584="","",IFERROR("," &amp; VLOOKUP( 'Felling&amp;Restocking'!N584,SpeciesList[],2,0),"," &amp; 'Felling&amp;Restocking'!N584))</f>
        <v/>
      </c>
      <c r="AQ584" s="362" t="str">
        <f aca="false">IF('Felling&amp;Restocking'!N584="","",VLOOKUP( 'Felling&amp;Restocking'!N584,SpeciesList[],4,0))</f>
        <v/>
      </c>
      <c r="AT584" s="362" t="str">
        <f aca="false">IF('Sub-Cpt Record'!A584&lt;&gt;"",CONCATENATE('Sub-Cpt Record'!A584,'Sub-Cpt Record'!B584,'Sub-Cpt Record'!C584),"")</f>
        <v/>
      </c>
      <c r="AU584" s="362" t="n">
        <f aca="false">IF($AT584="",1,COUNTIFS($AT$11:$AT$1000, $AT584))</f>
        <v>1</v>
      </c>
      <c r="AV584" s="362" t="n">
        <f aca="false">IF(AT584&lt;&gt;"",'Sub-Cpt Record'!C584/CODE!AU584,0)</f>
        <v>0</v>
      </c>
    </row>
    <row r="585" customFormat="false" ht="15" hidden="false" customHeight="false" outlineLevel="0" collapsed="false">
      <c r="A585" s="362" t="str">
        <f aca="false">IF('Sub-Cpt Record'!B585="",IF(OR('Sub-Cpt Record'!A585=0,'Sub-Cpt Record'!A585=""),"",'Sub-Cpt Record'!A585),CONCATENATE('Sub-Cpt Record'!A585&amp;'Sub-Cpt Record'!B585))</f>
        <v/>
      </c>
      <c r="B585" s="362" t="n">
        <f aca="false">IF($A585="",1,COUNTIFS($A$11:$A$1000, $A585))</f>
        <v>1</v>
      </c>
      <c r="C585" s="363" t="str">
        <f aca="false">IF('Sub-Cpt Record'!E585 = "","",'Sub-Cpt Record'!E585&amp;"  ")</f>
        <v/>
      </c>
      <c r="D585" s="362" t="str">
        <f aca="false">IF('Sub-Cpt Record'!F585 = "","",'Sub-Cpt Record'!F585&amp;"  ")</f>
        <v/>
      </c>
      <c r="E585" s="362" t="str">
        <f aca="false">IF('Sub-Cpt Record'!G585 = "","",'Sub-Cpt Record'!G585&amp;"  ")</f>
        <v/>
      </c>
      <c r="F585" s="362" t="str">
        <f aca="false">IF('Sub-Cpt Record'!H585 = "","",'Sub-Cpt Record'!H585&amp;"  ")</f>
        <v/>
      </c>
      <c r="G585" s="362" t="str">
        <f aca="false">IF('Sub-Cpt Record'!I585 = "","",'Sub-Cpt Record'!I585&amp;"  ")</f>
        <v/>
      </c>
      <c r="H585" s="362" t="str">
        <f aca="false">IF('Sub-Cpt Record'!J585 = "","",'Sub-Cpt Record'!J585&amp;"  ")</f>
        <v/>
      </c>
      <c r="I585" s="364" t="str">
        <f aca="false">CONCATENATE(C585&amp;D585&amp;E585&amp;F585&amp;G585&amp;H585)</f>
        <v/>
      </c>
      <c r="J585" s="362" t="n">
        <f aca="false">IF(A585&lt;&gt;"",'Sub-Cpt Record'!C585/CODE!B585,0)</f>
        <v>0</v>
      </c>
      <c r="L585" s="365" t="str">
        <f aca="false">IF(A585="",IF(L586=1,1,""),1)</f>
        <v/>
      </c>
      <c r="N585" s="366" t="n">
        <f aca="false">COUNTIFS('Felling&amp;Restocking'!$A$11:$A$1000, 'Felling&amp;Restocking'!$A585, 'Felling&amp;Restocking'!$B$11:$B$1000, 'Felling&amp;Restocking'!$B585, 'Felling&amp;Restocking'!$H$11:$H$1000, 'Felling&amp;Restocking'!$H585)</f>
        <v>0</v>
      </c>
      <c r="O585" s="366" t="n">
        <f aca="false">IF(OR('Felling&amp;Restocking'!H585=0,'Felling&amp;Restocking'!H585=""),0,1)</f>
        <v>0</v>
      </c>
      <c r="P585" s="367" t="n">
        <f aca="false">SUM('Felling&amp;Restocking'!O585+'Felling&amp;Restocking'!P585)</f>
        <v>0</v>
      </c>
      <c r="S585" s="369" t="n">
        <f aca="false">IF(AND(O585&lt;&gt;0,P585&lt;&gt;0,'Felling&amp;Restocking'!G585&lt;&gt;0,AA585="",AC585=""),1,0)</f>
        <v>0</v>
      </c>
      <c r="T585" s="370" t="str">
        <f aca="false">IF(OR('Felling&amp;Restocking'!G585=0,'Felling&amp;Restocking'!G585=""),"",SUM('Felling&amp;Restocking'!O585/P585)*'Felling&amp;Restocking'!G585)</f>
        <v/>
      </c>
      <c r="U585" s="370" t="str">
        <f aca="false">IF(OR('Felling&amp;Restocking'!G585=0,'Felling&amp;Restocking'!G585=""),"",SUM('Felling&amp;Restocking'!P585/P585)*'Felling&amp;Restocking'!G585)</f>
        <v/>
      </c>
      <c r="V585" s="371" t="n">
        <f aca="false">IF(CONCATENATE('Felling&amp;Restocking'!U585&amp;'Felling&amp;Restocking'!W585&amp;'Felling&amp;Restocking'!Y585&amp;'Felling&amp;Restocking'!AA585&amp;'Felling&amp;Restocking'!AC585)="",0,1)</f>
        <v>0</v>
      </c>
      <c r="W585" s="372" t="n">
        <f aca="false">IF(OR(OR(TRIM('Felling&amp;Restocking'!H585)="T",TRIM('Felling&amp;Restocking'!H585)="DF",TRIM('Felling&amp;Restocking'!H585)="OS"),O585=0),0,1)</f>
        <v>0</v>
      </c>
      <c r="X585" s="372" t="n">
        <f aca="false">IF(OR('Felling&amp;Restocking'!$S585="",OR('Felling&amp;Restocking'!$S585=0,'Felling&amp;Restocking'!$S585="N/A")),0,1)</f>
        <v>0</v>
      </c>
      <c r="Y585" s="362" t="str">
        <f aca="false">IF(W585=1,T585,"")</f>
        <v/>
      </c>
      <c r="Z585" s="362" t="str">
        <f aca="false">IF(W585=1,U585,"")</f>
        <v/>
      </c>
      <c r="AA585" s="363" t="str">
        <f aca="false">CONCATENATE(IF(AND(AG585="B",AF585&lt;&gt;""),AF585,""),IF(AND(AI585="B",AH585&lt;&gt;""),AH585,""),IF(AND(AK585="B",AJ585&lt;&gt;""),AJ585,""),IF(AND(AM585="B",AL585&lt;&gt;""),AL585,""),IF(AND(AO585="B",AN585&lt;&gt;""),AN585,""),IF(AND(AQ585="B",AP585&lt;&gt;""),AP585,""))</f>
        <v/>
      </c>
      <c r="AC585" s="362" t="str">
        <f aca="false">CONCATENATE(IF(AND(AG585="C",AF585&lt;&gt;""),AF585,""),IF(AND(AI585="C",AH585&lt;&gt;""),AH585,""),IF(AND(AK585="C",AJ585&lt;&gt;""),AJ585,""),IF(AND(AM585="C",AL585&lt;&gt;""),AL585,""),IF(AND(AO585="C",AN585&lt;&gt;""),AN585,""),IF(AND(AQ585="C",AP585&lt;&gt;""),AP585,""))</f>
        <v/>
      </c>
      <c r="AE585" s="362" t="str">
        <f aca="false">CONCATENATE(IF(AS585="","",AS585),IF(AU585="","",AU585),IF(AW585="","",AW585),IF(AY585="","",AY585),IF(BA585="","",BA585),IF(BC585="","",BC585))</f>
        <v>1</v>
      </c>
      <c r="AF585" s="362" t="str">
        <f aca="false">IF('Felling&amp;Restocking'!I585="","",IFERROR(VLOOKUP( 'Felling&amp;Restocking'!I585,SpeciesList[],2,0),"," &amp; 'Felling&amp;Restocking'!I585))</f>
        <v/>
      </c>
      <c r="AG585" s="362" t="str">
        <f aca="false">IF('Felling&amp;Restocking'!I585="","",VLOOKUP( 'Felling&amp;Restocking'!I585,SpeciesList[],4,0))</f>
        <v/>
      </c>
      <c r="AH585" s="362" t="str">
        <f aca="false">IF('Felling&amp;Restocking'!J585="","",IFERROR("," &amp; VLOOKUP( 'Felling&amp;Restocking'!J585,SpeciesList[],2,0),"," &amp; 'Felling&amp;Restocking'!J585))</f>
        <v/>
      </c>
      <c r="AI585" s="362" t="str">
        <f aca="false">IF('Felling&amp;Restocking'!J585="","",VLOOKUP( 'Felling&amp;Restocking'!J585,SpeciesList[],4,0))</f>
        <v/>
      </c>
      <c r="AJ585" s="362" t="str">
        <f aca="false">IF('Felling&amp;Restocking'!K585="","",IFERROR("," &amp; VLOOKUP( 'Felling&amp;Restocking'!K585,SpeciesList[],2,0),"," &amp; 'Felling&amp;Restocking'!K585))</f>
        <v/>
      </c>
      <c r="AK585" s="362" t="str">
        <f aca="false">IF('Felling&amp;Restocking'!K585="","",VLOOKUP( 'Felling&amp;Restocking'!K585,SpeciesList[],4,0))</f>
        <v/>
      </c>
      <c r="AL585" s="362" t="str">
        <f aca="false">IF('Felling&amp;Restocking'!L585="","",IFERROR("," &amp; VLOOKUP( 'Felling&amp;Restocking'!L585,SpeciesList[],2,0),"," &amp; 'Felling&amp;Restocking'!L585))</f>
        <v/>
      </c>
      <c r="AM585" s="362" t="str">
        <f aca="false">IF('Felling&amp;Restocking'!L585="","",VLOOKUP( 'Felling&amp;Restocking'!L585,SpeciesList[],4,0))</f>
        <v/>
      </c>
      <c r="AN585" s="362" t="str">
        <f aca="false">IF('Felling&amp;Restocking'!M585="","",IFERROR("," &amp; VLOOKUP( 'Felling&amp;Restocking'!M585,SpeciesList[],2,0),"," &amp; 'Felling&amp;Restocking'!M585))</f>
        <v/>
      </c>
      <c r="AO585" s="362" t="str">
        <f aca="false">IF('Felling&amp;Restocking'!M585="","",VLOOKUP( 'Felling&amp;Restocking'!M585,SpeciesList[],4,0))</f>
        <v/>
      </c>
      <c r="AP585" s="362" t="str">
        <f aca="false">IF('Felling&amp;Restocking'!N585="","",IFERROR("," &amp; VLOOKUP( 'Felling&amp;Restocking'!N585,SpeciesList[],2,0),"," &amp; 'Felling&amp;Restocking'!N585))</f>
        <v/>
      </c>
      <c r="AQ585" s="362" t="str">
        <f aca="false">IF('Felling&amp;Restocking'!N585="","",VLOOKUP( 'Felling&amp;Restocking'!N585,SpeciesList[],4,0))</f>
        <v/>
      </c>
      <c r="AT585" s="362" t="str">
        <f aca="false">IF('Sub-Cpt Record'!A585&lt;&gt;"",CONCATENATE('Sub-Cpt Record'!A585,'Sub-Cpt Record'!B585,'Sub-Cpt Record'!C585),"")</f>
        <v/>
      </c>
      <c r="AU585" s="362" t="n">
        <f aca="false">IF($AT585="",1,COUNTIFS($AT$11:$AT$1000, $AT585))</f>
        <v>1</v>
      </c>
      <c r="AV585" s="362" t="n">
        <f aca="false">IF(AT585&lt;&gt;"",'Sub-Cpt Record'!C585/CODE!AU585,0)</f>
        <v>0</v>
      </c>
    </row>
    <row r="586" customFormat="false" ht="15" hidden="false" customHeight="false" outlineLevel="0" collapsed="false">
      <c r="A586" s="362" t="str">
        <f aca="false">IF('Sub-Cpt Record'!B586="",IF(OR('Sub-Cpt Record'!A586=0,'Sub-Cpt Record'!A586=""),"",'Sub-Cpt Record'!A586),CONCATENATE('Sub-Cpt Record'!A586&amp;'Sub-Cpt Record'!B586))</f>
        <v/>
      </c>
      <c r="B586" s="362" t="n">
        <f aca="false">IF($A586="",1,COUNTIFS($A$11:$A$1000, $A586))</f>
        <v>1</v>
      </c>
      <c r="C586" s="363" t="str">
        <f aca="false">IF('Sub-Cpt Record'!E586 = "","",'Sub-Cpt Record'!E586&amp;"  ")</f>
        <v/>
      </c>
      <c r="D586" s="362" t="str">
        <f aca="false">IF('Sub-Cpt Record'!F586 = "","",'Sub-Cpt Record'!F586&amp;"  ")</f>
        <v/>
      </c>
      <c r="E586" s="362" t="str">
        <f aca="false">IF('Sub-Cpt Record'!G586 = "","",'Sub-Cpt Record'!G586&amp;"  ")</f>
        <v/>
      </c>
      <c r="F586" s="362" t="str">
        <f aca="false">IF('Sub-Cpt Record'!H586 = "","",'Sub-Cpt Record'!H586&amp;"  ")</f>
        <v/>
      </c>
      <c r="G586" s="362" t="str">
        <f aca="false">IF('Sub-Cpt Record'!I586 = "","",'Sub-Cpt Record'!I586&amp;"  ")</f>
        <v/>
      </c>
      <c r="H586" s="362" t="str">
        <f aca="false">IF('Sub-Cpt Record'!J586 = "","",'Sub-Cpt Record'!J586&amp;"  ")</f>
        <v/>
      </c>
      <c r="I586" s="364" t="str">
        <f aca="false">CONCATENATE(C586&amp;D586&amp;E586&amp;F586&amp;G586&amp;H586)</f>
        <v/>
      </c>
      <c r="J586" s="362" t="n">
        <f aca="false">IF(A586&lt;&gt;"",'Sub-Cpt Record'!C586/CODE!B586,0)</f>
        <v>0</v>
      </c>
      <c r="L586" s="365" t="str">
        <f aca="false">IF(A586="",IF(L587=1,1,""),1)</f>
        <v/>
      </c>
      <c r="N586" s="366" t="n">
        <f aca="false">COUNTIFS('Felling&amp;Restocking'!$A$11:$A$1000, 'Felling&amp;Restocking'!$A586, 'Felling&amp;Restocking'!$B$11:$B$1000, 'Felling&amp;Restocking'!$B586, 'Felling&amp;Restocking'!$H$11:$H$1000, 'Felling&amp;Restocking'!$H586)</f>
        <v>0</v>
      </c>
      <c r="O586" s="366" t="n">
        <f aca="false">IF(OR('Felling&amp;Restocking'!H586=0,'Felling&amp;Restocking'!H586=""),0,1)</f>
        <v>0</v>
      </c>
      <c r="P586" s="367" t="n">
        <f aca="false">SUM('Felling&amp;Restocking'!O586+'Felling&amp;Restocking'!P586)</f>
        <v>0</v>
      </c>
      <c r="S586" s="369" t="n">
        <f aca="false">IF(AND(O586&lt;&gt;0,P586&lt;&gt;0,'Felling&amp;Restocking'!G586&lt;&gt;0,AA586="",AC586=""),1,0)</f>
        <v>0</v>
      </c>
      <c r="T586" s="370" t="str">
        <f aca="false">IF(OR('Felling&amp;Restocking'!G586=0,'Felling&amp;Restocking'!G586=""),"",SUM('Felling&amp;Restocking'!O586/P586)*'Felling&amp;Restocking'!G586)</f>
        <v/>
      </c>
      <c r="U586" s="370" t="str">
        <f aca="false">IF(OR('Felling&amp;Restocking'!G586=0,'Felling&amp;Restocking'!G586=""),"",SUM('Felling&amp;Restocking'!P586/P586)*'Felling&amp;Restocking'!G586)</f>
        <v/>
      </c>
      <c r="V586" s="371" t="n">
        <f aca="false">IF(CONCATENATE('Felling&amp;Restocking'!U586&amp;'Felling&amp;Restocking'!W586&amp;'Felling&amp;Restocking'!Y586&amp;'Felling&amp;Restocking'!AA586&amp;'Felling&amp;Restocking'!AC586)="",0,1)</f>
        <v>0</v>
      </c>
      <c r="W586" s="372" t="n">
        <f aca="false">IF(OR(OR(TRIM('Felling&amp;Restocking'!H586)="T",TRIM('Felling&amp;Restocking'!H586)="DF",TRIM('Felling&amp;Restocking'!H586)="OS"),O586=0),0,1)</f>
        <v>0</v>
      </c>
      <c r="X586" s="372" t="n">
        <f aca="false">IF(OR('Felling&amp;Restocking'!$S586="",OR('Felling&amp;Restocking'!$S586=0,'Felling&amp;Restocking'!$S586="N/A")),0,1)</f>
        <v>0</v>
      </c>
      <c r="Y586" s="362" t="str">
        <f aca="false">IF(W586=1,T586,"")</f>
        <v/>
      </c>
      <c r="Z586" s="362" t="str">
        <f aca="false">IF(W586=1,U586,"")</f>
        <v/>
      </c>
      <c r="AA586" s="363" t="str">
        <f aca="false">CONCATENATE(IF(AND(AG586="B",AF586&lt;&gt;""),AF586,""),IF(AND(AI586="B",AH586&lt;&gt;""),AH586,""),IF(AND(AK586="B",AJ586&lt;&gt;""),AJ586,""),IF(AND(AM586="B",AL586&lt;&gt;""),AL586,""),IF(AND(AO586="B",AN586&lt;&gt;""),AN586,""),IF(AND(AQ586="B",AP586&lt;&gt;""),AP586,""))</f>
        <v/>
      </c>
      <c r="AC586" s="362" t="str">
        <f aca="false">CONCATENATE(IF(AND(AG586="C",AF586&lt;&gt;""),AF586,""),IF(AND(AI586="C",AH586&lt;&gt;""),AH586,""),IF(AND(AK586="C",AJ586&lt;&gt;""),AJ586,""),IF(AND(AM586="C",AL586&lt;&gt;""),AL586,""),IF(AND(AO586="C",AN586&lt;&gt;""),AN586,""),IF(AND(AQ586="C",AP586&lt;&gt;""),AP586,""))</f>
        <v/>
      </c>
      <c r="AE586" s="362" t="str">
        <f aca="false">CONCATENATE(IF(AS586="","",AS586),IF(AU586="","",AU586),IF(AW586="","",AW586),IF(AY586="","",AY586),IF(BA586="","",BA586),IF(BC586="","",BC586))</f>
        <v>1</v>
      </c>
      <c r="AF586" s="362" t="str">
        <f aca="false">IF('Felling&amp;Restocking'!I586="","",IFERROR(VLOOKUP( 'Felling&amp;Restocking'!I586,SpeciesList[],2,0),"," &amp; 'Felling&amp;Restocking'!I586))</f>
        <v/>
      </c>
      <c r="AG586" s="362" t="str">
        <f aca="false">IF('Felling&amp;Restocking'!I586="","",VLOOKUP( 'Felling&amp;Restocking'!I586,SpeciesList[],4,0))</f>
        <v/>
      </c>
      <c r="AH586" s="362" t="str">
        <f aca="false">IF('Felling&amp;Restocking'!J586="","",IFERROR("," &amp; VLOOKUP( 'Felling&amp;Restocking'!J586,SpeciesList[],2,0),"," &amp; 'Felling&amp;Restocking'!J586))</f>
        <v/>
      </c>
      <c r="AI586" s="362" t="str">
        <f aca="false">IF('Felling&amp;Restocking'!J586="","",VLOOKUP( 'Felling&amp;Restocking'!J586,SpeciesList[],4,0))</f>
        <v/>
      </c>
      <c r="AJ586" s="362" t="str">
        <f aca="false">IF('Felling&amp;Restocking'!K586="","",IFERROR("," &amp; VLOOKUP( 'Felling&amp;Restocking'!K586,SpeciesList[],2,0),"," &amp; 'Felling&amp;Restocking'!K586))</f>
        <v/>
      </c>
      <c r="AK586" s="362" t="str">
        <f aca="false">IF('Felling&amp;Restocking'!K586="","",VLOOKUP( 'Felling&amp;Restocking'!K586,SpeciesList[],4,0))</f>
        <v/>
      </c>
      <c r="AL586" s="362" t="str">
        <f aca="false">IF('Felling&amp;Restocking'!L586="","",IFERROR("," &amp; VLOOKUP( 'Felling&amp;Restocking'!L586,SpeciesList[],2,0),"," &amp; 'Felling&amp;Restocking'!L586))</f>
        <v/>
      </c>
      <c r="AM586" s="362" t="str">
        <f aca="false">IF('Felling&amp;Restocking'!L586="","",VLOOKUP( 'Felling&amp;Restocking'!L586,SpeciesList[],4,0))</f>
        <v/>
      </c>
      <c r="AN586" s="362" t="str">
        <f aca="false">IF('Felling&amp;Restocking'!M586="","",IFERROR("," &amp; VLOOKUP( 'Felling&amp;Restocking'!M586,SpeciesList[],2,0),"," &amp; 'Felling&amp;Restocking'!M586))</f>
        <v/>
      </c>
      <c r="AO586" s="362" t="str">
        <f aca="false">IF('Felling&amp;Restocking'!M586="","",VLOOKUP( 'Felling&amp;Restocking'!M586,SpeciesList[],4,0))</f>
        <v/>
      </c>
      <c r="AP586" s="362" t="str">
        <f aca="false">IF('Felling&amp;Restocking'!N586="","",IFERROR("," &amp; VLOOKUP( 'Felling&amp;Restocking'!N586,SpeciesList[],2,0),"," &amp; 'Felling&amp;Restocking'!N586))</f>
        <v/>
      </c>
      <c r="AQ586" s="362" t="str">
        <f aca="false">IF('Felling&amp;Restocking'!N586="","",VLOOKUP( 'Felling&amp;Restocking'!N586,SpeciesList[],4,0))</f>
        <v/>
      </c>
      <c r="AT586" s="362" t="str">
        <f aca="false">IF('Sub-Cpt Record'!A586&lt;&gt;"",CONCATENATE('Sub-Cpt Record'!A586,'Sub-Cpt Record'!B586,'Sub-Cpt Record'!C586),"")</f>
        <v/>
      </c>
      <c r="AU586" s="362" t="n">
        <f aca="false">IF($AT586="",1,COUNTIFS($AT$11:$AT$1000, $AT586))</f>
        <v>1</v>
      </c>
      <c r="AV586" s="362" t="n">
        <f aca="false">IF(AT586&lt;&gt;"",'Sub-Cpt Record'!C586/CODE!AU586,0)</f>
        <v>0</v>
      </c>
    </row>
    <row r="587" customFormat="false" ht="15" hidden="false" customHeight="false" outlineLevel="0" collapsed="false">
      <c r="A587" s="362" t="str">
        <f aca="false">IF('Sub-Cpt Record'!B587="",IF(OR('Sub-Cpt Record'!A587=0,'Sub-Cpt Record'!A587=""),"",'Sub-Cpt Record'!A587),CONCATENATE('Sub-Cpt Record'!A587&amp;'Sub-Cpt Record'!B587))</f>
        <v/>
      </c>
      <c r="B587" s="362" t="n">
        <f aca="false">IF($A587="",1,COUNTIFS($A$11:$A$1000, $A587))</f>
        <v>1</v>
      </c>
      <c r="C587" s="363" t="str">
        <f aca="false">IF('Sub-Cpt Record'!E587 = "","",'Sub-Cpt Record'!E587&amp;"  ")</f>
        <v/>
      </c>
      <c r="D587" s="362" t="str">
        <f aca="false">IF('Sub-Cpt Record'!F587 = "","",'Sub-Cpt Record'!F587&amp;"  ")</f>
        <v/>
      </c>
      <c r="E587" s="362" t="str">
        <f aca="false">IF('Sub-Cpt Record'!G587 = "","",'Sub-Cpt Record'!G587&amp;"  ")</f>
        <v/>
      </c>
      <c r="F587" s="362" t="str">
        <f aca="false">IF('Sub-Cpt Record'!H587 = "","",'Sub-Cpt Record'!H587&amp;"  ")</f>
        <v/>
      </c>
      <c r="G587" s="362" t="str">
        <f aca="false">IF('Sub-Cpt Record'!I587 = "","",'Sub-Cpt Record'!I587&amp;"  ")</f>
        <v/>
      </c>
      <c r="H587" s="362" t="str">
        <f aca="false">IF('Sub-Cpt Record'!J587 = "","",'Sub-Cpt Record'!J587&amp;"  ")</f>
        <v/>
      </c>
      <c r="I587" s="364" t="str">
        <f aca="false">CONCATENATE(C587&amp;D587&amp;E587&amp;F587&amp;G587&amp;H587)</f>
        <v/>
      </c>
      <c r="J587" s="362" t="n">
        <f aca="false">IF(A587&lt;&gt;"",'Sub-Cpt Record'!C587/CODE!B587,0)</f>
        <v>0</v>
      </c>
      <c r="L587" s="365" t="str">
        <f aca="false">IF(A587="",IF(L588=1,1,""),1)</f>
        <v/>
      </c>
      <c r="N587" s="366" t="n">
        <f aca="false">COUNTIFS('Felling&amp;Restocking'!$A$11:$A$1000, 'Felling&amp;Restocking'!$A587, 'Felling&amp;Restocking'!$B$11:$B$1000, 'Felling&amp;Restocking'!$B587, 'Felling&amp;Restocking'!$H$11:$H$1000, 'Felling&amp;Restocking'!$H587)</f>
        <v>0</v>
      </c>
      <c r="O587" s="366" t="n">
        <f aca="false">IF(OR('Felling&amp;Restocking'!H587=0,'Felling&amp;Restocking'!H587=""),0,1)</f>
        <v>0</v>
      </c>
      <c r="P587" s="367" t="n">
        <f aca="false">SUM('Felling&amp;Restocking'!O587+'Felling&amp;Restocking'!P587)</f>
        <v>0</v>
      </c>
      <c r="S587" s="369" t="n">
        <f aca="false">IF(AND(O587&lt;&gt;0,P587&lt;&gt;0,'Felling&amp;Restocking'!G587&lt;&gt;0,AA587="",AC587=""),1,0)</f>
        <v>0</v>
      </c>
      <c r="T587" s="370" t="str">
        <f aca="false">IF(OR('Felling&amp;Restocking'!G587=0,'Felling&amp;Restocking'!G587=""),"",SUM('Felling&amp;Restocking'!O587/P587)*'Felling&amp;Restocking'!G587)</f>
        <v/>
      </c>
      <c r="U587" s="370" t="str">
        <f aca="false">IF(OR('Felling&amp;Restocking'!G587=0,'Felling&amp;Restocking'!G587=""),"",SUM('Felling&amp;Restocking'!P587/P587)*'Felling&amp;Restocking'!G587)</f>
        <v/>
      </c>
      <c r="V587" s="371" t="n">
        <f aca="false">IF(CONCATENATE('Felling&amp;Restocking'!U587&amp;'Felling&amp;Restocking'!W587&amp;'Felling&amp;Restocking'!Y587&amp;'Felling&amp;Restocking'!AA587&amp;'Felling&amp;Restocking'!AC587)="",0,1)</f>
        <v>0</v>
      </c>
      <c r="W587" s="372" t="n">
        <f aca="false">IF(OR(OR(TRIM('Felling&amp;Restocking'!H587)="T",TRIM('Felling&amp;Restocking'!H587)="DF",TRIM('Felling&amp;Restocking'!H587)="OS"),O587=0),0,1)</f>
        <v>0</v>
      </c>
      <c r="X587" s="372" t="n">
        <f aca="false">IF(OR('Felling&amp;Restocking'!$S587="",OR('Felling&amp;Restocking'!$S587=0,'Felling&amp;Restocking'!$S587="N/A")),0,1)</f>
        <v>0</v>
      </c>
      <c r="Y587" s="362" t="str">
        <f aca="false">IF(W587=1,T587,"")</f>
        <v/>
      </c>
      <c r="Z587" s="362" t="str">
        <f aca="false">IF(W587=1,U587,"")</f>
        <v/>
      </c>
      <c r="AA587" s="363" t="str">
        <f aca="false">CONCATENATE(IF(AND(AG587="B",AF587&lt;&gt;""),AF587,""),IF(AND(AI587="B",AH587&lt;&gt;""),AH587,""),IF(AND(AK587="B",AJ587&lt;&gt;""),AJ587,""),IF(AND(AM587="B",AL587&lt;&gt;""),AL587,""),IF(AND(AO587="B",AN587&lt;&gt;""),AN587,""),IF(AND(AQ587="B",AP587&lt;&gt;""),AP587,""))</f>
        <v/>
      </c>
      <c r="AC587" s="362" t="str">
        <f aca="false">CONCATENATE(IF(AND(AG587="C",AF587&lt;&gt;""),AF587,""),IF(AND(AI587="C",AH587&lt;&gt;""),AH587,""),IF(AND(AK587="C",AJ587&lt;&gt;""),AJ587,""),IF(AND(AM587="C",AL587&lt;&gt;""),AL587,""),IF(AND(AO587="C",AN587&lt;&gt;""),AN587,""),IF(AND(AQ587="C",AP587&lt;&gt;""),AP587,""))</f>
        <v/>
      </c>
      <c r="AE587" s="362" t="str">
        <f aca="false">CONCATENATE(IF(AS587="","",AS587),IF(AU587="","",AU587),IF(AW587="","",AW587),IF(AY587="","",AY587),IF(BA587="","",BA587),IF(BC587="","",BC587))</f>
        <v>1</v>
      </c>
      <c r="AF587" s="362" t="str">
        <f aca="false">IF('Felling&amp;Restocking'!I587="","",IFERROR(VLOOKUP( 'Felling&amp;Restocking'!I587,SpeciesList[],2,0),"," &amp; 'Felling&amp;Restocking'!I587))</f>
        <v/>
      </c>
      <c r="AG587" s="362" t="str">
        <f aca="false">IF('Felling&amp;Restocking'!I587="","",VLOOKUP( 'Felling&amp;Restocking'!I587,SpeciesList[],4,0))</f>
        <v/>
      </c>
      <c r="AH587" s="362" t="str">
        <f aca="false">IF('Felling&amp;Restocking'!J587="","",IFERROR("," &amp; VLOOKUP( 'Felling&amp;Restocking'!J587,SpeciesList[],2,0),"," &amp; 'Felling&amp;Restocking'!J587))</f>
        <v/>
      </c>
      <c r="AI587" s="362" t="str">
        <f aca="false">IF('Felling&amp;Restocking'!J587="","",VLOOKUP( 'Felling&amp;Restocking'!J587,SpeciesList[],4,0))</f>
        <v/>
      </c>
      <c r="AJ587" s="362" t="str">
        <f aca="false">IF('Felling&amp;Restocking'!K587="","",IFERROR("," &amp; VLOOKUP( 'Felling&amp;Restocking'!K587,SpeciesList[],2,0),"," &amp; 'Felling&amp;Restocking'!K587))</f>
        <v/>
      </c>
      <c r="AK587" s="362" t="str">
        <f aca="false">IF('Felling&amp;Restocking'!K587="","",VLOOKUP( 'Felling&amp;Restocking'!K587,SpeciesList[],4,0))</f>
        <v/>
      </c>
      <c r="AL587" s="362" t="str">
        <f aca="false">IF('Felling&amp;Restocking'!L587="","",IFERROR("," &amp; VLOOKUP( 'Felling&amp;Restocking'!L587,SpeciesList[],2,0),"," &amp; 'Felling&amp;Restocking'!L587))</f>
        <v/>
      </c>
      <c r="AM587" s="362" t="str">
        <f aca="false">IF('Felling&amp;Restocking'!L587="","",VLOOKUP( 'Felling&amp;Restocking'!L587,SpeciesList[],4,0))</f>
        <v/>
      </c>
      <c r="AN587" s="362" t="str">
        <f aca="false">IF('Felling&amp;Restocking'!M587="","",IFERROR("," &amp; VLOOKUP( 'Felling&amp;Restocking'!M587,SpeciesList[],2,0),"," &amp; 'Felling&amp;Restocking'!M587))</f>
        <v/>
      </c>
      <c r="AO587" s="362" t="str">
        <f aca="false">IF('Felling&amp;Restocking'!M587="","",VLOOKUP( 'Felling&amp;Restocking'!M587,SpeciesList[],4,0))</f>
        <v/>
      </c>
      <c r="AP587" s="362" t="str">
        <f aca="false">IF('Felling&amp;Restocking'!N587="","",IFERROR("," &amp; VLOOKUP( 'Felling&amp;Restocking'!N587,SpeciesList[],2,0),"," &amp; 'Felling&amp;Restocking'!N587))</f>
        <v/>
      </c>
      <c r="AQ587" s="362" t="str">
        <f aca="false">IF('Felling&amp;Restocking'!N587="","",VLOOKUP( 'Felling&amp;Restocking'!N587,SpeciesList[],4,0))</f>
        <v/>
      </c>
      <c r="AT587" s="362" t="str">
        <f aca="false">IF('Sub-Cpt Record'!A587&lt;&gt;"",CONCATENATE('Sub-Cpt Record'!A587,'Sub-Cpt Record'!B587,'Sub-Cpt Record'!C587),"")</f>
        <v/>
      </c>
      <c r="AU587" s="362" t="n">
        <f aca="false">IF($AT587="",1,COUNTIFS($AT$11:$AT$1000, $AT587))</f>
        <v>1</v>
      </c>
      <c r="AV587" s="362" t="n">
        <f aca="false">IF(AT587&lt;&gt;"",'Sub-Cpt Record'!C587/CODE!AU587,0)</f>
        <v>0</v>
      </c>
    </row>
    <row r="588" customFormat="false" ht="15" hidden="false" customHeight="false" outlineLevel="0" collapsed="false">
      <c r="A588" s="362" t="str">
        <f aca="false">IF('Sub-Cpt Record'!B588="",IF(OR('Sub-Cpt Record'!A588=0,'Sub-Cpt Record'!A588=""),"",'Sub-Cpt Record'!A588),CONCATENATE('Sub-Cpt Record'!A588&amp;'Sub-Cpt Record'!B588))</f>
        <v/>
      </c>
      <c r="B588" s="362" t="n">
        <f aca="false">IF($A588="",1,COUNTIFS($A$11:$A$1000, $A588))</f>
        <v>1</v>
      </c>
      <c r="C588" s="363" t="str">
        <f aca="false">IF('Sub-Cpt Record'!E588 = "","",'Sub-Cpt Record'!E588&amp;"  ")</f>
        <v/>
      </c>
      <c r="D588" s="362" t="str">
        <f aca="false">IF('Sub-Cpt Record'!F588 = "","",'Sub-Cpt Record'!F588&amp;"  ")</f>
        <v/>
      </c>
      <c r="E588" s="362" t="str">
        <f aca="false">IF('Sub-Cpt Record'!G588 = "","",'Sub-Cpt Record'!G588&amp;"  ")</f>
        <v/>
      </c>
      <c r="F588" s="362" t="str">
        <f aca="false">IF('Sub-Cpt Record'!H588 = "","",'Sub-Cpt Record'!H588&amp;"  ")</f>
        <v/>
      </c>
      <c r="G588" s="362" t="str">
        <f aca="false">IF('Sub-Cpt Record'!I588 = "","",'Sub-Cpt Record'!I588&amp;"  ")</f>
        <v/>
      </c>
      <c r="H588" s="362" t="str">
        <f aca="false">IF('Sub-Cpt Record'!J588 = "","",'Sub-Cpt Record'!J588&amp;"  ")</f>
        <v/>
      </c>
      <c r="I588" s="364" t="str">
        <f aca="false">CONCATENATE(C588&amp;D588&amp;E588&amp;F588&amp;G588&amp;H588)</f>
        <v/>
      </c>
      <c r="J588" s="362" t="n">
        <f aca="false">IF(A588&lt;&gt;"",'Sub-Cpt Record'!C588/CODE!B588,0)</f>
        <v>0</v>
      </c>
      <c r="L588" s="365" t="str">
        <f aca="false">IF(A588="",IF(L589=1,1,""),1)</f>
        <v/>
      </c>
      <c r="N588" s="366" t="n">
        <f aca="false">COUNTIFS('Felling&amp;Restocking'!$A$11:$A$1000, 'Felling&amp;Restocking'!$A588, 'Felling&amp;Restocking'!$B$11:$B$1000, 'Felling&amp;Restocking'!$B588, 'Felling&amp;Restocking'!$H$11:$H$1000, 'Felling&amp;Restocking'!$H588)</f>
        <v>0</v>
      </c>
      <c r="O588" s="366" t="n">
        <f aca="false">IF(OR('Felling&amp;Restocking'!H588=0,'Felling&amp;Restocking'!H588=""),0,1)</f>
        <v>0</v>
      </c>
      <c r="P588" s="367" t="n">
        <f aca="false">SUM('Felling&amp;Restocking'!O588+'Felling&amp;Restocking'!P588)</f>
        <v>0</v>
      </c>
      <c r="S588" s="369" t="n">
        <f aca="false">IF(AND(O588&lt;&gt;0,P588&lt;&gt;0,'Felling&amp;Restocking'!G588&lt;&gt;0,AA588="",AC588=""),1,0)</f>
        <v>0</v>
      </c>
      <c r="T588" s="370" t="str">
        <f aca="false">IF(OR('Felling&amp;Restocking'!G588=0,'Felling&amp;Restocking'!G588=""),"",SUM('Felling&amp;Restocking'!O588/P588)*'Felling&amp;Restocking'!G588)</f>
        <v/>
      </c>
      <c r="U588" s="370" t="str">
        <f aca="false">IF(OR('Felling&amp;Restocking'!G588=0,'Felling&amp;Restocking'!G588=""),"",SUM('Felling&amp;Restocking'!P588/P588)*'Felling&amp;Restocking'!G588)</f>
        <v/>
      </c>
      <c r="V588" s="371" t="n">
        <f aca="false">IF(CONCATENATE('Felling&amp;Restocking'!U588&amp;'Felling&amp;Restocking'!W588&amp;'Felling&amp;Restocking'!Y588&amp;'Felling&amp;Restocking'!AA588&amp;'Felling&amp;Restocking'!AC588)="",0,1)</f>
        <v>0</v>
      </c>
      <c r="W588" s="372" t="n">
        <f aca="false">IF(OR(OR(TRIM('Felling&amp;Restocking'!H588)="T",TRIM('Felling&amp;Restocking'!H588)="DF",TRIM('Felling&amp;Restocking'!H588)="OS"),O588=0),0,1)</f>
        <v>0</v>
      </c>
      <c r="X588" s="372" t="n">
        <f aca="false">IF(OR('Felling&amp;Restocking'!$S588="",OR('Felling&amp;Restocking'!$S588=0,'Felling&amp;Restocking'!$S588="N/A")),0,1)</f>
        <v>0</v>
      </c>
      <c r="Y588" s="362" t="str">
        <f aca="false">IF(W588=1,T588,"")</f>
        <v/>
      </c>
      <c r="Z588" s="362" t="str">
        <f aca="false">IF(W588=1,U588,"")</f>
        <v/>
      </c>
      <c r="AA588" s="363" t="str">
        <f aca="false">CONCATENATE(IF(AND(AG588="B",AF588&lt;&gt;""),AF588,""),IF(AND(AI588="B",AH588&lt;&gt;""),AH588,""),IF(AND(AK588="B",AJ588&lt;&gt;""),AJ588,""),IF(AND(AM588="B",AL588&lt;&gt;""),AL588,""),IF(AND(AO588="B",AN588&lt;&gt;""),AN588,""),IF(AND(AQ588="B",AP588&lt;&gt;""),AP588,""))</f>
        <v/>
      </c>
      <c r="AC588" s="362" t="str">
        <f aca="false">CONCATENATE(IF(AND(AG588="C",AF588&lt;&gt;""),AF588,""),IF(AND(AI588="C",AH588&lt;&gt;""),AH588,""),IF(AND(AK588="C",AJ588&lt;&gt;""),AJ588,""),IF(AND(AM588="C",AL588&lt;&gt;""),AL588,""),IF(AND(AO588="C",AN588&lt;&gt;""),AN588,""),IF(AND(AQ588="C",AP588&lt;&gt;""),AP588,""))</f>
        <v/>
      </c>
      <c r="AE588" s="362" t="str">
        <f aca="false">CONCATENATE(IF(AS588="","",AS588),IF(AU588="","",AU588),IF(AW588="","",AW588),IF(AY588="","",AY588),IF(BA588="","",BA588),IF(BC588="","",BC588))</f>
        <v>1</v>
      </c>
      <c r="AF588" s="362" t="str">
        <f aca="false">IF('Felling&amp;Restocking'!I588="","",IFERROR(VLOOKUP( 'Felling&amp;Restocking'!I588,SpeciesList[],2,0),"," &amp; 'Felling&amp;Restocking'!I588))</f>
        <v/>
      </c>
      <c r="AG588" s="362" t="str">
        <f aca="false">IF('Felling&amp;Restocking'!I588="","",VLOOKUP( 'Felling&amp;Restocking'!I588,SpeciesList[],4,0))</f>
        <v/>
      </c>
      <c r="AH588" s="362" t="str">
        <f aca="false">IF('Felling&amp;Restocking'!J588="","",IFERROR("," &amp; VLOOKUP( 'Felling&amp;Restocking'!J588,SpeciesList[],2,0),"," &amp; 'Felling&amp;Restocking'!J588))</f>
        <v/>
      </c>
      <c r="AI588" s="362" t="str">
        <f aca="false">IF('Felling&amp;Restocking'!J588="","",VLOOKUP( 'Felling&amp;Restocking'!J588,SpeciesList[],4,0))</f>
        <v/>
      </c>
      <c r="AJ588" s="362" t="str">
        <f aca="false">IF('Felling&amp;Restocking'!K588="","",IFERROR("," &amp; VLOOKUP( 'Felling&amp;Restocking'!K588,SpeciesList[],2,0),"," &amp; 'Felling&amp;Restocking'!K588))</f>
        <v/>
      </c>
      <c r="AK588" s="362" t="str">
        <f aca="false">IF('Felling&amp;Restocking'!K588="","",VLOOKUP( 'Felling&amp;Restocking'!K588,SpeciesList[],4,0))</f>
        <v/>
      </c>
      <c r="AL588" s="362" t="str">
        <f aca="false">IF('Felling&amp;Restocking'!L588="","",IFERROR("," &amp; VLOOKUP( 'Felling&amp;Restocking'!L588,SpeciesList[],2,0),"," &amp; 'Felling&amp;Restocking'!L588))</f>
        <v/>
      </c>
      <c r="AM588" s="362" t="str">
        <f aca="false">IF('Felling&amp;Restocking'!L588="","",VLOOKUP( 'Felling&amp;Restocking'!L588,SpeciesList[],4,0))</f>
        <v/>
      </c>
      <c r="AN588" s="362" t="str">
        <f aca="false">IF('Felling&amp;Restocking'!M588="","",IFERROR("," &amp; VLOOKUP( 'Felling&amp;Restocking'!M588,SpeciesList[],2,0),"," &amp; 'Felling&amp;Restocking'!M588))</f>
        <v/>
      </c>
      <c r="AO588" s="362" t="str">
        <f aca="false">IF('Felling&amp;Restocking'!M588="","",VLOOKUP( 'Felling&amp;Restocking'!M588,SpeciesList[],4,0))</f>
        <v/>
      </c>
      <c r="AP588" s="362" t="str">
        <f aca="false">IF('Felling&amp;Restocking'!N588="","",IFERROR("," &amp; VLOOKUP( 'Felling&amp;Restocking'!N588,SpeciesList[],2,0),"," &amp; 'Felling&amp;Restocking'!N588))</f>
        <v/>
      </c>
      <c r="AQ588" s="362" t="str">
        <f aca="false">IF('Felling&amp;Restocking'!N588="","",VLOOKUP( 'Felling&amp;Restocking'!N588,SpeciesList[],4,0))</f>
        <v/>
      </c>
      <c r="AT588" s="362" t="str">
        <f aca="false">IF('Sub-Cpt Record'!A588&lt;&gt;"",CONCATENATE('Sub-Cpt Record'!A588,'Sub-Cpt Record'!B588,'Sub-Cpt Record'!C588),"")</f>
        <v/>
      </c>
      <c r="AU588" s="362" t="n">
        <f aca="false">IF($AT588="",1,COUNTIFS($AT$11:$AT$1000, $AT588))</f>
        <v>1</v>
      </c>
      <c r="AV588" s="362" t="n">
        <f aca="false">IF(AT588&lt;&gt;"",'Sub-Cpt Record'!C588/CODE!AU588,0)</f>
        <v>0</v>
      </c>
    </row>
    <row r="589" customFormat="false" ht="15" hidden="false" customHeight="false" outlineLevel="0" collapsed="false">
      <c r="A589" s="362" t="str">
        <f aca="false">IF('Sub-Cpt Record'!B589="",IF(OR('Sub-Cpt Record'!A589=0,'Sub-Cpt Record'!A589=""),"",'Sub-Cpt Record'!A589),CONCATENATE('Sub-Cpt Record'!A589&amp;'Sub-Cpt Record'!B589))</f>
        <v/>
      </c>
      <c r="B589" s="362" t="n">
        <f aca="false">IF($A589="",1,COUNTIFS($A$11:$A$1000, $A589))</f>
        <v>1</v>
      </c>
      <c r="C589" s="363" t="str">
        <f aca="false">IF('Sub-Cpt Record'!E589 = "","",'Sub-Cpt Record'!E589&amp;"  ")</f>
        <v/>
      </c>
      <c r="D589" s="362" t="str">
        <f aca="false">IF('Sub-Cpt Record'!F589 = "","",'Sub-Cpt Record'!F589&amp;"  ")</f>
        <v/>
      </c>
      <c r="E589" s="362" t="str">
        <f aca="false">IF('Sub-Cpt Record'!G589 = "","",'Sub-Cpt Record'!G589&amp;"  ")</f>
        <v/>
      </c>
      <c r="F589" s="362" t="str">
        <f aca="false">IF('Sub-Cpt Record'!H589 = "","",'Sub-Cpt Record'!H589&amp;"  ")</f>
        <v/>
      </c>
      <c r="G589" s="362" t="str">
        <f aca="false">IF('Sub-Cpt Record'!I589 = "","",'Sub-Cpt Record'!I589&amp;"  ")</f>
        <v/>
      </c>
      <c r="H589" s="362" t="str">
        <f aca="false">IF('Sub-Cpt Record'!J589 = "","",'Sub-Cpt Record'!J589&amp;"  ")</f>
        <v/>
      </c>
      <c r="I589" s="364" t="str">
        <f aca="false">CONCATENATE(C589&amp;D589&amp;E589&amp;F589&amp;G589&amp;H589)</f>
        <v/>
      </c>
      <c r="J589" s="362" t="n">
        <f aca="false">IF(A589&lt;&gt;"",'Sub-Cpt Record'!C589/CODE!B589,0)</f>
        <v>0</v>
      </c>
      <c r="L589" s="365" t="str">
        <f aca="false">IF(A589="",IF(L590=1,1,""),1)</f>
        <v/>
      </c>
      <c r="N589" s="366" t="n">
        <f aca="false">COUNTIFS('Felling&amp;Restocking'!$A$11:$A$1000, 'Felling&amp;Restocking'!$A589, 'Felling&amp;Restocking'!$B$11:$B$1000, 'Felling&amp;Restocking'!$B589, 'Felling&amp;Restocking'!$H$11:$H$1000, 'Felling&amp;Restocking'!$H589)</f>
        <v>0</v>
      </c>
      <c r="O589" s="366" t="n">
        <f aca="false">IF(OR('Felling&amp;Restocking'!H589=0,'Felling&amp;Restocking'!H589=""),0,1)</f>
        <v>0</v>
      </c>
      <c r="P589" s="367" t="n">
        <f aca="false">SUM('Felling&amp;Restocking'!O589+'Felling&amp;Restocking'!P589)</f>
        <v>0</v>
      </c>
      <c r="S589" s="369" t="n">
        <f aca="false">IF(AND(O589&lt;&gt;0,P589&lt;&gt;0,'Felling&amp;Restocking'!G589&lt;&gt;0,AA589="",AC589=""),1,0)</f>
        <v>0</v>
      </c>
      <c r="T589" s="370" t="str">
        <f aca="false">IF(OR('Felling&amp;Restocking'!G589=0,'Felling&amp;Restocking'!G589=""),"",SUM('Felling&amp;Restocking'!O589/P589)*'Felling&amp;Restocking'!G589)</f>
        <v/>
      </c>
      <c r="U589" s="370" t="str">
        <f aca="false">IF(OR('Felling&amp;Restocking'!G589=0,'Felling&amp;Restocking'!G589=""),"",SUM('Felling&amp;Restocking'!P589/P589)*'Felling&amp;Restocking'!G589)</f>
        <v/>
      </c>
      <c r="V589" s="371" t="n">
        <f aca="false">IF(CONCATENATE('Felling&amp;Restocking'!U589&amp;'Felling&amp;Restocking'!W589&amp;'Felling&amp;Restocking'!Y589&amp;'Felling&amp;Restocking'!AA589&amp;'Felling&amp;Restocking'!AC589)="",0,1)</f>
        <v>0</v>
      </c>
      <c r="W589" s="372" t="n">
        <f aca="false">IF(OR(OR(TRIM('Felling&amp;Restocking'!H589)="T",TRIM('Felling&amp;Restocking'!H589)="DF",TRIM('Felling&amp;Restocking'!H589)="OS"),O589=0),0,1)</f>
        <v>0</v>
      </c>
      <c r="X589" s="372" t="n">
        <f aca="false">IF(OR('Felling&amp;Restocking'!$S589="",OR('Felling&amp;Restocking'!$S589=0,'Felling&amp;Restocking'!$S589="N/A")),0,1)</f>
        <v>0</v>
      </c>
      <c r="Y589" s="362" t="str">
        <f aca="false">IF(W589=1,T589,"")</f>
        <v/>
      </c>
      <c r="Z589" s="362" t="str">
        <f aca="false">IF(W589=1,U589,"")</f>
        <v/>
      </c>
      <c r="AA589" s="363" t="str">
        <f aca="false">CONCATENATE(IF(AND(AG589="B",AF589&lt;&gt;""),AF589,""),IF(AND(AI589="B",AH589&lt;&gt;""),AH589,""),IF(AND(AK589="B",AJ589&lt;&gt;""),AJ589,""),IF(AND(AM589="B",AL589&lt;&gt;""),AL589,""),IF(AND(AO589="B",AN589&lt;&gt;""),AN589,""),IF(AND(AQ589="B",AP589&lt;&gt;""),AP589,""))</f>
        <v/>
      </c>
      <c r="AC589" s="362" t="str">
        <f aca="false">CONCATENATE(IF(AND(AG589="C",AF589&lt;&gt;""),AF589,""),IF(AND(AI589="C",AH589&lt;&gt;""),AH589,""),IF(AND(AK589="C",AJ589&lt;&gt;""),AJ589,""),IF(AND(AM589="C",AL589&lt;&gt;""),AL589,""),IF(AND(AO589="C",AN589&lt;&gt;""),AN589,""),IF(AND(AQ589="C",AP589&lt;&gt;""),AP589,""))</f>
        <v/>
      </c>
      <c r="AE589" s="362" t="str">
        <f aca="false">CONCATENATE(IF(AS589="","",AS589),IF(AU589="","",AU589),IF(AW589="","",AW589),IF(AY589="","",AY589),IF(BA589="","",BA589),IF(BC589="","",BC589))</f>
        <v>1</v>
      </c>
      <c r="AF589" s="362" t="str">
        <f aca="false">IF('Felling&amp;Restocking'!I589="","",IFERROR(VLOOKUP( 'Felling&amp;Restocking'!I589,SpeciesList[],2,0),"," &amp; 'Felling&amp;Restocking'!I589))</f>
        <v/>
      </c>
      <c r="AG589" s="362" t="str">
        <f aca="false">IF('Felling&amp;Restocking'!I589="","",VLOOKUP( 'Felling&amp;Restocking'!I589,SpeciesList[],4,0))</f>
        <v/>
      </c>
      <c r="AH589" s="362" t="str">
        <f aca="false">IF('Felling&amp;Restocking'!J589="","",IFERROR("," &amp; VLOOKUP( 'Felling&amp;Restocking'!J589,SpeciesList[],2,0),"," &amp; 'Felling&amp;Restocking'!J589))</f>
        <v/>
      </c>
      <c r="AI589" s="362" t="str">
        <f aca="false">IF('Felling&amp;Restocking'!J589="","",VLOOKUP( 'Felling&amp;Restocking'!J589,SpeciesList[],4,0))</f>
        <v/>
      </c>
      <c r="AJ589" s="362" t="str">
        <f aca="false">IF('Felling&amp;Restocking'!K589="","",IFERROR("," &amp; VLOOKUP( 'Felling&amp;Restocking'!K589,SpeciesList[],2,0),"," &amp; 'Felling&amp;Restocking'!K589))</f>
        <v/>
      </c>
      <c r="AK589" s="362" t="str">
        <f aca="false">IF('Felling&amp;Restocking'!K589="","",VLOOKUP( 'Felling&amp;Restocking'!K589,SpeciesList[],4,0))</f>
        <v/>
      </c>
      <c r="AL589" s="362" t="str">
        <f aca="false">IF('Felling&amp;Restocking'!L589="","",IFERROR("," &amp; VLOOKUP( 'Felling&amp;Restocking'!L589,SpeciesList[],2,0),"," &amp; 'Felling&amp;Restocking'!L589))</f>
        <v/>
      </c>
      <c r="AM589" s="362" t="str">
        <f aca="false">IF('Felling&amp;Restocking'!L589="","",VLOOKUP( 'Felling&amp;Restocking'!L589,SpeciesList[],4,0))</f>
        <v/>
      </c>
      <c r="AN589" s="362" t="str">
        <f aca="false">IF('Felling&amp;Restocking'!M589="","",IFERROR("," &amp; VLOOKUP( 'Felling&amp;Restocking'!M589,SpeciesList[],2,0),"," &amp; 'Felling&amp;Restocking'!M589))</f>
        <v/>
      </c>
      <c r="AO589" s="362" t="str">
        <f aca="false">IF('Felling&amp;Restocking'!M589="","",VLOOKUP( 'Felling&amp;Restocking'!M589,SpeciesList[],4,0))</f>
        <v/>
      </c>
      <c r="AP589" s="362" t="str">
        <f aca="false">IF('Felling&amp;Restocking'!N589="","",IFERROR("," &amp; VLOOKUP( 'Felling&amp;Restocking'!N589,SpeciesList[],2,0),"," &amp; 'Felling&amp;Restocking'!N589))</f>
        <v/>
      </c>
      <c r="AQ589" s="362" t="str">
        <f aca="false">IF('Felling&amp;Restocking'!N589="","",VLOOKUP( 'Felling&amp;Restocking'!N589,SpeciesList[],4,0))</f>
        <v/>
      </c>
      <c r="AT589" s="362" t="str">
        <f aca="false">IF('Sub-Cpt Record'!A589&lt;&gt;"",CONCATENATE('Sub-Cpt Record'!A589,'Sub-Cpt Record'!B589,'Sub-Cpt Record'!C589),"")</f>
        <v/>
      </c>
      <c r="AU589" s="362" t="n">
        <f aca="false">IF($AT589="",1,COUNTIFS($AT$11:$AT$1000, $AT589))</f>
        <v>1</v>
      </c>
      <c r="AV589" s="362" t="n">
        <f aca="false">IF(AT589&lt;&gt;"",'Sub-Cpt Record'!C589/CODE!AU589,0)</f>
        <v>0</v>
      </c>
    </row>
    <row r="590" customFormat="false" ht="15" hidden="false" customHeight="false" outlineLevel="0" collapsed="false">
      <c r="A590" s="362" t="str">
        <f aca="false">IF('Sub-Cpt Record'!B590="",IF(OR('Sub-Cpt Record'!A590=0,'Sub-Cpt Record'!A590=""),"",'Sub-Cpt Record'!A590),CONCATENATE('Sub-Cpt Record'!A590&amp;'Sub-Cpt Record'!B590))</f>
        <v/>
      </c>
      <c r="B590" s="362" t="n">
        <f aca="false">IF($A590="",1,COUNTIFS($A$11:$A$1000, $A590))</f>
        <v>1</v>
      </c>
      <c r="C590" s="363" t="str">
        <f aca="false">IF('Sub-Cpt Record'!E590 = "","",'Sub-Cpt Record'!E590&amp;"  ")</f>
        <v/>
      </c>
      <c r="D590" s="362" t="str">
        <f aca="false">IF('Sub-Cpt Record'!F590 = "","",'Sub-Cpt Record'!F590&amp;"  ")</f>
        <v/>
      </c>
      <c r="E590" s="362" t="str">
        <f aca="false">IF('Sub-Cpt Record'!G590 = "","",'Sub-Cpt Record'!G590&amp;"  ")</f>
        <v/>
      </c>
      <c r="F590" s="362" t="str">
        <f aca="false">IF('Sub-Cpt Record'!H590 = "","",'Sub-Cpt Record'!H590&amp;"  ")</f>
        <v/>
      </c>
      <c r="G590" s="362" t="str">
        <f aca="false">IF('Sub-Cpt Record'!I590 = "","",'Sub-Cpt Record'!I590&amp;"  ")</f>
        <v/>
      </c>
      <c r="H590" s="362" t="str">
        <f aca="false">IF('Sub-Cpt Record'!J590 = "","",'Sub-Cpt Record'!J590&amp;"  ")</f>
        <v/>
      </c>
      <c r="I590" s="364" t="str">
        <f aca="false">CONCATENATE(C590&amp;D590&amp;E590&amp;F590&amp;G590&amp;H590)</f>
        <v/>
      </c>
      <c r="J590" s="362" t="n">
        <f aca="false">IF(A590&lt;&gt;"",'Sub-Cpt Record'!C590/CODE!B590,0)</f>
        <v>0</v>
      </c>
      <c r="L590" s="365" t="str">
        <f aca="false">IF(A590="",IF(L591=1,1,""),1)</f>
        <v/>
      </c>
      <c r="N590" s="366" t="n">
        <f aca="false">COUNTIFS('Felling&amp;Restocking'!$A$11:$A$1000, 'Felling&amp;Restocking'!$A590, 'Felling&amp;Restocking'!$B$11:$B$1000, 'Felling&amp;Restocking'!$B590, 'Felling&amp;Restocking'!$H$11:$H$1000, 'Felling&amp;Restocking'!$H590)</f>
        <v>0</v>
      </c>
      <c r="O590" s="366" t="n">
        <f aca="false">IF(OR('Felling&amp;Restocking'!H590=0,'Felling&amp;Restocking'!H590=""),0,1)</f>
        <v>0</v>
      </c>
      <c r="P590" s="367" t="n">
        <f aca="false">SUM('Felling&amp;Restocking'!O590+'Felling&amp;Restocking'!P590)</f>
        <v>0</v>
      </c>
      <c r="S590" s="369" t="n">
        <f aca="false">IF(AND(O590&lt;&gt;0,P590&lt;&gt;0,'Felling&amp;Restocking'!G590&lt;&gt;0,AA590="",AC590=""),1,0)</f>
        <v>0</v>
      </c>
      <c r="T590" s="370" t="str">
        <f aca="false">IF(OR('Felling&amp;Restocking'!G590=0,'Felling&amp;Restocking'!G590=""),"",SUM('Felling&amp;Restocking'!O590/P590)*'Felling&amp;Restocking'!G590)</f>
        <v/>
      </c>
      <c r="U590" s="370" t="str">
        <f aca="false">IF(OR('Felling&amp;Restocking'!G590=0,'Felling&amp;Restocking'!G590=""),"",SUM('Felling&amp;Restocking'!P590/P590)*'Felling&amp;Restocking'!G590)</f>
        <v/>
      </c>
      <c r="V590" s="371" t="n">
        <f aca="false">IF(CONCATENATE('Felling&amp;Restocking'!U590&amp;'Felling&amp;Restocking'!W590&amp;'Felling&amp;Restocking'!Y590&amp;'Felling&amp;Restocking'!AA590&amp;'Felling&amp;Restocking'!AC590)="",0,1)</f>
        <v>0</v>
      </c>
      <c r="W590" s="372" t="n">
        <f aca="false">IF(OR(OR(TRIM('Felling&amp;Restocking'!H590)="T",TRIM('Felling&amp;Restocking'!H590)="DF",TRIM('Felling&amp;Restocking'!H590)="OS"),O590=0),0,1)</f>
        <v>0</v>
      </c>
      <c r="X590" s="372" t="n">
        <f aca="false">IF(OR('Felling&amp;Restocking'!$S590="",OR('Felling&amp;Restocking'!$S590=0,'Felling&amp;Restocking'!$S590="N/A")),0,1)</f>
        <v>0</v>
      </c>
      <c r="Y590" s="362" t="str">
        <f aca="false">IF(W590=1,T590,"")</f>
        <v/>
      </c>
      <c r="Z590" s="362" t="str">
        <f aca="false">IF(W590=1,U590,"")</f>
        <v/>
      </c>
      <c r="AA590" s="363" t="str">
        <f aca="false">CONCATENATE(IF(AND(AG590="B",AF590&lt;&gt;""),AF590,""),IF(AND(AI590="B",AH590&lt;&gt;""),AH590,""),IF(AND(AK590="B",AJ590&lt;&gt;""),AJ590,""),IF(AND(AM590="B",AL590&lt;&gt;""),AL590,""),IF(AND(AO590="B",AN590&lt;&gt;""),AN590,""),IF(AND(AQ590="B",AP590&lt;&gt;""),AP590,""))</f>
        <v/>
      </c>
      <c r="AC590" s="362" t="str">
        <f aca="false">CONCATENATE(IF(AND(AG590="C",AF590&lt;&gt;""),AF590,""),IF(AND(AI590="C",AH590&lt;&gt;""),AH590,""),IF(AND(AK590="C",AJ590&lt;&gt;""),AJ590,""),IF(AND(AM590="C",AL590&lt;&gt;""),AL590,""),IF(AND(AO590="C",AN590&lt;&gt;""),AN590,""),IF(AND(AQ590="C",AP590&lt;&gt;""),AP590,""))</f>
        <v/>
      </c>
      <c r="AE590" s="362" t="str">
        <f aca="false">CONCATENATE(IF(AS590="","",AS590),IF(AU590="","",AU590),IF(AW590="","",AW590),IF(AY590="","",AY590),IF(BA590="","",BA590),IF(BC590="","",BC590))</f>
        <v>1</v>
      </c>
      <c r="AF590" s="362" t="str">
        <f aca="false">IF('Felling&amp;Restocking'!I590="","",IFERROR(VLOOKUP( 'Felling&amp;Restocking'!I590,SpeciesList[],2,0),"," &amp; 'Felling&amp;Restocking'!I590))</f>
        <v/>
      </c>
      <c r="AG590" s="362" t="str">
        <f aca="false">IF('Felling&amp;Restocking'!I590="","",VLOOKUP( 'Felling&amp;Restocking'!I590,SpeciesList[],4,0))</f>
        <v/>
      </c>
      <c r="AH590" s="362" t="str">
        <f aca="false">IF('Felling&amp;Restocking'!J590="","",IFERROR("," &amp; VLOOKUP( 'Felling&amp;Restocking'!J590,SpeciesList[],2,0),"," &amp; 'Felling&amp;Restocking'!J590))</f>
        <v/>
      </c>
      <c r="AI590" s="362" t="str">
        <f aca="false">IF('Felling&amp;Restocking'!J590="","",VLOOKUP( 'Felling&amp;Restocking'!J590,SpeciesList[],4,0))</f>
        <v/>
      </c>
      <c r="AJ590" s="362" t="str">
        <f aca="false">IF('Felling&amp;Restocking'!K590="","",IFERROR("," &amp; VLOOKUP( 'Felling&amp;Restocking'!K590,SpeciesList[],2,0),"," &amp; 'Felling&amp;Restocking'!K590))</f>
        <v/>
      </c>
      <c r="AK590" s="362" t="str">
        <f aca="false">IF('Felling&amp;Restocking'!K590="","",VLOOKUP( 'Felling&amp;Restocking'!K590,SpeciesList[],4,0))</f>
        <v/>
      </c>
      <c r="AL590" s="362" t="str">
        <f aca="false">IF('Felling&amp;Restocking'!L590="","",IFERROR("," &amp; VLOOKUP( 'Felling&amp;Restocking'!L590,SpeciesList[],2,0),"," &amp; 'Felling&amp;Restocking'!L590))</f>
        <v/>
      </c>
      <c r="AM590" s="362" t="str">
        <f aca="false">IF('Felling&amp;Restocking'!L590="","",VLOOKUP( 'Felling&amp;Restocking'!L590,SpeciesList[],4,0))</f>
        <v/>
      </c>
      <c r="AN590" s="362" t="str">
        <f aca="false">IF('Felling&amp;Restocking'!M590="","",IFERROR("," &amp; VLOOKUP( 'Felling&amp;Restocking'!M590,SpeciesList[],2,0),"," &amp; 'Felling&amp;Restocking'!M590))</f>
        <v/>
      </c>
      <c r="AO590" s="362" t="str">
        <f aca="false">IF('Felling&amp;Restocking'!M590="","",VLOOKUP( 'Felling&amp;Restocking'!M590,SpeciesList[],4,0))</f>
        <v/>
      </c>
      <c r="AP590" s="362" t="str">
        <f aca="false">IF('Felling&amp;Restocking'!N590="","",IFERROR("," &amp; VLOOKUP( 'Felling&amp;Restocking'!N590,SpeciesList[],2,0),"," &amp; 'Felling&amp;Restocking'!N590))</f>
        <v/>
      </c>
      <c r="AQ590" s="362" t="str">
        <f aca="false">IF('Felling&amp;Restocking'!N590="","",VLOOKUP( 'Felling&amp;Restocking'!N590,SpeciesList[],4,0))</f>
        <v/>
      </c>
      <c r="AT590" s="362" t="str">
        <f aca="false">IF('Sub-Cpt Record'!A590&lt;&gt;"",CONCATENATE('Sub-Cpt Record'!A590,'Sub-Cpt Record'!B590,'Sub-Cpt Record'!C590),"")</f>
        <v/>
      </c>
      <c r="AU590" s="362" t="n">
        <f aca="false">IF($AT590="",1,COUNTIFS($AT$11:$AT$1000, $AT590))</f>
        <v>1</v>
      </c>
      <c r="AV590" s="362" t="n">
        <f aca="false">IF(AT590&lt;&gt;"",'Sub-Cpt Record'!C590/CODE!AU590,0)</f>
        <v>0</v>
      </c>
    </row>
    <row r="591" customFormat="false" ht="15" hidden="false" customHeight="false" outlineLevel="0" collapsed="false">
      <c r="A591" s="362" t="str">
        <f aca="false">IF('Sub-Cpt Record'!B591="",IF(OR('Sub-Cpt Record'!A591=0,'Sub-Cpt Record'!A591=""),"",'Sub-Cpt Record'!A591),CONCATENATE('Sub-Cpt Record'!A591&amp;'Sub-Cpt Record'!B591))</f>
        <v/>
      </c>
      <c r="B591" s="362" t="n">
        <f aca="false">IF($A591="",1,COUNTIFS($A$11:$A$1000, $A591))</f>
        <v>1</v>
      </c>
      <c r="C591" s="363" t="str">
        <f aca="false">IF('Sub-Cpt Record'!E591 = "","",'Sub-Cpt Record'!E591&amp;"  ")</f>
        <v/>
      </c>
      <c r="D591" s="362" t="str">
        <f aca="false">IF('Sub-Cpt Record'!F591 = "","",'Sub-Cpt Record'!F591&amp;"  ")</f>
        <v/>
      </c>
      <c r="E591" s="362" t="str">
        <f aca="false">IF('Sub-Cpt Record'!G591 = "","",'Sub-Cpt Record'!G591&amp;"  ")</f>
        <v/>
      </c>
      <c r="F591" s="362" t="str">
        <f aca="false">IF('Sub-Cpt Record'!H591 = "","",'Sub-Cpt Record'!H591&amp;"  ")</f>
        <v/>
      </c>
      <c r="G591" s="362" t="str">
        <f aca="false">IF('Sub-Cpt Record'!I591 = "","",'Sub-Cpt Record'!I591&amp;"  ")</f>
        <v/>
      </c>
      <c r="H591" s="362" t="str">
        <f aca="false">IF('Sub-Cpt Record'!J591 = "","",'Sub-Cpt Record'!J591&amp;"  ")</f>
        <v/>
      </c>
      <c r="I591" s="364" t="str">
        <f aca="false">CONCATENATE(C591&amp;D591&amp;E591&amp;F591&amp;G591&amp;H591)</f>
        <v/>
      </c>
      <c r="J591" s="362" t="n">
        <f aca="false">IF(A591&lt;&gt;"",'Sub-Cpt Record'!C591/CODE!B591,0)</f>
        <v>0</v>
      </c>
      <c r="L591" s="365" t="str">
        <f aca="false">IF(A591="",IF(L592=1,1,""),1)</f>
        <v/>
      </c>
      <c r="N591" s="366" t="n">
        <f aca="false">COUNTIFS('Felling&amp;Restocking'!$A$11:$A$1000, 'Felling&amp;Restocking'!$A591, 'Felling&amp;Restocking'!$B$11:$B$1000, 'Felling&amp;Restocking'!$B591, 'Felling&amp;Restocking'!$H$11:$H$1000, 'Felling&amp;Restocking'!$H591)</f>
        <v>0</v>
      </c>
      <c r="O591" s="366" t="n">
        <f aca="false">IF(OR('Felling&amp;Restocking'!H591=0,'Felling&amp;Restocking'!H591=""),0,1)</f>
        <v>0</v>
      </c>
      <c r="P591" s="367" t="n">
        <f aca="false">SUM('Felling&amp;Restocking'!O591+'Felling&amp;Restocking'!P591)</f>
        <v>0</v>
      </c>
      <c r="S591" s="369" t="n">
        <f aca="false">IF(AND(O591&lt;&gt;0,P591&lt;&gt;0,'Felling&amp;Restocking'!G591&lt;&gt;0,AA591="",AC591=""),1,0)</f>
        <v>0</v>
      </c>
      <c r="T591" s="370" t="str">
        <f aca="false">IF(OR('Felling&amp;Restocking'!G591=0,'Felling&amp;Restocking'!G591=""),"",SUM('Felling&amp;Restocking'!O591/P591)*'Felling&amp;Restocking'!G591)</f>
        <v/>
      </c>
      <c r="U591" s="370" t="str">
        <f aca="false">IF(OR('Felling&amp;Restocking'!G591=0,'Felling&amp;Restocking'!G591=""),"",SUM('Felling&amp;Restocking'!P591/P591)*'Felling&amp;Restocking'!G591)</f>
        <v/>
      </c>
      <c r="V591" s="371" t="n">
        <f aca="false">IF(CONCATENATE('Felling&amp;Restocking'!U591&amp;'Felling&amp;Restocking'!W591&amp;'Felling&amp;Restocking'!Y591&amp;'Felling&amp;Restocking'!AA591&amp;'Felling&amp;Restocking'!AC591)="",0,1)</f>
        <v>0</v>
      </c>
      <c r="W591" s="372" t="n">
        <f aca="false">IF(OR(OR(TRIM('Felling&amp;Restocking'!H591)="T",TRIM('Felling&amp;Restocking'!H591)="DF",TRIM('Felling&amp;Restocking'!H591)="OS"),O591=0),0,1)</f>
        <v>0</v>
      </c>
      <c r="X591" s="372" t="n">
        <f aca="false">IF(OR('Felling&amp;Restocking'!$S591="",OR('Felling&amp;Restocking'!$S591=0,'Felling&amp;Restocking'!$S591="N/A")),0,1)</f>
        <v>0</v>
      </c>
      <c r="Y591" s="362" t="str">
        <f aca="false">IF(W591=1,T591,"")</f>
        <v/>
      </c>
      <c r="Z591" s="362" t="str">
        <f aca="false">IF(W591=1,U591,"")</f>
        <v/>
      </c>
      <c r="AA591" s="363" t="str">
        <f aca="false">CONCATENATE(IF(AND(AG591="B",AF591&lt;&gt;""),AF591,""),IF(AND(AI591="B",AH591&lt;&gt;""),AH591,""),IF(AND(AK591="B",AJ591&lt;&gt;""),AJ591,""),IF(AND(AM591="B",AL591&lt;&gt;""),AL591,""),IF(AND(AO591="B",AN591&lt;&gt;""),AN591,""),IF(AND(AQ591="B",AP591&lt;&gt;""),AP591,""))</f>
        <v/>
      </c>
      <c r="AC591" s="362" t="str">
        <f aca="false">CONCATENATE(IF(AND(AG591="C",AF591&lt;&gt;""),AF591,""),IF(AND(AI591="C",AH591&lt;&gt;""),AH591,""),IF(AND(AK591="C",AJ591&lt;&gt;""),AJ591,""),IF(AND(AM591="C",AL591&lt;&gt;""),AL591,""),IF(AND(AO591="C",AN591&lt;&gt;""),AN591,""),IF(AND(AQ591="C",AP591&lt;&gt;""),AP591,""))</f>
        <v/>
      </c>
      <c r="AE591" s="362" t="str">
        <f aca="false">CONCATENATE(IF(AS591="","",AS591),IF(AU591="","",AU591),IF(AW591="","",AW591),IF(AY591="","",AY591),IF(BA591="","",BA591),IF(BC591="","",BC591))</f>
        <v>1</v>
      </c>
      <c r="AF591" s="362" t="str">
        <f aca="false">IF('Felling&amp;Restocking'!I591="","",IFERROR(VLOOKUP( 'Felling&amp;Restocking'!I591,SpeciesList[],2,0),"," &amp; 'Felling&amp;Restocking'!I591))</f>
        <v/>
      </c>
      <c r="AG591" s="362" t="str">
        <f aca="false">IF('Felling&amp;Restocking'!I591="","",VLOOKUP( 'Felling&amp;Restocking'!I591,SpeciesList[],4,0))</f>
        <v/>
      </c>
      <c r="AH591" s="362" t="str">
        <f aca="false">IF('Felling&amp;Restocking'!J591="","",IFERROR("," &amp; VLOOKUP( 'Felling&amp;Restocking'!J591,SpeciesList[],2,0),"," &amp; 'Felling&amp;Restocking'!J591))</f>
        <v/>
      </c>
      <c r="AI591" s="362" t="str">
        <f aca="false">IF('Felling&amp;Restocking'!J591="","",VLOOKUP( 'Felling&amp;Restocking'!J591,SpeciesList[],4,0))</f>
        <v/>
      </c>
      <c r="AJ591" s="362" t="str">
        <f aca="false">IF('Felling&amp;Restocking'!K591="","",IFERROR("," &amp; VLOOKUP( 'Felling&amp;Restocking'!K591,SpeciesList[],2,0),"," &amp; 'Felling&amp;Restocking'!K591))</f>
        <v/>
      </c>
      <c r="AK591" s="362" t="str">
        <f aca="false">IF('Felling&amp;Restocking'!K591="","",VLOOKUP( 'Felling&amp;Restocking'!K591,SpeciesList[],4,0))</f>
        <v/>
      </c>
      <c r="AL591" s="362" t="str">
        <f aca="false">IF('Felling&amp;Restocking'!L591="","",IFERROR("," &amp; VLOOKUP( 'Felling&amp;Restocking'!L591,SpeciesList[],2,0),"," &amp; 'Felling&amp;Restocking'!L591))</f>
        <v/>
      </c>
      <c r="AM591" s="362" t="str">
        <f aca="false">IF('Felling&amp;Restocking'!L591="","",VLOOKUP( 'Felling&amp;Restocking'!L591,SpeciesList[],4,0))</f>
        <v/>
      </c>
      <c r="AN591" s="362" t="str">
        <f aca="false">IF('Felling&amp;Restocking'!M591="","",IFERROR("," &amp; VLOOKUP( 'Felling&amp;Restocking'!M591,SpeciesList[],2,0),"," &amp; 'Felling&amp;Restocking'!M591))</f>
        <v/>
      </c>
      <c r="AO591" s="362" t="str">
        <f aca="false">IF('Felling&amp;Restocking'!M591="","",VLOOKUP( 'Felling&amp;Restocking'!M591,SpeciesList[],4,0))</f>
        <v/>
      </c>
      <c r="AP591" s="362" t="str">
        <f aca="false">IF('Felling&amp;Restocking'!N591="","",IFERROR("," &amp; VLOOKUP( 'Felling&amp;Restocking'!N591,SpeciesList[],2,0),"," &amp; 'Felling&amp;Restocking'!N591))</f>
        <v/>
      </c>
      <c r="AQ591" s="362" t="str">
        <f aca="false">IF('Felling&amp;Restocking'!N591="","",VLOOKUP( 'Felling&amp;Restocking'!N591,SpeciesList[],4,0))</f>
        <v/>
      </c>
      <c r="AT591" s="362" t="str">
        <f aca="false">IF('Sub-Cpt Record'!A591&lt;&gt;"",CONCATENATE('Sub-Cpt Record'!A591,'Sub-Cpt Record'!B591,'Sub-Cpt Record'!C591),"")</f>
        <v/>
      </c>
      <c r="AU591" s="362" t="n">
        <f aca="false">IF($AT591="",1,COUNTIFS($AT$11:$AT$1000, $AT591))</f>
        <v>1</v>
      </c>
      <c r="AV591" s="362" t="n">
        <f aca="false">IF(AT591&lt;&gt;"",'Sub-Cpt Record'!C591/CODE!AU591,0)</f>
        <v>0</v>
      </c>
    </row>
    <row r="592" customFormat="false" ht="15" hidden="false" customHeight="false" outlineLevel="0" collapsed="false">
      <c r="A592" s="362" t="str">
        <f aca="false">IF('Sub-Cpt Record'!B592="",IF(OR('Sub-Cpt Record'!A592=0,'Sub-Cpt Record'!A592=""),"",'Sub-Cpt Record'!A592),CONCATENATE('Sub-Cpt Record'!A592&amp;'Sub-Cpt Record'!B592))</f>
        <v/>
      </c>
      <c r="B592" s="362" t="n">
        <f aca="false">IF($A592="",1,COUNTIFS($A$11:$A$1000, $A592))</f>
        <v>1</v>
      </c>
      <c r="C592" s="363" t="str">
        <f aca="false">IF('Sub-Cpt Record'!E592 = "","",'Sub-Cpt Record'!E592&amp;"  ")</f>
        <v/>
      </c>
      <c r="D592" s="362" t="str">
        <f aca="false">IF('Sub-Cpt Record'!F592 = "","",'Sub-Cpt Record'!F592&amp;"  ")</f>
        <v/>
      </c>
      <c r="E592" s="362" t="str">
        <f aca="false">IF('Sub-Cpt Record'!G592 = "","",'Sub-Cpt Record'!G592&amp;"  ")</f>
        <v/>
      </c>
      <c r="F592" s="362" t="str">
        <f aca="false">IF('Sub-Cpt Record'!H592 = "","",'Sub-Cpt Record'!H592&amp;"  ")</f>
        <v/>
      </c>
      <c r="G592" s="362" t="str">
        <f aca="false">IF('Sub-Cpt Record'!I592 = "","",'Sub-Cpt Record'!I592&amp;"  ")</f>
        <v/>
      </c>
      <c r="H592" s="362" t="str">
        <f aca="false">IF('Sub-Cpt Record'!J592 = "","",'Sub-Cpt Record'!J592&amp;"  ")</f>
        <v/>
      </c>
      <c r="I592" s="364" t="str">
        <f aca="false">CONCATENATE(C592&amp;D592&amp;E592&amp;F592&amp;G592&amp;H592)</f>
        <v/>
      </c>
      <c r="J592" s="362" t="n">
        <f aca="false">IF(A592&lt;&gt;"",'Sub-Cpt Record'!C592/CODE!B592,0)</f>
        <v>0</v>
      </c>
      <c r="L592" s="365" t="str">
        <f aca="false">IF(A592="",IF(L593=1,1,""),1)</f>
        <v/>
      </c>
      <c r="N592" s="366" t="n">
        <f aca="false">COUNTIFS('Felling&amp;Restocking'!$A$11:$A$1000, 'Felling&amp;Restocking'!$A592, 'Felling&amp;Restocking'!$B$11:$B$1000, 'Felling&amp;Restocking'!$B592, 'Felling&amp;Restocking'!$H$11:$H$1000, 'Felling&amp;Restocking'!$H592)</f>
        <v>0</v>
      </c>
      <c r="O592" s="366" t="n">
        <f aca="false">IF(OR('Felling&amp;Restocking'!H592=0,'Felling&amp;Restocking'!H592=""),0,1)</f>
        <v>0</v>
      </c>
      <c r="P592" s="367" t="n">
        <f aca="false">SUM('Felling&amp;Restocking'!O592+'Felling&amp;Restocking'!P592)</f>
        <v>0</v>
      </c>
      <c r="S592" s="369" t="n">
        <f aca="false">IF(AND(O592&lt;&gt;0,P592&lt;&gt;0,'Felling&amp;Restocking'!G592&lt;&gt;0,AA592="",AC592=""),1,0)</f>
        <v>0</v>
      </c>
      <c r="T592" s="370" t="str">
        <f aca="false">IF(OR('Felling&amp;Restocking'!G592=0,'Felling&amp;Restocking'!G592=""),"",SUM('Felling&amp;Restocking'!O592/P592)*'Felling&amp;Restocking'!G592)</f>
        <v/>
      </c>
      <c r="U592" s="370" t="str">
        <f aca="false">IF(OR('Felling&amp;Restocking'!G592=0,'Felling&amp;Restocking'!G592=""),"",SUM('Felling&amp;Restocking'!P592/P592)*'Felling&amp;Restocking'!G592)</f>
        <v/>
      </c>
      <c r="V592" s="371" t="n">
        <f aca="false">IF(CONCATENATE('Felling&amp;Restocking'!U592&amp;'Felling&amp;Restocking'!W592&amp;'Felling&amp;Restocking'!Y592&amp;'Felling&amp;Restocking'!AA592&amp;'Felling&amp;Restocking'!AC592)="",0,1)</f>
        <v>0</v>
      </c>
      <c r="W592" s="372" t="n">
        <f aca="false">IF(OR(OR(TRIM('Felling&amp;Restocking'!H592)="T",TRIM('Felling&amp;Restocking'!H592)="DF",TRIM('Felling&amp;Restocking'!H592)="OS"),O592=0),0,1)</f>
        <v>0</v>
      </c>
      <c r="X592" s="372" t="n">
        <f aca="false">IF(OR('Felling&amp;Restocking'!$S592="",OR('Felling&amp;Restocking'!$S592=0,'Felling&amp;Restocking'!$S592="N/A")),0,1)</f>
        <v>0</v>
      </c>
      <c r="Y592" s="362" t="str">
        <f aca="false">IF(W592=1,T592,"")</f>
        <v/>
      </c>
      <c r="Z592" s="362" t="str">
        <f aca="false">IF(W592=1,U592,"")</f>
        <v/>
      </c>
      <c r="AA592" s="363" t="str">
        <f aca="false">CONCATENATE(IF(AND(AG592="B",AF592&lt;&gt;""),AF592,""),IF(AND(AI592="B",AH592&lt;&gt;""),AH592,""),IF(AND(AK592="B",AJ592&lt;&gt;""),AJ592,""),IF(AND(AM592="B",AL592&lt;&gt;""),AL592,""),IF(AND(AO592="B",AN592&lt;&gt;""),AN592,""),IF(AND(AQ592="B",AP592&lt;&gt;""),AP592,""))</f>
        <v/>
      </c>
      <c r="AC592" s="362" t="str">
        <f aca="false">CONCATENATE(IF(AND(AG592="C",AF592&lt;&gt;""),AF592,""),IF(AND(AI592="C",AH592&lt;&gt;""),AH592,""),IF(AND(AK592="C",AJ592&lt;&gt;""),AJ592,""),IF(AND(AM592="C",AL592&lt;&gt;""),AL592,""),IF(AND(AO592="C",AN592&lt;&gt;""),AN592,""),IF(AND(AQ592="C",AP592&lt;&gt;""),AP592,""))</f>
        <v/>
      </c>
      <c r="AE592" s="362" t="str">
        <f aca="false">CONCATENATE(IF(AS592="","",AS592),IF(AU592="","",AU592),IF(AW592="","",AW592),IF(AY592="","",AY592),IF(BA592="","",BA592),IF(BC592="","",BC592))</f>
        <v>1</v>
      </c>
      <c r="AF592" s="362" t="str">
        <f aca="false">IF('Felling&amp;Restocking'!I592="","",IFERROR(VLOOKUP( 'Felling&amp;Restocking'!I592,SpeciesList[],2,0),"," &amp; 'Felling&amp;Restocking'!I592))</f>
        <v/>
      </c>
      <c r="AG592" s="362" t="str">
        <f aca="false">IF('Felling&amp;Restocking'!I592="","",VLOOKUP( 'Felling&amp;Restocking'!I592,SpeciesList[],4,0))</f>
        <v/>
      </c>
      <c r="AH592" s="362" t="str">
        <f aca="false">IF('Felling&amp;Restocking'!J592="","",IFERROR("," &amp; VLOOKUP( 'Felling&amp;Restocking'!J592,SpeciesList[],2,0),"," &amp; 'Felling&amp;Restocking'!J592))</f>
        <v/>
      </c>
      <c r="AI592" s="362" t="str">
        <f aca="false">IF('Felling&amp;Restocking'!J592="","",VLOOKUP( 'Felling&amp;Restocking'!J592,SpeciesList[],4,0))</f>
        <v/>
      </c>
      <c r="AJ592" s="362" t="str">
        <f aca="false">IF('Felling&amp;Restocking'!K592="","",IFERROR("," &amp; VLOOKUP( 'Felling&amp;Restocking'!K592,SpeciesList[],2,0),"," &amp; 'Felling&amp;Restocking'!K592))</f>
        <v/>
      </c>
      <c r="AK592" s="362" t="str">
        <f aca="false">IF('Felling&amp;Restocking'!K592="","",VLOOKUP( 'Felling&amp;Restocking'!K592,SpeciesList[],4,0))</f>
        <v/>
      </c>
      <c r="AL592" s="362" t="str">
        <f aca="false">IF('Felling&amp;Restocking'!L592="","",IFERROR("," &amp; VLOOKUP( 'Felling&amp;Restocking'!L592,SpeciesList[],2,0),"," &amp; 'Felling&amp;Restocking'!L592))</f>
        <v/>
      </c>
      <c r="AM592" s="362" t="str">
        <f aca="false">IF('Felling&amp;Restocking'!L592="","",VLOOKUP( 'Felling&amp;Restocking'!L592,SpeciesList[],4,0))</f>
        <v/>
      </c>
      <c r="AN592" s="362" t="str">
        <f aca="false">IF('Felling&amp;Restocking'!M592="","",IFERROR("," &amp; VLOOKUP( 'Felling&amp;Restocking'!M592,SpeciesList[],2,0),"," &amp; 'Felling&amp;Restocking'!M592))</f>
        <v/>
      </c>
      <c r="AO592" s="362" t="str">
        <f aca="false">IF('Felling&amp;Restocking'!M592="","",VLOOKUP( 'Felling&amp;Restocking'!M592,SpeciesList[],4,0))</f>
        <v/>
      </c>
      <c r="AP592" s="362" t="str">
        <f aca="false">IF('Felling&amp;Restocking'!N592="","",IFERROR("," &amp; VLOOKUP( 'Felling&amp;Restocking'!N592,SpeciesList[],2,0),"," &amp; 'Felling&amp;Restocking'!N592))</f>
        <v/>
      </c>
      <c r="AQ592" s="362" t="str">
        <f aca="false">IF('Felling&amp;Restocking'!N592="","",VLOOKUP( 'Felling&amp;Restocking'!N592,SpeciesList[],4,0))</f>
        <v/>
      </c>
      <c r="AT592" s="362" t="str">
        <f aca="false">IF('Sub-Cpt Record'!A592&lt;&gt;"",CONCATENATE('Sub-Cpt Record'!A592,'Sub-Cpt Record'!B592,'Sub-Cpt Record'!C592),"")</f>
        <v/>
      </c>
      <c r="AU592" s="362" t="n">
        <f aca="false">IF($AT592="",1,COUNTIFS($AT$11:$AT$1000, $AT592))</f>
        <v>1</v>
      </c>
      <c r="AV592" s="362" t="n">
        <f aca="false">IF(AT592&lt;&gt;"",'Sub-Cpt Record'!C592/CODE!AU592,0)</f>
        <v>0</v>
      </c>
    </row>
    <row r="593" customFormat="false" ht="15" hidden="false" customHeight="false" outlineLevel="0" collapsed="false">
      <c r="A593" s="362" t="str">
        <f aca="false">IF('Sub-Cpt Record'!B593="",IF(OR('Sub-Cpt Record'!A593=0,'Sub-Cpt Record'!A593=""),"",'Sub-Cpt Record'!A593),CONCATENATE('Sub-Cpt Record'!A593&amp;'Sub-Cpt Record'!B593))</f>
        <v/>
      </c>
      <c r="B593" s="362" t="n">
        <f aca="false">IF($A593="",1,COUNTIFS($A$11:$A$1000, $A593))</f>
        <v>1</v>
      </c>
      <c r="C593" s="363" t="str">
        <f aca="false">IF('Sub-Cpt Record'!E593 = "","",'Sub-Cpt Record'!E593&amp;"  ")</f>
        <v/>
      </c>
      <c r="D593" s="362" t="str">
        <f aca="false">IF('Sub-Cpt Record'!F593 = "","",'Sub-Cpt Record'!F593&amp;"  ")</f>
        <v/>
      </c>
      <c r="E593" s="362" t="str">
        <f aca="false">IF('Sub-Cpt Record'!G593 = "","",'Sub-Cpt Record'!G593&amp;"  ")</f>
        <v/>
      </c>
      <c r="F593" s="362" t="str">
        <f aca="false">IF('Sub-Cpt Record'!H593 = "","",'Sub-Cpt Record'!H593&amp;"  ")</f>
        <v/>
      </c>
      <c r="G593" s="362" t="str">
        <f aca="false">IF('Sub-Cpt Record'!I593 = "","",'Sub-Cpt Record'!I593&amp;"  ")</f>
        <v/>
      </c>
      <c r="H593" s="362" t="str">
        <f aca="false">IF('Sub-Cpt Record'!J593 = "","",'Sub-Cpt Record'!J593&amp;"  ")</f>
        <v/>
      </c>
      <c r="I593" s="364" t="str">
        <f aca="false">CONCATENATE(C593&amp;D593&amp;E593&amp;F593&amp;G593&amp;H593)</f>
        <v/>
      </c>
      <c r="J593" s="362" t="n">
        <f aca="false">IF(A593&lt;&gt;"",'Sub-Cpt Record'!C593/CODE!B593,0)</f>
        <v>0</v>
      </c>
      <c r="L593" s="365" t="str">
        <f aca="false">IF(A593="",IF(L594=1,1,""),1)</f>
        <v/>
      </c>
      <c r="N593" s="366" t="n">
        <f aca="false">COUNTIFS('Felling&amp;Restocking'!$A$11:$A$1000, 'Felling&amp;Restocking'!$A593, 'Felling&amp;Restocking'!$B$11:$B$1000, 'Felling&amp;Restocking'!$B593, 'Felling&amp;Restocking'!$H$11:$H$1000, 'Felling&amp;Restocking'!$H593)</f>
        <v>0</v>
      </c>
      <c r="O593" s="366" t="n">
        <f aca="false">IF(OR('Felling&amp;Restocking'!H593=0,'Felling&amp;Restocking'!H593=""),0,1)</f>
        <v>0</v>
      </c>
      <c r="P593" s="367" t="n">
        <f aca="false">SUM('Felling&amp;Restocking'!O593+'Felling&amp;Restocking'!P593)</f>
        <v>0</v>
      </c>
      <c r="S593" s="369" t="n">
        <f aca="false">IF(AND(O593&lt;&gt;0,P593&lt;&gt;0,'Felling&amp;Restocking'!G593&lt;&gt;0,AA593="",AC593=""),1,0)</f>
        <v>0</v>
      </c>
      <c r="T593" s="370" t="str">
        <f aca="false">IF(OR('Felling&amp;Restocking'!G593=0,'Felling&amp;Restocking'!G593=""),"",SUM('Felling&amp;Restocking'!O593/P593)*'Felling&amp;Restocking'!G593)</f>
        <v/>
      </c>
      <c r="U593" s="370" t="str">
        <f aca="false">IF(OR('Felling&amp;Restocking'!G593=0,'Felling&amp;Restocking'!G593=""),"",SUM('Felling&amp;Restocking'!P593/P593)*'Felling&amp;Restocking'!G593)</f>
        <v/>
      </c>
      <c r="V593" s="371" t="n">
        <f aca="false">IF(CONCATENATE('Felling&amp;Restocking'!U593&amp;'Felling&amp;Restocking'!W593&amp;'Felling&amp;Restocking'!Y593&amp;'Felling&amp;Restocking'!AA593&amp;'Felling&amp;Restocking'!AC593)="",0,1)</f>
        <v>0</v>
      </c>
      <c r="W593" s="372" t="n">
        <f aca="false">IF(OR(OR(TRIM('Felling&amp;Restocking'!H593)="T",TRIM('Felling&amp;Restocking'!H593)="DF",TRIM('Felling&amp;Restocking'!H593)="OS"),O593=0),0,1)</f>
        <v>0</v>
      </c>
      <c r="X593" s="372" t="n">
        <f aca="false">IF(OR('Felling&amp;Restocking'!$S593="",OR('Felling&amp;Restocking'!$S593=0,'Felling&amp;Restocking'!$S593="N/A")),0,1)</f>
        <v>0</v>
      </c>
      <c r="Y593" s="362" t="str">
        <f aca="false">IF(W593=1,T593,"")</f>
        <v/>
      </c>
      <c r="Z593" s="362" t="str">
        <f aca="false">IF(W593=1,U593,"")</f>
        <v/>
      </c>
      <c r="AA593" s="363" t="str">
        <f aca="false">CONCATENATE(IF(AND(AG593="B",AF593&lt;&gt;""),AF593,""),IF(AND(AI593="B",AH593&lt;&gt;""),AH593,""),IF(AND(AK593="B",AJ593&lt;&gt;""),AJ593,""),IF(AND(AM593="B",AL593&lt;&gt;""),AL593,""),IF(AND(AO593="B",AN593&lt;&gt;""),AN593,""),IF(AND(AQ593="B",AP593&lt;&gt;""),AP593,""))</f>
        <v/>
      </c>
      <c r="AC593" s="362" t="str">
        <f aca="false">CONCATENATE(IF(AND(AG593="C",AF593&lt;&gt;""),AF593,""),IF(AND(AI593="C",AH593&lt;&gt;""),AH593,""),IF(AND(AK593="C",AJ593&lt;&gt;""),AJ593,""),IF(AND(AM593="C",AL593&lt;&gt;""),AL593,""),IF(AND(AO593="C",AN593&lt;&gt;""),AN593,""),IF(AND(AQ593="C",AP593&lt;&gt;""),AP593,""))</f>
        <v/>
      </c>
      <c r="AE593" s="362" t="str">
        <f aca="false">CONCATENATE(IF(AS593="","",AS593),IF(AU593="","",AU593),IF(AW593="","",AW593),IF(AY593="","",AY593),IF(BA593="","",BA593),IF(BC593="","",BC593))</f>
        <v>1</v>
      </c>
      <c r="AF593" s="362" t="str">
        <f aca="false">IF('Felling&amp;Restocking'!I593="","",IFERROR(VLOOKUP( 'Felling&amp;Restocking'!I593,SpeciesList[],2,0),"," &amp; 'Felling&amp;Restocking'!I593))</f>
        <v/>
      </c>
      <c r="AG593" s="362" t="str">
        <f aca="false">IF('Felling&amp;Restocking'!I593="","",VLOOKUP( 'Felling&amp;Restocking'!I593,SpeciesList[],4,0))</f>
        <v/>
      </c>
      <c r="AH593" s="362" t="str">
        <f aca="false">IF('Felling&amp;Restocking'!J593="","",IFERROR("," &amp; VLOOKUP( 'Felling&amp;Restocking'!J593,SpeciesList[],2,0),"," &amp; 'Felling&amp;Restocking'!J593))</f>
        <v/>
      </c>
      <c r="AI593" s="362" t="str">
        <f aca="false">IF('Felling&amp;Restocking'!J593="","",VLOOKUP( 'Felling&amp;Restocking'!J593,SpeciesList[],4,0))</f>
        <v/>
      </c>
      <c r="AJ593" s="362" t="str">
        <f aca="false">IF('Felling&amp;Restocking'!K593="","",IFERROR("," &amp; VLOOKUP( 'Felling&amp;Restocking'!K593,SpeciesList[],2,0),"," &amp; 'Felling&amp;Restocking'!K593))</f>
        <v/>
      </c>
      <c r="AK593" s="362" t="str">
        <f aca="false">IF('Felling&amp;Restocking'!K593="","",VLOOKUP( 'Felling&amp;Restocking'!K593,SpeciesList[],4,0))</f>
        <v/>
      </c>
      <c r="AL593" s="362" t="str">
        <f aca="false">IF('Felling&amp;Restocking'!L593="","",IFERROR("," &amp; VLOOKUP( 'Felling&amp;Restocking'!L593,SpeciesList[],2,0),"," &amp; 'Felling&amp;Restocking'!L593))</f>
        <v/>
      </c>
      <c r="AM593" s="362" t="str">
        <f aca="false">IF('Felling&amp;Restocking'!L593="","",VLOOKUP( 'Felling&amp;Restocking'!L593,SpeciesList[],4,0))</f>
        <v/>
      </c>
      <c r="AN593" s="362" t="str">
        <f aca="false">IF('Felling&amp;Restocking'!M593="","",IFERROR("," &amp; VLOOKUP( 'Felling&amp;Restocking'!M593,SpeciesList[],2,0),"," &amp; 'Felling&amp;Restocking'!M593))</f>
        <v/>
      </c>
      <c r="AO593" s="362" t="str">
        <f aca="false">IF('Felling&amp;Restocking'!M593="","",VLOOKUP( 'Felling&amp;Restocking'!M593,SpeciesList[],4,0))</f>
        <v/>
      </c>
      <c r="AP593" s="362" t="str">
        <f aca="false">IF('Felling&amp;Restocking'!N593="","",IFERROR("," &amp; VLOOKUP( 'Felling&amp;Restocking'!N593,SpeciesList[],2,0),"," &amp; 'Felling&amp;Restocking'!N593))</f>
        <v/>
      </c>
      <c r="AQ593" s="362" t="str">
        <f aca="false">IF('Felling&amp;Restocking'!N593="","",VLOOKUP( 'Felling&amp;Restocking'!N593,SpeciesList[],4,0))</f>
        <v/>
      </c>
      <c r="AT593" s="362" t="str">
        <f aca="false">IF('Sub-Cpt Record'!A593&lt;&gt;"",CONCATENATE('Sub-Cpt Record'!A593,'Sub-Cpt Record'!B593,'Sub-Cpt Record'!C593),"")</f>
        <v/>
      </c>
      <c r="AU593" s="362" t="n">
        <f aca="false">IF($AT593="",1,COUNTIFS($AT$11:$AT$1000, $AT593))</f>
        <v>1</v>
      </c>
      <c r="AV593" s="362" t="n">
        <f aca="false">IF(AT593&lt;&gt;"",'Sub-Cpt Record'!C593/CODE!AU593,0)</f>
        <v>0</v>
      </c>
    </row>
    <row r="594" customFormat="false" ht="15" hidden="false" customHeight="false" outlineLevel="0" collapsed="false">
      <c r="A594" s="362" t="str">
        <f aca="false">IF('Sub-Cpt Record'!B594="",IF(OR('Sub-Cpt Record'!A594=0,'Sub-Cpt Record'!A594=""),"",'Sub-Cpt Record'!A594),CONCATENATE('Sub-Cpt Record'!A594&amp;'Sub-Cpt Record'!B594))</f>
        <v/>
      </c>
      <c r="B594" s="362" t="n">
        <f aca="false">IF($A594="",1,COUNTIFS($A$11:$A$1000, $A594))</f>
        <v>1</v>
      </c>
      <c r="C594" s="363" t="str">
        <f aca="false">IF('Sub-Cpt Record'!E594 = "","",'Sub-Cpt Record'!E594&amp;"  ")</f>
        <v/>
      </c>
      <c r="D594" s="362" t="str">
        <f aca="false">IF('Sub-Cpt Record'!F594 = "","",'Sub-Cpt Record'!F594&amp;"  ")</f>
        <v/>
      </c>
      <c r="E594" s="362" t="str">
        <f aca="false">IF('Sub-Cpt Record'!G594 = "","",'Sub-Cpt Record'!G594&amp;"  ")</f>
        <v/>
      </c>
      <c r="F594" s="362" t="str">
        <f aca="false">IF('Sub-Cpt Record'!H594 = "","",'Sub-Cpt Record'!H594&amp;"  ")</f>
        <v/>
      </c>
      <c r="G594" s="362" t="str">
        <f aca="false">IF('Sub-Cpt Record'!I594 = "","",'Sub-Cpt Record'!I594&amp;"  ")</f>
        <v/>
      </c>
      <c r="H594" s="362" t="str">
        <f aca="false">IF('Sub-Cpt Record'!J594 = "","",'Sub-Cpt Record'!J594&amp;"  ")</f>
        <v/>
      </c>
      <c r="I594" s="364" t="str">
        <f aca="false">CONCATENATE(C594&amp;D594&amp;E594&amp;F594&amp;G594&amp;H594)</f>
        <v/>
      </c>
      <c r="J594" s="362" t="n">
        <f aca="false">IF(A594&lt;&gt;"",'Sub-Cpt Record'!C594/CODE!B594,0)</f>
        <v>0</v>
      </c>
      <c r="L594" s="365" t="str">
        <f aca="false">IF(A594="",IF(L595=1,1,""),1)</f>
        <v/>
      </c>
      <c r="N594" s="366" t="n">
        <f aca="false">COUNTIFS('Felling&amp;Restocking'!$A$11:$A$1000, 'Felling&amp;Restocking'!$A594, 'Felling&amp;Restocking'!$B$11:$B$1000, 'Felling&amp;Restocking'!$B594, 'Felling&amp;Restocking'!$H$11:$H$1000, 'Felling&amp;Restocking'!$H594)</f>
        <v>0</v>
      </c>
      <c r="O594" s="366" t="n">
        <f aca="false">IF(OR('Felling&amp;Restocking'!H594=0,'Felling&amp;Restocking'!H594=""),0,1)</f>
        <v>0</v>
      </c>
      <c r="P594" s="367" t="n">
        <f aca="false">SUM('Felling&amp;Restocking'!O594+'Felling&amp;Restocking'!P594)</f>
        <v>0</v>
      </c>
      <c r="S594" s="369" t="n">
        <f aca="false">IF(AND(O594&lt;&gt;0,P594&lt;&gt;0,'Felling&amp;Restocking'!G594&lt;&gt;0,AA594="",AC594=""),1,0)</f>
        <v>0</v>
      </c>
      <c r="T594" s="370" t="str">
        <f aca="false">IF(OR('Felling&amp;Restocking'!G594=0,'Felling&amp;Restocking'!G594=""),"",SUM('Felling&amp;Restocking'!O594/P594)*'Felling&amp;Restocking'!G594)</f>
        <v/>
      </c>
      <c r="U594" s="370" t="str">
        <f aca="false">IF(OR('Felling&amp;Restocking'!G594=0,'Felling&amp;Restocking'!G594=""),"",SUM('Felling&amp;Restocking'!P594/P594)*'Felling&amp;Restocking'!G594)</f>
        <v/>
      </c>
      <c r="V594" s="371" t="n">
        <f aca="false">IF(CONCATENATE('Felling&amp;Restocking'!U594&amp;'Felling&amp;Restocking'!W594&amp;'Felling&amp;Restocking'!Y594&amp;'Felling&amp;Restocking'!AA594&amp;'Felling&amp;Restocking'!AC594)="",0,1)</f>
        <v>0</v>
      </c>
      <c r="W594" s="372" t="n">
        <f aca="false">IF(OR(OR(TRIM('Felling&amp;Restocking'!H594)="T",TRIM('Felling&amp;Restocking'!H594)="DF",TRIM('Felling&amp;Restocking'!H594)="OS"),O594=0),0,1)</f>
        <v>0</v>
      </c>
      <c r="X594" s="372" t="n">
        <f aca="false">IF(OR('Felling&amp;Restocking'!$S594="",OR('Felling&amp;Restocking'!$S594=0,'Felling&amp;Restocking'!$S594="N/A")),0,1)</f>
        <v>0</v>
      </c>
      <c r="Y594" s="362" t="str">
        <f aca="false">IF(W594=1,T594,"")</f>
        <v/>
      </c>
      <c r="Z594" s="362" t="str">
        <f aca="false">IF(W594=1,U594,"")</f>
        <v/>
      </c>
      <c r="AA594" s="363" t="str">
        <f aca="false">CONCATENATE(IF(AND(AG594="B",AF594&lt;&gt;""),AF594,""),IF(AND(AI594="B",AH594&lt;&gt;""),AH594,""),IF(AND(AK594="B",AJ594&lt;&gt;""),AJ594,""),IF(AND(AM594="B",AL594&lt;&gt;""),AL594,""),IF(AND(AO594="B",AN594&lt;&gt;""),AN594,""),IF(AND(AQ594="B",AP594&lt;&gt;""),AP594,""))</f>
        <v/>
      </c>
      <c r="AC594" s="362" t="str">
        <f aca="false">CONCATENATE(IF(AND(AG594="C",AF594&lt;&gt;""),AF594,""),IF(AND(AI594="C",AH594&lt;&gt;""),AH594,""),IF(AND(AK594="C",AJ594&lt;&gt;""),AJ594,""),IF(AND(AM594="C",AL594&lt;&gt;""),AL594,""),IF(AND(AO594="C",AN594&lt;&gt;""),AN594,""),IF(AND(AQ594="C",AP594&lt;&gt;""),AP594,""))</f>
        <v/>
      </c>
      <c r="AE594" s="362" t="str">
        <f aca="false">CONCATENATE(IF(AS594="","",AS594),IF(AU594="","",AU594),IF(AW594="","",AW594),IF(AY594="","",AY594),IF(BA594="","",BA594),IF(BC594="","",BC594))</f>
        <v>1</v>
      </c>
      <c r="AF594" s="362" t="str">
        <f aca="false">IF('Felling&amp;Restocking'!I594="","",IFERROR(VLOOKUP( 'Felling&amp;Restocking'!I594,SpeciesList[],2,0),"," &amp; 'Felling&amp;Restocking'!I594))</f>
        <v/>
      </c>
      <c r="AG594" s="362" t="str">
        <f aca="false">IF('Felling&amp;Restocking'!I594="","",VLOOKUP( 'Felling&amp;Restocking'!I594,SpeciesList[],4,0))</f>
        <v/>
      </c>
      <c r="AH594" s="362" t="str">
        <f aca="false">IF('Felling&amp;Restocking'!J594="","",IFERROR("," &amp; VLOOKUP( 'Felling&amp;Restocking'!J594,SpeciesList[],2,0),"," &amp; 'Felling&amp;Restocking'!J594))</f>
        <v/>
      </c>
      <c r="AI594" s="362" t="str">
        <f aca="false">IF('Felling&amp;Restocking'!J594="","",VLOOKUP( 'Felling&amp;Restocking'!J594,SpeciesList[],4,0))</f>
        <v/>
      </c>
      <c r="AJ594" s="362" t="str">
        <f aca="false">IF('Felling&amp;Restocking'!K594="","",IFERROR("," &amp; VLOOKUP( 'Felling&amp;Restocking'!K594,SpeciesList[],2,0),"," &amp; 'Felling&amp;Restocking'!K594))</f>
        <v/>
      </c>
      <c r="AK594" s="362" t="str">
        <f aca="false">IF('Felling&amp;Restocking'!K594="","",VLOOKUP( 'Felling&amp;Restocking'!K594,SpeciesList[],4,0))</f>
        <v/>
      </c>
      <c r="AL594" s="362" t="str">
        <f aca="false">IF('Felling&amp;Restocking'!L594="","",IFERROR("," &amp; VLOOKUP( 'Felling&amp;Restocking'!L594,SpeciesList[],2,0),"," &amp; 'Felling&amp;Restocking'!L594))</f>
        <v/>
      </c>
      <c r="AM594" s="362" t="str">
        <f aca="false">IF('Felling&amp;Restocking'!L594="","",VLOOKUP( 'Felling&amp;Restocking'!L594,SpeciesList[],4,0))</f>
        <v/>
      </c>
      <c r="AN594" s="362" t="str">
        <f aca="false">IF('Felling&amp;Restocking'!M594="","",IFERROR("," &amp; VLOOKUP( 'Felling&amp;Restocking'!M594,SpeciesList[],2,0),"," &amp; 'Felling&amp;Restocking'!M594))</f>
        <v/>
      </c>
      <c r="AO594" s="362" t="str">
        <f aca="false">IF('Felling&amp;Restocking'!M594="","",VLOOKUP( 'Felling&amp;Restocking'!M594,SpeciesList[],4,0))</f>
        <v/>
      </c>
      <c r="AP594" s="362" t="str">
        <f aca="false">IF('Felling&amp;Restocking'!N594="","",IFERROR("," &amp; VLOOKUP( 'Felling&amp;Restocking'!N594,SpeciesList[],2,0),"," &amp; 'Felling&amp;Restocking'!N594))</f>
        <v/>
      </c>
      <c r="AQ594" s="362" t="str">
        <f aca="false">IF('Felling&amp;Restocking'!N594="","",VLOOKUP( 'Felling&amp;Restocking'!N594,SpeciesList[],4,0))</f>
        <v/>
      </c>
      <c r="AT594" s="362" t="str">
        <f aca="false">IF('Sub-Cpt Record'!A594&lt;&gt;"",CONCATENATE('Sub-Cpt Record'!A594,'Sub-Cpt Record'!B594,'Sub-Cpt Record'!C594),"")</f>
        <v/>
      </c>
      <c r="AU594" s="362" t="n">
        <f aca="false">IF($AT594="",1,COUNTIFS($AT$11:$AT$1000, $AT594))</f>
        <v>1</v>
      </c>
      <c r="AV594" s="362" t="n">
        <f aca="false">IF(AT594&lt;&gt;"",'Sub-Cpt Record'!C594/CODE!AU594,0)</f>
        <v>0</v>
      </c>
    </row>
    <row r="595" customFormat="false" ht="15" hidden="false" customHeight="false" outlineLevel="0" collapsed="false">
      <c r="A595" s="362" t="str">
        <f aca="false">IF('Sub-Cpt Record'!B595="",IF(OR('Sub-Cpt Record'!A595=0,'Sub-Cpt Record'!A595=""),"",'Sub-Cpt Record'!A595),CONCATENATE('Sub-Cpt Record'!A595&amp;'Sub-Cpt Record'!B595))</f>
        <v/>
      </c>
      <c r="B595" s="362" t="n">
        <f aca="false">IF($A595="",1,COUNTIFS($A$11:$A$1000, $A595))</f>
        <v>1</v>
      </c>
      <c r="C595" s="363" t="str">
        <f aca="false">IF('Sub-Cpt Record'!E595 = "","",'Sub-Cpt Record'!E595&amp;"  ")</f>
        <v/>
      </c>
      <c r="D595" s="362" t="str">
        <f aca="false">IF('Sub-Cpt Record'!F595 = "","",'Sub-Cpt Record'!F595&amp;"  ")</f>
        <v/>
      </c>
      <c r="E595" s="362" t="str">
        <f aca="false">IF('Sub-Cpt Record'!G595 = "","",'Sub-Cpt Record'!G595&amp;"  ")</f>
        <v/>
      </c>
      <c r="F595" s="362" t="str">
        <f aca="false">IF('Sub-Cpt Record'!H595 = "","",'Sub-Cpt Record'!H595&amp;"  ")</f>
        <v/>
      </c>
      <c r="G595" s="362" t="str">
        <f aca="false">IF('Sub-Cpt Record'!I595 = "","",'Sub-Cpt Record'!I595&amp;"  ")</f>
        <v/>
      </c>
      <c r="H595" s="362" t="str">
        <f aca="false">IF('Sub-Cpt Record'!J595 = "","",'Sub-Cpt Record'!J595&amp;"  ")</f>
        <v/>
      </c>
      <c r="I595" s="364" t="str">
        <f aca="false">CONCATENATE(C595&amp;D595&amp;E595&amp;F595&amp;G595&amp;H595)</f>
        <v/>
      </c>
      <c r="J595" s="362" t="n">
        <f aca="false">IF(A595&lt;&gt;"",'Sub-Cpt Record'!C595/CODE!B595,0)</f>
        <v>0</v>
      </c>
      <c r="L595" s="365" t="str">
        <f aca="false">IF(A595="",IF(L596=1,1,""),1)</f>
        <v/>
      </c>
      <c r="N595" s="366" t="n">
        <f aca="false">COUNTIFS('Felling&amp;Restocking'!$A$11:$A$1000, 'Felling&amp;Restocking'!$A595, 'Felling&amp;Restocking'!$B$11:$B$1000, 'Felling&amp;Restocking'!$B595, 'Felling&amp;Restocking'!$H$11:$H$1000, 'Felling&amp;Restocking'!$H595)</f>
        <v>0</v>
      </c>
      <c r="O595" s="366" t="n">
        <f aca="false">IF(OR('Felling&amp;Restocking'!H595=0,'Felling&amp;Restocking'!H595=""),0,1)</f>
        <v>0</v>
      </c>
      <c r="P595" s="367" t="n">
        <f aca="false">SUM('Felling&amp;Restocking'!O595+'Felling&amp;Restocking'!P595)</f>
        <v>0</v>
      </c>
      <c r="S595" s="369" t="n">
        <f aca="false">IF(AND(O595&lt;&gt;0,P595&lt;&gt;0,'Felling&amp;Restocking'!G595&lt;&gt;0,AA595="",AC595=""),1,0)</f>
        <v>0</v>
      </c>
      <c r="T595" s="370" t="str">
        <f aca="false">IF(OR('Felling&amp;Restocking'!G595=0,'Felling&amp;Restocking'!G595=""),"",SUM('Felling&amp;Restocking'!O595/P595)*'Felling&amp;Restocking'!G595)</f>
        <v/>
      </c>
      <c r="U595" s="370" t="str">
        <f aca="false">IF(OR('Felling&amp;Restocking'!G595=0,'Felling&amp;Restocking'!G595=""),"",SUM('Felling&amp;Restocking'!P595/P595)*'Felling&amp;Restocking'!G595)</f>
        <v/>
      </c>
      <c r="V595" s="371" t="n">
        <f aca="false">IF(CONCATENATE('Felling&amp;Restocking'!U595&amp;'Felling&amp;Restocking'!W595&amp;'Felling&amp;Restocking'!Y595&amp;'Felling&amp;Restocking'!AA595&amp;'Felling&amp;Restocking'!AC595)="",0,1)</f>
        <v>0</v>
      </c>
      <c r="W595" s="372" t="n">
        <f aca="false">IF(OR(OR(TRIM('Felling&amp;Restocking'!H595)="T",TRIM('Felling&amp;Restocking'!H595)="DF",TRIM('Felling&amp;Restocking'!H595)="OS"),O595=0),0,1)</f>
        <v>0</v>
      </c>
      <c r="X595" s="372" t="n">
        <f aca="false">IF(OR('Felling&amp;Restocking'!$S595="",OR('Felling&amp;Restocking'!$S595=0,'Felling&amp;Restocking'!$S595="N/A")),0,1)</f>
        <v>0</v>
      </c>
      <c r="Y595" s="362" t="str">
        <f aca="false">IF(W595=1,T595,"")</f>
        <v/>
      </c>
      <c r="Z595" s="362" t="str">
        <f aca="false">IF(W595=1,U595,"")</f>
        <v/>
      </c>
      <c r="AA595" s="363" t="str">
        <f aca="false">CONCATENATE(IF(AND(AG595="B",AF595&lt;&gt;""),AF595,""),IF(AND(AI595="B",AH595&lt;&gt;""),AH595,""),IF(AND(AK595="B",AJ595&lt;&gt;""),AJ595,""),IF(AND(AM595="B",AL595&lt;&gt;""),AL595,""),IF(AND(AO595="B",AN595&lt;&gt;""),AN595,""),IF(AND(AQ595="B",AP595&lt;&gt;""),AP595,""))</f>
        <v/>
      </c>
      <c r="AC595" s="362" t="str">
        <f aca="false">CONCATENATE(IF(AND(AG595="C",AF595&lt;&gt;""),AF595,""),IF(AND(AI595="C",AH595&lt;&gt;""),AH595,""),IF(AND(AK595="C",AJ595&lt;&gt;""),AJ595,""),IF(AND(AM595="C",AL595&lt;&gt;""),AL595,""),IF(AND(AO595="C",AN595&lt;&gt;""),AN595,""),IF(AND(AQ595="C",AP595&lt;&gt;""),AP595,""))</f>
        <v/>
      </c>
      <c r="AE595" s="362" t="str">
        <f aca="false">CONCATENATE(IF(AS595="","",AS595),IF(AU595="","",AU595),IF(AW595="","",AW595),IF(AY595="","",AY595),IF(BA595="","",BA595),IF(BC595="","",BC595))</f>
        <v>1</v>
      </c>
      <c r="AF595" s="362" t="str">
        <f aca="false">IF('Felling&amp;Restocking'!I595="","",IFERROR(VLOOKUP( 'Felling&amp;Restocking'!I595,SpeciesList[],2,0),"," &amp; 'Felling&amp;Restocking'!I595))</f>
        <v/>
      </c>
      <c r="AG595" s="362" t="str">
        <f aca="false">IF('Felling&amp;Restocking'!I595="","",VLOOKUP( 'Felling&amp;Restocking'!I595,SpeciesList[],4,0))</f>
        <v/>
      </c>
      <c r="AH595" s="362" t="str">
        <f aca="false">IF('Felling&amp;Restocking'!J595="","",IFERROR("," &amp; VLOOKUP( 'Felling&amp;Restocking'!J595,SpeciesList[],2,0),"," &amp; 'Felling&amp;Restocking'!J595))</f>
        <v/>
      </c>
      <c r="AI595" s="362" t="str">
        <f aca="false">IF('Felling&amp;Restocking'!J595="","",VLOOKUP( 'Felling&amp;Restocking'!J595,SpeciesList[],4,0))</f>
        <v/>
      </c>
      <c r="AJ595" s="362" t="str">
        <f aca="false">IF('Felling&amp;Restocking'!K595="","",IFERROR("," &amp; VLOOKUP( 'Felling&amp;Restocking'!K595,SpeciesList[],2,0),"," &amp; 'Felling&amp;Restocking'!K595))</f>
        <v/>
      </c>
      <c r="AK595" s="362" t="str">
        <f aca="false">IF('Felling&amp;Restocking'!K595="","",VLOOKUP( 'Felling&amp;Restocking'!K595,SpeciesList[],4,0))</f>
        <v/>
      </c>
      <c r="AL595" s="362" t="str">
        <f aca="false">IF('Felling&amp;Restocking'!L595="","",IFERROR("," &amp; VLOOKUP( 'Felling&amp;Restocking'!L595,SpeciesList[],2,0),"," &amp; 'Felling&amp;Restocking'!L595))</f>
        <v/>
      </c>
      <c r="AM595" s="362" t="str">
        <f aca="false">IF('Felling&amp;Restocking'!L595="","",VLOOKUP( 'Felling&amp;Restocking'!L595,SpeciesList[],4,0))</f>
        <v/>
      </c>
      <c r="AN595" s="362" t="str">
        <f aca="false">IF('Felling&amp;Restocking'!M595="","",IFERROR("," &amp; VLOOKUP( 'Felling&amp;Restocking'!M595,SpeciesList[],2,0),"," &amp; 'Felling&amp;Restocking'!M595))</f>
        <v/>
      </c>
      <c r="AO595" s="362" t="str">
        <f aca="false">IF('Felling&amp;Restocking'!M595="","",VLOOKUP( 'Felling&amp;Restocking'!M595,SpeciesList[],4,0))</f>
        <v/>
      </c>
      <c r="AP595" s="362" t="str">
        <f aca="false">IF('Felling&amp;Restocking'!N595="","",IFERROR("," &amp; VLOOKUP( 'Felling&amp;Restocking'!N595,SpeciesList[],2,0),"," &amp; 'Felling&amp;Restocking'!N595))</f>
        <v/>
      </c>
      <c r="AQ595" s="362" t="str">
        <f aca="false">IF('Felling&amp;Restocking'!N595="","",VLOOKUP( 'Felling&amp;Restocking'!N595,SpeciesList[],4,0))</f>
        <v/>
      </c>
      <c r="AT595" s="362" t="str">
        <f aca="false">IF('Sub-Cpt Record'!A595&lt;&gt;"",CONCATENATE('Sub-Cpt Record'!A595,'Sub-Cpt Record'!B595,'Sub-Cpt Record'!C595),"")</f>
        <v/>
      </c>
      <c r="AU595" s="362" t="n">
        <f aca="false">IF($AT595="",1,COUNTIFS($AT$11:$AT$1000, $AT595))</f>
        <v>1</v>
      </c>
      <c r="AV595" s="362" t="n">
        <f aca="false">IF(AT595&lt;&gt;"",'Sub-Cpt Record'!C595/CODE!AU595,0)</f>
        <v>0</v>
      </c>
    </row>
    <row r="596" customFormat="false" ht="15" hidden="false" customHeight="false" outlineLevel="0" collapsed="false">
      <c r="A596" s="362" t="str">
        <f aca="false">IF('Sub-Cpt Record'!B596="",IF(OR('Sub-Cpt Record'!A596=0,'Sub-Cpt Record'!A596=""),"",'Sub-Cpt Record'!A596),CONCATENATE('Sub-Cpt Record'!A596&amp;'Sub-Cpt Record'!B596))</f>
        <v/>
      </c>
      <c r="B596" s="362" t="n">
        <f aca="false">IF($A596="",1,COUNTIFS($A$11:$A$1000, $A596))</f>
        <v>1</v>
      </c>
      <c r="C596" s="363" t="str">
        <f aca="false">IF('Sub-Cpt Record'!E596 = "","",'Sub-Cpt Record'!E596&amp;"  ")</f>
        <v/>
      </c>
      <c r="D596" s="362" t="str">
        <f aca="false">IF('Sub-Cpt Record'!F596 = "","",'Sub-Cpt Record'!F596&amp;"  ")</f>
        <v/>
      </c>
      <c r="E596" s="362" t="str">
        <f aca="false">IF('Sub-Cpt Record'!G596 = "","",'Sub-Cpt Record'!G596&amp;"  ")</f>
        <v/>
      </c>
      <c r="F596" s="362" t="str">
        <f aca="false">IF('Sub-Cpt Record'!H596 = "","",'Sub-Cpt Record'!H596&amp;"  ")</f>
        <v/>
      </c>
      <c r="G596" s="362" t="str">
        <f aca="false">IF('Sub-Cpt Record'!I596 = "","",'Sub-Cpt Record'!I596&amp;"  ")</f>
        <v/>
      </c>
      <c r="H596" s="362" t="str">
        <f aca="false">IF('Sub-Cpt Record'!J596 = "","",'Sub-Cpt Record'!J596&amp;"  ")</f>
        <v/>
      </c>
      <c r="I596" s="364" t="str">
        <f aca="false">CONCATENATE(C596&amp;D596&amp;E596&amp;F596&amp;G596&amp;H596)</f>
        <v/>
      </c>
      <c r="J596" s="362" t="n">
        <f aca="false">IF(A596&lt;&gt;"",'Sub-Cpt Record'!C596/CODE!B596,0)</f>
        <v>0</v>
      </c>
      <c r="L596" s="365" t="str">
        <f aca="false">IF(A596="",IF(L597=1,1,""),1)</f>
        <v/>
      </c>
      <c r="N596" s="366" t="n">
        <f aca="false">COUNTIFS('Felling&amp;Restocking'!$A$11:$A$1000, 'Felling&amp;Restocking'!$A596, 'Felling&amp;Restocking'!$B$11:$B$1000, 'Felling&amp;Restocking'!$B596, 'Felling&amp;Restocking'!$H$11:$H$1000, 'Felling&amp;Restocking'!$H596)</f>
        <v>0</v>
      </c>
      <c r="O596" s="366" t="n">
        <f aca="false">IF(OR('Felling&amp;Restocking'!H596=0,'Felling&amp;Restocking'!H596=""),0,1)</f>
        <v>0</v>
      </c>
      <c r="P596" s="367" t="n">
        <f aca="false">SUM('Felling&amp;Restocking'!O596+'Felling&amp;Restocking'!P596)</f>
        <v>0</v>
      </c>
      <c r="S596" s="369" t="n">
        <f aca="false">IF(AND(O596&lt;&gt;0,P596&lt;&gt;0,'Felling&amp;Restocking'!G596&lt;&gt;0,AA596="",AC596=""),1,0)</f>
        <v>0</v>
      </c>
      <c r="T596" s="370" t="str">
        <f aca="false">IF(OR('Felling&amp;Restocking'!G596=0,'Felling&amp;Restocking'!G596=""),"",SUM('Felling&amp;Restocking'!O596/P596)*'Felling&amp;Restocking'!G596)</f>
        <v/>
      </c>
      <c r="U596" s="370" t="str">
        <f aca="false">IF(OR('Felling&amp;Restocking'!G596=0,'Felling&amp;Restocking'!G596=""),"",SUM('Felling&amp;Restocking'!P596/P596)*'Felling&amp;Restocking'!G596)</f>
        <v/>
      </c>
      <c r="V596" s="371" t="n">
        <f aca="false">IF(CONCATENATE('Felling&amp;Restocking'!U596&amp;'Felling&amp;Restocking'!W596&amp;'Felling&amp;Restocking'!Y596&amp;'Felling&amp;Restocking'!AA596&amp;'Felling&amp;Restocking'!AC596)="",0,1)</f>
        <v>0</v>
      </c>
      <c r="W596" s="372" t="n">
        <f aca="false">IF(OR(OR(TRIM('Felling&amp;Restocking'!H596)="T",TRIM('Felling&amp;Restocking'!H596)="DF",TRIM('Felling&amp;Restocking'!H596)="OS"),O596=0),0,1)</f>
        <v>0</v>
      </c>
      <c r="X596" s="372" t="n">
        <f aca="false">IF(OR('Felling&amp;Restocking'!$S596="",OR('Felling&amp;Restocking'!$S596=0,'Felling&amp;Restocking'!$S596="N/A")),0,1)</f>
        <v>0</v>
      </c>
      <c r="Y596" s="362" t="str">
        <f aca="false">IF(W596=1,T596,"")</f>
        <v/>
      </c>
      <c r="Z596" s="362" t="str">
        <f aca="false">IF(W596=1,U596,"")</f>
        <v/>
      </c>
      <c r="AA596" s="363" t="str">
        <f aca="false">CONCATENATE(IF(AND(AG596="B",AF596&lt;&gt;""),AF596,""),IF(AND(AI596="B",AH596&lt;&gt;""),AH596,""),IF(AND(AK596="B",AJ596&lt;&gt;""),AJ596,""),IF(AND(AM596="B",AL596&lt;&gt;""),AL596,""),IF(AND(AO596="B",AN596&lt;&gt;""),AN596,""),IF(AND(AQ596="B",AP596&lt;&gt;""),AP596,""))</f>
        <v/>
      </c>
      <c r="AC596" s="362" t="str">
        <f aca="false">CONCATENATE(IF(AND(AG596="C",AF596&lt;&gt;""),AF596,""),IF(AND(AI596="C",AH596&lt;&gt;""),AH596,""),IF(AND(AK596="C",AJ596&lt;&gt;""),AJ596,""),IF(AND(AM596="C",AL596&lt;&gt;""),AL596,""),IF(AND(AO596="C",AN596&lt;&gt;""),AN596,""),IF(AND(AQ596="C",AP596&lt;&gt;""),AP596,""))</f>
        <v/>
      </c>
      <c r="AE596" s="362" t="str">
        <f aca="false">CONCATENATE(IF(AS596="","",AS596),IF(AU596="","",AU596),IF(AW596="","",AW596),IF(AY596="","",AY596),IF(BA596="","",BA596),IF(BC596="","",BC596))</f>
        <v>1</v>
      </c>
      <c r="AF596" s="362" t="str">
        <f aca="false">IF('Felling&amp;Restocking'!I596="","",IFERROR(VLOOKUP( 'Felling&amp;Restocking'!I596,SpeciesList[],2,0),"," &amp; 'Felling&amp;Restocking'!I596))</f>
        <v/>
      </c>
      <c r="AG596" s="362" t="str">
        <f aca="false">IF('Felling&amp;Restocking'!I596="","",VLOOKUP( 'Felling&amp;Restocking'!I596,SpeciesList[],4,0))</f>
        <v/>
      </c>
      <c r="AH596" s="362" t="str">
        <f aca="false">IF('Felling&amp;Restocking'!J596="","",IFERROR("," &amp; VLOOKUP( 'Felling&amp;Restocking'!J596,SpeciesList[],2,0),"," &amp; 'Felling&amp;Restocking'!J596))</f>
        <v/>
      </c>
      <c r="AI596" s="362" t="str">
        <f aca="false">IF('Felling&amp;Restocking'!J596="","",VLOOKUP( 'Felling&amp;Restocking'!J596,SpeciesList[],4,0))</f>
        <v/>
      </c>
      <c r="AJ596" s="362" t="str">
        <f aca="false">IF('Felling&amp;Restocking'!K596="","",IFERROR("," &amp; VLOOKUP( 'Felling&amp;Restocking'!K596,SpeciesList[],2,0),"," &amp; 'Felling&amp;Restocking'!K596))</f>
        <v/>
      </c>
      <c r="AK596" s="362" t="str">
        <f aca="false">IF('Felling&amp;Restocking'!K596="","",VLOOKUP( 'Felling&amp;Restocking'!K596,SpeciesList[],4,0))</f>
        <v/>
      </c>
      <c r="AL596" s="362" t="str">
        <f aca="false">IF('Felling&amp;Restocking'!L596="","",IFERROR("," &amp; VLOOKUP( 'Felling&amp;Restocking'!L596,SpeciesList[],2,0),"," &amp; 'Felling&amp;Restocking'!L596))</f>
        <v/>
      </c>
      <c r="AM596" s="362" t="str">
        <f aca="false">IF('Felling&amp;Restocking'!L596="","",VLOOKUP( 'Felling&amp;Restocking'!L596,SpeciesList[],4,0))</f>
        <v/>
      </c>
      <c r="AN596" s="362" t="str">
        <f aca="false">IF('Felling&amp;Restocking'!M596="","",IFERROR("," &amp; VLOOKUP( 'Felling&amp;Restocking'!M596,SpeciesList[],2,0),"," &amp; 'Felling&amp;Restocking'!M596))</f>
        <v/>
      </c>
      <c r="AO596" s="362" t="str">
        <f aca="false">IF('Felling&amp;Restocking'!M596="","",VLOOKUP( 'Felling&amp;Restocking'!M596,SpeciesList[],4,0))</f>
        <v/>
      </c>
      <c r="AP596" s="362" t="str">
        <f aca="false">IF('Felling&amp;Restocking'!N596="","",IFERROR("," &amp; VLOOKUP( 'Felling&amp;Restocking'!N596,SpeciesList[],2,0),"," &amp; 'Felling&amp;Restocking'!N596))</f>
        <v/>
      </c>
      <c r="AQ596" s="362" t="str">
        <f aca="false">IF('Felling&amp;Restocking'!N596="","",VLOOKUP( 'Felling&amp;Restocking'!N596,SpeciesList[],4,0))</f>
        <v/>
      </c>
      <c r="AT596" s="362" t="str">
        <f aca="false">IF('Sub-Cpt Record'!A596&lt;&gt;"",CONCATENATE('Sub-Cpt Record'!A596,'Sub-Cpt Record'!B596,'Sub-Cpt Record'!C596),"")</f>
        <v/>
      </c>
      <c r="AU596" s="362" t="n">
        <f aca="false">IF($AT596="",1,COUNTIFS($AT$11:$AT$1000, $AT596))</f>
        <v>1</v>
      </c>
      <c r="AV596" s="362" t="n">
        <f aca="false">IF(AT596&lt;&gt;"",'Sub-Cpt Record'!C596/CODE!AU596,0)</f>
        <v>0</v>
      </c>
    </row>
    <row r="597" customFormat="false" ht="15" hidden="false" customHeight="false" outlineLevel="0" collapsed="false">
      <c r="A597" s="362" t="str">
        <f aca="false">IF('Sub-Cpt Record'!B597="",IF(OR('Sub-Cpt Record'!A597=0,'Sub-Cpt Record'!A597=""),"",'Sub-Cpt Record'!A597),CONCATENATE('Sub-Cpt Record'!A597&amp;'Sub-Cpt Record'!B597))</f>
        <v/>
      </c>
      <c r="B597" s="362" t="n">
        <f aca="false">IF($A597="",1,COUNTIFS($A$11:$A$1000, $A597))</f>
        <v>1</v>
      </c>
      <c r="C597" s="363" t="str">
        <f aca="false">IF('Sub-Cpt Record'!E597 = "","",'Sub-Cpt Record'!E597&amp;"  ")</f>
        <v/>
      </c>
      <c r="D597" s="362" t="str">
        <f aca="false">IF('Sub-Cpt Record'!F597 = "","",'Sub-Cpt Record'!F597&amp;"  ")</f>
        <v/>
      </c>
      <c r="E597" s="362" t="str">
        <f aca="false">IF('Sub-Cpt Record'!G597 = "","",'Sub-Cpt Record'!G597&amp;"  ")</f>
        <v/>
      </c>
      <c r="F597" s="362" t="str">
        <f aca="false">IF('Sub-Cpt Record'!H597 = "","",'Sub-Cpt Record'!H597&amp;"  ")</f>
        <v/>
      </c>
      <c r="G597" s="362" t="str">
        <f aca="false">IF('Sub-Cpt Record'!I597 = "","",'Sub-Cpt Record'!I597&amp;"  ")</f>
        <v/>
      </c>
      <c r="H597" s="362" t="str">
        <f aca="false">IF('Sub-Cpt Record'!J597 = "","",'Sub-Cpt Record'!J597&amp;"  ")</f>
        <v/>
      </c>
      <c r="I597" s="364" t="str">
        <f aca="false">CONCATENATE(C597&amp;D597&amp;E597&amp;F597&amp;G597&amp;H597)</f>
        <v/>
      </c>
      <c r="J597" s="362" t="n">
        <f aca="false">IF(A597&lt;&gt;"",'Sub-Cpt Record'!C597/CODE!B597,0)</f>
        <v>0</v>
      </c>
      <c r="L597" s="365" t="str">
        <f aca="false">IF(A597="",IF(L598=1,1,""),1)</f>
        <v/>
      </c>
      <c r="N597" s="366" t="n">
        <f aca="false">COUNTIFS('Felling&amp;Restocking'!$A$11:$A$1000, 'Felling&amp;Restocking'!$A597, 'Felling&amp;Restocking'!$B$11:$B$1000, 'Felling&amp;Restocking'!$B597, 'Felling&amp;Restocking'!$H$11:$H$1000, 'Felling&amp;Restocking'!$H597)</f>
        <v>0</v>
      </c>
      <c r="O597" s="366" t="n">
        <f aca="false">IF(OR('Felling&amp;Restocking'!H597=0,'Felling&amp;Restocking'!H597=""),0,1)</f>
        <v>0</v>
      </c>
      <c r="P597" s="367" t="n">
        <f aca="false">SUM('Felling&amp;Restocking'!O597+'Felling&amp;Restocking'!P597)</f>
        <v>0</v>
      </c>
      <c r="S597" s="369" t="n">
        <f aca="false">IF(AND(O597&lt;&gt;0,P597&lt;&gt;0,'Felling&amp;Restocking'!G597&lt;&gt;0,AA597="",AC597=""),1,0)</f>
        <v>0</v>
      </c>
      <c r="T597" s="370" t="str">
        <f aca="false">IF(OR('Felling&amp;Restocking'!G597=0,'Felling&amp;Restocking'!G597=""),"",SUM('Felling&amp;Restocking'!O597/P597)*'Felling&amp;Restocking'!G597)</f>
        <v/>
      </c>
      <c r="U597" s="370" t="str">
        <f aca="false">IF(OR('Felling&amp;Restocking'!G597=0,'Felling&amp;Restocking'!G597=""),"",SUM('Felling&amp;Restocking'!P597/P597)*'Felling&amp;Restocking'!G597)</f>
        <v/>
      </c>
      <c r="V597" s="371" t="n">
        <f aca="false">IF(CONCATENATE('Felling&amp;Restocking'!U597&amp;'Felling&amp;Restocking'!W597&amp;'Felling&amp;Restocking'!Y597&amp;'Felling&amp;Restocking'!AA597&amp;'Felling&amp;Restocking'!AC597)="",0,1)</f>
        <v>0</v>
      </c>
      <c r="W597" s="372" t="n">
        <f aca="false">IF(OR(OR(TRIM('Felling&amp;Restocking'!H597)="T",TRIM('Felling&amp;Restocking'!H597)="DF",TRIM('Felling&amp;Restocking'!H597)="OS"),O597=0),0,1)</f>
        <v>0</v>
      </c>
      <c r="X597" s="372" t="n">
        <f aca="false">IF(OR('Felling&amp;Restocking'!$S597="",OR('Felling&amp;Restocking'!$S597=0,'Felling&amp;Restocking'!$S597="N/A")),0,1)</f>
        <v>0</v>
      </c>
      <c r="Y597" s="362" t="str">
        <f aca="false">IF(W597=1,T597,"")</f>
        <v/>
      </c>
      <c r="Z597" s="362" t="str">
        <f aca="false">IF(W597=1,U597,"")</f>
        <v/>
      </c>
      <c r="AA597" s="363" t="str">
        <f aca="false">CONCATENATE(IF(AND(AG597="B",AF597&lt;&gt;""),AF597,""),IF(AND(AI597="B",AH597&lt;&gt;""),AH597,""),IF(AND(AK597="B",AJ597&lt;&gt;""),AJ597,""),IF(AND(AM597="B",AL597&lt;&gt;""),AL597,""),IF(AND(AO597="B",AN597&lt;&gt;""),AN597,""),IF(AND(AQ597="B",AP597&lt;&gt;""),AP597,""))</f>
        <v/>
      </c>
      <c r="AC597" s="362" t="str">
        <f aca="false">CONCATENATE(IF(AND(AG597="C",AF597&lt;&gt;""),AF597,""),IF(AND(AI597="C",AH597&lt;&gt;""),AH597,""),IF(AND(AK597="C",AJ597&lt;&gt;""),AJ597,""),IF(AND(AM597="C",AL597&lt;&gt;""),AL597,""),IF(AND(AO597="C",AN597&lt;&gt;""),AN597,""),IF(AND(AQ597="C",AP597&lt;&gt;""),AP597,""))</f>
        <v/>
      </c>
      <c r="AE597" s="362" t="str">
        <f aca="false">CONCATENATE(IF(AS597="","",AS597),IF(AU597="","",AU597),IF(AW597="","",AW597),IF(AY597="","",AY597),IF(BA597="","",BA597),IF(BC597="","",BC597))</f>
        <v>1</v>
      </c>
      <c r="AF597" s="362" t="str">
        <f aca="false">IF('Felling&amp;Restocking'!I597="","",IFERROR(VLOOKUP( 'Felling&amp;Restocking'!I597,SpeciesList[],2,0),"," &amp; 'Felling&amp;Restocking'!I597))</f>
        <v/>
      </c>
      <c r="AG597" s="362" t="str">
        <f aca="false">IF('Felling&amp;Restocking'!I597="","",VLOOKUP( 'Felling&amp;Restocking'!I597,SpeciesList[],4,0))</f>
        <v/>
      </c>
      <c r="AH597" s="362" t="str">
        <f aca="false">IF('Felling&amp;Restocking'!J597="","",IFERROR("," &amp; VLOOKUP( 'Felling&amp;Restocking'!J597,SpeciesList[],2,0),"," &amp; 'Felling&amp;Restocking'!J597))</f>
        <v/>
      </c>
      <c r="AI597" s="362" t="str">
        <f aca="false">IF('Felling&amp;Restocking'!J597="","",VLOOKUP( 'Felling&amp;Restocking'!J597,SpeciesList[],4,0))</f>
        <v/>
      </c>
      <c r="AJ597" s="362" t="str">
        <f aca="false">IF('Felling&amp;Restocking'!K597="","",IFERROR("," &amp; VLOOKUP( 'Felling&amp;Restocking'!K597,SpeciesList[],2,0),"," &amp; 'Felling&amp;Restocking'!K597))</f>
        <v/>
      </c>
      <c r="AK597" s="362" t="str">
        <f aca="false">IF('Felling&amp;Restocking'!K597="","",VLOOKUP( 'Felling&amp;Restocking'!K597,SpeciesList[],4,0))</f>
        <v/>
      </c>
      <c r="AL597" s="362" t="str">
        <f aca="false">IF('Felling&amp;Restocking'!L597="","",IFERROR("," &amp; VLOOKUP( 'Felling&amp;Restocking'!L597,SpeciesList[],2,0),"," &amp; 'Felling&amp;Restocking'!L597))</f>
        <v/>
      </c>
      <c r="AM597" s="362" t="str">
        <f aca="false">IF('Felling&amp;Restocking'!L597="","",VLOOKUP( 'Felling&amp;Restocking'!L597,SpeciesList[],4,0))</f>
        <v/>
      </c>
      <c r="AN597" s="362" t="str">
        <f aca="false">IF('Felling&amp;Restocking'!M597="","",IFERROR("," &amp; VLOOKUP( 'Felling&amp;Restocking'!M597,SpeciesList[],2,0),"," &amp; 'Felling&amp;Restocking'!M597))</f>
        <v/>
      </c>
      <c r="AO597" s="362" t="str">
        <f aca="false">IF('Felling&amp;Restocking'!M597="","",VLOOKUP( 'Felling&amp;Restocking'!M597,SpeciesList[],4,0))</f>
        <v/>
      </c>
      <c r="AP597" s="362" t="str">
        <f aca="false">IF('Felling&amp;Restocking'!N597="","",IFERROR("," &amp; VLOOKUP( 'Felling&amp;Restocking'!N597,SpeciesList[],2,0),"," &amp; 'Felling&amp;Restocking'!N597))</f>
        <v/>
      </c>
      <c r="AQ597" s="362" t="str">
        <f aca="false">IF('Felling&amp;Restocking'!N597="","",VLOOKUP( 'Felling&amp;Restocking'!N597,SpeciesList[],4,0))</f>
        <v/>
      </c>
      <c r="AT597" s="362" t="str">
        <f aca="false">IF('Sub-Cpt Record'!A597&lt;&gt;"",CONCATENATE('Sub-Cpt Record'!A597,'Sub-Cpt Record'!B597,'Sub-Cpt Record'!C597),"")</f>
        <v/>
      </c>
      <c r="AU597" s="362" t="n">
        <f aca="false">IF($AT597="",1,COUNTIFS($AT$11:$AT$1000, $AT597))</f>
        <v>1</v>
      </c>
      <c r="AV597" s="362" t="n">
        <f aca="false">IF(AT597&lt;&gt;"",'Sub-Cpt Record'!C597/CODE!AU597,0)</f>
        <v>0</v>
      </c>
    </row>
    <row r="598" customFormat="false" ht="15" hidden="false" customHeight="false" outlineLevel="0" collapsed="false">
      <c r="A598" s="362" t="str">
        <f aca="false">IF('Sub-Cpt Record'!B598="",IF(OR('Sub-Cpt Record'!A598=0,'Sub-Cpt Record'!A598=""),"",'Sub-Cpt Record'!A598),CONCATENATE('Sub-Cpt Record'!A598&amp;'Sub-Cpt Record'!B598))</f>
        <v/>
      </c>
      <c r="B598" s="362" t="n">
        <f aca="false">IF($A598="",1,COUNTIFS($A$11:$A$1000, $A598))</f>
        <v>1</v>
      </c>
      <c r="C598" s="363" t="str">
        <f aca="false">IF('Sub-Cpt Record'!E598 = "","",'Sub-Cpt Record'!E598&amp;"  ")</f>
        <v/>
      </c>
      <c r="D598" s="362" t="str">
        <f aca="false">IF('Sub-Cpt Record'!F598 = "","",'Sub-Cpt Record'!F598&amp;"  ")</f>
        <v/>
      </c>
      <c r="E598" s="362" t="str">
        <f aca="false">IF('Sub-Cpt Record'!G598 = "","",'Sub-Cpt Record'!G598&amp;"  ")</f>
        <v/>
      </c>
      <c r="F598" s="362" t="str">
        <f aca="false">IF('Sub-Cpt Record'!H598 = "","",'Sub-Cpt Record'!H598&amp;"  ")</f>
        <v/>
      </c>
      <c r="G598" s="362" t="str">
        <f aca="false">IF('Sub-Cpt Record'!I598 = "","",'Sub-Cpt Record'!I598&amp;"  ")</f>
        <v/>
      </c>
      <c r="H598" s="362" t="str">
        <f aca="false">IF('Sub-Cpt Record'!J598 = "","",'Sub-Cpt Record'!J598&amp;"  ")</f>
        <v/>
      </c>
      <c r="I598" s="364" t="str">
        <f aca="false">CONCATENATE(C598&amp;D598&amp;E598&amp;F598&amp;G598&amp;H598)</f>
        <v/>
      </c>
      <c r="J598" s="362" t="n">
        <f aca="false">IF(A598&lt;&gt;"",'Sub-Cpt Record'!C598/CODE!B598,0)</f>
        <v>0</v>
      </c>
      <c r="L598" s="365" t="str">
        <f aca="false">IF(A598="",IF(L599=1,1,""),1)</f>
        <v/>
      </c>
      <c r="N598" s="366" t="n">
        <f aca="false">COUNTIFS('Felling&amp;Restocking'!$A$11:$A$1000, 'Felling&amp;Restocking'!$A598, 'Felling&amp;Restocking'!$B$11:$B$1000, 'Felling&amp;Restocking'!$B598, 'Felling&amp;Restocking'!$H$11:$H$1000, 'Felling&amp;Restocking'!$H598)</f>
        <v>0</v>
      </c>
      <c r="O598" s="366" t="n">
        <f aca="false">IF(OR('Felling&amp;Restocking'!H598=0,'Felling&amp;Restocking'!H598=""),0,1)</f>
        <v>0</v>
      </c>
      <c r="P598" s="367" t="n">
        <f aca="false">SUM('Felling&amp;Restocking'!O598+'Felling&amp;Restocking'!P598)</f>
        <v>0</v>
      </c>
      <c r="S598" s="369" t="n">
        <f aca="false">IF(AND(O598&lt;&gt;0,P598&lt;&gt;0,'Felling&amp;Restocking'!G598&lt;&gt;0,AA598="",AC598=""),1,0)</f>
        <v>0</v>
      </c>
      <c r="T598" s="370" t="str">
        <f aca="false">IF(OR('Felling&amp;Restocking'!G598=0,'Felling&amp;Restocking'!G598=""),"",SUM('Felling&amp;Restocking'!O598/P598)*'Felling&amp;Restocking'!G598)</f>
        <v/>
      </c>
      <c r="U598" s="370" t="str">
        <f aca="false">IF(OR('Felling&amp;Restocking'!G598=0,'Felling&amp;Restocking'!G598=""),"",SUM('Felling&amp;Restocking'!P598/P598)*'Felling&amp;Restocking'!G598)</f>
        <v/>
      </c>
      <c r="V598" s="371" t="n">
        <f aca="false">IF(CONCATENATE('Felling&amp;Restocking'!U598&amp;'Felling&amp;Restocking'!W598&amp;'Felling&amp;Restocking'!Y598&amp;'Felling&amp;Restocking'!AA598&amp;'Felling&amp;Restocking'!AC598)="",0,1)</f>
        <v>0</v>
      </c>
      <c r="W598" s="372" t="n">
        <f aca="false">IF(OR(OR(TRIM('Felling&amp;Restocking'!H598)="T",TRIM('Felling&amp;Restocking'!H598)="DF",TRIM('Felling&amp;Restocking'!H598)="OS"),O598=0),0,1)</f>
        <v>0</v>
      </c>
      <c r="X598" s="372" t="n">
        <f aca="false">IF(OR('Felling&amp;Restocking'!$S598="",OR('Felling&amp;Restocking'!$S598=0,'Felling&amp;Restocking'!$S598="N/A")),0,1)</f>
        <v>0</v>
      </c>
      <c r="Y598" s="362" t="str">
        <f aca="false">IF(W598=1,T598,"")</f>
        <v/>
      </c>
      <c r="Z598" s="362" t="str">
        <f aca="false">IF(W598=1,U598,"")</f>
        <v/>
      </c>
      <c r="AA598" s="363" t="str">
        <f aca="false">CONCATENATE(IF(AND(AG598="B",AF598&lt;&gt;""),AF598,""),IF(AND(AI598="B",AH598&lt;&gt;""),AH598,""),IF(AND(AK598="B",AJ598&lt;&gt;""),AJ598,""),IF(AND(AM598="B",AL598&lt;&gt;""),AL598,""),IF(AND(AO598="B",AN598&lt;&gt;""),AN598,""),IF(AND(AQ598="B",AP598&lt;&gt;""),AP598,""))</f>
        <v/>
      </c>
      <c r="AC598" s="362" t="str">
        <f aca="false">CONCATENATE(IF(AND(AG598="C",AF598&lt;&gt;""),AF598,""),IF(AND(AI598="C",AH598&lt;&gt;""),AH598,""),IF(AND(AK598="C",AJ598&lt;&gt;""),AJ598,""),IF(AND(AM598="C",AL598&lt;&gt;""),AL598,""),IF(AND(AO598="C",AN598&lt;&gt;""),AN598,""),IF(AND(AQ598="C",AP598&lt;&gt;""),AP598,""))</f>
        <v/>
      </c>
      <c r="AE598" s="362" t="str">
        <f aca="false">CONCATENATE(IF(AS598="","",AS598),IF(AU598="","",AU598),IF(AW598="","",AW598),IF(AY598="","",AY598),IF(BA598="","",BA598),IF(BC598="","",BC598))</f>
        <v>1</v>
      </c>
      <c r="AF598" s="362" t="str">
        <f aca="false">IF('Felling&amp;Restocking'!I598="","",IFERROR(VLOOKUP( 'Felling&amp;Restocking'!I598,SpeciesList[],2,0),"," &amp; 'Felling&amp;Restocking'!I598))</f>
        <v/>
      </c>
      <c r="AG598" s="362" t="str">
        <f aca="false">IF('Felling&amp;Restocking'!I598="","",VLOOKUP( 'Felling&amp;Restocking'!I598,SpeciesList[],4,0))</f>
        <v/>
      </c>
      <c r="AH598" s="362" t="str">
        <f aca="false">IF('Felling&amp;Restocking'!J598="","",IFERROR("," &amp; VLOOKUP( 'Felling&amp;Restocking'!J598,SpeciesList[],2,0),"," &amp; 'Felling&amp;Restocking'!J598))</f>
        <v/>
      </c>
      <c r="AI598" s="362" t="str">
        <f aca="false">IF('Felling&amp;Restocking'!J598="","",VLOOKUP( 'Felling&amp;Restocking'!J598,SpeciesList[],4,0))</f>
        <v/>
      </c>
      <c r="AJ598" s="362" t="str">
        <f aca="false">IF('Felling&amp;Restocking'!K598="","",IFERROR("," &amp; VLOOKUP( 'Felling&amp;Restocking'!K598,SpeciesList[],2,0),"," &amp; 'Felling&amp;Restocking'!K598))</f>
        <v/>
      </c>
      <c r="AK598" s="362" t="str">
        <f aca="false">IF('Felling&amp;Restocking'!K598="","",VLOOKUP( 'Felling&amp;Restocking'!K598,SpeciesList[],4,0))</f>
        <v/>
      </c>
      <c r="AL598" s="362" t="str">
        <f aca="false">IF('Felling&amp;Restocking'!L598="","",IFERROR("," &amp; VLOOKUP( 'Felling&amp;Restocking'!L598,SpeciesList[],2,0),"," &amp; 'Felling&amp;Restocking'!L598))</f>
        <v/>
      </c>
      <c r="AM598" s="362" t="str">
        <f aca="false">IF('Felling&amp;Restocking'!L598="","",VLOOKUP( 'Felling&amp;Restocking'!L598,SpeciesList[],4,0))</f>
        <v/>
      </c>
      <c r="AN598" s="362" t="str">
        <f aca="false">IF('Felling&amp;Restocking'!M598="","",IFERROR("," &amp; VLOOKUP( 'Felling&amp;Restocking'!M598,SpeciesList[],2,0),"," &amp; 'Felling&amp;Restocking'!M598))</f>
        <v/>
      </c>
      <c r="AO598" s="362" t="str">
        <f aca="false">IF('Felling&amp;Restocking'!M598="","",VLOOKUP( 'Felling&amp;Restocking'!M598,SpeciesList[],4,0))</f>
        <v/>
      </c>
      <c r="AP598" s="362" t="str">
        <f aca="false">IF('Felling&amp;Restocking'!N598="","",IFERROR("," &amp; VLOOKUP( 'Felling&amp;Restocking'!N598,SpeciesList[],2,0),"," &amp; 'Felling&amp;Restocking'!N598))</f>
        <v/>
      </c>
      <c r="AQ598" s="362" t="str">
        <f aca="false">IF('Felling&amp;Restocking'!N598="","",VLOOKUP( 'Felling&amp;Restocking'!N598,SpeciesList[],4,0))</f>
        <v/>
      </c>
      <c r="AT598" s="362" t="str">
        <f aca="false">IF('Sub-Cpt Record'!A598&lt;&gt;"",CONCATENATE('Sub-Cpt Record'!A598,'Sub-Cpt Record'!B598,'Sub-Cpt Record'!C598),"")</f>
        <v/>
      </c>
      <c r="AU598" s="362" t="n">
        <f aca="false">IF($AT598="",1,COUNTIFS($AT$11:$AT$1000, $AT598))</f>
        <v>1</v>
      </c>
      <c r="AV598" s="362" t="n">
        <f aca="false">IF(AT598&lt;&gt;"",'Sub-Cpt Record'!C598/CODE!AU598,0)</f>
        <v>0</v>
      </c>
    </row>
    <row r="599" customFormat="false" ht="15" hidden="false" customHeight="false" outlineLevel="0" collapsed="false">
      <c r="A599" s="362" t="str">
        <f aca="false">IF('Sub-Cpt Record'!B599="",IF(OR('Sub-Cpt Record'!A599=0,'Sub-Cpt Record'!A599=""),"",'Sub-Cpt Record'!A599),CONCATENATE('Sub-Cpt Record'!A599&amp;'Sub-Cpt Record'!B599))</f>
        <v/>
      </c>
      <c r="B599" s="362" t="n">
        <f aca="false">IF($A599="",1,COUNTIFS($A$11:$A$1000, $A599))</f>
        <v>1</v>
      </c>
      <c r="C599" s="363" t="str">
        <f aca="false">IF('Sub-Cpt Record'!E599 = "","",'Sub-Cpt Record'!E599&amp;"  ")</f>
        <v/>
      </c>
      <c r="D599" s="362" t="str">
        <f aca="false">IF('Sub-Cpt Record'!F599 = "","",'Sub-Cpt Record'!F599&amp;"  ")</f>
        <v/>
      </c>
      <c r="E599" s="362" t="str">
        <f aca="false">IF('Sub-Cpt Record'!G599 = "","",'Sub-Cpt Record'!G599&amp;"  ")</f>
        <v/>
      </c>
      <c r="F599" s="362" t="str">
        <f aca="false">IF('Sub-Cpt Record'!H599 = "","",'Sub-Cpt Record'!H599&amp;"  ")</f>
        <v/>
      </c>
      <c r="G599" s="362" t="str">
        <f aca="false">IF('Sub-Cpt Record'!I599 = "","",'Sub-Cpt Record'!I599&amp;"  ")</f>
        <v/>
      </c>
      <c r="H599" s="362" t="str">
        <f aca="false">IF('Sub-Cpt Record'!J599 = "","",'Sub-Cpt Record'!J599&amp;"  ")</f>
        <v/>
      </c>
      <c r="I599" s="364" t="str">
        <f aca="false">CONCATENATE(C599&amp;D599&amp;E599&amp;F599&amp;G599&amp;H599)</f>
        <v/>
      </c>
      <c r="J599" s="362" t="n">
        <f aca="false">IF(A599&lt;&gt;"",'Sub-Cpt Record'!C599/CODE!B599,0)</f>
        <v>0</v>
      </c>
      <c r="L599" s="365" t="str">
        <f aca="false">IF(A599="",IF(L600=1,1,""),1)</f>
        <v/>
      </c>
      <c r="N599" s="366" t="n">
        <f aca="false">COUNTIFS('Felling&amp;Restocking'!$A$11:$A$1000, 'Felling&amp;Restocking'!$A599, 'Felling&amp;Restocking'!$B$11:$B$1000, 'Felling&amp;Restocking'!$B599, 'Felling&amp;Restocking'!$H$11:$H$1000, 'Felling&amp;Restocking'!$H599)</f>
        <v>0</v>
      </c>
      <c r="O599" s="366" t="n">
        <f aca="false">IF(OR('Felling&amp;Restocking'!H599=0,'Felling&amp;Restocking'!H599=""),0,1)</f>
        <v>0</v>
      </c>
      <c r="P599" s="367" t="n">
        <f aca="false">SUM('Felling&amp;Restocking'!O599+'Felling&amp;Restocking'!P599)</f>
        <v>0</v>
      </c>
      <c r="S599" s="369" t="n">
        <f aca="false">IF(AND(O599&lt;&gt;0,P599&lt;&gt;0,'Felling&amp;Restocking'!G599&lt;&gt;0,AA599="",AC599=""),1,0)</f>
        <v>0</v>
      </c>
      <c r="T599" s="370" t="str">
        <f aca="false">IF(OR('Felling&amp;Restocking'!G599=0,'Felling&amp;Restocking'!G599=""),"",SUM('Felling&amp;Restocking'!O599/P599)*'Felling&amp;Restocking'!G599)</f>
        <v/>
      </c>
      <c r="U599" s="370" t="str">
        <f aca="false">IF(OR('Felling&amp;Restocking'!G599=0,'Felling&amp;Restocking'!G599=""),"",SUM('Felling&amp;Restocking'!P599/P599)*'Felling&amp;Restocking'!G599)</f>
        <v/>
      </c>
      <c r="V599" s="371" t="n">
        <f aca="false">IF(CONCATENATE('Felling&amp;Restocking'!U599&amp;'Felling&amp;Restocking'!W599&amp;'Felling&amp;Restocking'!Y599&amp;'Felling&amp;Restocking'!AA599&amp;'Felling&amp;Restocking'!AC599)="",0,1)</f>
        <v>0</v>
      </c>
      <c r="W599" s="372" t="n">
        <f aca="false">IF(OR(OR(TRIM('Felling&amp;Restocking'!H599)="T",TRIM('Felling&amp;Restocking'!H599)="DF",TRIM('Felling&amp;Restocking'!H599)="OS"),O599=0),0,1)</f>
        <v>0</v>
      </c>
      <c r="X599" s="372" t="n">
        <f aca="false">IF(OR('Felling&amp;Restocking'!$S599="",OR('Felling&amp;Restocking'!$S599=0,'Felling&amp;Restocking'!$S599="N/A")),0,1)</f>
        <v>0</v>
      </c>
      <c r="Y599" s="362" t="str">
        <f aca="false">IF(W599=1,T599,"")</f>
        <v/>
      </c>
      <c r="Z599" s="362" t="str">
        <f aca="false">IF(W599=1,U599,"")</f>
        <v/>
      </c>
      <c r="AA599" s="363" t="str">
        <f aca="false">CONCATENATE(IF(AND(AG599="B",AF599&lt;&gt;""),AF599,""),IF(AND(AI599="B",AH599&lt;&gt;""),AH599,""),IF(AND(AK599="B",AJ599&lt;&gt;""),AJ599,""),IF(AND(AM599="B",AL599&lt;&gt;""),AL599,""),IF(AND(AO599="B",AN599&lt;&gt;""),AN599,""),IF(AND(AQ599="B",AP599&lt;&gt;""),AP599,""))</f>
        <v/>
      </c>
      <c r="AC599" s="362" t="str">
        <f aca="false">CONCATENATE(IF(AND(AG599="C",AF599&lt;&gt;""),AF599,""),IF(AND(AI599="C",AH599&lt;&gt;""),AH599,""),IF(AND(AK599="C",AJ599&lt;&gt;""),AJ599,""),IF(AND(AM599="C",AL599&lt;&gt;""),AL599,""),IF(AND(AO599="C",AN599&lt;&gt;""),AN599,""),IF(AND(AQ599="C",AP599&lt;&gt;""),AP599,""))</f>
        <v/>
      </c>
      <c r="AE599" s="362" t="str">
        <f aca="false">CONCATENATE(IF(AS599="","",AS599),IF(AU599="","",AU599),IF(AW599="","",AW599),IF(AY599="","",AY599),IF(BA599="","",BA599),IF(BC599="","",BC599))</f>
        <v>1</v>
      </c>
      <c r="AF599" s="362" t="str">
        <f aca="false">IF('Felling&amp;Restocking'!I599="","",IFERROR(VLOOKUP( 'Felling&amp;Restocking'!I599,SpeciesList[],2,0),"," &amp; 'Felling&amp;Restocking'!I599))</f>
        <v/>
      </c>
      <c r="AG599" s="362" t="str">
        <f aca="false">IF('Felling&amp;Restocking'!I599="","",VLOOKUP( 'Felling&amp;Restocking'!I599,SpeciesList[],4,0))</f>
        <v/>
      </c>
      <c r="AH599" s="362" t="str">
        <f aca="false">IF('Felling&amp;Restocking'!J599="","",IFERROR("," &amp; VLOOKUP( 'Felling&amp;Restocking'!J599,SpeciesList[],2,0),"," &amp; 'Felling&amp;Restocking'!J599))</f>
        <v/>
      </c>
      <c r="AI599" s="362" t="str">
        <f aca="false">IF('Felling&amp;Restocking'!J599="","",VLOOKUP( 'Felling&amp;Restocking'!J599,SpeciesList[],4,0))</f>
        <v/>
      </c>
      <c r="AJ599" s="362" t="str">
        <f aca="false">IF('Felling&amp;Restocking'!K599="","",IFERROR("," &amp; VLOOKUP( 'Felling&amp;Restocking'!K599,SpeciesList[],2,0),"," &amp; 'Felling&amp;Restocking'!K599))</f>
        <v/>
      </c>
      <c r="AK599" s="362" t="str">
        <f aca="false">IF('Felling&amp;Restocking'!K599="","",VLOOKUP( 'Felling&amp;Restocking'!K599,SpeciesList[],4,0))</f>
        <v/>
      </c>
      <c r="AL599" s="362" t="str">
        <f aca="false">IF('Felling&amp;Restocking'!L599="","",IFERROR("," &amp; VLOOKUP( 'Felling&amp;Restocking'!L599,SpeciesList[],2,0),"," &amp; 'Felling&amp;Restocking'!L599))</f>
        <v/>
      </c>
      <c r="AM599" s="362" t="str">
        <f aca="false">IF('Felling&amp;Restocking'!L599="","",VLOOKUP( 'Felling&amp;Restocking'!L599,SpeciesList[],4,0))</f>
        <v/>
      </c>
      <c r="AN599" s="362" t="str">
        <f aca="false">IF('Felling&amp;Restocking'!M599="","",IFERROR("," &amp; VLOOKUP( 'Felling&amp;Restocking'!M599,SpeciesList[],2,0),"," &amp; 'Felling&amp;Restocking'!M599))</f>
        <v/>
      </c>
      <c r="AO599" s="362" t="str">
        <f aca="false">IF('Felling&amp;Restocking'!M599="","",VLOOKUP( 'Felling&amp;Restocking'!M599,SpeciesList[],4,0))</f>
        <v/>
      </c>
      <c r="AP599" s="362" t="str">
        <f aca="false">IF('Felling&amp;Restocking'!N599="","",IFERROR("," &amp; VLOOKUP( 'Felling&amp;Restocking'!N599,SpeciesList[],2,0),"," &amp; 'Felling&amp;Restocking'!N599))</f>
        <v/>
      </c>
      <c r="AQ599" s="362" t="str">
        <f aca="false">IF('Felling&amp;Restocking'!N599="","",VLOOKUP( 'Felling&amp;Restocking'!N599,SpeciesList[],4,0))</f>
        <v/>
      </c>
      <c r="AT599" s="362" t="str">
        <f aca="false">IF('Sub-Cpt Record'!A599&lt;&gt;"",CONCATENATE('Sub-Cpt Record'!A599,'Sub-Cpt Record'!B599,'Sub-Cpt Record'!C599),"")</f>
        <v/>
      </c>
      <c r="AU599" s="362" t="n">
        <f aca="false">IF($AT599="",1,COUNTIFS($AT$11:$AT$1000, $AT599))</f>
        <v>1</v>
      </c>
      <c r="AV599" s="362" t="n">
        <f aca="false">IF(AT599&lt;&gt;"",'Sub-Cpt Record'!C599/CODE!AU599,0)</f>
        <v>0</v>
      </c>
    </row>
    <row r="600" customFormat="false" ht="15" hidden="false" customHeight="false" outlineLevel="0" collapsed="false">
      <c r="A600" s="362" t="str">
        <f aca="false">IF('Sub-Cpt Record'!B600="",IF(OR('Sub-Cpt Record'!A600=0,'Sub-Cpt Record'!A600=""),"",'Sub-Cpt Record'!A600),CONCATENATE('Sub-Cpt Record'!A600&amp;'Sub-Cpt Record'!B600))</f>
        <v/>
      </c>
      <c r="B600" s="362" t="n">
        <f aca="false">IF($A600="",1,COUNTIFS($A$11:$A$1000, $A600))</f>
        <v>1</v>
      </c>
      <c r="C600" s="363" t="str">
        <f aca="false">IF('Sub-Cpt Record'!E600 = "","",'Sub-Cpt Record'!E600&amp;"  ")</f>
        <v/>
      </c>
      <c r="D600" s="362" t="str">
        <f aca="false">IF('Sub-Cpt Record'!F600 = "","",'Sub-Cpt Record'!F600&amp;"  ")</f>
        <v/>
      </c>
      <c r="E600" s="362" t="str">
        <f aca="false">IF('Sub-Cpt Record'!G600 = "","",'Sub-Cpt Record'!G600&amp;"  ")</f>
        <v/>
      </c>
      <c r="F600" s="362" t="str">
        <f aca="false">IF('Sub-Cpt Record'!H600 = "","",'Sub-Cpt Record'!H600&amp;"  ")</f>
        <v/>
      </c>
      <c r="G600" s="362" t="str">
        <f aca="false">IF('Sub-Cpt Record'!I600 = "","",'Sub-Cpt Record'!I600&amp;"  ")</f>
        <v/>
      </c>
      <c r="H600" s="362" t="str">
        <f aca="false">IF('Sub-Cpt Record'!J600 = "","",'Sub-Cpt Record'!J600&amp;"  ")</f>
        <v/>
      </c>
      <c r="I600" s="364" t="str">
        <f aca="false">CONCATENATE(C600&amp;D600&amp;E600&amp;F600&amp;G600&amp;H600)</f>
        <v/>
      </c>
      <c r="J600" s="362" t="n">
        <f aca="false">IF(A600&lt;&gt;"",'Sub-Cpt Record'!C600/CODE!B600,0)</f>
        <v>0</v>
      </c>
      <c r="L600" s="365" t="str">
        <f aca="false">IF(A600="",IF(L601=1,1,""),1)</f>
        <v/>
      </c>
      <c r="N600" s="366" t="n">
        <f aca="false">COUNTIFS('Felling&amp;Restocking'!$A$11:$A$1000, 'Felling&amp;Restocking'!$A600, 'Felling&amp;Restocking'!$B$11:$B$1000, 'Felling&amp;Restocking'!$B600, 'Felling&amp;Restocking'!$H$11:$H$1000, 'Felling&amp;Restocking'!$H600)</f>
        <v>0</v>
      </c>
      <c r="O600" s="366" t="n">
        <f aca="false">IF(OR('Felling&amp;Restocking'!H600=0,'Felling&amp;Restocking'!H600=""),0,1)</f>
        <v>0</v>
      </c>
      <c r="P600" s="367" t="n">
        <f aca="false">SUM('Felling&amp;Restocking'!O600+'Felling&amp;Restocking'!P600)</f>
        <v>0</v>
      </c>
      <c r="S600" s="369" t="n">
        <f aca="false">IF(AND(O600&lt;&gt;0,P600&lt;&gt;0,'Felling&amp;Restocking'!G600&lt;&gt;0,AA600="",AC600=""),1,0)</f>
        <v>0</v>
      </c>
      <c r="T600" s="370" t="str">
        <f aca="false">IF(OR('Felling&amp;Restocking'!G600=0,'Felling&amp;Restocking'!G600=""),"",SUM('Felling&amp;Restocking'!O600/P600)*'Felling&amp;Restocking'!G600)</f>
        <v/>
      </c>
      <c r="U600" s="370" t="str">
        <f aca="false">IF(OR('Felling&amp;Restocking'!G600=0,'Felling&amp;Restocking'!G600=""),"",SUM('Felling&amp;Restocking'!P600/P600)*'Felling&amp;Restocking'!G600)</f>
        <v/>
      </c>
      <c r="V600" s="371" t="n">
        <f aca="false">IF(CONCATENATE('Felling&amp;Restocking'!U600&amp;'Felling&amp;Restocking'!W600&amp;'Felling&amp;Restocking'!Y600&amp;'Felling&amp;Restocking'!AA600&amp;'Felling&amp;Restocking'!AC600)="",0,1)</f>
        <v>0</v>
      </c>
      <c r="W600" s="372" t="n">
        <f aca="false">IF(OR(OR(TRIM('Felling&amp;Restocking'!H600)="T",TRIM('Felling&amp;Restocking'!H600)="DF",TRIM('Felling&amp;Restocking'!H600)="OS"),O600=0),0,1)</f>
        <v>0</v>
      </c>
      <c r="X600" s="372" t="n">
        <f aca="false">IF(OR('Felling&amp;Restocking'!$S600="",OR('Felling&amp;Restocking'!$S600=0,'Felling&amp;Restocking'!$S600="N/A")),0,1)</f>
        <v>0</v>
      </c>
      <c r="Y600" s="362" t="str">
        <f aca="false">IF(W600=1,T600,"")</f>
        <v/>
      </c>
      <c r="Z600" s="362" t="str">
        <f aca="false">IF(W600=1,U600,"")</f>
        <v/>
      </c>
      <c r="AA600" s="363" t="str">
        <f aca="false">CONCATENATE(IF(AND(AG600="B",AF600&lt;&gt;""),AF600,""),IF(AND(AI600="B",AH600&lt;&gt;""),AH600,""),IF(AND(AK600="B",AJ600&lt;&gt;""),AJ600,""),IF(AND(AM600="B",AL600&lt;&gt;""),AL600,""),IF(AND(AO600="B",AN600&lt;&gt;""),AN600,""),IF(AND(AQ600="B",AP600&lt;&gt;""),AP600,""))</f>
        <v/>
      </c>
      <c r="AC600" s="362" t="str">
        <f aca="false">CONCATENATE(IF(AND(AG600="C",AF600&lt;&gt;""),AF600,""),IF(AND(AI600="C",AH600&lt;&gt;""),AH600,""),IF(AND(AK600="C",AJ600&lt;&gt;""),AJ600,""),IF(AND(AM600="C",AL600&lt;&gt;""),AL600,""),IF(AND(AO600="C",AN600&lt;&gt;""),AN600,""),IF(AND(AQ600="C",AP600&lt;&gt;""),AP600,""))</f>
        <v/>
      </c>
      <c r="AE600" s="362" t="str">
        <f aca="false">CONCATENATE(IF(AS600="","",AS600),IF(AU600="","",AU600),IF(AW600="","",AW600),IF(AY600="","",AY600),IF(BA600="","",BA600),IF(BC600="","",BC600))</f>
        <v>1</v>
      </c>
      <c r="AF600" s="362" t="str">
        <f aca="false">IF('Felling&amp;Restocking'!I600="","",IFERROR(VLOOKUP( 'Felling&amp;Restocking'!I600,SpeciesList[],2,0),"," &amp; 'Felling&amp;Restocking'!I600))</f>
        <v/>
      </c>
      <c r="AG600" s="362" t="str">
        <f aca="false">IF('Felling&amp;Restocking'!I600="","",VLOOKUP( 'Felling&amp;Restocking'!I600,SpeciesList[],4,0))</f>
        <v/>
      </c>
      <c r="AH600" s="362" t="str">
        <f aca="false">IF('Felling&amp;Restocking'!J600="","",IFERROR("," &amp; VLOOKUP( 'Felling&amp;Restocking'!J600,SpeciesList[],2,0),"," &amp; 'Felling&amp;Restocking'!J600))</f>
        <v/>
      </c>
      <c r="AI600" s="362" t="str">
        <f aca="false">IF('Felling&amp;Restocking'!J600="","",VLOOKUP( 'Felling&amp;Restocking'!J600,SpeciesList[],4,0))</f>
        <v/>
      </c>
      <c r="AJ600" s="362" t="str">
        <f aca="false">IF('Felling&amp;Restocking'!K600="","",IFERROR("," &amp; VLOOKUP( 'Felling&amp;Restocking'!K600,SpeciesList[],2,0),"," &amp; 'Felling&amp;Restocking'!K600))</f>
        <v/>
      </c>
      <c r="AK600" s="362" t="str">
        <f aca="false">IF('Felling&amp;Restocking'!K600="","",VLOOKUP( 'Felling&amp;Restocking'!K600,SpeciesList[],4,0))</f>
        <v/>
      </c>
      <c r="AL600" s="362" t="str">
        <f aca="false">IF('Felling&amp;Restocking'!L600="","",IFERROR("," &amp; VLOOKUP( 'Felling&amp;Restocking'!L600,SpeciesList[],2,0),"," &amp; 'Felling&amp;Restocking'!L600))</f>
        <v/>
      </c>
      <c r="AM600" s="362" t="str">
        <f aca="false">IF('Felling&amp;Restocking'!L600="","",VLOOKUP( 'Felling&amp;Restocking'!L600,SpeciesList[],4,0))</f>
        <v/>
      </c>
      <c r="AN600" s="362" t="str">
        <f aca="false">IF('Felling&amp;Restocking'!M600="","",IFERROR("," &amp; VLOOKUP( 'Felling&amp;Restocking'!M600,SpeciesList[],2,0),"," &amp; 'Felling&amp;Restocking'!M600))</f>
        <v/>
      </c>
      <c r="AO600" s="362" t="str">
        <f aca="false">IF('Felling&amp;Restocking'!M600="","",VLOOKUP( 'Felling&amp;Restocking'!M600,SpeciesList[],4,0))</f>
        <v/>
      </c>
      <c r="AP600" s="362" t="str">
        <f aca="false">IF('Felling&amp;Restocking'!N600="","",IFERROR("," &amp; VLOOKUP( 'Felling&amp;Restocking'!N600,SpeciesList[],2,0),"," &amp; 'Felling&amp;Restocking'!N600))</f>
        <v/>
      </c>
      <c r="AQ600" s="362" t="str">
        <f aca="false">IF('Felling&amp;Restocking'!N600="","",VLOOKUP( 'Felling&amp;Restocking'!N600,SpeciesList[],4,0))</f>
        <v/>
      </c>
      <c r="AT600" s="362" t="str">
        <f aca="false">IF('Sub-Cpt Record'!A600&lt;&gt;"",CONCATENATE('Sub-Cpt Record'!A600,'Sub-Cpt Record'!B600,'Sub-Cpt Record'!C600),"")</f>
        <v/>
      </c>
      <c r="AU600" s="362" t="n">
        <f aca="false">IF($AT600="",1,COUNTIFS($AT$11:$AT$1000, $AT600))</f>
        <v>1</v>
      </c>
      <c r="AV600" s="362" t="n">
        <f aca="false">IF(AT600&lt;&gt;"",'Sub-Cpt Record'!C600/CODE!AU600,0)</f>
        <v>0</v>
      </c>
    </row>
    <row r="601" customFormat="false" ht="15" hidden="false" customHeight="false" outlineLevel="0" collapsed="false">
      <c r="A601" s="362" t="str">
        <f aca="false">IF('Sub-Cpt Record'!B601="",IF(OR('Sub-Cpt Record'!A601=0,'Sub-Cpt Record'!A601=""),"",'Sub-Cpt Record'!A601),CONCATENATE('Sub-Cpt Record'!A601&amp;'Sub-Cpt Record'!B601))</f>
        <v/>
      </c>
      <c r="B601" s="362" t="n">
        <f aca="false">IF($A601="",1,COUNTIFS($A$11:$A$1000, $A601))</f>
        <v>1</v>
      </c>
      <c r="C601" s="363" t="str">
        <f aca="false">IF('Sub-Cpt Record'!E601 = "","",'Sub-Cpt Record'!E601&amp;"  ")</f>
        <v/>
      </c>
      <c r="D601" s="362" t="str">
        <f aca="false">IF('Sub-Cpt Record'!F601 = "","",'Sub-Cpt Record'!F601&amp;"  ")</f>
        <v/>
      </c>
      <c r="E601" s="362" t="str">
        <f aca="false">IF('Sub-Cpt Record'!G601 = "","",'Sub-Cpt Record'!G601&amp;"  ")</f>
        <v/>
      </c>
      <c r="F601" s="362" t="str">
        <f aca="false">IF('Sub-Cpt Record'!H601 = "","",'Sub-Cpt Record'!H601&amp;"  ")</f>
        <v/>
      </c>
      <c r="G601" s="362" t="str">
        <f aca="false">IF('Sub-Cpt Record'!I601 = "","",'Sub-Cpt Record'!I601&amp;"  ")</f>
        <v/>
      </c>
      <c r="H601" s="362" t="str">
        <f aca="false">IF('Sub-Cpt Record'!J601 = "","",'Sub-Cpt Record'!J601&amp;"  ")</f>
        <v/>
      </c>
      <c r="I601" s="364" t="str">
        <f aca="false">CONCATENATE(C601&amp;D601&amp;E601&amp;F601&amp;G601&amp;H601)</f>
        <v/>
      </c>
      <c r="J601" s="362" t="n">
        <f aca="false">IF(A601&lt;&gt;"",'Sub-Cpt Record'!C601/CODE!B601,0)</f>
        <v>0</v>
      </c>
      <c r="L601" s="365" t="str">
        <f aca="false">IF(A601="",IF(L602=1,1,""),1)</f>
        <v/>
      </c>
      <c r="N601" s="366" t="n">
        <f aca="false">COUNTIFS('Felling&amp;Restocking'!$A$11:$A$1000, 'Felling&amp;Restocking'!$A601, 'Felling&amp;Restocking'!$B$11:$B$1000, 'Felling&amp;Restocking'!$B601, 'Felling&amp;Restocking'!$H$11:$H$1000, 'Felling&amp;Restocking'!$H601)</f>
        <v>0</v>
      </c>
      <c r="O601" s="366" t="n">
        <f aca="false">IF(OR('Felling&amp;Restocking'!H601=0,'Felling&amp;Restocking'!H601=""),0,1)</f>
        <v>0</v>
      </c>
      <c r="P601" s="367" t="n">
        <f aca="false">SUM('Felling&amp;Restocking'!O601+'Felling&amp;Restocking'!P601)</f>
        <v>0</v>
      </c>
      <c r="S601" s="369" t="n">
        <f aca="false">IF(AND(O601&lt;&gt;0,P601&lt;&gt;0,'Felling&amp;Restocking'!G601&lt;&gt;0,AA601="",AC601=""),1,0)</f>
        <v>0</v>
      </c>
      <c r="T601" s="370" t="str">
        <f aca="false">IF(OR('Felling&amp;Restocking'!G601=0,'Felling&amp;Restocking'!G601=""),"",SUM('Felling&amp;Restocking'!O601/P601)*'Felling&amp;Restocking'!G601)</f>
        <v/>
      </c>
      <c r="U601" s="370" t="str">
        <f aca="false">IF(OR('Felling&amp;Restocking'!G601=0,'Felling&amp;Restocking'!G601=""),"",SUM('Felling&amp;Restocking'!P601/P601)*'Felling&amp;Restocking'!G601)</f>
        <v/>
      </c>
      <c r="V601" s="371" t="n">
        <f aca="false">IF(CONCATENATE('Felling&amp;Restocking'!U601&amp;'Felling&amp;Restocking'!W601&amp;'Felling&amp;Restocking'!Y601&amp;'Felling&amp;Restocking'!AA601&amp;'Felling&amp;Restocking'!AC601)="",0,1)</f>
        <v>0</v>
      </c>
      <c r="W601" s="372" t="n">
        <f aca="false">IF(OR(OR(TRIM('Felling&amp;Restocking'!H601)="T",TRIM('Felling&amp;Restocking'!H601)="DF",TRIM('Felling&amp;Restocking'!H601)="OS"),O601=0),0,1)</f>
        <v>0</v>
      </c>
      <c r="X601" s="372" t="n">
        <f aca="false">IF(OR('Felling&amp;Restocking'!$S601="",OR('Felling&amp;Restocking'!$S601=0,'Felling&amp;Restocking'!$S601="N/A")),0,1)</f>
        <v>0</v>
      </c>
      <c r="Y601" s="362" t="str">
        <f aca="false">IF(W601=1,T601,"")</f>
        <v/>
      </c>
      <c r="Z601" s="362" t="str">
        <f aca="false">IF(W601=1,U601,"")</f>
        <v/>
      </c>
      <c r="AA601" s="363" t="str">
        <f aca="false">CONCATENATE(IF(AND(AG601="B",AF601&lt;&gt;""),AF601,""),IF(AND(AI601="B",AH601&lt;&gt;""),AH601,""),IF(AND(AK601="B",AJ601&lt;&gt;""),AJ601,""),IF(AND(AM601="B",AL601&lt;&gt;""),AL601,""),IF(AND(AO601="B",AN601&lt;&gt;""),AN601,""),IF(AND(AQ601="B",AP601&lt;&gt;""),AP601,""))</f>
        <v/>
      </c>
      <c r="AC601" s="362" t="str">
        <f aca="false">CONCATENATE(IF(AND(AG601="C",AF601&lt;&gt;""),AF601,""),IF(AND(AI601="C",AH601&lt;&gt;""),AH601,""),IF(AND(AK601="C",AJ601&lt;&gt;""),AJ601,""),IF(AND(AM601="C",AL601&lt;&gt;""),AL601,""),IF(AND(AO601="C",AN601&lt;&gt;""),AN601,""),IF(AND(AQ601="C",AP601&lt;&gt;""),AP601,""))</f>
        <v/>
      </c>
      <c r="AE601" s="362" t="str">
        <f aca="false">CONCATENATE(IF(AS601="","",AS601),IF(AU601="","",AU601),IF(AW601="","",AW601),IF(AY601="","",AY601),IF(BA601="","",BA601),IF(BC601="","",BC601))</f>
        <v>1</v>
      </c>
      <c r="AF601" s="362" t="str">
        <f aca="false">IF('Felling&amp;Restocking'!I601="","",IFERROR(VLOOKUP( 'Felling&amp;Restocking'!I601,SpeciesList[],2,0),"," &amp; 'Felling&amp;Restocking'!I601))</f>
        <v/>
      </c>
      <c r="AG601" s="362" t="str">
        <f aca="false">IF('Felling&amp;Restocking'!I601="","",VLOOKUP( 'Felling&amp;Restocking'!I601,SpeciesList[],4,0))</f>
        <v/>
      </c>
      <c r="AH601" s="362" t="str">
        <f aca="false">IF('Felling&amp;Restocking'!J601="","",IFERROR("," &amp; VLOOKUP( 'Felling&amp;Restocking'!J601,SpeciesList[],2,0),"," &amp; 'Felling&amp;Restocking'!J601))</f>
        <v/>
      </c>
      <c r="AI601" s="362" t="str">
        <f aca="false">IF('Felling&amp;Restocking'!J601="","",VLOOKUP( 'Felling&amp;Restocking'!J601,SpeciesList[],4,0))</f>
        <v/>
      </c>
      <c r="AJ601" s="362" t="str">
        <f aca="false">IF('Felling&amp;Restocking'!K601="","",IFERROR("," &amp; VLOOKUP( 'Felling&amp;Restocking'!K601,SpeciesList[],2,0),"," &amp; 'Felling&amp;Restocking'!K601))</f>
        <v/>
      </c>
      <c r="AK601" s="362" t="str">
        <f aca="false">IF('Felling&amp;Restocking'!K601="","",VLOOKUP( 'Felling&amp;Restocking'!K601,SpeciesList[],4,0))</f>
        <v/>
      </c>
      <c r="AL601" s="362" t="str">
        <f aca="false">IF('Felling&amp;Restocking'!L601="","",IFERROR("," &amp; VLOOKUP( 'Felling&amp;Restocking'!L601,SpeciesList[],2,0),"," &amp; 'Felling&amp;Restocking'!L601))</f>
        <v/>
      </c>
      <c r="AM601" s="362" t="str">
        <f aca="false">IF('Felling&amp;Restocking'!L601="","",VLOOKUP( 'Felling&amp;Restocking'!L601,SpeciesList[],4,0))</f>
        <v/>
      </c>
      <c r="AN601" s="362" t="str">
        <f aca="false">IF('Felling&amp;Restocking'!M601="","",IFERROR("," &amp; VLOOKUP( 'Felling&amp;Restocking'!M601,SpeciesList[],2,0),"," &amp; 'Felling&amp;Restocking'!M601))</f>
        <v/>
      </c>
      <c r="AO601" s="362" t="str">
        <f aca="false">IF('Felling&amp;Restocking'!M601="","",VLOOKUP( 'Felling&amp;Restocking'!M601,SpeciesList[],4,0))</f>
        <v/>
      </c>
      <c r="AP601" s="362" t="str">
        <f aca="false">IF('Felling&amp;Restocking'!N601="","",IFERROR("," &amp; VLOOKUP( 'Felling&amp;Restocking'!N601,SpeciesList[],2,0),"," &amp; 'Felling&amp;Restocking'!N601))</f>
        <v/>
      </c>
      <c r="AQ601" s="362" t="str">
        <f aca="false">IF('Felling&amp;Restocking'!N601="","",VLOOKUP( 'Felling&amp;Restocking'!N601,SpeciesList[],4,0))</f>
        <v/>
      </c>
      <c r="AT601" s="362" t="str">
        <f aca="false">IF('Sub-Cpt Record'!A601&lt;&gt;"",CONCATENATE('Sub-Cpt Record'!A601,'Sub-Cpt Record'!B601,'Sub-Cpt Record'!C601),"")</f>
        <v/>
      </c>
      <c r="AU601" s="362" t="n">
        <f aca="false">IF($AT601="",1,COUNTIFS($AT$11:$AT$1000, $AT601))</f>
        <v>1</v>
      </c>
      <c r="AV601" s="362" t="n">
        <f aca="false">IF(AT601&lt;&gt;"",'Sub-Cpt Record'!C601/CODE!AU601,0)</f>
        <v>0</v>
      </c>
    </row>
    <row r="602" customFormat="false" ht="15" hidden="false" customHeight="false" outlineLevel="0" collapsed="false">
      <c r="A602" s="362" t="str">
        <f aca="false">IF('Sub-Cpt Record'!B602="",IF(OR('Sub-Cpt Record'!A602=0,'Sub-Cpt Record'!A602=""),"",'Sub-Cpt Record'!A602),CONCATENATE('Sub-Cpt Record'!A602&amp;'Sub-Cpt Record'!B602))</f>
        <v/>
      </c>
      <c r="B602" s="362" t="n">
        <f aca="false">IF($A602="",1,COUNTIFS($A$11:$A$1000, $A602))</f>
        <v>1</v>
      </c>
      <c r="C602" s="363" t="str">
        <f aca="false">IF('Sub-Cpt Record'!E602 = "","",'Sub-Cpt Record'!E602&amp;"  ")</f>
        <v/>
      </c>
      <c r="D602" s="362" t="str">
        <f aca="false">IF('Sub-Cpt Record'!F602 = "","",'Sub-Cpt Record'!F602&amp;"  ")</f>
        <v/>
      </c>
      <c r="E602" s="362" t="str">
        <f aca="false">IF('Sub-Cpt Record'!G602 = "","",'Sub-Cpt Record'!G602&amp;"  ")</f>
        <v/>
      </c>
      <c r="F602" s="362" t="str">
        <f aca="false">IF('Sub-Cpt Record'!H602 = "","",'Sub-Cpt Record'!H602&amp;"  ")</f>
        <v/>
      </c>
      <c r="G602" s="362" t="str">
        <f aca="false">IF('Sub-Cpt Record'!I602 = "","",'Sub-Cpt Record'!I602&amp;"  ")</f>
        <v/>
      </c>
      <c r="H602" s="362" t="str">
        <f aca="false">IF('Sub-Cpt Record'!J602 = "","",'Sub-Cpt Record'!J602&amp;"  ")</f>
        <v/>
      </c>
      <c r="I602" s="364" t="str">
        <f aca="false">CONCATENATE(C602&amp;D602&amp;E602&amp;F602&amp;G602&amp;H602)</f>
        <v/>
      </c>
      <c r="J602" s="362" t="n">
        <f aca="false">IF(A602&lt;&gt;"",'Sub-Cpt Record'!C602/CODE!B602,0)</f>
        <v>0</v>
      </c>
      <c r="L602" s="365" t="str">
        <f aca="false">IF(A602="",IF(L603=1,1,""),1)</f>
        <v/>
      </c>
      <c r="N602" s="366" t="n">
        <f aca="false">COUNTIFS('Felling&amp;Restocking'!$A$11:$A$1000, 'Felling&amp;Restocking'!$A602, 'Felling&amp;Restocking'!$B$11:$B$1000, 'Felling&amp;Restocking'!$B602, 'Felling&amp;Restocking'!$H$11:$H$1000, 'Felling&amp;Restocking'!$H602)</f>
        <v>0</v>
      </c>
      <c r="O602" s="366" t="n">
        <f aca="false">IF(OR('Felling&amp;Restocking'!H602=0,'Felling&amp;Restocking'!H602=""),0,1)</f>
        <v>0</v>
      </c>
      <c r="P602" s="367" t="n">
        <f aca="false">SUM('Felling&amp;Restocking'!O602+'Felling&amp;Restocking'!P602)</f>
        <v>0</v>
      </c>
      <c r="S602" s="369" t="n">
        <f aca="false">IF(AND(O602&lt;&gt;0,P602&lt;&gt;0,'Felling&amp;Restocking'!G602&lt;&gt;0,AA602="",AC602=""),1,0)</f>
        <v>0</v>
      </c>
      <c r="T602" s="370" t="str">
        <f aca="false">IF(OR('Felling&amp;Restocking'!G602=0,'Felling&amp;Restocking'!G602=""),"",SUM('Felling&amp;Restocking'!O602/P602)*'Felling&amp;Restocking'!G602)</f>
        <v/>
      </c>
      <c r="U602" s="370" t="str">
        <f aca="false">IF(OR('Felling&amp;Restocking'!G602=0,'Felling&amp;Restocking'!G602=""),"",SUM('Felling&amp;Restocking'!P602/P602)*'Felling&amp;Restocking'!G602)</f>
        <v/>
      </c>
      <c r="V602" s="371" t="n">
        <f aca="false">IF(CONCATENATE('Felling&amp;Restocking'!U602&amp;'Felling&amp;Restocking'!W602&amp;'Felling&amp;Restocking'!Y602&amp;'Felling&amp;Restocking'!AA602&amp;'Felling&amp;Restocking'!AC602)="",0,1)</f>
        <v>0</v>
      </c>
      <c r="W602" s="372" t="n">
        <f aca="false">IF(OR(OR(TRIM('Felling&amp;Restocking'!H602)="T",TRIM('Felling&amp;Restocking'!H602)="DF",TRIM('Felling&amp;Restocking'!H602)="OS"),O602=0),0,1)</f>
        <v>0</v>
      </c>
      <c r="X602" s="372" t="n">
        <f aca="false">IF(OR('Felling&amp;Restocking'!$S602="",OR('Felling&amp;Restocking'!$S602=0,'Felling&amp;Restocking'!$S602="N/A")),0,1)</f>
        <v>0</v>
      </c>
      <c r="Y602" s="362" t="str">
        <f aca="false">IF(W602=1,T602,"")</f>
        <v/>
      </c>
      <c r="Z602" s="362" t="str">
        <f aca="false">IF(W602=1,U602,"")</f>
        <v/>
      </c>
      <c r="AA602" s="363" t="str">
        <f aca="false">CONCATENATE(IF(AND(AG602="B",AF602&lt;&gt;""),AF602,""),IF(AND(AI602="B",AH602&lt;&gt;""),AH602,""),IF(AND(AK602="B",AJ602&lt;&gt;""),AJ602,""),IF(AND(AM602="B",AL602&lt;&gt;""),AL602,""),IF(AND(AO602="B",AN602&lt;&gt;""),AN602,""),IF(AND(AQ602="B",AP602&lt;&gt;""),AP602,""))</f>
        <v/>
      </c>
      <c r="AC602" s="362" t="str">
        <f aca="false">CONCATENATE(IF(AND(AG602="C",AF602&lt;&gt;""),AF602,""),IF(AND(AI602="C",AH602&lt;&gt;""),AH602,""),IF(AND(AK602="C",AJ602&lt;&gt;""),AJ602,""),IF(AND(AM602="C",AL602&lt;&gt;""),AL602,""),IF(AND(AO602="C",AN602&lt;&gt;""),AN602,""),IF(AND(AQ602="C",AP602&lt;&gt;""),AP602,""))</f>
        <v/>
      </c>
      <c r="AE602" s="362" t="str">
        <f aca="false">CONCATENATE(IF(AS602="","",AS602),IF(AU602="","",AU602),IF(AW602="","",AW602),IF(AY602="","",AY602),IF(BA602="","",BA602),IF(BC602="","",BC602))</f>
        <v>1</v>
      </c>
      <c r="AF602" s="362" t="str">
        <f aca="false">IF('Felling&amp;Restocking'!I602="","",IFERROR(VLOOKUP( 'Felling&amp;Restocking'!I602,SpeciesList[],2,0),"," &amp; 'Felling&amp;Restocking'!I602))</f>
        <v/>
      </c>
      <c r="AG602" s="362" t="str">
        <f aca="false">IF('Felling&amp;Restocking'!I602="","",VLOOKUP( 'Felling&amp;Restocking'!I602,SpeciesList[],4,0))</f>
        <v/>
      </c>
      <c r="AH602" s="362" t="str">
        <f aca="false">IF('Felling&amp;Restocking'!J602="","",IFERROR("," &amp; VLOOKUP( 'Felling&amp;Restocking'!J602,SpeciesList[],2,0),"," &amp; 'Felling&amp;Restocking'!J602))</f>
        <v/>
      </c>
      <c r="AI602" s="362" t="str">
        <f aca="false">IF('Felling&amp;Restocking'!J602="","",VLOOKUP( 'Felling&amp;Restocking'!J602,SpeciesList[],4,0))</f>
        <v/>
      </c>
      <c r="AJ602" s="362" t="str">
        <f aca="false">IF('Felling&amp;Restocking'!K602="","",IFERROR("," &amp; VLOOKUP( 'Felling&amp;Restocking'!K602,SpeciesList[],2,0),"," &amp; 'Felling&amp;Restocking'!K602))</f>
        <v/>
      </c>
      <c r="AK602" s="362" t="str">
        <f aca="false">IF('Felling&amp;Restocking'!K602="","",VLOOKUP( 'Felling&amp;Restocking'!K602,SpeciesList[],4,0))</f>
        <v/>
      </c>
      <c r="AL602" s="362" t="str">
        <f aca="false">IF('Felling&amp;Restocking'!L602="","",IFERROR("," &amp; VLOOKUP( 'Felling&amp;Restocking'!L602,SpeciesList[],2,0),"," &amp; 'Felling&amp;Restocking'!L602))</f>
        <v/>
      </c>
      <c r="AM602" s="362" t="str">
        <f aca="false">IF('Felling&amp;Restocking'!L602="","",VLOOKUP( 'Felling&amp;Restocking'!L602,SpeciesList[],4,0))</f>
        <v/>
      </c>
      <c r="AN602" s="362" t="str">
        <f aca="false">IF('Felling&amp;Restocking'!M602="","",IFERROR("," &amp; VLOOKUP( 'Felling&amp;Restocking'!M602,SpeciesList[],2,0),"," &amp; 'Felling&amp;Restocking'!M602))</f>
        <v/>
      </c>
      <c r="AO602" s="362" t="str">
        <f aca="false">IF('Felling&amp;Restocking'!M602="","",VLOOKUP( 'Felling&amp;Restocking'!M602,SpeciesList[],4,0))</f>
        <v/>
      </c>
      <c r="AP602" s="362" t="str">
        <f aca="false">IF('Felling&amp;Restocking'!N602="","",IFERROR("," &amp; VLOOKUP( 'Felling&amp;Restocking'!N602,SpeciesList[],2,0),"," &amp; 'Felling&amp;Restocking'!N602))</f>
        <v/>
      </c>
      <c r="AQ602" s="362" t="str">
        <f aca="false">IF('Felling&amp;Restocking'!N602="","",VLOOKUP( 'Felling&amp;Restocking'!N602,SpeciesList[],4,0))</f>
        <v/>
      </c>
      <c r="AT602" s="362" t="str">
        <f aca="false">IF('Sub-Cpt Record'!A602&lt;&gt;"",CONCATENATE('Sub-Cpt Record'!A602,'Sub-Cpt Record'!B602,'Sub-Cpt Record'!C602),"")</f>
        <v/>
      </c>
      <c r="AU602" s="362" t="n">
        <f aca="false">IF($AT602="",1,COUNTIFS($AT$11:$AT$1000, $AT602))</f>
        <v>1</v>
      </c>
      <c r="AV602" s="362" t="n">
        <f aca="false">IF(AT602&lt;&gt;"",'Sub-Cpt Record'!C602/CODE!AU602,0)</f>
        <v>0</v>
      </c>
    </row>
    <row r="603" customFormat="false" ht="15" hidden="false" customHeight="false" outlineLevel="0" collapsed="false">
      <c r="A603" s="362" t="str">
        <f aca="false">IF('Sub-Cpt Record'!B603="",IF(OR('Sub-Cpt Record'!A603=0,'Sub-Cpt Record'!A603=""),"",'Sub-Cpt Record'!A603),CONCATENATE('Sub-Cpt Record'!A603&amp;'Sub-Cpt Record'!B603))</f>
        <v/>
      </c>
      <c r="B603" s="362" t="n">
        <f aca="false">IF($A603="",1,COUNTIFS($A$11:$A$1000, $A603))</f>
        <v>1</v>
      </c>
      <c r="C603" s="363" t="str">
        <f aca="false">IF('Sub-Cpt Record'!E603 = "","",'Sub-Cpt Record'!E603&amp;"  ")</f>
        <v/>
      </c>
      <c r="D603" s="362" t="str">
        <f aca="false">IF('Sub-Cpt Record'!F603 = "","",'Sub-Cpt Record'!F603&amp;"  ")</f>
        <v/>
      </c>
      <c r="E603" s="362" t="str">
        <f aca="false">IF('Sub-Cpt Record'!G603 = "","",'Sub-Cpt Record'!G603&amp;"  ")</f>
        <v/>
      </c>
      <c r="F603" s="362" t="str">
        <f aca="false">IF('Sub-Cpt Record'!H603 = "","",'Sub-Cpt Record'!H603&amp;"  ")</f>
        <v/>
      </c>
      <c r="G603" s="362" t="str">
        <f aca="false">IF('Sub-Cpt Record'!I603 = "","",'Sub-Cpt Record'!I603&amp;"  ")</f>
        <v/>
      </c>
      <c r="H603" s="362" t="str">
        <f aca="false">IF('Sub-Cpt Record'!J603 = "","",'Sub-Cpt Record'!J603&amp;"  ")</f>
        <v/>
      </c>
      <c r="I603" s="364" t="str">
        <f aca="false">CONCATENATE(C603&amp;D603&amp;E603&amp;F603&amp;G603&amp;H603)</f>
        <v/>
      </c>
      <c r="J603" s="362" t="n">
        <f aca="false">IF(A603&lt;&gt;"",'Sub-Cpt Record'!C603/CODE!B603,0)</f>
        <v>0</v>
      </c>
      <c r="L603" s="365" t="str">
        <f aca="false">IF(A603="",IF(L604=1,1,""),1)</f>
        <v/>
      </c>
      <c r="N603" s="366" t="n">
        <f aca="false">COUNTIFS('Felling&amp;Restocking'!$A$11:$A$1000, 'Felling&amp;Restocking'!$A603, 'Felling&amp;Restocking'!$B$11:$B$1000, 'Felling&amp;Restocking'!$B603, 'Felling&amp;Restocking'!$H$11:$H$1000, 'Felling&amp;Restocking'!$H603)</f>
        <v>0</v>
      </c>
      <c r="O603" s="366" t="n">
        <f aca="false">IF(OR('Felling&amp;Restocking'!H603=0,'Felling&amp;Restocking'!H603=""),0,1)</f>
        <v>0</v>
      </c>
      <c r="P603" s="367" t="n">
        <f aca="false">SUM('Felling&amp;Restocking'!O603+'Felling&amp;Restocking'!P603)</f>
        <v>0</v>
      </c>
      <c r="S603" s="369" t="n">
        <f aca="false">IF(AND(O603&lt;&gt;0,P603&lt;&gt;0,'Felling&amp;Restocking'!G603&lt;&gt;0,AA603="",AC603=""),1,0)</f>
        <v>0</v>
      </c>
      <c r="T603" s="370" t="str">
        <f aca="false">IF(OR('Felling&amp;Restocking'!G603=0,'Felling&amp;Restocking'!G603=""),"",SUM('Felling&amp;Restocking'!O603/P603)*'Felling&amp;Restocking'!G603)</f>
        <v/>
      </c>
      <c r="U603" s="370" t="str">
        <f aca="false">IF(OR('Felling&amp;Restocking'!G603=0,'Felling&amp;Restocking'!G603=""),"",SUM('Felling&amp;Restocking'!P603/P603)*'Felling&amp;Restocking'!G603)</f>
        <v/>
      </c>
      <c r="V603" s="371" t="n">
        <f aca="false">IF(CONCATENATE('Felling&amp;Restocking'!U603&amp;'Felling&amp;Restocking'!W603&amp;'Felling&amp;Restocking'!Y603&amp;'Felling&amp;Restocking'!AA603&amp;'Felling&amp;Restocking'!AC603)="",0,1)</f>
        <v>0</v>
      </c>
      <c r="W603" s="372" t="n">
        <f aca="false">IF(OR(OR(TRIM('Felling&amp;Restocking'!H603)="T",TRIM('Felling&amp;Restocking'!H603)="DF",TRIM('Felling&amp;Restocking'!H603)="OS"),O603=0),0,1)</f>
        <v>0</v>
      </c>
      <c r="X603" s="372" t="n">
        <f aca="false">IF(OR('Felling&amp;Restocking'!$S603="",OR('Felling&amp;Restocking'!$S603=0,'Felling&amp;Restocking'!$S603="N/A")),0,1)</f>
        <v>0</v>
      </c>
      <c r="Y603" s="362" t="str">
        <f aca="false">IF(W603=1,T603,"")</f>
        <v/>
      </c>
      <c r="Z603" s="362" t="str">
        <f aca="false">IF(W603=1,U603,"")</f>
        <v/>
      </c>
      <c r="AA603" s="363" t="str">
        <f aca="false">CONCATENATE(IF(AND(AG603="B",AF603&lt;&gt;""),AF603,""),IF(AND(AI603="B",AH603&lt;&gt;""),AH603,""),IF(AND(AK603="B",AJ603&lt;&gt;""),AJ603,""),IF(AND(AM603="B",AL603&lt;&gt;""),AL603,""),IF(AND(AO603="B",AN603&lt;&gt;""),AN603,""),IF(AND(AQ603="B",AP603&lt;&gt;""),AP603,""))</f>
        <v/>
      </c>
      <c r="AC603" s="362" t="str">
        <f aca="false">CONCATENATE(IF(AND(AG603="C",AF603&lt;&gt;""),AF603,""),IF(AND(AI603="C",AH603&lt;&gt;""),AH603,""),IF(AND(AK603="C",AJ603&lt;&gt;""),AJ603,""),IF(AND(AM603="C",AL603&lt;&gt;""),AL603,""),IF(AND(AO603="C",AN603&lt;&gt;""),AN603,""),IF(AND(AQ603="C",AP603&lt;&gt;""),AP603,""))</f>
        <v/>
      </c>
      <c r="AE603" s="362" t="str">
        <f aca="false">CONCATENATE(IF(AS603="","",AS603),IF(AU603="","",AU603),IF(AW603="","",AW603),IF(AY603="","",AY603),IF(BA603="","",BA603),IF(BC603="","",BC603))</f>
        <v>1</v>
      </c>
      <c r="AF603" s="362" t="str">
        <f aca="false">IF('Felling&amp;Restocking'!I603="","",IFERROR(VLOOKUP( 'Felling&amp;Restocking'!I603,SpeciesList[],2,0),"," &amp; 'Felling&amp;Restocking'!I603))</f>
        <v/>
      </c>
      <c r="AG603" s="362" t="str">
        <f aca="false">IF('Felling&amp;Restocking'!I603="","",VLOOKUP( 'Felling&amp;Restocking'!I603,SpeciesList[],4,0))</f>
        <v/>
      </c>
      <c r="AH603" s="362" t="str">
        <f aca="false">IF('Felling&amp;Restocking'!J603="","",IFERROR("," &amp; VLOOKUP( 'Felling&amp;Restocking'!J603,SpeciesList[],2,0),"," &amp; 'Felling&amp;Restocking'!J603))</f>
        <v/>
      </c>
      <c r="AI603" s="362" t="str">
        <f aca="false">IF('Felling&amp;Restocking'!J603="","",VLOOKUP( 'Felling&amp;Restocking'!J603,SpeciesList[],4,0))</f>
        <v/>
      </c>
      <c r="AJ603" s="362" t="str">
        <f aca="false">IF('Felling&amp;Restocking'!K603="","",IFERROR("," &amp; VLOOKUP( 'Felling&amp;Restocking'!K603,SpeciesList[],2,0),"," &amp; 'Felling&amp;Restocking'!K603))</f>
        <v/>
      </c>
      <c r="AK603" s="362" t="str">
        <f aca="false">IF('Felling&amp;Restocking'!K603="","",VLOOKUP( 'Felling&amp;Restocking'!K603,SpeciesList[],4,0))</f>
        <v/>
      </c>
      <c r="AL603" s="362" t="str">
        <f aca="false">IF('Felling&amp;Restocking'!L603="","",IFERROR("," &amp; VLOOKUP( 'Felling&amp;Restocking'!L603,SpeciesList[],2,0),"," &amp; 'Felling&amp;Restocking'!L603))</f>
        <v/>
      </c>
      <c r="AM603" s="362" t="str">
        <f aca="false">IF('Felling&amp;Restocking'!L603="","",VLOOKUP( 'Felling&amp;Restocking'!L603,SpeciesList[],4,0))</f>
        <v/>
      </c>
      <c r="AN603" s="362" t="str">
        <f aca="false">IF('Felling&amp;Restocking'!M603="","",IFERROR("," &amp; VLOOKUP( 'Felling&amp;Restocking'!M603,SpeciesList[],2,0),"," &amp; 'Felling&amp;Restocking'!M603))</f>
        <v/>
      </c>
      <c r="AO603" s="362" t="str">
        <f aca="false">IF('Felling&amp;Restocking'!M603="","",VLOOKUP( 'Felling&amp;Restocking'!M603,SpeciesList[],4,0))</f>
        <v/>
      </c>
      <c r="AP603" s="362" t="str">
        <f aca="false">IF('Felling&amp;Restocking'!N603="","",IFERROR("," &amp; VLOOKUP( 'Felling&amp;Restocking'!N603,SpeciesList[],2,0),"," &amp; 'Felling&amp;Restocking'!N603))</f>
        <v/>
      </c>
      <c r="AQ603" s="362" t="str">
        <f aca="false">IF('Felling&amp;Restocking'!N603="","",VLOOKUP( 'Felling&amp;Restocking'!N603,SpeciesList[],4,0))</f>
        <v/>
      </c>
      <c r="AT603" s="362" t="str">
        <f aca="false">IF('Sub-Cpt Record'!A603&lt;&gt;"",CONCATENATE('Sub-Cpt Record'!A603,'Sub-Cpt Record'!B603,'Sub-Cpt Record'!C603),"")</f>
        <v/>
      </c>
      <c r="AU603" s="362" t="n">
        <f aca="false">IF($AT603="",1,COUNTIFS($AT$11:$AT$1000, $AT603))</f>
        <v>1</v>
      </c>
      <c r="AV603" s="362" t="n">
        <f aca="false">IF(AT603&lt;&gt;"",'Sub-Cpt Record'!C603/CODE!AU603,0)</f>
        <v>0</v>
      </c>
    </row>
    <row r="604" customFormat="false" ht="15" hidden="false" customHeight="false" outlineLevel="0" collapsed="false">
      <c r="A604" s="362" t="str">
        <f aca="false">IF('Sub-Cpt Record'!B604="",IF(OR('Sub-Cpt Record'!A604=0,'Sub-Cpt Record'!A604=""),"",'Sub-Cpt Record'!A604),CONCATENATE('Sub-Cpt Record'!A604&amp;'Sub-Cpt Record'!B604))</f>
        <v/>
      </c>
      <c r="B604" s="362" t="n">
        <f aca="false">IF($A604="",1,COUNTIFS($A$11:$A$1000, $A604))</f>
        <v>1</v>
      </c>
      <c r="C604" s="363" t="str">
        <f aca="false">IF('Sub-Cpt Record'!E604 = "","",'Sub-Cpt Record'!E604&amp;"  ")</f>
        <v/>
      </c>
      <c r="D604" s="362" t="str">
        <f aca="false">IF('Sub-Cpt Record'!F604 = "","",'Sub-Cpt Record'!F604&amp;"  ")</f>
        <v/>
      </c>
      <c r="E604" s="362" t="str">
        <f aca="false">IF('Sub-Cpt Record'!G604 = "","",'Sub-Cpt Record'!G604&amp;"  ")</f>
        <v/>
      </c>
      <c r="F604" s="362" t="str">
        <f aca="false">IF('Sub-Cpt Record'!H604 = "","",'Sub-Cpt Record'!H604&amp;"  ")</f>
        <v/>
      </c>
      <c r="G604" s="362" t="str">
        <f aca="false">IF('Sub-Cpt Record'!I604 = "","",'Sub-Cpt Record'!I604&amp;"  ")</f>
        <v/>
      </c>
      <c r="H604" s="362" t="str">
        <f aca="false">IF('Sub-Cpt Record'!J604 = "","",'Sub-Cpt Record'!J604&amp;"  ")</f>
        <v/>
      </c>
      <c r="I604" s="364" t="str">
        <f aca="false">CONCATENATE(C604&amp;D604&amp;E604&amp;F604&amp;G604&amp;H604)</f>
        <v/>
      </c>
      <c r="J604" s="362" t="n">
        <f aca="false">IF(A604&lt;&gt;"",'Sub-Cpt Record'!C604/CODE!B604,0)</f>
        <v>0</v>
      </c>
      <c r="L604" s="365" t="str">
        <f aca="false">IF(A604="",IF(L605=1,1,""),1)</f>
        <v/>
      </c>
      <c r="N604" s="366" t="n">
        <f aca="false">COUNTIFS('Felling&amp;Restocking'!$A$11:$A$1000, 'Felling&amp;Restocking'!$A604, 'Felling&amp;Restocking'!$B$11:$B$1000, 'Felling&amp;Restocking'!$B604, 'Felling&amp;Restocking'!$H$11:$H$1000, 'Felling&amp;Restocking'!$H604)</f>
        <v>0</v>
      </c>
      <c r="O604" s="366" t="n">
        <f aca="false">IF(OR('Felling&amp;Restocking'!H604=0,'Felling&amp;Restocking'!H604=""),0,1)</f>
        <v>0</v>
      </c>
      <c r="P604" s="367" t="n">
        <f aca="false">SUM('Felling&amp;Restocking'!O604+'Felling&amp;Restocking'!P604)</f>
        <v>0</v>
      </c>
      <c r="S604" s="369" t="n">
        <f aca="false">IF(AND(O604&lt;&gt;0,P604&lt;&gt;0,'Felling&amp;Restocking'!G604&lt;&gt;0,AA604="",AC604=""),1,0)</f>
        <v>0</v>
      </c>
      <c r="T604" s="370" t="str">
        <f aca="false">IF(OR('Felling&amp;Restocking'!G604=0,'Felling&amp;Restocking'!G604=""),"",SUM('Felling&amp;Restocking'!O604/P604)*'Felling&amp;Restocking'!G604)</f>
        <v/>
      </c>
      <c r="U604" s="370" t="str">
        <f aca="false">IF(OR('Felling&amp;Restocking'!G604=0,'Felling&amp;Restocking'!G604=""),"",SUM('Felling&amp;Restocking'!P604/P604)*'Felling&amp;Restocking'!G604)</f>
        <v/>
      </c>
      <c r="V604" s="371" t="n">
        <f aca="false">IF(CONCATENATE('Felling&amp;Restocking'!U604&amp;'Felling&amp;Restocking'!W604&amp;'Felling&amp;Restocking'!Y604&amp;'Felling&amp;Restocking'!AA604&amp;'Felling&amp;Restocking'!AC604)="",0,1)</f>
        <v>0</v>
      </c>
      <c r="W604" s="372" t="n">
        <f aca="false">IF(OR(OR(TRIM('Felling&amp;Restocking'!H604)="T",TRIM('Felling&amp;Restocking'!H604)="DF",TRIM('Felling&amp;Restocking'!H604)="OS"),O604=0),0,1)</f>
        <v>0</v>
      </c>
      <c r="X604" s="372" t="n">
        <f aca="false">IF(OR('Felling&amp;Restocking'!$S604="",OR('Felling&amp;Restocking'!$S604=0,'Felling&amp;Restocking'!$S604="N/A")),0,1)</f>
        <v>0</v>
      </c>
      <c r="Y604" s="362" t="str">
        <f aca="false">IF(W604=1,T604,"")</f>
        <v/>
      </c>
      <c r="Z604" s="362" t="str">
        <f aca="false">IF(W604=1,U604,"")</f>
        <v/>
      </c>
      <c r="AA604" s="363" t="str">
        <f aca="false">CONCATENATE(IF(AND(AG604="B",AF604&lt;&gt;""),AF604,""),IF(AND(AI604="B",AH604&lt;&gt;""),AH604,""),IF(AND(AK604="B",AJ604&lt;&gt;""),AJ604,""),IF(AND(AM604="B",AL604&lt;&gt;""),AL604,""),IF(AND(AO604="B",AN604&lt;&gt;""),AN604,""),IF(AND(AQ604="B",AP604&lt;&gt;""),AP604,""))</f>
        <v/>
      </c>
      <c r="AC604" s="362" t="str">
        <f aca="false">CONCATENATE(IF(AND(AG604="C",AF604&lt;&gt;""),AF604,""),IF(AND(AI604="C",AH604&lt;&gt;""),AH604,""),IF(AND(AK604="C",AJ604&lt;&gt;""),AJ604,""),IF(AND(AM604="C",AL604&lt;&gt;""),AL604,""),IF(AND(AO604="C",AN604&lt;&gt;""),AN604,""),IF(AND(AQ604="C",AP604&lt;&gt;""),AP604,""))</f>
        <v/>
      </c>
      <c r="AE604" s="362" t="str">
        <f aca="false">CONCATENATE(IF(AS604="","",AS604),IF(AU604="","",AU604),IF(AW604="","",AW604),IF(AY604="","",AY604),IF(BA604="","",BA604),IF(BC604="","",BC604))</f>
        <v>1</v>
      </c>
      <c r="AF604" s="362" t="str">
        <f aca="false">IF('Felling&amp;Restocking'!I604="","",IFERROR(VLOOKUP( 'Felling&amp;Restocking'!I604,SpeciesList[],2,0),"," &amp; 'Felling&amp;Restocking'!I604))</f>
        <v/>
      </c>
      <c r="AG604" s="362" t="str">
        <f aca="false">IF('Felling&amp;Restocking'!I604="","",VLOOKUP( 'Felling&amp;Restocking'!I604,SpeciesList[],4,0))</f>
        <v/>
      </c>
      <c r="AH604" s="362" t="str">
        <f aca="false">IF('Felling&amp;Restocking'!J604="","",IFERROR("," &amp; VLOOKUP( 'Felling&amp;Restocking'!J604,SpeciesList[],2,0),"," &amp; 'Felling&amp;Restocking'!J604))</f>
        <v/>
      </c>
      <c r="AI604" s="362" t="str">
        <f aca="false">IF('Felling&amp;Restocking'!J604="","",VLOOKUP( 'Felling&amp;Restocking'!J604,SpeciesList[],4,0))</f>
        <v/>
      </c>
      <c r="AJ604" s="362" t="str">
        <f aca="false">IF('Felling&amp;Restocking'!K604="","",IFERROR("," &amp; VLOOKUP( 'Felling&amp;Restocking'!K604,SpeciesList[],2,0),"," &amp; 'Felling&amp;Restocking'!K604))</f>
        <v/>
      </c>
      <c r="AK604" s="362" t="str">
        <f aca="false">IF('Felling&amp;Restocking'!K604="","",VLOOKUP( 'Felling&amp;Restocking'!K604,SpeciesList[],4,0))</f>
        <v/>
      </c>
      <c r="AL604" s="362" t="str">
        <f aca="false">IF('Felling&amp;Restocking'!L604="","",IFERROR("," &amp; VLOOKUP( 'Felling&amp;Restocking'!L604,SpeciesList[],2,0),"," &amp; 'Felling&amp;Restocking'!L604))</f>
        <v/>
      </c>
      <c r="AM604" s="362" t="str">
        <f aca="false">IF('Felling&amp;Restocking'!L604="","",VLOOKUP( 'Felling&amp;Restocking'!L604,SpeciesList[],4,0))</f>
        <v/>
      </c>
      <c r="AN604" s="362" t="str">
        <f aca="false">IF('Felling&amp;Restocking'!M604="","",IFERROR("," &amp; VLOOKUP( 'Felling&amp;Restocking'!M604,SpeciesList[],2,0),"," &amp; 'Felling&amp;Restocking'!M604))</f>
        <v/>
      </c>
      <c r="AO604" s="362" t="str">
        <f aca="false">IF('Felling&amp;Restocking'!M604="","",VLOOKUP( 'Felling&amp;Restocking'!M604,SpeciesList[],4,0))</f>
        <v/>
      </c>
      <c r="AP604" s="362" t="str">
        <f aca="false">IF('Felling&amp;Restocking'!N604="","",IFERROR("," &amp; VLOOKUP( 'Felling&amp;Restocking'!N604,SpeciesList[],2,0),"," &amp; 'Felling&amp;Restocking'!N604))</f>
        <v/>
      </c>
      <c r="AQ604" s="362" t="str">
        <f aca="false">IF('Felling&amp;Restocking'!N604="","",VLOOKUP( 'Felling&amp;Restocking'!N604,SpeciesList[],4,0))</f>
        <v/>
      </c>
      <c r="AT604" s="362" t="str">
        <f aca="false">IF('Sub-Cpt Record'!A604&lt;&gt;"",CONCATENATE('Sub-Cpt Record'!A604,'Sub-Cpt Record'!B604,'Sub-Cpt Record'!C604),"")</f>
        <v/>
      </c>
      <c r="AU604" s="362" t="n">
        <f aca="false">IF($AT604="",1,COUNTIFS($AT$11:$AT$1000, $AT604))</f>
        <v>1</v>
      </c>
      <c r="AV604" s="362" t="n">
        <f aca="false">IF(AT604&lt;&gt;"",'Sub-Cpt Record'!C604/CODE!AU604,0)</f>
        <v>0</v>
      </c>
    </row>
    <row r="605" customFormat="false" ht="15" hidden="false" customHeight="false" outlineLevel="0" collapsed="false">
      <c r="A605" s="362" t="str">
        <f aca="false">IF('Sub-Cpt Record'!B605="",IF(OR('Sub-Cpt Record'!A605=0,'Sub-Cpt Record'!A605=""),"",'Sub-Cpt Record'!A605),CONCATENATE('Sub-Cpt Record'!A605&amp;'Sub-Cpt Record'!B605))</f>
        <v/>
      </c>
      <c r="B605" s="362" t="n">
        <f aca="false">IF($A605="",1,COUNTIFS($A$11:$A$1000, $A605))</f>
        <v>1</v>
      </c>
      <c r="C605" s="363" t="str">
        <f aca="false">IF('Sub-Cpt Record'!E605 = "","",'Sub-Cpt Record'!E605&amp;"  ")</f>
        <v/>
      </c>
      <c r="D605" s="362" t="str">
        <f aca="false">IF('Sub-Cpt Record'!F605 = "","",'Sub-Cpt Record'!F605&amp;"  ")</f>
        <v/>
      </c>
      <c r="E605" s="362" t="str">
        <f aca="false">IF('Sub-Cpt Record'!G605 = "","",'Sub-Cpt Record'!G605&amp;"  ")</f>
        <v/>
      </c>
      <c r="F605" s="362" t="str">
        <f aca="false">IF('Sub-Cpt Record'!H605 = "","",'Sub-Cpt Record'!H605&amp;"  ")</f>
        <v/>
      </c>
      <c r="G605" s="362" t="str">
        <f aca="false">IF('Sub-Cpt Record'!I605 = "","",'Sub-Cpt Record'!I605&amp;"  ")</f>
        <v/>
      </c>
      <c r="H605" s="362" t="str">
        <f aca="false">IF('Sub-Cpt Record'!J605 = "","",'Sub-Cpt Record'!J605&amp;"  ")</f>
        <v/>
      </c>
      <c r="I605" s="364" t="str">
        <f aca="false">CONCATENATE(C605&amp;D605&amp;E605&amp;F605&amp;G605&amp;H605)</f>
        <v/>
      </c>
      <c r="J605" s="362" t="n">
        <f aca="false">IF(A605&lt;&gt;"",'Sub-Cpt Record'!C605/CODE!B605,0)</f>
        <v>0</v>
      </c>
      <c r="L605" s="365" t="str">
        <f aca="false">IF(A605="",IF(L606=1,1,""),1)</f>
        <v/>
      </c>
      <c r="N605" s="366" t="n">
        <f aca="false">COUNTIFS('Felling&amp;Restocking'!$A$11:$A$1000, 'Felling&amp;Restocking'!$A605, 'Felling&amp;Restocking'!$B$11:$B$1000, 'Felling&amp;Restocking'!$B605, 'Felling&amp;Restocking'!$H$11:$H$1000, 'Felling&amp;Restocking'!$H605)</f>
        <v>0</v>
      </c>
      <c r="O605" s="366" t="n">
        <f aca="false">IF(OR('Felling&amp;Restocking'!H605=0,'Felling&amp;Restocking'!H605=""),0,1)</f>
        <v>0</v>
      </c>
      <c r="P605" s="367" t="n">
        <f aca="false">SUM('Felling&amp;Restocking'!O605+'Felling&amp;Restocking'!P605)</f>
        <v>0</v>
      </c>
      <c r="S605" s="369" t="n">
        <f aca="false">IF(AND(O605&lt;&gt;0,P605&lt;&gt;0,'Felling&amp;Restocking'!G605&lt;&gt;0,AA605="",AC605=""),1,0)</f>
        <v>0</v>
      </c>
      <c r="T605" s="370" t="str">
        <f aca="false">IF(OR('Felling&amp;Restocking'!G605=0,'Felling&amp;Restocking'!G605=""),"",SUM('Felling&amp;Restocking'!O605/P605)*'Felling&amp;Restocking'!G605)</f>
        <v/>
      </c>
      <c r="U605" s="370" t="str">
        <f aca="false">IF(OR('Felling&amp;Restocking'!G605=0,'Felling&amp;Restocking'!G605=""),"",SUM('Felling&amp;Restocking'!P605/P605)*'Felling&amp;Restocking'!G605)</f>
        <v/>
      </c>
      <c r="V605" s="371" t="n">
        <f aca="false">IF(CONCATENATE('Felling&amp;Restocking'!U605&amp;'Felling&amp;Restocking'!W605&amp;'Felling&amp;Restocking'!Y605&amp;'Felling&amp;Restocking'!AA605&amp;'Felling&amp;Restocking'!AC605)="",0,1)</f>
        <v>0</v>
      </c>
      <c r="W605" s="372" t="n">
        <f aca="false">IF(OR(OR(TRIM('Felling&amp;Restocking'!H605)="T",TRIM('Felling&amp;Restocking'!H605)="DF",TRIM('Felling&amp;Restocking'!H605)="OS"),O605=0),0,1)</f>
        <v>0</v>
      </c>
      <c r="X605" s="372" t="n">
        <f aca="false">IF(OR('Felling&amp;Restocking'!$S605="",OR('Felling&amp;Restocking'!$S605=0,'Felling&amp;Restocking'!$S605="N/A")),0,1)</f>
        <v>0</v>
      </c>
      <c r="Y605" s="362" t="str">
        <f aca="false">IF(W605=1,T605,"")</f>
        <v/>
      </c>
      <c r="Z605" s="362" t="str">
        <f aca="false">IF(W605=1,U605,"")</f>
        <v/>
      </c>
      <c r="AA605" s="363" t="str">
        <f aca="false">CONCATENATE(IF(AND(AG605="B",AF605&lt;&gt;""),AF605,""),IF(AND(AI605="B",AH605&lt;&gt;""),AH605,""),IF(AND(AK605="B",AJ605&lt;&gt;""),AJ605,""),IF(AND(AM605="B",AL605&lt;&gt;""),AL605,""),IF(AND(AO605="B",AN605&lt;&gt;""),AN605,""),IF(AND(AQ605="B",AP605&lt;&gt;""),AP605,""))</f>
        <v/>
      </c>
      <c r="AC605" s="362" t="str">
        <f aca="false">CONCATENATE(IF(AND(AG605="C",AF605&lt;&gt;""),AF605,""),IF(AND(AI605="C",AH605&lt;&gt;""),AH605,""),IF(AND(AK605="C",AJ605&lt;&gt;""),AJ605,""),IF(AND(AM605="C",AL605&lt;&gt;""),AL605,""),IF(AND(AO605="C",AN605&lt;&gt;""),AN605,""),IF(AND(AQ605="C",AP605&lt;&gt;""),AP605,""))</f>
        <v/>
      </c>
      <c r="AE605" s="362" t="str">
        <f aca="false">CONCATENATE(IF(AS605="","",AS605),IF(AU605="","",AU605),IF(AW605="","",AW605),IF(AY605="","",AY605),IF(BA605="","",BA605),IF(BC605="","",BC605))</f>
        <v>1</v>
      </c>
      <c r="AF605" s="362" t="str">
        <f aca="false">IF('Felling&amp;Restocking'!I605="","",IFERROR(VLOOKUP( 'Felling&amp;Restocking'!I605,SpeciesList[],2,0),"," &amp; 'Felling&amp;Restocking'!I605))</f>
        <v/>
      </c>
      <c r="AG605" s="362" t="str">
        <f aca="false">IF('Felling&amp;Restocking'!I605="","",VLOOKUP( 'Felling&amp;Restocking'!I605,SpeciesList[],4,0))</f>
        <v/>
      </c>
      <c r="AH605" s="362" t="str">
        <f aca="false">IF('Felling&amp;Restocking'!J605="","",IFERROR("," &amp; VLOOKUP( 'Felling&amp;Restocking'!J605,SpeciesList[],2,0),"," &amp; 'Felling&amp;Restocking'!J605))</f>
        <v/>
      </c>
      <c r="AI605" s="362" t="str">
        <f aca="false">IF('Felling&amp;Restocking'!J605="","",VLOOKUP( 'Felling&amp;Restocking'!J605,SpeciesList[],4,0))</f>
        <v/>
      </c>
      <c r="AJ605" s="362" t="str">
        <f aca="false">IF('Felling&amp;Restocking'!K605="","",IFERROR("," &amp; VLOOKUP( 'Felling&amp;Restocking'!K605,SpeciesList[],2,0),"," &amp; 'Felling&amp;Restocking'!K605))</f>
        <v/>
      </c>
      <c r="AK605" s="362" t="str">
        <f aca="false">IF('Felling&amp;Restocking'!K605="","",VLOOKUP( 'Felling&amp;Restocking'!K605,SpeciesList[],4,0))</f>
        <v/>
      </c>
      <c r="AL605" s="362" t="str">
        <f aca="false">IF('Felling&amp;Restocking'!L605="","",IFERROR("," &amp; VLOOKUP( 'Felling&amp;Restocking'!L605,SpeciesList[],2,0),"," &amp; 'Felling&amp;Restocking'!L605))</f>
        <v/>
      </c>
      <c r="AM605" s="362" t="str">
        <f aca="false">IF('Felling&amp;Restocking'!L605="","",VLOOKUP( 'Felling&amp;Restocking'!L605,SpeciesList[],4,0))</f>
        <v/>
      </c>
      <c r="AN605" s="362" t="str">
        <f aca="false">IF('Felling&amp;Restocking'!M605="","",IFERROR("," &amp; VLOOKUP( 'Felling&amp;Restocking'!M605,SpeciesList[],2,0),"," &amp; 'Felling&amp;Restocking'!M605))</f>
        <v/>
      </c>
      <c r="AO605" s="362" t="str">
        <f aca="false">IF('Felling&amp;Restocking'!M605="","",VLOOKUP( 'Felling&amp;Restocking'!M605,SpeciesList[],4,0))</f>
        <v/>
      </c>
      <c r="AP605" s="362" t="str">
        <f aca="false">IF('Felling&amp;Restocking'!N605="","",IFERROR("," &amp; VLOOKUP( 'Felling&amp;Restocking'!N605,SpeciesList[],2,0),"," &amp; 'Felling&amp;Restocking'!N605))</f>
        <v/>
      </c>
      <c r="AQ605" s="362" t="str">
        <f aca="false">IF('Felling&amp;Restocking'!N605="","",VLOOKUP( 'Felling&amp;Restocking'!N605,SpeciesList[],4,0))</f>
        <v/>
      </c>
      <c r="AT605" s="362" t="str">
        <f aca="false">IF('Sub-Cpt Record'!A605&lt;&gt;"",CONCATENATE('Sub-Cpt Record'!A605,'Sub-Cpt Record'!B605,'Sub-Cpt Record'!C605),"")</f>
        <v/>
      </c>
      <c r="AU605" s="362" t="n">
        <f aca="false">IF($AT605="",1,COUNTIFS($AT$11:$AT$1000, $AT605))</f>
        <v>1</v>
      </c>
      <c r="AV605" s="362" t="n">
        <f aca="false">IF(AT605&lt;&gt;"",'Sub-Cpt Record'!C605/CODE!AU605,0)</f>
        <v>0</v>
      </c>
    </row>
    <row r="606" customFormat="false" ht="15" hidden="false" customHeight="false" outlineLevel="0" collapsed="false">
      <c r="A606" s="362" t="str">
        <f aca="false">IF('Sub-Cpt Record'!B606="",IF(OR('Sub-Cpt Record'!A606=0,'Sub-Cpt Record'!A606=""),"",'Sub-Cpt Record'!A606),CONCATENATE('Sub-Cpt Record'!A606&amp;'Sub-Cpt Record'!B606))</f>
        <v/>
      </c>
      <c r="B606" s="362" t="n">
        <f aca="false">IF($A606="",1,COUNTIFS($A$11:$A$1000, $A606))</f>
        <v>1</v>
      </c>
      <c r="C606" s="363" t="str">
        <f aca="false">IF('Sub-Cpt Record'!E606 = "","",'Sub-Cpt Record'!E606&amp;"  ")</f>
        <v/>
      </c>
      <c r="D606" s="362" t="str">
        <f aca="false">IF('Sub-Cpt Record'!F606 = "","",'Sub-Cpt Record'!F606&amp;"  ")</f>
        <v/>
      </c>
      <c r="E606" s="362" t="str">
        <f aca="false">IF('Sub-Cpt Record'!G606 = "","",'Sub-Cpt Record'!G606&amp;"  ")</f>
        <v/>
      </c>
      <c r="F606" s="362" t="str">
        <f aca="false">IF('Sub-Cpt Record'!H606 = "","",'Sub-Cpt Record'!H606&amp;"  ")</f>
        <v/>
      </c>
      <c r="G606" s="362" t="str">
        <f aca="false">IF('Sub-Cpt Record'!I606 = "","",'Sub-Cpt Record'!I606&amp;"  ")</f>
        <v/>
      </c>
      <c r="H606" s="362" t="str">
        <f aca="false">IF('Sub-Cpt Record'!J606 = "","",'Sub-Cpt Record'!J606&amp;"  ")</f>
        <v/>
      </c>
      <c r="I606" s="364" t="str">
        <f aca="false">CONCATENATE(C606&amp;D606&amp;E606&amp;F606&amp;G606&amp;H606)</f>
        <v/>
      </c>
      <c r="J606" s="362" t="n">
        <f aca="false">IF(A606&lt;&gt;"",'Sub-Cpt Record'!C606/CODE!B606,0)</f>
        <v>0</v>
      </c>
      <c r="L606" s="365" t="str">
        <f aca="false">IF(A606="",IF(L607=1,1,""),1)</f>
        <v/>
      </c>
      <c r="N606" s="366" t="n">
        <f aca="false">COUNTIFS('Felling&amp;Restocking'!$A$11:$A$1000, 'Felling&amp;Restocking'!$A606, 'Felling&amp;Restocking'!$B$11:$B$1000, 'Felling&amp;Restocking'!$B606, 'Felling&amp;Restocking'!$H$11:$H$1000, 'Felling&amp;Restocking'!$H606)</f>
        <v>0</v>
      </c>
      <c r="O606" s="366" t="n">
        <f aca="false">IF(OR('Felling&amp;Restocking'!H606=0,'Felling&amp;Restocking'!H606=""),0,1)</f>
        <v>0</v>
      </c>
      <c r="P606" s="367" t="n">
        <f aca="false">SUM('Felling&amp;Restocking'!O606+'Felling&amp;Restocking'!P606)</f>
        <v>0</v>
      </c>
      <c r="S606" s="369" t="n">
        <f aca="false">IF(AND(O606&lt;&gt;0,P606&lt;&gt;0,'Felling&amp;Restocking'!G606&lt;&gt;0,AA606="",AC606=""),1,0)</f>
        <v>0</v>
      </c>
      <c r="T606" s="370" t="str">
        <f aca="false">IF(OR('Felling&amp;Restocking'!G606=0,'Felling&amp;Restocking'!G606=""),"",SUM('Felling&amp;Restocking'!O606/P606)*'Felling&amp;Restocking'!G606)</f>
        <v/>
      </c>
      <c r="U606" s="370" t="str">
        <f aca="false">IF(OR('Felling&amp;Restocking'!G606=0,'Felling&amp;Restocking'!G606=""),"",SUM('Felling&amp;Restocking'!P606/P606)*'Felling&amp;Restocking'!G606)</f>
        <v/>
      </c>
      <c r="V606" s="371" t="n">
        <f aca="false">IF(CONCATENATE('Felling&amp;Restocking'!U606&amp;'Felling&amp;Restocking'!W606&amp;'Felling&amp;Restocking'!Y606&amp;'Felling&amp;Restocking'!AA606&amp;'Felling&amp;Restocking'!AC606)="",0,1)</f>
        <v>0</v>
      </c>
      <c r="W606" s="372" t="n">
        <f aca="false">IF(OR(OR(TRIM('Felling&amp;Restocking'!H606)="T",TRIM('Felling&amp;Restocking'!H606)="DF",TRIM('Felling&amp;Restocking'!H606)="OS"),O606=0),0,1)</f>
        <v>0</v>
      </c>
      <c r="X606" s="372" t="n">
        <f aca="false">IF(OR('Felling&amp;Restocking'!$S606="",OR('Felling&amp;Restocking'!$S606=0,'Felling&amp;Restocking'!$S606="N/A")),0,1)</f>
        <v>0</v>
      </c>
      <c r="Y606" s="362" t="str">
        <f aca="false">IF(W606=1,T606,"")</f>
        <v/>
      </c>
      <c r="Z606" s="362" t="str">
        <f aca="false">IF(W606=1,U606,"")</f>
        <v/>
      </c>
      <c r="AA606" s="363" t="str">
        <f aca="false">CONCATENATE(IF(AND(AG606="B",AF606&lt;&gt;""),AF606,""),IF(AND(AI606="B",AH606&lt;&gt;""),AH606,""),IF(AND(AK606="B",AJ606&lt;&gt;""),AJ606,""),IF(AND(AM606="B",AL606&lt;&gt;""),AL606,""),IF(AND(AO606="B",AN606&lt;&gt;""),AN606,""),IF(AND(AQ606="B",AP606&lt;&gt;""),AP606,""))</f>
        <v/>
      </c>
      <c r="AC606" s="362" t="str">
        <f aca="false">CONCATENATE(IF(AND(AG606="C",AF606&lt;&gt;""),AF606,""),IF(AND(AI606="C",AH606&lt;&gt;""),AH606,""),IF(AND(AK606="C",AJ606&lt;&gt;""),AJ606,""),IF(AND(AM606="C",AL606&lt;&gt;""),AL606,""),IF(AND(AO606="C",AN606&lt;&gt;""),AN606,""),IF(AND(AQ606="C",AP606&lt;&gt;""),AP606,""))</f>
        <v/>
      </c>
      <c r="AE606" s="362" t="str">
        <f aca="false">CONCATENATE(IF(AS606="","",AS606),IF(AU606="","",AU606),IF(AW606="","",AW606),IF(AY606="","",AY606),IF(BA606="","",BA606),IF(BC606="","",BC606))</f>
        <v>1</v>
      </c>
      <c r="AF606" s="362" t="str">
        <f aca="false">IF('Felling&amp;Restocking'!I606="","",IFERROR(VLOOKUP( 'Felling&amp;Restocking'!I606,SpeciesList[],2,0),"," &amp; 'Felling&amp;Restocking'!I606))</f>
        <v/>
      </c>
      <c r="AG606" s="362" t="str">
        <f aca="false">IF('Felling&amp;Restocking'!I606="","",VLOOKUP( 'Felling&amp;Restocking'!I606,SpeciesList[],4,0))</f>
        <v/>
      </c>
      <c r="AH606" s="362" t="str">
        <f aca="false">IF('Felling&amp;Restocking'!J606="","",IFERROR("," &amp; VLOOKUP( 'Felling&amp;Restocking'!J606,SpeciesList[],2,0),"," &amp; 'Felling&amp;Restocking'!J606))</f>
        <v/>
      </c>
      <c r="AI606" s="362" t="str">
        <f aca="false">IF('Felling&amp;Restocking'!J606="","",VLOOKUP( 'Felling&amp;Restocking'!J606,SpeciesList[],4,0))</f>
        <v/>
      </c>
      <c r="AJ606" s="362" t="str">
        <f aca="false">IF('Felling&amp;Restocking'!K606="","",IFERROR("," &amp; VLOOKUP( 'Felling&amp;Restocking'!K606,SpeciesList[],2,0),"," &amp; 'Felling&amp;Restocking'!K606))</f>
        <v/>
      </c>
      <c r="AK606" s="362" t="str">
        <f aca="false">IF('Felling&amp;Restocking'!K606="","",VLOOKUP( 'Felling&amp;Restocking'!K606,SpeciesList[],4,0))</f>
        <v/>
      </c>
      <c r="AL606" s="362" t="str">
        <f aca="false">IF('Felling&amp;Restocking'!L606="","",IFERROR("," &amp; VLOOKUP( 'Felling&amp;Restocking'!L606,SpeciesList[],2,0),"," &amp; 'Felling&amp;Restocking'!L606))</f>
        <v/>
      </c>
      <c r="AM606" s="362" t="str">
        <f aca="false">IF('Felling&amp;Restocking'!L606="","",VLOOKUP( 'Felling&amp;Restocking'!L606,SpeciesList[],4,0))</f>
        <v/>
      </c>
      <c r="AN606" s="362" t="str">
        <f aca="false">IF('Felling&amp;Restocking'!M606="","",IFERROR("," &amp; VLOOKUP( 'Felling&amp;Restocking'!M606,SpeciesList[],2,0),"," &amp; 'Felling&amp;Restocking'!M606))</f>
        <v/>
      </c>
      <c r="AO606" s="362" t="str">
        <f aca="false">IF('Felling&amp;Restocking'!M606="","",VLOOKUP( 'Felling&amp;Restocking'!M606,SpeciesList[],4,0))</f>
        <v/>
      </c>
      <c r="AP606" s="362" t="str">
        <f aca="false">IF('Felling&amp;Restocking'!N606="","",IFERROR("," &amp; VLOOKUP( 'Felling&amp;Restocking'!N606,SpeciesList[],2,0),"," &amp; 'Felling&amp;Restocking'!N606))</f>
        <v/>
      </c>
      <c r="AQ606" s="362" t="str">
        <f aca="false">IF('Felling&amp;Restocking'!N606="","",VLOOKUP( 'Felling&amp;Restocking'!N606,SpeciesList[],4,0))</f>
        <v/>
      </c>
      <c r="AT606" s="362" t="str">
        <f aca="false">IF('Sub-Cpt Record'!A606&lt;&gt;"",CONCATENATE('Sub-Cpt Record'!A606,'Sub-Cpt Record'!B606,'Sub-Cpt Record'!C606),"")</f>
        <v/>
      </c>
      <c r="AU606" s="362" t="n">
        <f aca="false">IF($AT606="",1,COUNTIFS($AT$11:$AT$1000, $AT606))</f>
        <v>1</v>
      </c>
      <c r="AV606" s="362" t="n">
        <f aca="false">IF(AT606&lt;&gt;"",'Sub-Cpt Record'!C606/CODE!AU606,0)</f>
        <v>0</v>
      </c>
    </row>
    <row r="607" customFormat="false" ht="15" hidden="false" customHeight="false" outlineLevel="0" collapsed="false">
      <c r="A607" s="362" t="str">
        <f aca="false">IF('Sub-Cpt Record'!B607="",IF(OR('Sub-Cpt Record'!A607=0,'Sub-Cpt Record'!A607=""),"",'Sub-Cpt Record'!A607),CONCATENATE('Sub-Cpt Record'!A607&amp;'Sub-Cpt Record'!B607))</f>
        <v/>
      </c>
      <c r="B607" s="362" t="n">
        <f aca="false">IF($A607="",1,COUNTIFS($A$11:$A$1000, $A607))</f>
        <v>1</v>
      </c>
      <c r="C607" s="363" t="str">
        <f aca="false">IF('Sub-Cpt Record'!E607 = "","",'Sub-Cpt Record'!E607&amp;"  ")</f>
        <v/>
      </c>
      <c r="D607" s="362" t="str">
        <f aca="false">IF('Sub-Cpt Record'!F607 = "","",'Sub-Cpt Record'!F607&amp;"  ")</f>
        <v/>
      </c>
      <c r="E607" s="362" t="str">
        <f aca="false">IF('Sub-Cpt Record'!G607 = "","",'Sub-Cpt Record'!G607&amp;"  ")</f>
        <v/>
      </c>
      <c r="F607" s="362" t="str">
        <f aca="false">IF('Sub-Cpt Record'!H607 = "","",'Sub-Cpt Record'!H607&amp;"  ")</f>
        <v/>
      </c>
      <c r="G607" s="362" t="str">
        <f aca="false">IF('Sub-Cpt Record'!I607 = "","",'Sub-Cpt Record'!I607&amp;"  ")</f>
        <v/>
      </c>
      <c r="H607" s="362" t="str">
        <f aca="false">IF('Sub-Cpt Record'!J607 = "","",'Sub-Cpt Record'!J607&amp;"  ")</f>
        <v/>
      </c>
      <c r="I607" s="364" t="str">
        <f aca="false">CONCATENATE(C607&amp;D607&amp;E607&amp;F607&amp;G607&amp;H607)</f>
        <v/>
      </c>
      <c r="J607" s="362" t="n">
        <f aca="false">IF(A607&lt;&gt;"",'Sub-Cpt Record'!C607/CODE!B607,0)</f>
        <v>0</v>
      </c>
      <c r="L607" s="365" t="str">
        <f aca="false">IF(A607="",IF(L608=1,1,""),1)</f>
        <v/>
      </c>
      <c r="N607" s="366" t="n">
        <f aca="false">COUNTIFS('Felling&amp;Restocking'!$A$11:$A$1000, 'Felling&amp;Restocking'!$A607, 'Felling&amp;Restocking'!$B$11:$B$1000, 'Felling&amp;Restocking'!$B607, 'Felling&amp;Restocking'!$H$11:$H$1000, 'Felling&amp;Restocking'!$H607)</f>
        <v>0</v>
      </c>
      <c r="O607" s="366" t="n">
        <f aca="false">IF(OR('Felling&amp;Restocking'!H607=0,'Felling&amp;Restocking'!H607=""),0,1)</f>
        <v>0</v>
      </c>
      <c r="P607" s="367" t="n">
        <f aca="false">SUM('Felling&amp;Restocking'!O607+'Felling&amp;Restocking'!P607)</f>
        <v>0</v>
      </c>
      <c r="S607" s="369" t="n">
        <f aca="false">IF(AND(O607&lt;&gt;0,P607&lt;&gt;0,'Felling&amp;Restocking'!G607&lt;&gt;0,AA607="",AC607=""),1,0)</f>
        <v>0</v>
      </c>
      <c r="T607" s="370" t="str">
        <f aca="false">IF(OR('Felling&amp;Restocking'!G607=0,'Felling&amp;Restocking'!G607=""),"",SUM('Felling&amp;Restocking'!O607/P607)*'Felling&amp;Restocking'!G607)</f>
        <v/>
      </c>
      <c r="U607" s="370" t="str">
        <f aca="false">IF(OR('Felling&amp;Restocking'!G607=0,'Felling&amp;Restocking'!G607=""),"",SUM('Felling&amp;Restocking'!P607/P607)*'Felling&amp;Restocking'!G607)</f>
        <v/>
      </c>
      <c r="V607" s="371" t="n">
        <f aca="false">IF(CONCATENATE('Felling&amp;Restocking'!U607&amp;'Felling&amp;Restocking'!W607&amp;'Felling&amp;Restocking'!Y607&amp;'Felling&amp;Restocking'!AA607&amp;'Felling&amp;Restocking'!AC607)="",0,1)</f>
        <v>0</v>
      </c>
      <c r="W607" s="372" t="n">
        <f aca="false">IF(OR(OR(TRIM('Felling&amp;Restocking'!H607)="T",TRIM('Felling&amp;Restocking'!H607)="DF",TRIM('Felling&amp;Restocking'!H607)="OS"),O607=0),0,1)</f>
        <v>0</v>
      </c>
      <c r="X607" s="372" t="n">
        <f aca="false">IF(OR('Felling&amp;Restocking'!$S607="",OR('Felling&amp;Restocking'!$S607=0,'Felling&amp;Restocking'!$S607="N/A")),0,1)</f>
        <v>0</v>
      </c>
      <c r="Y607" s="362" t="str">
        <f aca="false">IF(W607=1,T607,"")</f>
        <v/>
      </c>
      <c r="Z607" s="362" t="str">
        <f aca="false">IF(W607=1,U607,"")</f>
        <v/>
      </c>
      <c r="AA607" s="363" t="str">
        <f aca="false">CONCATENATE(IF(AND(AG607="B",AF607&lt;&gt;""),AF607,""),IF(AND(AI607="B",AH607&lt;&gt;""),AH607,""),IF(AND(AK607="B",AJ607&lt;&gt;""),AJ607,""),IF(AND(AM607="B",AL607&lt;&gt;""),AL607,""),IF(AND(AO607="B",AN607&lt;&gt;""),AN607,""),IF(AND(AQ607="B",AP607&lt;&gt;""),AP607,""))</f>
        <v/>
      </c>
      <c r="AC607" s="362" t="str">
        <f aca="false">CONCATENATE(IF(AND(AG607="C",AF607&lt;&gt;""),AF607,""),IF(AND(AI607="C",AH607&lt;&gt;""),AH607,""),IF(AND(AK607="C",AJ607&lt;&gt;""),AJ607,""),IF(AND(AM607="C",AL607&lt;&gt;""),AL607,""),IF(AND(AO607="C",AN607&lt;&gt;""),AN607,""),IF(AND(AQ607="C",AP607&lt;&gt;""),AP607,""))</f>
        <v/>
      </c>
      <c r="AE607" s="362" t="str">
        <f aca="false">CONCATENATE(IF(AS607="","",AS607),IF(AU607="","",AU607),IF(AW607="","",AW607),IF(AY607="","",AY607),IF(BA607="","",BA607),IF(BC607="","",BC607))</f>
        <v>1</v>
      </c>
      <c r="AF607" s="362" t="str">
        <f aca="false">IF('Felling&amp;Restocking'!I607="","",IFERROR(VLOOKUP( 'Felling&amp;Restocking'!I607,SpeciesList[],2,0),"," &amp; 'Felling&amp;Restocking'!I607))</f>
        <v/>
      </c>
      <c r="AG607" s="362" t="str">
        <f aca="false">IF('Felling&amp;Restocking'!I607="","",VLOOKUP( 'Felling&amp;Restocking'!I607,SpeciesList[],4,0))</f>
        <v/>
      </c>
      <c r="AH607" s="362" t="str">
        <f aca="false">IF('Felling&amp;Restocking'!J607="","",IFERROR("," &amp; VLOOKUP( 'Felling&amp;Restocking'!J607,SpeciesList[],2,0),"," &amp; 'Felling&amp;Restocking'!J607))</f>
        <v/>
      </c>
      <c r="AI607" s="362" t="str">
        <f aca="false">IF('Felling&amp;Restocking'!J607="","",VLOOKUP( 'Felling&amp;Restocking'!J607,SpeciesList[],4,0))</f>
        <v/>
      </c>
      <c r="AJ607" s="362" t="str">
        <f aca="false">IF('Felling&amp;Restocking'!K607="","",IFERROR("," &amp; VLOOKUP( 'Felling&amp;Restocking'!K607,SpeciesList[],2,0),"," &amp; 'Felling&amp;Restocking'!K607))</f>
        <v/>
      </c>
      <c r="AK607" s="362" t="str">
        <f aca="false">IF('Felling&amp;Restocking'!K607="","",VLOOKUP( 'Felling&amp;Restocking'!K607,SpeciesList[],4,0))</f>
        <v/>
      </c>
      <c r="AL607" s="362" t="str">
        <f aca="false">IF('Felling&amp;Restocking'!L607="","",IFERROR("," &amp; VLOOKUP( 'Felling&amp;Restocking'!L607,SpeciesList[],2,0),"," &amp; 'Felling&amp;Restocking'!L607))</f>
        <v/>
      </c>
      <c r="AM607" s="362" t="str">
        <f aca="false">IF('Felling&amp;Restocking'!L607="","",VLOOKUP( 'Felling&amp;Restocking'!L607,SpeciesList[],4,0))</f>
        <v/>
      </c>
      <c r="AN607" s="362" t="str">
        <f aca="false">IF('Felling&amp;Restocking'!M607="","",IFERROR("," &amp; VLOOKUP( 'Felling&amp;Restocking'!M607,SpeciesList[],2,0),"," &amp; 'Felling&amp;Restocking'!M607))</f>
        <v/>
      </c>
      <c r="AO607" s="362" t="str">
        <f aca="false">IF('Felling&amp;Restocking'!M607="","",VLOOKUP( 'Felling&amp;Restocking'!M607,SpeciesList[],4,0))</f>
        <v/>
      </c>
      <c r="AP607" s="362" t="str">
        <f aca="false">IF('Felling&amp;Restocking'!N607="","",IFERROR("," &amp; VLOOKUP( 'Felling&amp;Restocking'!N607,SpeciesList[],2,0),"," &amp; 'Felling&amp;Restocking'!N607))</f>
        <v/>
      </c>
      <c r="AQ607" s="362" t="str">
        <f aca="false">IF('Felling&amp;Restocking'!N607="","",VLOOKUP( 'Felling&amp;Restocking'!N607,SpeciesList[],4,0))</f>
        <v/>
      </c>
      <c r="AT607" s="362" t="str">
        <f aca="false">IF('Sub-Cpt Record'!A607&lt;&gt;"",CONCATENATE('Sub-Cpt Record'!A607,'Sub-Cpt Record'!B607,'Sub-Cpt Record'!C607),"")</f>
        <v/>
      </c>
      <c r="AU607" s="362" t="n">
        <f aca="false">IF($AT607="",1,COUNTIFS($AT$11:$AT$1000, $AT607))</f>
        <v>1</v>
      </c>
      <c r="AV607" s="362" t="n">
        <f aca="false">IF(AT607&lt;&gt;"",'Sub-Cpt Record'!C607/CODE!AU607,0)</f>
        <v>0</v>
      </c>
    </row>
    <row r="608" customFormat="false" ht="15" hidden="false" customHeight="false" outlineLevel="0" collapsed="false">
      <c r="A608" s="362" t="str">
        <f aca="false">IF('Sub-Cpt Record'!B608="",IF(OR('Sub-Cpt Record'!A608=0,'Sub-Cpt Record'!A608=""),"",'Sub-Cpt Record'!A608),CONCATENATE('Sub-Cpt Record'!A608&amp;'Sub-Cpt Record'!B608))</f>
        <v/>
      </c>
      <c r="B608" s="362" t="n">
        <f aca="false">IF($A608="",1,COUNTIFS($A$11:$A$1000, $A608))</f>
        <v>1</v>
      </c>
      <c r="C608" s="363" t="str">
        <f aca="false">IF('Sub-Cpt Record'!E608 = "","",'Sub-Cpt Record'!E608&amp;"  ")</f>
        <v/>
      </c>
      <c r="D608" s="362" t="str">
        <f aca="false">IF('Sub-Cpt Record'!F608 = "","",'Sub-Cpt Record'!F608&amp;"  ")</f>
        <v/>
      </c>
      <c r="E608" s="362" t="str">
        <f aca="false">IF('Sub-Cpt Record'!G608 = "","",'Sub-Cpt Record'!G608&amp;"  ")</f>
        <v/>
      </c>
      <c r="F608" s="362" t="str">
        <f aca="false">IF('Sub-Cpt Record'!H608 = "","",'Sub-Cpt Record'!H608&amp;"  ")</f>
        <v/>
      </c>
      <c r="G608" s="362" t="str">
        <f aca="false">IF('Sub-Cpt Record'!I608 = "","",'Sub-Cpt Record'!I608&amp;"  ")</f>
        <v/>
      </c>
      <c r="H608" s="362" t="str">
        <f aca="false">IF('Sub-Cpt Record'!J608 = "","",'Sub-Cpt Record'!J608&amp;"  ")</f>
        <v/>
      </c>
      <c r="I608" s="364" t="str">
        <f aca="false">CONCATENATE(C608&amp;D608&amp;E608&amp;F608&amp;G608&amp;H608)</f>
        <v/>
      </c>
      <c r="J608" s="362" t="n">
        <f aca="false">IF(A608&lt;&gt;"",'Sub-Cpt Record'!C608/CODE!B608,0)</f>
        <v>0</v>
      </c>
      <c r="L608" s="365" t="str">
        <f aca="false">IF(A608="",IF(L609=1,1,""),1)</f>
        <v/>
      </c>
      <c r="N608" s="366" t="n">
        <f aca="false">COUNTIFS('Felling&amp;Restocking'!$A$11:$A$1000, 'Felling&amp;Restocking'!$A608, 'Felling&amp;Restocking'!$B$11:$B$1000, 'Felling&amp;Restocking'!$B608, 'Felling&amp;Restocking'!$H$11:$H$1000, 'Felling&amp;Restocking'!$H608)</f>
        <v>0</v>
      </c>
      <c r="O608" s="366" t="n">
        <f aca="false">IF(OR('Felling&amp;Restocking'!H608=0,'Felling&amp;Restocking'!H608=""),0,1)</f>
        <v>0</v>
      </c>
      <c r="P608" s="367" t="n">
        <f aca="false">SUM('Felling&amp;Restocking'!O608+'Felling&amp;Restocking'!P608)</f>
        <v>0</v>
      </c>
      <c r="S608" s="369" t="n">
        <f aca="false">IF(AND(O608&lt;&gt;0,P608&lt;&gt;0,'Felling&amp;Restocking'!G608&lt;&gt;0,AA608="",AC608=""),1,0)</f>
        <v>0</v>
      </c>
      <c r="T608" s="370" t="str">
        <f aca="false">IF(OR('Felling&amp;Restocking'!G608=0,'Felling&amp;Restocking'!G608=""),"",SUM('Felling&amp;Restocking'!O608/P608)*'Felling&amp;Restocking'!G608)</f>
        <v/>
      </c>
      <c r="U608" s="370" t="str">
        <f aca="false">IF(OR('Felling&amp;Restocking'!G608=0,'Felling&amp;Restocking'!G608=""),"",SUM('Felling&amp;Restocking'!P608/P608)*'Felling&amp;Restocking'!G608)</f>
        <v/>
      </c>
      <c r="V608" s="371" t="n">
        <f aca="false">IF(CONCATENATE('Felling&amp;Restocking'!U608&amp;'Felling&amp;Restocking'!W608&amp;'Felling&amp;Restocking'!Y608&amp;'Felling&amp;Restocking'!AA608&amp;'Felling&amp;Restocking'!AC608)="",0,1)</f>
        <v>0</v>
      </c>
      <c r="W608" s="372" t="n">
        <f aca="false">IF(OR(OR(TRIM('Felling&amp;Restocking'!H608)="T",TRIM('Felling&amp;Restocking'!H608)="DF",TRIM('Felling&amp;Restocking'!H608)="OS"),O608=0),0,1)</f>
        <v>0</v>
      </c>
      <c r="X608" s="372" t="n">
        <f aca="false">IF(OR('Felling&amp;Restocking'!$S608="",OR('Felling&amp;Restocking'!$S608=0,'Felling&amp;Restocking'!$S608="N/A")),0,1)</f>
        <v>0</v>
      </c>
      <c r="Y608" s="362" t="str">
        <f aca="false">IF(W608=1,T608,"")</f>
        <v/>
      </c>
      <c r="Z608" s="362" t="str">
        <f aca="false">IF(W608=1,U608,"")</f>
        <v/>
      </c>
      <c r="AA608" s="363" t="str">
        <f aca="false">CONCATENATE(IF(AND(AG608="B",AF608&lt;&gt;""),AF608,""),IF(AND(AI608="B",AH608&lt;&gt;""),AH608,""),IF(AND(AK608="B",AJ608&lt;&gt;""),AJ608,""),IF(AND(AM608="B",AL608&lt;&gt;""),AL608,""),IF(AND(AO608="B",AN608&lt;&gt;""),AN608,""),IF(AND(AQ608="B",AP608&lt;&gt;""),AP608,""))</f>
        <v/>
      </c>
      <c r="AC608" s="362" t="str">
        <f aca="false">CONCATENATE(IF(AND(AG608="C",AF608&lt;&gt;""),AF608,""),IF(AND(AI608="C",AH608&lt;&gt;""),AH608,""),IF(AND(AK608="C",AJ608&lt;&gt;""),AJ608,""),IF(AND(AM608="C",AL608&lt;&gt;""),AL608,""),IF(AND(AO608="C",AN608&lt;&gt;""),AN608,""),IF(AND(AQ608="C",AP608&lt;&gt;""),AP608,""))</f>
        <v/>
      </c>
      <c r="AE608" s="362" t="str">
        <f aca="false">CONCATENATE(IF(AS608="","",AS608),IF(AU608="","",AU608),IF(AW608="","",AW608),IF(AY608="","",AY608),IF(BA608="","",BA608),IF(BC608="","",BC608))</f>
        <v>1</v>
      </c>
      <c r="AF608" s="362" t="str">
        <f aca="false">IF('Felling&amp;Restocking'!I608="","",IFERROR(VLOOKUP( 'Felling&amp;Restocking'!I608,SpeciesList[],2,0),"," &amp; 'Felling&amp;Restocking'!I608))</f>
        <v/>
      </c>
      <c r="AG608" s="362" t="str">
        <f aca="false">IF('Felling&amp;Restocking'!I608="","",VLOOKUP( 'Felling&amp;Restocking'!I608,SpeciesList[],4,0))</f>
        <v/>
      </c>
      <c r="AH608" s="362" t="str">
        <f aca="false">IF('Felling&amp;Restocking'!J608="","",IFERROR("," &amp; VLOOKUP( 'Felling&amp;Restocking'!J608,SpeciesList[],2,0),"," &amp; 'Felling&amp;Restocking'!J608))</f>
        <v/>
      </c>
      <c r="AI608" s="362" t="str">
        <f aca="false">IF('Felling&amp;Restocking'!J608="","",VLOOKUP( 'Felling&amp;Restocking'!J608,SpeciesList[],4,0))</f>
        <v/>
      </c>
      <c r="AJ608" s="362" t="str">
        <f aca="false">IF('Felling&amp;Restocking'!K608="","",IFERROR("," &amp; VLOOKUP( 'Felling&amp;Restocking'!K608,SpeciesList[],2,0),"," &amp; 'Felling&amp;Restocking'!K608))</f>
        <v/>
      </c>
      <c r="AK608" s="362" t="str">
        <f aca="false">IF('Felling&amp;Restocking'!K608="","",VLOOKUP( 'Felling&amp;Restocking'!K608,SpeciesList[],4,0))</f>
        <v/>
      </c>
      <c r="AL608" s="362" t="str">
        <f aca="false">IF('Felling&amp;Restocking'!L608="","",IFERROR("," &amp; VLOOKUP( 'Felling&amp;Restocking'!L608,SpeciesList[],2,0),"," &amp; 'Felling&amp;Restocking'!L608))</f>
        <v/>
      </c>
      <c r="AM608" s="362" t="str">
        <f aca="false">IF('Felling&amp;Restocking'!L608="","",VLOOKUP( 'Felling&amp;Restocking'!L608,SpeciesList[],4,0))</f>
        <v/>
      </c>
      <c r="AN608" s="362" t="str">
        <f aca="false">IF('Felling&amp;Restocking'!M608="","",IFERROR("," &amp; VLOOKUP( 'Felling&amp;Restocking'!M608,SpeciesList[],2,0),"," &amp; 'Felling&amp;Restocking'!M608))</f>
        <v/>
      </c>
      <c r="AO608" s="362" t="str">
        <f aca="false">IF('Felling&amp;Restocking'!M608="","",VLOOKUP( 'Felling&amp;Restocking'!M608,SpeciesList[],4,0))</f>
        <v/>
      </c>
      <c r="AP608" s="362" t="str">
        <f aca="false">IF('Felling&amp;Restocking'!N608="","",IFERROR("," &amp; VLOOKUP( 'Felling&amp;Restocking'!N608,SpeciesList[],2,0),"," &amp; 'Felling&amp;Restocking'!N608))</f>
        <v/>
      </c>
      <c r="AQ608" s="362" t="str">
        <f aca="false">IF('Felling&amp;Restocking'!N608="","",VLOOKUP( 'Felling&amp;Restocking'!N608,SpeciesList[],4,0))</f>
        <v/>
      </c>
      <c r="AT608" s="362" t="str">
        <f aca="false">IF('Sub-Cpt Record'!A608&lt;&gt;"",CONCATENATE('Sub-Cpt Record'!A608,'Sub-Cpt Record'!B608,'Sub-Cpt Record'!C608),"")</f>
        <v/>
      </c>
      <c r="AU608" s="362" t="n">
        <f aca="false">IF($AT608="",1,COUNTIFS($AT$11:$AT$1000, $AT608))</f>
        <v>1</v>
      </c>
      <c r="AV608" s="362" t="n">
        <f aca="false">IF(AT608&lt;&gt;"",'Sub-Cpt Record'!C608/CODE!AU608,0)</f>
        <v>0</v>
      </c>
    </row>
    <row r="609" customFormat="false" ht="15" hidden="false" customHeight="false" outlineLevel="0" collapsed="false">
      <c r="A609" s="362" t="str">
        <f aca="false">IF('Sub-Cpt Record'!B609="",IF(OR('Sub-Cpt Record'!A609=0,'Sub-Cpt Record'!A609=""),"",'Sub-Cpt Record'!A609),CONCATENATE('Sub-Cpt Record'!A609&amp;'Sub-Cpt Record'!B609))</f>
        <v/>
      </c>
      <c r="B609" s="362" t="n">
        <f aca="false">IF($A609="",1,COUNTIFS($A$11:$A$1000, $A609))</f>
        <v>1</v>
      </c>
      <c r="C609" s="363" t="str">
        <f aca="false">IF('Sub-Cpt Record'!E609 = "","",'Sub-Cpt Record'!E609&amp;"  ")</f>
        <v/>
      </c>
      <c r="D609" s="362" t="str">
        <f aca="false">IF('Sub-Cpt Record'!F609 = "","",'Sub-Cpt Record'!F609&amp;"  ")</f>
        <v/>
      </c>
      <c r="E609" s="362" t="str">
        <f aca="false">IF('Sub-Cpt Record'!G609 = "","",'Sub-Cpt Record'!G609&amp;"  ")</f>
        <v/>
      </c>
      <c r="F609" s="362" t="str">
        <f aca="false">IF('Sub-Cpt Record'!H609 = "","",'Sub-Cpt Record'!H609&amp;"  ")</f>
        <v/>
      </c>
      <c r="G609" s="362" t="str">
        <f aca="false">IF('Sub-Cpt Record'!I609 = "","",'Sub-Cpt Record'!I609&amp;"  ")</f>
        <v/>
      </c>
      <c r="H609" s="362" t="str">
        <f aca="false">IF('Sub-Cpt Record'!J609 = "","",'Sub-Cpt Record'!J609&amp;"  ")</f>
        <v/>
      </c>
      <c r="I609" s="364" t="str">
        <f aca="false">CONCATENATE(C609&amp;D609&amp;E609&amp;F609&amp;G609&amp;H609)</f>
        <v/>
      </c>
      <c r="J609" s="362" t="n">
        <f aca="false">IF(A609&lt;&gt;"",'Sub-Cpt Record'!C609/CODE!B609,0)</f>
        <v>0</v>
      </c>
      <c r="L609" s="365" t="str">
        <f aca="false">IF(A609="",IF(L610=1,1,""),1)</f>
        <v/>
      </c>
      <c r="N609" s="366" t="n">
        <f aca="false">COUNTIFS('Felling&amp;Restocking'!$A$11:$A$1000, 'Felling&amp;Restocking'!$A609, 'Felling&amp;Restocking'!$B$11:$B$1000, 'Felling&amp;Restocking'!$B609, 'Felling&amp;Restocking'!$H$11:$H$1000, 'Felling&amp;Restocking'!$H609)</f>
        <v>0</v>
      </c>
      <c r="O609" s="366" t="n">
        <f aca="false">IF(OR('Felling&amp;Restocking'!H609=0,'Felling&amp;Restocking'!H609=""),0,1)</f>
        <v>0</v>
      </c>
      <c r="P609" s="367" t="n">
        <f aca="false">SUM('Felling&amp;Restocking'!O609+'Felling&amp;Restocking'!P609)</f>
        <v>0</v>
      </c>
      <c r="S609" s="369" t="n">
        <f aca="false">IF(AND(O609&lt;&gt;0,P609&lt;&gt;0,'Felling&amp;Restocking'!G609&lt;&gt;0,AA609="",AC609=""),1,0)</f>
        <v>0</v>
      </c>
      <c r="T609" s="370" t="str">
        <f aca="false">IF(OR('Felling&amp;Restocking'!G609=0,'Felling&amp;Restocking'!G609=""),"",SUM('Felling&amp;Restocking'!O609/P609)*'Felling&amp;Restocking'!G609)</f>
        <v/>
      </c>
      <c r="U609" s="370" t="str">
        <f aca="false">IF(OR('Felling&amp;Restocking'!G609=0,'Felling&amp;Restocking'!G609=""),"",SUM('Felling&amp;Restocking'!P609/P609)*'Felling&amp;Restocking'!G609)</f>
        <v/>
      </c>
      <c r="V609" s="371" t="n">
        <f aca="false">IF(CONCATENATE('Felling&amp;Restocking'!U609&amp;'Felling&amp;Restocking'!W609&amp;'Felling&amp;Restocking'!Y609&amp;'Felling&amp;Restocking'!AA609&amp;'Felling&amp;Restocking'!AC609)="",0,1)</f>
        <v>0</v>
      </c>
      <c r="W609" s="372" t="n">
        <f aca="false">IF(OR(OR(TRIM('Felling&amp;Restocking'!H609)="T",TRIM('Felling&amp;Restocking'!H609)="DF",TRIM('Felling&amp;Restocking'!H609)="OS"),O609=0),0,1)</f>
        <v>0</v>
      </c>
      <c r="X609" s="372" t="n">
        <f aca="false">IF(OR('Felling&amp;Restocking'!$S609="",OR('Felling&amp;Restocking'!$S609=0,'Felling&amp;Restocking'!$S609="N/A")),0,1)</f>
        <v>0</v>
      </c>
      <c r="Y609" s="362" t="str">
        <f aca="false">IF(W609=1,T609,"")</f>
        <v/>
      </c>
      <c r="Z609" s="362" t="str">
        <f aca="false">IF(W609=1,U609,"")</f>
        <v/>
      </c>
      <c r="AA609" s="363" t="str">
        <f aca="false">CONCATENATE(IF(AND(AG609="B",AF609&lt;&gt;""),AF609,""),IF(AND(AI609="B",AH609&lt;&gt;""),AH609,""),IF(AND(AK609="B",AJ609&lt;&gt;""),AJ609,""),IF(AND(AM609="B",AL609&lt;&gt;""),AL609,""),IF(AND(AO609="B",AN609&lt;&gt;""),AN609,""),IF(AND(AQ609="B",AP609&lt;&gt;""),AP609,""))</f>
        <v/>
      </c>
      <c r="AC609" s="362" t="str">
        <f aca="false">CONCATENATE(IF(AND(AG609="C",AF609&lt;&gt;""),AF609,""),IF(AND(AI609="C",AH609&lt;&gt;""),AH609,""),IF(AND(AK609="C",AJ609&lt;&gt;""),AJ609,""),IF(AND(AM609="C",AL609&lt;&gt;""),AL609,""),IF(AND(AO609="C",AN609&lt;&gt;""),AN609,""),IF(AND(AQ609="C",AP609&lt;&gt;""),AP609,""))</f>
        <v/>
      </c>
      <c r="AE609" s="362" t="str">
        <f aca="false">CONCATENATE(IF(AS609="","",AS609),IF(AU609="","",AU609),IF(AW609="","",AW609),IF(AY609="","",AY609),IF(BA609="","",BA609),IF(BC609="","",BC609))</f>
        <v>1</v>
      </c>
      <c r="AF609" s="362" t="str">
        <f aca="false">IF('Felling&amp;Restocking'!I609="","",IFERROR(VLOOKUP( 'Felling&amp;Restocking'!I609,SpeciesList[],2,0),"," &amp; 'Felling&amp;Restocking'!I609))</f>
        <v/>
      </c>
      <c r="AG609" s="362" t="str">
        <f aca="false">IF('Felling&amp;Restocking'!I609="","",VLOOKUP( 'Felling&amp;Restocking'!I609,SpeciesList[],4,0))</f>
        <v/>
      </c>
      <c r="AH609" s="362" t="str">
        <f aca="false">IF('Felling&amp;Restocking'!J609="","",IFERROR("," &amp; VLOOKUP( 'Felling&amp;Restocking'!J609,SpeciesList[],2,0),"," &amp; 'Felling&amp;Restocking'!J609))</f>
        <v/>
      </c>
      <c r="AI609" s="362" t="str">
        <f aca="false">IF('Felling&amp;Restocking'!J609="","",VLOOKUP( 'Felling&amp;Restocking'!J609,SpeciesList[],4,0))</f>
        <v/>
      </c>
      <c r="AJ609" s="362" t="str">
        <f aca="false">IF('Felling&amp;Restocking'!K609="","",IFERROR("," &amp; VLOOKUP( 'Felling&amp;Restocking'!K609,SpeciesList[],2,0),"," &amp; 'Felling&amp;Restocking'!K609))</f>
        <v/>
      </c>
      <c r="AK609" s="362" t="str">
        <f aca="false">IF('Felling&amp;Restocking'!K609="","",VLOOKUP( 'Felling&amp;Restocking'!K609,SpeciesList[],4,0))</f>
        <v/>
      </c>
      <c r="AL609" s="362" t="str">
        <f aca="false">IF('Felling&amp;Restocking'!L609="","",IFERROR("," &amp; VLOOKUP( 'Felling&amp;Restocking'!L609,SpeciesList[],2,0),"," &amp; 'Felling&amp;Restocking'!L609))</f>
        <v/>
      </c>
      <c r="AM609" s="362" t="str">
        <f aca="false">IF('Felling&amp;Restocking'!L609="","",VLOOKUP( 'Felling&amp;Restocking'!L609,SpeciesList[],4,0))</f>
        <v/>
      </c>
      <c r="AN609" s="362" t="str">
        <f aca="false">IF('Felling&amp;Restocking'!M609="","",IFERROR("," &amp; VLOOKUP( 'Felling&amp;Restocking'!M609,SpeciesList[],2,0),"," &amp; 'Felling&amp;Restocking'!M609))</f>
        <v/>
      </c>
      <c r="AO609" s="362" t="str">
        <f aca="false">IF('Felling&amp;Restocking'!M609="","",VLOOKUP( 'Felling&amp;Restocking'!M609,SpeciesList[],4,0))</f>
        <v/>
      </c>
      <c r="AP609" s="362" t="str">
        <f aca="false">IF('Felling&amp;Restocking'!N609="","",IFERROR("," &amp; VLOOKUP( 'Felling&amp;Restocking'!N609,SpeciesList[],2,0),"," &amp; 'Felling&amp;Restocking'!N609))</f>
        <v/>
      </c>
      <c r="AQ609" s="362" t="str">
        <f aca="false">IF('Felling&amp;Restocking'!N609="","",VLOOKUP( 'Felling&amp;Restocking'!N609,SpeciesList[],4,0))</f>
        <v/>
      </c>
      <c r="AT609" s="362" t="str">
        <f aca="false">IF('Sub-Cpt Record'!A609&lt;&gt;"",CONCATENATE('Sub-Cpt Record'!A609,'Sub-Cpt Record'!B609,'Sub-Cpt Record'!C609),"")</f>
        <v/>
      </c>
      <c r="AU609" s="362" t="n">
        <f aca="false">IF($AT609="",1,COUNTIFS($AT$11:$AT$1000, $AT609))</f>
        <v>1</v>
      </c>
      <c r="AV609" s="362" t="n">
        <f aca="false">IF(AT609&lt;&gt;"",'Sub-Cpt Record'!C609/CODE!AU609,0)</f>
        <v>0</v>
      </c>
    </row>
    <row r="610" customFormat="false" ht="15" hidden="false" customHeight="false" outlineLevel="0" collapsed="false">
      <c r="A610" s="362" t="str">
        <f aca="false">IF('Sub-Cpt Record'!B610="",IF(OR('Sub-Cpt Record'!A610=0,'Sub-Cpt Record'!A610=""),"",'Sub-Cpt Record'!A610),CONCATENATE('Sub-Cpt Record'!A610&amp;'Sub-Cpt Record'!B610))</f>
        <v/>
      </c>
      <c r="B610" s="362" t="n">
        <f aca="false">IF($A610="",1,COUNTIFS($A$11:$A$1000, $A610))</f>
        <v>1</v>
      </c>
      <c r="C610" s="363" t="str">
        <f aca="false">IF('Sub-Cpt Record'!E610 = "","",'Sub-Cpt Record'!E610&amp;"  ")</f>
        <v/>
      </c>
      <c r="D610" s="362" t="str">
        <f aca="false">IF('Sub-Cpt Record'!F610 = "","",'Sub-Cpt Record'!F610&amp;"  ")</f>
        <v/>
      </c>
      <c r="E610" s="362" t="str">
        <f aca="false">IF('Sub-Cpt Record'!G610 = "","",'Sub-Cpt Record'!G610&amp;"  ")</f>
        <v/>
      </c>
      <c r="F610" s="362" t="str">
        <f aca="false">IF('Sub-Cpt Record'!H610 = "","",'Sub-Cpt Record'!H610&amp;"  ")</f>
        <v/>
      </c>
      <c r="G610" s="362" t="str">
        <f aca="false">IF('Sub-Cpt Record'!I610 = "","",'Sub-Cpt Record'!I610&amp;"  ")</f>
        <v/>
      </c>
      <c r="H610" s="362" t="str">
        <f aca="false">IF('Sub-Cpt Record'!J610 = "","",'Sub-Cpt Record'!J610&amp;"  ")</f>
        <v/>
      </c>
      <c r="I610" s="364" t="str">
        <f aca="false">CONCATENATE(C610&amp;D610&amp;E610&amp;F610&amp;G610&amp;H610)</f>
        <v/>
      </c>
      <c r="J610" s="362" t="n">
        <f aca="false">IF(A610&lt;&gt;"",'Sub-Cpt Record'!C610/CODE!B610,0)</f>
        <v>0</v>
      </c>
      <c r="L610" s="365" t="str">
        <f aca="false">IF(A610="",IF(L611=1,1,""),1)</f>
        <v/>
      </c>
      <c r="N610" s="366" t="n">
        <f aca="false">COUNTIFS('Felling&amp;Restocking'!$A$11:$A$1000, 'Felling&amp;Restocking'!$A610, 'Felling&amp;Restocking'!$B$11:$B$1000, 'Felling&amp;Restocking'!$B610, 'Felling&amp;Restocking'!$H$11:$H$1000, 'Felling&amp;Restocking'!$H610)</f>
        <v>0</v>
      </c>
      <c r="O610" s="366" t="n">
        <f aca="false">IF(OR('Felling&amp;Restocking'!H610=0,'Felling&amp;Restocking'!H610=""),0,1)</f>
        <v>0</v>
      </c>
      <c r="P610" s="367" t="n">
        <f aca="false">SUM('Felling&amp;Restocking'!O610+'Felling&amp;Restocking'!P610)</f>
        <v>0</v>
      </c>
      <c r="S610" s="369" t="n">
        <f aca="false">IF(AND(O610&lt;&gt;0,P610&lt;&gt;0,'Felling&amp;Restocking'!G610&lt;&gt;0,AA610="",AC610=""),1,0)</f>
        <v>0</v>
      </c>
      <c r="T610" s="370" t="str">
        <f aca="false">IF(OR('Felling&amp;Restocking'!G610=0,'Felling&amp;Restocking'!G610=""),"",SUM('Felling&amp;Restocking'!O610/P610)*'Felling&amp;Restocking'!G610)</f>
        <v/>
      </c>
      <c r="U610" s="370" t="str">
        <f aca="false">IF(OR('Felling&amp;Restocking'!G610=0,'Felling&amp;Restocking'!G610=""),"",SUM('Felling&amp;Restocking'!P610/P610)*'Felling&amp;Restocking'!G610)</f>
        <v/>
      </c>
      <c r="V610" s="371" t="n">
        <f aca="false">IF(CONCATENATE('Felling&amp;Restocking'!U610&amp;'Felling&amp;Restocking'!W610&amp;'Felling&amp;Restocking'!Y610&amp;'Felling&amp;Restocking'!AA610&amp;'Felling&amp;Restocking'!AC610)="",0,1)</f>
        <v>0</v>
      </c>
      <c r="W610" s="372" t="n">
        <f aca="false">IF(OR(OR(TRIM('Felling&amp;Restocking'!H610)="T",TRIM('Felling&amp;Restocking'!H610)="DF",TRIM('Felling&amp;Restocking'!H610)="OS"),O610=0),0,1)</f>
        <v>0</v>
      </c>
      <c r="X610" s="372" t="n">
        <f aca="false">IF(OR('Felling&amp;Restocking'!$S610="",OR('Felling&amp;Restocking'!$S610=0,'Felling&amp;Restocking'!$S610="N/A")),0,1)</f>
        <v>0</v>
      </c>
      <c r="Y610" s="362" t="str">
        <f aca="false">IF(W610=1,T610,"")</f>
        <v/>
      </c>
      <c r="Z610" s="362" t="str">
        <f aca="false">IF(W610=1,U610,"")</f>
        <v/>
      </c>
      <c r="AA610" s="363" t="str">
        <f aca="false">CONCATENATE(IF(AND(AG610="B",AF610&lt;&gt;""),AF610,""),IF(AND(AI610="B",AH610&lt;&gt;""),AH610,""),IF(AND(AK610="B",AJ610&lt;&gt;""),AJ610,""),IF(AND(AM610="B",AL610&lt;&gt;""),AL610,""),IF(AND(AO610="B",AN610&lt;&gt;""),AN610,""),IF(AND(AQ610="B",AP610&lt;&gt;""),AP610,""))</f>
        <v/>
      </c>
      <c r="AC610" s="362" t="str">
        <f aca="false">CONCATENATE(IF(AND(AG610="C",AF610&lt;&gt;""),AF610,""),IF(AND(AI610="C",AH610&lt;&gt;""),AH610,""),IF(AND(AK610="C",AJ610&lt;&gt;""),AJ610,""),IF(AND(AM610="C",AL610&lt;&gt;""),AL610,""),IF(AND(AO610="C",AN610&lt;&gt;""),AN610,""),IF(AND(AQ610="C",AP610&lt;&gt;""),AP610,""))</f>
        <v/>
      </c>
      <c r="AE610" s="362" t="str">
        <f aca="false">CONCATENATE(IF(AS610="","",AS610),IF(AU610="","",AU610),IF(AW610="","",AW610),IF(AY610="","",AY610),IF(BA610="","",BA610),IF(BC610="","",BC610))</f>
        <v>1</v>
      </c>
      <c r="AF610" s="362" t="str">
        <f aca="false">IF('Felling&amp;Restocking'!I610="","",IFERROR(VLOOKUP( 'Felling&amp;Restocking'!I610,SpeciesList[],2,0),"," &amp; 'Felling&amp;Restocking'!I610))</f>
        <v/>
      </c>
      <c r="AG610" s="362" t="str">
        <f aca="false">IF('Felling&amp;Restocking'!I610="","",VLOOKUP( 'Felling&amp;Restocking'!I610,SpeciesList[],4,0))</f>
        <v/>
      </c>
      <c r="AH610" s="362" t="str">
        <f aca="false">IF('Felling&amp;Restocking'!J610="","",IFERROR("," &amp; VLOOKUP( 'Felling&amp;Restocking'!J610,SpeciesList[],2,0),"," &amp; 'Felling&amp;Restocking'!J610))</f>
        <v/>
      </c>
      <c r="AI610" s="362" t="str">
        <f aca="false">IF('Felling&amp;Restocking'!J610="","",VLOOKUP( 'Felling&amp;Restocking'!J610,SpeciesList[],4,0))</f>
        <v/>
      </c>
      <c r="AJ610" s="362" t="str">
        <f aca="false">IF('Felling&amp;Restocking'!K610="","",IFERROR("," &amp; VLOOKUP( 'Felling&amp;Restocking'!K610,SpeciesList[],2,0),"," &amp; 'Felling&amp;Restocking'!K610))</f>
        <v/>
      </c>
      <c r="AK610" s="362" t="str">
        <f aca="false">IF('Felling&amp;Restocking'!K610="","",VLOOKUP( 'Felling&amp;Restocking'!K610,SpeciesList[],4,0))</f>
        <v/>
      </c>
      <c r="AL610" s="362" t="str">
        <f aca="false">IF('Felling&amp;Restocking'!L610="","",IFERROR("," &amp; VLOOKUP( 'Felling&amp;Restocking'!L610,SpeciesList[],2,0),"," &amp; 'Felling&amp;Restocking'!L610))</f>
        <v/>
      </c>
      <c r="AM610" s="362" t="str">
        <f aca="false">IF('Felling&amp;Restocking'!L610="","",VLOOKUP( 'Felling&amp;Restocking'!L610,SpeciesList[],4,0))</f>
        <v/>
      </c>
      <c r="AN610" s="362" t="str">
        <f aca="false">IF('Felling&amp;Restocking'!M610="","",IFERROR("," &amp; VLOOKUP( 'Felling&amp;Restocking'!M610,SpeciesList[],2,0),"," &amp; 'Felling&amp;Restocking'!M610))</f>
        <v/>
      </c>
      <c r="AO610" s="362" t="str">
        <f aca="false">IF('Felling&amp;Restocking'!M610="","",VLOOKUP( 'Felling&amp;Restocking'!M610,SpeciesList[],4,0))</f>
        <v/>
      </c>
      <c r="AP610" s="362" t="str">
        <f aca="false">IF('Felling&amp;Restocking'!N610="","",IFERROR("," &amp; VLOOKUP( 'Felling&amp;Restocking'!N610,SpeciesList[],2,0),"," &amp; 'Felling&amp;Restocking'!N610))</f>
        <v/>
      </c>
      <c r="AQ610" s="362" t="str">
        <f aca="false">IF('Felling&amp;Restocking'!N610="","",VLOOKUP( 'Felling&amp;Restocking'!N610,SpeciesList[],4,0))</f>
        <v/>
      </c>
      <c r="AT610" s="362" t="str">
        <f aca="false">IF('Sub-Cpt Record'!A610&lt;&gt;"",CONCATENATE('Sub-Cpt Record'!A610,'Sub-Cpt Record'!B610,'Sub-Cpt Record'!C610),"")</f>
        <v/>
      </c>
      <c r="AU610" s="362" t="n">
        <f aca="false">IF($AT610="",1,COUNTIFS($AT$11:$AT$1000, $AT610))</f>
        <v>1</v>
      </c>
      <c r="AV610" s="362" t="n">
        <f aca="false">IF(AT610&lt;&gt;"",'Sub-Cpt Record'!C610/CODE!AU610,0)</f>
        <v>0</v>
      </c>
    </row>
    <row r="611" customFormat="false" ht="15" hidden="false" customHeight="false" outlineLevel="0" collapsed="false">
      <c r="A611" s="362" t="str">
        <f aca="false">IF('Sub-Cpt Record'!B611="",IF(OR('Sub-Cpt Record'!A611=0,'Sub-Cpt Record'!A611=""),"",'Sub-Cpt Record'!A611),CONCATENATE('Sub-Cpt Record'!A611&amp;'Sub-Cpt Record'!B611))</f>
        <v/>
      </c>
      <c r="B611" s="362" t="n">
        <f aca="false">IF($A611="",1,COUNTIFS($A$11:$A$1000, $A611))</f>
        <v>1</v>
      </c>
      <c r="C611" s="363" t="str">
        <f aca="false">IF('Sub-Cpt Record'!E611 = "","",'Sub-Cpt Record'!E611&amp;"  ")</f>
        <v/>
      </c>
      <c r="D611" s="362" t="str">
        <f aca="false">IF('Sub-Cpt Record'!F611 = "","",'Sub-Cpt Record'!F611&amp;"  ")</f>
        <v/>
      </c>
      <c r="E611" s="362" t="str">
        <f aca="false">IF('Sub-Cpt Record'!G611 = "","",'Sub-Cpt Record'!G611&amp;"  ")</f>
        <v/>
      </c>
      <c r="F611" s="362" t="str">
        <f aca="false">IF('Sub-Cpt Record'!H611 = "","",'Sub-Cpt Record'!H611&amp;"  ")</f>
        <v/>
      </c>
      <c r="G611" s="362" t="str">
        <f aca="false">IF('Sub-Cpt Record'!I611 = "","",'Sub-Cpt Record'!I611&amp;"  ")</f>
        <v/>
      </c>
      <c r="H611" s="362" t="str">
        <f aca="false">IF('Sub-Cpt Record'!J611 = "","",'Sub-Cpt Record'!J611&amp;"  ")</f>
        <v/>
      </c>
      <c r="I611" s="364" t="str">
        <f aca="false">CONCATENATE(C611&amp;D611&amp;E611&amp;F611&amp;G611&amp;H611)</f>
        <v/>
      </c>
      <c r="J611" s="362" t="n">
        <f aca="false">IF(A611&lt;&gt;"",'Sub-Cpt Record'!C611/CODE!B611,0)</f>
        <v>0</v>
      </c>
      <c r="L611" s="365" t="str">
        <f aca="false">IF(A611="",IF(L612=1,1,""),1)</f>
        <v/>
      </c>
      <c r="N611" s="366" t="n">
        <f aca="false">COUNTIFS('Felling&amp;Restocking'!$A$11:$A$1000, 'Felling&amp;Restocking'!$A611, 'Felling&amp;Restocking'!$B$11:$B$1000, 'Felling&amp;Restocking'!$B611, 'Felling&amp;Restocking'!$H$11:$H$1000, 'Felling&amp;Restocking'!$H611)</f>
        <v>0</v>
      </c>
      <c r="O611" s="366" t="n">
        <f aca="false">IF(OR('Felling&amp;Restocking'!H611=0,'Felling&amp;Restocking'!H611=""),0,1)</f>
        <v>0</v>
      </c>
      <c r="P611" s="367" t="n">
        <f aca="false">SUM('Felling&amp;Restocking'!O611+'Felling&amp;Restocking'!P611)</f>
        <v>0</v>
      </c>
      <c r="S611" s="369" t="n">
        <f aca="false">IF(AND(O611&lt;&gt;0,P611&lt;&gt;0,'Felling&amp;Restocking'!G611&lt;&gt;0,AA611="",AC611=""),1,0)</f>
        <v>0</v>
      </c>
      <c r="T611" s="370" t="str">
        <f aca="false">IF(OR('Felling&amp;Restocking'!G611=0,'Felling&amp;Restocking'!G611=""),"",SUM('Felling&amp;Restocking'!O611/P611)*'Felling&amp;Restocking'!G611)</f>
        <v/>
      </c>
      <c r="U611" s="370" t="str">
        <f aca="false">IF(OR('Felling&amp;Restocking'!G611=0,'Felling&amp;Restocking'!G611=""),"",SUM('Felling&amp;Restocking'!P611/P611)*'Felling&amp;Restocking'!G611)</f>
        <v/>
      </c>
      <c r="V611" s="371" t="n">
        <f aca="false">IF(CONCATENATE('Felling&amp;Restocking'!U611&amp;'Felling&amp;Restocking'!W611&amp;'Felling&amp;Restocking'!Y611&amp;'Felling&amp;Restocking'!AA611&amp;'Felling&amp;Restocking'!AC611)="",0,1)</f>
        <v>0</v>
      </c>
      <c r="W611" s="372" t="n">
        <f aca="false">IF(OR(OR(TRIM('Felling&amp;Restocking'!H611)="T",TRIM('Felling&amp;Restocking'!H611)="DF",TRIM('Felling&amp;Restocking'!H611)="OS"),O611=0),0,1)</f>
        <v>0</v>
      </c>
      <c r="X611" s="372" t="n">
        <f aca="false">IF(OR('Felling&amp;Restocking'!$S611="",OR('Felling&amp;Restocking'!$S611=0,'Felling&amp;Restocking'!$S611="N/A")),0,1)</f>
        <v>0</v>
      </c>
      <c r="Y611" s="362" t="str">
        <f aca="false">IF(W611=1,T611,"")</f>
        <v/>
      </c>
      <c r="Z611" s="362" t="str">
        <f aca="false">IF(W611=1,U611,"")</f>
        <v/>
      </c>
      <c r="AA611" s="363" t="str">
        <f aca="false">CONCATENATE(IF(AND(AG611="B",AF611&lt;&gt;""),AF611,""),IF(AND(AI611="B",AH611&lt;&gt;""),AH611,""),IF(AND(AK611="B",AJ611&lt;&gt;""),AJ611,""),IF(AND(AM611="B",AL611&lt;&gt;""),AL611,""),IF(AND(AO611="B",AN611&lt;&gt;""),AN611,""),IF(AND(AQ611="B",AP611&lt;&gt;""),AP611,""))</f>
        <v/>
      </c>
      <c r="AC611" s="362" t="str">
        <f aca="false">CONCATENATE(IF(AND(AG611="C",AF611&lt;&gt;""),AF611,""),IF(AND(AI611="C",AH611&lt;&gt;""),AH611,""),IF(AND(AK611="C",AJ611&lt;&gt;""),AJ611,""),IF(AND(AM611="C",AL611&lt;&gt;""),AL611,""),IF(AND(AO611="C",AN611&lt;&gt;""),AN611,""),IF(AND(AQ611="C",AP611&lt;&gt;""),AP611,""))</f>
        <v/>
      </c>
      <c r="AE611" s="362" t="str">
        <f aca="false">CONCATENATE(IF(AS611="","",AS611),IF(AU611="","",AU611),IF(AW611="","",AW611),IF(AY611="","",AY611),IF(BA611="","",BA611),IF(BC611="","",BC611))</f>
        <v>1</v>
      </c>
      <c r="AF611" s="362" t="str">
        <f aca="false">IF('Felling&amp;Restocking'!I611="","",IFERROR(VLOOKUP( 'Felling&amp;Restocking'!I611,SpeciesList[],2,0),"," &amp; 'Felling&amp;Restocking'!I611))</f>
        <v/>
      </c>
      <c r="AG611" s="362" t="str">
        <f aca="false">IF('Felling&amp;Restocking'!I611="","",VLOOKUP( 'Felling&amp;Restocking'!I611,SpeciesList[],4,0))</f>
        <v/>
      </c>
      <c r="AH611" s="362" t="str">
        <f aca="false">IF('Felling&amp;Restocking'!J611="","",IFERROR("," &amp; VLOOKUP( 'Felling&amp;Restocking'!J611,SpeciesList[],2,0),"," &amp; 'Felling&amp;Restocking'!J611))</f>
        <v/>
      </c>
      <c r="AI611" s="362" t="str">
        <f aca="false">IF('Felling&amp;Restocking'!J611="","",VLOOKUP( 'Felling&amp;Restocking'!J611,SpeciesList[],4,0))</f>
        <v/>
      </c>
      <c r="AJ611" s="362" t="str">
        <f aca="false">IF('Felling&amp;Restocking'!K611="","",IFERROR("," &amp; VLOOKUP( 'Felling&amp;Restocking'!K611,SpeciesList[],2,0),"," &amp; 'Felling&amp;Restocking'!K611))</f>
        <v/>
      </c>
      <c r="AK611" s="362" t="str">
        <f aca="false">IF('Felling&amp;Restocking'!K611="","",VLOOKUP( 'Felling&amp;Restocking'!K611,SpeciesList[],4,0))</f>
        <v/>
      </c>
      <c r="AL611" s="362" t="str">
        <f aca="false">IF('Felling&amp;Restocking'!L611="","",IFERROR("," &amp; VLOOKUP( 'Felling&amp;Restocking'!L611,SpeciesList[],2,0),"," &amp; 'Felling&amp;Restocking'!L611))</f>
        <v/>
      </c>
      <c r="AM611" s="362" t="str">
        <f aca="false">IF('Felling&amp;Restocking'!L611="","",VLOOKUP( 'Felling&amp;Restocking'!L611,SpeciesList[],4,0))</f>
        <v/>
      </c>
      <c r="AN611" s="362" t="str">
        <f aca="false">IF('Felling&amp;Restocking'!M611="","",IFERROR("," &amp; VLOOKUP( 'Felling&amp;Restocking'!M611,SpeciesList[],2,0),"," &amp; 'Felling&amp;Restocking'!M611))</f>
        <v/>
      </c>
      <c r="AO611" s="362" t="str">
        <f aca="false">IF('Felling&amp;Restocking'!M611="","",VLOOKUP( 'Felling&amp;Restocking'!M611,SpeciesList[],4,0))</f>
        <v/>
      </c>
      <c r="AP611" s="362" t="str">
        <f aca="false">IF('Felling&amp;Restocking'!N611="","",IFERROR("," &amp; VLOOKUP( 'Felling&amp;Restocking'!N611,SpeciesList[],2,0),"," &amp; 'Felling&amp;Restocking'!N611))</f>
        <v/>
      </c>
      <c r="AQ611" s="362" t="str">
        <f aca="false">IF('Felling&amp;Restocking'!N611="","",VLOOKUP( 'Felling&amp;Restocking'!N611,SpeciesList[],4,0))</f>
        <v/>
      </c>
      <c r="AT611" s="362" t="str">
        <f aca="false">IF('Sub-Cpt Record'!A611&lt;&gt;"",CONCATENATE('Sub-Cpt Record'!A611,'Sub-Cpt Record'!B611,'Sub-Cpt Record'!C611),"")</f>
        <v/>
      </c>
      <c r="AU611" s="362" t="n">
        <f aca="false">IF($AT611="",1,COUNTIFS($AT$11:$AT$1000, $AT611))</f>
        <v>1</v>
      </c>
      <c r="AV611" s="362" t="n">
        <f aca="false">IF(AT611&lt;&gt;"",'Sub-Cpt Record'!C611/CODE!AU611,0)</f>
        <v>0</v>
      </c>
    </row>
    <row r="612" customFormat="false" ht="15" hidden="false" customHeight="false" outlineLevel="0" collapsed="false">
      <c r="A612" s="362" t="str">
        <f aca="false">IF('Sub-Cpt Record'!B612="",IF(OR('Sub-Cpt Record'!A612=0,'Sub-Cpt Record'!A612=""),"",'Sub-Cpt Record'!A612),CONCATENATE('Sub-Cpt Record'!A612&amp;'Sub-Cpt Record'!B612))</f>
        <v/>
      </c>
      <c r="B612" s="362" t="n">
        <f aca="false">IF($A612="",1,COUNTIFS($A$11:$A$1000, $A612))</f>
        <v>1</v>
      </c>
      <c r="C612" s="363" t="str">
        <f aca="false">IF('Sub-Cpt Record'!E612 = "","",'Sub-Cpt Record'!E612&amp;"  ")</f>
        <v/>
      </c>
      <c r="D612" s="362" t="str">
        <f aca="false">IF('Sub-Cpt Record'!F612 = "","",'Sub-Cpt Record'!F612&amp;"  ")</f>
        <v/>
      </c>
      <c r="E612" s="362" t="str">
        <f aca="false">IF('Sub-Cpt Record'!G612 = "","",'Sub-Cpt Record'!G612&amp;"  ")</f>
        <v/>
      </c>
      <c r="F612" s="362" t="str">
        <f aca="false">IF('Sub-Cpt Record'!H612 = "","",'Sub-Cpt Record'!H612&amp;"  ")</f>
        <v/>
      </c>
      <c r="G612" s="362" t="str">
        <f aca="false">IF('Sub-Cpt Record'!I612 = "","",'Sub-Cpt Record'!I612&amp;"  ")</f>
        <v/>
      </c>
      <c r="H612" s="362" t="str">
        <f aca="false">IF('Sub-Cpt Record'!J612 = "","",'Sub-Cpt Record'!J612&amp;"  ")</f>
        <v/>
      </c>
      <c r="I612" s="364" t="str">
        <f aca="false">CONCATENATE(C612&amp;D612&amp;E612&amp;F612&amp;G612&amp;H612)</f>
        <v/>
      </c>
      <c r="J612" s="362" t="n">
        <f aca="false">IF(A612&lt;&gt;"",'Sub-Cpt Record'!C612/CODE!B612,0)</f>
        <v>0</v>
      </c>
      <c r="L612" s="365" t="str">
        <f aca="false">IF(A612="",IF(L613=1,1,""),1)</f>
        <v/>
      </c>
      <c r="N612" s="366" t="n">
        <f aca="false">COUNTIFS('Felling&amp;Restocking'!$A$11:$A$1000, 'Felling&amp;Restocking'!$A612, 'Felling&amp;Restocking'!$B$11:$B$1000, 'Felling&amp;Restocking'!$B612, 'Felling&amp;Restocking'!$H$11:$H$1000, 'Felling&amp;Restocking'!$H612)</f>
        <v>0</v>
      </c>
      <c r="O612" s="366" t="n">
        <f aca="false">IF(OR('Felling&amp;Restocking'!H612=0,'Felling&amp;Restocking'!H612=""),0,1)</f>
        <v>0</v>
      </c>
      <c r="P612" s="367" t="n">
        <f aca="false">SUM('Felling&amp;Restocking'!O612+'Felling&amp;Restocking'!P612)</f>
        <v>0</v>
      </c>
      <c r="S612" s="369" t="n">
        <f aca="false">IF(AND(O612&lt;&gt;0,P612&lt;&gt;0,'Felling&amp;Restocking'!G612&lt;&gt;0,AA612="",AC612=""),1,0)</f>
        <v>0</v>
      </c>
      <c r="T612" s="370" t="str">
        <f aca="false">IF(OR('Felling&amp;Restocking'!G612=0,'Felling&amp;Restocking'!G612=""),"",SUM('Felling&amp;Restocking'!O612/P612)*'Felling&amp;Restocking'!G612)</f>
        <v/>
      </c>
      <c r="U612" s="370" t="str">
        <f aca="false">IF(OR('Felling&amp;Restocking'!G612=0,'Felling&amp;Restocking'!G612=""),"",SUM('Felling&amp;Restocking'!P612/P612)*'Felling&amp;Restocking'!G612)</f>
        <v/>
      </c>
      <c r="V612" s="371" t="n">
        <f aca="false">IF(CONCATENATE('Felling&amp;Restocking'!U612&amp;'Felling&amp;Restocking'!W612&amp;'Felling&amp;Restocking'!Y612&amp;'Felling&amp;Restocking'!AA612&amp;'Felling&amp;Restocking'!AC612)="",0,1)</f>
        <v>0</v>
      </c>
      <c r="W612" s="372" t="n">
        <f aca="false">IF(OR(OR(TRIM('Felling&amp;Restocking'!H612)="T",TRIM('Felling&amp;Restocking'!H612)="DF",TRIM('Felling&amp;Restocking'!H612)="OS"),O612=0),0,1)</f>
        <v>0</v>
      </c>
      <c r="X612" s="372" t="n">
        <f aca="false">IF(OR('Felling&amp;Restocking'!$S612="",OR('Felling&amp;Restocking'!$S612=0,'Felling&amp;Restocking'!$S612="N/A")),0,1)</f>
        <v>0</v>
      </c>
      <c r="Y612" s="362" t="str">
        <f aca="false">IF(W612=1,T612,"")</f>
        <v/>
      </c>
      <c r="Z612" s="362" t="str">
        <f aca="false">IF(W612=1,U612,"")</f>
        <v/>
      </c>
      <c r="AA612" s="363" t="str">
        <f aca="false">CONCATENATE(IF(AND(AG612="B",AF612&lt;&gt;""),AF612,""),IF(AND(AI612="B",AH612&lt;&gt;""),AH612,""),IF(AND(AK612="B",AJ612&lt;&gt;""),AJ612,""),IF(AND(AM612="B",AL612&lt;&gt;""),AL612,""),IF(AND(AO612="B",AN612&lt;&gt;""),AN612,""),IF(AND(AQ612="B",AP612&lt;&gt;""),AP612,""))</f>
        <v/>
      </c>
      <c r="AC612" s="362" t="str">
        <f aca="false">CONCATENATE(IF(AND(AG612="C",AF612&lt;&gt;""),AF612,""),IF(AND(AI612="C",AH612&lt;&gt;""),AH612,""),IF(AND(AK612="C",AJ612&lt;&gt;""),AJ612,""),IF(AND(AM612="C",AL612&lt;&gt;""),AL612,""),IF(AND(AO612="C",AN612&lt;&gt;""),AN612,""),IF(AND(AQ612="C",AP612&lt;&gt;""),AP612,""))</f>
        <v/>
      </c>
      <c r="AE612" s="362" t="str">
        <f aca="false">CONCATENATE(IF(AS612="","",AS612),IF(AU612="","",AU612),IF(AW612="","",AW612),IF(AY612="","",AY612),IF(BA612="","",BA612),IF(BC612="","",BC612))</f>
        <v>1</v>
      </c>
      <c r="AF612" s="362" t="str">
        <f aca="false">IF('Felling&amp;Restocking'!I612="","",IFERROR(VLOOKUP( 'Felling&amp;Restocking'!I612,SpeciesList[],2,0),"," &amp; 'Felling&amp;Restocking'!I612))</f>
        <v/>
      </c>
      <c r="AG612" s="362" t="str">
        <f aca="false">IF('Felling&amp;Restocking'!I612="","",VLOOKUP( 'Felling&amp;Restocking'!I612,SpeciesList[],4,0))</f>
        <v/>
      </c>
      <c r="AH612" s="362" t="str">
        <f aca="false">IF('Felling&amp;Restocking'!J612="","",IFERROR("," &amp; VLOOKUP( 'Felling&amp;Restocking'!J612,SpeciesList[],2,0),"," &amp; 'Felling&amp;Restocking'!J612))</f>
        <v/>
      </c>
      <c r="AI612" s="362" t="str">
        <f aca="false">IF('Felling&amp;Restocking'!J612="","",VLOOKUP( 'Felling&amp;Restocking'!J612,SpeciesList[],4,0))</f>
        <v/>
      </c>
      <c r="AJ612" s="362" t="str">
        <f aca="false">IF('Felling&amp;Restocking'!K612="","",IFERROR("," &amp; VLOOKUP( 'Felling&amp;Restocking'!K612,SpeciesList[],2,0),"," &amp; 'Felling&amp;Restocking'!K612))</f>
        <v/>
      </c>
      <c r="AK612" s="362" t="str">
        <f aca="false">IF('Felling&amp;Restocking'!K612="","",VLOOKUP( 'Felling&amp;Restocking'!K612,SpeciesList[],4,0))</f>
        <v/>
      </c>
      <c r="AL612" s="362" t="str">
        <f aca="false">IF('Felling&amp;Restocking'!L612="","",IFERROR("," &amp; VLOOKUP( 'Felling&amp;Restocking'!L612,SpeciesList[],2,0),"," &amp; 'Felling&amp;Restocking'!L612))</f>
        <v/>
      </c>
      <c r="AM612" s="362" t="str">
        <f aca="false">IF('Felling&amp;Restocking'!L612="","",VLOOKUP( 'Felling&amp;Restocking'!L612,SpeciesList[],4,0))</f>
        <v/>
      </c>
      <c r="AN612" s="362" t="str">
        <f aca="false">IF('Felling&amp;Restocking'!M612="","",IFERROR("," &amp; VLOOKUP( 'Felling&amp;Restocking'!M612,SpeciesList[],2,0),"," &amp; 'Felling&amp;Restocking'!M612))</f>
        <v/>
      </c>
      <c r="AO612" s="362" t="str">
        <f aca="false">IF('Felling&amp;Restocking'!M612="","",VLOOKUP( 'Felling&amp;Restocking'!M612,SpeciesList[],4,0))</f>
        <v/>
      </c>
      <c r="AP612" s="362" t="str">
        <f aca="false">IF('Felling&amp;Restocking'!N612="","",IFERROR("," &amp; VLOOKUP( 'Felling&amp;Restocking'!N612,SpeciesList[],2,0),"," &amp; 'Felling&amp;Restocking'!N612))</f>
        <v/>
      </c>
      <c r="AQ612" s="362" t="str">
        <f aca="false">IF('Felling&amp;Restocking'!N612="","",VLOOKUP( 'Felling&amp;Restocking'!N612,SpeciesList[],4,0))</f>
        <v/>
      </c>
      <c r="AT612" s="362" t="str">
        <f aca="false">IF('Sub-Cpt Record'!A612&lt;&gt;"",CONCATENATE('Sub-Cpt Record'!A612,'Sub-Cpt Record'!B612,'Sub-Cpt Record'!C612),"")</f>
        <v/>
      </c>
      <c r="AU612" s="362" t="n">
        <f aca="false">IF($AT612="",1,COUNTIFS($AT$11:$AT$1000, $AT612))</f>
        <v>1</v>
      </c>
      <c r="AV612" s="362" t="n">
        <f aca="false">IF(AT612&lt;&gt;"",'Sub-Cpt Record'!C612/CODE!AU612,0)</f>
        <v>0</v>
      </c>
    </row>
    <row r="613" customFormat="false" ht="15" hidden="false" customHeight="false" outlineLevel="0" collapsed="false">
      <c r="A613" s="362" t="str">
        <f aca="false">IF('Sub-Cpt Record'!B613="",IF(OR('Sub-Cpt Record'!A613=0,'Sub-Cpt Record'!A613=""),"",'Sub-Cpt Record'!A613),CONCATENATE('Sub-Cpt Record'!A613&amp;'Sub-Cpt Record'!B613))</f>
        <v/>
      </c>
      <c r="B613" s="362" t="n">
        <f aca="false">IF($A613="",1,COUNTIFS($A$11:$A$1000, $A613))</f>
        <v>1</v>
      </c>
      <c r="C613" s="363" t="str">
        <f aca="false">IF('Sub-Cpt Record'!E613 = "","",'Sub-Cpt Record'!E613&amp;"  ")</f>
        <v/>
      </c>
      <c r="D613" s="362" t="str">
        <f aca="false">IF('Sub-Cpt Record'!F613 = "","",'Sub-Cpt Record'!F613&amp;"  ")</f>
        <v/>
      </c>
      <c r="E613" s="362" t="str">
        <f aca="false">IF('Sub-Cpt Record'!G613 = "","",'Sub-Cpt Record'!G613&amp;"  ")</f>
        <v/>
      </c>
      <c r="F613" s="362" t="str">
        <f aca="false">IF('Sub-Cpt Record'!H613 = "","",'Sub-Cpt Record'!H613&amp;"  ")</f>
        <v/>
      </c>
      <c r="G613" s="362" t="str">
        <f aca="false">IF('Sub-Cpt Record'!I613 = "","",'Sub-Cpt Record'!I613&amp;"  ")</f>
        <v/>
      </c>
      <c r="H613" s="362" t="str">
        <f aca="false">IF('Sub-Cpt Record'!J613 = "","",'Sub-Cpt Record'!J613&amp;"  ")</f>
        <v/>
      </c>
      <c r="I613" s="364" t="str">
        <f aca="false">CONCATENATE(C613&amp;D613&amp;E613&amp;F613&amp;G613&amp;H613)</f>
        <v/>
      </c>
      <c r="J613" s="362" t="n">
        <f aca="false">IF(A613&lt;&gt;"",'Sub-Cpt Record'!C613/CODE!B613,0)</f>
        <v>0</v>
      </c>
      <c r="L613" s="365" t="str">
        <f aca="false">IF(A613="",IF(L614=1,1,""),1)</f>
        <v/>
      </c>
      <c r="N613" s="366" t="n">
        <f aca="false">COUNTIFS('Felling&amp;Restocking'!$A$11:$A$1000, 'Felling&amp;Restocking'!$A613, 'Felling&amp;Restocking'!$B$11:$B$1000, 'Felling&amp;Restocking'!$B613, 'Felling&amp;Restocking'!$H$11:$H$1000, 'Felling&amp;Restocking'!$H613)</f>
        <v>0</v>
      </c>
      <c r="O613" s="366" t="n">
        <f aca="false">IF(OR('Felling&amp;Restocking'!H613=0,'Felling&amp;Restocking'!H613=""),0,1)</f>
        <v>0</v>
      </c>
      <c r="P613" s="367" t="n">
        <f aca="false">SUM('Felling&amp;Restocking'!O613+'Felling&amp;Restocking'!P613)</f>
        <v>0</v>
      </c>
      <c r="S613" s="369" t="n">
        <f aca="false">IF(AND(O613&lt;&gt;0,P613&lt;&gt;0,'Felling&amp;Restocking'!G613&lt;&gt;0,AA613="",AC613=""),1,0)</f>
        <v>0</v>
      </c>
      <c r="T613" s="370" t="str">
        <f aca="false">IF(OR('Felling&amp;Restocking'!G613=0,'Felling&amp;Restocking'!G613=""),"",SUM('Felling&amp;Restocking'!O613/P613)*'Felling&amp;Restocking'!G613)</f>
        <v/>
      </c>
      <c r="U613" s="370" t="str">
        <f aca="false">IF(OR('Felling&amp;Restocking'!G613=0,'Felling&amp;Restocking'!G613=""),"",SUM('Felling&amp;Restocking'!P613/P613)*'Felling&amp;Restocking'!G613)</f>
        <v/>
      </c>
      <c r="V613" s="371" t="n">
        <f aca="false">IF(CONCATENATE('Felling&amp;Restocking'!U613&amp;'Felling&amp;Restocking'!W613&amp;'Felling&amp;Restocking'!Y613&amp;'Felling&amp;Restocking'!AA613&amp;'Felling&amp;Restocking'!AC613)="",0,1)</f>
        <v>0</v>
      </c>
      <c r="W613" s="372" t="n">
        <f aca="false">IF(OR(OR(TRIM('Felling&amp;Restocking'!H613)="T",TRIM('Felling&amp;Restocking'!H613)="DF",TRIM('Felling&amp;Restocking'!H613)="OS"),O613=0),0,1)</f>
        <v>0</v>
      </c>
      <c r="X613" s="372" t="n">
        <f aca="false">IF(OR('Felling&amp;Restocking'!$S613="",OR('Felling&amp;Restocking'!$S613=0,'Felling&amp;Restocking'!$S613="N/A")),0,1)</f>
        <v>0</v>
      </c>
      <c r="Y613" s="362" t="str">
        <f aca="false">IF(W613=1,T613,"")</f>
        <v/>
      </c>
      <c r="Z613" s="362" t="str">
        <f aca="false">IF(W613=1,U613,"")</f>
        <v/>
      </c>
      <c r="AA613" s="363" t="str">
        <f aca="false">CONCATENATE(IF(AND(AG613="B",AF613&lt;&gt;""),AF613,""),IF(AND(AI613="B",AH613&lt;&gt;""),AH613,""),IF(AND(AK613="B",AJ613&lt;&gt;""),AJ613,""),IF(AND(AM613="B",AL613&lt;&gt;""),AL613,""),IF(AND(AO613="B",AN613&lt;&gt;""),AN613,""),IF(AND(AQ613="B",AP613&lt;&gt;""),AP613,""))</f>
        <v/>
      </c>
      <c r="AC613" s="362" t="str">
        <f aca="false">CONCATENATE(IF(AND(AG613="C",AF613&lt;&gt;""),AF613,""),IF(AND(AI613="C",AH613&lt;&gt;""),AH613,""),IF(AND(AK613="C",AJ613&lt;&gt;""),AJ613,""),IF(AND(AM613="C",AL613&lt;&gt;""),AL613,""),IF(AND(AO613="C",AN613&lt;&gt;""),AN613,""),IF(AND(AQ613="C",AP613&lt;&gt;""),AP613,""))</f>
        <v/>
      </c>
      <c r="AE613" s="362" t="str">
        <f aca="false">CONCATENATE(IF(AS613="","",AS613),IF(AU613="","",AU613),IF(AW613="","",AW613),IF(AY613="","",AY613),IF(BA613="","",BA613),IF(BC613="","",BC613))</f>
        <v>1</v>
      </c>
      <c r="AF613" s="362" t="str">
        <f aca="false">IF('Felling&amp;Restocking'!I613="","",IFERROR(VLOOKUP( 'Felling&amp;Restocking'!I613,SpeciesList[],2,0),"," &amp; 'Felling&amp;Restocking'!I613))</f>
        <v/>
      </c>
      <c r="AG613" s="362" t="str">
        <f aca="false">IF('Felling&amp;Restocking'!I613="","",VLOOKUP( 'Felling&amp;Restocking'!I613,SpeciesList[],4,0))</f>
        <v/>
      </c>
      <c r="AH613" s="362" t="str">
        <f aca="false">IF('Felling&amp;Restocking'!J613="","",IFERROR("," &amp; VLOOKUP( 'Felling&amp;Restocking'!J613,SpeciesList[],2,0),"," &amp; 'Felling&amp;Restocking'!J613))</f>
        <v/>
      </c>
      <c r="AI613" s="362" t="str">
        <f aca="false">IF('Felling&amp;Restocking'!J613="","",VLOOKUP( 'Felling&amp;Restocking'!J613,SpeciesList[],4,0))</f>
        <v/>
      </c>
      <c r="AJ613" s="362" t="str">
        <f aca="false">IF('Felling&amp;Restocking'!K613="","",IFERROR("," &amp; VLOOKUP( 'Felling&amp;Restocking'!K613,SpeciesList[],2,0),"," &amp; 'Felling&amp;Restocking'!K613))</f>
        <v/>
      </c>
      <c r="AK613" s="362" t="str">
        <f aca="false">IF('Felling&amp;Restocking'!K613="","",VLOOKUP( 'Felling&amp;Restocking'!K613,SpeciesList[],4,0))</f>
        <v/>
      </c>
      <c r="AL613" s="362" t="str">
        <f aca="false">IF('Felling&amp;Restocking'!L613="","",IFERROR("," &amp; VLOOKUP( 'Felling&amp;Restocking'!L613,SpeciesList[],2,0),"," &amp; 'Felling&amp;Restocking'!L613))</f>
        <v/>
      </c>
      <c r="AM613" s="362" t="str">
        <f aca="false">IF('Felling&amp;Restocking'!L613="","",VLOOKUP( 'Felling&amp;Restocking'!L613,SpeciesList[],4,0))</f>
        <v/>
      </c>
      <c r="AN613" s="362" t="str">
        <f aca="false">IF('Felling&amp;Restocking'!M613="","",IFERROR("," &amp; VLOOKUP( 'Felling&amp;Restocking'!M613,SpeciesList[],2,0),"," &amp; 'Felling&amp;Restocking'!M613))</f>
        <v/>
      </c>
      <c r="AO613" s="362" t="str">
        <f aca="false">IF('Felling&amp;Restocking'!M613="","",VLOOKUP( 'Felling&amp;Restocking'!M613,SpeciesList[],4,0))</f>
        <v/>
      </c>
      <c r="AP613" s="362" t="str">
        <f aca="false">IF('Felling&amp;Restocking'!N613="","",IFERROR("," &amp; VLOOKUP( 'Felling&amp;Restocking'!N613,SpeciesList[],2,0),"," &amp; 'Felling&amp;Restocking'!N613))</f>
        <v/>
      </c>
      <c r="AQ613" s="362" t="str">
        <f aca="false">IF('Felling&amp;Restocking'!N613="","",VLOOKUP( 'Felling&amp;Restocking'!N613,SpeciesList[],4,0))</f>
        <v/>
      </c>
      <c r="AT613" s="362" t="str">
        <f aca="false">IF('Sub-Cpt Record'!A613&lt;&gt;"",CONCATENATE('Sub-Cpt Record'!A613,'Sub-Cpt Record'!B613,'Sub-Cpt Record'!C613),"")</f>
        <v/>
      </c>
      <c r="AU613" s="362" t="n">
        <f aca="false">IF($AT613="",1,COUNTIFS($AT$11:$AT$1000, $AT613))</f>
        <v>1</v>
      </c>
      <c r="AV613" s="362" t="n">
        <f aca="false">IF(AT613&lt;&gt;"",'Sub-Cpt Record'!C613/CODE!AU613,0)</f>
        <v>0</v>
      </c>
    </row>
    <row r="614" customFormat="false" ht="15" hidden="false" customHeight="false" outlineLevel="0" collapsed="false">
      <c r="A614" s="362" t="str">
        <f aca="false">IF('Sub-Cpt Record'!B614="",IF(OR('Sub-Cpt Record'!A614=0,'Sub-Cpt Record'!A614=""),"",'Sub-Cpt Record'!A614),CONCATENATE('Sub-Cpt Record'!A614&amp;'Sub-Cpt Record'!B614))</f>
        <v/>
      </c>
      <c r="B614" s="362" t="n">
        <f aca="false">IF($A614="",1,COUNTIFS($A$11:$A$1000, $A614))</f>
        <v>1</v>
      </c>
      <c r="C614" s="363" t="str">
        <f aca="false">IF('Sub-Cpt Record'!E614 = "","",'Sub-Cpt Record'!E614&amp;"  ")</f>
        <v/>
      </c>
      <c r="D614" s="362" t="str">
        <f aca="false">IF('Sub-Cpt Record'!F614 = "","",'Sub-Cpt Record'!F614&amp;"  ")</f>
        <v/>
      </c>
      <c r="E614" s="362" t="str">
        <f aca="false">IF('Sub-Cpt Record'!G614 = "","",'Sub-Cpt Record'!G614&amp;"  ")</f>
        <v/>
      </c>
      <c r="F614" s="362" t="str">
        <f aca="false">IF('Sub-Cpt Record'!H614 = "","",'Sub-Cpt Record'!H614&amp;"  ")</f>
        <v/>
      </c>
      <c r="G614" s="362" t="str">
        <f aca="false">IF('Sub-Cpt Record'!I614 = "","",'Sub-Cpt Record'!I614&amp;"  ")</f>
        <v/>
      </c>
      <c r="H614" s="362" t="str">
        <f aca="false">IF('Sub-Cpt Record'!J614 = "","",'Sub-Cpt Record'!J614&amp;"  ")</f>
        <v/>
      </c>
      <c r="I614" s="364" t="str">
        <f aca="false">CONCATENATE(C614&amp;D614&amp;E614&amp;F614&amp;G614&amp;H614)</f>
        <v/>
      </c>
      <c r="J614" s="362" t="n">
        <f aca="false">IF(A614&lt;&gt;"",'Sub-Cpt Record'!C614/CODE!B614,0)</f>
        <v>0</v>
      </c>
      <c r="L614" s="365" t="str">
        <f aca="false">IF(A614="",IF(L615=1,1,""),1)</f>
        <v/>
      </c>
      <c r="N614" s="366" t="n">
        <f aca="false">COUNTIFS('Felling&amp;Restocking'!$A$11:$A$1000, 'Felling&amp;Restocking'!$A614, 'Felling&amp;Restocking'!$B$11:$B$1000, 'Felling&amp;Restocking'!$B614, 'Felling&amp;Restocking'!$H$11:$H$1000, 'Felling&amp;Restocking'!$H614)</f>
        <v>0</v>
      </c>
      <c r="O614" s="366" t="n">
        <f aca="false">IF(OR('Felling&amp;Restocking'!H614=0,'Felling&amp;Restocking'!H614=""),0,1)</f>
        <v>0</v>
      </c>
      <c r="P614" s="367" t="n">
        <f aca="false">SUM('Felling&amp;Restocking'!O614+'Felling&amp;Restocking'!P614)</f>
        <v>0</v>
      </c>
      <c r="S614" s="369" t="n">
        <f aca="false">IF(AND(O614&lt;&gt;0,P614&lt;&gt;0,'Felling&amp;Restocking'!G614&lt;&gt;0,AA614="",AC614=""),1,0)</f>
        <v>0</v>
      </c>
      <c r="T614" s="370" t="str">
        <f aca="false">IF(OR('Felling&amp;Restocking'!G614=0,'Felling&amp;Restocking'!G614=""),"",SUM('Felling&amp;Restocking'!O614/P614)*'Felling&amp;Restocking'!G614)</f>
        <v/>
      </c>
      <c r="U614" s="370" t="str">
        <f aca="false">IF(OR('Felling&amp;Restocking'!G614=0,'Felling&amp;Restocking'!G614=""),"",SUM('Felling&amp;Restocking'!P614/P614)*'Felling&amp;Restocking'!G614)</f>
        <v/>
      </c>
      <c r="V614" s="371" t="n">
        <f aca="false">IF(CONCATENATE('Felling&amp;Restocking'!U614&amp;'Felling&amp;Restocking'!W614&amp;'Felling&amp;Restocking'!Y614&amp;'Felling&amp;Restocking'!AA614&amp;'Felling&amp;Restocking'!AC614)="",0,1)</f>
        <v>0</v>
      </c>
      <c r="W614" s="372" t="n">
        <f aca="false">IF(OR(OR(TRIM('Felling&amp;Restocking'!H614)="T",TRIM('Felling&amp;Restocking'!H614)="DF",TRIM('Felling&amp;Restocking'!H614)="OS"),O614=0),0,1)</f>
        <v>0</v>
      </c>
      <c r="X614" s="372" t="n">
        <f aca="false">IF(OR('Felling&amp;Restocking'!$S614="",OR('Felling&amp;Restocking'!$S614=0,'Felling&amp;Restocking'!$S614="N/A")),0,1)</f>
        <v>0</v>
      </c>
      <c r="Y614" s="362" t="str">
        <f aca="false">IF(W614=1,T614,"")</f>
        <v/>
      </c>
      <c r="Z614" s="362" t="str">
        <f aca="false">IF(W614=1,U614,"")</f>
        <v/>
      </c>
      <c r="AA614" s="363" t="str">
        <f aca="false">CONCATENATE(IF(AND(AG614="B",AF614&lt;&gt;""),AF614,""),IF(AND(AI614="B",AH614&lt;&gt;""),AH614,""),IF(AND(AK614="B",AJ614&lt;&gt;""),AJ614,""),IF(AND(AM614="B",AL614&lt;&gt;""),AL614,""),IF(AND(AO614="B",AN614&lt;&gt;""),AN614,""),IF(AND(AQ614="B",AP614&lt;&gt;""),AP614,""))</f>
        <v/>
      </c>
      <c r="AC614" s="362" t="str">
        <f aca="false">CONCATENATE(IF(AND(AG614="C",AF614&lt;&gt;""),AF614,""),IF(AND(AI614="C",AH614&lt;&gt;""),AH614,""),IF(AND(AK614="C",AJ614&lt;&gt;""),AJ614,""),IF(AND(AM614="C",AL614&lt;&gt;""),AL614,""),IF(AND(AO614="C",AN614&lt;&gt;""),AN614,""),IF(AND(AQ614="C",AP614&lt;&gt;""),AP614,""))</f>
        <v/>
      </c>
      <c r="AE614" s="362" t="str">
        <f aca="false">CONCATENATE(IF(AS614="","",AS614),IF(AU614="","",AU614),IF(AW614="","",AW614),IF(AY614="","",AY614),IF(BA614="","",BA614),IF(BC614="","",BC614))</f>
        <v>1</v>
      </c>
      <c r="AF614" s="362" t="str">
        <f aca="false">IF('Felling&amp;Restocking'!I614="","",IFERROR(VLOOKUP( 'Felling&amp;Restocking'!I614,SpeciesList[],2,0),"," &amp; 'Felling&amp;Restocking'!I614))</f>
        <v/>
      </c>
      <c r="AG614" s="362" t="str">
        <f aca="false">IF('Felling&amp;Restocking'!I614="","",VLOOKUP( 'Felling&amp;Restocking'!I614,SpeciesList[],4,0))</f>
        <v/>
      </c>
      <c r="AH614" s="362" t="str">
        <f aca="false">IF('Felling&amp;Restocking'!J614="","",IFERROR("," &amp; VLOOKUP( 'Felling&amp;Restocking'!J614,SpeciesList[],2,0),"," &amp; 'Felling&amp;Restocking'!J614))</f>
        <v/>
      </c>
      <c r="AI614" s="362" t="str">
        <f aca="false">IF('Felling&amp;Restocking'!J614="","",VLOOKUP( 'Felling&amp;Restocking'!J614,SpeciesList[],4,0))</f>
        <v/>
      </c>
      <c r="AJ614" s="362" t="str">
        <f aca="false">IF('Felling&amp;Restocking'!K614="","",IFERROR("," &amp; VLOOKUP( 'Felling&amp;Restocking'!K614,SpeciesList[],2,0),"," &amp; 'Felling&amp;Restocking'!K614))</f>
        <v/>
      </c>
      <c r="AK614" s="362" t="str">
        <f aca="false">IF('Felling&amp;Restocking'!K614="","",VLOOKUP( 'Felling&amp;Restocking'!K614,SpeciesList[],4,0))</f>
        <v/>
      </c>
      <c r="AL614" s="362" t="str">
        <f aca="false">IF('Felling&amp;Restocking'!L614="","",IFERROR("," &amp; VLOOKUP( 'Felling&amp;Restocking'!L614,SpeciesList[],2,0),"," &amp; 'Felling&amp;Restocking'!L614))</f>
        <v/>
      </c>
      <c r="AM614" s="362" t="str">
        <f aca="false">IF('Felling&amp;Restocking'!L614="","",VLOOKUP( 'Felling&amp;Restocking'!L614,SpeciesList[],4,0))</f>
        <v/>
      </c>
      <c r="AN614" s="362" t="str">
        <f aca="false">IF('Felling&amp;Restocking'!M614="","",IFERROR("," &amp; VLOOKUP( 'Felling&amp;Restocking'!M614,SpeciesList[],2,0),"," &amp; 'Felling&amp;Restocking'!M614))</f>
        <v/>
      </c>
      <c r="AO614" s="362" t="str">
        <f aca="false">IF('Felling&amp;Restocking'!M614="","",VLOOKUP( 'Felling&amp;Restocking'!M614,SpeciesList[],4,0))</f>
        <v/>
      </c>
      <c r="AP614" s="362" t="str">
        <f aca="false">IF('Felling&amp;Restocking'!N614="","",IFERROR("," &amp; VLOOKUP( 'Felling&amp;Restocking'!N614,SpeciesList[],2,0),"," &amp; 'Felling&amp;Restocking'!N614))</f>
        <v/>
      </c>
      <c r="AQ614" s="362" t="str">
        <f aca="false">IF('Felling&amp;Restocking'!N614="","",VLOOKUP( 'Felling&amp;Restocking'!N614,SpeciesList[],4,0))</f>
        <v/>
      </c>
      <c r="AT614" s="362" t="str">
        <f aca="false">IF('Sub-Cpt Record'!A614&lt;&gt;"",CONCATENATE('Sub-Cpt Record'!A614,'Sub-Cpt Record'!B614,'Sub-Cpt Record'!C614),"")</f>
        <v/>
      </c>
      <c r="AU614" s="362" t="n">
        <f aca="false">IF($AT614="",1,COUNTIFS($AT$11:$AT$1000, $AT614))</f>
        <v>1</v>
      </c>
      <c r="AV614" s="362" t="n">
        <f aca="false">IF(AT614&lt;&gt;"",'Sub-Cpt Record'!C614/CODE!AU614,0)</f>
        <v>0</v>
      </c>
    </row>
    <row r="615" customFormat="false" ht="15" hidden="false" customHeight="false" outlineLevel="0" collapsed="false">
      <c r="A615" s="362" t="str">
        <f aca="false">IF('Sub-Cpt Record'!B615="",IF(OR('Sub-Cpt Record'!A615=0,'Sub-Cpt Record'!A615=""),"",'Sub-Cpt Record'!A615),CONCATENATE('Sub-Cpt Record'!A615&amp;'Sub-Cpt Record'!B615))</f>
        <v/>
      </c>
      <c r="B615" s="362" t="n">
        <f aca="false">IF($A615="",1,COUNTIFS($A$11:$A$1000, $A615))</f>
        <v>1</v>
      </c>
      <c r="C615" s="363" t="str">
        <f aca="false">IF('Sub-Cpt Record'!E615 = "","",'Sub-Cpt Record'!E615&amp;"  ")</f>
        <v/>
      </c>
      <c r="D615" s="362" t="str">
        <f aca="false">IF('Sub-Cpt Record'!F615 = "","",'Sub-Cpt Record'!F615&amp;"  ")</f>
        <v/>
      </c>
      <c r="E615" s="362" t="str">
        <f aca="false">IF('Sub-Cpt Record'!G615 = "","",'Sub-Cpt Record'!G615&amp;"  ")</f>
        <v/>
      </c>
      <c r="F615" s="362" t="str">
        <f aca="false">IF('Sub-Cpt Record'!H615 = "","",'Sub-Cpt Record'!H615&amp;"  ")</f>
        <v/>
      </c>
      <c r="G615" s="362" t="str">
        <f aca="false">IF('Sub-Cpt Record'!I615 = "","",'Sub-Cpt Record'!I615&amp;"  ")</f>
        <v/>
      </c>
      <c r="H615" s="362" t="str">
        <f aca="false">IF('Sub-Cpt Record'!J615 = "","",'Sub-Cpt Record'!J615&amp;"  ")</f>
        <v/>
      </c>
      <c r="I615" s="364" t="str">
        <f aca="false">CONCATENATE(C615&amp;D615&amp;E615&amp;F615&amp;G615&amp;H615)</f>
        <v/>
      </c>
      <c r="J615" s="362" t="n">
        <f aca="false">IF(A615&lt;&gt;"",'Sub-Cpt Record'!C615/CODE!B615,0)</f>
        <v>0</v>
      </c>
      <c r="L615" s="365" t="str">
        <f aca="false">IF(A615="",IF(L616=1,1,""),1)</f>
        <v/>
      </c>
      <c r="N615" s="366" t="n">
        <f aca="false">COUNTIFS('Felling&amp;Restocking'!$A$11:$A$1000, 'Felling&amp;Restocking'!$A615, 'Felling&amp;Restocking'!$B$11:$B$1000, 'Felling&amp;Restocking'!$B615, 'Felling&amp;Restocking'!$H$11:$H$1000, 'Felling&amp;Restocking'!$H615)</f>
        <v>0</v>
      </c>
      <c r="O615" s="366" t="n">
        <f aca="false">IF(OR('Felling&amp;Restocking'!H615=0,'Felling&amp;Restocking'!H615=""),0,1)</f>
        <v>0</v>
      </c>
      <c r="P615" s="367" t="n">
        <f aca="false">SUM('Felling&amp;Restocking'!O615+'Felling&amp;Restocking'!P615)</f>
        <v>0</v>
      </c>
      <c r="S615" s="369" t="n">
        <f aca="false">IF(AND(O615&lt;&gt;0,P615&lt;&gt;0,'Felling&amp;Restocking'!G615&lt;&gt;0,AA615="",AC615=""),1,0)</f>
        <v>0</v>
      </c>
      <c r="T615" s="370" t="str">
        <f aca="false">IF(OR('Felling&amp;Restocking'!G615=0,'Felling&amp;Restocking'!G615=""),"",SUM('Felling&amp;Restocking'!O615/P615)*'Felling&amp;Restocking'!G615)</f>
        <v/>
      </c>
      <c r="U615" s="370" t="str">
        <f aca="false">IF(OR('Felling&amp;Restocking'!G615=0,'Felling&amp;Restocking'!G615=""),"",SUM('Felling&amp;Restocking'!P615/P615)*'Felling&amp;Restocking'!G615)</f>
        <v/>
      </c>
      <c r="V615" s="371" t="n">
        <f aca="false">IF(CONCATENATE('Felling&amp;Restocking'!U615&amp;'Felling&amp;Restocking'!W615&amp;'Felling&amp;Restocking'!Y615&amp;'Felling&amp;Restocking'!AA615&amp;'Felling&amp;Restocking'!AC615)="",0,1)</f>
        <v>0</v>
      </c>
      <c r="W615" s="372" t="n">
        <f aca="false">IF(OR(OR(TRIM('Felling&amp;Restocking'!H615)="T",TRIM('Felling&amp;Restocking'!H615)="DF",TRIM('Felling&amp;Restocking'!H615)="OS"),O615=0),0,1)</f>
        <v>0</v>
      </c>
      <c r="X615" s="372" t="n">
        <f aca="false">IF(OR('Felling&amp;Restocking'!$S615="",OR('Felling&amp;Restocking'!$S615=0,'Felling&amp;Restocking'!$S615="N/A")),0,1)</f>
        <v>0</v>
      </c>
      <c r="Y615" s="362" t="str">
        <f aca="false">IF(W615=1,T615,"")</f>
        <v/>
      </c>
      <c r="Z615" s="362" t="str">
        <f aca="false">IF(W615=1,U615,"")</f>
        <v/>
      </c>
      <c r="AA615" s="363" t="str">
        <f aca="false">CONCATENATE(IF(AND(AG615="B",AF615&lt;&gt;""),AF615,""),IF(AND(AI615="B",AH615&lt;&gt;""),AH615,""),IF(AND(AK615="B",AJ615&lt;&gt;""),AJ615,""),IF(AND(AM615="B",AL615&lt;&gt;""),AL615,""),IF(AND(AO615="B",AN615&lt;&gt;""),AN615,""),IF(AND(AQ615="B",AP615&lt;&gt;""),AP615,""))</f>
        <v/>
      </c>
      <c r="AC615" s="362" t="str">
        <f aca="false">CONCATENATE(IF(AND(AG615="C",AF615&lt;&gt;""),AF615,""),IF(AND(AI615="C",AH615&lt;&gt;""),AH615,""),IF(AND(AK615="C",AJ615&lt;&gt;""),AJ615,""),IF(AND(AM615="C",AL615&lt;&gt;""),AL615,""),IF(AND(AO615="C",AN615&lt;&gt;""),AN615,""),IF(AND(AQ615="C",AP615&lt;&gt;""),AP615,""))</f>
        <v/>
      </c>
      <c r="AE615" s="362" t="str">
        <f aca="false">CONCATENATE(IF(AS615="","",AS615),IF(AU615="","",AU615),IF(AW615="","",AW615),IF(AY615="","",AY615),IF(BA615="","",BA615),IF(BC615="","",BC615))</f>
        <v>1</v>
      </c>
      <c r="AF615" s="362" t="str">
        <f aca="false">IF('Felling&amp;Restocking'!I615="","",IFERROR(VLOOKUP( 'Felling&amp;Restocking'!I615,SpeciesList[],2,0),"," &amp; 'Felling&amp;Restocking'!I615))</f>
        <v/>
      </c>
      <c r="AG615" s="362" t="str">
        <f aca="false">IF('Felling&amp;Restocking'!I615="","",VLOOKUP( 'Felling&amp;Restocking'!I615,SpeciesList[],4,0))</f>
        <v/>
      </c>
      <c r="AH615" s="362" t="str">
        <f aca="false">IF('Felling&amp;Restocking'!J615="","",IFERROR("," &amp; VLOOKUP( 'Felling&amp;Restocking'!J615,SpeciesList[],2,0),"," &amp; 'Felling&amp;Restocking'!J615))</f>
        <v/>
      </c>
      <c r="AI615" s="362" t="str">
        <f aca="false">IF('Felling&amp;Restocking'!J615="","",VLOOKUP( 'Felling&amp;Restocking'!J615,SpeciesList[],4,0))</f>
        <v/>
      </c>
      <c r="AJ615" s="362" t="str">
        <f aca="false">IF('Felling&amp;Restocking'!K615="","",IFERROR("," &amp; VLOOKUP( 'Felling&amp;Restocking'!K615,SpeciesList[],2,0),"," &amp; 'Felling&amp;Restocking'!K615))</f>
        <v/>
      </c>
      <c r="AK615" s="362" t="str">
        <f aca="false">IF('Felling&amp;Restocking'!K615="","",VLOOKUP( 'Felling&amp;Restocking'!K615,SpeciesList[],4,0))</f>
        <v/>
      </c>
      <c r="AL615" s="362" t="str">
        <f aca="false">IF('Felling&amp;Restocking'!L615="","",IFERROR("," &amp; VLOOKUP( 'Felling&amp;Restocking'!L615,SpeciesList[],2,0),"," &amp; 'Felling&amp;Restocking'!L615))</f>
        <v/>
      </c>
      <c r="AM615" s="362" t="str">
        <f aca="false">IF('Felling&amp;Restocking'!L615="","",VLOOKUP( 'Felling&amp;Restocking'!L615,SpeciesList[],4,0))</f>
        <v/>
      </c>
      <c r="AN615" s="362" t="str">
        <f aca="false">IF('Felling&amp;Restocking'!M615="","",IFERROR("," &amp; VLOOKUP( 'Felling&amp;Restocking'!M615,SpeciesList[],2,0),"," &amp; 'Felling&amp;Restocking'!M615))</f>
        <v/>
      </c>
      <c r="AO615" s="362" t="str">
        <f aca="false">IF('Felling&amp;Restocking'!M615="","",VLOOKUP( 'Felling&amp;Restocking'!M615,SpeciesList[],4,0))</f>
        <v/>
      </c>
      <c r="AP615" s="362" t="str">
        <f aca="false">IF('Felling&amp;Restocking'!N615="","",IFERROR("," &amp; VLOOKUP( 'Felling&amp;Restocking'!N615,SpeciesList[],2,0),"," &amp; 'Felling&amp;Restocking'!N615))</f>
        <v/>
      </c>
      <c r="AQ615" s="362" t="str">
        <f aca="false">IF('Felling&amp;Restocking'!N615="","",VLOOKUP( 'Felling&amp;Restocking'!N615,SpeciesList[],4,0))</f>
        <v/>
      </c>
      <c r="AT615" s="362" t="str">
        <f aca="false">IF('Sub-Cpt Record'!A615&lt;&gt;"",CONCATENATE('Sub-Cpt Record'!A615,'Sub-Cpt Record'!B615,'Sub-Cpt Record'!C615),"")</f>
        <v/>
      </c>
      <c r="AU615" s="362" t="n">
        <f aca="false">IF($AT615="",1,COUNTIFS($AT$11:$AT$1000, $AT615))</f>
        <v>1</v>
      </c>
      <c r="AV615" s="362" t="n">
        <f aca="false">IF(AT615&lt;&gt;"",'Sub-Cpt Record'!C615/CODE!AU615,0)</f>
        <v>0</v>
      </c>
    </row>
    <row r="616" customFormat="false" ht="15" hidden="false" customHeight="false" outlineLevel="0" collapsed="false">
      <c r="A616" s="362" t="str">
        <f aca="false">IF('Sub-Cpt Record'!B616="",IF(OR('Sub-Cpt Record'!A616=0,'Sub-Cpt Record'!A616=""),"",'Sub-Cpt Record'!A616),CONCATENATE('Sub-Cpt Record'!A616&amp;'Sub-Cpt Record'!B616))</f>
        <v/>
      </c>
      <c r="B616" s="362" t="n">
        <f aca="false">IF($A616="",1,COUNTIFS($A$11:$A$1000, $A616))</f>
        <v>1</v>
      </c>
      <c r="C616" s="363" t="str">
        <f aca="false">IF('Sub-Cpt Record'!E616 = "","",'Sub-Cpt Record'!E616&amp;"  ")</f>
        <v/>
      </c>
      <c r="D616" s="362" t="str">
        <f aca="false">IF('Sub-Cpt Record'!F616 = "","",'Sub-Cpt Record'!F616&amp;"  ")</f>
        <v/>
      </c>
      <c r="E616" s="362" t="str">
        <f aca="false">IF('Sub-Cpt Record'!G616 = "","",'Sub-Cpt Record'!G616&amp;"  ")</f>
        <v/>
      </c>
      <c r="F616" s="362" t="str">
        <f aca="false">IF('Sub-Cpt Record'!H616 = "","",'Sub-Cpt Record'!H616&amp;"  ")</f>
        <v/>
      </c>
      <c r="G616" s="362" t="str">
        <f aca="false">IF('Sub-Cpt Record'!I616 = "","",'Sub-Cpt Record'!I616&amp;"  ")</f>
        <v/>
      </c>
      <c r="H616" s="362" t="str">
        <f aca="false">IF('Sub-Cpt Record'!J616 = "","",'Sub-Cpt Record'!J616&amp;"  ")</f>
        <v/>
      </c>
      <c r="I616" s="364" t="str">
        <f aca="false">CONCATENATE(C616&amp;D616&amp;E616&amp;F616&amp;G616&amp;H616)</f>
        <v/>
      </c>
      <c r="J616" s="362" t="n">
        <f aca="false">IF(A616&lt;&gt;"",'Sub-Cpt Record'!C616/CODE!B616,0)</f>
        <v>0</v>
      </c>
      <c r="L616" s="365" t="str">
        <f aca="false">IF(A616="",IF(L617=1,1,""),1)</f>
        <v/>
      </c>
      <c r="N616" s="366" t="n">
        <f aca="false">COUNTIFS('Felling&amp;Restocking'!$A$11:$A$1000, 'Felling&amp;Restocking'!$A616, 'Felling&amp;Restocking'!$B$11:$B$1000, 'Felling&amp;Restocking'!$B616, 'Felling&amp;Restocking'!$H$11:$H$1000, 'Felling&amp;Restocking'!$H616)</f>
        <v>0</v>
      </c>
      <c r="O616" s="366" t="n">
        <f aca="false">IF(OR('Felling&amp;Restocking'!H616=0,'Felling&amp;Restocking'!H616=""),0,1)</f>
        <v>0</v>
      </c>
      <c r="P616" s="367" t="n">
        <f aca="false">SUM('Felling&amp;Restocking'!O616+'Felling&amp;Restocking'!P616)</f>
        <v>0</v>
      </c>
      <c r="S616" s="369" t="n">
        <f aca="false">IF(AND(O616&lt;&gt;0,P616&lt;&gt;0,'Felling&amp;Restocking'!G616&lt;&gt;0,AA616="",AC616=""),1,0)</f>
        <v>0</v>
      </c>
      <c r="T616" s="370" t="str">
        <f aca="false">IF(OR('Felling&amp;Restocking'!G616=0,'Felling&amp;Restocking'!G616=""),"",SUM('Felling&amp;Restocking'!O616/P616)*'Felling&amp;Restocking'!G616)</f>
        <v/>
      </c>
      <c r="U616" s="370" t="str">
        <f aca="false">IF(OR('Felling&amp;Restocking'!G616=0,'Felling&amp;Restocking'!G616=""),"",SUM('Felling&amp;Restocking'!P616/P616)*'Felling&amp;Restocking'!G616)</f>
        <v/>
      </c>
      <c r="V616" s="371" t="n">
        <f aca="false">IF(CONCATENATE('Felling&amp;Restocking'!U616&amp;'Felling&amp;Restocking'!W616&amp;'Felling&amp;Restocking'!Y616&amp;'Felling&amp;Restocking'!AA616&amp;'Felling&amp;Restocking'!AC616)="",0,1)</f>
        <v>0</v>
      </c>
      <c r="W616" s="372" t="n">
        <f aca="false">IF(OR(OR(TRIM('Felling&amp;Restocking'!H616)="T",TRIM('Felling&amp;Restocking'!H616)="DF",TRIM('Felling&amp;Restocking'!H616)="OS"),O616=0),0,1)</f>
        <v>0</v>
      </c>
      <c r="X616" s="372" t="n">
        <f aca="false">IF(OR('Felling&amp;Restocking'!$S616="",OR('Felling&amp;Restocking'!$S616=0,'Felling&amp;Restocking'!$S616="N/A")),0,1)</f>
        <v>0</v>
      </c>
      <c r="Y616" s="362" t="str">
        <f aca="false">IF(W616=1,T616,"")</f>
        <v/>
      </c>
      <c r="Z616" s="362" t="str">
        <f aca="false">IF(W616=1,U616,"")</f>
        <v/>
      </c>
      <c r="AA616" s="363" t="str">
        <f aca="false">CONCATENATE(IF(AND(AG616="B",AF616&lt;&gt;""),AF616,""),IF(AND(AI616="B",AH616&lt;&gt;""),AH616,""),IF(AND(AK616="B",AJ616&lt;&gt;""),AJ616,""),IF(AND(AM616="B",AL616&lt;&gt;""),AL616,""),IF(AND(AO616="B",AN616&lt;&gt;""),AN616,""),IF(AND(AQ616="B",AP616&lt;&gt;""),AP616,""))</f>
        <v/>
      </c>
      <c r="AC616" s="362" t="str">
        <f aca="false">CONCATENATE(IF(AND(AG616="C",AF616&lt;&gt;""),AF616,""),IF(AND(AI616="C",AH616&lt;&gt;""),AH616,""),IF(AND(AK616="C",AJ616&lt;&gt;""),AJ616,""),IF(AND(AM616="C",AL616&lt;&gt;""),AL616,""),IF(AND(AO616="C",AN616&lt;&gt;""),AN616,""),IF(AND(AQ616="C",AP616&lt;&gt;""),AP616,""))</f>
        <v/>
      </c>
      <c r="AE616" s="362" t="str">
        <f aca="false">CONCATENATE(IF(AS616="","",AS616),IF(AU616="","",AU616),IF(AW616="","",AW616),IF(AY616="","",AY616),IF(BA616="","",BA616),IF(BC616="","",BC616))</f>
        <v>1</v>
      </c>
      <c r="AF616" s="362" t="str">
        <f aca="false">IF('Felling&amp;Restocking'!I616="","",IFERROR(VLOOKUP( 'Felling&amp;Restocking'!I616,SpeciesList[],2,0),"," &amp; 'Felling&amp;Restocking'!I616))</f>
        <v/>
      </c>
      <c r="AG616" s="362" t="str">
        <f aca="false">IF('Felling&amp;Restocking'!I616="","",VLOOKUP( 'Felling&amp;Restocking'!I616,SpeciesList[],4,0))</f>
        <v/>
      </c>
      <c r="AH616" s="362" t="str">
        <f aca="false">IF('Felling&amp;Restocking'!J616="","",IFERROR("," &amp; VLOOKUP( 'Felling&amp;Restocking'!J616,SpeciesList[],2,0),"," &amp; 'Felling&amp;Restocking'!J616))</f>
        <v/>
      </c>
      <c r="AI616" s="362" t="str">
        <f aca="false">IF('Felling&amp;Restocking'!J616="","",VLOOKUP( 'Felling&amp;Restocking'!J616,SpeciesList[],4,0))</f>
        <v/>
      </c>
      <c r="AJ616" s="362" t="str">
        <f aca="false">IF('Felling&amp;Restocking'!K616="","",IFERROR("," &amp; VLOOKUP( 'Felling&amp;Restocking'!K616,SpeciesList[],2,0),"," &amp; 'Felling&amp;Restocking'!K616))</f>
        <v/>
      </c>
      <c r="AK616" s="362" t="str">
        <f aca="false">IF('Felling&amp;Restocking'!K616="","",VLOOKUP( 'Felling&amp;Restocking'!K616,SpeciesList[],4,0))</f>
        <v/>
      </c>
      <c r="AL616" s="362" t="str">
        <f aca="false">IF('Felling&amp;Restocking'!L616="","",IFERROR("," &amp; VLOOKUP( 'Felling&amp;Restocking'!L616,SpeciesList[],2,0),"," &amp; 'Felling&amp;Restocking'!L616))</f>
        <v/>
      </c>
      <c r="AM616" s="362" t="str">
        <f aca="false">IF('Felling&amp;Restocking'!L616="","",VLOOKUP( 'Felling&amp;Restocking'!L616,SpeciesList[],4,0))</f>
        <v/>
      </c>
      <c r="AN616" s="362" t="str">
        <f aca="false">IF('Felling&amp;Restocking'!M616="","",IFERROR("," &amp; VLOOKUP( 'Felling&amp;Restocking'!M616,SpeciesList[],2,0),"," &amp; 'Felling&amp;Restocking'!M616))</f>
        <v/>
      </c>
      <c r="AO616" s="362" t="str">
        <f aca="false">IF('Felling&amp;Restocking'!M616="","",VLOOKUP( 'Felling&amp;Restocking'!M616,SpeciesList[],4,0))</f>
        <v/>
      </c>
      <c r="AP616" s="362" t="str">
        <f aca="false">IF('Felling&amp;Restocking'!N616="","",IFERROR("," &amp; VLOOKUP( 'Felling&amp;Restocking'!N616,SpeciesList[],2,0),"," &amp; 'Felling&amp;Restocking'!N616))</f>
        <v/>
      </c>
      <c r="AQ616" s="362" t="str">
        <f aca="false">IF('Felling&amp;Restocking'!N616="","",VLOOKUP( 'Felling&amp;Restocking'!N616,SpeciesList[],4,0))</f>
        <v/>
      </c>
      <c r="AT616" s="362" t="str">
        <f aca="false">IF('Sub-Cpt Record'!A616&lt;&gt;"",CONCATENATE('Sub-Cpt Record'!A616,'Sub-Cpt Record'!B616,'Sub-Cpt Record'!C616),"")</f>
        <v/>
      </c>
      <c r="AU616" s="362" t="n">
        <f aca="false">IF($AT616="",1,COUNTIFS($AT$11:$AT$1000, $AT616))</f>
        <v>1</v>
      </c>
      <c r="AV616" s="362" t="n">
        <f aca="false">IF(AT616&lt;&gt;"",'Sub-Cpt Record'!C616/CODE!AU616,0)</f>
        <v>0</v>
      </c>
    </row>
    <row r="617" customFormat="false" ht="15" hidden="false" customHeight="false" outlineLevel="0" collapsed="false">
      <c r="A617" s="362" t="str">
        <f aca="false">IF('Sub-Cpt Record'!B617="",IF(OR('Sub-Cpt Record'!A617=0,'Sub-Cpt Record'!A617=""),"",'Sub-Cpt Record'!A617),CONCATENATE('Sub-Cpt Record'!A617&amp;'Sub-Cpt Record'!B617))</f>
        <v/>
      </c>
      <c r="B617" s="362" t="n">
        <f aca="false">IF($A617="",1,COUNTIFS($A$11:$A$1000, $A617))</f>
        <v>1</v>
      </c>
      <c r="C617" s="363" t="str">
        <f aca="false">IF('Sub-Cpt Record'!E617 = "","",'Sub-Cpt Record'!E617&amp;"  ")</f>
        <v/>
      </c>
      <c r="D617" s="362" t="str">
        <f aca="false">IF('Sub-Cpt Record'!F617 = "","",'Sub-Cpt Record'!F617&amp;"  ")</f>
        <v/>
      </c>
      <c r="E617" s="362" t="str">
        <f aca="false">IF('Sub-Cpt Record'!G617 = "","",'Sub-Cpt Record'!G617&amp;"  ")</f>
        <v/>
      </c>
      <c r="F617" s="362" t="str">
        <f aca="false">IF('Sub-Cpt Record'!H617 = "","",'Sub-Cpt Record'!H617&amp;"  ")</f>
        <v/>
      </c>
      <c r="G617" s="362" t="str">
        <f aca="false">IF('Sub-Cpt Record'!I617 = "","",'Sub-Cpt Record'!I617&amp;"  ")</f>
        <v/>
      </c>
      <c r="H617" s="362" t="str">
        <f aca="false">IF('Sub-Cpt Record'!J617 = "","",'Sub-Cpt Record'!J617&amp;"  ")</f>
        <v/>
      </c>
      <c r="I617" s="364" t="str">
        <f aca="false">CONCATENATE(C617&amp;D617&amp;E617&amp;F617&amp;G617&amp;H617)</f>
        <v/>
      </c>
      <c r="J617" s="362" t="n">
        <f aca="false">IF(A617&lt;&gt;"",'Sub-Cpt Record'!C617/CODE!B617,0)</f>
        <v>0</v>
      </c>
      <c r="L617" s="365" t="str">
        <f aca="false">IF(A617="",IF(L618=1,1,""),1)</f>
        <v/>
      </c>
      <c r="N617" s="366" t="n">
        <f aca="false">COUNTIFS('Felling&amp;Restocking'!$A$11:$A$1000, 'Felling&amp;Restocking'!$A617, 'Felling&amp;Restocking'!$B$11:$B$1000, 'Felling&amp;Restocking'!$B617, 'Felling&amp;Restocking'!$H$11:$H$1000, 'Felling&amp;Restocking'!$H617)</f>
        <v>0</v>
      </c>
      <c r="O617" s="366" t="n">
        <f aca="false">IF(OR('Felling&amp;Restocking'!H617=0,'Felling&amp;Restocking'!H617=""),0,1)</f>
        <v>0</v>
      </c>
      <c r="P617" s="367" t="n">
        <f aca="false">SUM('Felling&amp;Restocking'!O617+'Felling&amp;Restocking'!P617)</f>
        <v>0</v>
      </c>
      <c r="S617" s="369" t="n">
        <f aca="false">IF(AND(O617&lt;&gt;0,P617&lt;&gt;0,'Felling&amp;Restocking'!G617&lt;&gt;0,AA617="",AC617=""),1,0)</f>
        <v>0</v>
      </c>
      <c r="T617" s="370" t="str">
        <f aca="false">IF(OR('Felling&amp;Restocking'!G617=0,'Felling&amp;Restocking'!G617=""),"",SUM('Felling&amp;Restocking'!O617/P617)*'Felling&amp;Restocking'!G617)</f>
        <v/>
      </c>
      <c r="U617" s="370" t="str">
        <f aca="false">IF(OR('Felling&amp;Restocking'!G617=0,'Felling&amp;Restocking'!G617=""),"",SUM('Felling&amp;Restocking'!P617/P617)*'Felling&amp;Restocking'!G617)</f>
        <v/>
      </c>
      <c r="V617" s="371" t="n">
        <f aca="false">IF(CONCATENATE('Felling&amp;Restocking'!U617&amp;'Felling&amp;Restocking'!W617&amp;'Felling&amp;Restocking'!Y617&amp;'Felling&amp;Restocking'!AA617&amp;'Felling&amp;Restocking'!AC617)="",0,1)</f>
        <v>0</v>
      </c>
      <c r="W617" s="372" t="n">
        <f aca="false">IF(OR(OR(TRIM('Felling&amp;Restocking'!H617)="T",TRIM('Felling&amp;Restocking'!H617)="DF",TRIM('Felling&amp;Restocking'!H617)="OS"),O617=0),0,1)</f>
        <v>0</v>
      </c>
      <c r="X617" s="372" t="n">
        <f aca="false">IF(OR('Felling&amp;Restocking'!$S617="",OR('Felling&amp;Restocking'!$S617=0,'Felling&amp;Restocking'!$S617="N/A")),0,1)</f>
        <v>0</v>
      </c>
      <c r="Y617" s="362" t="str">
        <f aca="false">IF(W617=1,T617,"")</f>
        <v/>
      </c>
      <c r="Z617" s="362" t="str">
        <f aca="false">IF(W617=1,U617,"")</f>
        <v/>
      </c>
      <c r="AA617" s="363" t="str">
        <f aca="false">CONCATENATE(IF(AND(AG617="B",AF617&lt;&gt;""),AF617,""),IF(AND(AI617="B",AH617&lt;&gt;""),AH617,""),IF(AND(AK617="B",AJ617&lt;&gt;""),AJ617,""),IF(AND(AM617="B",AL617&lt;&gt;""),AL617,""),IF(AND(AO617="B",AN617&lt;&gt;""),AN617,""),IF(AND(AQ617="B",AP617&lt;&gt;""),AP617,""))</f>
        <v/>
      </c>
      <c r="AC617" s="362" t="str">
        <f aca="false">CONCATENATE(IF(AND(AG617="C",AF617&lt;&gt;""),AF617,""),IF(AND(AI617="C",AH617&lt;&gt;""),AH617,""),IF(AND(AK617="C",AJ617&lt;&gt;""),AJ617,""),IF(AND(AM617="C",AL617&lt;&gt;""),AL617,""),IF(AND(AO617="C",AN617&lt;&gt;""),AN617,""),IF(AND(AQ617="C",AP617&lt;&gt;""),AP617,""))</f>
        <v/>
      </c>
      <c r="AE617" s="362" t="str">
        <f aca="false">CONCATENATE(IF(AS617="","",AS617),IF(AU617="","",AU617),IF(AW617="","",AW617),IF(AY617="","",AY617),IF(BA617="","",BA617),IF(BC617="","",BC617))</f>
        <v>1</v>
      </c>
      <c r="AF617" s="362" t="str">
        <f aca="false">IF('Felling&amp;Restocking'!I617="","",IFERROR(VLOOKUP( 'Felling&amp;Restocking'!I617,SpeciesList[],2,0),"," &amp; 'Felling&amp;Restocking'!I617))</f>
        <v/>
      </c>
      <c r="AG617" s="362" t="str">
        <f aca="false">IF('Felling&amp;Restocking'!I617="","",VLOOKUP( 'Felling&amp;Restocking'!I617,SpeciesList[],4,0))</f>
        <v/>
      </c>
      <c r="AH617" s="362" t="str">
        <f aca="false">IF('Felling&amp;Restocking'!J617="","",IFERROR("," &amp; VLOOKUP( 'Felling&amp;Restocking'!J617,SpeciesList[],2,0),"," &amp; 'Felling&amp;Restocking'!J617))</f>
        <v/>
      </c>
      <c r="AI617" s="362" t="str">
        <f aca="false">IF('Felling&amp;Restocking'!J617="","",VLOOKUP( 'Felling&amp;Restocking'!J617,SpeciesList[],4,0))</f>
        <v/>
      </c>
      <c r="AJ617" s="362" t="str">
        <f aca="false">IF('Felling&amp;Restocking'!K617="","",IFERROR("," &amp; VLOOKUP( 'Felling&amp;Restocking'!K617,SpeciesList[],2,0),"," &amp; 'Felling&amp;Restocking'!K617))</f>
        <v/>
      </c>
      <c r="AK617" s="362" t="str">
        <f aca="false">IF('Felling&amp;Restocking'!K617="","",VLOOKUP( 'Felling&amp;Restocking'!K617,SpeciesList[],4,0))</f>
        <v/>
      </c>
      <c r="AL617" s="362" t="str">
        <f aca="false">IF('Felling&amp;Restocking'!L617="","",IFERROR("," &amp; VLOOKUP( 'Felling&amp;Restocking'!L617,SpeciesList[],2,0),"," &amp; 'Felling&amp;Restocking'!L617))</f>
        <v/>
      </c>
      <c r="AM617" s="362" t="str">
        <f aca="false">IF('Felling&amp;Restocking'!L617="","",VLOOKUP( 'Felling&amp;Restocking'!L617,SpeciesList[],4,0))</f>
        <v/>
      </c>
      <c r="AN617" s="362" t="str">
        <f aca="false">IF('Felling&amp;Restocking'!M617="","",IFERROR("," &amp; VLOOKUP( 'Felling&amp;Restocking'!M617,SpeciesList[],2,0),"," &amp; 'Felling&amp;Restocking'!M617))</f>
        <v/>
      </c>
      <c r="AO617" s="362" t="str">
        <f aca="false">IF('Felling&amp;Restocking'!M617="","",VLOOKUP( 'Felling&amp;Restocking'!M617,SpeciesList[],4,0))</f>
        <v/>
      </c>
      <c r="AP617" s="362" t="str">
        <f aca="false">IF('Felling&amp;Restocking'!N617="","",IFERROR("," &amp; VLOOKUP( 'Felling&amp;Restocking'!N617,SpeciesList[],2,0),"," &amp; 'Felling&amp;Restocking'!N617))</f>
        <v/>
      </c>
      <c r="AQ617" s="362" t="str">
        <f aca="false">IF('Felling&amp;Restocking'!N617="","",VLOOKUP( 'Felling&amp;Restocking'!N617,SpeciesList[],4,0))</f>
        <v/>
      </c>
      <c r="AT617" s="362" t="str">
        <f aca="false">IF('Sub-Cpt Record'!A617&lt;&gt;"",CONCATENATE('Sub-Cpt Record'!A617,'Sub-Cpt Record'!B617,'Sub-Cpt Record'!C617),"")</f>
        <v/>
      </c>
      <c r="AU617" s="362" t="n">
        <f aca="false">IF($AT617="",1,COUNTIFS($AT$11:$AT$1000, $AT617))</f>
        <v>1</v>
      </c>
      <c r="AV617" s="362" t="n">
        <f aca="false">IF(AT617&lt;&gt;"",'Sub-Cpt Record'!C617/CODE!AU617,0)</f>
        <v>0</v>
      </c>
    </row>
    <row r="618" customFormat="false" ht="15" hidden="false" customHeight="false" outlineLevel="0" collapsed="false">
      <c r="A618" s="362" t="str">
        <f aca="false">IF('Sub-Cpt Record'!B618="",IF(OR('Sub-Cpt Record'!A618=0,'Sub-Cpt Record'!A618=""),"",'Sub-Cpt Record'!A618),CONCATENATE('Sub-Cpt Record'!A618&amp;'Sub-Cpt Record'!B618))</f>
        <v/>
      </c>
      <c r="B618" s="362" t="n">
        <f aca="false">IF($A618="",1,COUNTIFS($A$11:$A$1000, $A618))</f>
        <v>1</v>
      </c>
      <c r="C618" s="363" t="str">
        <f aca="false">IF('Sub-Cpt Record'!E618 = "","",'Sub-Cpt Record'!E618&amp;"  ")</f>
        <v/>
      </c>
      <c r="D618" s="362" t="str">
        <f aca="false">IF('Sub-Cpt Record'!F618 = "","",'Sub-Cpt Record'!F618&amp;"  ")</f>
        <v/>
      </c>
      <c r="E618" s="362" t="str">
        <f aca="false">IF('Sub-Cpt Record'!G618 = "","",'Sub-Cpt Record'!G618&amp;"  ")</f>
        <v/>
      </c>
      <c r="F618" s="362" t="str">
        <f aca="false">IF('Sub-Cpt Record'!H618 = "","",'Sub-Cpt Record'!H618&amp;"  ")</f>
        <v/>
      </c>
      <c r="G618" s="362" t="str">
        <f aca="false">IF('Sub-Cpt Record'!I618 = "","",'Sub-Cpt Record'!I618&amp;"  ")</f>
        <v/>
      </c>
      <c r="H618" s="362" t="str">
        <f aca="false">IF('Sub-Cpt Record'!J618 = "","",'Sub-Cpt Record'!J618&amp;"  ")</f>
        <v/>
      </c>
      <c r="I618" s="364" t="str">
        <f aca="false">CONCATENATE(C618&amp;D618&amp;E618&amp;F618&amp;G618&amp;H618)</f>
        <v/>
      </c>
      <c r="J618" s="362" t="n">
        <f aca="false">IF(A618&lt;&gt;"",'Sub-Cpt Record'!C618/CODE!B618,0)</f>
        <v>0</v>
      </c>
      <c r="L618" s="365" t="str">
        <f aca="false">IF(A618="",IF(L619=1,1,""),1)</f>
        <v/>
      </c>
      <c r="N618" s="366" t="n">
        <f aca="false">COUNTIFS('Felling&amp;Restocking'!$A$11:$A$1000, 'Felling&amp;Restocking'!$A618, 'Felling&amp;Restocking'!$B$11:$B$1000, 'Felling&amp;Restocking'!$B618, 'Felling&amp;Restocking'!$H$11:$H$1000, 'Felling&amp;Restocking'!$H618)</f>
        <v>0</v>
      </c>
      <c r="O618" s="366" t="n">
        <f aca="false">IF(OR('Felling&amp;Restocking'!H618=0,'Felling&amp;Restocking'!H618=""),0,1)</f>
        <v>0</v>
      </c>
      <c r="P618" s="367" t="n">
        <f aca="false">SUM('Felling&amp;Restocking'!O618+'Felling&amp;Restocking'!P618)</f>
        <v>0</v>
      </c>
      <c r="S618" s="369" t="n">
        <f aca="false">IF(AND(O618&lt;&gt;0,P618&lt;&gt;0,'Felling&amp;Restocking'!G618&lt;&gt;0,AA618="",AC618=""),1,0)</f>
        <v>0</v>
      </c>
      <c r="T618" s="370" t="str">
        <f aca="false">IF(OR('Felling&amp;Restocking'!G618=0,'Felling&amp;Restocking'!G618=""),"",SUM('Felling&amp;Restocking'!O618/P618)*'Felling&amp;Restocking'!G618)</f>
        <v/>
      </c>
      <c r="U618" s="370" t="str">
        <f aca="false">IF(OR('Felling&amp;Restocking'!G618=0,'Felling&amp;Restocking'!G618=""),"",SUM('Felling&amp;Restocking'!P618/P618)*'Felling&amp;Restocking'!G618)</f>
        <v/>
      </c>
      <c r="V618" s="371" t="n">
        <f aca="false">IF(CONCATENATE('Felling&amp;Restocking'!U618&amp;'Felling&amp;Restocking'!W618&amp;'Felling&amp;Restocking'!Y618&amp;'Felling&amp;Restocking'!AA618&amp;'Felling&amp;Restocking'!AC618)="",0,1)</f>
        <v>0</v>
      </c>
      <c r="W618" s="372" t="n">
        <f aca="false">IF(OR(OR(TRIM('Felling&amp;Restocking'!H618)="T",TRIM('Felling&amp;Restocking'!H618)="DF",TRIM('Felling&amp;Restocking'!H618)="OS"),O618=0),0,1)</f>
        <v>0</v>
      </c>
      <c r="X618" s="372" t="n">
        <f aca="false">IF(OR('Felling&amp;Restocking'!$S618="",OR('Felling&amp;Restocking'!$S618=0,'Felling&amp;Restocking'!$S618="N/A")),0,1)</f>
        <v>0</v>
      </c>
      <c r="Y618" s="362" t="str">
        <f aca="false">IF(W618=1,T618,"")</f>
        <v/>
      </c>
      <c r="Z618" s="362" t="str">
        <f aca="false">IF(W618=1,U618,"")</f>
        <v/>
      </c>
      <c r="AA618" s="363" t="str">
        <f aca="false">CONCATENATE(IF(AND(AG618="B",AF618&lt;&gt;""),AF618,""),IF(AND(AI618="B",AH618&lt;&gt;""),AH618,""),IF(AND(AK618="B",AJ618&lt;&gt;""),AJ618,""),IF(AND(AM618="B",AL618&lt;&gt;""),AL618,""),IF(AND(AO618="B",AN618&lt;&gt;""),AN618,""),IF(AND(AQ618="B",AP618&lt;&gt;""),AP618,""))</f>
        <v/>
      </c>
      <c r="AC618" s="362" t="str">
        <f aca="false">CONCATENATE(IF(AND(AG618="C",AF618&lt;&gt;""),AF618,""),IF(AND(AI618="C",AH618&lt;&gt;""),AH618,""),IF(AND(AK618="C",AJ618&lt;&gt;""),AJ618,""),IF(AND(AM618="C",AL618&lt;&gt;""),AL618,""),IF(AND(AO618="C",AN618&lt;&gt;""),AN618,""),IF(AND(AQ618="C",AP618&lt;&gt;""),AP618,""))</f>
        <v/>
      </c>
      <c r="AE618" s="362" t="str">
        <f aca="false">CONCATENATE(IF(AS618="","",AS618),IF(AU618="","",AU618),IF(AW618="","",AW618),IF(AY618="","",AY618),IF(BA618="","",BA618),IF(BC618="","",BC618))</f>
        <v>1</v>
      </c>
      <c r="AF618" s="362" t="str">
        <f aca="false">IF('Felling&amp;Restocking'!I618="","",IFERROR(VLOOKUP( 'Felling&amp;Restocking'!I618,SpeciesList[],2,0),"," &amp; 'Felling&amp;Restocking'!I618))</f>
        <v/>
      </c>
      <c r="AG618" s="362" t="str">
        <f aca="false">IF('Felling&amp;Restocking'!I618="","",VLOOKUP( 'Felling&amp;Restocking'!I618,SpeciesList[],4,0))</f>
        <v/>
      </c>
      <c r="AH618" s="362" t="str">
        <f aca="false">IF('Felling&amp;Restocking'!J618="","",IFERROR("," &amp; VLOOKUP( 'Felling&amp;Restocking'!J618,SpeciesList[],2,0),"," &amp; 'Felling&amp;Restocking'!J618))</f>
        <v/>
      </c>
      <c r="AI618" s="362" t="str">
        <f aca="false">IF('Felling&amp;Restocking'!J618="","",VLOOKUP( 'Felling&amp;Restocking'!J618,SpeciesList[],4,0))</f>
        <v/>
      </c>
      <c r="AJ618" s="362" t="str">
        <f aca="false">IF('Felling&amp;Restocking'!K618="","",IFERROR("," &amp; VLOOKUP( 'Felling&amp;Restocking'!K618,SpeciesList[],2,0),"," &amp; 'Felling&amp;Restocking'!K618))</f>
        <v/>
      </c>
      <c r="AK618" s="362" t="str">
        <f aca="false">IF('Felling&amp;Restocking'!K618="","",VLOOKUP( 'Felling&amp;Restocking'!K618,SpeciesList[],4,0))</f>
        <v/>
      </c>
      <c r="AL618" s="362" t="str">
        <f aca="false">IF('Felling&amp;Restocking'!L618="","",IFERROR("," &amp; VLOOKUP( 'Felling&amp;Restocking'!L618,SpeciesList[],2,0),"," &amp; 'Felling&amp;Restocking'!L618))</f>
        <v/>
      </c>
      <c r="AM618" s="362" t="str">
        <f aca="false">IF('Felling&amp;Restocking'!L618="","",VLOOKUP( 'Felling&amp;Restocking'!L618,SpeciesList[],4,0))</f>
        <v/>
      </c>
      <c r="AN618" s="362" t="str">
        <f aca="false">IF('Felling&amp;Restocking'!M618="","",IFERROR("," &amp; VLOOKUP( 'Felling&amp;Restocking'!M618,SpeciesList[],2,0),"," &amp; 'Felling&amp;Restocking'!M618))</f>
        <v/>
      </c>
      <c r="AO618" s="362" t="str">
        <f aca="false">IF('Felling&amp;Restocking'!M618="","",VLOOKUP( 'Felling&amp;Restocking'!M618,SpeciesList[],4,0))</f>
        <v/>
      </c>
      <c r="AP618" s="362" t="str">
        <f aca="false">IF('Felling&amp;Restocking'!N618="","",IFERROR("," &amp; VLOOKUP( 'Felling&amp;Restocking'!N618,SpeciesList[],2,0),"," &amp; 'Felling&amp;Restocking'!N618))</f>
        <v/>
      </c>
      <c r="AQ618" s="362" t="str">
        <f aca="false">IF('Felling&amp;Restocking'!N618="","",VLOOKUP( 'Felling&amp;Restocking'!N618,SpeciesList[],4,0))</f>
        <v/>
      </c>
      <c r="AT618" s="362" t="str">
        <f aca="false">IF('Sub-Cpt Record'!A618&lt;&gt;"",CONCATENATE('Sub-Cpt Record'!A618,'Sub-Cpt Record'!B618,'Sub-Cpt Record'!C618),"")</f>
        <v/>
      </c>
      <c r="AU618" s="362" t="n">
        <f aca="false">IF($AT618="",1,COUNTIFS($AT$11:$AT$1000, $AT618))</f>
        <v>1</v>
      </c>
      <c r="AV618" s="362" t="n">
        <f aca="false">IF(AT618&lt;&gt;"",'Sub-Cpt Record'!C618/CODE!AU618,0)</f>
        <v>0</v>
      </c>
    </row>
    <row r="619" customFormat="false" ht="15" hidden="false" customHeight="false" outlineLevel="0" collapsed="false">
      <c r="A619" s="362" t="str">
        <f aca="false">IF('Sub-Cpt Record'!B619="",IF(OR('Sub-Cpt Record'!A619=0,'Sub-Cpt Record'!A619=""),"",'Sub-Cpt Record'!A619),CONCATENATE('Sub-Cpt Record'!A619&amp;'Sub-Cpt Record'!B619))</f>
        <v/>
      </c>
      <c r="B619" s="362" t="n">
        <f aca="false">IF($A619="",1,COUNTIFS($A$11:$A$1000, $A619))</f>
        <v>1</v>
      </c>
      <c r="C619" s="363" t="str">
        <f aca="false">IF('Sub-Cpt Record'!E619 = "","",'Sub-Cpt Record'!E619&amp;"  ")</f>
        <v/>
      </c>
      <c r="D619" s="362" t="str">
        <f aca="false">IF('Sub-Cpt Record'!F619 = "","",'Sub-Cpt Record'!F619&amp;"  ")</f>
        <v/>
      </c>
      <c r="E619" s="362" t="str">
        <f aca="false">IF('Sub-Cpt Record'!G619 = "","",'Sub-Cpt Record'!G619&amp;"  ")</f>
        <v/>
      </c>
      <c r="F619" s="362" t="str">
        <f aca="false">IF('Sub-Cpt Record'!H619 = "","",'Sub-Cpt Record'!H619&amp;"  ")</f>
        <v/>
      </c>
      <c r="G619" s="362" t="str">
        <f aca="false">IF('Sub-Cpt Record'!I619 = "","",'Sub-Cpt Record'!I619&amp;"  ")</f>
        <v/>
      </c>
      <c r="H619" s="362" t="str">
        <f aca="false">IF('Sub-Cpt Record'!J619 = "","",'Sub-Cpt Record'!J619&amp;"  ")</f>
        <v/>
      </c>
      <c r="I619" s="364" t="str">
        <f aca="false">CONCATENATE(C619&amp;D619&amp;E619&amp;F619&amp;G619&amp;H619)</f>
        <v/>
      </c>
      <c r="J619" s="362" t="n">
        <f aca="false">IF(A619&lt;&gt;"",'Sub-Cpt Record'!C619/CODE!B619,0)</f>
        <v>0</v>
      </c>
      <c r="L619" s="365" t="str">
        <f aca="false">IF(A619="",IF(L620=1,1,""),1)</f>
        <v/>
      </c>
      <c r="N619" s="366" t="n">
        <f aca="false">COUNTIFS('Felling&amp;Restocking'!$A$11:$A$1000, 'Felling&amp;Restocking'!$A619, 'Felling&amp;Restocking'!$B$11:$B$1000, 'Felling&amp;Restocking'!$B619, 'Felling&amp;Restocking'!$H$11:$H$1000, 'Felling&amp;Restocking'!$H619)</f>
        <v>0</v>
      </c>
      <c r="O619" s="366" t="n">
        <f aca="false">IF(OR('Felling&amp;Restocking'!H619=0,'Felling&amp;Restocking'!H619=""),0,1)</f>
        <v>0</v>
      </c>
      <c r="P619" s="367" t="n">
        <f aca="false">SUM('Felling&amp;Restocking'!O619+'Felling&amp;Restocking'!P619)</f>
        <v>0</v>
      </c>
      <c r="S619" s="369" t="n">
        <f aca="false">IF(AND(O619&lt;&gt;0,P619&lt;&gt;0,'Felling&amp;Restocking'!G619&lt;&gt;0,AA619="",AC619=""),1,0)</f>
        <v>0</v>
      </c>
      <c r="T619" s="370" t="str">
        <f aca="false">IF(OR('Felling&amp;Restocking'!G619=0,'Felling&amp;Restocking'!G619=""),"",SUM('Felling&amp;Restocking'!O619/P619)*'Felling&amp;Restocking'!G619)</f>
        <v/>
      </c>
      <c r="U619" s="370" t="str">
        <f aca="false">IF(OR('Felling&amp;Restocking'!G619=0,'Felling&amp;Restocking'!G619=""),"",SUM('Felling&amp;Restocking'!P619/P619)*'Felling&amp;Restocking'!G619)</f>
        <v/>
      </c>
      <c r="V619" s="371" t="n">
        <f aca="false">IF(CONCATENATE('Felling&amp;Restocking'!U619&amp;'Felling&amp;Restocking'!W619&amp;'Felling&amp;Restocking'!Y619&amp;'Felling&amp;Restocking'!AA619&amp;'Felling&amp;Restocking'!AC619)="",0,1)</f>
        <v>0</v>
      </c>
      <c r="W619" s="372" t="n">
        <f aca="false">IF(OR(OR(TRIM('Felling&amp;Restocking'!H619)="T",TRIM('Felling&amp;Restocking'!H619)="DF",TRIM('Felling&amp;Restocking'!H619)="OS"),O619=0),0,1)</f>
        <v>0</v>
      </c>
      <c r="X619" s="372" t="n">
        <f aca="false">IF(OR('Felling&amp;Restocking'!$S619="",OR('Felling&amp;Restocking'!$S619=0,'Felling&amp;Restocking'!$S619="N/A")),0,1)</f>
        <v>0</v>
      </c>
      <c r="Y619" s="362" t="str">
        <f aca="false">IF(W619=1,T619,"")</f>
        <v/>
      </c>
      <c r="Z619" s="362" t="str">
        <f aca="false">IF(W619=1,U619,"")</f>
        <v/>
      </c>
      <c r="AA619" s="363" t="str">
        <f aca="false">CONCATENATE(IF(AND(AG619="B",AF619&lt;&gt;""),AF619,""),IF(AND(AI619="B",AH619&lt;&gt;""),AH619,""),IF(AND(AK619="B",AJ619&lt;&gt;""),AJ619,""),IF(AND(AM619="B",AL619&lt;&gt;""),AL619,""),IF(AND(AO619="B",AN619&lt;&gt;""),AN619,""),IF(AND(AQ619="B",AP619&lt;&gt;""),AP619,""))</f>
        <v/>
      </c>
      <c r="AC619" s="362" t="str">
        <f aca="false">CONCATENATE(IF(AND(AG619="C",AF619&lt;&gt;""),AF619,""),IF(AND(AI619="C",AH619&lt;&gt;""),AH619,""),IF(AND(AK619="C",AJ619&lt;&gt;""),AJ619,""),IF(AND(AM619="C",AL619&lt;&gt;""),AL619,""),IF(AND(AO619="C",AN619&lt;&gt;""),AN619,""),IF(AND(AQ619="C",AP619&lt;&gt;""),AP619,""))</f>
        <v/>
      </c>
      <c r="AE619" s="362" t="str">
        <f aca="false">CONCATENATE(IF(AS619="","",AS619),IF(AU619="","",AU619),IF(AW619="","",AW619),IF(AY619="","",AY619),IF(BA619="","",BA619),IF(BC619="","",BC619))</f>
        <v>1</v>
      </c>
      <c r="AF619" s="362" t="str">
        <f aca="false">IF('Felling&amp;Restocking'!I619="","",IFERROR(VLOOKUP( 'Felling&amp;Restocking'!I619,SpeciesList[],2,0),"," &amp; 'Felling&amp;Restocking'!I619))</f>
        <v/>
      </c>
      <c r="AG619" s="362" t="str">
        <f aca="false">IF('Felling&amp;Restocking'!I619="","",VLOOKUP( 'Felling&amp;Restocking'!I619,SpeciesList[],4,0))</f>
        <v/>
      </c>
      <c r="AH619" s="362" t="str">
        <f aca="false">IF('Felling&amp;Restocking'!J619="","",IFERROR("," &amp; VLOOKUP( 'Felling&amp;Restocking'!J619,SpeciesList[],2,0),"," &amp; 'Felling&amp;Restocking'!J619))</f>
        <v/>
      </c>
      <c r="AI619" s="362" t="str">
        <f aca="false">IF('Felling&amp;Restocking'!J619="","",VLOOKUP( 'Felling&amp;Restocking'!J619,SpeciesList[],4,0))</f>
        <v/>
      </c>
      <c r="AJ619" s="362" t="str">
        <f aca="false">IF('Felling&amp;Restocking'!K619="","",IFERROR("," &amp; VLOOKUP( 'Felling&amp;Restocking'!K619,SpeciesList[],2,0),"," &amp; 'Felling&amp;Restocking'!K619))</f>
        <v/>
      </c>
      <c r="AK619" s="362" t="str">
        <f aca="false">IF('Felling&amp;Restocking'!K619="","",VLOOKUP( 'Felling&amp;Restocking'!K619,SpeciesList[],4,0))</f>
        <v/>
      </c>
      <c r="AL619" s="362" t="str">
        <f aca="false">IF('Felling&amp;Restocking'!L619="","",IFERROR("," &amp; VLOOKUP( 'Felling&amp;Restocking'!L619,SpeciesList[],2,0),"," &amp; 'Felling&amp;Restocking'!L619))</f>
        <v/>
      </c>
      <c r="AM619" s="362" t="str">
        <f aca="false">IF('Felling&amp;Restocking'!L619="","",VLOOKUP( 'Felling&amp;Restocking'!L619,SpeciesList[],4,0))</f>
        <v/>
      </c>
      <c r="AN619" s="362" t="str">
        <f aca="false">IF('Felling&amp;Restocking'!M619="","",IFERROR("," &amp; VLOOKUP( 'Felling&amp;Restocking'!M619,SpeciesList[],2,0),"," &amp; 'Felling&amp;Restocking'!M619))</f>
        <v/>
      </c>
      <c r="AO619" s="362" t="str">
        <f aca="false">IF('Felling&amp;Restocking'!M619="","",VLOOKUP( 'Felling&amp;Restocking'!M619,SpeciesList[],4,0))</f>
        <v/>
      </c>
      <c r="AP619" s="362" t="str">
        <f aca="false">IF('Felling&amp;Restocking'!N619="","",IFERROR("," &amp; VLOOKUP( 'Felling&amp;Restocking'!N619,SpeciesList[],2,0),"," &amp; 'Felling&amp;Restocking'!N619))</f>
        <v/>
      </c>
      <c r="AQ619" s="362" t="str">
        <f aca="false">IF('Felling&amp;Restocking'!N619="","",VLOOKUP( 'Felling&amp;Restocking'!N619,SpeciesList[],4,0))</f>
        <v/>
      </c>
      <c r="AT619" s="362" t="str">
        <f aca="false">IF('Sub-Cpt Record'!A619&lt;&gt;"",CONCATENATE('Sub-Cpt Record'!A619,'Sub-Cpt Record'!B619,'Sub-Cpt Record'!C619),"")</f>
        <v/>
      </c>
      <c r="AU619" s="362" t="n">
        <f aca="false">IF($AT619="",1,COUNTIFS($AT$11:$AT$1000, $AT619))</f>
        <v>1</v>
      </c>
      <c r="AV619" s="362" t="n">
        <f aca="false">IF(AT619&lt;&gt;"",'Sub-Cpt Record'!C619/CODE!AU619,0)</f>
        <v>0</v>
      </c>
    </row>
    <row r="620" customFormat="false" ht="15" hidden="false" customHeight="false" outlineLevel="0" collapsed="false">
      <c r="A620" s="362" t="str">
        <f aca="false">IF('Sub-Cpt Record'!B620="",IF(OR('Sub-Cpt Record'!A620=0,'Sub-Cpt Record'!A620=""),"",'Sub-Cpt Record'!A620),CONCATENATE('Sub-Cpt Record'!A620&amp;'Sub-Cpt Record'!B620))</f>
        <v/>
      </c>
      <c r="B620" s="362" t="n">
        <f aca="false">IF($A620="",1,COUNTIFS($A$11:$A$1000, $A620))</f>
        <v>1</v>
      </c>
      <c r="C620" s="363" t="str">
        <f aca="false">IF('Sub-Cpt Record'!E620 = "","",'Sub-Cpt Record'!E620&amp;"  ")</f>
        <v/>
      </c>
      <c r="D620" s="362" t="str">
        <f aca="false">IF('Sub-Cpt Record'!F620 = "","",'Sub-Cpt Record'!F620&amp;"  ")</f>
        <v/>
      </c>
      <c r="E620" s="362" t="str">
        <f aca="false">IF('Sub-Cpt Record'!G620 = "","",'Sub-Cpt Record'!G620&amp;"  ")</f>
        <v/>
      </c>
      <c r="F620" s="362" t="str">
        <f aca="false">IF('Sub-Cpt Record'!H620 = "","",'Sub-Cpt Record'!H620&amp;"  ")</f>
        <v/>
      </c>
      <c r="G620" s="362" t="str">
        <f aca="false">IF('Sub-Cpt Record'!I620 = "","",'Sub-Cpt Record'!I620&amp;"  ")</f>
        <v/>
      </c>
      <c r="H620" s="362" t="str">
        <f aca="false">IF('Sub-Cpt Record'!J620 = "","",'Sub-Cpt Record'!J620&amp;"  ")</f>
        <v/>
      </c>
      <c r="I620" s="364" t="str">
        <f aca="false">CONCATENATE(C620&amp;D620&amp;E620&amp;F620&amp;G620&amp;H620)</f>
        <v/>
      </c>
      <c r="J620" s="362" t="n">
        <f aca="false">IF(A620&lt;&gt;"",'Sub-Cpt Record'!C620/CODE!B620,0)</f>
        <v>0</v>
      </c>
      <c r="L620" s="365" t="str">
        <f aca="false">IF(A620="",IF(L621=1,1,""),1)</f>
        <v/>
      </c>
      <c r="N620" s="366" t="n">
        <f aca="false">COUNTIFS('Felling&amp;Restocking'!$A$11:$A$1000, 'Felling&amp;Restocking'!$A620, 'Felling&amp;Restocking'!$B$11:$B$1000, 'Felling&amp;Restocking'!$B620, 'Felling&amp;Restocking'!$H$11:$H$1000, 'Felling&amp;Restocking'!$H620)</f>
        <v>0</v>
      </c>
      <c r="O620" s="366" t="n">
        <f aca="false">IF(OR('Felling&amp;Restocking'!H620=0,'Felling&amp;Restocking'!H620=""),0,1)</f>
        <v>0</v>
      </c>
      <c r="P620" s="367" t="n">
        <f aca="false">SUM('Felling&amp;Restocking'!O620+'Felling&amp;Restocking'!P620)</f>
        <v>0</v>
      </c>
      <c r="S620" s="369" t="n">
        <f aca="false">IF(AND(O620&lt;&gt;0,P620&lt;&gt;0,'Felling&amp;Restocking'!G620&lt;&gt;0,AA620="",AC620=""),1,0)</f>
        <v>0</v>
      </c>
      <c r="T620" s="370" t="str">
        <f aca="false">IF(OR('Felling&amp;Restocking'!G620=0,'Felling&amp;Restocking'!G620=""),"",SUM('Felling&amp;Restocking'!O620/P620)*'Felling&amp;Restocking'!G620)</f>
        <v/>
      </c>
      <c r="U620" s="370" t="str">
        <f aca="false">IF(OR('Felling&amp;Restocking'!G620=0,'Felling&amp;Restocking'!G620=""),"",SUM('Felling&amp;Restocking'!P620/P620)*'Felling&amp;Restocking'!G620)</f>
        <v/>
      </c>
      <c r="V620" s="371" t="n">
        <f aca="false">IF(CONCATENATE('Felling&amp;Restocking'!U620&amp;'Felling&amp;Restocking'!W620&amp;'Felling&amp;Restocking'!Y620&amp;'Felling&amp;Restocking'!AA620&amp;'Felling&amp;Restocking'!AC620)="",0,1)</f>
        <v>0</v>
      </c>
      <c r="W620" s="372" t="n">
        <f aca="false">IF(OR(OR(TRIM('Felling&amp;Restocking'!H620)="T",TRIM('Felling&amp;Restocking'!H620)="DF",TRIM('Felling&amp;Restocking'!H620)="OS"),O620=0),0,1)</f>
        <v>0</v>
      </c>
      <c r="X620" s="372" t="n">
        <f aca="false">IF(OR('Felling&amp;Restocking'!$S620="",OR('Felling&amp;Restocking'!$S620=0,'Felling&amp;Restocking'!$S620="N/A")),0,1)</f>
        <v>0</v>
      </c>
      <c r="Y620" s="362" t="str">
        <f aca="false">IF(W620=1,T620,"")</f>
        <v/>
      </c>
      <c r="Z620" s="362" t="str">
        <f aca="false">IF(W620=1,U620,"")</f>
        <v/>
      </c>
      <c r="AA620" s="363" t="str">
        <f aca="false">CONCATENATE(IF(AND(AG620="B",AF620&lt;&gt;""),AF620,""),IF(AND(AI620="B",AH620&lt;&gt;""),AH620,""),IF(AND(AK620="B",AJ620&lt;&gt;""),AJ620,""),IF(AND(AM620="B",AL620&lt;&gt;""),AL620,""),IF(AND(AO620="B",AN620&lt;&gt;""),AN620,""),IF(AND(AQ620="B",AP620&lt;&gt;""),AP620,""))</f>
        <v/>
      </c>
      <c r="AC620" s="362" t="str">
        <f aca="false">CONCATENATE(IF(AND(AG620="C",AF620&lt;&gt;""),AF620,""),IF(AND(AI620="C",AH620&lt;&gt;""),AH620,""),IF(AND(AK620="C",AJ620&lt;&gt;""),AJ620,""),IF(AND(AM620="C",AL620&lt;&gt;""),AL620,""),IF(AND(AO620="C",AN620&lt;&gt;""),AN620,""),IF(AND(AQ620="C",AP620&lt;&gt;""),AP620,""))</f>
        <v/>
      </c>
      <c r="AE620" s="362" t="str">
        <f aca="false">CONCATENATE(IF(AS620="","",AS620),IF(AU620="","",AU620),IF(AW620="","",AW620),IF(AY620="","",AY620),IF(BA620="","",BA620),IF(BC620="","",BC620))</f>
        <v>1</v>
      </c>
      <c r="AF620" s="362" t="str">
        <f aca="false">IF('Felling&amp;Restocking'!I620="","",IFERROR(VLOOKUP( 'Felling&amp;Restocking'!I620,SpeciesList[],2,0),"," &amp; 'Felling&amp;Restocking'!I620))</f>
        <v/>
      </c>
      <c r="AG620" s="362" t="str">
        <f aca="false">IF('Felling&amp;Restocking'!I620="","",VLOOKUP( 'Felling&amp;Restocking'!I620,SpeciesList[],4,0))</f>
        <v/>
      </c>
      <c r="AH620" s="362" t="str">
        <f aca="false">IF('Felling&amp;Restocking'!J620="","",IFERROR("," &amp; VLOOKUP( 'Felling&amp;Restocking'!J620,SpeciesList[],2,0),"," &amp; 'Felling&amp;Restocking'!J620))</f>
        <v/>
      </c>
      <c r="AI620" s="362" t="str">
        <f aca="false">IF('Felling&amp;Restocking'!J620="","",VLOOKUP( 'Felling&amp;Restocking'!J620,SpeciesList[],4,0))</f>
        <v/>
      </c>
      <c r="AJ620" s="362" t="str">
        <f aca="false">IF('Felling&amp;Restocking'!K620="","",IFERROR("," &amp; VLOOKUP( 'Felling&amp;Restocking'!K620,SpeciesList[],2,0),"," &amp; 'Felling&amp;Restocking'!K620))</f>
        <v/>
      </c>
      <c r="AK620" s="362" t="str">
        <f aca="false">IF('Felling&amp;Restocking'!K620="","",VLOOKUP( 'Felling&amp;Restocking'!K620,SpeciesList[],4,0))</f>
        <v/>
      </c>
      <c r="AL620" s="362" t="str">
        <f aca="false">IF('Felling&amp;Restocking'!L620="","",IFERROR("," &amp; VLOOKUP( 'Felling&amp;Restocking'!L620,SpeciesList[],2,0),"," &amp; 'Felling&amp;Restocking'!L620))</f>
        <v/>
      </c>
      <c r="AM620" s="362" t="str">
        <f aca="false">IF('Felling&amp;Restocking'!L620="","",VLOOKUP( 'Felling&amp;Restocking'!L620,SpeciesList[],4,0))</f>
        <v/>
      </c>
      <c r="AN620" s="362" t="str">
        <f aca="false">IF('Felling&amp;Restocking'!M620="","",IFERROR("," &amp; VLOOKUP( 'Felling&amp;Restocking'!M620,SpeciesList[],2,0),"," &amp; 'Felling&amp;Restocking'!M620))</f>
        <v/>
      </c>
      <c r="AO620" s="362" t="str">
        <f aca="false">IF('Felling&amp;Restocking'!M620="","",VLOOKUP( 'Felling&amp;Restocking'!M620,SpeciesList[],4,0))</f>
        <v/>
      </c>
      <c r="AP620" s="362" t="str">
        <f aca="false">IF('Felling&amp;Restocking'!N620="","",IFERROR("," &amp; VLOOKUP( 'Felling&amp;Restocking'!N620,SpeciesList[],2,0),"," &amp; 'Felling&amp;Restocking'!N620))</f>
        <v/>
      </c>
      <c r="AQ620" s="362" t="str">
        <f aca="false">IF('Felling&amp;Restocking'!N620="","",VLOOKUP( 'Felling&amp;Restocking'!N620,SpeciesList[],4,0))</f>
        <v/>
      </c>
      <c r="AT620" s="362" t="str">
        <f aca="false">IF('Sub-Cpt Record'!A620&lt;&gt;"",CONCATENATE('Sub-Cpt Record'!A620,'Sub-Cpt Record'!B620,'Sub-Cpt Record'!C620),"")</f>
        <v/>
      </c>
      <c r="AU620" s="362" t="n">
        <f aca="false">IF($AT620="",1,COUNTIFS($AT$11:$AT$1000, $AT620))</f>
        <v>1</v>
      </c>
      <c r="AV620" s="362" t="n">
        <f aca="false">IF(AT620&lt;&gt;"",'Sub-Cpt Record'!C620/CODE!AU620,0)</f>
        <v>0</v>
      </c>
    </row>
    <row r="621" customFormat="false" ht="15" hidden="false" customHeight="false" outlineLevel="0" collapsed="false">
      <c r="A621" s="362" t="str">
        <f aca="false">IF('Sub-Cpt Record'!B621="",IF(OR('Sub-Cpt Record'!A621=0,'Sub-Cpt Record'!A621=""),"",'Sub-Cpt Record'!A621),CONCATENATE('Sub-Cpt Record'!A621&amp;'Sub-Cpt Record'!B621))</f>
        <v/>
      </c>
      <c r="B621" s="362" t="n">
        <f aca="false">IF($A621="",1,COUNTIFS($A$11:$A$1000, $A621))</f>
        <v>1</v>
      </c>
      <c r="C621" s="363" t="str">
        <f aca="false">IF('Sub-Cpt Record'!E621 = "","",'Sub-Cpt Record'!E621&amp;"  ")</f>
        <v/>
      </c>
      <c r="D621" s="362" t="str">
        <f aca="false">IF('Sub-Cpt Record'!F621 = "","",'Sub-Cpt Record'!F621&amp;"  ")</f>
        <v/>
      </c>
      <c r="E621" s="362" t="str">
        <f aca="false">IF('Sub-Cpt Record'!G621 = "","",'Sub-Cpt Record'!G621&amp;"  ")</f>
        <v/>
      </c>
      <c r="F621" s="362" t="str">
        <f aca="false">IF('Sub-Cpt Record'!H621 = "","",'Sub-Cpt Record'!H621&amp;"  ")</f>
        <v/>
      </c>
      <c r="G621" s="362" t="str">
        <f aca="false">IF('Sub-Cpt Record'!I621 = "","",'Sub-Cpt Record'!I621&amp;"  ")</f>
        <v/>
      </c>
      <c r="H621" s="362" t="str">
        <f aca="false">IF('Sub-Cpt Record'!J621 = "","",'Sub-Cpt Record'!J621&amp;"  ")</f>
        <v/>
      </c>
      <c r="I621" s="364" t="str">
        <f aca="false">CONCATENATE(C621&amp;D621&amp;E621&amp;F621&amp;G621&amp;H621)</f>
        <v/>
      </c>
      <c r="J621" s="362" t="n">
        <f aca="false">IF(A621&lt;&gt;"",'Sub-Cpt Record'!C621/CODE!B621,0)</f>
        <v>0</v>
      </c>
      <c r="L621" s="365" t="str">
        <f aca="false">IF(A621="",IF(L622=1,1,""),1)</f>
        <v/>
      </c>
      <c r="N621" s="366" t="n">
        <f aca="false">COUNTIFS('Felling&amp;Restocking'!$A$11:$A$1000, 'Felling&amp;Restocking'!$A621, 'Felling&amp;Restocking'!$B$11:$B$1000, 'Felling&amp;Restocking'!$B621, 'Felling&amp;Restocking'!$H$11:$H$1000, 'Felling&amp;Restocking'!$H621)</f>
        <v>0</v>
      </c>
      <c r="O621" s="366" t="n">
        <f aca="false">IF(OR('Felling&amp;Restocking'!H621=0,'Felling&amp;Restocking'!H621=""),0,1)</f>
        <v>0</v>
      </c>
      <c r="P621" s="367" t="n">
        <f aca="false">SUM('Felling&amp;Restocking'!O621+'Felling&amp;Restocking'!P621)</f>
        <v>0</v>
      </c>
      <c r="S621" s="369" t="n">
        <f aca="false">IF(AND(O621&lt;&gt;0,P621&lt;&gt;0,'Felling&amp;Restocking'!G621&lt;&gt;0,AA621="",AC621=""),1,0)</f>
        <v>0</v>
      </c>
      <c r="T621" s="370" t="str">
        <f aca="false">IF(OR('Felling&amp;Restocking'!G621=0,'Felling&amp;Restocking'!G621=""),"",SUM('Felling&amp;Restocking'!O621/P621)*'Felling&amp;Restocking'!G621)</f>
        <v/>
      </c>
      <c r="U621" s="370" t="str">
        <f aca="false">IF(OR('Felling&amp;Restocking'!G621=0,'Felling&amp;Restocking'!G621=""),"",SUM('Felling&amp;Restocking'!P621/P621)*'Felling&amp;Restocking'!G621)</f>
        <v/>
      </c>
      <c r="V621" s="371" t="n">
        <f aca="false">IF(CONCATENATE('Felling&amp;Restocking'!U621&amp;'Felling&amp;Restocking'!W621&amp;'Felling&amp;Restocking'!Y621&amp;'Felling&amp;Restocking'!AA621&amp;'Felling&amp;Restocking'!AC621)="",0,1)</f>
        <v>0</v>
      </c>
      <c r="W621" s="372" t="n">
        <f aca="false">IF(OR(OR(TRIM('Felling&amp;Restocking'!H621)="T",TRIM('Felling&amp;Restocking'!H621)="DF",TRIM('Felling&amp;Restocking'!H621)="OS"),O621=0),0,1)</f>
        <v>0</v>
      </c>
      <c r="X621" s="372" t="n">
        <f aca="false">IF(OR('Felling&amp;Restocking'!$S621="",OR('Felling&amp;Restocking'!$S621=0,'Felling&amp;Restocking'!$S621="N/A")),0,1)</f>
        <v>0</v>
      </c>
      <c r="Y621" s="362" t="str">
        <f aca="false">IF(W621=1,T621,"")</f>
        <v/>
      </c>
      <c r="Z621" s="362" t="str">
        <f aca="false">IF(W621=1,U621,"")</f>
        <v/>
      </c>
      <c r="AA621" s="363" t="str">
        <f aca="false">CONCATENATE(IF(AND(AG621="B",AF621&lt;&gt;""),AF621,""),IF(AND(AI621="B",AH621&lt;&gt;""),AH621,""),IF(AND(AK621="B",AJ621&lt;&gt;""),AJ621,""),IF(AND(AM621="B",AL621&lt;&gt;""),AL621,""),IF(AND(AO621="B",AN621&lt;&gt;""),AN621,""),IF(AND(AQ621="B",AP621&lt;&gt;""),AP621,""))</f>
        <v/>
      </c>
      <c r="AC621" s="362" t="str">
        <f aca="false">CONCATENATE(IF(AND(AG621="C",AF621&lt;&gt;""),AF621,""),IF(AND(AI621="C",AH621&lt;&gt;""),AH621,""),IF(AND(AK621="C",AJ621&lt;&gt;""),AJ621,""),IF(AND(AM621="C",AL621&lt;&gt;""),AL621,""),IF(AND(AO621="C",AN621&lt;&gt;""),AN621,""),IF(AND(AQ621="C",AP621&lt;&gt;""),AP621,""))</f>
        <v/>
      </c>
      <c r="AE621" s="362" t="str">
        <f aca="false">CONCATENATE(IF(AS621="","",AS621),IF(AU621="","",AU621),IF(AW621="","",AW621),IF(AY621="","",AY621),IF(BA621="","",BA621),IF(BC621="","",BC621))</f>
        <v>1</v>
      </c>
      <c r="AF621" s="362" t="str">
        <f aca="false">IF('Felling&amp;Restocking'!I621="","",IFERROR(VLOOKUP( 'Felling&amp;Restocking'!I621,SpeciesList[],2,0),"," &amp; 'Felling&amp;Restocking'!I621))</f>
        <v/>
      </c>
      <c r="AG621" s="362" t="str">
        <f aca="false">IF('Felling&amp;Restocking'!I621="","",VLOOKUP( 'Felling&amp;Restocking'!I621,SpeciesList[],4,0))</f>
        <v/>
      </c>
      <c r="AH621" s="362" t="str">
        <f aca="false">IF('Felling&amp;Restocking'!J621="","",IFERROR("," &amp; VLOOKUP( 'Felling&amp;Restocking'!J621,SpeciesList[],2,0),"," &amp; 'Felling&amp;Restocking'!J621))</f>
        <v/>
      </c>
      <c r="AI621" s="362" t="str">
        <f aca="false">IF('Felling&amp;Restocking'!J621="","",VLOOKUP( 'Felling&amp;Restocking'!J621,SpeciesList[],4,0))</f>
        <v/>
      </c>
      <c r="AJ621" s="362" t="str">
        <f aca="false">IF('Felling&amp;Restocking'!K621="","",IFERROR("," &amp; VLOOKUP( 'Felling&amp;Restocking'!K621,SpeciesList[],2,0),"," &amp; 'Felling&amp;Restocking'!K621))</f>
        <v/>
      </c>
      <c r="AK621" s="362" t="str">
        <f aca="false">IF('Felling&amp;Restocking'!K621="","",VLOOKUP( 'Felling&amp;Restocking'!K621,SpeciesList[],4,0))</f>
        <v/>
      </c>
      <c r="AL621" s="362" t="str">
        <f aca="false">IF('Felling&amp;Restocking'!L621="","",IFERROR("," &amp; VLOOKUP( 'Felling&amp;Restocking'!L621,SpeciesList[],2,0),"," &amp; 'Felling&amp;Restocking'!L621))</f>
        <v/>
      </c>
      <c r="AM621" s="362" t="str">
        <f aca="false">IF('Felling&amp;Restocking'!L621="","",VLOOKUP( 'Felling&amp;Restocking'!L621,SpeciesList[],4,0))</f>
        <v/>
      </c>
      <c r="AN621" s="362" t="str">
        <f aca="false">IF('Felling&amp;Restocking'!M621="","",IFERROR("," &amp; VLOOKUP( 'Felling&amp;Restocking'!M621,SpeciesList[],2,0),"," &amp; 'Felling&amp;Restocking'!M621))</f>
        <v/>
      </c>
      <c r="AO621" s="362" t="str">
        <f aca="false">IF('Felling&amp;Restocking'!M621="","",VLOOKUP( 'Felling&amp;Restocking'!M621,SpeciesList[],4,0))</f>
        <v/>
      </c>
      <c r="AP621" s="362" t="str">
        <f aca="false">IF('Felling&amp;Restocking'!N621="","",IFERROR("," &amp; VLOOKUP( 'Felling&amp;Restocking'!N621,SpeciesList[],2,0),"," &amp; 'Felling&amp;Restocking'!N621))</f>
        <v/>
      </c>
      <c r="AQ621" s="362" t="str">
        <f aca="false">IF('Felling&amp;Restocking'!N621="","",VLOOKUP( 'Felling&amp;Restocking'!N621,SpeciesList[],4,0))</f>
        <v/>
      </c>
      <c r="AT621" s="362" t="str">
        <f aca="false">IF('Sub-Cpt Record'!A621&lt;&gt;"",CONCATENATE('Sub-Cpt Record'!A621,'Sub-Cpt Record'!B621,'Sub-Cpt Record'!C621),"")</f>
        <v/>
      </c>
      <c r="AU621" s="362" t="n">
        <f aca="false">IF($AT621="",1,COUNTIFS($AT$11:$AT$1000, $AT621))</f>
        <v>1</v>
      </c>
      <c r="AV621" s="362" t="n">
        <f aca="false">IF(AT621&lt;&gt;"",'Sub-Cpt Record'!C621/CODE!AU621,0)</f>
        <v>0</v>
      </c>
    </row>
    <row r="622" customFormat="false" ht="15" hidden="false" customHeight="false" outlineLevel="0" collapsed="false">
      <c r="A622" s="362" t="str">
        <f aca="false">IF('Sub-Cpt Record'!B622="",IF(OR('Sub-Cpt Record'!A622=0,'Sub-Cpt Record'!A622=""),"",'Sub-Cpt Record'!A622),CONCATENATE('Sub-Cpt Record'!A622&amp;'Sub-Cpt Record'!B622))</f>
        <v/>
      </c>
      <c r="B622" s="362" t="n">
        <f aca="false">IF($A622="",1,COUNTIFS($A$11:$A$1000, $A622))</f>
        <v>1</v>
      </c>
      <c r="C622" s="363" t="str">
        <f aca="false">IF('Sub-Cpt Record'!E622 = "","",'Sub-Cpt Record'!E622&amp;"  ")</f>
        <v/>
      </c>
      <c r="D622" s="362" t="str">
        <f aca="false">IF('Sub-Cpt Record'!F622 = "","",'Sub-Cpt Record'!F622&amp;"  ")</f>
        <v/>
      </c>
      <c r="E622" s="362" t="str">
        <f aca="false">IF('Sub-Cpt Record'!G622 = "","",'Sub-Cpt Record'!G622&amp;"  ")</f>
        <v/>
      </c>
      <c r="F622" s="362" t="str">
        <f aca="false">IF('Sub-Cpt Record'!H622 = "","",'Sub-Cpt Record'!H622&amp;"  ")</f>
        <v/>
      </c>
      <c r="G622" s="362" t="str">
        <f aca="false">IF('Sub-Cpt Record'!I622 = "","",'Sub-Cpt Record'!I622&amp;"  ")</f>
        <v/>
      </c>
      <c r="H622" s="362" t="str">
        <f aca="false">IF('Sub-Cpt Record'!J622 = "","",'Sub-Cpt Record'!J622&amp;"  ")</f>
        <v/>
      </c>
      <c r="I622" s="364" t="str">
        <f aca="false">CONCATENATE(C622&amp;D622&amp;E622&amp;F622&amp;G622&amp;H622)</f>
        <v/>
      </c>
      <c r="J622" s="362" t="n">
        <f aca="false">IF(A622&lt;&gt;"",'Sub-Cpt Record'!C622/CODE!B622,0)</f>
        <v>0</v>
      </c>
      <c r="L622" s="365" t="str">
        <f aca="false">IF(A622="",IF(L623=1,1,""),1)</f>
        <v/>
      </c>
      <c r="N622" s="366" t="n">
        <f aca="false">COUNTIFS('Felling&amp;Restocking'!$A$11:$A$1000, 'Felling&amp;Restocking'!$A622, 'Felling&amp;Restocking'!$B$11:$B$1000, 'Felling&amp;Restocking'!$B622, 'Felling&amp;Restocking'!$H$11:$H$1000, 'Felling&amp;Restocking'!$H622)</f>
        <v>0</v>
      </c>
      <c r="O622" s="366" t="n">
        <f aca="false">IF(OR('Felling&amp;Restocking'!H622=0,'Felling&amp;Restocking'!H622=""),0,1)</f>
        <v>0</v>
      </c>
      <c r="P622" s="367" t="n">
        <f aca="false">SUM('Felling&amp;Restocking'!O622+'Felling&amp;Restocking'!P622)</f>
        <v>0</v>
      </c>
      <c r="S622" s="369" t="n">
        <f aca="false">IF(AND(O622&lt;&gt;0,P622&lt;&gt;0,'Felling&amp;Restocking'!G622&lt;&gt;0,AA622="",AC622=""),1,0)</f>
        <v>0</v>
      </c>
      <c r="T622" s="370" t="str">
        <f aca="false">IF(OR('Felling&amp;Restocking'!G622=0,'Felling&amp;Restocking'!G622=""),"",SUM('Felling&amp;Restocking'!O622/P622)*'Felling&amp;Restocking'!G622)</f>
        <v/>
      </c>
      <c r="U622" s="370" t="str">
        <f aca="false">IF(OR('Felling&amp;Restocking'!G622=0,'Felling&amp;Restocking'!G622=""),"",SUM('Felling&amp;Restocking'!P622/P622)*'Felling&amp;Restocking'!G622)</f>
        <v/>
      </c>
      <c r="V622" s="371" t="n">
        <f aca="false">IF(CONCATENATE('Felling&amp;Restocking'!U622&amp;'Felling&amp;Restocking'!W622&amp;'Felling&amp;Restocking'!Y622&amp;'Felling&amp;Restocking'!AA622&amp;'Felling&amp;Restocking'!AC622)="",0,1)</f>
        <v>0</v>
      </c>
      <c r="W622" s="372" t="n">
        <f aca="false">IF(OR(OR(TRIM('Felling&amp;Restocking'!H622)="T",TRIM('Felling&amp;Restocking'!H622)="DF",TRIM('Felling&amp;Restocking'!H622)="OS"),O622=0),0,1)</f>
        <v>0</v>
      </c>
      <c r="X622" s="372" t="n">
        <f aca="false">IF(OR('Felling&amp;Restocking'!$S622="",OR('Felling&amp;Restocking'!$S622=0,'Felling&amp;Restocking'!$S622="N/A")),0,1)</f>
        <v>0</v>
      </c>
      <c r="Y622" s="362" t="str">
        <f aca="false">IF(W622=1,T622,"")</f>
        <v/>
      </c>
      <c r="Z622" s="362" t="str">
        <f aca="false">IF(W622=1,U622,"")</f>
        <v/>
      </c>
      <c r="AA622" s="363" t="str">
        <f aca="false">CONCATENATE(IF(AND(AG622="B",AF622&lt;&gt;""),AF622,""),IF(AND(AI622="B",AH622&lt;&gt;""),AH622,""),IF(AND(AK622="B",AJ622&lt;&gt;""),AJ622,""),IF(AND(AM622="B",AL622&lt;&gt;""),AL622,""),IF(AND(AO622="B",AN622&lt;&gt;""),AN622,""),IF(AND(AQ622="B",AP622&lt;&gt;""),AP622,""))</f>
        <v/>
      </c>
      <c r="AC622" s="362" t="str">
        <f aca="false">CONCATENATE(IF(AND(AG622="C",AF622&lt;&gt;""),AF622,""),IF(AND(AI622="C",AH622&lt;&gt;""),AH622,""),IF(AND(AK622="C",AJ622&lt;&gt;""),AJ622,""),IF(AND(AM622="C",AL622&lt;&gt;""),AL622,""),IF(AND(AO622="C",AN622&lt;&gt;""),AN622,""),IF(AND(AQ622="C",AP622&lt;&gt;""),AP622,""))</f>
        <v/>
      </c>
      <c r="AE622" s="362" t="str">
        <f aca="false">CONCATENATE(IF(AS622="","",AS622),IF(AU622="","",AU622),IF(AW622="","",AW622),IF(AY622="","",AY622),IF(BA622="","",BA622),IF(BC622="","",BC622))</f>
        <v>1</v>
      </c>
      <c r="AF622" s="362" t="str">
        <f aca="false">IF('Felling&amp;Restocking'!I622="","",IFERROR(VLOOKUP( 'Felling&amp;Restocking'!I622,SpeciesList[],2,0),"," &amp; 'Felling&amp;Restocking'!I622))</f>
        <v/>
      </c>
      <c r="AG622" s="362" t="str">
        <f aca="false">IF('Felling&amp;Restocking'!I622="","",VLOOKUP( 'Felling&amp;Restocking'!I622,SpeciesList[],4,0))</f>
        <v/>
      </c>
      <c r="AH622" s="362" t="str">
        <f aca="false">IF('Felling&amp;Restocking'!J622="","",IFERROR("," &amp; VLOOKUP( 'Felling&amp;Restocking'!J622,SpeciesList[],2,0),"," &amp; 'Felling&amp;Restocking'!J622))</f>
        <v/>
      </c>
      <c r="AI622" s="362" t="str">
        <f aca="false">IF('Felling&amp;Restocking'!J622="","",VLOOKUP( 'Felling&amp;Restocking'!J622,SpeciesList[],4,0))</f>
        <v/>
      </c>
      <c r="AJ622" s="362" t="str">
        <f aca="false">IF('Felling&amp;Restocking'!K622="","",IFERROR("," &amp; VLOOKUP( 'Felling&amp;Restocking'!K622,SpeciesList[],2,0),"," &amp; 'Felling&amp;Restocking'!K622))</f>
        <v/>
      </c>
      <c r="AK622" s="362" t="str">
        <f aca="false">IF('Felling&amp;Restocking'!K622="","",VLOOKUP( 'Felling&amp;Restocking'!K622,SpeciesList[],4,0))</f>
        <v/>
      </c>
      <c r="AL622" s="362" t="str">
        <f aca="false">IF('Felling&amp;Restocking'!L622="","",IFERROR("," &amp; VLOOKUP( 'Felling&amp;Restocking'!L622,SpeciesList[],2,0),"," &amp; 'Felling&amp;Restocking'!L622))</f>
        <v/>
      </c>
      <c r="AM622" s="362" t="str">
        <f aca="false">IF('Felling&amp;Restocking'!L622="","",VLOOKUP( 'Felling&amp;Restocking'!L622,SpeciesList[],4,0))</f>
        <v/>
      </c>
      <c r="AN622" s="362" t="str">
        <f aca="false">IF('Felling&amp;Restocking'!M622="","",IFERROR("," &amp; VLOOKUP( 'Felling&amp;Restocking'!M622,SpeciesList[],2,0),"," &amp; 'Felling&amp;Restocking'!M622))</f>
        <v/>
      </c>
      <c r="AO622" s="362" t="str">
        <f aca="false">IF('Felling&amp;Restocking'!M622="","",VLOOKUP( 'Felling&amp;Restocking'!M622,SpeciesList[],4,0))</f>
        <v/>
      </c>
      <c r="AP622" s="362" t="str">
        <f aca="false">IF('Felling&amp;Restocking'!N622="","",IFERROR("," &amp; VLOOKUP( 'Felling&amp;Restocking'!N622,SpeciesList[],2,0),"," &amp; 'Felling&amp;Restocking'!N622))</f>
        <v/>
      </c>
      <c r="AQ622" s="362" t="str">
        <f aca="false">IF('Felling&amp;Restocking'!N622="","",VLOOKUP( 'Felling&amp;Restocking'!N622,SpeciesList[],4,0))</f>
        <v/>
      </c>
      <c r="AT622" s="362" t="str">
        <f aca="false">IF('Sub-Cpt Record'!A622&lt;&gt;"",CONCATENATE('Sub-Cpt Record'!A622,'Sub-Cpt Record'!B622,'Sub-Cpt Record'!C622),"")</f>
        <v/>
      </c>
      <c r="AU622" s="362" t="n">
        <f aca="false">IF($AT622="",1,COUNTIFS($AT$11:$AT$1000, $AT622))</f>
        <v>1</v>
      </c>
      <c r="AV622" s="362" t="n">
        <f aca="false">IF(AT622&lt;&gt;"",'Sub-Cpt Record'!C622/CODE!AU622,0)</f>
        <v>0</v>
      </c>
    </row>
    <row r="623" customFormat="false" ht="15" hidden="false" customHeight="false" outlineLevel="0" collapsed="false">
      <c r="A623" s="362" t="str">
        <f aca="false">IF('Sub-Cpt Record'!B623="",IF(OR('Sub-Cpt Record'!A623=0,'Sub-Cpt Record'!A623=""),"",'Sub-Cpt Record'!A623),CONCATENATE('Sub-Cpt Record'!A623&amp;'Sub-Cpt Record'!B623))</f>
        <v/>
      </c>
      <c r="B623" s="362" t="n">
        <f aca="false">IF($A623="",1,COUNTIFS($A$11:$A$1000, $A623))</f>
        <v>1</v>
      </c>
      <c r="C623" s="363" t="str">
        <f aca="false">IF('Sub-Cpt Record'!E623 = "","",'Sub-Cpt Record'!E623&amp;"  ")</f>
        <v/>
      </c>
      <c r="D623" s="362" t="str">
        <f aca="false">IF('Sub-Cpt Record'!F623 = "","",'Sub-Cpt Record'!F623&amp;"  ")</f>
        <v/>
      </c>
      <c r="E623" s="362" t="str">
        <f aca="false">IF('Sub-Cpt Record'!G623 = "","",'Sub-Cpt Record'!G623&amp;"  ")</f>
        <v/>
      </c>
      <c r="F623" s="362" t="str">
        <f aca="false">IF('Sub-Cpt Record'!H623 = "","",'Sub-Cpt Record'!H623&amp;"  ")</f>
        <v/>
      </c>
      <c r="G623" s="362" t="str">
        <f aca="false">IF('Sub-Cpt Record'!I623 = "","",'Sub-Cpt Record'!I623&amp;"  ")</f>
        <v/>
      </c>
      <c r="H623" s="362" t="str">
        <f aca="false">IF('Sub-Cpt Record'!J623 = "","",'Sub-Cpt Record'!J623&amp;"  ")</f>
        <v/>
      </c>
      <c r="I623" s="364" t="str">
        <f aca="false">CONCATENATE(C623&amp;D623&amp;E623&amp;F623&amp;G623&amp;H623)</f>
        <v/>
      </c>
      <c r="J623" s="362" t="n">
        <f aca="false">IF(A623&lt;&gt;"",'Sub-Cpt Record'!C623/CODE!B623,0)</f>
        <v>0</v>
      </c>
      <c r="L623" s="365" t="str">
        <f aca="false">IF(A623="",IF(L624=1,1,""),1)</f>
        <v/>
      </c>
      <c r="N623" s="366" t="n">
        <f aca="false">COUNTIFS('Felling&amp;Restocking'!$A$11:$A$1000, 'Felling&amp;Restocking'!$A623, 'Felling&amp;Restocking'!$B$11:$B$1000, 'Felling&amp;Restocking'!$B623, 'Felling&amp;Restocking'!$H$11:$H$1000, 'Felling&amp;Restocking'!$H623)</f>
        <v>0</v>
      </c>
      <c r="O623" s="366" t="n">
        <f aca="false">IF(OR('Felling&amp;Restocking'!H623=0,'Felling&amp;Restocking'!H623=""),0,1)</f>
        <v>0</v>
      </c>
      <c r="P623" s="367" t="n">
        <f aca="false">SUM('Felling&amp;Restocking'!O623+'Felling&amp;Restocking'!P623)</f>
        <v>0</v>
      </c>
      <c r="S623" s="369" t="n">
        <f aca="false">IF(AND(O623&lt;&gt;0,P623&lt;&gt;0,'Felling&amp;Restocking'!G623&lt;&gt;0,AA623="",AC623=""),1,0)</f>
        <v>0</v>
      </c>
      <c r="T623" s="370" t="str">
        <f aca="false">IF(OR('Felling&amp;Restocking'!G623=0,'Felling&amp;Restocking'!G623=""),"",SUM('Felling&amp;Restocking'!O623/P623)*'Felling&amp;Restocking'!G623)</f>
        <v/>
      </c>
      <c r="U623" s="370" t="str">
        <f aca="false">IF(OR('Felling&amp;Restocking'!G623=0,'Felling&amp;Restocking'!G623=""),"",SUM('Felling&amp;Restocking'!P623/P623)*'Felling&amp;Restocking'!G623)</f>
        <v/>
      </c>
      <c r="V623" s="371" t="n">
        <f aca="false">IF(CONCATENATE('Felling&amp;Restocking'!U623&amp;'Felling&amp;Restocking'!W623&amp;'Felling&amp;Restocking'!Y623&amp;'Felling&amp;Restocking'!AA623&amp;'Felling&amp;Restocking'!AC623)="",0,1)</f>
        <v>0</v>
      </c>
      <c r="W623" s="372" t="n">
        <f aca="false">IF(OR(OR(TRIM('Felling&amp;Restocking'!H623)="T",TRIM('Felling&amp;Restocking'!H623)="DF",TRIM('Felling&amp;Restocking'!H623)="OS"),O623=0),0,1)</f>
        <v>0</v>
      </c>
      <c r="X623" s="372" t="n">
        <f aca="false">IF(OR('Felling&amp;Restocking'!$S623="",OR('Felling&amp;Restocking'!$S623=0,'Felling&amp;Restocking'!$S623="N/A")),0,1)</f>
        <v>0</v>
      </c>
      <c r="Y623" s="362" t="str">
        <f aca="false">IF(W623=1,T623,"")</f>
        <v/>
      </c>
      <c r="Z623" s="362" t="str">
        <f aca="false">IF(W623=1,U623,"")</f>
        <v/>
      </c>
      <c r="AA623" s="363" t="str">
        <f aca="false">CONCATENATE(IF(AND(AG623="B",AF623&lt;&gt;""),AF623,""),IF(AND(AI623="B",AH623&lt;&gt;""),AH623,""),IF(AND(AK623="B",AJ623&lt;&gt;""),AJ623,""),IF(AND(AM623="B",AL623&lt;&gt;""),AL623,""),IF(AND(AO623="B",AN623&lt;&gt;""),AN623,""),IF(AND(AQ623="B",AP623&lt;&gt;""),AP623,""))</f>
        <v/>
      </c>
      <c r="AC623" s="362" t="str">
        <f aca="false">CONCATENATE(IF(AND(AG623="C",AF623&lt;&gt;""),AF623,""),IF(AND(AI623="C",AH623&lt;&gt;""),AH623,""),IF(AND(AK623="C",AJ623&lt;&gt;""),AJ623,""),IF(AND(AM623="C",AL623&lt;&gt;""),AL623,""),IF(AND(AO623="C",AN623&lt;&gt;""),AN623,""),IF(AND(AQ623="C",AP623&lt;&gt;""),AP623,""))</f>
        <v/>
      </c>
      <c r="AE623" s="362" t="str">
        <f aca="false">CONCATENATE(IF(AS623="","",AS623),IF(AU623="","",AU623),IF(AW623="","",AW623),IF(AY623="","",AY623),IF(BA623="","",BA623),IF(BC623="","",BC623))</f>
        <v>1</v>
      </c>
      <c r="AF623" s="362" t="str">
        <f aca="false">IF('Felling&amp;Restocking'!I623="","",IFERROR(VLOOKUP( 'Felling&amp;Restocking'!I623,SpeciesList[],2,0),"," &amp; 'Felling&amp;Restocking'!I623))</f>
        <v/>
      </c>
      <c r="AG623" s="362" t="str">
        <f aca="false">IF('Felling&amp;Restocking'!I623="","",VLOOKUP( 'Felling&amp;Restocking'!I623,SpeciesList[],4,0))</f>
        <v/>
      </c>
      <c r="AH623" s="362" t="str">
        <f aca="false">IF('Felling&amp;Restocking'!J623="","",IFERROR("," &amp; VLOOKUP( 'Felling&amp;Restocking'!J623,SpeciesList[],2,0),"," &amp; 'Felling&amp;Restocking'!J623))</f>
        <v/>
      </c>
      <c r="AI623" s="362" t="str">
        <f aca="false">IF('Felling&amp;Restocking'!J623="","",VLOOKUP( 'Felling&amp;Restocking'!J623,SpeciesList[],4,0))</f>
        <v/>
      </c>
      <c r="AJ623" s="362" t="str">
        <f aca="false">IF('Felling&amp;Restocking'!K623="","",IFERROR("," &amp; VLOOKUP( 'Felling&amp;Restocking'!K623,SpeciesList[],2,0),"," &amp; 'Felling&amp;Restocking'!K623))</f>
        <v/>
      </c>
      <c r="AK623" s="362" t="str">
        <f aca="false">IF('Felling&amp;Restocking'!K623="","",VLOOKUP( 'Felling&amp;Restocking'!K623,SpeciesList[],4,0))</f>
        <v/>
      </c>
      <c r="AL623" s="362" t="str">
        <f aca="false">IF('Felling&amp;Restocking'!L623="","",IFERROR("," &amp; VLOOKUP( 'Felling&amp;Restocking'!L623,SpeciesList[],2,0),"," &amp; 'Felling&amp;Restocking'!L623))</f>
        <v/>
      </c>
      <c r="AM623" s="362" t="str">
        <f aca="false">IF('Felling&amp;Restocking'!L623="","",VLOOKUP( 'Felling&amp;Restocking'!L623,SpeciesList[],4,0))</f>
        <v/>
      </c>
      <c r="AN623" s="362" t="str">
        <f aca="false">IF('Felling&amp;Restocking'!M623="","",IFERROR("," &amp; VLOOKUP( 'Felling&amp;Restocking'!M623,SpeciesList[],2,0),"," &amp; 'Felling&amp;Restocking'!M623))</f>
        <v/>
      </c>
      <c r="AO623" s="362" t="str">
        <f aca="false">IF('Felling&amp;Restocking'!M623="","",VLOOKUP( 'Felling&amp;Restocking'!M623,SpeciesList[],4,0))</f>
        <v/>
      </c>
      <c r="AP623" s="362" t="str">
        <f aca="false">IF('Felling&amp;Restocking'!N623="","",IFERROR("," &amp; VLOOKUP( 'Felling&amp;Restocking'!N623,SpeciesList[],2,0),"," &amp; 'Felling&amp;Restocking'!N623))</f>
        <v/>
      </c>
      <c r="AQ623" s="362" t="str">
        <f aca="false">IF('Felling&amp;Restocking'!N623="","",VLOOKUP( 'Felling&amp;Restocking'!N623,SpeciesList[],4,0))</f>
        <v/>
      </c>
      <c r="AT623" s="362" t="str">
        <f aca="false">IF('Sub-Cpt Record'!A623&lt;&gt;"",CONCATENATE('Sub-Cpt Record'!A623,'Sub-Cpt Record'!B623,'Sub-Cpt Record'!C623),"")</f>
        <v/>
      </c>
      <c r="AU623" s="362" t="n">
        <f aca="false">IF($AT623="",1,COUNTIFS($AT$11:$AT$1000, $AT623))</f>
        <v>1</v>
      </c>
      <c r="AV623" s="362" t="n">
        <f aca="false">IF(AT623&lt;&gt;"",'Sub-Cpt Record'!C623/CODE!AU623,0)</f>
        <v>0</v>
      </c>
    </row>
    <row r="624" customFormat="false" ht="15" hidden="false" customHeight="false" outlineLevel="0" collapsed="false">
      <c r="A624" s="362" t="str">
        <f aca="false">IF('Sub-Cpt Record'!B624="",IF(OR('Sub-Cpt Record'!A624=0,'Sub-Cpt Record'!A624=""),"",'Sub-Cpt Record'!A624),CONCATENATE('Sub-Cpt Record'!A624&amp;'Sub-Cpt Record'!B624))</f>
        <v/>
      </c>
      <c r="B624" s="362" t="n">
        <f aca="false">IF($A624="",1,COUNTIFS($A$11:$A$1000, $A624))</f>
        <v>1</v>
      </c>
      <c r="C624" s="363" t="str">
        <f aca="false">IF('Sub-Cpt Record'!E624 = "","",'Sub-Cpt Record'!E624&amp;"  ")</f>
        <v/>
      </c>
      <c r="D624" s="362" t="str">
        <f aca="false">IF('Sub-Cpt Record'!F624 = "","",'Sub-Cpt Record'!F624&amp;"  ")</f>
        <v/>
      </c>
      <c r="E624" s="362" t="str">
        <f aca="false">IF('Sub-Cpt Record'!G624 = "","",'Sub-Cpt Record'!G624&amp;"  ")</f>
        <v/>
      </c>
      <c r="F624" s="362" t="str">
        <f aca="false">IF('Sub-Cpt Record'!H624 = "","",'Sub-Cpt Record'!H624&amp;"  ")</f>
        <v/>
      </c>
      <c r="G624" s="362" t="str">
        <f aca="false">IF('Sub-Cpt Record'!I624 = "","",'Sub-Cpt Record'!I624&amp;"  ")</f>
        <v/>
      </c>
      <c r="H624" s="362" t="str">
        <f aca="false">IF('Sub-Cpt Record'!J624 = "","",'Sub-Cpt Record'!J624&amp;"  ")</f>
        <v/>
      </c>
      <c r="I624" s="364" t="str">
        <f aca="false">CONCATENATE(C624&amp;D624&amp;E624&amp;F624&amp;G624&amp;H624)</f>
        <v/>
      </c>
      <c r="J624" s="362" t="n">
        <f aca="false">IF(A624&lt;&gt;"",'Sub-Cpt Record'!C624/CODE!B624,0)</f>
        <v>0</v>
      </c>
      <c r="L624" s="365" t="str">
        <f aca="false">IF(A624="",IF(L625=1,1,""),1)</f>
        <v/>
      </c>
      <c r="N624" s="366" t="n">
        <f aca="false">COUNTIFS('Felling&amp;Restocking'!$A$11:$A$1000, 'Felling&amp;Restocking'!$A624, 'Felling&amp;Restocking'!$B$11:$B$1000, 'Felling&amp;Restocking'!$B624, 'Felling&amp;Restocking'!$H$11:$H$1000, 'Felling&amp;Restocking'!$H624)</f>
        <v>0</v>
      </c>
      <c r="O624" s="366" t="n">
        <f aca="false">IF(OR('Felling&amp;Restocking'!H624=0,'Felling&amp;Restocking'!H624=""),0,1)</f>
        <v>0</v>
      </c>
      <c r="P624" s="367" t="n">
        <f aca="false">SUM('Felling&amp;Restocking'!O624+'Felling&amp;Restocking'!P624)</f>
        <v>0</v>
      </c>
      <c r="S624" s="369" t="n">
        <f aca="false">IF(AND(O624&lt;&gt;0,P624&lt;&gt;0,'Felling&amp;Restocking'!G624&lt;&gt;0,AA624="",AC624=""),1,0)</f>
        <v>0</v>
      </c>
      <c r="T624" s="370" t="str">
        <f aca="false">IF(OR('Felling&amp;Restocking'!G624=0,'Felling&amp;Restocking'!G624=""),"",SUM('Felling&amp;Restocking'!O624/P624)*'Felling&amp;Restocking'!G624)</f>
        <v/>
      </c>
      <c r="U624" s="370" t="str">
        <f aca="false">IF(OR('Felling&amp;Restocking'!G624=0,'Felling&amp;Restocking'!G624=""),"",SUM('Felling&amp;Restocking'!P624/P624)*'Felling&amp;Restocking'!G624)</f>
        <v/>
      </c>
      <c r="V624" s="371" t="n">
        <f aca="false">IF(CONCATENATE('Felling&amp;Restocking'!U624&amp;'Felling&amp;Restocking'!W624&amp;'Felling&amp;Restocking'!Y624&amp;'Felling&amp;Restocking'!AA624&amp;'Felling&amp;Restocking'!AC624)="",0,1)</f>
        <v>0</v>
      </c>
      <c r="W624" s="372" t="n">
        <f aca="false">IF(OR(OR(TRIM('Felling&amp;Restocking'!H624)="T",TRIM('Felling&amp;Restocking'!H624)="DF",TRIM('Felling&amp;Restocking'!H624)="OS"),O624=0),0,1)</f>
        <v>0</v>
      </c>
      <c r="X624" s="372" t="n">
        <f aca="false">IF(OR('Felling&amp;Restocking'!$S624="",OR('Felling&amp;Restocking'!$S624=0,'Felling&amp;Restocking'!$S624="N/A")),0,1)</f>
        <v>0</v>
      </c>
      <c r="Y624" s="362" t="str">
        <f aca="false">IF(W624=1,T624,"")</f>
        <v/>
      </c>
      <c r="Z624" s="362" t="str">
        <f aca="false">IF(W624=1,U624,"")</f>
        <v/>
      </c>
      <c r="AA624" s="363" t="str">
        <f aca="false">CONCATENATE(IF(AND(AG624="B",AF624&lt;&gt;""),AF624,""),IF(AND(AI624="B",AH624&lt;&gt;""),AH624,""),IF(AND(AK624="B",AJ624&lt;&gt;""),AJ624,""),IF(AND(AM624="B",AL624&lt;&gt;""),AL624,""),IF(AND(AO624="B",AN624&lt;&gt;""),AN624,""),IF(AND(AQ624="B",AP624&lt;&gt;""),AP624,""))</f>
        <v/>
      </c>
      <c r="AC624" s="362" t="str">
        <f aca="false">CONCATENATE(IF(AND(AG624="C",AF624&lt;&gt;""),AF624,""),IF(AND(AI624="C",AH624&lt;&gt;""),AH624,""),IF(AND(AK624="C",AJ624&lt;&gt;""),AJ624,""),IF(AND(AM624="C",AL624&lt;&gt;""),AL624,""),IF(AND(AO624="C",AN624&lt;&gt;""),AN624,""),IF(AND(AQ624="C",AP624&lt;&gt;""),AP624,""))</f>
        <v/>
      </c>
      <c r="AE624" s="362" t="str">
        <f aca="false">CONCATENATE(IF(AS624="","",AS624),IF(AU624="","",AU624),IF(AW624="","",AW624),IF(AY624="","",AY624),IF(BA624="","",BA624),IF(BC624="","",BC624))</f>
        <v>1</v>
      </c>
      <c r="AF624" s="362" t="str">
        <f aca="false">IF('Felling&amp;Restocking'!I624="","",IFERROR(VLOOKUP( 'Felling&amp;Restocking'!I624,SpeciesList[],2,0),"," &amp; 'Felling&amp;Restocking'!I624))</f>
        <v/>
      </c>
      <c r="AG624" s="362" t="str">
        <f aca="false">IF('Felling&amp;Restocking'!I624="","",VLOOKUP( 'Felling&amp;Restocking'!I624,SpeciesList[],4,0))</f>
        <v/>
      </c>
      <c r="AH624" s="362" t="str">
        <f aca="false">IF('Felling&amp;Restocking'!J624="","",IFERROR("," &amp; VLOOKUP( 'Felling&amp;Restocking'!J624,SpeciesList[],2,0),"," &amp; 'Felling&amp;Restocking'!J624))</f>
        <v/>
      </c>
      <c r="AI624" s="362" t="str">
        <f aca="false">IF('Felling&amp;Restocking'!J624="","",VLOOKUP( 'Felling&amp;Restocking'!J624,SpeciesList[],4,0))</f>
        <v/>
      </c>
      <c r="AJ624" s="362" t="str">
        <f aca="false">IF('Felling&amp;Restocking'!K624="","",IFERROR("," &amp; VLOOKUP( 'Felling&amp;Restocking'!K624,SpeciesList[],2,0),"," &amp; 'Felling&amp;Restocking'!K624))</f>
        <v/>
      </c>
      <c r="AK624" s="362" t="str">
        <f aca="false">IF('Felling&amp;Restocking'!K624="","",VLOOKUP( 'Felling&amp;Restocking'!K624,SpeciesList[],4,0))</f>
        <v/>
      </c>
      <c r="AL624" s="362" t="str">
        <f aca="false">IF('Felling&amp;Restocking'!L624="","",IFERROR("," &amp; VLOOKUP( 'Felling&amp;Restocking'!L624,SpeciesList[],2,0),"," &amp; 'Felling&amp;Restocking'!L624))</f>
        <v/>
      </c>
      <c r="AM624" s="362" t="str">
        <f aca="false">IF('Felling&amp;Restocking'!L624="","",VLOOKUP( 'Felling&amp;Restocking'!L624,SpeciesList[],4,0))</f>
        <v/>
      </c>
      <c r="AN624" s="362" t="str">
        <f aca="false">IF('Felling&amp;Restocking'!M624="","",IFERROR("," &amp; VLOOKUP( 'Felling&amp;Restocking'!M624,SpeciesList[],2,0),"," &amp; 'Felling&amp;Restocking'!M624))</f>
        <v/>
      </c>
      <c r="AO624" s="362" t="str">
        <f aca="false">IF('Felling&amp;Restocking'!M624="","",VLOOKUP( 'Felling&amp;Restocking'!M624,SpeciesList[],4,0))</f>
        <v/>
      </c>
      <c r="AP624" s="362" t="str">
        <f aca="false">IF('Felling&amp;Restocking'!N624="","",IFERROR("," &amp; VLOOKUP( 'Felling&amp;Restocking'!N624,SpeciesList[],2,0),"," &amp; 'Felling&amp;Restocking'!N624))</f>
        <v/>
      </c>
      <c r="AQ624" s="362" t="str">
        <f aca="false">IF('Felling&amp;Restocking'!N624="","",VLOOKUP( 'Felling&amp;Restocking'!N624,SpeciesList[],4,0))</f>
        <v/>
      </c>
      <c r="AT624" s="362" t="str">
        <f aca="false">IF('Sub-Cpt Record'!A624&lt;&gt;"",CONCATENATE('Sub-Cpt Record'!A624,'Sub-Cpt Record'!B624,'Sub-Cpt Record'!C624),"")</f>
        <v/>
      </c>
      <c r="AU624" s="362" t="n">
        <f aca="false">IF($AT624="",1,COUNTIFS($AT$11:$AT$1000, $AT624))</f>
        <v>1</v>
      </c>
      <c r="AV624" s="362" t="n">
        <f aca="false">IF(AT624&lt;&gt;"",'Sub-Cpt Record'!C624/CODE!AU624,0)</f>
        <v>0</v>
      </c>
    </row>
    <row r="625" customFormat="false" ht="15" hidden="false" customHeight="false" outlineLevel="0" collapsed="false">
      <c r="A625" s="362" t="str">
        <f aca="false">IF('Sub-Cpt Record'!B625="",IF(OR('Sub-Cpt Record'!A625=0,'Sub-Cpt Record'!A625=""),"",'Sub-Cpt Record'!A625),CONCATENATE('Sub-Cpt Record'!A625&amp;'Sub-Cpt Record'!B625))</f>
        <v/>
      </c>
      <c r="B625" s="362" t="n">
        <f aca="false">IF($A625="",1,COUNTIFS($A$11:$A$1000, $A625))</f>
        <v>1</v>
      </c>
      <c r="C625" s="363" t="str">
        <f aca="false">IF('Sub-Cpt Record'!E625 = "","",'Sub-Cpt Record'!E625&amp;"  ")</f>
        <v/>
      </c>
      <c r="D625" s="362" t="str">
        <f aca="false">IF('Sub-Cpt Record'!F625 = "","",'Sub-Cpt Record'!F625&amp;"  ")</f>
        <v/>
      </c>
      <c r="E625" s="362" t="str">
        <f aca="false">IF('Sub-Cpt Record'!G625 = "","",'Sub-Cpt Record'!G625&amp;"  ")</f>
        <v/>
      </c>
      <c r="F625" s="362" t="str">
        <f aca="false">IF('Sub-Cpt Record'!H625 = "","",'Sub-Cpt Record'!H625&amp;"  ")</f>
        <v/>
      </c>
      <c r="G625" s="362" t="str">
        <f aca="false">IF('Sub-Cpt Record'!I625 = "","",'Sub-Cpt Record'!I625&amp;"  ")</f>
        <v/>
      </c>
      <c r="H625" s="362" t="str">
        <f aca="false">IF('Sub-Cpt Record'!J625 = "","",'Sub-Cpt Record'!J625&amp;"  ")</f>
        <v/>
      </c>
      <c r="I625" s="364" t="str">
        <f aca="false">CONCATENATE(C625&amp;D625&amp;E625&amp;F625&amp;G625&amp;H625)</f>
        <v/>
      </c>
      <c r="J625" s="362" t="n">
        <f aca="false">IF(A625&lt;&gt;"",'Sub-Cpt Record'!C625/CODE!B625,0)</f>
        <v>0</v>
      </c>
      <c r="L625" s="365" t="str">
        <f aca="false">IF(A625="",IF(L626=1,1,""),1)</f>
        <v/>
      </c>
      <c r="N625" s="366" t="n">
        <f aca="false">COUNTIFS('Felling&amp;Restocking'!$A$11:$A$1000, 'Felling&amp;Restocking'!$A625, 'Felling&amp;Restocking'!$B$11:$B$1000, 'Felling&amp;Restocking'!$B625, 'Felling&amp;Restocking'!$H$11:$H$1000, 'Felling&amp;Restocking'!$H625)</f>
        <v>0</v>
      </c>
      <c r="O625" s="366" t="n">
        <f aca="false">IF(OR('Felling&amp;Restocking'!H625=0,'Felling&amp;Restocking'!H625=""),0,1)</f>
        <v>0</v>
      </c>
      <c r="P625" s="367" t="n">
        <f aca="false">SUM('Felling&amp;Restocking'!O625+'Felling&amp;Restocking'!P625)</f>
        <v>0</v>
      </c>
      <c r="S625" s="369" t="n">
        <f aca="false">IF(AND(O625&lt;&gt;0,P625&lt;&gt;0,'Felling&amp;Restocking'!G625&lt;&gt;0,AA625="",AC625=""),1,0)</f>
        <v>0</v>
      </c>
      <c r="T625" s="370" t="str">
        <f aca="false">IF(OR('Felling&amp;Restocking'!G625=0,'Felling&amp;Restocking'!G625=""),"",SUM('Felling&amp;Restocking'!O625/P625)*'Felling&amp;Restocking'!G625)</f>
        <v/>
      </c>
      <c r="U625" s="370" t="str">
        <f aca="false">IF(OR('Felling&amp;Restocking'!G625=0,'Felling&amp;Restocking'!G625=""),"",SUM('Felling&amp;Restocking'!P625/P625)*'Felling&amp;Restocking'!G625)</f>
        <v/>
      </c>
      <c r="V625" s="371" t="n">
        <f aca="false">IF(CONCATENATE('Felling&amp;Restocking'!U625&amp;'Felling&amp;Restocking'!W625&amp;'Felling&amp;Restocking'!Y625&amp;'Felling&amp;Restocking'!AA625&amp;'Felling&amp;Restocking'!AC625)="",0,1)</f>
        <v>0</v>
      </c>
      <c r="W625" s="372" t="n">
        <f aca="false">IF(OR(OR(TRIM('Felling&amp;Restocking'!H625)="T",TRIM('Felling&amp;Restocking'!H625)="DF",TRIM('Felling&amp;Restocking'!H625)="OS"),O625=0),0,1)</f>
        <v>0</v>
      </c>
      <c r="X625" s="372" t="n">
        <f aca="false">IF(OR('Felling&amp;Restocking'!$S625="",OR('Felling&amp;Restocking'!$S625=0,'Felling&amp;Restocking'!$S625="N/A")),0,1)</f>
        <v>0</v>
      </c>
      <c r="Y625" s="362" t="str">
        <f aca="false">IF(W625=1,T625,"")</f>
        <v/>
      </c>
      <c r="Z625" s="362" t="str">
        <f aca="false">IF(W625=1,U625,"")</f>
        <v/>
      </c>
      <c r="AA625" s="363" t="str">
        <f aca="false">CONCATENATE(IF(AND(AG625="B",AF625&lt;&gt;""),AF625,""),IF(AND(AI625="B",AH625&lt;&gt;""),AH625,""),IF(AND(AK625="B",AJ625&lt;&gt;""),AJ625,""),IF(AND(AM625="B",AL625&lt;&gt;""),AL625,""),IF(AND(AO625="B",AN625&lt;&gt;""),AN625,""),IF(AND(AQ625="B",AP625&lt;&gt;""),AP625,""))</f>
        <v/>
      </c>
      <c r="AC625" s="362" t="str">
        <f aca="false">CONCATENATE(IF(AND(AG625="C",AF625&lt;&gt;""),AF625,""),IF(AND(AI625="C",AH625&lt;&gt;""),AH625,""),IF(AND(AK625="C",AJ625&lt;&gt;""),AJ625,""),IF(AND(AM625="C",AL625&lt;&gt;""),AL625,""),IF(AND(AO625="C",AN625&lt;&gt;""),AN625,""),IF(AND(AQ625="C",AP625&lt;&gt;""),AP625,""))</f>
        <v/>
      </c>
      <c r="AE625" s="362" t="str">
        <f aca="false">CONCATENATE(IF(AS625="","",AS625),IF(AU625="","",AU625),IF(AW625="","",AW625),IF(AY625="","",AY625),IF(BA625="","",BA625),IF(BC625="","",BC625))</f>
        <v>1</v>
      </c>
      <c r="AF625" s="362" t="str">
        <f aca="false">IF('Felling&amp;Restocking'!I625="","",IFERROR(VLOOKUP( 'Felling&amp;Restocking'!I625,SpeciesList[],2,0),"," &amp; 'Felling&amp;Restocking'!I625))</f>
        <v/>
      </c>
      <c r="AG625" s="362" t="str">
        <f aca="false">IF('Felling&amp;Restocking'!I625="","",VLOOKUP( 'Felling&amp;Restocking'!I625,SpeciesList[],4,0))</f>
        <v/>
      </c>
      <c r="AH625" s="362" t="str">
        <f aca="false">IF('Felling&amp;Restocking'!J625="","",IFERROR("," &amp; VLOOKUP( 'Felling&amp;Restocking'!J625,SpeciesList[],2,0),"," &amp; 'Felling&amp;Restocking'!J625))</f>
        <v/>
      </c>
      <c r="AI625" s="362" t="str">
        <f aca="false">IF('Felling&amp;Restocking'!J625="","",VLOOKUP( 'Felling&amp;Restocking'!J625,SpeciesList[],4,0))</f>
        <v/>
      </c>
      <c r="AJ625" s="362" t="str">
        <f aca="false">IF('Felling&amp;Restocking'!K625="","",IFERROR("," &amp; VLOOKUP( 'Felling&amp;Restocking'!K625,SpeciesList[],2,0),"," &amp; 'Felling&amp;Restocking'!K625))</f>
        <v/>
      </c>
      <c r="AK625" s="362" t="str">
        <f aca="false">IF('Felling&amp;Restocking'!K625="","",VLOOKUP( 'Felling&amp;Restocking'!K625,SpeciesList[],4,0))</f>
        <v/>
      </c>
      <c r="AL625" s="362" t="str">
        <f aca="false">IF('Felling&amp;Restocking'!L625="","",IFERROR("," &amp; VLOOKUP( 'Felling&amp;Restocking'!L625,SpeciesList[],2,0),"," &amp; 'Felling&amp;Restocking'!L625))</f>
        <v/>
      </c>
      <c r="AM625" s="362" t="str">
        <f aca="false">IF('Felling&amp;Restocking'!L625="","",VLOOKUP( 'Felling&amp;Restocking'!L625,SpeciesList[],4,0))</f>
        <v/>
      </c>
      <c r="AN625" s="362" t="str">
        <f aca="false">IF('Felling&amp;Restocking'!M625="","",IFERROR("," &amp; VLOOKUP( 'Felling&amp;Restocking'!M625,SpeciesList[],2,0),"," &amp; 'Felling&amp;Restocking'!M625))</f>
        <v/>
      </c>
      <c r="AO625" s="362" t="str">
        <f aca="false">IF('Felling&amp;Restocking'!M625="","",VLOOKUP( 'Felling&amp;Restocking'!M625,SpeciesList[],4,0))</f>
        <v/>
      </c>
      <c r="AP625" s="362" t="str">
        <f aca="false">IF('Felling&amp;Restocking'!N625="","",IFERROR("," &amp; VLOOKUP( 'Felling&amp;Restocking'!N625,SpeciesList[],2,0),"," &amp; 'Felling&amp;Restocking'!N625))</f>
        <v/>
      </c>
      <c r="AQ625" s="362" t="str">
        <f aca="false">IF('Felling&amp;Restocking'!N625="","",VLOOKUP( 'Felling&amp;Restocking'!N625,SpeciesList[],4,0))</f>
        <v/>
      </c>
      <c r="AT625" s="362" t="str">
        <f aca="false">IF('Sub-Cpt Record'!A625&lt;&gt;"",CONCATENATE('Sub-Cpt Record'!A625,'Sub-Cpt Record'!B625,'Sub-Cpt Record'!C625),"")</f>
        <v/>
      </c>
      <c r="AU625" s="362" t="n">
        <f aca="false">IF($AT625="",1,COUNTIFS($AT$11:$AT$1000, $AT625))</f>
        <v>1</v>
      </c>
      <c r="AV625" s="362" t="n">
        <f aca="false">IF(AT625&lt;&gt;"",'Sub-Cpt Record'!C625/CODE!AU625,0)</f>
        <v>0</v>
      </c>
    </row>
    <row r="626" customFormat="false" ht="15" hidden="false" customHeight="false" outlineLevel="0" collapsed="false">
      <c r="A626" s="362" t="str">
        <f aca="false">IF('Sub-Cpt Record'!B626="",IF(OR('Sub-Cpt Record'!A626=0,'Sub-Cpt Record'!A626=""),"",'Sub-Cpt Record'!A626),CONCATENATE('Sub-Cpt Record'!A626&amp;'Sub-Cpt Record'!B626))</f>
        <v/>
      </c>
      <c r="B626" s="362" t="n">
        <f aca="false">IF($A626="",1,COUNTIFS($A$11:$A$1000, $A626))</f>
        <v>1</v>
      </c>
      <c r="C626" s="363" t="str">
        <f aca="false">IF('Sub-Cpt Record'!E626 = "","",'Sub-Cpt Record'!E626&amp;"  ")</f>
        <v/>
      </c>
      <c r="D626" s="362" t="str">
        <f aca="false">IF('Sub-Cpt Record'!F626 = "","",'Sub-Cpt Record'!F626&amp;"  ")</f>
        <v/>
      </c>
      <c r="E626" s="362" t="str">
        <f aca="false">IF('Sub-Cpt Record'!G626 = "","",'Sub-Cpt Record'!G626&amp;"  ")</f>
        <v/>
      </c>
      <c r="F626" s="362" t="str">
        <f aca="false">IF('Sub-Cpt Record'!H626 = "","",'Sub-Cpt Record'!H626&amp;"  ")</f>
        <v/>
      </c>
      <c r="G626" s="362" t="str">
        <f aca="false">IF('Sub-Cpt Record'!I626 = "","",'Sub-Cpt Record'!I626&amp;"  ")</f>
        <v/>
      </c>
      <c r="H626" s="362" t="str">
        <f aca="false">IF('Sub-Cpt Record'!J626 = "","",'Sub-Cpt Record'!J626&amp;"  ")</f>
        <v/>
      </c>
      <c r="I626" s="364" t="str">
        <f aca="false">CONCATENATE(C626&amp;D626&amp;E626&amp;F626&amp;G626&amp;H626)</f>
        <v/>
      </c>
      <c r="J626" s="362" t="n">
        <f aca="false">IF(A626&lt;&gt;"",'Sub-Cpt Record'!C626/CODE!B626,0)</f>
        <v>0</v>
      </c>
      <c r="L626" s="365" t="str">
        <f aca="false">IF(A626="",IF(L627=1,1,""),1)</f>
        <v/>
      </c>
      <c r="N626" s="366" t="n">
        <f aca="false">COUNTIFS('Felling&amp;Restocking'!$A$11:$A$1000, 'Felling&amp;Restocking'!$A626, 'Felling&amp;Restocking'!$B$11:$B$1000, 'Felling&amp;Restocking'!$B626, 'Felling&amp;Restocking'!$H$11:$H$1000, 'Felling&amp;Restocking'!$H626)</f>
        <v>0</v>
      </c>
      <c r="O626" s="366" t="n">
        <f aca="false">IF(OR('Felling&amp;Restocking'!H626=0,'Felling&amp;Restocking'!H626=""),0,1)</f>
        <v>0</v>
      </c>
      <c r="P626" s="367" t="n">
        <f aca="false">SUM('Felling&amp;Restocking'!O626+'Felling&amp;Restocking'!P626)</f>
        <v>0</v>
      </c>
      <c r="S626" s="369" t="n">
        <f aca="false">IF(AND(O626&lt;&gt;0,P626&lt;&gt;0,'Felling&amp;Restocking'!G626&lt;&gt;0,AA626="",AC626=""),1,0)</f>
        <v>0</v>
      </c>
      <c r="T626" s="370" t="str">
        <f aca="false">IF(OR('Felling&amp;Restocking'!G626=0,'Felling&amp;Restocking'!G626=""),"",SUM('Felling&amp;Restocking'!O626/P626)*'Felling&amp;Restocking'!G626)</f>
        <v/>
      </c>
      <c r="U626" s="370" t="str">
        <f aca="false">IF(OR('Felling&amp;Restocking'!G626=0,'Felling&amp;Restocking'!G626=""),"",SUM('Felling&amp;Restocking'!P626/P626)*'Felling&amp;Restocking'!G626)</f>
        <v/>
      </c>
      <c r="V626" s="371" t="n">
        <f aca="false">IF(CONCATENATE('Felling&amp;Restocking'!U626&amp;'Felling&amp;Restocking'!W626&amp;'Felling&amp;Restocking'!Y626&amp;'Felling&amp;Restocking'!AA626&amp;'Felling&amp;Restocking'!AC626)="",0,1)</f>
        <v>0</v>
      </c>
      <c r="W626" s="372" t="n">
        <f aca="false">IF(OR(OR(TRIM('Felling&amp;Restocking'!H626)="T",TRIM('Felling&amp;Restocking'!H626)="DF",TRIM('Felling&amp;Restocking'!H626)="OS"),O626=0),0,1)</f>
        <v>0</v>
      </c>
      <c r="X626" s="372" t="n">
        <f aca="false">IF(OR('Felling&amp;Restocking'!$S626="",OR('Felling&amp;Restocking'!$S626=0,'Felling&amp;Restocking'!$S626="N/A")),0,1)</f>
        <v>0</v>
      </c>
      <c r="Y626" s="362" t="str">
        <f aca="false">IF(W626=1,T626,"")</f>
        <v/>
      </c>
      <c r="Z626" s="362" t="str">
        <f aca="false">IF(W626=1,U626,"")</f>
        <v/>
      </c>
      <c r="AA626" s="363" t="str">
        <f aca="false">CONCATENATE(IF(AND(AG626="B",AF626&lt;&gt;""),AF626,""),IF(AND(AI626="B",AH626&lt;&gt;""),AH626,""),IF(AND(AK626="B",AJ626&lt;&gt;""),AJ626,""),IF(AND(AM626="B",AL626&lt;&gt;""),AL626,""),IF(AND(AO626="B",AN626&lt;&gt;""),AN626,""),IF(AND(AQ626="B",AP626&lt;&gt;""),AP626,""))</f>
        <v/>
      </c>
      <c r="AC626" s="362" t="str">
        <f aca="false">CONCATENATE(IF(AND(AG626="C",AF626&lt;&gt;""),AF626,""),IF(AND(AI626="C",AH626&lt;&gt;""),AH626,""),IF(AND(AK626="C",AJ626&lt;&gt;""),AJ626,""),IF(AND(AM626="C",AL626&lt;&gt;""),AL626,""),IF(AND(AO626="C",AN626&lt;&gt;""),AN626,""),IF(AND(AQ626="C",AP626&lt;&gt;""),AP626,""))</f>
        <v/>
      </c>
      <c r="AE626" s="362" t="str">
        <f aca="false">CONCATENATE(IF(AS626="","",AS626),IF(AU626="","",AU626),IF(AW626="","",AW626),IF(AY626="","",AY626),IF(BA626="","",BA626),IF(BC626="","",BC626))</f>
        <v>1</v>
      </c>
      <c r="AF626" s="362" t="str">
        <f aca="false">IF('Felling&amp;Restocking'!I626="","",IFERROR(VLOOKUP( 'Felling&amp;Restocking'!I626,SpeciesList[],2,0),"," &amp; 'Felling&amp;Restocking'!I626))</f>
        <v/>
      </c>
      <c r="AG626" s="362" t="str">
        <f aca="false">IF('Felling&amp;Restocking'!I626="","",VLOOKUP( 'Felling&amp;Restocking'!I626,SpeciesList[],4,0))</f>
        <v/>
      </c>
      <c r="AH626" s="362" t="str">
        <f aca="false">IF('Felling&amp;Restocking'!J626="","",IFERROR("," &amp; VLOOKUP( 'Felling&amp;Restocking'!J626,SpeciesList[],2,0),"," &amp; 'Felling&amp;Restocking'!J626))</f>
        <v/>
      </c>
      <c r="AI626" s="362" t="str">
        <f aca="false">IF('Felling&amp;Restocking'!J626="","",VLOOKUP( 'Felling&amp;Restocking'!J626,SpeciesList[],4,0))</f>
        <v/>
      </c>
      <c r="AJ626" s="362" t="str">
        <f aca="false">IF('Felling&amp;Restocking'!K626="","",IFERROR("," &amp; VLOOKUP( 'Felling&amp;Restocking'!K626,SpeciesList[],2,0),"," &amp; 'Felling&amp;Restocking'!K626))</f>
        <v/>
      </c>
      <c r="AK626" s="362" t="str">
        <f aca="false">IF('Felling&amp;Restocking'!K626="","",VLOOKUP( 'Felling&amp;Restocking'!K626,SpeciesList[],4,0))</f>
        <v/>
      </c>
      <c r="AL626" s="362" t="str">
        <f aca="false">IF('Felling&amp;Restocking'!L626="","",IFERROR("," &amp; VLOOKUP( 'Felling&amp;Restocking'!L626,SpeciesList[],2,0),"," &amp; 'Felling&amp;Restocking'!L626))</f>
        <v/>
      </c>
      <c r="AM626" s="362" t="str">
        <f aca="false">IF('Felling&amp;Restocking'!L626="","",VLOOKUP( 'Felling&amp;Restocking'!L626,SpeciesList[],4,0))</f>
        <v/>
      </c>
      <c r="AN626" s="362" t="str">
        <f aca="false">IF('Felling&amp;Restocking'!M626="","",IFERROR("," &amp; VLOOKUP( 'Felling&amp;Restocking'!M626,SpeciesList[],2,0),"," &amp; 'Felling&amp;Restocking'!M626))</f>
        <v/>
      </c>
      <c r="AO626" s="362" t="str">
        <f aca="false">IF('Felling&amp;Restocking'!M626="","",VLOOKUP( 'Felling&amp;Restocking'!M626,SpeciesList[],4,0))</f>
        <v/>
      </c>
      <c r="AP626" s="362" t="str">
        <f aca="false">IF('Felling&amp;Restocking'!N626="","",IFERROR("," &amp; VLOOKUP( 'Felling&amp;Restocking'!N626,SpeciesList[],2,0),"," &amp; 'Felling&amp;Restocking'!N626))</f>
        <v/>
      </c>
      <c r="AQ626" s="362" t="str">
        <f aca="false">IF('Felling&amp;Restocking'!N626="","",VLOOKUP( 'Felling&amp;Restocking'!N626,SpeciesList[],4,0))</f>
        <v/>
      </c>
      <c r="AT626" s="362" t="str">
        <f aca="false">IF('Sub-Cpt Record'!A626&lt;&gt;"",CONCATENATE('Sub-Cpt Record'!A626,'Sub-Cpt Record'!B626,'Sub-Cpt Record'!C626),"")</f>
        <v/>
      </c>
      <c r="AU626" s="362" t="n">
        <f aca="false">IF($AT626="",1,COUNTIFS($AT$11:$AT$1000, $AT626))</f>
        <v>1</v>
      </c>
      <c r="AV626" s="362" t="n">
        <f aca="false">IF(AT626&lt;&gt;"",'Sub-Cpt Record'!C626/CODE!AU626,0)</f>
        <v>0</v>
      </c>
    </row>
    <row r="627" customFormat="false" ht="15" hidden="false" customHeight="false" outlineLevel="0" collapsed="false">
      <c r="A627" s="362" t="str">
        <f aca="false">IF('Sub-Cpt Record'!B627="",IF(OR('Sub-Cpt Record'!A627=0,'Sub-Cpt Record'!A627=""),"",'Sub-Cpt Record'!A627),CONCATENATE('Sub-Cpt Record'!A627&amp;'Sub-Cpt Record'!B627))</f>
        <v/>
      </c>
      <c r="B627" s="362" t="n">
        <f aca="false">IF($A627="",1,COUNTIFS($A$11:$A$1000, $A627))</f>
        <v>1</v>
      </c>
      <c r="C627" s="363" t="str">
        <f aca="false">IF('Sub-Cpt Record'!E627 = "","",'Sub-Cpt Record'!E627&amp;"  ")</f>
        <v/>
      </c>
      <c r="D627" s="362" t="str">
        <f aca="false">IF('Sub-Cpt Record'!F627 = "","",'Sub-Cpt Record'!F627&amp;"  ")</f>
        <v/>
      </c>
      <c r="E627" s="362" t="str">
        <f aca="false">IF('Sub-Cpt Record'!G627 = "","",'Sub-Cpt Record'!G627&amp;"  ")</f>
        <v/>
      </c>
      <c r="F627" s="362" t="str">
        <f aca="false">IF('Sub-Cpt Record'!H627 = "","",'Sub-Cpt Record'!H627&amp;"  ")</f>
        <v/>
      </c>
      <c r="G627" s="362" t="str">
        <f aca="false">IF('Sub-Cpt Record'!I627 = "","",'Sub-Cpt Record'!I627&amp;"  ")</f>
        <v/>
      </c>
      <c r="H627" s="362" t="str">
        <f aca="false">IF('Sub-Cpt Record'!J627 = "","",'Sub-Cpt Record'!J627&amp;"  ")</f>
        <v/>
      </c>
      <c r="I627" s="364" t="str">
        <f aca="false">CONCATENATE(C627&amp;D627&amp;E627&amp;F627&amp;G627&amp;H627)</f>
        <v/>
      </c>
      <c r="J627" s="362" t="n">
        <f aca="false">IF(A627&lt;&gt;"",'Sub-Cpt Record'!C627/CODE!B627,0)</f>
        <v>0</v>
      </c>
      <c r="L627" s="365" t="str">
        <f aca="false">IF(A627="",IF(L628=1,1,""),1)</f>
        <v/>
      </c>
      <c r="N627" s="366" t="n">
        <f aca="false">COUNTIFS('Felling&amp;Restocking'!$A$11:$A$1000, 'Felling&amp;Restocking'!$A627, 'Felling&amp;Restocking'!$B$11:$B$1000, 'Felling&amp;Restocking'!$B627, 'Felling&amp;Restocking'!$H$11:$H$1000, 'Felling&amp;Restocking'!$H627)</f>
        <v>0</v>
      </c>
      <c r="O627" s="366" t="n">
        <f aca="false">IF(OR('Felling&amp;Restocking'!H627=0,'Felling&amp;Restocking'!H627=""),0,1)</f>
        <v>0</v>
      </c>
      <c r="P627" s="367" t="n">
        <f aca="false">SUM('Felling&amp;Restocking'!O627+'Felling&amp;Restocking'!P627)</f>
        <v>0</v>
      </c>
      <c r="S627" s="369" t="n">
        <f aca="false">IF(AND(O627&lt;&gt;0,P627&lt;&gt;0,'Felling&amp;Restocking'!G627&lt;&gt;0,AA627="",AC627=""),1,0)</f>
        <v>0</v>
      </c>
      <c r="T627" s="370" t="str">
        <f aca="false">IF(OR('Felling&amp;Restocking'!G627=0,'Felling&amp;Restocking'!G627=""),"",SUM('Felling&amp;Restocking'!O627/P627)*'Felling&amp;Restocking'!G627)</f>
        <v/>
      </c>
      <c r="U627" s="370" t="str">
        <f aca="false">IF(OR('Felling&amp;Restocking'!G627=0,'Felling&amp;Restocking'!G627=""),"",SUM('Felling&amp;Restocking'!P627/P627)*'Felling&amp;Restocking'!G627)</f>
        <v/>
      </c>
      <c r="V627" s="371" t="n">
        <f aca="false">IF(CONCATENATE('Felling&amp;Restocking'!U627&amp;'Felling&amp;Restocking'!W627&amp;'Felling&amp;Restocking'!Y627&amp;'Felling&amp;Restocking'!AA627&amp;'Felling&amp;Restocking'!AC627)="",0,1)</f>
        <v>0</v>
      </c>
      <c r="W627" s="372" t="n">
        <f aca="false">IF(OR(OR(TRIM('Felling&amp;Restocking'!H627)="T",TRIM('Felling&amp;Restocking'!H627)="DF",TRIM('Felling&amp;Restocking'!H627)="OS"),O627=0),0,1)</f>
        <v>0</v>
      </c>
      <c r="X627" s="372" t="n">
        <f aca="false">IF(OR('Felling&amp;Restocking'!$S627="",OR('Felling&amp;Restocking'!$S627=0,'Felling&amp;Restocking'!$S627="N/A")),0,1)</f>
        <v>0</v>
      </c>
      <c r="Y627" s="362" t="str">
        <f aca="false">IF(W627=1,T627,"")</f>
        <v/>
      </c>
      <c r="Z627" s="362" t="str">
        <f aca="false">IF(W627=1,U627,"")</f>
        <v/>
      </c>
      <c r="AA627" s="363" t="str">
        <f aca="false">CONCATENATE(IF(AND(AG627="B",AF627&lt;&gt;""),AF627,""),IF(AND(AI627="B",AH627&lt;&gt;""),AH627,""),IF(AND(AK627="B",AJ627&lt;&gt;""),AJ627,""),IF(AND(AM627="B",AL627&lt;&gt;""),AL627,""),IF(AND(AO627="B",AN627&lt;&gt;""),AN627,""),IF(AND(AQ627="B",AP627&lt;&gt;""),AP627,""))</f>
        <v/>
      </c>
      <c r="AC627" s="362" t="str">
        <f aca="false">CONCATENATE(IF(AND(AG627="C",AF627&lt;&gt;""),AF627,""),IF(AND(AI627="C",AH627&lt;&gt;""),AH627,""),IF(AND(AK627="C",AJ627&lt;&gt;""),AJ627,""),IF(AND(AM627="C",AL627&lt;&gt;""),AL627,""),IF(AND(AO627="C",AN627&lt;&gt;""),AN627,""),IF(AND(AQ627="C",AP627&lt;&gt;""),AP627,""))</f>
        <v/>
      </c>
      <c r="AE627" s="362" t="str">
        <f aca="false">CONCATENATE(IF(AS627="","",AS627),IF(AU627="","",AU627),IF(AW627="","",AW627),IF(AY627="","",AY627),IF(BA627="","",BA627),IF(BC627="","",BC627))</f>
        <v>1</v>
      </c>
      <c r="AF627" s="362" t="str">
        <f aca="false">IF('Felling&amp;Restocking'!I627="","",IFERROR(VLOOKUP( 'Felling&amp;Restocking'!I627,SpeciesList[],2,0),"," &amp; 'Felling&amp;Restocking'!I627))</f>
        <v/>
      </c>
      <c r="AG627" s="362" t="str">
        <f aca="false">IF('Felling&amp;Restocking'!I627="","",VLOOKUP( 'Felling&amp;Restocking'!I627,SpeciesList[],4,0))</f>
        <v/>
      </c>
      <c r="AH627" s="362" t="str">
        <f aca="false">IF('Felling&amp;Restocking'!J627="","",IFERROR("," &amp; VLOOKUP( 'Felling&amp;Restocking'!J627,SpeciesList[],2,0),"," &amp; 'Felling&amp;Restocking'!J627))</f>
        <v/>
      </c>
      <c r="AI627" s="362" t="str">
        <f aca="false">IF('Felling&amp;Restocking'!J627="","",VLOOKUP( 'Felling&amp;Restocking'!J627,SpeciesList[],4,0))</f>
        <v/>
      </c>
      <c r="AJ627" s="362" t="str">
        <f aca="false">IF('Felling&amp;Restocking'!K627="","",IFERROR("," &amp; VLOOKUP( 'Felling&amp;Restocking'!K627,SpeciesList[],2,0),"," &amp; 'Felling&amp;Restocking'!K627))</f>
        <v/>
      </c>
      <c r="AK627" s="362" t="str">
        <f aca="false">IF('Felling&amp;Restocking'!K627="","",VLOOKUP( 'Felling&amp;Restocking'!K627,SpeciesList[],4,0))</f>
        <v/>
      </c>
      <c r="AL627" s="362" t="str">
        <f aca="false">IF('Felling&amp;Restocking'!L627="","",IFERROR("," &amp; VLOOKUP( 'Felling&amp;Restocking'!L627,SpeciesList[],2,0),"," &amp; 'Felling&amp;Restocking'!L627))</f>
        <v/>
      </c>
      <c r="AM627" s="362" t="str">
        <f aca="false">IF('Felling&amp;Restocking'!L627="","",VLOOKUP( 'Felling&amp;Restocking'!L627,SpeciesList[],4,0))</f>
        <v/>
      </c>
      <c r="AN627" s="362" t="str">
        <f aca="false">IF('Felling&amp;Restocking'!M627="","",IFERROR("," &amp; VLOOKUP( 'Felling&amp;Restocking'!M627,SpeciesList[],2,0),"," &amp; 'Felling&amp;Restocking'!M627))</f>
        <v/>
      </c>
      <c r="AO627" s="362" t="str">
        <f aca="false">IF('Felling&amp;Restocking'!M627="","",VLOOKUP( 'Felling&amp;Restocking'!M627,SpeciesList[],4,0))</f>
        <v/>
      </c>
      <c r="AP627" s="362" t="str">
        <f aca="false">IF('Felling&amp;Restocking'!N627="","",IFERROR("," &amp; VLOOKUP( 'Felling&amp;Restocking'!N627,SpeciesList[],2,0),"," &amp; 'Felling&amp;Restocking'!N627))</f>
        <v/>
      </c>
      <c r="AQ627" s="362" t="str">
        <f aca="false">IF('Felling&amp;Restocking'!N627="","",VLOOKUP( 'Felling&amp;Restocking'!N627,SpeciesList[],4,0))</f>
        <v/>
      </c>
      <c r="AT627" s="362" t="str">
        <f aca="false">IF('Sub-Cpt Record'!A627&lt;&gt;"",CONCATENATE('Sub-Cpt Record'!A627,'Sub-Cpt Record'!B627,'Sub-Cpt Record'!C627),"")</f>
        <v/>
      </c>
      <c r="AU627" s="362" t="n">
        <f aca="false">IF($AT627="",1,COUNTIFS($AT$11:$AT$1000, $AT627))</f>
        <v>1</v>
      </c>
      <c r="AV627" s="362" t="n">
        <f aca="false">IF(AT627&lt;&gt;"",'Sub-Cpt Record'!C627/CODE!AU627,0)</f>
        <v>0</v>
      </c>
    </row>
    <row r="628" customFormat="false" ht="15" hidden="false" customHeight="false" outlineLevel="0" collapsed="false">
      <c r="A628" s="362" t="str">
        <f aca="false">IF('Sub-Cpt Record'!B628="",IF(OR('Sub-Cpt Record'!A628=0,'Sub-Cpt Record'!A628=""),"",'Sub-Cpt Record'!A628),CONCATENATE('Sub-Cpt Record'!A628&amp;'Sub-Cpt Record'!B628))</f>
        <v/>
      </c>
      <c r="B628" s="362" t="n">
        <f aca="false">IF($A628="",1,COUNTIFS($A$11:$A$1000, $A628))</f>
        <v>1</v>
      </c>
      <c r="C628" s="363" t="str">
        <f aca="false">IF('Sub-Cpt Record'!E628 = "","",'Sub-Cpt Record'!E628&amp;"  ")</f>
        <v/>
      </c>
      <c r="D628" s="362" t="str">
        <f aca="false">IF('Sub-Cpt Record'!F628 = "","",'Sub-Cpt Record'!F628&amp;"  ")</f>
        <v/>
      </c>
      <c r="E628" s="362" t="str">
        <f aca="false">IF('Sub-Cpt Record'!G628 = "","",'Sub-Cpt Record'!G628&amp;"  ")</f>
        <v/>
      </c>
      <c r="F628" s="362" t="str">
        <f aca="false">IF('Sub-Cpt Record'!H628 = "","",'Sub-Cpt Record'!H628&amp;"  ")</f>
        <v/>
      </c>
      <c r="G628" s="362" t="str">
        <f aca="false">IF('Sub-Cpt Record'!I628 = "","",'Sub-Cpt Record'!I628&amp;"  ")</f>
        <v/>
      </c>
      <c r="H628" s="362" t="str">
        <f aca="false">IF('Sub-Cpt Record'!J628 = "","",'Sub-Cpt Record'!J628&amp;"  ")</f>
        <v/>
      </c>
      <c r="I628" s="364" t="str">
        <f aca="false">CONCATENATE(C628&amp;D628&amp;E628&amp;F628&amp;G628&amp;H628)</f>
        <v/>
      </c>
      <c r="J628" s="362" t="n">
        <f aca="false">IF(A628&lt;&gt;"",'Sub-Cpt Record'!C628/CODE!B628,0)</f>
        <v>0</v>
      </c>
      <c r="L628" s="365" t="str">
        <f aca="false">IF(A628="",IF(L629=1,1,""),1)</f>
        <v/>
      </c>
      <c r="N628" s="366" t="n">
        <f aca="false">COUNTIFS('Felling&amp;Restocking'!$A$11:$A$1000, 'Felling&amp;Restocking'!$A628, 'Felling&amp;Restocking'!$B$11:$B$1000, 'Felling&amp;Restocking'!$B628, 'Felling&amp;Restocking'!$H$11:$H$1000, 'Felling&amp;Restocking'!$H628)</f>
        <v>0</v>
      </c>
      <c r="O628" s="366" t="n">
        <f aca="false">IF(OR('Felling&amp;Restocking'!H628=0,'Felling&amp;Restocking'!H628=""),0,1)</f>
        <v>0</v>
      </c>
      <c r="P628" s="367" t="n">
        <f aca="false">SUM('Felling&amp;Restocking'!O628+'Felling&amp;Restocking'!P628)</f>
        <v>0</v>
      </c>
      <c r="S628" s="369" t="n">
        <f aca="false">IF(AND(O628&lt;&gt;0,P628&lt;&gt;0,'Felling&amp;Restocking'!G628&lt;&gt;0,AA628="",AC628=""),1,0)</f>
        <v>0</v>
      </c>
      <c r="T628" s="370" t="str">
        <f aca="false">IF(OR('Felling&amp;Restocking'!G628=0,'Felling&amp;Restocking'!G628=""),"",SUM('Felling&amp;Restocking'!O628/P628)*'Felling&amp;Restocking'!G628)</f>
        <v/>
      </c>
      <c r="U628" s="370" t="str">
        <f aca="false">IF(OR('Felling&amp;Restocking'!G628=0,'Felling&amp;Restocking'!G628=""),"",SUM('Felling&amp;Restocking'!P628/P628)*'Felling&amp;Restocking'!G628)</f>
        <v/>
      </c>
      <c r="V628" s="371" t="n">
        <f aca="false">IF(CONCATENATE('Felling&amp;Restocking'!U628&amp;'Felling&amp;Restocking'!W628&amp;'Felling&amp;Restocking'!Y628&amp;'Felling&amp;Restocking'!AA628&amp;'Felling&amp;Restocking'!AC628)="",0,1)</f>
        <v>0</v>
      </c>
      <c r="W628" s="372" t="n">
        <f aca="false">IF(OR(OR(TRIM('Felling&amp;Restocking'!H628)="T",TRIM('Felling&amp;Restocking'!H628)="DF",TRIM('Felling&amp;Restocking'!H628)="OS"),O628=0),0,1)</f>
        <v>0</v>
      </c>
      <c r="X628" s="372" t="n">
        <f aca="false">IF(OR('Felling&amp;Restocking'!$S628="",OR('Felling&amp;Restocking'!$S628=0,'Felling&amp;Restocking'!$S628="N/A")),0,1)</f>
        <v>0</v>
      </c>
      <c r="Y628" s="362" t="str">
        <f aca="false">IF(W628=1,T628,"")</f>
        <v/>
      </c>
      <c r="Z628" s="362" t="str">
        <f aca="false">IF(W628=1,U628,"")</f>
        <v/>
      </c>
      <c r="AA628" s="363" t="str">
        <f aca="false">CONCATENATE(IF(AND(AG628="B",AF628&lt;&gt;""),AF628,""),IF(AND(AI628="B",AH628&lt;&gt;""),AH628,""),IF(AND(AK628="B",AJ628&lt;&gt;""),AJ628,""),IF(AND(AM628="B",AL628&lt;&gt;""),AL628,""),IF(AND(AO628="B",AN628&lt;&gt;""),AN628,""),IF(AND(AQ628="B",AP628&lt;&gt;""),AP628,""))</f>
        <v/>
      </c>
      <c r="AC628" s="362" t="str">
        <f aca="false">CONCATENATE(IF(AND(AG628="C",AF628&lt;&gt;""),AF628,""),IF(AND(AI628="C",AH628&lt;&gt;""),AH628,""),IF(AND(AK628="C",AJ628&lt;&gt;""),AJ628,""),IF(AND(AM628="C",AL628&lt;&gt;""),AL628,""),IF(AND(AO628="C",AN628&lt;&gt;""),AN628,""),IF(AND(AQ628="C",AP628&lt;&gt;""),AP628,""))</f>
        <v/>
      </c>
      <c r="AE628" s="362" t="str">
        <f aca="false">CONCATENATE(IF(AS628="","",AS628),IF(AU628="","",AU628),IF(AW628="","",AW628),IF(AY628="","",AY628),IF(BA628="","",BA628),IF(BC628="","",BC628))</f>
        <v>1</v>
      </c>
      <c r="AF628" s="362" t="str">
        <f aca="false">IF('Felling&amp;Restocking'!I628="","",IFERROR(VLOOKUP( 'Felling&amp;Restocking'!I628,SpeciesList[],2,0),"," &amp; 'Felling&amp;Restocking'!I628))</f>
        <v/>
      </c>
      <c r="AG628" s="362" t="str">
        <f aca="false">IF('Felling&amp;Restocking'!I628="","",VLOOKUP( 'Felling&amp;Restocking'!I628,SpeciesList[],4,0))</f>
        <v/>
      </c>
      <c r="AH628" s="362" t="str">
        <f aca="false">IF('Felling&amp;Restocking'!J628="","",IFERROR("," &amp; VLOOKUP( 'Felling&amp;Restocking'!J628,SpeciesList[],2,0),"," &amp; 'Felling&amp;Restocking'!J628))</f>
        <v/>
      </c>
      <c r="AI628" s="362" t="str">
        <f aca="false">IF('Felling&amp;Restocking'!J628="","",VLOOKUP( 'Felling&amp;Restocking'!J628,SpeciesList[],4,0))</f>
        <v/>
      </c>
      <c r="AJ628" s="362" t="str">
        <f aca="false">IF('Felling&amp;Restocking'!K628="","",IFERROR("," &amp; VLOOKUP( 'Felling&amp;Restocking'!K628,SpeciesList[],2,0),"," &amp; 'Felling&amp;Restocking'!K628))</f>
        <v/>
      </c>
      <c r="AK628" s="362" t="str">
        <f aca="false">IF('Felling&amp;Restocking'!K628="","",VLOOKUP( 'Felling&amp;Restocking'!K628,SpeciesList[],4,0))</f>
        <v/>
      </c>
      <c r="AL628" s="362" t="str">
        <f aca="false">IF('Felling&amp;Restocking'!L628="","",IFERROR("," &amp; VLOOKUP( 'Felling&amp;Restocking'!L628,SpeciesList[],2,0),"," &amp; 'Felling&amp;Restocking'!L628))</f>
        <v/>
      </c>
      <c r="AM628" s="362" t="str">
        <f aca="false">IF('Felling&amp;Restocking'!L628="","",VLOOKUP( 'Felling&amp;Restocking'!L628,SpeciesList[],4,0))</f>
        <v/>
      </c>
      <c r="AN628" s="362" t="str">
        <f aca="false">IF('Felling&amp;Restocking'!M628="","",IFERROR("," &amp; VLOOKUP( 'Felling&amp;Restocking'!M628,SpeciesList[],2,0),"," &amp; 'Felling&amp;Restocking'!M628))</f>
        <v/>
      </c>
      <c r="AO628" s="362" t="str">
        <f aca="false">IF('Felling&amp;Restocking'!M628="","",VLOOKUP( 'Felling&amp;Restocking'!M628,SpeciesList[],4,0))</f>
        <v/>
      </c>
      <c r="AP628" s="362" t="str">
        <f aca="false">IF('Felling&amp;Restocking'!N628="","",IFERROR("," &amp; VLOOKUP( 'Felling&amp;Restocking'!N628,SpeciesList[],2,0),"," &amp; 'Felling&amp;Restocking'!N628))</f>
        <v/>
      </c>
      <c r="AQ628" s="362" t="str">
        <f aca="false">IF('Felling&amp;Restocking'!N628="","",VLOOKUP( 'Felling&amp;Restocking'!N628,SpeciesList[],4,0))</f>
        <v/>
      </c>
      <c r="AT628" s="362" t="str">
        <f aca="false">IF('Sub-Cpt Record'!A628&lt;&gt;"",CONCATENATE('Sub-Cpt Record'!A628,'Sub-Cpt Record'!B628,'Sub-Cpt Record'!C628),"")</f>
        <v/>
      </c>
      <c r="AU628" s="362" t="n">
        <f aca="false">IF($AT628="",1,COUNTIFS($AT$11:$AT$1000, $AT628))</f>
        <v>1</v>
      </c>
      <c r="AV628" s="362" t="n">
        <f aca="false">IF(AT628&lt;&gt;"",'Sub-Cpt Record'!C628/CODE!AU628,0)</f>
        <v>0</v>
      </c>
    </row>
    <row r="629" customFormat="false" ht="15" hidden="false" customHeight="false" outlineLevel="0" collapsed="false">
      <c r="A629" s="362" t="str">
        <f aca="false">IF('Sub-Cpt Record'!B629="",IF(OR('Sub-Cpt Record'!A629=0,'Sub-Cpt Record'!A629=""),"",'Sub-Cpt Record'!A629),CONCATENATE('Sub-Cpt Record'!A629&amp;'Sub-Cpt Record'!B629))</f>
        <v/>
      </c>
      <c r="B629" s="362" t="n">
        <f aca="false">IF($A629="",1,COUNTIFS($A$11:$A$1000, $A629))</f>
        <v>1</v>
      </c>
      <c r="C629" s="363" t="str">
        <f aca="false">IF('Sub-Cpt Record'!E629 = "","",'Sub-Cpt Record'!E629&amp;"  ")</f>
        <v/>
      </c>
      <c r="D629" s="362" t="str">
        <f aca="false">IF('Sub-Cpt Record'!F629 = "","",'Sub-Cpt Record'!F629&amp;"  ")</f>
        <v/>
      </c>
      <c r="E629" s="362" t="str">
        <f aca="false">IF('Sub-Cpt Record'!G629 = "","",'Sub-Cpt Record'!G629&amp;"  ")</f>
        <v/>
      </c>
      <c r="F629" s="362" t="str">
        <f aca="false">IF('Sub-Cpt Record'!H629 = "","",'Sub-Cpt Record'!H629&amp;"  ")</f>
        <v/>
      </c>
      <c r="G629" s="362" t="str">
        <f aca="false">IF('Sub-Cpt Record'!I629 = "","",'Sub-Cpt Record'!I629&amp;"  ")</f>
        <v/>
      </c>
      <c r="H629" s="362" t="str">
        <f aca="false">IF('Sub-Cpt Record'!J629 = "","",'Sub-Cpt Record'!J629&amp;"  ")</f>
        <v/>
      </c>
      <c r="I629" s="364" t="str">
        <f aca="false">CONCATENATE(C629&amp;D629&amp;E629&amp;F629&amp;G629&amp;H629)</f>
        <v/>
      </c>
      <c r="J629" s="362" t="n">
        <f aca="false">IF(A629&lt;&gt;"",'Sub-Cpt Record'!C629/CODE!B629,0)</f>
        <v>0</v>
      </c>
      <c r="L629" s="365" t="str">
        <f aca="false">IF(A629="",IF(L630=1,1,""),1)</f>
        <v/>
      </c>
      <c r="N629" s="366" t="n">
        <f aca="false">COUNTIFS('Felling&amp;Restocking'!$A$11:$A$1000, 'Felling&amp;Restocking'!$A629, 'Felling&amp;Restocking'!$B$11:$B$1000, 'Felling&amp;Restocking'!$B629, 'Felling&amp;Restocking'!$H$11:$H$1000, 'Felling&amp;Restocking'!$H629)</f>
        <v>0</v>
      </c>
      <c r="O629" s="366" t="n">
        <f aca="false">IF(OR('Felling&amp;Restocking'!H629=0,'Felling&amp;Restocking'!H629=""),0,1)</f>
        <v>0</v>
      </c>
      <c r="P629" s="367" t="n">
        <f aca="false">SUM('Felling&amp;Restocking'!O629+'Felling&amp;Restocking'!P629)</f>
        <v>0</v>
      </c>
      <c r="S629" s="369" t="n">
        <f aca="false">IF(AND(O629&lt;&gt;0,P629&lt;&gt;0,'Felling&amp;Restocking'!G629&lt;&gt;0,AA629="",AC629=""),1,0)</f>
        <v>0</v>
      </c>
      <c r="T629" s="370" t="str">
        <f aca="false">IF(OR('Felling&amp;Restocking'!G629=0,'Felling&amp;Restocking'!G629=""),"",SUM('Felling&amp;Restocking'!O629/P629)*'Felling&amp;Restocking'!G629)</f>
        <v/>
      </c>
      <c r="U629" s="370" t="str">
        <f aca="false">IF(OR('Felling&amp;Restocking'!G629=0,'Felling&amp;Restocking'!G629=""),"",SUM('Felling&amp;Restocking'!P629/P629)*'Felling&amp;Restocking'!G629)</f>
        <v/>
      </c>
      <c r="V629" s="371" t="n">
        <f aca="false">IF(CONCATENATE('Felling&amp;Restocking'!U629&amp;'Felling&amp;Restocking'!W629&amp;'Felling&amp;Restocking'!Y629&amp;'Felling&amp;Restocking'!AA629&amp;'Felling&amp;Restocking'!AC629)="",0,1)</f>
        <v>0</v>
      </c>
      <c r="W629" s="372" t="n">
        <f aca="false">IF(OR(OR(TRIM('Felling&amp;Restocking'!H629)="T",TRIM('Felling&amp;Restocking'!H629)="DF",TRIM('Felling&amp;Restocking'!H629)="OS"),O629=0),0,1)</f>
        <v>0</v>
      </c>
      <c r="X629" s="372" t="n">
        <f aca="false">IF(OR('Felling&amp;Restocking'!$S629="",OR('Felling&amp;Restocking'!$S629=0,'Felling&amp;Restocking'!$S629="N/A")),0,1)</f>
        <v>0</v>
      </c>
      <c r="Y629" s="362" t="str">
        <f aca="false">IF(W629=1,T629,"")</f>
        <v/>
      </c>
      <c r="Z629" s="362" t="str">
        <f aca="false">IF(W629=1,U629,"")</f>
        <v/>
      </c>
      <c r="AA629" s="363" t="str">
        <f aca="false">CONCATENATE(IF(AND(AG629="B",AF629&lt;&gt;""),AF629,""),IF(AND(AI629="B",AH629&lt;&gt;""),AH629,""),IF(AND(AK629="B",AJ629&lt;&gt;""),AJ629,""),IF(AND(AM629="B",AL629&lt;&gt;""),AL629,""),IF(AND(AO629="B",AN629&lt;&gt;""),AN629,""),IF(AND(AQ629="B",AP629&lt;&gt;""),AP629,""))</f>
        <v/>
      </c>
      <c r="AC629" s="362" t="str">
        <f aca="false">CONCATENATE(IF(AND(AG629="C",AF629&lt;&gt;""),AF629,""),IF(AND(AI629="C",AH629&lt;&gt;""),AH629,""),IF(AND(AK629="C",AJ629&lt;&gt;""),AJ629,""),IF(AND(AM629="C",AL629&lt;&gt;""),AL629,""),IF(AND(AO629="C",AN629&lt;&gt;""),AN629,""),IF(AND(AQ629="C",AP629&lt;&gt;""),AP629,""))</f>
        <v/>
      </c>
      <c r="AE629" s="362" t="str">
        <f aca="false">CONCATENATE(IF(AS629="","",AS629),IF(AU629="","",AU629),IF(AW629="","",AW629),IF(AY629="","",AY629),IF(BA629="","",BA629),IF(BC629="","",BC629))</f>
        <v>1</v>
      </c>
      <c r="AF629" s="362" t="str">
        <f aca="false">IF('Felling&amp;Restocking'!I629="","",IFERROR(VLOOKUP( 'Felling&amp;Restocking'!I629,SpeciesList[],2,0),"," &amp; 'Felling&amp;Restocking'!I629))</f>
        <v/>
      </c>
      <c r="AG629" s="362" t="str">
        <f aca="false">IF('Felling&amp;Restocking'!I629="","",VLOOKUP( 'Felling&amp;Restocking'!I629,SpeciesList[],4,0))</f>
        <v/>
      </c>
      <c r="AH629" s="362" t="str">
        <f aca="false">IF('Felling&amp;Restocking'!J629="","",IFERROR("," &amp; VLOOKUP( 'Felling&amp;Restocking'!J629,SpeciesList[],2,0),"," &amp; 'Felling&amp;Restocking'!J629))</f>
        <v/>
      </c>
      <c r="AI629" s="362" t="str">
        <f aca="false">IF('Felling&amp;Restocking'!J629="","",VLOOKUP( 'Felling&amp;Restocking'!J629,SpeciesList[],4,0))</f>
        <v/>
      </c>
      <c r="AJ629" s="362" t="str">
        <f aca="false">IF('Felling&amp;Restocking'!K629="","",IFERROR("," &amp; VLOOKUP( 'Felling&amp;Restocking'!K629,SpeciesList[],2,0),"," &amp; 'Felling&amp;Restocking'!K629))</f>
        <v/>
      </c>
      <c r="AK629" s="362" t="str">
        <f aca="false">IF('Felling&amp;Restocking'!K629="","",VLOOKUP( 'Felling&amp;Restocking'!K629,SpeciesList[],4,0))</f>
        <v/>
      </c>
      <c r="AL629" s="362" t="str">
        <f aca="false">IF('Felling&amp;Restocking'!L629="","",IFERROR("," &amp; VLOOKUP( 'Felling&amp;Restocking'!L629,SpeciesList[],2,0),"," &amp; 'Felling&amp;Restocking'!L629))</f>
        <v/>
      </c>
      <c r="AM629" s="362" t="str">
        <f aca="false">IF('Felling&amp;Restocking'!L629="","",VLOOKUP( 'Felling&amp;Restocking'!L629,SpeciesList[],4,0))</f>
        <v/>
      </c>
      <c r="AN629" s="362" t="str">
        <f aca="false">IF('Felling&amp;Restocking'!M629="","",IFERROR("," &amp; VLOOKUP( 'Felling&amp;Restocking'!M629,SpeciesList[],2,0),"," &amp; 'Felling&amp;Restocking'!M629))</f>
        <v/>
      </c>
      <c r="AO629" s="362" t="str">
        <f aca="false">IF('Felling&amp;Restocking'!M629="","",VLOOKUP( 'Felling&amp;Restocking'!M629,SpeciesList[],4,0))</f>
        <v/>
      </c>
      <c r="AP629" s="362" t="str">
        <f aca="false">IF('Felling&amp;Restocking'!N629="","",IFERROR("," &amp; VLOOKUP( 'Felling&amp;Restocking'!N629,SpeciesList[],2,0),"," &amp; 'Felling&amp;Restocking'!N629))</f>
        <v/>
      </c>
      <c r="AQ629" s="362" t="str">
        <f aca="false">IF('Felling&amp;Restocking'!N629="","",VLOOKUP( 'Felling&amp;Restocking'!N629,SpeciesList[],4,0))</f>
        <v/>
      </c>
      <c r="AT629" s="362" t="str">
        <f aca="false">IF('Sub-Cpt Record'!A629&lt;&gt;"",CONCATENATE('Sub-Cpt Record'!A629,'Sub-Cpt Record'!B629,'Sub-Cpt Record'!C629),"")</f>
        <v/>
      </c>
      <c r="AU629" s="362" t="n">
        <f aca="false">IF($AT629="",1,COUNTIFS($AT$11:$AT$1000, $AT629))</f>
        <v>1</v>
      </c>
      <c r="AV629" s="362" t="n">
        <f aca="false">IF(AT629&lt;&gt;"",'Sub-Cpt Record'!C629/CODE!AU629,0)</f>
        <v>0</v>
      </c>
    </row>
    <row r="630" customFormat="false" ht="15" hidden="false" customHeight="false" outlineLevel="0" collapsed="false">
      <c r="A630" s="362" t="str">
        <f aca="false">IF('Sub-Cpt Record'!B630="",IF(OR('Sub-Cpt Record'!A630=0,'Sub-Cpt Record'!A630=""),"",'Sub-Cpt Record'!A630),CONCATENATE('Sub-Cpt Record'!A630&amp;'Sub-Cpt Record'!B630))</f>
        <v/>
      </c>
      <c r="B630" s="362" t="n">
        <f aca="false">IF($A630="",1,COUNTIFS($A$11:$A$1000, $A630))</f>
        <v>1</v>
      </c>
      <c r="C630" s="363" t="str">
        <f aca="false">IF('Sub-Cpt Record'!E630 = "","",'Sub-Cpt Record'!E630&amp;"  ")</f>
        <v/>
      </c>
      <c r="D630" s="362" t="str">
        <f aca="false">IF('Sub-Cpt Record'!F630 = "","",'Sub-Cpt Record'!F630&amp;"  ")</f>
        <v/>
      </c>
      <c r="E630" s="362" t="str">
        <f aca="false">IF('Sub-Cpt Record'!G630 = "","",'Sub-Cpt Record'!G630&amp;"  ")</f>
        <v/>
      </c>
      <c r="F630" s="362" t="str">
        <f aca="false">IF('Sub-Cpt Record'!H630 = "","",'Sub-Cpt Record'!H630&amp;"  ")</f>
        <v/>
      </c>
      <c r="G630" s="362" t="str">
        <f aca="false">IF('Sub-Cpt Record'!I630 = "","",'Sub-Cpt Record'!I630&amp;"  ")</f>
        <v/>
      </c>
      <c r="H630" s="362" t="str">
        <f aca="false">IF('Sub-Cpt Record'!J630 = "","",'Sub-Cpt Record'!J630&amp;"  ")</f>
        <v/>
      </c>
      <c r="I630" s="364" t="str">
        <f aca="false">CONCATENATE(C630&amp;D630&amp;E630&amp;F630&amp;G630&amp;H630)</f>
        <v/>
      </c>
      <c r="J630" s="362" t="n">
        <f aca="false">IF(A630&lt;&gt;"",'Sub-Cpt Record'!C630/CODE!B630,0)</f>
        <v>0</v>
      </c>
      <c r="L630" s="365" t="str">
        <f aca="false">IF(A630="",IF(L631=1,1,""),1)</f>
        <v/>
      </c>
      <c r="N630" s="366" t="n">
        <f aca="false">COUNTIFS('Felling&amp;Restocking'!$A$11:$A$1000, 'Felling&amp;Restocking'!$A630, 'Felling&amp;Restocking'!$B$11:$B$1000, 'Felling&amp;Restocking'!$B630, 'Felling&amp;Restocking'!$H$11:$H$1000, 'Felling&amp;Restocking'!$H630)</f>
        <v>0</v>
      </c>
      <c r="O630" s="366" t="n">
        <f aca="false">IF(OR('Felling&amp;Restocking'!H630=0,'Felling&amp;Restocking'!H630=""),0,1)</f>
        <v>0</v>
      </c>
      <c r="P630" s="367" t="n">
        <f aca="false">SUM('Felling&amp;Restocking'!O630+'Felling&amp;Restocking'!P630)</f>
        <v>0</v>
      </c>
      <c r="S630" s="369" t="n">
        <f aca="false">IF(AND(O630&lt;&gt;0,P630&lt;&gt;0,'Felling&amp;Restocking'!G630&lt;&gt;0,AA630="",AC630=""),1,0)</f>
        <v>0</v>
      </c>
      <c r="T630" s="370" t="str">
        <f aca="false">IF(OR('Felling&amp;Restocking'!G630=0,'Felling&amp;Restocking'!G630=""),"",SUM('Felling&amp;Restocking'!O630/P630)*'Felling&amp;Restocking'!G630)</f>
        <v/>
      </c>
      <c r="U630" s="370" t="str">
        <f aca="false">IF(OR('Felling&amp;Restocking'!G630=0,'Felling&amp;Restocking'!G630=""),"",SUM('Felling&amp;Restocking'!P630/P630)*'Felling&amp;Restocking'!G630)</f>
        <v/>
      </c>
      <c r="V630" s="371" t="n">
        <f aca="false">IF(CONCATENATE('Felling&amp;Restocking'!U630&amp;'Felling&amp;Restocking'!W630&amp;'Felling&amp;Restocking'!Y630&amp;'Felling&amp;Restocking'!AA630&amp;'Felling&amp;Restocking'!AC630)="",0,1)</f>
        <v>0</v>
      </c>
      <c r="W630" s="372" t="n">
        <f aca="false">IF(OR(OR(TRIM('Felling&amp;Restocking'!H630)="T",TRIM('Felling&amp;Restocking'!H630)="DF",TRIM('Felling&amp;Restocking'!H630)="OS"),O630=0),0,1)</f>
        <v>0</v>
      </c>
      <c r="X630" s="372" t="n">
        <f aca="false">IF(OR('Felling&amp;Restocking'!$S630="",OR('Felling&amp;Restocking'!$S630=0,'Felling&amp;Restocking'!$S630="N/A")),0,1)</f>
        <v>0</v>
      </c>
      <c r="Y630" s="362" t="str">
        <f aca="false">IF(W630=1,T630,"")</f>
        <v/>
      </c>
      <c r="Z630" s="362" t="str">
        <f aca="false">IF(W630=1,U630,"")</f>
        <v/>
      </c>
      <c r="AA630" s="363" t="str">
        <f aca="false">CONCATENATE(IF(AND(AG630="B",AF630&lt;&gt;""),AF630,""),IF(AND(AI630="B",AH630&lt;&gt;""),AH630,""),IF(AND(AK630="B",AJ630&lt;&gt;""),AJ630,""),IF(AND(AM630="B",AL630&lt;&gt;""),AL630,""),IF(AND(AO630="B",AN630&lt;&gt;""),AN630,""),IF(AND(AQ630="B",AP630&lt;&gt;""),AP630,""))</f>
        <v/>
      </c>
      <c r="AC630" s="362" t="str">
        <f aca="false">CONCATENATE(IF(AND(AG630="C",AF630&lt;&gt;""),AF630,""),IF(AND(AI630="C",AH630&lt;&gt;""),AH630,""),IF(AND(AK630="C",AJ630&lt;&gt;""),AJ630,""),IF(AND(AM630="C",AL630&lt;&gt;""),AL630,""),IF(AND(AO630="C",AN630&lt;&gt;""),AN630,""),IF(AND(AQ630="C",AP630&lt;&gt;""),AP630,""))</f>
        <v/>
      </c>
      <c r="AE630" s="362" t="str">
        <f aca="false">CONCATENATE(IF(AS630="","",AS630),IF(AU630="","",AU630),IF(AW630="","",AW630),IF(AY630="","",AY630),IF(BA630="","",BA630),IF(BC630="","",BC630))</f>
        <v>1</v>
      </c>
      <c r="AF630" s="362" t="str">
        <f aca="false">IF('Felling&amp;Restocking'!I630="","",IFERROR(VLOOKUP( 'Felling&amp;Restocking'!I630,SpeciesList[],2,0),"," &amp; 'Felling&amp;Restocking'!I630))</f>
        <v/>
      </c>
      <c r="AG630" s="362" t="str">
        <f aca="false">IF('Felling&amp;Restocking'!I630="","",VLOOKUP( 'Felling&amp;Restocking'!I630,SpeciesList[],4,0))</f>
        <v/>
      </c>
      <c r="AH630" s="362" t="str">
        <f aca="false">IF('Felling&amp;Restocking'!J630="","",IFERROR("," &amp; VLOOKUP( 'Felling&amp;Restocking'!J630,SpeciesList[],2,0),"," &amp; 'Felling&amp;Restocking'!J630))</f>
        <v/>
      </c>
      <c r="AI630" s="362" t="str">
        <f aca="false">IF('Felling&amp;Restocking'!J630="","",VLOOKUP( 'Felling&amp;Restocking'!J630,SpeciesList[],4,0))</f>
        <v/>
      </c>
      <c r="AJ630" s="362" t="str">
        <f aca="false">IF('Felling&amp;Restocking'!K630="","",IFERROR("," &amp; VLOOKUP( 'Felling&amp;Restocking'!K630,SpeciesList[],2,0),"," &amp; 'Felling&amp;Restocking'!K630))</f>
        <v/>
      </c>
      <c r="AK630" s="362" t="str">
        <f aca="false">IF('Felling&amp;Restocking'!K630="","",VLOOKUP( 'Felling&amp;Restocking'!K630,SpeciesList[],4,0))</f>
        <v/>
      </c>
      <c r="AL630" s="362" t="str">
        <f aca="false">IF('Felling&amp;Restocking'!L630="","",IFERROR("," &amp; VLOOKUP( 'Felling&amp;Restocking'!L630,SpeciesList[],2,0),"," &amp; 'Felling&amp;Restocking'!L630))</f>
        <v/>
      </c>
      <c r="AM630" s="362" t="str">
        <f aca="false">IF('Felling&amp;Restocking'!L630="","",VLOOKUP( 'Felling&amp;Restocking'!L630,SpeciesList[],4,0))</f>
        <v/>
      </c>
      <c r="AN630" s="362" t="str">
        <f aca="false">IF('Felling&amp;Restocking'!M630="","",IFERROR("," &amp; VLOOKUP( 'Felling&amp;Restocking'!M630,SpeciesList[],2,0),"," &amp; 'Felling&amp;Restocking'!M630))</f>
        <v/>
      </c>
      <c r="AO630" s="362" t="str">
        <f aca="false">IF('Felling&amp;Restocking'!M630="","",VLOOKUP( 'Felling&amp;Restocking'!M630,SpeciesList[],4,0))</f>
        <v/>
      </c>
      <c r="AP630" s="362" t="str">
        <f aca="false">IF('Felling&amp;Restocking'!N630="","",IFERROR("," &amp; VLOOKUP( 'Felling&amp;Restocking'!N630,SpeciesList[],2,0),"," &amp; 'Felling&amp;Restocking'!N630))</f>
        <v/>
      </c>
      <c r="AQ630" s="362" t="str">
        <f aca="false">IF('Felling&amp;Restocking'!N630="","",VLOOKUP( 'Felling&amp;Restocking'!N630,SpeciesList[],4,0))</f>
        <v/>
      </c>
      <c r="AT630" s="362" t="str">
        <f aca="false">IF('Sub-Cpt Record'!A630&lt;&gt;"",CONCATENATE('Sub-Cpt Record'!A630,'Sub-Cpt Record'!B630,'Sub-Cpt Record'!C630),"")</f>
        <v/>
      </c>
      <c r="AU630" s="362" t="n">
        <f aca="false">IF($AT630="",1,COUNTIFS($AT$11:$AT$1000, $AT630))</f>
        <v>1</v>
      </c>
      <c r="AV630" s="362" t="n">
        <f aca="false">IF(AT630&lt;&gt;"",'Sub-Cpt Record'!C630/CODE!AU630,0)</f>
        <v>0</v>
      </c>
    </row>
    <row r="631" customFormat="false" ht="15" hidden="false" customHeight="false" outlineLevel="0" collapsed="false">
      <c r="A631" s="362" t="str">
        <f aca="false">IF('Sub-Cpt Record'!B631="",IF(OR('Sub-Cpt Record'!A631=0,'Sub-Cpt Record'!A631=""),"",'Sub-Cpt Record'!A631),CONCATENATE('Sub-Cpt Record'!A631&amp;'Sub-Cpt Record'!B631))</f>
        <v/>
      </c>
      <c r="B631" s="362" t="n">
        <f aca="false">IF($A631="",1,COUNTIFS($A$11:$A$1000, $A631))</f>
        <v>1</v>
      </c>
      <c r="C631" s="363" t="str">
        <f aca="false">IF('Sub-Cpt Record'!E631 = "","",'Sub-Cpt Record'!E631&amp;"  ")</f>
        <v/>
      </c>
      <c r="D631" s="362" t="str">
        <f aca="false">IF('Sub-Cpt Record'!F631 = "","",'Sub-Cpt Record'!F631&amp;"  ")</f>
        <v/>
      </c>
      <c r="E631" s="362" t="str">
        <f aca="false">IF('Sub-Cpt Record'!G631 = "","",'Sub-Cpt Record'!G631&amp;"  ")</f>
        <v/>
      </c>
      <c r="F631" s="362" t="str">
        <f aca="false">IF('Sub-Cpt Record'!H631 = "","",'Sub-Cpt Record'!H631&amp;"  ")</f>
        <v/>
      </c>
      <c r="G631" s="362" t="str">
        <f aca="false">IF('Sub-Cpt Record'!I631 = "","",'Sub-Cpt Record'!I631&amp;"  ")</f>
        <v/>
      </c>
      <c r="H631" s="362" t="str">
        <f aca="false">IF('Sub-Cpt Record'!J631 = "","",'Sub-Cpt Record'!J631&amp;"  ")</f>
        <v/>
      </c>
      <c r="I631" s="364" t="str">
        <f aca="false">CONCATENATE(C631&amp;D631&amp;E631&amp;F631&amp;G631&amp;H631)</f>
        <v/>
      </c>
      <c r="J631" s="362" t="n">
        <f aca="false">IF(A631&lt;&gt;"",'Sub-Cpt Record'!C631/CODE!B631,0)</f>
        <v>0</v>
      </c>
      <c r="L631" s="365" t="str">
        <f aca="false">IF(A631="",IF(L632=1,1,""),1)</f>
        <v/>
      </c>
      <c r="N631" s="366" t="n">
        <f aca="false">COUNTIFS('Felling&amp;Restocking'!$A$11:$A$1000, 'Felling&amp;Restocking'!$A631, 'Felling&amp;Restocking'!$B$11:$B$1000, 'Felling&amp;Restocking'!$B631, 'Felling&amp;Restocking'!$H$11:$H$1000, 'Felling&amp;Restocking'!$H631)</f>
        <v>0</v>
      </c>
      <c r="O631" s="366" t="n">
        <f aca="false">IF(OR('Felling&amp;Restocking'!H631=0,'Felling&amp;Restocking'!H631=""),0,1)</f>
        <v>0</v>
      </c>
      <c r="P631" s="367" t="n">
        <f aca="false">SUM('Felling&amp;Restocking'!O631+'Felling&amp;Restocking'!P631)</f>
        <v>0</v>
      </c>
      <c r="S631" s="369" t="n">
        <f aca="false">IF(AND(O631&lt;&gt;0,P631&lt;&gt;0,'Felling&amp;Restocking'!G631&lt;&gt;0,AA631="",AC631=""),1,0)</f>
        <v>0</v>
      </c>
      <c r="T631" s="370" t="str">
        <f aca="false">IF(OR('Felling&amp;Restocking'!G631=0,'Felling&amp;Restocking'!G631=""),"",SUM('Felling&amp;Restocking'!O631/P631)*'Felling&amp;Restocking'!G631)</f>
        <v/>
      </c>
      <c r="U631" s="370" t="str">
        <f aca="false">IF(OR('Felling&amp;Restocking'!G631=0,'Felling&amp;Restocking'!G631=""),"",SUM('Felling&amp;Restocking'!P631/P631)*'Felling&amp;Restocking'!G631)</f>
        <v/>
      </c>
      <c r="V631" s="371" t="n">
        <f aca="false">IF(CONCATENATE('Felling&amp;Restocking'!U631&amp;'Felling&amp;Restocking'!W631&amp;'Felling&amp;Restocking'!Y631&amp;'Felling&amp;Restocking'!AA631&amp;'Felling&amp;Restocking'!AC631)="",0,1)</f>
        <v>0</v>
      </c>
      <c r="W631" s="372" t="n">
        <f aca="false">IF(OR(OR(TRIM('Felling&amp;Restocking'!H631)="T",TRIM('Felling&amp;Restocking'!H631)="DF",TRIM('Felling&amp;Restocking'!H631)="OS"),O631=0),0,1)</f>
        <v>0</v>
      </c>
      <c r="X631" s="372" t="n">
        <f aca="false">IF(OR('Felling&amp;Restocking'!$S631="",OR('Felling&amp;Restocking'!$S631=0,'Felling&amp;Restocking'!$S631="N/A")),0,1)</f>
        <v>0</v>
      </c>
      <c r="Y631" s="362" t="str">
        <f aca="false">IF(W631=1,T631,"")</f>
        <v/>
      </c>
      <c r="Z631" s="362" t="str">
        <f aca="false">IF(W631=1,U631,"")</f>
        <v/>
      </c>
      <c r="AA631" s="363" t="str">
        <f aca="false">CONCATENATE(IF(AND(AG631="B",AF631&lt;&gt;""),AF631,""),IF(AND(AI631="B",AH631&lt;&gt;""),AH631,""),IF(AND(AK631="B",AJ631&lt;&gt;""),AJ631,""),IF(AND(AM631="B",AL631&lt;&gt;""),AL631,""),IF(AND(AO631="B",AN631&lt;&gt;""),AN631,""),IF(AND(AQ631="B",AP631&lt;&gt;""),AP631,""))</f>
        <v/>
      </c>
      <c r="AC631" s="362" t="str">
        <f aca="false">CONCATENATE(IF(AND(AG631="C",AF631&lt;&gt;""),AF631,""),IF(AND(AI631="C",AH631&lt;&gt;""),AH631,""),IF(AND(AK631="C",AJ631&lt;&gt;""),AJ631,""),IF(AND(AM631="C",AL631&lt;&gt;""),AL631,""),IF(AND(AO631="C",AN631&lt;&gt;""),AN631,""),IF(AND(AQ631="C",AP631&lt;&gt;""),AP631,""))</f>
        <v/>
      </c>
      <c r="AE631" s="362" t="str">
        <f aca="false">CONCATENATE(IF(AS631="","",AS631),IF(AU631="","",AU631),IF(AW631="","",AW631),IF(AY631="","",AY631),IF(BA631="","",BA631),IF(BC631="","",BC631))</f>
        <v>1</v>
      </c>
      <c r="AF631" s="362" t="str">
        <f aca="false">IF('Felling&amp;Restocking'!I631="","",IFERROR(VLOOKUP( 'Felling&amp;Restocking'!I631,SpeciesList[],2,0),"," &amp; 'Felling&amp;Restocking'!I631))</f>
        <v/>
      </c>
      <c r="AG631" s="362" t="str">
        <f aca="false">IF('Felling&amp;Restocking'!I631="","",VLOOKUP( 'Felling&amp;Restocking'!I631,SpeciesList[],4,0))</f>
        <v/>
      </c>
      <c r="AH631" s="362" t="str">
        <f aca="false">IF('Felling&amp;Restocking'!J631="","",IFERROR("," &amp; VLOOKUP( 'Felling&amp;Restocking'!J631,SpeciesList[],2,0),"," &amp; 'Felling&amp;Restocking'!J631))</f>
        <v/>
      </c>
      <c r="AI631" s="362" t="str">
        <f aca="false">IF('Felling&amp;Restocking'!J631="","",VLOOKUP( 'Felling&amp;Restocking'!J631,SpeciesList[],4,0))</f>
        <v/>
      </c>
      <c r="AJ631" s="362" t="str">
        <f aca="false">IF('Felling&amp;Restocking'!K631="","",IFERROR("," &amp; VLOOKUP( 'Felling&amp;Restocking'!K631,SpeciesList[],2,0),"," &amp; 'Felling&amp;Restocking'!K631))</f>
        <v/>
      </c>
      <c r="AK631" s="362" t="str">
        <f aca="false">IF('Felling&amp;Restocking'!K631="","",VLOOKUP( 'Felling&amp;Restocking'!K631,SpeciesList[],4,0))</f>
        <v/>
      </c>
      <c r="AL631" s="362" t="str">
        <f aca="false">IF('Felling&amp;Restocking'!L631="","",IFERROR("," &amp; VLOOKUP( 'Felling&amp;Restocking'!L631,SpeciesList[],2,0),"," &amp; 'Felling&amp;Restocking'!L631))</f>
        <v/>
      </c>
      <c r="AM631" s="362" t="str">
        <f aca="false">IF('Felling&amp;Restocking'!L631="","",VLOOKUP( 'Felling&amp;Restocking'!L631,SpeciesList[],4,0))</f>
        <v/>
      </c>
      <c r="AN631" s="362" t="str">
        <f aca="false">IF('Felling&amp;Restocking'!M631="","",IFERROR("," &amp; VLOOKUP( 'Felling&amp;Restocking'!M631,SpeciesList[],2,0),"," &amp; 'Felling&amp;Restocking'!M631))</f>
        <v/>
      </c>
      <c r="AO631" s="362" t="str">
        <f aca="false">IF('Felling&amp;Restocking'!M631="","",VLOOKUP( 'Felling&amp;Restocking'!M631,SpeciesList[],4,0))</f>
        <v/>
      </c>
      <c r="AP631" s="362" t="str">
        <f aca="false">IF('Felling&amp;Restocking'!N631="","",IFERROR("," &amp; VLOOKUP( 'Felling&amp;Restocking'!N631,SpeciesList[],2,0),"," &amp; 'Felling&amp;Restocking'!N631))</f>
        <v/>
      </c>
      <c r="AQ631" s="362" t="str">
        <f aca="false">IF('Felling&amp;Restocking'!N631="","",VLOOKUP( 'Felling&amp;Restocking'!N631,SpeciesList[],4,0))</f>
        <v/>
      </c>
      <c r="AT631" s="362" t="str">
        <f aca="false">IF('Sub-Cpt Record'!A631&lt;&gt;"",CONCATENATE('Sub-Cpt Record'!A631,'Sub-Cpt Record'!B631,'Sub-Cpt Record'!C631),"")</f>
        <v/>
      </c>
      <c r="AU631" s="362" t="n">
        <f aca="false">IF($AT631="",1,COUNTIFS($AT$11:$AT$1000, $AT631))</f>
        <v>1</v>
      </c>
      <c r="AV631" s="362" t="n">
        <f aca="false">IF(AT631&lt;&gt;"",'Sub-Cpt Record'!C631/CODE!AU631,0)</f>
        <v>0</v>
      </c>
    </row>
    <row r="632" customFormat="false" ht="15" hidden="false" customHeight="false" outlineLevel="0" collapsed="false">
      <c r="A632" s="362" t="str">
        <f aca="false">IF('Sub-Cpt Record'!B632="",IF(OR('Sub-Cpt Record'!A632=0,'Sub-Cpt Record'!A632=""),"",'Sub-Cpt Record'!A632),CONCATENATE('Sub-Cpt Record'!A632&amp;'Sub-Cpt Record'!B632))</f>
        <v/>
      </c>
      <c r="B632" s="362" t="n">
        <f aca="false">IF($A632="",1,COUNTIFS($A$11:$A$1000, $A632))</f>
        <v>1</v>
      </c>
      <c r="C632" s="363" t="str">
        <f aca="false">IF('Sub-Cpt Record'!E632 = "","",'Sub-Cpt Record'!E632&amp;"  ")</f>
        <v/>
      </c>
      <c r="D632" s="362" t="str">
        <f aca="false">IF('Sub-Cpt Record'!F632 = "","",'Sub-Cpt Record'!F632&amp;"  ")</f>
        <v/>
      </c>
      <c r="E632" s="362" t="str">
        <f aca="false">IF('Sub-Cpt Record'!G632 = "","",'Sub-Cpt Record'!G632&amp;"  ")</f>
        <v/>
      </c>
      <c r="F632" s="362" t="str">
        <f aca="false">IF('Sub-Cpt Record'!H632 = "","",'Sub-Cpt Record'!H632&amp;"  ")</f>
        <v/>
      </c>
      <c r="G632" s="362" t="str">
        <f aca="false">IF('Sub-Cpt Record'!I632 = "","",'Sub-Cpt Record'!I632&amp;"  ")</f>
        <v/>
      </c>
      <c r="H632" s="362" t="str">
        <f aca="false">IF('Sub-Cpt Record'!J632 = "","",'Sub-Cpt Record'!J632&amp;"  ")</f>
        <v/>
      </c>
      <c r="I632" s="364" t="str">
        <f aca="false">CONCATENATE(C632&amp;D632&amp;E632&amp;F632&amp;G632&amp;H632)</f>
        <v/>
      </c>
      <c r="J632" s="362" t="n">
        <f aca="false">IF(A632&lt;&gt;"",'Sub-Cpt Record'!C632/CODE!B632,0)</f>
        <v>0</v>
      </c>
      <c r="L632" s="365" t="str">
        <f aca="false">IF(A632="",IF(L633=1,1,""),1)</f>
        <v/>
      </c>
      <c r="N632" s="366" t="n">
        <f aca="false">COUNTIFS('Felling&amp;Restocking'!$A$11:$A$1000, 'Felling&amp;Restocking'!$A632, 'Felling&amp;Restocking'!$B$11:$B$1000, 'Felling&amp;Restocking'!$B632, 'Felling&amp;Restocking'!$H$11:$H$1000, 'Felling&amp;Restocking'!$H632)</f>
        <v>0</v>
      </c>
      <c r="O632" s="366" t="n">
        <f aca="false">IF(OR('Felling&amp;Restocking'!H632=0,'Felling&amp;Restocking'!H632=""),0,1)</f>
        <v>0</v>
      </c>
      <c r="P632" s="367" t="n">
        <f aca="false">SUM('Felling&amp;Restocking'!O632+'Felling&amp;Restocking'!P632)</f>
        <v>0</v>
      </c>
      <c r="S632" s="369" t="n">
        <f aca="false">IF(AND(O632&lt;&gt;0,P632&lt;&gt;0,'Felling&amp;Restocking'!G632&lt;&gt;0,AA632="",AC632=""),1,0)</f>
        <v>0</v>
      </c>
      <c r="T632" s="370" t="str">
        <f aca="false">IF(OR('Felling&amp;Restocking'!G632=0,'Felling&amp;Restocking'!G632=""),"",SUM('Felling&amp;Restocking'!O632/P632)*'Felling&amp;Restocking'!G632)</f>
        <v/>
      </c>
      <c r="U632" s="370" t="str">
        <f aca="false">IF(OR('Felling&amp;Restocking'!G632=0,'Felling&amp;Restocking'!G632=""),"",SUM('Felling&amp;Restocking'!P632/P632)*'Felling&amp;Restocking'!G632)</f>
        <v/>
      </c>
      <c r="V632" s="371" t="n">
        <f aca="false">IF(CONCATENATE('Felling&amp;Restocking'!U632&amp;'Felling&amp;Restocking'!W632&amp;'Felling&amp;Restocking'!Y632&amp;'Felling&amp;Restocking'!AA632&amp;'Felling&amp;Restocking'!AC632)="",0,1)</f>
        <v>0</v>
      </c>
      <c r="W632" s="372" t="n">
        <f aca="false">IF(OR(OR(TRIM('Felling&amp;Restocking'!H632)="T",TRIM('Felling&amp;Restocking'!H632)="DF",TRIM('Felling&amp;Restocking'!H632)="OS"),O632=0),0,1)</f>
        <v>0</v>
      </c>
      <c r="X632" s="372" t="n">
        <f aca="false">IF(OR('Felling&amp;Restocking'!$S632="",OR('Felling&amp;Restocking'!$S632=0,'Felling&amp;Restocking'!$S632="N/A")),0,1)</f>
        <v>0</v>
      </c>
      <c r="Y632" s="362" t="str">
        <f aca="false">IF(W632=1,T632,"")</f>
        <v/>
      </c>
      <c r="Z632" s="362" t="str">
        <f aca="false">IF(W632=1,U632,"")</f>
        <v/>
      </c>
      <c r="AA632" s="363" t="str">
        <f aca="false">CONCATENATE(IF(AND(AG632="B",AF632&lt;&gt;""),AF632,""),IF(AND(AI632="B",AH632&lt;&gt;""),AH632,""),IF(AND(AK632="B",AJ632&lt;&gt;""),AJ632,""),IF(AND(AM632="B",AL632&lt;&gt;""),AL632,""),IF(AND(AO632="B",AN632&lt;&gt;""),AN632,""),IF(AND(AQ632="B",AP632&lt;&gt;""),AP632,""))</f>
        <v/>
      </c>
      <c r="AC632" s="362" t="str">
        <f aca="false">CONCATENATE(IF(AND(AG632="C",AF632&lt;&gt;""),AF632,""),IF(AND(AI632="C",AH632&lt;&gt;""),AH632,""),IF(AND(AK632="C",AJ632&lt;&gt;""),AJ632,""),IF(AND(AM632="C",AL632&lt;&gt;""),AL632,""),IF(AND(AO632="C",AN632&lt;&gt;""),AN632,""),IF(AND(AQ632="C",AP632&lt;&gt;""),AP632,""))</f>
        <v/>
      </c>
      <c r="AE632" s="362" t="str">
        <f aca="false">CONCATENATE(IF(AS632="","",AS632),IF(AU632="","",AU632),IF(AW632="","",AW632),IF(AY632="","",AY632),IF(BA632="","",BA632),IF(BC632="","",BC632))</f>
        <v>1</v>
      </c>
      <c r="AF632" s="362" t="str">
        <f aca="false">IF('Felling&amp;Restocking'!I632="","",IFERROR(VLOOKUP( 'Felling&amp;Restocking'!I632,SpeciesList[],2,0),"," &amp; 'Felling&amp;Restocking'!I632))</f>
        <v/>
      </c>
      <c r="AG632" s="362" t="str">
        <f aca="false">IF('Felling&amp;Restocking'!I632="","",VLOOKUP( 'Felling&amp;Restocking'!I632,SpeciesList[],4,0))</f>
        <v/>
      </c>
      <c r="AH632" s="362" t="str">
        <f aca="false">IF('Felling&amp;Restocking'!J632="","",IFERROR("," &amp; VLOOKUP( 'Felling&amp;Restocking'!J632,SpeciesList[],2,0),"," &amp; 'Felling&amp;Restocking'!J632))</f>
        <v/>
      </c>
      <c r="AI632" s="362" t="str">
        <f aca="false">IF('Felling&amp;Restocking'!J632="","",VLOOKUP( 'Felling&amp;Restocking'!J632,SpeciesList[],4,0))</f>
        <v/>
      </c>
      <c r="AJ632" s="362" t="str">
        <f aca="false">IF('Felling&amp;Restocking'!K632="","",IFERROR("," &amp; VLOOKUP( 'Felling&amp;Restocking'!K632,SpeciesList[],2,0),"," &amp; 'Felling&amp;Restocking'!K632))</f>
        <v/>
      </c>
      <c r="AK632" s="362" t="str">
        <f aca="false">IF('Felling&amp;Restocking'!K632="","",VLOOKUP( 'Felling&amp;Restocking'!K632,SpeciesList[],4,0))</f>
        <v/>
      </c>
      <c r="AL632" s="362" t="str">
        <f aca="false">IF('Felling&amp;Restocking'!L632="","",IFERROR("," &amp; VLOOKUP( 'Felling&amp;Restocking'!L632,SpeciesList[],2,0),"," &amp; 'Felling&amp;Restocking'!L632))</f>
        <v/>
      </c>
      <c r="AM632" s="362" t="str">
        <f aca="false">IF('Felling&amp;Restocking'!L632="","",VLOOKUP( 'Felling&amp;Restocking'!L632,SpeciesList[],4,0))</f>
        <v/>
      </c>
      <c r="AN632" s="362" t="str">
        <f aca="false">IF('Felling&amp;Restocking'!M632="","",IFERROR("," &amp; VLOOKUP( 'Felling&amp;Restocking'!M632,SpeciesList[],2,0),"," &amp; 'Felling&amp;Restocking'!M632))</f>
        <v/>
      </c>
      <c r="AO632" s="362" t="str">
        <f aca="false">IF('Felling&amp;Restocking'!M632="","",VLOOKUP( 'Felling&amp;Restocking'!M632,SpeciesList[],4,0))</f>
        <v/>
      </c>
      <c r="AP632" s="362" t="str">
        <f aca="false">IF('Felling&amp;Restocking'!N632="","",IFERROR("," &amp; VLOOKUP( 'Felling&amp;Restocking'!N632,SpeciesList[],2,0),"," &amp; 'Felling&amp;Restocking'!N632))</f>
        <v/>
      </c>
      <c r="AQ632" s="362" t="str">
        <f aca="false">IF('Felling&amp;Restocking'!N632="","",VLOOKUP( 'Felling&amp;Restocking'!N632,SpeciesList[],4,0))</f>
        <v/>
      </c>
      <c r="AT632" s="362" t="str">
        <f aca="false">IF('Sub-Cpt Record'!A632&lt;&gt;"",CONCATENATE('Sub-Cpt Record'!A632,'Sub-Cpt Record'!B632,'Sub-Cpt Record'!C632),"")</f>
        <v/>
      </c>
      <c r="AU632" s="362" t="n">
        <f aca="false">IF($AT632="",1,COUNTIFS($AT$11:$AT$1000, $AT632))</f>
        <v>1</v>
      </c>
      <c r="AV632" s="362" t="n">
        <f aca="false">IF(AT632&lt;&gt;"",'Sub-Cpt Record'!C632/CODE!AU632,0)</f>
        <v>0</v>
      </c>
    </row>
    <row r="633" customFormat="false" ht="15" hidden="false" customHeight="false" outlineLevel="0" collapsed="false">
      <c r="A633" s="362" t="str">
        <f aca="false">IF('Sub-Cpt Record'!B633="",IF(OR('Sub-Cpt Record'!A633=0,'Sub-Cpt Record'!A633=""),"",'Sub-Cpt Record'!A633),CONCATENATE('Sub-Cpt Record'!A633&amp;'Sub-Cpt Record'!B633))</f>
        <v/>
      </c>
      <c r="B633" s="362" t="n">
        <f aca="false">IF($A633="",1,COUNTIFS($A$11:$A$1000, $A633))</f>
        <v>1</v>
      </c>
      <c r="C633" s="363" t="str">
        <f aca="false">IF('Sub-Cpt Record'!E633 = "","",'Sub-Cpt Record'!E633&amp;"  ")</f>
        <v/>
      </c>
      <c r="D633" s="362" t="str">
        <f aca="false">IF('Sub-Cpt Record'!F633 = "","",'Sub-Cpt Record'!F633&amp;"  ")</f>
        <v/>
      </c>
      <c r="E633" s="362" t="str">
        <f aca="false">IF('Sub-Cpt Record'!G633 = "","",'Sub-Cpt Record'!G633&amp;"  ")</f>
        <v/>
      </c>
      <c r="F633" s="362" t="str">
        <f aca="false">IF('Sub-Cpt Record'!H633 = "","",'Sub-Cpt Record'!H633&amp;"  ")</f>
        <v/>
      </c>
      <c r="G633" s="362" t="str">
        <f aca="false">IF('Sub-Cpt Record'!I633 = "","",'Sub-Cpt Record'!I633&amp;"  ")</f>
        <v/>
      </c>
      <c r="H633" s="362" t="str">
        <f aca="false">IF('Sub-Cpt Record'!J633 = "","",'Sub-Cpt Record'!J633&amp;"  ")</f>
        <v/>
      </c>
      <c r="I633" s="364" t="str">
        <f aca="false">CONCATENATE(C633&amp;D633&amp;E633&amp;F633&amp;G633&amp;H633)</f>
        <v/>
      </c>
      <c r="J633" s="362" t="n">
        <f aca="false">IF(A633&lt;&gt;"",'Sub-Cpt Record'!C633/CODE!B633,0)</f>
        <v>0</v>
      </c>
      <c r="L633" s="365" t="str">
        <f aca="false">IF(A633="",IF(L634=1,1,""),1)</f>
        <v/>
      </c>
      <c r="N633" s="366" t="n">
        <f aca="false">COUNTIFS('Felling&amp;Restocking'!$A$11:$A$1000, 'Felling&amp;Restocking'!$A633, 'Felling&amp;Restocking'!$B$11:$B$1000, 'Felling&amp;Restocking'!$B633, 'Felling&amp;Restocking'!$H$11:$H$1000, 'Felling&amp;Restocking'!$H633)</f>
        <v>0</v>
      </c>
      <c r="O633" s="366" t="n">
        <f aca="false">IF(OR('Felling&amp;Restocking'!H633=0,'Felling&amp;Restocking'!H633=""),0,1)</f>
        <v>0</v>
      </c>
      <c r="P633" s="367" t="n">
        <f aca="false">SUM('Felling&amp;Restocking'!O633+'Felling&amp;Restocking'!P633)</f>
        <v>0</v>
      </c>
      <c r="S633" s="369" t="n">
        <f aca="false">IF(AND(O633&lt;&gt;0,P633&lt;&gt;0,'Felling&amp;Restocking'!G633&lt;&gt;0,AA633="",AC633=""),1,0)</f>
        <v>0</v>
      </c>
      <c r="T633" s="370" t="str">
        <f aca="false">IF(OR('Felling&amp;Restocking'!G633=0,'Felling&amp;Restocking'!G633=""),"",SUM('Felling&amp;Restocking'!O633/P633)*'Felling&amp;Restocking'!G633)</f>
        <v/>
      </c>
      <c r="U633" s="370" t="str">
        <f aca="false">IF(OR('Felling&amp;Restocking'!G633=0,'Felling&amp;Restocking'!G633=""),"",SUM('Felling&amp;Restocking'!P633/P633)*'Felling&amp;Restocking'!G633)</f>
        <v/>
      </c>
      <c r="V633" s="371" t="n">
        <f aca="false">IF(CONCATENATE('Felling&amp;Restocking'!U633&amp;'Felling&amp;Restocking'!W633&amp;'Felling&amp;Restocking'!Y633&amp;'Felling&amp;Restocking'!AA633&amp;'Felling&amp;Restocking'!AC633)="",0,1)</f>
        <v>0</v>
      </c>
      <c r="W633" s="372" t="n">
        <f aca="false">IF(OR(OR(TRIM('Felling&amp;Restocking'!H633)="T",TRIM('Felling&amp;Restocking'!H633)="DF",TRIM('Felling&amp;Restocking'!H633)="OS"),O633=0),0,1)</f>
        <v>0</v>
      </c>
      <c r="X633" s="372" t="n">
        <f aca="false">IF(OR('Felling&amp;Restocking'!$S633="",OR('Felling&amp;Restocking'!$S633=0,'Felling&amp;Restocking'!$S633="N/A")),0,1)</f>
        <v>0</v>
      </c>
      <c r="Y633" s="362" t="str">
        <f aca="false">IF(W633=1,T633,"")</f>
        <v/>
      </c>
      <c r="Z633" s="362" t="str">
        <f aca="false">IF(W633=1,U633,"")</f>
        <v/>
      </c>
      <c r="AA633" s="363" t="str">
        <f aca="false">CONCATENATE(IF(AND(AG633="B",AF633&lt;&gt;""),AF633,""),IF(AND(AI633="B",AH633&lt;&gt;""),AH633,""),IF(AND(AK633="B",AJ633&lt;&gt;""),AJ633,""),IF(AND(AM633="B",AL633&lt;&gt;""),AL633,""),IF(AND(AO633="B",AN633&lt;&gt;""),AN633,""),IF(AND(AQ633="B",AP633&lt;&gt;""),AP633,""))</f>
        <v/>
      </c>
      <c r="AC633" s="362" t="str">
        <f aca="false">CONCATENATE(IF(AND(AG633="C",AF633&lt;&gt;""),AF633,""),IF(AND(AI633="C",AH633&lt;&gt;""),AH633,""),IF(AND(AK633="C",AJ633&lt;&gt;""),AJ633,""),IF(AND(AM633="C",AL633&lt;&gt;""),AL633,""),IF(AND(AO633="C",AN633&lt;&gt;""),AN633,""),IF(AND(AQ633="C",AP633&lt;&gt;""),AP633,""))</f>
        <v/>
      </c>
      <c r="AE633" s="362" t="str">
        <f aca="false">CONCATENATE(IF(AS633="","",AS633),IF(AU633="","",AU633),IF(AW633="","",AW633),IF(AY633="","",AY633),IF(BA633="","",BA633),IF(BC633="","",BC633))</f>
        <v>1</v>
      </c>
      <c r="AF633" s="362" t="str">
        <f aca="false">IF('Felling&amp;Restocking'!I633="","",IFERROR(VLOOKUP( 'Felling&amp;Restocking'!I633,SpeciesList[],2,0),"," &amp; 'Felling&amp;Restocking'!I633))</f>
        <v/>
      </c>
      <c r="AG633" s="362" t="str">
        <f aca="false">IF('Felling&amp;Restocking'!I633="","",VLOOKUP( 'Felling&amp;Restocking'!I633,SpeciesList[],4,0))</f>
        <v/>
      </c>
      <c r="AH633" s="362" t="str">
        <f aca="false">IF('Felling&amp;Restocking'!J633="","",IFERROR("," &amp; VLOOKUP( 'Felling&amp;Restocking'!J633,SpeciesList[],2,0),"," &amp; 'Felling&amp;Restocking'!J633))</f>
        <v/>
      </c>
      <c r="AI633" s="362" t="str">
        <f aca="false">IF('Felling&amp;Restocking'!J633="","",VLOOKUP( 'Felling&amp;Restocking'!J633,SpeciesList[],4,0))</f>
        <v/>
      </c>
      <c r="AJ633" s="362" t="str">
        <f aca="false">IF('Felling&amp;Restocking'!K633="","",IFERROR("," &amp; VLOOKUP( 'Felling&amp;Restocking'!K633,SpeciesList[],2,0),"," &amp; 'Felling&amp;Restocking'!K633))</f>
        <v/>
      </c>
      <c r="AK633" s="362" t="str">
        <f aca="false">IF('Felling&amp;Restocking'!K633="","",VLOOKUP( 'Felling&amp;Restocking'!K633,SpeciesList[],4,0))</f>
        <v/>
      </c>
      <c r="AL633" s="362" t="str">
        <f aca="false">IF('Felling&amp;Restocking'!L633="","",IFERROR("," &amp; VLOOKUP( 'Felling&amp;Restocking'!L633,SpeciesList[],2,0),"," &amp; 'Felling&amp;Restocking'!L633))</f>
        <v/>
      </c>
      <c r="AM633" s="362" t="str">
        <f aca="false">IF('Felling&amp;Restocking'!L633="","",VLOOKUP( 'Felling&amp;Restocking'!L633,SpeciesList[],4,0))</f>
        <v/>
      </c>
      <c r="AN633" s="362" t="str">
        <f aca="false">IF('Felling&amp;Restocking'!M633="","",IFERROR("," &amp; VLOOKUP( 'Felling&amp;Restocking'!M633,SpeciesList[],2,0),"," &amp; 'Felling&amp;Restocking'!M633))</f>
        <v/>
      </c>
      <c r="AO633" s="362" t="str">
        <f aca="false">IF('Felling&amp;Restocking'!M633="","",VLOOKUP( 'Felling&amp;Restocking'!M633,SpeciesList[],4,0))</f>
        <v/>
      </c>
      <c r="AP633" s="362" t="str">
        <f aca="false">IF('Felling&amp;Restocking'!N633="","",IFERROR("," &amp; VLOOKUP( 'Felling&amp;Restocking'!N633,SpeciesList[],2,0),"," &amp; 'Felling&amp;Restocking'!N633))</f>
        <v/>
      </c>
      <c r="AQ633" s="362" t="str">
        <f aca="false">IF('Felling&amp;Restocking'!N633="","",VLOOKUP( 'Felling&amp;Restocking'!N633,SpeciesList[],4,0))</f>
        <v/>
      </c>
      <c r="AT633" s="362" t="str">
        <f aca="false">IF('Sub-Cpt Record'!A633&lt;&gt;"",CONCATENATE('Sub-Cpt Record'!A633,'Sub-Cpt Record'!B633,'Sub-Cpt Record'!C633),"")</f>
        <v/>
      </c>
      <c r="AU633" s="362" t="n">
        <f aca="false">IF($AT633="",1,COUNTIFS($AT$11:$AT$1000, $AT633))</f>
        <v>1</v>
      </c>
      <c r="AV633" s="362" t="n">
        <f aca="false">IF(AT633&lt;&gt;"",'Sub-Cpt Record'!C633/CODE!AU633,0)</f>
        <v>0</v>
      </c>
    </row>
    <row r="634" customFormat="false" ht="15" hidden="false" customHeight="false" outlineLevel="0" collapsed="false">
      <c r="A634" s="362" t="str">
        <f aca="false">IF('Sub-Cpt Record'!B634="",IF(OR('Sub-Cpt Record'!A634=0,'Sub-Cpt Record'!A634=""),"",'Sub-Cpt Record'!A634),CONCATENATE('Sub-Cpt Record'!A634&amp;'Sub-Cpt Record'!B634))</f>
        <v/>
      </c>
      <c r="B634" s="362" t="n">
        <f aca="false">IF($A634="",1,COUNTIFS($A$11:$A$1000, $A634))</f>
        <v>1</v>
      </c>
      <c r="C634" s="363" t="str">
        <f aca="false">IF('Sub-Cpt Record'!E634 = "","",'Sub-Cpt Record'!E634&amp;"  ")</f>
        <v/>
      </c>
      <c r="D634" s="362" t="str">
        <f aca="false">IF('Sub-Cpt Record'!F634 = "","",'Sub-Cpt Record'!F634&amp;"  ")</f>
        <v/>
      </c>
      <c r="E634" s="362" t="str">
        <f aca="false">IF('Sub-Cpt Record'!G634 = "","",'Sub-Cpt Record'!G634&amp;"  ")</f>
        <v/>
      </c>
      <c r="F634" s="362" t="str">
        <f aca="false">IF('Sub-Cpt Record'!H634 = "","",'Sub-Cpt Record'!H634&amp;"  ")</f>
        <v/>
      </c>
      <c r="G634" s="362" t="str">
        <f aca="false">IF('Sub-Cpt Record'!I634 = "","",'Sub-Cpt Record'!I634&amp;"  ")</f>
        <v/>
      </c>
      <c r="H634" s="362" t="str">
        <f aca="false">IF('Sub-Cpt Record'!J634 = "","",'Sub-Cpt Record'!J634&amp;"  ")</f>
        <v/>
      </c>
      <c r="I634" s="364" t="str">
        <f aca="false">CONCATENATE(C634&amp;D634&amp;E634&amp;F634&amp;G634&amp;H634)</f>
        <v/>
      </c>
      <c r="J634" s="362" t="n">
        <f aca="false">IF(A634&lt;&gt;"",'Sub-Cpt Record'!C634/CODE!B634,0)</f>
        <v>0</v>
      </c>
      <c r="L634" s="365" t="str">
        <f aca="false">IF(A634="",IF(L635=1,1,""),1)</f>
        <v/>
      </c>
      <c r="N634" s="366" t="n">
        <f aca="false">COUNTIFS('Felling&amp;Restocking'!$A$11:$A$1000, 'Felling&amp;Restocking'!$A634, 'Felling&amp;Restocking'!$B$11:$B$1000, 'Felling&amp;Restocking'!$B634, 'Felling&amp;Restocking'!$H$11:$H$1000, 'Felling&amp;Restocking'!$H634)</f>
        <v>0</v>
      </c>
      <c r="O634" s="366" t="n">
        <f aca="false">IF(OR('Felling&amp;Restocking'!H634=0,'Felling&amp;Restocking'!H634=""),0,1)</f>
        <v>0</v>
      </c>
      <c r="P634" s="367" t="n">
        <f aca="false">SUM('Felling&amp;Restocking'!O634+'Felling&amp;Restocking'!P634)</f>
        <v>0</v>
      </c>
      <c r="S634" s="369" t="n">
        <f aca="false">IF(AND(O634&lt;&gt;0,P634&lt;&gt;0,'Felling&amp;Restocking'!G634&lt;&gt;0,AA634="",AC634=""),1,0)</f>
        <v>0</v>
      </c>
      <c r="T634" s="370" t="str">
        <f aca="false">IF(OR('Felling&amp;Restocking'!G634=0,'Felling&amp;Restocking'!G634=""),"",SUM('Felling&amp;Restocking'!O634/P634)*'Felling&amp;Restocking'!G634)</f>
        <v/>
      </c>
      <c r="U634" s="370" t="str">
        <f aca="false">IF(OR('Felling&amp;Restocking'!G634=0,'Felling&amp;Restocking'!G634=""),"",SUM('Felling&amp;Restocking'!P634/P634)*'Felling&amp;Restocking'!G634)</f>
        <v/>
      </c>
      <c r="V634" s="371" t="n">
        <f aca="false">IF(CONCATENATE('Felling&amp;Restocking'!U634&amp;'Felling&amp;Restocking'!W634&amp;'Felling&amp;Restocking'!Y634&amp;'Felling&amp;Restocking'!AA634&amp;'Felling&amp;Restocking'!AC634)="",0,1)</f>
        <v>0</v>
      </c>
      <c r="W634" s="372" t="n">
        <f aca="false">IF(OR(OR(TRIM('Felling&amp;Restocking'!H634)="T",TRIM('Felling&amp;Restocking'!H634)="DF",TRIM('Felling&amp;Restocking'!H634)="OS"),O634=0),0,1)</f>
        <v>0</v>
      </c>
      <c r="X634" s="372" t="n">
        <f aca="false">IF(OR('Felling&amp;Restocking'!$S634="",OR('Felling&amp;Restocking'!$S634=0,'Felling&amp;Restocking'!$S634="N/A")),0,1)</f>
        <v>0</v>
      </c>
      <c r="Y634" s="362" t="str">
        <f aca="false">IF(W634=1,T634,"")</f>
        <v/>
      </c>
      <c r="Z634" s="362" t="str">
        <f aca="false">IF(W634=1,U634,"")</f>
        <v/>
      </c>
      <c r="AA634" s="363" t="str">
        <f aca="false">CONCATENATE(IF(AND(AG634="B",AF634&lt;&gt;""),AF634,""),IF(AND(AI634="B",AH634&lt;&gt;""),AH634,""),IF(AND(AK634="B",AJ634&lt;&gt;""),AJ634,""),IF(AND(AM634="B",AL634&lt;&gt;""),AL634,""),IF(AND(AO634="B",AN634&lt;&gt;""),AN634,""),IF(AND(AQ634="B",AP634&lt;&gt;""),AP634,""))</f>
        <v/>
      </c>
      <c r="AC634" s="362" t="str">
        <f aca="false">CONCATENATE(IF(AND(AG634="C",AF634&lt;&gt;""),AF634,""),IF(AND(AI634="C",AH634&lt;&gt;""),AH634,""),IF(AND(AK634="C",AJ634&lt;&gt;""),AJ634,""),IF(AND(AM634="C",AL634&lt;&gt;""),AL634,""),IF(AND(AO634="C",AN634&lt;&gt;""),AN634,""),IF(AND(AQ634="C",AP634&lt;&gt;""),AP634,""))</f>
        <v/>
      </c>
      <c r="AE634" s="362" t="str">
        <f aca="false">CONCATENATE(IF(AS634="","",AS634),IF(AU634="","",AU634),IF(AW634="","",AW634),IF(AY634="","",AY634),IF(BA634="","",BA634),IF(BC634="","",BC634))</f>
        <v>1</v>
      </c>
      <c r="AF634" s="362" t="str">
        <f aca="false">IF('Felling&amp;Restocking'!I634="","",IFERROR(VLOOKUP( 'Felling&amp;Restocking'!I634,SpeciesList[],2,0),"," &amp; 'Felling&amp;Restocking'!I634))</f>
        <v/>
      </c>
      <c r="AG634" s="362" t="str">
        <f aca="false">IF('Felling&amp;Restocking'!I634="","",VLOOKUP( 'Felling&amp;Restocking'!I634,SpeciesList[],4,0))</f>
        <v/>
      </c>
      <c r="AH634" s="362" t="str">
        <f aca="false">IF('Felling&amp;Restocking'!J634="","",IFERROR("," &amp; VLOOKUP( 'Felling&amp;Restocking'!J634,SpeciesList[],2,0),"," &amp; 'Felling&amp;Restocking'!J634))</f>
        <v/>
      </c>
      <c r="AI634" s="362" t="str">
        <f aca="false">IF('Felling&amp;Restocking'!J634="","",VLOOKUP( 'Felling&amp;Restocking'!J634,SpeciesList[],4,0))</f>
        <v/>
      </c>
      <c r="AJ634" s="362" t="str">
        <f aca="false">IF('Felling&amp;Restocking'!K634="","",IFERROR("," &amp; VLOOKUP( 'Felling&amp;Restocking'!K634,SpeciesList[],2,0),"," &amp; 'Felling&amp;Restocking'!K634))</f>
        <v/>
      </c>
      <c r="AK634" s="362" t="str">
        <f aca="false">IF('Felling&amp;Restocking'!K634="","",VLOOKUP( 'Felling&amp;Restocking'!K634,SpeciesList[],4,0))</f>
        <v/>
      </c>
      <c r="AL634" s="362" t="str">
        <f aca="false">IF('Felling&amp;Restocking'!L634="","",IFERROR("," &amp; VLOOKUP( 'Felling&amp;Restocking'!L634,SpeciesList[],2,0),"," &amp; 'Felling&amp;Restocking'!L634))</f>
        <v/>
      </c>
      <c r="AM634" s="362" t="str">
        <f aca="false">IF('Felling&amp;Restocking'!L634="","",VLOOKUP( 'Felling&amp;Restocking'!L634,SpeciesList[],4,0))</f>
        <v/>
      </c>
      <c r="AN634" s="362" t="str">
        <f aca="false">IF('Felling&amp;Restocking'!M634="","",IFERROR("," &amp; VLOOKUP( 'Felling&amp;Restocking'!M634,SpeciesList[],2,0),"," &amp; 'Felling&amp;Restocking'!M634))</f>
        <v/>
      </c>
      <c r="AO634" s="362" t="str">
        <f aca="false">IF('Felling&amp;Restocking'!M634="","",VLOOKUP( 'Felling&amp;Restocking'!M634,SpeciesList[],4,0))</f>
        <v/>
      </c>
      <c r="AP634" s="362" t="str">
        <f aca="false">IF('Felling&amp;Restocking'!N634="","",IFERROR("," &amp; VLOOKUP( 'Felling&amp;Restocking'!N634,SpeciesList[],2,0),"," &amp; 'Felling&amp;Restocking'!N634))</f>
        <v/>
      </c>
      <c r="AQ634" s="362" t="str">
        <f aca="false">IF('Felling&amp;Restocking'!N634="","",VLOOKUP( 'Felling&amp;Restocking'!N634,SpeciesList[],4,0))</f>
        <v/>
      </c>
      <c r="AT634" s="362" t="str">
        <f aca="false">IF('Sub-Cpt Record'!A634&lt;&gt;"",CONCATENATE('Sub-Cpt Record'!A634,'Sub-Cpt Record'!B634,'Sub-Cpt Record'!C634),"")</f>
        <v/>
      </c>
      <c r="AU634" s="362" t="n">
        <f aca="false">IF($AT634="",1,COUNTIFS($AT$11:$AT$1000, $AT634))</f>
        <v>1</v>
      </c>
      <c r="AV634" s="362" t="n">
        <f aca="false">IF(AT634&lt;&gt;"",'Sub-Cpt Record'!C634/CODE!AU634,0)</f>
        <v>0</v>
      </c>
    </row>
    <row r="635" customFormat="false" ht="15" hidden="false" customHeight="false" outlineLevel="0" collapsed="false">
      <c r="A635" s="362" t="str">
        <f aca="false">IF('Sub-Cpt Record'!B635="",IF(OR('Sub-Cpt Record'!A635=0,'Sub-Cpt Record'!A635=""),"",'Sub-Cpt Record'!A635),CONCATENATE('Sub-Cpt Record'!A635&amp;'Sub-Cpt Record'!B635))</f>
        <v/>
      </c>
      <c r="B635" s="362" t="n">
        <f aca="false">IF($A635="",1,COUNTIFS($A$11:$A$1000, $A635))</f>
        <v>1</v>
      </c>
      <c r="C635" s="363" t="str">
        <f aca="false">IF('Sub-Cpt Record'!E635 = "","",'Sub-Cpt Record'!E635&amp;"  ")</f>
        <v/>
      </c>
      <c r="D635" s="362" t="str">
        <f aca="false">IF('Sub-Cpt Record'!F635 = "","",'Sub-Cpt Record'!F635&amp;"  ")</f>
        <v/>
      </c>
      <c r="E635" s="362" t="str">
        <f aca="false">IF('Sub-Cpt Record'!G635 = "","",'Sub-Cpt Record'!G635&amp;"  ")</f>
        <v/>
      </c>
      <c r="F635" s="362" t="str">
        <f aca="false">IF('Sub-Cpt Record'!H635 = "","",'Sub-Cpt Record'!H635&amp;"  ")</f>
        <v/>
      </c>
      <c r="G635" s="362" t="str">
        <f aca="false">IF('Sub-Cpt Record'!I635 = "","",'Sub-Cpt Record'!I635&amp;"  ")</f>
        <v/>
      </c>
      <c r="H635" s="362" t="str">
        <f aca="false">IF('Sub-Cpt Record'!J635 = "","",'Sub-Cpt Record'!J635&amp;"  ")</f>
        <v/>
      </c>
      <c r="I635" s="364" t="str">
        <f aca="false">CONCATENATE(C635&amp;D635&amp;E635&amp;F635&amp;G635&amp;H635)</f>
        <v/>
      </c>
      <c r="J635" s="362" t="n">
        <f aca="false">IF(A635&lt;&gt;"",'Sub-Cpt Record'!C635/CODE!B635,0)</f>
        <v>0</v>
      </c>
      <c r="L635" s="365" t="str">
        <f aca="false">IF(A635="",IF(L636=1,1,""),1)</f>
        <v/>
      </c>
      <c r="N635" s="366" t="n">
        <f aca="false">COUNTIFS('Felling&amp;Restocking'!$A$11:$A$1000, 'Felling&amp;Restocking'!$A635, 'Felling&amp;Restocking'!$B$11:$B$1000, 'Felling&amp;Restocking'!$B635, 'Felling&amp;Restocking'!$H$11:$H$1000, 'Felling&amp;Restocking'!$H635)</f>
        <v>0</v>
      </c>
      <c r="O635" s="366" t="n">
        <f aca="false">IF(OR('Felling&amp;Restocking'!H635=0,'Felling&amp;Restocking'!H635=""),0,1)</f>
        <v>0</v>
      </c>
      <c r="P635" s="367" t="n">
        <f aca="false">SUM('Felling&amp;Restocking'!O635+'Felling&amp;Restocking'!P635)</f>
        <v>0</v>
      </c>
      <c r="S635" s="369" t="n">
        <f aca="false">IF(AND(O635&lt;&gt;0,P635&lt;&gt;0,'Felling&amp;Restocking'!G635&lt;&gt;0,AA635="",AC635=""),1,0)</f>
        <v>0</v>
      </c>
      <c r="T635" s="370" t="str">
        <f aca="false">IF(OR('Felling&amp;Restocking'!G635=0,'Felling&amp;Restocking'!G635=""),"",SUM('Felling&amp;Restocking'!O635/P635)*'Felling&amp;Restocking'!G635)</f>
        <v/>
      </c>
      <c r="U635" s="370" t="str">
        <f aca="false">IF(OR('Felling&amp;Restocking'!G635=0,'Felling&amp;Restocking'!G635=""),"",SUM('Felling&amp;Restocking'!P635/P635)*'Felling&amp;Restocking'!G635)</f>
        <v/>
      </c>
      <c r="V635" s="371" t="n">
        <f aca="false">IF(CONCATENATE('Felling&amp;Restocking'!U635&amp;'Felling&amp;Restocking'!W635&amp;'Felling&amp;Restocking'!Y635&amp;'Felling&amp;Restocking'!AA635&amp;'Felling&amp;Restocking'!AC635)="",0,1)</f>
        <v>0</v>
      </c>
      <c r="W635" s="372" t="n">
        <f aca="false">IF(OR(OR(TRIM('Felling&amp;Restocking'!H635)="T",TRIM('Felling&amp;Restocking'!H635)="DF",TRIM('Felling&amp;Restocking'!H635)="OS"),O635=0),0,1)</f>
        <v>0</v>
      </c>
      <c r="X635" s="372" t="n">
        <f aca="false">IF(OR('Felling&amp;Restocking'!$S635="",OR('Felling&amp;Restocking'!$S635=0,'Felling&amp;Restocking'!$S635="N/A")),0,1)</f>
        <v>0</v>
      </c>
      <c r="Y635" s="362" t="str">
        <f aca="false">IF(W635=1,T635,"")</f>
        <v/>
      </c>
      <c r="Z635" s="362" t="str">
        <f aca="false">IF(W635=1,U635,"")</f>
        <v/>
      </c>
      <c r="AA635" s="363" t="str">
        <f aca="false">CONCATENATE(IF(AND(AG635="B",AF635&lt;&gt;""),AF635,""),IF(AND(AI635="B",AH635&lt;&gt;""),AH635,""),IF(AND(AK635="B",AJ635&lt;&gt;""),AJ635,""),IF(AND(AM635="B",AL635&lt;&gt;""),AL635,""),IF(AND(AO635="B",AN635&lt;&gt;""),AN635,""),IF(AND(AQ635="B",AP635&lt;&gt;""),AP635,""))</f>
        <v/>
      </c>
      <c r="AC635" s="362" t="str">
        <f aca="false">CONCATENATE(IF(AND(AG635="C",AF635&lt;&gt;""),AF635,""),IF(AND(AI635="C",AH635&lt;&gt;""),AH635,""),IF(AND(AK635="C",AJ635&lt;&gt;""),AJ635,""),IF(AND(AM635="C",AL635&lt;&gt;""),AL635,""),IF(AND(AO635="C",AN635&lt;&gt;""),AN635,""),IF(AND(AQ635="C",AP635&lt;&gt;""),AP635,""))</f>
        <v/>
      </c>
      <c r="AE635" s="362" t="str">
        <f aca="false">CONCATENATE(IF(AS635="","",AS635),IF(AU635="","",AU635),IF(AW635="","",AW635),IF(AY635="","",AY635),IF(BA635="","",BA635),IF(BC635="","",BC635))</f>
        <v>1</v>
      </c>
      <c r="AF635" s="362" t="str">
        <f aca="false">IF('Felling&amp;Restocking'!I635="","",IFERROR(VLOOKUP( 'Felling&amp;Restocking'!I635,SpeciesList[],2,0),"," &amp; 'Felling&amp;Restocking'!I635))</f>
        <v/>
      </c>
      <c r="AG635" s="362" t="str">
        <f aca="false">IF('Felling&amp;Restocking'!I635="","",VLOOKUP( 'Felling&amp;Restocking'!I635,SpeciesList[],4,0))</f>
        <v/>
      </c>
      <c r="AH635" s="362" t="str">
        <f aca="false">IF('Felling&amp;Restocking'!J635="","",IFERROR("," &amp; VLOOKUP( 'Felling&amp;Restocking'!J635,SpeciesList[],2,0),"," &amp; 'Felling&amp;Restocking'!J635))</f>
        <v/>
      </c>
      <c r="AI635" s="362" t="str">
        <f aca="false">IF('Felling&amp;Restocking'!J635="","",VLOOKUP( 'Felling&amp;Restocking'!J635,SpeciesList[],4,0))</f>
        <v/>
      </c>
      <c r="AJ635" s="362" t="str">
        <f aca="false">IF('Felling&amp;Restocking'!K635="","",IFERROR("," &amp; VLOOKUP( 'Felling&amp;Restocking'!K635,SpeciesList[],2,0),"," &amp; 'Felling&amp;Restocking'!K635))</f>
        <v/>
      </c>
      <c r="AK635" s="362" t="str">
        <f aca="false">IF('Felling&amp;Restocking'!K635="","",VLOOKUP( 'Felling&amp;Restocking'!K635,SpeciesList[],4,0))</f>
        <v/>
      </c>
      <c r="AL635" s="362" t="str">
        <f aca="false">IF('Felling&amp;Restocking'!L635="","",IFERROR("," &amp; VLOOKUP( 'Felling&amp;Restocking'!L635,SpeciesList[],2,0),"," &amp; 'Felling&amp;Restocking'!L635))</f>
        <v/>
      </c>
      <c r="AM635" s="362" t="str">
        <f aca="false">IF('Felling&amp;Restocking'!L635="","",VLOOKUP( 'Felling&amp;Restocking'!L635,SpeciesList[],4,0))</f>
        <v/>
      </c>
      <c r="AN635" s="362" t="str">
        <f aca="false">IF('Felling&amp;Restocking'!M635="","",IFERROR("," &amp; VLOOKUP( 'Felling&amp;Restocking'!M635,SpeciesList[],2,0),"," &amp; 'Felling&amp;Restocking'!M635))</f>
        <v/>
      </c>
      <c r="AO635" s="362" t="str">
        <f aca="false">IF('Felling&amp;Restocking'!M635="","",VLOOKUP( 'Felling&amp;Restocking'!M635,SpeciesList[],4,0))</f>
        <v/>
      </c>
      <c r="AP635" s="362" t="str">
        <f aca="false">IF('Felling&amp;Restocking'!N635="","",IFERROR("," &amp; VLOOKUP( 'Felling&amp;Restocking'!N635,SpeciesList[],2,0),"," &amp; 'Felling&amp;Restocking'!N635))</f>
        <v/>
      </c>
      <c r="AQ635" s="362" t="str">
        <f aca="false">IF('Felling&amp;Restocking'!N635="","",VLOOKUP( 'Felling&amp;Restocking'!N635,SpeciesList[],4,0))</f>
        <v/>
      </c>
      <c r="AT635" s="362" t="str">
        <f aca="false">IF('Sub-Cpt Record'!A635&lt;&gt;"",CONCATENATE('Sub-Cpt Record'!A635,'Sub-Cpt Record'!B635,'Sub-Cpt Record'!C635),"")</f>
        <v/>
      </c>
      <c r="AU635" s="362" t="n">
        <f aca="false">IF($AT635="",1,COUNTIFS($AT$11:$AT$1000, $AT635))</f>
        <v>1</v>
      </c>
      <c r="AV635" s="362" t="n">
        <f aca="false">IF(AT635&lt;&gt;"",'Sub-Cpt Record'!C635/CODE!AU635,0)</f>
        <v>0</v>
      </c>
    </row>
    <row r="636" customFormat="false" ht="15" hidden="false" customHeight="false" outlineLevel="0" collapsed="false">
      <c r="A636" s="362" t="str">
        <f aca="false">IF('Sub-Cpt Record'!B636="",IF(OR('Sub-Cpt Record'!A636=0,'Sub-Cpt Record'!A636=""),"",'Sub-Cpt Record'!A636),CONCATENATE('Sub-Cpt Record'!A636&amp;'Sub-Cpt Record'!B636))</f>
        <v/>
      </c>
      <c r="B636" s="362" t="n">
        <f aca="false">IF($A636="",1,COUNTIFS($A$11:$A$1000, $A636))</f>
        <v>1</v>
      </c>
      <c r="C636" s="363" t="str">
        <f aca="false">IF('Sub-Cpt Record'!E636 = "","",'Sub-Cpt Record'!E636&amp;"  ")</f>
        <v/>
      </c>
      <c r="D636" s="362" t="str">
        <f aca="false">IF('Sub-Cpt Record'!F636 = "","",'Sub-Cpt Record'!F636&amp;"  ")</f>
        <v/>
      </c>
      <c r="E636" s="362" t="str">
        <f aca="false">IF('Sub-Cpt Record'!G636 = "","",'Sub-Cpt Record'!G636&amp;"  ")</f>
        <v/>
      </c>
      <c r="F636" s="362" t="str">
        <f aca="false">IF('Sub-Cpt Record'!H636 = "","",'Sub-Cpt Record'!H636&amp;"  ")</f>
        <v/>
      </c>
      <c r="G636" s="362" t="str">
        <f aca="false">IF('Sub-Cpt Record'!I636 = "","",'Sub-Cpt Record'!I636&amp;"  ")</f>
        <v/>
      </c>
      <c r="H636" s="362" t="str">
        <f aca="false">IF('Sub-Cpt Record'!J636 = "","",'Sub-Cpt Record'!J636&amp;"  ")</f>
        <v/>
      </c>
      <c r="I636" s="364" t="str">
        <f aca="false">CONCATENATE(C636&amp;D636&amp;E636&amp;F636&amp;G636&amp;H636)</f>
        <v/>
      </c>
      <c r="J636" s="362" t="n">
        <f aca="false">IF(A636&lt;&gt;"",'Sub-Cpt Record'!C636/CODE!B636,0)</f>
        <v>0</v>
      </c>
      <c r="L636" s="365" t="str">
        <f aca="false">IF(A636="",IF(L637=1,1,""),1)</f>
        <v/>
      </c>
      <c r="N636" s="366" t="n">
        <f aca="false">COUNTIFS('Felling&amp;Restocking'!$A$11:$A$1000, 'Felling&amp;Restocking'!$A636, 'Felling&amp;Restocking'!$B$11:$B$1000, 'Felling&amp;Restocking'!$B636, 'Felling&amp;Restocking'!$H$11:$H$1000, 'Felling&amp;Restocking'!$H636)</f>
        <v>0</v>
      </c>
      <c r="O636" s="366" t="n">
        <f aca="false">IF(OR('Felling&amp;Restocking'!H636=0,'Felling&amp;Restocking'!H636=""),0,1)</f>
        <v>0</v>
      </c>
      <c r="P636" s="367" t="n">
        <f aca="false">SUM('Felling&amp;Restocking'!O636+'Felling&amp;Restocking'!P636)</f>
        <v>0</v>
      </c>
      <c r="S636" s="369" t="n">
        <f aca="false">IF(AND(O636&lt;&gt;0,P636&lt;&gt;0,'Felling&amp;Restocking'!G636&lt;&gt;0,AA636="",AC636=""),1,0)</f>
        <v>0</v>
      </c>
      <c r="T636" s="370" t="str">
        <f aca="false">IF(OR('Felling&amp;Restocking'!G636=0,'Felling&amp;Restocking'!G636=""),"",SUM('Felling&amp;Restocking'!O636/P636)*'Felling&amp;Restocking'!G636)</f>
        <v/>
      </c>
      <c r="U636" s="370" t="str">
        <f aca="false">IF(OR('Felling&amp;Restocking'!G636=0,'Felling&amp;Restocking'!G636=""),"",SUM('Felling&amp;Restocking'!P636/P636)*'Felling&amp;Restocking'!G636)</f>
        <v/>
      </c>
      <c r="V636" s="371" t="n">
        <f aca="false">IF(CONCATENATE('Felling&amp;Restocking'!U636&amp;'Felling&amp;Restocking'!W636&amp;'Felling&amp;Restocking'!Y636&amp;'Felling&amp;Restocking'!AA636&amp;'Felling&amp;Restocking'!AC636)="",0,1)</f>
        <v>0</v>
      </c>
      <c r="W636" s="372" t="n">
        <f aca="false">IF(OR(OR(TRIM('Felling&amp;Restocking'!H636)="T",TRIM('Felling&amp;Restocking'!H636)="DF",TRIM('Felling&amp;Restocking'!H636)="OS"),O636=0),0,1)</f>
        <v>0</v>
      </c>
      <c r="X636" s="372" t="n">
        <f aca="false">IF(OR('Felling&amp;Restocking'!$S636="",OR('Felling&amp;Restocking'!$S636=0,'Felling&amp;Restocking'!$S636="N/A")),0,1)</f>
        <v>0</v>
      </c>
      <c r="Y636" s="362" t="str">
        <f aca="false">IF(W636=1,T636,"")</f>
        <v/>
      </c>
      <c r="Z636" s="362" t="str">
        <f aca="false">IF(W636=1,U636,"")</f>
        <v/>
      </c>
      <c r="AA636" s="363" t="str">
        <f aca="false">CONCATENATE(IF(AND(AG636="B",AF636&lt;&gt;""),AF636,""),IF(AND(AI636="B",AH636&lt;&gt;""),AH636,""),IF(AND(AK636="B",AJ636&lt;&gt;""),AJ636,""),IF(AND(AM636="B",AL636&lt;&gt;""),AL636,""),IF(AND(AO636="B",AN636&lt;&gt;""),AN636,""),IF(AND(AQ636="B",AP636&lt;&gt;""),AP636,""))</f>
        <v/>
      </c>
      <c r="AC636" s="362" t="str">
        <f aca="false">CONCATENATE(IF(AND(AG636="C",AF636&lt;&gt;""),AF636,""),IF(AND(AI636="C",AH636&lt;&gt;""),AH636,""),IF(AND(AK636="C",AJ636&lt;&gt;""),AJ636,""),IF(AND(AM636="C",AL636&lt;&gt;""),AL636,""),IF(AND(AO636="C",AN636&lt;&gt;""),AN636,""),IF(AND(AQ636="C",AP636&lt;&gt;""),AP636,""))</f>
        <v/>
      </c>
      <c r="AE636" s="362" t="str">
        <f aca="false">CONCATENATE(IF(AS636="","",AS636),IF(AU636="","",AU636),IF(AW636="","",AW636),IF(AY636="","",AY636),IF(BA636="","",BA636),IF(BC636="","",BC636))</f>
        <v>1</v>
      </c>
      <c r="AF636" s="362" t="str">
        <f aca="false">IF('Felling&amp;Restocking'!I636="","",IFERROR(VLOOKUP( 'Felling&amp;Restocking'!I636,SpeciesList[],2,0),"," &amp; 'Felling&amp;Restocking'!I636))</f>
        <v/>
      </c>
      <c r="AG636" s="362" t="str">
        <f aca="false">IF('Felling&amp;Restocking'!I636="","",VLOOKUP( 'Felling&amp;Restocking'!I636,SpeciesList[],4,0))</f>
        <v/>
      </c>
      <c r="AH636" s="362" t="str">
        <f aca="false">IF('Felling&amp;Restocking'!J636="","",IFERROR("," &amp; VLOOKUP( 'Felling&amp;Restocking'!J636,SpeciesList[],2,0),"," &amp; 'Felling&amp;Restocking'!J636))</f>
        <v/>
      </c>
      <c r="AI636" s="362" t="str">
        <f aca="false">IF('Felling&amp;Restocking'!J636="","",VLOOKUP( 'Felling&amp;Restocking'!J636,SpeciesList[],4,0))</f>
        <v/>
      </c>
      <c r="AJ636" s="362" t="str">
        <f aca="false">IF('Felling&amp;Restocking'!K636="","",IFERROR("," &amp; VLOOKUP( 'Felling&amp;Restocking'!K636,SpeciesList[],2,0),"," &amp; 'Felling&amp;Restocking'!K636))</f>
        <v/>
      </c>
      <c r="AK636" s="362" t="str">
        <f aca="false">IF('Felling&amp;Restocking'!K636="","",VLOOKUP( 'Felling&amp;Restocking'!K636,SpeciesList[],4,0))</f>
        <v/>
      </c>
      <c r="AL636" s="362" t="str">
        <f aca="false">IF('Felling&amp;Restocking'!L636="","",IFERROR("," &amp; VLOOKUP( 'Felling&amp;Restocking'!L636,SpeciesList[],2,0),"," &amp; 'Felling&amp;Restocking'!L636))</f>
        <v/>
      </c>
      <c r="AM636" s="362" t="str">
        <f aca="false">IF('Felling&amp;Restocking'!L636="","",VLOOKUP( 'Felling&amp;Restocking'!L636,SpeciesList[],4,0))</f>
        <v/>
      </c>
      <c r="AN636" s="362" t="str">
        <f aca="false">IF('Felling&amp;Restocking'!M636="","",IFERROR("," &amp; VLOOKUP( 'Felling&amp;Restocking'!M636,SpeciesList[],2,0),"," &amp; 'Felling&amp;Restocking'!M636))</f>
        <v/>
      </c>
      <c r="AO636" s="362" t="str">
        <f aca="false">IF('Felling&amp;Restocking'!M636="","",VLOOKUP( 'Felling&amp;Restocking'!M636,SpeciesList[],4,0))</f>
        <v/>
      </c>
      <c r="AP636" s="362" t="str">
        <f aca="false">IF('Felling&amp;Restocking'!N636="","",IFERROR("," &amp; VLOOKUP( 'Felling&amp;Restocking'!N636,SpeciesList[],2,0),"," &amp; 'Felling&amp;Restocking'!N636))</f>
        <v/>
      </c>
      <c r="AQ636" s="362" t="str">
        <f aca="false">IF('Felling&amp;Restocking'!N636="","",VLOOKUP( 'Felling&amp;Restocking'!N636,SpeciesList[],4,0))</f>
        <v/>
      </c>
      <c r="AT636" s="362" t="str">
        <f aca="false">IF('Sub-Cpt Record'!A636&lt;&gt;"",CONCATENATE('Sub-Cpt Record'!A636,'Sub-Cpt Record'!B636,'Sub-Cpt Record'!C636),"")</f>
        <v/>
      </c>
      <c r="AU636" s="362" t="n">
        <f aca="false">IF($AT636="",1,COUNTIFS($AT$11:$AT$1000, $AT636))</f>
        <v>1</v>
      </c>
      <c r="AV636" s="362" t="n">
        <f aca="false">IF(AT636&lt;&gt;"",'Sub-Cpt Record'!C636/CODE!AU636,0)</f>
        <v>0</v>
      </c>
    </row>
    <row r="637" customFormat="false" ht="15" hidden="false" customHeight="false" outlineLevel="0" collapsed="false">
      <c r="A637" s="362" t="str">
        <f aca="false">IF('Sub-Cpt Record'!B637="",IF(OR('Sub-Cpt Record'!A637=0,'Sub-Cpt Record'!A637=""),"",'Sub-Cpt Record'!A637),CONCATENATE('Sub-Cpt Record'!A637&amp;'Sub-Cpt Record'!B637))</f>
        <v/>
      </c>
      <c r="B637" s="362" t="n">
        <f aca="false">IF($A637="",1,COUNTIFS($A$11:$A$1000, $A637))</f>
        <v>1</v>
      </c>
      <c r="C637" s="363" t="str">
        <f aca="false">IF('Sub-Cpt Record'!E637 = "","",'Sub-Cpt Record'!E637&amp;"  ")</f>
        <v/>
      </c>
      <c r="D637" s="362" t="str">
        <f aca="false">IF('Sub-Cpt Record'!F637 = "","",'Sub-Cpt Record'!F637&amp;"  ")</f>
        <v/>
      </c>
      <c r="E637" s="362" t="str">
        <f aca="false">IF('Sub-Cpt Record'!G637 = "","",'Sub-Cpt Record'!G637&amp;"  ")</f>
        <v/>
      </c>
      <c r="F637" s="362" t="str">
        <f aca="false">IF('Sub-Cpt Record'!H637 = "","",'Sub-Cpt Record'!H637&amp;"  ")</f>
        <v/>
      </c>
      <c r="G637" s="362" t="str">
        <f aca="false">IF('Sub-Cpt Record'!I637 = "","",'Sub-Cpt Record'!I637&amp;"  ")</f>
        <v/>
      </c>
      <c r="H637" s="362" t="str">
        <f aca="false">IF('Sub-Cpt Record'!J637 = "","",'Sub-Cpt Record'!J637&amp;"  ")</f>
        <v/>
      </c>
      <c r="I637" s="364" t="str">
        <f aca="false">CONCATENATE(C637&amp;D637&amp;E637&amp;F637&amp;G637&amp;H637)</f>
        <v/>
      </c>
      <c r="J637" s="362" t="n">
        <f aca="false">IF(A637&lt;&gt;"",'Sub-Cpt Record'!C637/CODE!B637,0)</f>
        <v>0</v>
      </c>
      <c r="L637" s="365" t="str">
        <f aca="false">IF(A637="",IF(L638=1,1,""),1)</f>
        <v/>
      </c>
      <c r="N637" s="366" t="n">
        <f aca="false">COUNTIFS('Felling&amp;Restocking'!$A$11:$A$1000, 'Felling&amp;Restocking'!$A637, 'Felling&amp;Restocking'!$B$11:$B$1000, 'Felling&amp;Restocking'!$B637, 'Felling&amp;Restocking'!$H$11:$H$1000, 'Felling&amp;Restocking'!$H637)</f>
        <v>0</v>
      </c>
      <c r="O637" s="366" t="n">
        <f aca="false">IF(OR('Felling&amp;Restocking'!H637=0,'Felling&amp;Restocking'!H637=""),0,1)</f>
        <v>0</v>
      </c>
      <c r="P637" s="367" t="n">
        <f aca="false">SUM('Felling&amp;Restocking'!O637+'Felling&amp;Restocking'!P637)</f>
        <v>0</v>
      </c>
      <c r="S637" s="369" t="n">
        <f aca="false">IF(AND(O637&lt;&gt;0,P637&lt;&gt;0,'Felling&amp;Restocking'!G637&lt;&gt;0,AA637="",AC637=""),1,0)</f>
        <v>0</v>
      </c>
      <c r="T637" s="370" t="str">
        <f aca="false">IF(OR('Felling&amp;Restocking'!G637=0,'Felling&amp;Restocking'!G637=""),"",SUM('Felling&amp;Restocking'!O637/P637)*'Felling&amp;Restocking'!G637)</f>
        <v/>
      </c>
      <c r="U637" s="370" t="str">
        <f aca="false">IF(OR('Felling&amp;Restocking'!G637=0,'Felling&amp;Restocking'!G637=""),"",SUM('Felling&amp;Restocking'!P637/P637)*'Felling&amp;Restocking'!G637)</f>
        <v/>
      </c>
      <c r="V637" s="371" t="n">
        <f aca="false">IF(CONCATENATE('Felling&amp;Restocking'!U637&amp;'Felling&amp;Restocking'!W637&amp;'Felling&amp;Restocking'!Y637&amp;'Felling&amp;Restocking'!AA637&amp;'Felling&amp;Restocking'!AC637)="",0,1)</f>
        <v>0</v>
      </c>
      <c r="W637" s="372" t="n">
        <f aca="false">IF(OR(OR(TRIM('Felling&amp;Restocking'!H637)="T",TRIM('Felling&amp;Restocking'!H637)="DF",TRIM('Felling&amp;Restocking'!H637)="OS"),O637=0),0,1)</f>
        <v>0</v>
      </c>
      <c r="X637" s="372" t="n">
        <f aca="false">IF(OR('Felling&amp;Restocking'!$S637="",OR('Felling&amp;Restocking'!$S637=0,'Felling&amp;Restocking'!$S637="N/A")),0,1)</f>
        <v>0</v>
      </c>
      <c r="Y637" s="362" t="str">
        <f aca="false">IF(W637=1,T637,"")</f>
        <v/>
      </c>
      <c r="Z637" s="362" t="str">
        <f aca="false">IF(W637=1,U637,"")</f>
        <v/>
      </c>
      <c r="AA637" s="363" t="str">
        <f aca="false">CONCATENATE(IF(AND(AG637="B",AF637&lt;&gt;""),AF637,""),IF(AND(AI637="B",AH637&lt;&gt;""),AH637,""),IF(AND(AK637="B",AJ637&lt;&gt;""),AJ637,""),IF(AND(AM637="B",AL637&lt;&gt;""),AL637,""),IF(AND(AO637="B",AN637&lt;&gt;""),AN637,""),IF(AND(AQ637="B",AP637&lt;&gt;""),AP637,""))</f>
        <v/>
      </c>
      <c r="AC637" s="362" t="str">
        <f aca="false">CONCATENATE(IF(AND(AG637="C",AF637&lt;&gt;""),AF637,""),IF(AND(AI637="C",AH637&lt;&gt;""),AH637,""),IF(AND(AK637="C",AJ637&lt;&gt;""),AJ637,""),IF(AND(AM637="C",AL637&lt;&gt;""),AL637,""),IF(AND(AO637="C",AN637&lt;&gt;""),AN637,""),IF(AND(AQ637="C",AP637&lt;&gt;""),AP637,""))</f>
        <v/>
      </c>
      <c r="AE637" s="362" t="str">
        <f aca="false">CONCATENATE(IF(AS637="","",AS637),IF(AU637="","",AU637),IF(AW637="","",AW637),IF(AY637="","",AY637),IF(BA637="","",BA637),IF(BC637="","",BC637))</f>
        <v>1</v>
      </c>
      <c r="AF637" s="362" t="str">
        <f aca="false">IF('Felling&amp;Restocking'!I637="","",IFERROR(VLOOKUP( 'Felling&amp;Restocking'!I637,SpeciesList[],2,0),"," &amp; 'Felling&amp;Restocking'!I637))</f>
        <v/>
      </c>
      <c r="AG637" s="362" t="str">
        <f aca="false">IF('Felling&amp;Restocking'!I637="","",VLOOKUP( 'Felling&amp;Restocking'!I637,SpeciesList[],4,0))</f>
        <v/>
      </c>
      <c r="AH637" s="362" t="str">
        <f aca="false">IF('Felling&amp;Restocking'!J637="","",IFERROR("," &amp; VLOOKUP( 'Felling&amp;Restocking'!J637,SpeciesList[],2,0),"," &amp; 'Felling&amp;Restocking'!J637))</f>
        <v/>
      </c>
      <c r="AI637" s="362" t="str">
        <f aca="false">IF('Felling&amp;Restocking'!J637="","",VLOOKUP( 'Felling&amp;Restocking'!J637,SpeciesList[],4,0))</f>
        <v/>
      </c>
      <c r="AJ637" s="362" t="str">
        <f aca="false">IF('Felling&amp;Restocking'!K637="","",IFERROR("," &amp; VLOOKUP( 'Felling&amp;Restocking'!K637,SpeciesList[],2,0),"," &amp; 'Felling&amp;Restocking'!K637))</f>
        <v/>
      </c>
      <c r="AK637" s="362" t="str">
        <f aca="false">IF('Felling&amp;Restocking'!K637="","",VLOOKUP( 'Felling&amp;Restocking'!K637,SpeciesList[],4,0))</f>
        <v/>
      </c>
      <c r="AL637" s="362" t="str">
        <f aca="false">IF('Felling&amp;Restocking'!L637="","",IFERROR("," &amp; VLOOKUP( 'Felling&amp;Restocking'!L637,SpeciesList[],2,0),"," &amp; 'Felling&amp;Restocking'!L637))</f>
        <v/>
      </c>
      <c r="AM637" s="362" t="str">
        <f aca="false">IF('Felling&amp;Restocking'!L637="","",VLOOKUP( 'Felling&amp;Restocking'!L637,SpeciesList[],4,0))</f>
        <v/>
      </c>
      <c r="AN637" s="362" t="str">
        <f aca="false">IF('Felling&amp;Restocking'!M637="","",IFERROR("," &amp; VLOOKUP( 'Felling&amp;Restocking'!M637,SpeciesList[],2,0),"," &amp; 'Felling&amp;Restocking'!M637))</f>
        <v/>
      </c>
      <c r="AO637" s="362" t="str">
        <f aca="false">IF('Felling&amp;Restocking'!M637="","",VLOOKUP( 'Felling&amp;Restocking'!M637,SpeciesList[],4,0))</f>
        <v/>
      </c>
      <c r="AP637" s="362" t="str">
        <f aca="false">IF('Felling&amp;Restocking'!N637="","",IFERROR("," &amp; VLOOKUP( 'Felling&amp;Restocking'!N637,SpeciesList[],2,0),"," &amp; 'Felling&amp;Restocking'!N637))</f>
        <v/>
      </c>
      <c r="AQ637" s="362" t="str">
        <f aca="false">IF('Felling&amp;Restocking'!N637="","",VLOOKUP( 'Felling&amp;Restocking'!N637,SpeciesList[],4,0))</f>
        <v/>
      </c>
      <c r="AT637" s="362" t="str">
        <f aca="false">IF('Sub-Cpt Record'!A637&lt;&gt;"",CONCATENATE('Sub-Cpt Record'!A637,'Sub-Cpt Record'!B637,'Sub-Cpt Record'!C637),"")</f>
        <v/>
      </c>
      <c r="AU637" s="362" t="n">
        <f aca="false">IF($AT637="",1,COUNTIFS($AT$11:$AT$1000, $AT637))</f>
        <v>1</v>
      </c>
      <c r="AV637" s="362" t="n">
        <f aca="false">IF(AT637&lt;&gt;"",'Sub-Cpt Record'!C637/CODE!AU637,0)</f>
        <v>0</v>
      </c>
    </row>
    <row r="638" customFormat="false" ht="15" hidden="false" customHeight="false" outlineLevel="0" collapsed="false">
      <c r="A638" s="362" t="str">
        <f aca="false">IF('Sub-Cpt Record'!B638="",IF(OR('Sub-Cpt Record'!A638=0,'Sub-Cpt Record'!A638=""),"",'Sub-Cpt Record'!A638),CONCATENATE('Sub-Cpt Record'!A638&amp;'Sub-Cpt Record'!B638))</f>
        <v/>
      </c>
      <c r="B638" s="362" t="n">
        <f aca="false">IF($A638="",1,COUNTIFS($A$11:$A$1000, $A638))</f>
        <v>1</v>
      </c>
      <c r="C638" s="363" t="str">
        <f aca="false">IF('Sub-Cpt Record'!E638 = "","",'Sub-Cpt Record'!E638&amp;"  ")</f>
        <v/>
      </c>
      <c r="D638" s="362" t="str">
        <f aca="false">IF('Sub-Cpt Record'!F638 = "","",'Sub-Cpt Record'!F638&amp;"  ")</f>
        <v/>
      </c>
      <c r="E638" s="362" t="str">
        <f aca="false">IF('Sub-Cpt Record'!G638 = "","",'Sub-Cpt Record'!G638&amp;"  ")</f>
        <v/>
      </c>
      <c r="F638" s="362" t="str">
        <f aca="false">IF('Sub-Cpt Record'!H638 = "","",'Sub-Cpt Record'!H638&amp;"  ")</f>
        <v/>
      </c>
      <c r="G638" s="362" t="str">
        <f aca="false">IF('Sub-Cpt Record'!I638 = "","",'Sub-Cpt Record'!I638&amp;"  ")</f>
        <v/>
      </c>
      <c r="H638" s="362" t="str">
        <f aca="false">IF('Sub-Cpt Record'!J638 = "","",'Sub-Cpt Record'!J638&amp;"  ")</f>
        <v/>
      </c>
      <c r="I638" s="364" t="str">
        <f aca="false">CONCATENATE(C638&amp;D638&amp;E638&amp;F638&amp;G638&amp;H638)</f>
        <v/>
      </c>
      <c r="J638" s="362" t="n">
        <f aca="false">IF(A638&lt;&gt;"",'Sub-Cpt Record'!C638/CODE!B638,0)</f>
        <v>0</v>
      </c>
      <c r="L638" s="365" t="str">
        <f aca="false">IF(A638="",IF(L639=1,1,""),1)</f>
        <v/>
      </c>
      <c r="N638" s="366" t="n">
        <f aca="false">COUNTIFS('Felling&amp;Restocking'!$A$11:$A$1000, 'Felling&amp;Restocking'!$A638, 'Felling&amp;Restocking'!$B$11:$B$1000, 'Felling&amp;Restocking'!$B638, 'Felling&amp;Restocking'!$H$11:$H$1000, 'Felling&amp;Restocking'!$H638)</f>
        <v>0</v>
      </c>
      <c r="O638" s="366" t="n">
        <f aca="false">IF(OR('Felling&amp;Restocking'!H638=0,'Felling&amp;Restocking'!H638=""),0,1)</f>
        <v>0</v>
      </c>
      <c r="P638" s="367" t="n">
        <f aca="false">SUM('Felling&amp;Restocking'!O638+'Felling&amp;Restocking'!P638)</f>
        <v>0</v>
      </c>
      <c r="S638" s="369" t="n">
        <f aca="false">IF(AND(O638&lt;&gt;0,P638&lt;&gt;0,'Felling&amp;Restocking'!G638&lt;&gt;0,AA638="",AC638=""),1,0)</f>
        <v>0</v>
      </c>
      <c r="T638" s="370" t="str">
        <f aca="false">IF(OR('Felling&amp;Restocking'!G638=0,'Felling&amp;Restocking'!G638=""),"",SUM('Felling&amp;Restocking'!O638/P638)*'Felling&amp;Restocking'!G638)</f>
        <v/>
      </c>
      <c r="U638" s="370" t="str">
        <f aca="false">IF(OR('Felling&amp;Restocking'!G638=0,'Felling&amp;Restocking'!G638=""),"",SUM('Felling&amp;Restocking'!P638/P638)*'Felling&amp;Restocking'!G638)</f>
        <v/>
      </c>
      <c r="V638" s="371" t="n">
        <f aca="false">IF(CONCATENATE('Felling&amp;Restocking'!U638&amp;'Felling&amp;Restocking'!W638&amp;'Felling&amp;Restocking'!Y638&amp;'Felling&amp;Restocking'!AA638&amp;'Felling&amp;Restocking'!AC638)="",0,1)</f>
        <v>0</v>
      </c>
      <c r="W638" s="372" t="n">
        <f aca="false">IF(OR(OR(TRIM('Felling&amp;Restocking'!H638)="T",TRIM('Felling&amp;Restocking'!H638)="DF",TRIM('Felling&amp;Restocking'!H638)="OS"),O638=0),0,1)</f>
        <v>0</v>
      </c>
      <c r="X638" s="372" t="n">
        <f aca="false">IF(OR('Felling&amp;Restocking'!$S638="",OR('Felling&amp;Restocking'!$S638=0,'Felling&amp;Restocking'!$S638="N/A")),0,1)</f>
        <v>0</v>
      </c>
      <c r="Y638" s="362" t="str">
        <f aca="false">IF(W638=1,T638,"")</f>
        <v/>
      </c>
      <c r="Z638" s="362" t="str">
        <f aca="false">IF(W638=1,U638,"")</f>
        <v/>
      </c>
      <c r="AA638" s="363" t="str">
        <f aca="false">CONCATENATE(IF(AND(AG638="B",AF638&lt;&gt;""),AF638,""),IF(AND(AI638="B",AH638&lt;&gt;""),AH638,""),IF(AND(AK638="B",AJ638&lt;&gt;""),AJ638,""),IF(AND(AM638="B",AL638&lt;&gt;""),AL638,""),IF(AND(AO638="B",AN638&lt;&gt;""),AN638,""),IF(AND(AQ638="B",AP638&lt;&gt;""),AP638,""))</f>
        <v/>
      </c>
      <c r="AC638" s="362" t="str">
        <f aca="false">CONCATENATE(IF(AND(AG638="C",AF638&lt;&gt;""),AF638,""),IF(AND(AI638="C",AH638&lt;&gt;""),AH638,""),IF(AND(AK638="C",AJ638&lt;&gt;""),AJ638,""),IF(AND(AM638="C",AL638&lt;&gt;""),AL638,""),IF(AND(AO638="C",AN638&lt;&gt;""),AN638,""),IF(AND(AQ638="C",AP638&lt;&gt;""),AP638,""))</f>
        <v/>
      </c>
      <c r="AE638" s="362" t="str">
        <f aca="false">CONCATENATE(IF(AS638="","",AS638),IF(AU638="","",AU638),IF(AW638="","",AW638),IF(AY638="","",AY638),IF(BA638="","",BA638),IF(BC638="","",BC638))</f>
        <v>1</v>
      </c>
      <c r="AF638" s="362" t="str">
        <f aca="false">IF('Felling&amp;Restocking'!I638="","",IFERROR(VLOOKUP( 'Felling&amp;Restocking'!I638,SpeciesList[],2,0),"," &amp; 'Felling&amp;Restocking'!I638))</f>
        <v/>
      </c>
      <c r="AG638" s="362" t="str">
        <f aca="false">IF('Felling&amp;Restocking'!I638="","",VLOOKUP( 'Felling&amp;Restocking'!I638,SpeciesList[],4,0))</f>
        <v/>
      </c>
      <c r="AH638" s="362" t="str">
        <f aca="false">IF('Felling&amp;Restocking'!J638="","",IFERROR("," &amp; VLOOKUP( 'Felling&amp;Restocking'!J638,SpeciesList[],2,0),"," &amp; 'Felling&amp;Restocking'!J638))</f>
        <v/>
      </c>
      <c r="AI638" s="362" t="str">
        <f aca="false">IF('Felling&amp;Restocking'!J638="","",VLOOKUP( 'Felling&amp;Restocking'!J638,SpeciesList[],4,0))</f>
        <v/>
      </c>
      <c r="AJ638" s="362" t="str">
        <f aca="false">IF('Felling&amp;Restocking'!K638="","",IFERROR("," &amp; VLOOKUP( 'Felling&amp;Restocking'!K638,SpeciesList[],2,0),"," &amp; 'Felling&amp;Restocking'!K638))</f>
        <v/>
      </c>
      <c r="AK638" s="362" t="str">
        <f aca="false">IF('Felling&amp;Restocking'!K638="","",VLOOKUP( 'Felling&amp;Restocking'!K638,SpeciesList[],4,0))</f>
        <v/>
      </c>
      <c r="AL638" s="362" t="str">
        <f aca="false">IF('Felling&amp;Restocking'!L638="","",IFERROR("," &amp; VLOOKUP( 'Felling&amp;Restocking'!L638,SpeciesList[],2,0),"," &amp; 'Felling&amp;Restocking'!L638))</f>
        <v/>
      </c>
      <c r="AM638" s="362" t="str">
        <f aca="false">IF('Felling&amp;Restocking'!L638="","",VLOOKUP( 'Felling&amp;Restocking'!L638,SpeciesList[],4,0))</f>
        <v/>
      </c>
      <c r="AN638" s="362" t="str">
        <f aca="false">IF('Felling&amp;Restocking'!M638="","",IFERROR("," &amp; VLOOKUP( 'Felling&amp;Restocking'!M638,SpeciesList[],2,0),"," &amp; 'Felling&amp;Restocking'!M638))</f>
        <v/>
      </c>
      <c r="AO638" s="362" t="str">
        <f aca="false">IF('Felling&amp;Restocking'!M638="","",VLOOKUP( 'Felling&amp;Restocking'!M638,SpeciesList[],4,0))</f>
        <v/>
      </c>
      <c r="AP638" s="362" t="str">
        <f aca="false">IF('Felling&amp;Restocking'!N638="","",IFERROR("," &amp; VLOOKUP( 'Felling&amp;Restocking'!N638,SpeciesList[],2,0),"," &amp; 'Felling&amp;Restocking'!N638))</f>
        <v/>
      </c>
      <c r="AQ638" s="362" t="str">
        <f aca="false">IF('Felling&amp;Restocking'!N638="","",VLOOKUP( 'Felling&amp;Restocking'!N638,SpeciesList[],4,0))</f>
        <v/>
      </c>
      <c r="AT638" s="362" t="str">
        <f aca="false">IF('Sub-Cpt Record'!A638&lt;&gt;"",CONCATENATE('Sub-Cpt Record'!A638,'Sub-Cpt Record'!B638,'Sub-Cpt Record'!C638),"")</f>
        <v/>
      </c>
      <c r="AU638" s="362" t="n">
        <f aca="false">IF($AT638="",1,COUNTIFS($AT$11:$AT$1000, $AT638))</f>
        <v>1</v>
      </c>
      <c r="AV638" s="362" t="n">
        <f aca="false">IF(AT638&lt;&gt;"",'Sub-Cpt Record'!C638/CODE!AU638,0)</f>
        <v>0</v>
      </c>
    </row>
    <row r="639" customFormat="false" ht="15" hidden="false" customHeight="false" outlineLevel="0" collapsed="false">
      <c r="A639" s="362" t="str">
        <f aca="false">IF('Sub-Cpt Record'!B639="",IF(OR('Sub-Cpt Record'!A639=0,'Sub-Cpt Record'!A639=""),"",'Sub-Cpt Record'!A639),CONCATENATE('Sub-Cpt Record'!A639&amp;'Sub-Cpt Record'!B639))</f>
        <v/>
      </c>
      <c r="B639" s="362" t="n">
        <f aca="false">IF($A639="",1,COUNTIFS($A$11:$A$1000, $A639))</f>
        <v>1</v>
      </c>
      <c r="C639" s="363" t="str">
        <f aca="false">IF('Sub-Cpt Record'!E639 = "","",'Sub-Cpt Record'!E639&amp;"  ")</f>
        <v/>
      </c>
      <c r="D639" s="362" t="str">
        <f aca="false">IF('Sub-Cpt Record'!F639 = "","",'Sub-Cpt Record'!F639&amp;"  ")</f>
        <v/>
      </c>
      <c r="E639" s="362" t="str">
        <f aca="false">IF('Sub-Cpt Record'!G639 = "","",'Sub-Cpt Record'!G639&amp;"  ")</f>
        <v/>
      </c>
      <c r="F639" s="362" t="str">
        <f aca="false">IF('Sub-Cpt Record'!H639 = "","",'Sub-Cpt Record'!H639&amp;"  ")</f>
        <v/>
      </c>
      <c r="G639" s="362" t="str">
        <f aca="false">IF('Sub-Cpt Record'!I639 = "","",'Sub-Cpt Record'!I639&amp;"  ")</f>
        <v/>
      </c>
      <c r="H639" s="362" t="str">
        <f aca="false">IF('Sub-Cpt Record'!J639 = "","",'Sub-Cpt Record'!J639&amp;"  ")</f>
        <v/>
      </c>
      <c r="I639" s="364" t="str">
        <f aca="false">CONCATENATE(C639&amp;D639&amp;E639&amp;F639&amp;G639&amp;H639)</f>
        <v/>
      </c>
      <c r="J639" s="362" t="n">
        <f aca="false">IF(A639&lt;&gt;"",'Sub-Cpt Record'!C639/CODE!B639,0)</f>
        <v>0</v>
      </c>
      <c r="L639" s="365" t="str">
        <f aca="false">IF(A639="",IF(L640=1,1,""),1)</f>
        <v/>
      </c>
      <c r="N639" s="366" t="n">
        <f aca="false">COUNTIFS('Felling&amp;Restocking'!$A$11:$A$1000, 'Felling&amp;Restocking'!$A639, 'Felling&amp;Restocking'!$B$11:$B$1000, 'Felling&amp;Restocking'!$B639, 'Felling&amp;Restocking'!$H$11:$H$1000, 'Felling&amp;Restocking'!$H639)</f>
        <v>0</v>
      </c>
      <c r="O639" s="366" t="n">
        <f aca="false">IF(OR('Felling&amp;Restocking'!H639=0,'Felling&amp;Restocking'!H639=""),0,1)</f>
        <v>0</v>
      </c>
      <c r="P639" s="367" t="n">
        <f aca="false">SUM('Felling&amp;Restocking'!O639+'Felling&amp;Restocking'!P639)</f>
        <v>0</v>
      </c>
      <c r="S639" s="369" t="n">
        <f aca="false">IF(AND(O639&lt;&gt;0,P639&lt;&gt;0,'Felling&amp;Restocking'!G639&lt;&gt;0,AA639="",AC639=""),1,0)</f>
        <v>0</v>
      </c>
      <c r="T639" s="370" t="str">
        <f aca="false">IF(OR('Felling&amp;Restocking'!G639=0,'Felling&amp;Restocking'!G639=""),"",SUM('Felling&amp;Restocking'!O639/P639)*'Felling&amp;Restocking'!G639)</f>
        <v/>
      </c>
      <c r="U639" s="370" t="str">
        <f aca="false">IF(OR('Felling&amp;Restocking'!G639=0,'Felling&amp;Restocking'!G639=""),"",SUM('Felling&amp;Restocking'!P639/P639)*'Felling&amp;Restocking'!G639)</f>
        <v/>
      </c>
      <c r="V639" s="371" t="n">
        <f aca="false">IF(CONCATENATE('Felling&amp;Restocking'!U639&amp;'Felling&amp;Restocking'!W639&amp;'Felling&amp;Restocking'!Y639&amp;'Felling&amp;Restocking'!AA639&amp;'Felling&amp;Restocking'!AC639)="",0,1)</f>
        <v>0</v>
      </c>
      <c r="W639" s="372" t="n">
        <f aca="false">IF(OR(OR(TRIM('Felling&amp;Restocking'!H639)="T",TRIM('Felling&amp;Restocking'!H639)="DF",TRIM('Felling&amp;Restocking'!H639)="OS"),O639=0),0,1)</f>
        <v>0</v>
      </c>
      <c r="X639" s="372" t="n">
        <f aca="false">IF(OR('Felling&amp;Restocking'!$S639="",OR('Felling&amp;Restocking'!$S639=0,'Felling&amp;Restocking'!$S639="N/A")),0,1)</f>
        <v>0</v>
      </c>
      <c r="Y639" s="362" t="str">
        <f aca="false">IF(W639=1,T639,"")</f>
        <v/>
      </c>
      <c r="Z639" s="362" t="str">
        <f aca="false">IF(W639=1,U639,"")</f>
        <v/>
      </c>
      <c r="AA639" s="363" t="str">
        <f aca="false">CONCATENATE(IF(AND(AG639="B",AF639&lt;&gt;""),AF639,""),IF(AND(AI639="B",AH639&lt;&gt;""),AH639,""),IF(AND(AK639="B",AJ639&lt;&gt;""),AJ639,""),IF(AND(AM639="B",AL639&lt;&gt;""),AL639,""),IF(AND(AO639="B",AN639&lt;&gt;""),AN639,""),IF(AND(AQ639="B",AP639&lt;&gt;""),AP639,""))</f>
        <v/>
      </c>
      <c r="AC639" s="362" t="str">
        <f aca="false">CONCATENATE(IF(AND(AG639="C",AF639&lt;&gt;""),AF639,""),IF(AND(AI639="C",AH639&lt;&gt;""),AH639,""),IF(AND(AK639="C",AJ639&lt;&gt;""),AJ639,""),IF(AND(AM639="C",AL639&lt;&gt;""),AL639,""),IF(AND(AO639="C",AN639&lt;&gt;""),AN639,""),IF(AND(AQ639="C",AP639&lt;&gt;""),AP639,""))</f>
        <v/>
      </c>
      <c r="AE639" s="362" t="str">
        <f aca="false">CONCATENATE(IF(AS639="","",AS639),IF(AU639="","",AU639),IF(AW639="","",AW639),IF(AY639="","",AY639),IF(BA639="","",BA639),IF(BC639="","",BC639))</f>
        <v>1</v>
      </c>
      <c r="AF639" s="362" t="str">
        <f aca="false">IF('Felling&amp;Restocking'!I639="","",IFERROR(VLOOKUP( 'Felling&amp;Restocking'!I639,SpeciesList[],2,0),"," &amp; 'Felling&amp;Restocking'!I639))</f>
        <v/>
      </c>
      <c r="AG639" s="362" t="str">
        <f aca="false">IF('Felling&amp;Restocking'!I639="","",VLOOKUP( 'Felling&amp;Restocking'!I639,SpeciesList[],4,0))</f>
        <v/>
      </c>
      <c r="AH639" s="362" t="str">
        <f aca="false">IF('Felling&amp;Restocking'!J639="","",IFERROR("," &amp; VLOOKUP( 'Felling&amp;Restocking'!J639,SpeciesList[],2,0),"," &amp; 'Felling&amp;Restocking'!J639))</f>
        <v/>
      </c>
      <c r="AI639" s="362" t="str">
        <f aca="false">IF('Felling&amp;Restocking'!J639="","",VLOOKUP( 'Felling&amp;Restocking'!J639,SpeciesList[],4,0))</f>
        <v/>
      </c>
      <c r="AJ639" s="362" t="str">
        <f aca="false">IF('Felling&amp;Restocking'!K639="","",IFERROR("," &amp; VLOOKUP( 'Felling&amp;Restocking'!K639,SpeciesList[],2,0),"," &amp; 'Felling&amp;Restocking'!K639))</f>
        <v/>
      </c>
      <c r="AK639" s="362" t="str">
        <f aca="false">IF('Felling&amp;Restocking'!K639="","",VLOOKUP( 'Felling&amp;Restocking'!K639,SpeciesList[],4,0))</f>
        <v/>
      </c>
      <c r="AL639" s="362" t="str">
        <f aca="false">IF('Felling&amp;Restocking'!L639="","",IFERROR("," &amp; VLOOKUP( 'Felling&amp;Restocking'!L639,SpeciesList[],2,0),"," &amp; 'Felling&amp;Restocking'!L639))</f>
        <v/>
      </c>
      <c r="AM639" s="362" t="str">
        <f aca="false">IF('Felling&amp;Restocking'!L639="","",VLOOKUP( 'Felling&amp;Restocking'!L639,SpeciesList[],4,0))</f>
        <v/>
      </c>
      <c r="AN639" s="362" t="str">
        <f aca="false">IF('Felling&amp;Restocking'!M639="","",IFERROR("," &amp; VLOOKUP( 'Felling&amp;Restocking'!M639,SpeciesList[],2,0),"," &amp; 'Felling&amp;Restocking'!M639))</f>
        <v/>
      </c>
      <c r="AO639" s="362" t="str">
        <f aca="false">IF('Felling&amp;Restocking'!M639="","",VLOOKUP( 'Felling&amp;Restocking'!M639,SpeciesList[],4,0))</f>
        <v/>
      </c>
      <c r="AP639" s="362" t="str">
        <f aca="false">IF('Felling&amp;Restocking'!N639="","",IFERROR("," &amp; VLOOKUP( 'Felling&amp;Restocking'!N639,SpeciesList[],2,0),"," &amp; 'Felling&amp;Restocking'!N639))</f>
        <v/>
      </c>
      <c r="AQ639" s="362" t="str">
        <f aca="false">IF('Felling&amp;Restocking'!N639="","",VLOOKUP( 'Felling&amp;Restocking'!N639,SpeciesList[],4,0))</f>
        <v/>
      </c>
      <c r="AT639" s="362" t="str">
        <f aca="false">IF('Sub-Cpt Record'!A639&lt;&gt;"",CONCATENATE('Sub-Cpt Record'!A639,'Sub-Cpt Record'!B639,'Sub-Cpt Record'!C639),"")</f>
        <v/>
      </c>
      <c r="AU639" s="362" t="n">
        <f aca="false">IF($AT639="",1,COUNTIFS($AT$11:$AT$1000, $AT639))</f>
        <v>1</v>
      </c>
      <c r="AV639" s="362" t="n">
        <f aca="false">IF(AT639&lt;&gt;"",'Sub-Cpt Record'!C639/CODE!AU639,0)</f>
        <v>0</v>
      </c>
    </row>
    <row r="640" customFormat="false" ht="15" hidden="false" customHeight="false" outlineLevel="0" collapsed="false">
      <c r="A640" s="362" t="str">
        <f aca="false">IF('Sub-Cpt Record'!B640="",IF(OR('Sub-Cpt Record'!A640=0,'Sub-Cpt Record'!A640=""),"",'Sub-Cpt Record'!A640),CONCATENATE('Sub-Cpt Record'!A640&amp;'Sub-Cpt Record'!B640))</f>
        <v/>
      </c>
      <c r="B640" s="362" t="n">
        <f aca="false">IF($A640="",1,COUNTIFS($A$11:$A$1000, $A640))</f>
        <v>1</v>
      </c>
      <c r="C640" s="363" t="str">
        <f aca="false">IF('Sub-Cpt Record'!E640 = "","",'Sub-Cpt Record'!E640&amp;"  ")</f>
        <v/>
      </c>
      <c r="D640" s="362" t="str">
        <f aca="false">IF('Sub-Cpt Record'!F640 = "","",'Sub-Cpt Record'!F640&amp;"  ")</f>
        <v/>
      </c>
      <c r="E640" s="362" t="str">
        <f aca="false">IF('Sub-Cpt Record'!G640 = "","",'Sub-Cpt Record'!G640&amp;"  ")</f>
        <v/>
      </c>
      <c r="F640" s="362" t="str">
        <f aca="false">IF('Sub-Cpt Record'!H640 = "","",'Sub-Cpt Record'!H640&amp;"  ")</f>
        <v/>
      </c>
      <c r="G640" s="362" t="str">
        <f aca="false">IF('Sub-Cpt Record'!I640 = "","",'Sub-Cpt Record'!I640&amp;"  ")</f>
        <v/>
      </c>
      <c r="H640" s="362" t="str">
        <f aca="false">IF('Sub-Cpt Record'!J640 = "","",'Sub-Cpt Record'!J640&amp;"  ")</f>
        <v/>
      </c>
      <c r="I640" s="364" t="str">
        <f aca="false">CONCATENATE(C640&amp;D640&amp;E640&amp;F640&amp;G640&amp;H640)</f>
        <v/>
      </c>
      <c r="J640" s="362" t="n">
        <f aca="false">IF(A640&lt;&gt;"",'Sub-Cpt Record'!C640/CODE!B640,0)</f>
        <v>0</v>
      </c>
      <c r="L640" s="365" t="str">
        <f aca="false">IF(A640="",IF(L641=1,1,""),1)</f>
        <v/>
      </c>
      <c r="N640" s="366" t="n">
        <f aca="false">COUNTIFS('Felling&amp;Restocking'!$A$11:$A$1000, 'Felling&amp;Restocking'!$A640, 'Felling&amp;Restocking'!$B$11:$B$1000, 'Felling&amp;Restocking'!$B640, 'Felling&amp;Restocking'!$H$11:$H$1000, 'Felling&amp;Restocking'!$H640)</f>
        <v>0</v>
      </c>
      <c r="O640" s="366" t="n">
        <f aca="false">IF(OR('Felling&amp;Restocking'!H640=0,'Felling&amp;Restocking'!H640=""),0,1)</f>
        <v>0</v>
      </c>
      <c r="P640" s="367" t="n">
        <f aca="false">SUM('Felling&amp;Restocking'!O640+'Felling&amp;Restocking'!P640)</f>
        <v>0</v>
      </c>
      <c r="S640" s="369" t="n">
        <f aca="false">IF(AND(O640&lt;&gt;0,P640&lt;&gt;0,'Felling&amp;Restocking'!G640&lt;&gt;0,AA640="",AC640=""),1,0)</f>
        <v>0</v>
      </c>
      <c r="T640" s="370" t="str">
        <f aca="false">IF(OR('Felling&amp;Restocking'!G640=0,'Felling&amp;Restocking'!G640=""),"",SUM('Felling&amp;Restocking'!O640/P640)*'Felling&amp;Restocking'!G640)</f>
        <v/>
      </c>
      <c r="U640" s="370" t="str">
        <f aca="false">IF(OR('Felling&amp;Restocking'!G640=0,'Felling&amp;Restocking'!G640=""),"",SUM('Felling&amp;Restocking'!P640/P640)*'Felling&amp;Restocking'!G640)</f>
        <v/>
      </c>
      <c r="V640" s="371" t="n">
        <f aca="false">IF(CONCATENATE('Felling&amp;Restocking'!U640&amp;'Felling&amp;Restocking'!W640&amp;'Felling&amp;Restocking'!Y640&amp;'Felling&amp;Restocking'!AA640&amp;'Felling&amp;Restocking'!AC640)="",0,1)</f>
        <v>0</v>
      </c>
      <c r="W640" s="372" t="n">
        <f aca="false">IF(OR(OR(TRIM('Felling&amp;Restocking'!H640)="T",TRIM('Felling&amp;Restocking'!H640)="DF",TRIM('Felling&amp;Restocking'!H640)="OS"),O640=0),0,1)</f>
        <v>0</v>
      </c>
      <c r="X640" s="372" t="n">
        <f aca="false">IF(OR('Felling&amp;Restocking'!$S640="",OR('Felling&amp;Restocking'!$S640=0,'Felling&amp;Restocking'!$S640="N/A")),0,1)</f>
        <v>0</v>
      </c>
      <c r="Y640" s="362" t="str">
        <f aca="false">IF(W640=1,T640,"")</f>
        <v/>
      </c>
      <c r="Z640" s="362" t="str">
        <f aca="false">IF(W640=1,U640,"")</f>
        <v/>
      </c>
      <c r="AA640" s="363" t="str">
        <f aca="false">CONCATENATE(IF(AND(AG640="B",AF640&lt;&gt;""),AF640,""),IF(AND(AI640="B",AH640&lt;&gt;""),AH640,""),IF(AND(AK640="B",AJ640&lt;&gt;""),AJ640,""),IF(AND(AM640="B",AL640&lt;&gt;""),AL640,""),IF(AND(AO640="B",AN640&lt;&gt;""),AN640,""),IF(AND(AQ640="B",AP640&lt;&gt;""),AP640,""))</f>
        <v/>
      </c>
      <c r="AC640" s="362" t="str">
        <f aca="false">CONCATENATE(IF(AND(AG640="C",AF640&lt;&gt;""),AF640,""),IF(AND(AI640="C",AH640&lt;&gt;""),AH640,""),IF(AND(AK640="C",AJ640&lt;&gt;""),AJ640,""),IF(AND(AM640="C",AL640&lt;&gt;""),AL640,""),IF(AND(AO640="C",AN640&lt;&gt;""),AN640,""),IF(AND(AQ640="C",AP640&lt;&gt;""),AP640,""))</f>
        <v/>
      </c>
      <c r="AE640" s="362" t="str">
        <f aca="false">CONCATENATE(IF(AS640="","",AS640),IF(AU640="","",AU640),IF(AW640="","",AW640),IF(AY640="","",AY640),IF(BA640="","",BA640),IF(BC640="","",BC640))</f>
        <v>1</v>
      </c>
      <c r="AF640" s="362" t="str">
        <f aca="false">IF('Felling&amp;Restocking'!I640="","",IFERROR(VLOOKUP( 'Felling&amp;Restocking'!I640,SpeciesList[],2,0),"," &amp; 'Felling&amp;Restocking'!I640))</f>
        <v/>
      </c>
      <c r="AG640" s="362" t="str">
        <f aca="false">IF('Felling&amp;Restocking'!I640="","",VLOOKUP( 'Felling&amp;Restocking'!I640,SpeciesList[],4,0))</f>
        <v/>
      </c>
      <c r="AH640" s="362" t="str">
        <f aca="false">IF('Felling&amp;Restocking'!J640="","",IFERROR("," &amp; VLOOKUP( 'Felling&amp;Restocking'!J640,SpeciesList[],2,0),"," &amp; 'Felling&amp;Restocking'!J640))</f>
        <v/>
      </c>
      <c r="AI640" s="362" t="str">
        <f aca="false">IF('Felling&amp;Restocking'!J640="","",VLOOKUP( 'Felling&amp;Restocking'!J640,SpeciesList[],4,0))</f>
        <v/>
      </c>
      <c r="AJ640" s="362" t="str">
        <f aca="false">IF('Felling&amp;Restocking'!K640="","",IFERROR("," &amp; VLOOKUP( 'Felling&amp;Restocking'!K640,SpeciesList[],2,0),"," &amp; 'Felling&amp;Restocking'!K640))</f>
        <v/>
      </c>
      <c r="AK640" s="362" t="str">
        <f aca="false">IF('Felling&amp;Restocking'!K640="","",VLOOKUP( 'Felling&amp;Restocking'!K640,SpeciesList[],4,0))</f>
        <v/>
      </c>
      <c r="AL640" s="362" t="str">
        <f aca="false">IF('Felling&amp;Restocking'!L640="","",IFERROR("," &amp; VLOOKUP( 'Felling&amp;Restocking'!L640,SpeciesList[],2,0),"," &amp; 'Felling&amp;Restocking'!L640))</f>
        <v/>
      </c>
      <c r="AM640" s="362" t="str">
        <f aca="false">IF('Felling&amp;Restocking'!L640="","",VLOOKUP( 'Felling&amp;Restocking'!L640,SpeciesList[],4,0))</f>
        <v/>
      </c>
      <c r="AN640" s="362" t="str">
        <f aca="false">IF('Felling&amp;Restocking'!M640="","",IFERROR("," &amp; VLOOKUP( 'Felling&amp;Restocking'!M640,SpeciesList[],2,0),"," &amp; 'Felling&amp;Restocking'!M640))</f>
        <v/>
      </c>
      <c r="AO640" s="362" t="str">
        <f aca="false">IF('Felling&amp;Restocking'!M640="","",VLOOKUP( 'Felling&amp;Restocking'!M640,SpeciesList[],4,0))</f>
        <v/>
      </c>
      <c r="AP640" s="362" t="str">
        <f aca="false">IF('Felling&amp;Restocking'!N640="","",IFERROR("," &amp; VLOOKUP( 'Felling&amp;Restocking'!N640,SpeciesList[],2,0),"," &amp; 'Felling&amp;Restocking'!N640))</f>
        <v/>
      </c>
      <c r="AQ640" s="362" t="str">
        <f aca="false">IF('Felling&amp;Restocking'!N640="","",VLOOKUP( 'Felling&amp;Restocking'!N640,SpeciesList[],4,0))</f>
        <v/>
      </c>
      <c r="AT640" s="362" t="str">
        <f aca="false">IF('Sub-Cpt Record'!A640&lt;&gt;"",CONCATENATE('Sub-Cpt Record'!A640,'Sub-Cpt Record'!B640,'Sub-Cpt Record'!C640),"")</f>
        <v/>
      </c>
      <c r="AU640" s="362" t="n">
        <f aca="false">IF($AT640="",1,COUNTIFS($AT$11:$AT$1000, $AT640))</f>
        <v>1</v>
      </c>
      <c r="AV640" s="362" t="n">
        <f aca="false">IF(AT640&lt;&gt;"",'Sub-Cpt Record'!C640/CODE!AU640,0)</f>
        <v>0</v>
      </c>
    </row>
    <row r="641" customFormat="false" ht="15" hidden="false" customHeight="false" outlineLevel="0" collapsed="false">
      <c r="A641" s="362" t="str">
        <f aca="false">IF('Sub-Cpt Record'!B641="",IF(OR('Sub-Cpt Record'!A641=0,'Sub-Cpt Record'!A641=""),"",'Sub-Cpt Record'!A641),CONCATENATE('Sub-Cpt Record'!A641&amp;'Sub-Cpt Record'!B641))</f>
        <v/>
      </c>
      <c r="B641" s="362" t="n">
        <f aca="false">IF($A641="",1,COUNTIFS($A$11:$A$1000, $A641))</f>
        <v>1</v>
      </c>
      <c r="C641" s="363" t="str">
        <f aca="false">IF('Sub-Cpt Record'!E641 = "","",'Sub-Cpt Record'!E641&amp;"  ")</f>
        <v/>
      </c>
      <c r="D641" s="362" t="str">
        <f aca="false">IF('Sub-Cpt Record'!F641 = "","",'Sub-Cpt Record'!F641&amp;"  ")</f>
        <v/>
      </c>
      <c r="E641" s="362" t="str">
        <f aca="false">IF('Sub-Cpt Record'!G641 = "","",'Sub-Cpt Record'!G641&amp;"  ")</f>
        <v/>
      </c>
      <c r="F641" s="362" t="str">
        <f aca="false">IF('Sub-Cpt Record'!H641 = "","",'Sub-Cpt Record'!H641&amp;"  ")</f>
        <v/>
      </c>
      <c r="G641" s="362" t="str">
        <f aca="false">IF('Sub-Cpt Record'!I641 = "","",'Sub-Cpt Record'!I641&amp;"  ")</f>
        <v/>
      </c>
      <c r="H641" s="362" t="str">
        <f aca="false">IF('Sub-Cpt Record'!J641 = "","",'Sub-Cpt Record'!J641&amp;"  ")</f>
        <v/>
      </c>
      <c r="I641" s="364" t="str">
        <f aca="false">CONCATENATE(C641&amp;D641&amp;E641&amp;F641&amp;G641&amp;H641)</f>
        <v/>
      </c>
      <c r="J641" s="362" t="n">
        <f aca="false">IF(A641&lt;&gt;"",'Sub-Cpt Record'!C641/CODE!B641,0)</f>
        <v>0</v>
      </c>
      <c r="L641" s="365" t="str">
        <f aca="false">IF(A641="",IF(L642=1,1,""),1)</f>
        <v/>
      </c>
      <c r="N641" s="366" t="n">
        <f aca="false">COUNTIFS('Felling&amp;Restocking'!$A$11:$A$1000, 'Felling&amp;Restocking'!$A641, 'Felling&amp;Restocking'!$B$11:$B$1000, 'Felling&amp;Restocking'!$B641, 'Felling&amp;Restocking'!$H$11:$H$1000, 'Felling&amp;Restocking'!$H641)</f>
        <v>0</v>
      </c>
      <c r="O641" s="366" t="n">
        <f aca="false">IF(OR('Felling&amp;Restocking'!H641=0,'Felling&amp;Restocking'!H641=""),0,1)</f>
        <v>0</v>
      </c>
      <c r="P641" s="367" t="n">
        <f aca="false">SUM('Felling&amp;Restocking'!O641+'Felling&amp;Restocking'!P641)</f>
        <v>0</v>
      </c>
      <c r="S641" s="369" t="n">
        <f aca="false">IF(AND(O641&lt;&gt;0,P641&lt;&gt;0,'Felling&amp;Restocking'!G641&lt;&gt;0,AA641="",AC641=""),1,0)</f>
        <v>0</v>
      </c>
      <c r="T641" s="370" t="str">
        <f aca="false">IF(OR('Felling&amp;Restocking'!G641=0,'Felling&amp;Restocking'!G641=""),"",SUM('Felling&amp;Restocking'!O641/P641)*'Felling&amp;Restocking'!G641)</f>
        <v/>
      </c>
      <c r="U641" s="370" t="str">
        <f aca="false">IF(OR('Felling&amp;Restocking'!G641=0,'Felling&amp;Restocking'!G641=""),"",SUM('Felling&amp;Restocking'!P641/P641)*'Felling&amp;Restocking'!G641)</f>
        <v/>
      </c>
      <c r="V641" s="371" t="n">
        <f aca="false">IF(CONCATENATE('Felling&amp;Restocking'!U641&amp;'Felling&amp;Restocking'!W641&amp;'Felling&amp;Restocking'!Y641&amp;'Felling&amp;Restocking'!AA641&amp;'Felling&amp;Restocking'!AC641)="",0,1)</f>
        <v>0</v>
      </c>
      <c r="W641" s="372" t="n">
        <f aca="false">IF(OR(OR(TRIM('Felling&amp;Restocking'!H641)="T",TRIM('Felling&amp;Restocking'!H641)="DF",TRIM('Felling&amp;Restocking'!H641)="OS"),O641=0),0,1)</f>
        <v>0</v>
      </c>
      <c r="X641" s="372" t="n">
        <f aca="false">IF(OR('Felling&amp;Restocking'!$S641="",OR('Felling&amp;Restocking'!$S641=0,'Felling&amp;Restocking'!$S641="N/A")),0,1)</f>
        <v>0</v>
      </c>
      <c r="Y641" s="362" t="str">
        <f aca="false">IF(W641=1,T641,"")</f>
        <v/>
      </c>
      <c r="Z641" s="362" t="str">
        <f aca="false">IF(W641=1,U641,"")</f>
        <v/>
      </c>
      <c r="AA641" s="363" t="str">
        <f aca="false">CONCATENATE(IF(AND(AG641="B",AF641&lt;&gt;""),AF641,""),IF(AND(AI641="B",AH641&lt;&gt;""),AH641,""),IF(AND(AK641="B",AJ641&lt;&gt;""),AJ641,""),IF(AND(AM641="B",AL641&lt;&gt;""),AL641,""),IF(AND(AO641="B",AN641&lt;&gt;""),AN641,""),IF(AND(AQ641="B",AP641&lt;&gt;""),AP641,""))</f>
        <v/>
      </c>
      <c r="AC641" s="362" t="str">
        <f aca="false">CONCATENATE(IF(AND(AG641="C",AF641&lt;&gt;""),AF641,""),IF(AND(AI641="C",AH641&lt;&gt;""),AH641,""),IF(AND(AK641="C",AJ641&lt;&gt;""),AJ641,""),IF(AND(AM641="C",AL641&lt;&gt;""),AL641,""),IF(AND(AO641="C",AN641&lt;&gt;""),AN641,""),IF(AND(AQ641="C",AP641&lt;&gt;""),AP641,""))</f>
        <v/>
      </c>
      <c r="AE641" s="362" t="str">
        <f aca="false">CONCATENATE(IF(AS641="","",AS641),IF(AU641="","",AU641),IF(AW641="","",AW641),IF(AY641="","",AY641),IF(BA641="","",BA641),IF(BC641="","",BC641))</f>
        <v>1</v>
      </c>
      <c r="AF641" s="362" t="str">
        <f aca="false">IF('Felling&amp;Restocking'!I641="","",IFERROR(VLOOKUP( 'Felling&amp;Restocking'!I641,SpeciesList[],2,0),"," &amp; 'Felling&amp;Restocking'!I641))</f>
        <v/>
      </c>
      <c r="AG641" s="362" t="str">
        <f aca="false">IF('Felling&amp;Restocking'!I641="","",VLOOKUP( 'Felling&amp;Restocking'!I641,SpeciesList[],4,0))</f>
        <v/>
      </c>
      <c r="AH641" s="362" t="str">
        <f aca="false">IF('Felling&amp;Restocking'!J641="","",IFERROR("," &amp; VLOOKUP( 'Felling&amp;Restocking'!J641,SpeciesList[],2,0),"," &amp; 'Felling&amp;Restocking'!J641))</f>
        <v/>
      </c>
      <c r="AI641" s="362" t="str">
        <f aca="false">IF('Felling&amp;Restocking'!J641="","",VLOOKUP( 'Felling&amp;Restocking'!J641,SpeciesList[],4,0))</f>
        <v/>
      </c>
      <c r="AJ641" s="362" t="str">
        <f aca="false">IF('Felling&amp;Restocking'!K641="","",IFERROR("," &amp; VLOOKUP( 'Felling&amp;Restocking'!K641,SpeciesList[],2,0),"," &amp; 'Felling&amp;Restocking'!K641))</f>
        <v/>
      </c>
      <c r="AK641" s="362" t="str">
        <f aca="false">IF('Felling&amp;Restocking'!K641="","",VLOOKUP( 'Felling&amp;Restocking'!K641,SpeciesList[],4,0))</f>
        <v/>
      </c>
      <c r="AL641" s="362" t="str">
        <f aca="false">IF('Felling&amp;Restocking'!L641="","",IFERROR("," &amp; VLOOKUP( 'Felling&amp;Restocking'!L641,SpeciesList[],2,0),"," &amp; 'Felling&amp;Restocking'!L641))</f>
        <v/>
      </c>
      <c r="AM641" s="362" t="str">
        <f aca="false">IF('Felling&amp;Restocking'!L641="","",VLOOKUP( 'Felling&amp;Restocking'!L641,SpeciesList[],4,0))</f>
        <v/>
      </c>
      <c r="AN641" s="362" t="str">
        <f aca="false">IF('Felling&amp;Restocking'!M641="","",IFERROR("," &amp; VLOOKUP( 'Felling&amp;Restocking'!M641,SpeciesList[],2,0),"," &amp; 'Felling&amp;Restocking'!M641))</f>
        <v/>
      </c>
      <c r="AO641" s="362" t="str">
        <f aca="false">IF('Felling&amp;Restocking'!M641="","",VLOOKUP( 'Felling&amp;Restocking'!M641,SpeciesList[],4,0))</f>
        <v/>
      </c>
      <c r="AP641" s="362" t="str">
        <f aca="false">IF('Felling&amp;Restocking'!N641="","",IFERROR("," &amp; VLOOKUP( 'Felling&amp;Restocking'!N641,SpeciesList[],2,0),"," &amp; 'Felling&amp;Restocking'!N641))</f>
        <v/>
      </c>
      <c r="AQ641" s="362" t="str">
        <f aca="false">IF('Felling&amp;Restocking'!N641="","",VLOOKUP( 'Felling&amp;Restocking'!N641,SpeciesList[],4,0))</f>
        <v/>
      </c>
      <c r="AT641" s="362" t="str">
        <f aca="false">IF('Sub-Cpt Record'!A641&lt;&gt;"",CONCATENATE('Sub-Cpt Record'!A641,'Sub-Cpt Record'!B641,'Sub-Cpt Record'!C641),"")</f>
        <v/>
      </c>
      <c r="AU641" s="362" t="n">
        <f aca="false">IF($AT641="",1,COUNTIFS($AT$11:$AT$1000, $AT641))</f>
        <v>1</v>
      </c>
      <c r="AV641" s="362" t="n">
        <f aca="false">IF(AT641&lt;&gt;"",'Sub-Cpt Record'!C641/CODE!AU641,0)</f>
        <v>0</v>
      </c>
    </row>
    <row r="642" customFormat="false" ht="15" hidden="false" customHeight="false" outlineLevel="0" collapsed="false">
      <c r="A642" s="362" t="str">
        <f aca="false">IF('Sub-Cpt Record'!B642="",IF(OR('Sub-Cpt Record'!A642=0,'Sub-Cpt Record'!A642=""),"",'Sub-Cpt Record'!A642),CONCATENATE('Sub-Cpt Record'!A642&amp;'Sub-Cpt Record'!B642))</f>
        <v/>
      </c>
      <c r="B642" s="362" t="n">
        <f aca="false">IF($A642="",1,COUNTIFS($A$11:$A$1000, $A642))</f>
        <v>1</v>
      </c>
      <c r="C642" s="363" t="str">
        <f aca="false">IF('Sub-Cpt Record'!E642 = "","",'Sub-Cpt Record'!E642&amp;"  ")</f>
        <v/>
      </c>
      <c r="D642" s="362" t="str">
        <f aca="false">IF('Sub-Cpt Record'!F642 = "","",'Sub-Cpt Record'!F642&amp;"  ")</f>
        <v/>
      </c>
      <c r="E642" s="362" t="str">
        <f aca="false">IF('Sub-Cpt Record'!G642 = "","",'Sub-Cpt Record'!G642&amp;"  ")</f>
        <v/>
      </c>
      <c r="F642" s="362" t="str">
        <f aca="false">IF('Sub-Cpt Record'!H642 = "","",'Sub-Cpt Record'!H642&amp;"  ")</f>
        <v/>
      </c>
      <c r="G642" s="362" t="str">
        <f aca="false">IF('Sub-Cpt Record'!I642 = "","",'Sub-Cpt Record'!I642&amp;"  ")</f>
        <v/>
      </c>
      <c r="H642" s="362" t="str">
        <f aca="false">IF('Sub-Cpt Record'!J642 = "","",'Sub-Cpt Record'!J642&amp;"  ")</f>
        <v/>
      </c>
      <c r="I642" s="364" t="str">
        <f aca="false">CONCATENATE(C642&amp;D642&amp;E642&amp;F642&amp;G642&amp;H642)</f>
        <v/>
      </c>
      <c r="J642" s="362" t="n">
        <f aca="false">IF(A642&lt;&gt;"",'Sub-Cpt Record'!C642/CODE!B642,0)</f>
        <v>0</v>
      </c>
      <c r="L642" s="365" t="str">
        <f aca="false">IF(A642="",IF(L643=1,1,""),1)</f>
        <v/>
      </c>
      <c r="N642" s="366" t="n">
        <f aca="false">COUNTIFS('Felling&amp;Restocking'!$A$11:$A$1000, 'Felling&amp;Restocking'!$A642, 'Felling&amp;Restocking'!$B$11:$B$1000, 'Felling&amp;Restocking'!$B642, 'Felling&amp;Restocking'!$H$11:$H$1000, 'Felling&amp;Restocking'!$H642)</f>
        <v>0</v>
      </c>
      <c r="O642" s="366" t="n">
        <f aca="false">IF(OR('Felling&amp;Restocking'!H642=0,'Felling&amp;Restocking'!H642=""),0,1)</f>
        <v>0</v>
      </c>
      <c r="P642" s="367" t="n">
        <f aca="false">SUM('Felling&amp;Restocking'!O642+'Felling&amp;Restocking'!P642)</f>
        <v>0</v>
      </c>
      <c r="S642" s="369" t="n">
        <f aca="false">IF(AND(O642&lt;&gt;0,P642&lt;&gt;0,'Felling&amp;Restocking'!G642&lt;&gt;0,AA642="",AC642=""),1,0)</f>
        <v>0</v>
      </c>
      <c r="T642" s="370" t="str">
        <f aca="false">IF(OR('Felling&amp;Restocking'!G642=0,'Felling&amp;Restocking'!G642=""),"",SUM('Felling&amp;Restocking'!O642/P642)*'Felling&amp;Restocking'!G642)</f>
        <v/>
      </c>
      <c r="U642" s="370" t="str">
        <f aca="false">IF(OR('Felling&amp;Restocking'!G642=0,'Felling&amp;Restocking'!G642=""),"",SUM('Felling&amp;Restocking'!P642/P642)*'Felling&amp;Restocking'!G642)</f>
        <v/>
      </c>
      <c r="V642" s="371" t="n">
        <f aca="false">IF(CONCATENATE('Felling&amp;Restocking'!U642&amp;'Felling&amp;Restocking'!W642&amp;'Felling&amp;Restocking'!Y642&amp;'Felling&amp;Restocking'!AA642&amp;'Felling&amp;Restocking'!AC642)="",0,1)</f>
        <v>0</v>
      </c>
      <c r="W642" s="372" t="n">
        <f aca="false">IF(OR(OR(TRIM('Felling&amp;Restocking'!H642)="T",TRIM('Felling&amp;Restocking'!H642)="DF",TRIM('Felling&amp;Restocking'!H642)="OS"),O642=0),0,1)</f>
        <v>0</v>
      </c>
      <c r="X642" s="372" t="n">
        <f aca="false">IF(OR('Felling&amp;Restocking'!$S642="",OR('Felling&amp;Restocking'!$S642=0,'Felling&amp;Restocking'!$S642="N/A")),0,1)</f>
        <v>0</v>
      </c>
      <c r="Y642" s="362" t="str">
        <f aca="false">IF(W642=1,T642,"")</f>
        <v/>
      </c>
      <c r="Z642" s="362" t="str">
        <f aca="false">IF(W642=1,U642,"")</f>
        <v/>
      </c>
      <c r="AA642" s="363" t="str">
        <f aca="false">CONCATENATE(IF(AND(AG642="B",AF642&lt;&gt;""),AF642,""),IF(AND(AI642="B",AH642&lt;&gt;""),AH642,""),IF(AND(AK642="B",AJ642&lt;&gt;""),AJ642,""),IF(AND(AM642="B",AL642&lt;&gt;""),AL642,""),IF(AND(AO642="B",AN642&lt;&gt;""),AN642,""),IF(AND(AQ642="B",AP642&lt;&gt;""),AP642,""))</f>
        <v/>
      </c>
      <c r="AC642" s="362" t="str">
        <f aca="false">CONCATENATE(IF(AND(AG642="C",AF642&lt;&gt;""),AF642,""),IF(AND(AI642="C",AH642&lt;&gt;""),AH642,""),IF(AND(AK642="C",AJ642&lt;&gt;""),AJ642,""),IF(AND(AM642="C",AL642&lt;&gt;""),AL642,""),IF(AND(AO642="C",AN642&lt;&gt;""),AN642,""),IF(AND(AQ642="C",AP642&lt;&gt;""),AP642,""))</f>
        <v/>
      </c>
      <c r="AE642" s="362" t="str">
        <f aca="false">CONCATENATE(IF(AS642="","",AS642),IF(AU642="","",AU642),IF(AW642="","",AW642),IF(AY642="","",AY642),IF(BA642="","",BA642),IF(BC642="","",BC642))</f>
        <v>1</v>
      </c>
      <c r="AF642" s="362" t="str">
        <f aca="false">IF('Felling&amp;Restocking'!I642="","",IFERROR(VLOOKUP( 'Felling&amp;Restocking'!I642,SpeciesList[],2,0),"," &amp; 'Felling&amp;Restocking'!I642))</f>
        <v/>
      </c>
      <c r="AG642" s="362" t="str">
        <f aca="false">IF('Felling&amp;Restocking'!I642="","",VLOOKUP( 'Felling&amp;Restocking'!I642,SpeciesList[],4,0))</f>
        <v/>
      </c>
      <c r="AH642" s="362" t="str">
        <f aca="false">IF('Felling&amp;Restocking'!J642="","",IFERROR("," &amp; VLOOKUP( 'Felling&amp;Restocking'!J642,SpeciesList[],2,0),"," &amp; 'Felling&amp;Restocking'!J642))</f>
        <v/>
      </c>
      <c r="AI642" s="362" t="str">
        <f aca="false">IF('Felling&amp;Restocking'!J642="","",VLOOKUP( 'Felling&amp;Restocking'!J642,SpeciesList[],4,0))</f>
        <v/>
      </c>
      <c r="AJ642" s="362" t="str">
        <f aca="false">IF('Felling&amp;Restocking'!K642="","",IFERROR("," &amp; VLOOKUP( 'Felling&amp;Restocking'!K642,SpeciesList[],2,0),"," &amp; 'Felling&amp;Restocking'!K642))</f>
        <v/>
      </c>
      <c r="AK642" s="362" t="str">
        <f aca="false">IF('Felling&amp;Restocking'!K642="","",VLOOKUP( 'Felling&amp;Restocking'!K642,SpeciesList[],4,0))</f>
        <v/>
      </c>
      <c r="AL642" s="362" t="str">
        <f aca="false">IF('Felling&amp;Restocking'!L642="","",IFERROR("," &amp; VLOOKUP( 'Felling&amp;Restocking'!L642,SpeciesList[],2,0),"," &amp; 'Felling&amp;Restocking'!L642))</f>
        <v/>
      </c>
      <c r="AM642" s="362" t="str">
        <f aca="false">IF('Felling&amp;Restocking'!L642="","",VLOOKUP( 'Felling&amp;Restocking'!L642,SpeciesList[],4,0))</f>
        <v/>
      </c>
      <c r="AN642" s="362" t="str">
        <f aca="false">IF('Felling&amp;Restocking'!M642="","",IFERROR("," &amp; VLOOKUP( 'Felling&amp;Restocking'!M642,SpeciesList[],2,0),"," &amp; 'Felling&amp;Restocking'!M642))</f>
        <v/>
      </c>
      <c r="AO642" s="362" t="str">
        <f aca="false">IF('Felling&amp;Restocking'!M642="","",VLOOKUP( 'Felling&amp;Restocking'!M642,SpeciesList[],4,0))</f>
        <v/>
      </c>
      <c r="AP642" s="362" t="str">
        <f aca="false">IF('Felling&amp;Restocking'!N642="","",IFERROR("," &amp; VLOOKUP( 'Felling&amp;Restocking'!N642,SpeciesList[],2,0),"," &amp; 'Felling&amp;Restocking'!N642))</f>
        <v/>
      </c>
      <c r="AQ642" s="362" t="str">
        <f aca="false">IF('Felling&amp;Restocking'!N642="","",VLOOKUP( 'Felling&amp;Restocking'!N642,SpeciesList[],4,0))</f>
        <v/>
      </c>
      <c r="AT642" s="362" t="str">
        <f aca="false">IF('Sub-Cpt Record'!A642&lt;&gt;"",CONCATENATE('Sub-Cpt Record'!A642,'Sub-Cpt Record'!B642,'Sub-Cpt Record'!C642),"")</f>
        <v/>
      </c>
      <c r="AU642" s="362" t="n">
        <f aca="false">IF($AT642="",1,COUNTIFS($AT$11:$AT$1000, $AT642))</f>
        <v>1</v>
      </c>
      <c r="AV642" s="362" t="n">
        <f aca="false">IF(AT642&lt;&gt;"",'Sub-Cpt Record'!C642/CODE!AU642,0)</f>
        <v>0</v>
      </c>
    </row>
    <row r="643" customFormat="false" ht="15" hidden="false" customHeight="false" outlineLevel="0" collapsed="false">
      <c r="A643" s="362" t="str">
        <f aca="false">IF('Sub-Cpt Record'!B643="",IF(OR('Sub-Cpt Record'!A643=0,'Sub-Cpt Record'!A643=""),"",'Sub-Cpt Record'!A643),CONCATENATE('Sub-Cpt Record'!A643&amp;'Sub-Cpt Record'!B643))</f>
        <v/>
      </c>
      <c r="B643" s="362" t="n">
        <f aca="false">IF($A643="",1,COUNTIFS($A$11:$A$1000, $A643))</f>
        <v>1</v>
      </c>
      <c r="C643" s="363" t="str">
        <f aca="false">IF('Sub-Cpt Record'!E643 = "","",'Sub-Cpt Record'!E643&amp;"  ")</f>
        <v/>
      </c>
      <c r="D643" s="362" t="str">
        <f aca="false">IF('Sub-Cpt Record'!F643 = "","",'Sub-Cpt Record'!F643&amp;"  ")</f>
        <v/>
      </c>
      <c r="E643" s="362" t="str">
        <f aca="false">IF('Sub-Cpt Record'!G643 = "","",'Sub-Cpt Record'!G643&amp;"  ")</f>
        <v/>
      </c>
      <c r="F643" s="362" t="str">
        <f aca="false">IF('Sub-Cpt Record'!H643 = "","",'Sub-Cpt Record'!H643&amp;"  ")</f>
        <v/>
      </c>
      <c r="G643" s="362" t="str">
        <f aca="false">IF('Sub-Cpt Record'!I643 = "","",'Sub-Cpt Record'!I643&amp;"  ")</f>
        <v/>
      </c>
      <c r="H643" s="362" t="str">
        <f aca="false">IF('Sub-Cpt Record'!J643 = "","",'Sub-Cpt Record'!J643&amp;"  ")</f>
        <v/>
      </c>
      <c r="I643" s="364" t="str">
        <f aca="false">CONCATENATE(C643&amp;D643&amp;E643&amp;F643&amp;G643&amp;H643)</f>
        <v/>
      </c>
      <c r="J643" s="362" t="n">
        <f aca="false">IF(A643&lt;&gt;"",'Sub-Cpt Record'!C643/CODE!B643,0)</f>
        <v>0</v>
      </c>
      <c r="L643" s="365" t="str">
        <f aca="false">IF(A643="",IF(L644=1,1,""),1)</f>
        <v/>
      </c>
      <c r="N643" s="366" t="n">
        <f aca="false">COUNTIFS('Felling&amp;Restocking'!$A$11:$A$1000, 'Felling&amp;Restocking'!$A643, 'Felling&amp;Restocking'!$B$11:$B$1000, 'Felling&amp;Restocking'!$B643, 'Felling&amp;Restocking'!$H$11:$H$1000, 'Felling&amp;Restocking'!$H643)</f>
        <v>0</v>
      </c>
      <c r="O643" s="366" t="n">
        <f aca="false">IF(OR('Felling&amp;Restocking'!H643=0,'Felling&amp;Restocking'!H643=""),0,1)</f>
        <v>0</v>
      </c>
      <c r="P643" s="367" t="n">
        <f aca="false">SUM('Felling&amp;Restocking'!O643+'Felling&amp;Restocking'!P643)</f>
        <v>0</v>
      </c>
      <c r="S643" s="369" t="n">
        <f aca="false">IF(AND(O643&lt;&gt;0,P643&lt;&gt;0,'Felling&amp;Restocking'!G643&lt;&gt;0,AA643="",AC643=""),1,0)</f>
        <v>0</v>
      </c>
      <c r="T643" s="370" t="str">
        <f aca="false">IF(OR('Felling&amp;Restocking'!G643=0,'Felling&amp;Restocking'!G643=""),"",SUM('Felling&amp;Restocking'!O643/P643)*'Felling&amp;Restocking'!G643)</f>
        <v/>
      </c>
      <c r="U643" s="370" t="str">
        <f aca="false">IF(OR('Felling&amp;Restocking'!G643=0,'Felling&amp;Restocking'!G643=""),"",SUM('Felling&amp;Restocking'!P643/P643)*'Felling&amp;Restocking'!G643)</f>
        <v/>
      </c>
      <c r="V643" s="371" t="n">
        <f aca="false">IF(CONCATENATE('Felling&amp;Restocking'!U643&amp;'Felling&amp;Restocking'!W643&amp;'Felling&amp;Restocking'!Y643&amp;'Felling&amp;Restocking'!AA643&amp;'Felling&amp;Restocking'!AC643)="",0,1)</f>
        <v>0</v>
      </c>
      <c r="W643" s="372" t="n">
        <f aca="false">IF(OR(OR(TRIM('Felling&amp;Restocking'!H643)="T",TRIM('Felling&amp;Restocking'!H643)="DF",TRIM('Felling&amp;Restocking'!H643)="OS"),O643=0),0,1)</f>
        <v>0</v>
      </c>
      <c r="X643" s="372" t="n">
        <f aca="false">IF(OR('Felling&amp;Restocking'!$S643="",OR('Felling&amp;Restocking'!$S643=0,'Felling&amp;Restocking'!$S643="N/A")),0,1)</f>
        <v>0</v>
      </c>
      <c r="Y643" s="362" t="str">
        <f aca="false">IF(W643=1,T643,"")</f>
        <v/>
      </c>
      <c r="Z643" s="362" t="str">
        <f aca="false">IF(W643=1,U643,"")</f>
        <v/>
      </c>
      <c r="AA643" s="363" t="str">
        <f aca="false">CONCATENATE(IF(AND(AG643="B",AF643&lt;&gt;""),AF643,""),IF(AND(AI643="B",AH643&lt;&gt;""),AH643,""),IF(AND(AK643="B",AJ643&lt;&gt;""),AJ643,""),IF(AND(AM643="B",AL643&lt;&gt;""),AL643,""),IF(AND(AO643="B",AN643&lt;&gt;""),AN643,""),IF(AND(AQ643="B",AP643&lt;&gt;""),AP643,""))</f>
        <v/>
      </c>
      <c r="AC643" s="362" t="str">
        <f aca="false">CONCATENATE(IF(AND(AG643="C",AF643&lt;&gt;""),AF643,""),IF(AND(AI643="C",AH643&lt;&gt;""),AH643,""),IF(AND(AK643="C",AJ643&lt;&gt;""),AJ643,""),IF(AND(AM643="C",AL643&lt;&gt;""),AL643,""),IF(AND(AO643="C",AN643&lt;&gt;""),AN643,""),IF(AND(AQ643="C",AP643&lt;&gt;""),AP643,""))</f>
        <v/>
      </c>
      <c r="AE643" s="362" t="str">
        <f aca="false">CONCATENATE(IF(AS643="","",AS643),IF(AU643="","",AU643),IF(AW643="","",AW643),IF(AY643="","",AY643),IF(BA643="","",BA643),IF(BC643="","",BC643))</f>
        <v>1</v>
      </c>
      <c r="AF643" s="362" t="str">
        <f aca="false">IF('Felling&amp;Restocking'!I643="","",IFERROR(VLOOKUP( 'Felling&amp;Restocking'!I643,SpeciesList[],2,0),"," &amp; 'Felling&amp;Restocking'!I643))</f>
        <v/>
      </c>
      <c r="AG643" s="362" t="str">
        <f aca="false">IF('Felling&amp;Restocking'!I643="","",VLOOKUP( 'Felling&amp;Restocking'!I643,SpeciesList[],4,0))</f>
        <v/>
      </c>
      <c r="AH643" s="362" t="str">
        <f aca="false">IF('Felling&amp;Restocking'!J643="","",IFERROR("," &amp; VLOOKUP( 'Felling&amp;Restocking'!J643,SpeciesList[],2,0),"," &amp; 'Felling&amp;Restocking'!J643))</f>
        <v/>
      </c>
      <c r="AI643" s="362" t="str">
        <f aca="false">IF('Felling&amp;Restocking'!J643="","",VLOOKUP( 'Felling&amp;Restocking'!J643,SpeciesList[],4,0))</f>
        <v/>
      </c>
      <c r="AJ643" s="362" t="str">
        <f aca="false">IF('Felling&amp;Restocking'!K643="","",IFERROR("," &amp; VLOOKUP( 'Felling&amp;Restocking'!K643,SpeciesList[],2,0),"," &amp; 'Felling&amp;Restocking'!K643))</f>
        <v/>
      </c>
      <c r="AK643" s="362" t="str">
        <f aca="false">IF('Felling&amp;Restocking'!K643="","",VLOOKUP( 'Felling&amp;Restocking'!K643,SpeciesList[],4,0))</f>
        <v/>
      </c>
      <c r="AL643" s="362" t="str">
        <f aca="false">IF('Felling&amp;Restocking'!L643="","",IFERROR("," &amp; VLOOKUP( 'Felling&amp;Restocking'!L643,SpeciesList[],2,0),"," &amp; 'Felling&amp;Restocking'!L643))</f>
        <v/>
      </c>
      <c r="AM643" s="362" t="str">
        <f aca="false">IF('Felling&amp;Restocking'!L643="","",VLOOKUP( 'Felling&amp;Restocking'!L643,SpeciesList[],4,0))</f>
        <v/>
      </c>
      <c r="AN643" s="362" t="str">
        <f aca="false">IF('Felling&amp;Restocking'!M643="","",IFERROR("," &amp; VLOOKUP( 'Felling&amp;Restocking'!M643,SpeciesList[],2,0),"," &amp; 'Felling&amp;Restocking'!M643))</f>
        <v/>
      </c>
      <c r="AO643" s="362" t="str">
        <f aca="false">IF('Felling&amp;Restocking'!M643="","",VLOOKUP( 'Felling&amp;Restocking'!M643,SpeciesList[],4,0))</f>
        <v/>
      </c>
      <c r="AP643" s="362" t="str">
        <f aca="false">IF('Felling&amp;Restocking'!N643="","",IFERROR("," &amp; VLOOKUP( 'Felling&amp;Restocking'!N643,SpeciesList[],2,0),"," &amp; 'Felling&amp;Restocking'!N643))</f>
        <v/>
      </c>
      <c r="AQ643" s="362" t="str">
        <f aca="false">IF('Felling&amp;Restocking'!N643="","",VLOOKUP( 'Felling&amp;Restocking'!N643,SpeciesList[],4,0))</f>
        <v/>
      </c>
      <c r="AT643" s="362" t="str">
        <f aca="false">IF('Sub-Cpt Record'!A643&lt;&gt;"",CONCATENATE('Sub-Cpt Record'!A643,'Sub-Cpt Record'!B643,'Sub-Cpt Record'!C643),"")</f>
        <v/>
      </c>
      <c r="AU643" s="362" t="n">
        <f aca="false">IF($AT643="",1,COUNTIFS($AT$11:$AT$1000, $AT643))</f>
        <v>1</v>
      </c>
      <c r="AV643" s="362" t="n">
        <f aca="false">IF(AT643&lt;&gt;"",'Sub-Cpt Record'!C643/CODE!AU643,0)</f>
        <v>0</v>
      </c>
    </row>
    <row r="644" customFormat="false" ht="15" hidden="false" customHeight="false" outlineLevel="0" collapsed="false">
      <c r="A644" s="362" t="str">
        <f aca="false">IF('Sub-Cpt Record'!B644="",IF(OR('Sub-Cpt Record'!A644=0,'Sub-Cpt Record'!A644=""),"",'Sub-Cpt Record'!A644),CONCATENATE('Sub-Cpt Record'!A644&amp;'Sub-Cpt Record'!B644))</f>
        <v/>
      </c>
      <c r="B644" s="362" t="n">
        <f aca="false">IF($A644="",1,COUNTIFS($A$11:$A$1000, $A644))</f>
        <v>1</v>
      </c>
      <c r="C644" s="363" t="str">
        <f aca="false">IF('Sub-Cpt Record'!E644 = "","",'Sub-Cpt Record'!E644&amp;"  ")</f>
        <v/>
      </c>
      <c r="D644" s="362" t="str">
        <f aca="false">IF('Sub-Cpt Record'!F644 = "","",'Sub-Cpt Record'!F644&amp;"  ")</f>
        <v/>
      </c>
      <c r="E644" s="362" t="str">
        <f aca="false">IF('Sub-Cpt Record'!G644 = "","",'Sub-Cpt Record'!G644&amp;"  ")</f>
        <v/>
      </c>
      <c r="F644" s="362" t="str">
        <f aca="false">IF('Sub-Cpt Record'!H644 = "","",'Sub-Cpt Record'!H644&amp;"  ")</f>
        <v/>
      </c>
      <c r="G644" s="362" t="str">
        <f aca="false">IF('Sub-Cpt Record'!I644 = "","",'Sub-Cpt Record'!I644&amp;"  ")</f>
        <v/>
      </c>
      <c r="H644" s="362" t="str">
        <f aca="false">IF('Sub-Cpt Record'!J644 = "","",'Sub-Cpt Record'!J644&amp;"  ")</f>
        <v/>
      </c>
      <c r="I644" s="364" t="str">
        <f aca="false">CONCATENATE(C644&amp;D644&amp;E644&amp;F644&amp;G644&amp;H644)</f>
        <v/>
      </c>
      <c r="J644" s="362" t="n">
        <f aca="false">IF(A644&lt;&gt;"",'Sub-Cpt Record'!C644/CODE!B644,0)</f>
        <v>0</v>
      </c>
      <c r="L644" s="365" t="str">
        <f aca="false">IF(A644="",IF(L645=1,1,""),1)</f>
        <v/>
      </c>
      <c r="N644" s="366" t="n">
        <f aca="false">COUNTIFS('Felling&amp;Restocking'!$A$11:$A$1000, 'Felling&amp;Restocking'!$A644, 'Felling&amp;Restocking'!$B$11:$B$1000, 'Felling&amp;Restocking'!$B644, 'Felling&amp;Restocking'!$H$11:$H$1000, 'Felling&amp;Restocking'!$H644)</f>
        <v>0</v>
      </c>
      <c r="O644" s="366" t="n">
        <f aca="false">IF(OR('Felling&amp;Restocking'!H644=0,'Felling&amp;Restocking'!H644=""),0,1)</f>
        <v>0</v>
      </c>
      <c r="P644" s="367" t="n">
        <f aca="false">SUM('Felling&amp;Restocking'!O644+'Felling&amp;Restocking'!P644)</f>
        <v>0</v>
      </c>
      <c r="S644" s="369" t="n">
        <f aca="false">IF(AND(O644&lt;&gt;0,P644&lt;&gt;0,'Felling&amp;Restocking'!G644&lt;&gt;0,AA644="",AC644=""),1,0)</f>
        <v>0</v>
      </c>
      <c r="T644" s="370" t="str">
        <f aca="false">IF(OR('Felling&amp;Restocking'!G644=0,'Felling&amp;Restocking'!G644=""),"",SUM('Felling&amp;Restocking'!O644/P644)*'Felling&amp;Restocking'!G644)</f>
        <v/>
      </c>
      <c r="U644" s="370" t="str">
        <f aca="false">IF(OR('Felling&amp;Restocking'!G644=0,'Felling&amp;Restocking'!G644=""),"",SUM('Felling&amp;Restocking'!P644/P644)*'Felling&amp;Restocking'!G644)</f>
        <v/>
      </c>
      <c r="V644" s="371" t="n">
        <f aca="false">IF(CONCATENATE('Felling&amp;Restocking'!U644&amp;'Felling&amp;Restocking'!W644&amp;'Felling&amp;Restocking'!Y644&amp;'Felling&amp;Restocking'!AA644&amp;'Felling&amp;Restocking'!AC644)="",0,1)</f>
        <v>0</v>
      </c>
      <c r="W644" s="372" t="n">
        <f aca="false">IF(OR(OR(TRIM('Felling&amp;Restocking'!H644)="T",TRIM('Felling&amp;Restocking'!H644)="DF",TRIM('Felling&amp;Restocking'!H644)="OS"),O644=0),0,1)</f>
        <v>0</v>
      </c>
      <c r="X644" s="372" t="n">
        <f aca="false">IF(OR('Felling&amp;Restocking'!$S644="",OR('Felling&amp;Restocking'!$S644=0,'Felling&amp;Restocking'!$S644="N/A")),0,1)</f>
        <v>0</v>
      </c>
      <c r="Y644" s="362" t="str">
        <f aca="false">IF(W644=1,T644,"")</f>
        <v/>
      </c>
      <c r="Z644" s="362" t="str">
        <f aca="false">IF(W644=1,U644,"")</f>
        <v/>
      </c>
      <c r="AA644" s="363" t="str">
        <f aca="false">CONCATENATE(IF(AND(AG644="B",AF644&lt;&gt;""),AF644,""),IF(AND(AI644="B",AH644&lt;&gt;""),AH644,""),IF(AND(AK644="B",AJ644&lt;&gt;""),AJ644,""),IF(AND(AM644="B",AL644&lt;&gt;""),AL644,""),IF(AND(AO644="B",AN644&lt;&gt;""),AN644,""),IF(AND(AQ644="B",AP644&lt;&gt;""),AP644,""))</f>
        <v/>
      </c>
      <c r="AC644" s="362" t="str">
        <f aca="false">CONCATENATE(IF(AND(AG644="C",AF644&lt;&gt;""),AF644,""),IF(AND(AI644="C",AH644&lt;&gt;""),AH644,""),IF(AND(AK644="C",AJ644&lt;&gt;""),AJ644,""),IF(AND(AM644="C",AL644&lt;&gt;""),AL644,""),IF(AND(AO644="C",AN644&lt;&gt;""),AN644,""),IF(AND(AQ644="C",AP644&lt;&gt;""),AP644,""))</f>
        <v/>
      </c>
      <c r="AE644" s="362" t="str">
        <f aca="false">CONCATENATE(IF(AS644="","",AS644),IF(AU644="","",AU644),IF(AW644="","",AW644),IF(AY644="","",AY644),IF(BA644="","",BA644),IF(BC644="","",BC644))</f>
        <v>1</v>
      </c>
      <c r="AF644" s="362" t="str">
        <f aca="false">IF('Felling&amp;Restocking'!I644="","",IFERROR(VLOOKUP( 'Felling&amp;Restocking'!I644,SpeciesList[],2,0),"," &amp; 'Felling&amp;Restocking'!I644))</f>
        <v/>
      </c>
      <c r="AG644" s="362" t="str">
        <f aca="false">IF('Felling&amp;Restocking'!I644="","",VLOOKUP( 'Felling&amp;Restocking'!I644,SpeciesList[],4,0))</f>
        <v/>
      </c>
      <c r="AH644" s="362" t="str">
        <f aca="false">IF('Felling&amp;Restocking'!J644="","",IFERROR("," &amp; VLOOKUP( 'Felling&amp;Restocking'!J644,SpeciesList[],2,0),"," &amp; 'Felling&amp;Restocking'!J644))</f>
        <v/>
      </c>
      <c r="AI644" s="362" t="str">
        <f aca="false">IF('Felling&amp;Restocking'!J644="","",VLOOKUP( 'Felling&amp;Restocking'!J644,SpeciesList[],4,0))</f>
        <v/>
      </c>
      <c r="AJ644" s="362" t="str">
        <f aca="false">IF('Felling&amp;Restocking'!K644="","",IFERROR("," &amp; VLOOKUP( 'Felling&amp;Restocking'!K644,SpeciesList[],2,0),"," &amp; 'Felling&amp;Restocking'!K644))</f>
        <v/>
      </c>
      <c r="AK644" s="362" t="str">
        <f aca="false">IF('Felling&amp;Restocking'!K644="","",VLOOKUP( 'Felling&amp;Restocking'!K644,SpeciesList[],4,0))</f>
        <v/>
      </c>
      <c r="AL644" s="362" t="str">
        <f aca="false">IF('Felling&amp;Restocking'!L644="","",IFERROR("," &amp; VLOOKUP( 'Felling&amp;Restocking'!L644,SpeciesList[],2,0),"," &amp; 'Felling&amp;Restocking'!L644))</f>
        <v/>
      </c>
      <c r="AM644" s="362" t="str">
        <f aca="false">IF('Felling&amp;Restocking'!L644="","",VLOOKUP( 'Felling&amp;Restocking'!L644,SpeciesList[],4,0))</f>
        <v/>
      </c>
      <c r="AN644" s="362" t="str">
        <f aca="false">IF('Felling&amp;Restocking'!M644="","",IFERROR("," &amp; VLOOKUP( 'Felling&amp;Restocking'!M644,SpeciesList[],2,0),"," &amp; 'Felling&amp;Restocking'!M644))</f>
        <v/>
      </c>
      <c r="AO644" s="362" t="str">
        <f aca="false">IF('Felling&amp;Restocking'!M644="","",VLOOKUP( 'Felling&amp;Restocking'!M644,SpeciesList[],4,0))</f>
        <v/>
      </c>
      <c r="AP644" s="362" t="str">
        <f aca="false">IF('Felling&amp;Restocking'!N644="","",IFERROR("," &amp; VLOOKUP( 'Felling&amp;Restocking'!N644,SpeciesList[],2,0),"," &amp; 'Felling&amp;Restocking'!N644))</f>
        <v/>
      </c>
      <c r="AQ644" s="362" t="str">
        <f aca="false">IF('Felling&amp;Restocking'!N644="","",VLOOKUP( 'Felling&amp;Restocking'!N644,SpeciesList[],4,0))</f>
        <v/>
      </c>
      <c r="AT644" s="362" t="str">
        <f aca="false">IF('Sub-Cpt Record'!A644&lt;&gt;"",CONCATENATE('Sub-Cpt Record'!A644,'Sub-Cpt Record'!B644,'Sub-Cpt Record'!C644),"")</f>
        <v/>
      </c>
      <c r="AU644" s="362" t="n">
        <f aca="false">IF($AT644="",1,COUNTIFS($AT$11:$AT$1000, $AT644))</f>
        <v>1</v>
      </c>
      <c r="AV644" s="362" t="n">
        <f aca="false">IF(AT644&lt;&gt;"",'Sub-Cpt Record'!C644/CODE!AU644,0)</f>
        <v>0</v>
      </c>
    </row>
    <row r="645" customFormat="false" ht="15" hidden="false" customHeight="false" outlineLevel="0" collapsed="false">
      <c r="A645" s="362" t="str">
        <f aca="false">IF('Sub-Cpt Record'!B645="",IF(OR('Sub-Cpt Record'!A645=0,'Sub-Cpt Record'!A645=""),"",'Sub-Cpt Record'!A645),CONCATENATE('Sub-Cpt Record'!A645&amp;'Sub-Cpt Record'!B645))</f>
        <v/>
      </c>
      <c r="B645" s="362" t="n">
        <f aca="false">IF($A645="",1,COUNTIFS($A$11:$A$1000, $A645))</f>
        <v>1</v>
      </c>
      <c r="C645" s="363" t="str">
        <f aca="false">IF('Sub-Cpt Record'!E645 = "","",'Sub-Cpt Record'!E645&amp;"  ")</f>
        <v/>
      </c>
      <c r="D645" s="362" t="str">
        <f aca="false">IF('Sub-Cpt Record'!F645 = "","",'Sub-Cpt Record'!F645&amp;"  ")</f>
        <v/>
      </c>
      <c r="E645" s="362" t="str">
        <f aca="false">IF('Sub-Cpt Record'!G645 = "","",'Sub-Cpt Record'!G645&amp;"  ")</f>
        <v/>
      </c>
      <c r="F645" s="362" t="str">
        <f aca="false">IF('Sub-Cpt Record'!H645 = "","",'Sub-Cpt Record'!H645&amp;"  ")</f>
        <v/>
      </c>
      <c r="G645" s="362" t="str">
        <f aca="false">IF('Sub-Cpt Record'!I645 = "","",'Sub-Cpt Record'!I645&amp;"  ")</f>
        <v/>
      </c>
      <c r="H645" s="362" t="str">
        <f aca="false">IF('Sub-Cpt Record'!J645 = "","",'Sub-Cpt Record'!J645&amp;"  ")</f>
        <v/>
      </c>
      <c r="I645" s="364" t="str">
        <f aca="false">CONCATENATE(C645&amp;D645&amp;E645&amp;F645&amp;G645&amp;H645)</f>
        <v/>
      </c>
      <c r="J645" s="362" t="n">
        <f aca="false">IF(A645&lt;&gt;"",'Sub-Cpt Record'!C645/CODE!B645,0)</f>
        <v>0</v>
      </c>
      <c r="L645" s="365" t="str">
        <f aca="false">IF(A645="",IF(L646=1,1,""),1)</f>
        <v/>
      </c>
      <c r="N645" s="366" t="n">
        <f aca="false">COUNTIFS('Felling&amp;Restocking'!$A$11:$A$1000, 'Felling&amp;Restocking'!$A645, 'Felling&amp;Restocking'!$B$11:$B$1000, 'Felling&amp;Restocking'!$B645, 'Felling&amp;Restocking'!$H$11:$H$1000, 'Felling&amp;Restocking'!$H645)</f>
        <v>0</v>
      </c>
      <c r="O645" s="366" t="n">
        <f aca="false">IF(OR('Felling&amp;Restocking'!H645=0,'Felling&amp;Restocking'!H645=""),0,1)</f>
        <v>0</v>
      </c>
      <c r="P645" s="367" t="n">
        <f aca="false">SUM('Felling&amp;Restocking'!O645+'Felling&amp;Restocking'!P645)</f>
        <v>0</v>
      </c>
      <c r="S645" s="369" t="n">
        <f aca="false">IF(AND(O645&lt;&gt;0,P645&lt;&gt;0,'Felling&amp;Restocking'!G645&lt;&gt;0,AA645="",AC645=""),1,0)</f>
        <v>0</v>
      </c>
      <c r="T645" s="370" t="str">
        <f aca="false">IF(OR('Felling&amp;Restocking'!G645=0,'Felling&amp;Restocking'!G645=""),"",SUM('Felling&amp;Restocking'!O645/P645)*'Felling&amp;Restocking'!G645)</f>
        <v/>
      </c>
      <c r="U645" s="370" t="str">
        <f aca="false">IF(OR('Felling&amp;Restocking'!G645=0,'Felling&amp;Restocking'!G645=""),"",SUM('Felling&amp;Restocking'!P645/P645)*'Felling&amp;Restocking'!G645)</f>
        <v/>
      </c>
      <c r="V645" s="371" t="n">
        <f aca="false">IF(CONCATENATE('Felling&amp;Restocking'!U645&amp;'Felling&amp;Restocking'!W645&amp;'Felling&amp;Restocking'!Y645&amp;'Felling&amp;Restocking'!AA645&amp;'Felling&amp;Restocking'!AC645)="",0,1)</f>
        <v>0</v>
      </c>
      <c r="W645" s="372" t="n">
        <f aca="false">IF(OR(OR(TRIM('Felling&amp;Restocking'!H645)="T",TRIM('Felling&amp;Restocking'!H645)="DF",TRIM('Felling&amp;Restocking'!H645)="OS"),O645=0),0,1)</f>
        <v>0</v>
      </c>
      <c r="X645" s="372" t="n">
        <f aca="false">IF(OR('Felling&amp;Restocking'!$S645="",OR('Felling&amp;Restocking'!$S645=0,'Felling&amp;Restocking'!$S645="N/A")),0,1)</f>
        <v>0</v>
      </c>
      <c r="Y645" s="362" t="str">
        <f aca="false">IF(W645=1,T645,"")</f>
        <v/>
      </c>
      <c r="Z645" s="362" t="str">
        <f aca="false">IF(W645=1,U645,"")</f>
        <v/>
      </c>
      <c r="AA645" s="363" t="str">
        <f aca="false">CONCATENATE(IF(AND(AG645="B",AF645&lt;&gt;""),AF645,""),IF(AND(AI645="B",AH645&lt;&gt;""),AH645,""),IF(AND(AK645="B",AJ645&lt;&gt;""),AJ645,""),IF(AND(AM645="B",AL645&lt;&gt;""),AL645,""),IF(AND(AO645="B",AN645&lt;&gt;""),AN645,""),IF(AND(AQ645="B",AP645&lt;&gt;""),AP645,""))</f>
        <v/>
      </c>
      <c r="AC645" s="362" t="str">
        <f aca="false">CONCATENATE(IF(AND(AG645="C",AF645&lt;&gt;""),AF645,""),IF(AND(AI645="C",AH645&lt;&gt;""),AH645,""),IF(AND(AK645="C",AJ645&lt;&gt;""),AJ645,""),IF(AND(AM645="C",AL645&lt;&gt;""),AL645,""),IF(AND(AO645="C",AN645&lt;&gt;""),AN645,""),IF(AND(AQ645="C",AP645&lt;&gt;""),AP645,""))</f>
        <v/>
      </c>
      <c r="AE645" s="362" t="str">
        <f aca="false">CONCATENATE(IF(AS645="","",AS645),IF(AU645="","",AU645),IF(AW645="","",AW645),IF(AY645="","",AY645),IF(BA645="","",BA645),IF(BC645="","",BC645))</f>
        <v>1</v>
      </c>
      <c r="AF645" s="362" t="str">
        <f aca="false">IF('Felling&amp;Restocking'!I645="","",IFERROR(VLOOKUP( 'Felling&amp;Restocking'!I645,SpeciesList[],2,0),"," &amp; 'Felling&amp;Restocking'!I645))</f>
        <v/>
      </c>
      <c r="AG645" s="362" t="str">
        <f aca="false">IF('Felling&amp;Restocking'!I645="","",VLOOKUP( 'Felling&amp;Restocking'!I645,SpeciesList[],4,0))</f>
        <v/>
      </c>
      <c r="AH645" s="362" t="str">
        <f aca="false">IF('Felling&amp;Restocking'!J645="","",IFERROR("," &amp; VLOOKUP( 'Felling&amp;Restocking'!J645,SpeciesList[],2,0),"," &amp; 'Felling&amp;Restocking'!J645))</f>
        <v/>
      </c>
      <c r="AI645" s="362" t="str">
        <f aca="false">IF('Felling&amp;Restocking'!J645="","",VLOOKUP( 'Felling&amp;Restocking'!J645,SpeciesList[],4,0))</f>
        <v/>
      </c>
      <c r="AJ645" s="362" t="str">
        <f aca="false">IF('Felling&amp;Restocking'!K645="","",IFERROR("," &amp; VLOOKUP( 'Felling&amp;Restocking'!K645,SpeciesList[],2,0),"," &amp; 'Felling&amp;Restocking'!K645))</f>
        <v/>
      </c>
      <c r="AK645" s="362" t="str">
        <f aca="false">IF('Felling&amp;Restocking'!K645="","",VLOOKUP( 'Felling&amp;Restocking'!K645,SpeciesList[],4,0))</f>
        <v/>
      </c>
      <c r="AL645" s="362" t="str">
        <f aca="false">IF('Felling&amp;Restocking'!L645="","",IFERROR("," &amp; VLOOKUP( 'Felling&amp;Restocking'!L645,SpeciesList[],2,0),"," &amp; 'Felling&amp;Restocking'!L645))</f>
        <v/>
      </c>
      <c r="AM645" s="362" t="str">
        <f aca="false">IF('Felling&amp;Restocking'!L645="","",VLOOKUP( 'Felling&amp;Restocking'!L645,SpeciesList[],4,0))</f>
        <v/>
      </c>
      <c r="AN645" s="362" t="str">
        <f aca="false">IF('Felling&amp;Restocking'!M645="","",IFERROR("," &amp; VLOOKUP( 'Felling&amp;Restocking'!M645,SpeciesList[],2,0),"," &amp; 'Felling&amp;Restocking'!M645))</f>
        <v/>
      </c>
      <c r="AO645" s="362" t="str">
        <f aca="false">IF('Felling&amp;Restocking'!M645="","",VLOOKUP( 'Felling&amp;Restocking'!M645,SpeciesList[],4,0))</f>
        <v/>
      </c>
      <c r="AP645" s="362" t="str">
        <f aca="false">IF('Felling&amp;Restocking'!N645="","",IFERROR("," &amp; VLOOKUP( 'Felling&amp;Restocking'!N645,SpeciesList[],2,0),"," &amp; 'Felling&amp;Restocking'!N645))</f>
        <v/>
      </c>
      <c r="AQ645" s="362" t="str">
        <f aca="false">IF('Felling&amp;Restocking'!N645="","",VLOOKUP( 'Felling&amp;Restocking'!N645,SpeciesList[],4,0))</f>
        <v/>
      </c>
      <c r="AT645" s="362" t="str">
        <f aca="false">IF('Sub-Cpt Record'!A645&lt;&gt;"",CONCATENATE('Sub-Cpt Record'!A645,'Sub-Cpt Record'!B645,'Sub-Cpt Record'!C645),"")</f>
        <v/>
      </c>
      <c r="AU645" s="362" t="n">
        <f aca="false">IF($AT645="",1,COUNTIFS($AT$11:$AT$1000, $AT645))</f>
        <v>1</v>
      </c>
      <c r="AV645" s="362" t="n">
        <f aca="false">IF(AT645&lt;&gt;"",'Sub-Cpt Record'!C645/CODE!AU645,0)</f>
        <v>0</v>
      </c>
    </row>
    <row r="646" customFormat="false" ht="15" hidden="false" customHeight="false" outlineLevel="0" collapsed="false">
      <c r="A646" s="362" t="str">
        <f aca="false">IF('Sub-Cpt Record'!B646="",IF(OR('Sub-Cpt Record'!A646=0,'Sub-Cpt Record'!A646=""),"",'Sub-Cpt Record'!A646),CONCATENATE('Sub-Cpt Record'!A646&amp;'Sub-Cpt Record'!B646))</f>
        <v/>
      </c>
      <c r="B646" s="362" t="n">
        <f aca="false">IF($A646="",1,COUNTIFS($A$11:$A$1000, $A646))</f>
        <v>1</v>
      </c>
      <c r="C646" s="363" t="str">
        <f aca="false">IF('Sub-Cpt Record'!E646 = "","",'Sub-Cpt Record'!E646&amp;"  ")</f>
        <v/>
      </c>
      <c r="D646" s="362" t="str">
        <f aca="false">IF('Sub-Cpt Record'!F646 = "","",'Sub-Cpt Record'!F646&amp;"  ")</f>
        <v/>
      </c>
      <c r="E646" s="362" t="str">
        <f aca="false">IF('Sub-Cpt Record'!G646 = "","",'Sub-Cpt Record'!G646&amp;"  ")</f>
        <v/>
      </c>
      <c r="F646" s="362" t="str">
        <f aca="false">IF('Sub-Cpt Record'!H646 = "","",'Sub-Cpt Record'!H646&amp;"  ")</f>
        <v/>
      </c>
      <c r="G646" s="362" t="str">
        <f aca="false">IF('Sub-Cpt Record'!I646 = "","",'Sub-Cpt Record'!I646&amp;"  ")</f>
        <v/>
      </c>
      <c r="H646" s="362" t="str">
        <f aca="false">IF('Sub-Cpt Record'!J646 = "","",'Sub-Cpt Record'!J646&amp;"  ")</f>
        <v/>
      </c>
      <c r="I646" s="364" t="str">
        <f aca="false">CONCATENATE(C646&amp;D646&amp;E646&amp;F646&amp;G646&amp;H646)</f>
        <v/>
      </c>
      <c r="J646" s="362" t="n">
        <f aca="false">IF(A646&lt;&gt;"",'Sub-Cpt Record'!C646/CODE!B646,0)</f>
        <v>0</v>
      </c>
      <c r="L646" s="365" t="str">
        <f aca="false">IF(A646="",IF(L647=1,1,""),1)</f>
        <v/>
      </c>
      <c r="N646" s="366" t="n">
        <f aca="false">COUNTIFS('Felling&amp;Restocking'!$A$11:$A$1000, 'Felling&amp;Restocking'!$A646, 'Felling&amp;Restocking'!$B$11:$B$1000, 'Felling&amp;Restocking'!$B646, 'Felling&amp;Restocking'!$H$11:$H$1000, 'Felling&amp;Restocking'!$H646)</f>
        <v>0</v>
      </c>
      <c r="O646" s="366" t="n">
        <f aca="false">IF(OR('Felling&amp;Restocking'!H646=0,'Felling&amp;Restocking'!H646=""),0,1)</f>
        <v>0</v>
      </c>
      <c r="P646" s="367" t="n">
        <f aca="false">SUM('Felling&amp;Restocking'!O646+'Felling&amp;Restocking'!P646)</f>
        <v>0</v>
      </c>
      <c r="S646" s="369" t="n">
        <f aca="false">IF(AND(O646&lt;&gt;0,P646&lt;&gt;0,'Felling&amp;Restocking'!G646&lt;&gt;0,AA646="",AC646=""),1,0)</f>
        <v>0</v>
      </c>
      <c r="T646" s="370" t="str">
        <f aca="false">IF(OR('Felling&amp;Restocking'!G646=0,'Felling&amp;Restocking'!G646=""),"",SUM('Felling&amp;Restocking'!O646/P646)*'Felling&amp;Restocking'!G646)</f>
        <v/>
      </c>
      <c r="U646" s="370" t="str">
        <f aca="false">IF(OR('Felling&amp;Restocking'!G646=0,'Felling&amp;Restocking'!G646=""),"",SUM('Felling&amp;Restocking'!P646/P646)*'Felling&amp;Restocking'!G646)</f>
        <v/>
      </c>
      <c r="V646" s="371" t="n">
        <f aca="false">IF(CONCATENATE('Felling&amp;Restocking'!U646&amp;'Felling&amp;Restocking'!W646&amp;'Felling&amp;Restocking'!Y646&amp;'Felling&amp;Restocking'!AA646&amp;'Felling&amp;Restocking'!AC646)="",0,1)</f>
        <v>0</v>
      </c>
      <c r="W646" s="372" t="n">
        <f aca="false">IF(OR(OR(TRIM('Felling&amp;Restocking'!H646)="T",TRIM('Felling&amp;Restocking'!H646)="DF",TRIM('Felling&amp;Restocking'!H646)="OS"),O646=0),0,1)</f>
        <v>0</v>
      </c>
      <c r="X646" s="372" t="n">
        <f aca="false">IF(OR('Felling&amp;Restocking'!$S646="",OR('Felling&amp;Restocking'!$S646=0,'Felling&amp;Restocking'!$S646="N/A")),0,1)</f>
        <v>0</v>
      </c>
      <c r="Y646" s="362" t="str">
        <f aca="false">IF(W646=1,T646,"")</f>
        <v/>
      </c>
      <c r="Z646" s="362" t="str">
        <f aca="false">IF(W646=1,U646,"")</f>
        <v/>
      </c>
      <c r="AA646" s="363" t="str">
        <f aca="false">CONCATENATE(IF(AND(AG646="B",AF646&lt;&gt;""),AF646,""),IF(AND(AI646="B",AH646&lt;&gt;""),AH646,""),IF(AND(AK646="B",AJ646&lt;&gt;""),AJ646,""),IF(AND(AM646="B",AL646&lt;&gt;""),AL646,""),IF(AND(AO646="B",AN646&lt;&gt;""),AN646,""),IF(AND(AQ646="B",AP646&lt;&gt;""),AP646,""))</f>
        <v/>
      </c>
      <c r="AC646" s="362" t="str">
        <f aca="false">CONCATENATE(IF(AND(AG646="C",AF646&lt;&gt;""),AF646,""),IF(AND(AI646="C",AH646&lt;&gt;""),AH646,""),IF(AND(AK646="C",AJ646&lt;&gt;""),AJ646,""),IF(AND(AM646="C",AL646&lt;&gt;""),AL646,""),IF(AND(AO646="C",AN646&lt;&gt;""),AN646,""),IF(AND(AQ646="C",AP646&lt;&gt;""),AP646,""))</f>
        <v/>
      </c>
      <c r="AE646" s="362" t="str">
        <f aca="false">CONCATENATE(IF(AS646="","",AS646),IF(AU646="","",AU646),IF(AW646="","",AW646),IF(AY646="","",AY646),IF(BA646="","",BA646),IF(BC646="","",BC646))</f>
        <v>1</v>
      </c>
      <c r="AF646" s="362" t="str">
        <f aca="false">IF('Felling&amp;Restocking'!I646="","",IFERROR(VLOOKUP( 'Felling&amp;Restocking'!I646,SpeciesList[],2,0),"," &amp; 'Felling&amp;Restocking'!I646))</f>
        <v/>
      </c>
      <c r="AG646" s="362" t="str">
        <f aca="false">IF('Felling&amp;Restocking'!I646="","",VLOOKUP( 'Felling&amp;Restocking'!I646,SpeciesList[],4,0))</f>
        <v/>
      </c>
      <c r="AH646" s="362" t="str">
        <f aca="false">IF('Felling&amp;Restocking'!J646="","",IFERROR("," &amp; VLOOKUP( 'Felling&amp;Restocking'!J646,SpeciesList[],2,0),"," &amp; 'Felling&amp;Restocking'!J646))</f>
        <v/>
      </c>
      <c r="AI646" s="362" t="str">
        <f aca="false">IF('Felling&amp;Restocking'!J646="","",VLOOKUP( 'Felling&amp;Restocking'!J646,SpeciesList[],4,0))</f>
        <v/>
      </c>
      <c r="AJ646" s="362" t="str">
        <f aca="false">IF('Felling&amp;Restocking'!K646="","",IFERROR("," &amp; VLOOKUP( 'Felling&amp;Restocking'!K646,SpeciesList[],2,0),"," &amp; 'Felling&amp;Restocking'!K646))</f>
        <v/>
      </c>
      <c r="AK646" s="362" t="str">
        <f aca="false">IF('Felling&amp;Restocking'!K646="","",VLOOKUP( 'Felling&amp;Restocking'!K646,SpeciesList[],4,0))</f>
        <v/>
      </c>
      <c r="AL646" s="362" t="str">
        <f aca="false">IF('Felling&amp;Restocking'!L646="","",IFERROR("," &amp; VLOOKUP( 'Felling&amp;Restocking'!L646,SpeciesList[],2,0),"," &amp; 'Felling&amp;Restocking'!L646))</f>
        <v/>
      </c>
      <c r="AM646" s="362" t="str">
        <f aca="false">IF('Felling&amp;Restocking'!L646="","",VLOOKUP( 'Felling&amp;Restocking'!L646,SpeciesList[],4,0))</f>
        <v/>
      </c>
      <c r="AN646" s="362" t="str">
        <f aca="false">IF('Felling&amp;Restocking'!M646="","",IFERROR("," &amp; VLOOKUP( 'Felling&amp;Restocking'!M646,SpeciesList[],2,0),"," &amp; 'Felling&amp;Restocking'!M646))</f>
        <v/>
      </c>
      <c r="AO646" s="362" t="str">
        <f aca="false">IF('Felling&amp;Restocking'!M646="","",VLOOKUP( 'Felling&amp;Restocking'!M646,SpeciesList[],4,0))</f>
        <v/>
      </c>
      <c r="AP646" s="362" t="str">
        <f aca="false">IF('Felling&amp;Restocking'!N646="","",IFERROR("," &amp; VLOOKUP( 'Felling&amp;Restocking'!N646,SpeciesList[],2,0),"," &amp; 'Felling&amp;Restocking'!N646))</f>
        <v/>
      </c>
      <c r="AQ646" s="362" t="str">
        <f aca="false">IF('Felling&amp;Restocking'!N646="","",VLOOKUP( 'Felling&amp;Restocking'!N646,SpeciesList[],4,0))</f>
        <v/>
      </c>
      <c r="AT646" s="362" t="str">
        <f aca="false">IF('Sub-Cpt Record'!A646&lt;&gt;"",CONCATENATE('Sub-Cpt Record'!A646,'Sub-Cpt Record'!B646,'Sub-Cpt Record'!C646),"")</f>
        <v/>
      </c>
      <c r="AU646" s="362" t="n">
        <f aca="false">IF($AT646="",1,COUNTIFS($AT$11:$AT$1000, $AT646))</f>
        <v>1</v>
      </c>
      <c r="AV646" s="362" t="n">
        <f aca="false">IF(AT646&lt;&gt;"",'Sub-Cpt Record'!C646/CODE!AU646,0)</f>
        <v>0</v>
      </c>
    </row>
    <row r="647" customFormat="false" ht="15" hidden="false" customHeight="false" outlineLevel="0" collapsed="false">
      <c r="A647" s="362" t="str">
        <f aca="false">IF('Sub-Cpt Record'!B647="",IF(OR('Sub-Cpt Record'!A647=0,'Sub-Cpt Record'!A647=""),"",'Sub-Cpt Record'!A647),CONCATENATE('Sub-Cpt Record'!A647&amp;'Sub-Cpt Record'!B647))</f>
        <v/>
      </c>
      <c r="B647" s="362" t="n">
        <f aca="false">IF($A647="",1,COUNTIFS($A$11:$A$1000, $A647))</f>
        <v>1</v>
      </c>
      <c r="C647" s="363" t="str">
        <f aca="false">IF('Sub-Cpt Record'!E647 = "","",'Sub-Cpt Record'!E647&amp;"  ")</f>
        <v/>
      </c>
      <c r="D647" s="362" t="str">
        <f aca="false">IF('Sub-Cpt Record'!F647 = "","",'Sub-Cpt Record'!F647&amp;"  ")</f>
        <v/>
      </c>
      <c r="E647" s="362" t="str">
        <f aca="false">IF('Sub-Cpt Record'!G647 = "","",'Sub-Cpt Record'!G647&amp;"  ")</f>
        <v/>
      </c>
      <c r="F647" s="362" t="str">
        <f aca="false">IF('Sub-Cpt Record'!H647 = "","",'Sub-Cpt Record'!H647&amp;"  ")</f>
        <v/>
      </c>
      <c r="G647" s="362" t="str">
        <f aca="false">IF('Sub-Cpt Record'!I647 = "","",'Sub-Cpt Record'!I647&amp;"  ")</f>
        <v/>
      </c>
      <c r="H647" s="362" t="str">
        <f aca="false">IF('Sub-Cpt Record'!J647 = "","",'Sub-Cpt Record'!J647&amp;"  ")</f>
        <v/>
      </c>
      <c r="I647" s="364" t="str">
        <f aca="false">CONCATENATE(C647&amp;D647&amp;E647&amp;F647&amp;G647&amp;H647)</f>
        <v/>
      </c>
      <c r="J647" s="362" t="n">
        <f aca="false">IF(A647&lt;&gt;"",'Sub-Cpt Record'!C647/CODE!B647,0)</f>
        <v>0</v>
      </c>
      <c r="L647" s="365" t="str">
        <f aca="false">IF(A647="",IF(L648=1,1,""),1)</f>
        <v/>
      </c>
      <c r="N647" s="366" t="n">
        <f aca="false">COUNTIFS('Felling&amp;Restocking'!$A$11:$A$1000, 'Felling&amp;Restocking'!$A647, 'Felling&amp;Restocking'!$B$11:$B$1000, 'Felling&amp;Restocking'!$B647, 'Felling&amp;Restocking'!$H$11:$H$1000, 'Felling&amp;Restocking'!$H647)</f>
        <v>0</v>
      </c>
      <c r="O647" s="366" t="n">
        <f aca="false">IF(OR('Felling&amp;Restocking'!H647=0,'Felling&amp;Restocking'!H647=""),0,1)</f>
        <v>0</v>
      </c>
      <c r="P647" s="367" t="n">
        <f aca="false">SUM('Felling&amp;Restocking'!O647+'Felling&amp;Restocking'!P647)</f>
        <v>0</v>
      </c>
      <c r="S647" s="369" t="n">
        <f aca="false">IF(AND(O647&lt;&gt;0,P647&lt;&gt;0,'Felling&amp;Restocking'!G647&lt;&gt;0,AA647="",AC647=""),1,0)</f>
        <v>0</v>
      </c>
      <c r="T647" s="370" t="str">
        <f aca="false">IF(OR('Felling&amp;Restocking'!G647=0,'Felling&amp;Restocking'!G647=""),"",SUM('Felling&amp;Restocking'!O647/P647)*'Felling&amp;Restocking'!G647)</f>
        <v/>
      </c>
      <c r="U647" s="370" t="str">
        <f aca="false">IF(OR('Felling&amp;Restocking'!G647=0,'Felling&amp;Restocking'!G647=""),"",SUM('Felling&amp;Restocking'!P647/P647)*'Felling&amp;Restocking'!G647)</f>
        <v/>
      </c>
      <c r="V647" s="371" t="n">
        <f aca="false">IF(CONCATENATE('Felling&amp;Restocking'!U647&amp;'Felling&amp;Restocking'!W647&amp;'Felling&amp;Restocking'!Y647&amp;'Felling&amp;Restocking'!AA647&amp;'Felling&amp;Restocking'!AC647)="",0,1)</f>
        <v>0</v>
      </c>
      <c r="W647" s="372" t="n">
        <f aca="false">IF(OR(OR(TRIM('Felling&amp;Restocking'!H647)="T",TRIM('Felling&amp;Restocking'!H647)="DF",TRIM('Felling&amp;Restocking'!H647)="OS"),O647=0),0,1)</f>
        <v>0</v>
      </c>
      <c r="X647" s="372" t="n">
        <f aca="false">IF(OR('Felling&amp;Restocking'!$S647="",OR('Felling&amp;Restocking'!$S647=0,'Felling&amp;Restocking'!$S647="N/A")),0,1)</f>
        <v>0</v>
      </c>
      <c r="Y647" s="362" t="str">
        <f aca="false">IF(W647=1,T647,"")</f>
        <v/>
      </c>
      <c r="Z647" s="362" t="str">
        <f aca="false">IF(W647=1,U647,"")</f>
        <v/>
      </c>
      <c r="AA647" s="363" t="str">
        <f aca="false">CONCATENATE(IF(AND(AG647="B",AF647&lt;&gt;""),AF647,""),IF(AND(AI647="B",AH647&lt;&gt;""),AH647,""),IF(AND(AK647="B",AJ647&lt;&gt;""),AJ647,""),IF(AND(AM647="B",AL647&lt;&gt;""),AL647,""),IF(AND(AO647="B",AN647&lt;&gt;""),AN647,""),IF(AND(AQ647="B",AP647&lt;&gt;""),AP647,""))</f>
        <v/>
      </c>
      <c r="AC647" s="362" t="str">
        <f aca="false">CONCATENATE(IF(AND(AG647="C",AF647&lt;&gt;""),AF647,""),IF(AND(AI647="C",AH647&lt;&gt;""),AH647,""),IF(AND(AK647="C",AJ647&lt;&gt;""),AJ647,""),IF(AND(AM647="C",AL647&lt;&gt;""),AL647,""),IF(AND(AO647="C",AN647&lt;&gt;""),AN647,""),IF(AND(AQ647="C",AP647&lt;&gt;""),AP647,""))</f>
        <v/>
      </c>
      <c r="AE647" s="362" t="str">
        <f aca="false">CONCATENATE(IF(AS647="","",AS647),IF(AU647="","",AU647),IF(AW647="","",AW647),IF(AY647="","",AY647),IF(BA647="","",BA647),IF(BC647="","",BC647))</f>
        <v>1</v>
      </c>
      <c r="AF647" s="362" t="str">
        <f aca="false">IF('Felling&amp;Restocking'!I647="","",IFERROR(VLOOKUP( 'Felling&amp;Restocking'!I647,SpeciesList[],2,0),"," &amp; 'Felling&amp;Restocking'!I647))</f>
        <v/>
      </c>
      <c r="AG647" s="362" t="str">
        <f aca="false">IF('Felling&amp;Restocking'!I647="","",VLOOKUP( 'Felling&amp;Restocking'!I647,SpeciesList[],4,0))</f>
        <v/>
      </c>
      <c r="AH647" s="362" t="str">
        <f aca="false">IF('Felling&amp;Restocking'!J647="","",IFERROR("," &amp; VLOOKUP( 'Felling&amp;Restocking'!J647,SpeciesList[],2,0),"," &amp; 'Felling&amp;Restocking'!J647))</f>
        <v/>
      </c>
      <c r="AI647" s="362" t="str">
        <f aca="false">IF('Felling&amp;Restocking'!J647="","",VLOOKUP( 'Felling&amp;Restocking'!J647,SpeciesList[],4,0))</f>
        <v/>
      </c>
      <c r="AJ647" s="362" t="str">
        <f aca="false">IF('Felling&amp;Restocking'!K647="","",IFERROR("," &amp; VLOOKUP( 'Felling&amp;Restocking'!K647,SpeciesList[],2,0),"," &amp; 'Felling&amp;Restocking'!K647))</f>
        <v/>
      </c>
      <c r="AK647" s="362" t="str">
        <f aca="false">IF('Felling&amp;Restocking'!K647="","",VLOOKUP( 'Felling&amp;Restocking'!K647,SpeciesList[],4,0))</f>
        <v/>
      </c>
      <c r="AL647" s="362" t="str">
        <f aca="false">IF('Felling&amp;Restocking'!L647="","",IFERROR("," &amp; VLOOKUP( 'Felling&amp;Restocking'!L647,SpeciesList[],2,0),"," &amp; 'Felling&amp;Restocking'!L647))</f>
        <v/>
      </c>
      <c r="AM647" s="362" t="str">
        <f aca="false">IF('Felling&amp;Restocking'!L647="","",VLOOKUP( 'Felling&amp;Restocking'!L647,SpeciesList[],4,0))</f>
        <v/>
      </c>
      <c r="AN647" s="362" t="str">
        <f aca="false">IF('Felling&amp;Restocking'!M647="","",IFERROR("," &amp; VLOOKUP( 'Felling&amp;Restocking'!M647,SpeciesList[],2,0),"," &amp; 'Felling&amp;Restocking'!M647))</f>
        <v/>
      </c>
      <c r="AO647" s="362" t="str">
        <f aca="false">IF('Felling&amp;Restocking'!M647="","",VLOOKUP( 'Felling&amp;Restocking'!M647,SpeciesList[],4,0))</f>
        <v/>
      </c>
      <c r="AP647" s="362" t="str">
        <f aca="false">IF('Felling&amp;Restocking'!N647="","",IFERROR("," &amp; VLOOKUP( 'Felling&amp;Restocking'!N647,SpeciesList[],2,0),"," &amp; 'Felling&amp;Restocking'!N647))</f>
        <v/>
      </c>
      <c r="AQ647" s="362" t="str">
        <f aca="false">IF('Felling&amp;Restocking'!N647="","",VLOOKUP( 'Felling&amp;Restocking'!N647,SpeciesList[],4,0))</f>
        <v/>
      </c>
      <c r="AT647" s="362" t="str">
        <f aca="false">IF('Sub-Cpt Record'!A647&lt;&gt;"",CONCATENATE('Sub-Cpt Record'!A647,'Sub-Cpt Record'!B647,'Sub-Cpt Record'!C647),"")</f>
        <v/>
      </c>
      <c r="AU647" s="362" t="n">
        <f aca="false">IF($AT647="",1,COUNTIFS($AT$11:$AT$1000, $AT647))</f>
        <v>1</v>
      </c>
      <c r="AV647" s="362" t="n">
        <f aca="false">IF(AT647&lt;&gt;"",'Sub-Cpt Record'!C647/CODE!AU647,0)</f>
        <v>0</v>
      </c>
    </row>
    <row r="648" customFormat="false" ht="15" hidden="false" customHeight="false" outlineLevel="0" collapsed="false">
      <c r="A648" s="362" t="str">
        <f aca="false">IF('Sub-Cpt Record'!B648="",IF(OR('Sub-Cpt Record'!A648=0,'Sub-Cpt Record'!A648=""),"",'Sub-Cpt Record'!A648),CONCATENATE('Sub-Cpt Record'!A648&amp;'Sub-Cpt Record'!B648))</f>
        <v/>
      </c>
      <c r="B648" s="362" t="n">
        <f aca="false">IF($A648="",1,COUNTIFS($A$11:$A$1000, $A648))</f>
        <v>1</v>
      </c>
      <c r="C648" s="363" t="str">
        <f aca="false">IF('Sub-Cpt Record'!E648 = "","",'Sub-Cpt Record'!E648&amp;"  ")</f>
        <v/>
      </c>
      <c r="D648" s="362" t="str">
        <f aca="false">IF('Sub-Cpt Record'!F648 = "","",'Sub-Cpt Record'!F648&amp;"  ")</f>
        <v/>
      </c>
      <c r="E648" s="362" t="str">
        <f aca="false">IF('Sub-Cpt Record'!G648 = "","",'Sub-Cpt Record'!G648&amp;"  ")</f>
        <v/>
      </c>
      <c r="F648" s="362" t="str">
        <f aca="false">IF('Sub-Cpt Record'!H648 = "","",'Sub-Cpt Record'!H648&amp;"  ")</f>
        <v/>
      </c>
      <c r="G648" s="362" t="str">
        <f aca="false">IF('Sub-Cpt Record'!I648 = "","",'Sub-Cpt Record'!I648&amp;"  ")</f>
        <v/>
      </c>
      <c r="H648" s="362" t="str">
        <f aca="false">IF('Sub-Cpt Record'!J648 = "","",'Sub-Cpt Record'!J648&amp;"  ")</f>
        <v/>
      </c>
      <c r="I648" s="364" t="str">
        <f aca="false">CONCATENATE(C648&amp;D648&amp;E648&amp;F648&amp;G648&amp;H648)</f>
        <v/>
      </c>
      <c r="J648" s="362" t="n">
        <f aca="false">IF(A648&lt;&gt;"",'Sub-Cpt Record'!C648/CODE!B648,0)</f>
        <v>0</v>
      </c>
      <c r="L648" s="365" t="str">
        <f aca="false">IF(A648="",IF(L649=1,1,""),1)</f>
        <v/>
      </c>
      <c r="N648" s="366" t="n">
        <f aca="false">COUNTIFS('Felling&amp;Restocking'!$A$11:$A$1000, 'Felling&amp;Restocking'!$A648, 'Felling&amp;Restocking'!$B$11:$B$1000, 'Felling&amp;Restocking'!$B648, 'Felling&amp;Restocking'!$H$11:$H$1000, 'Felling&amp;Restocking'!$H648)</f>
        <v>0</v>
      </c>
      <c r="O648" s="366" t="n">
        <f aca="false">IF(OR('Felling&amp;Restocking'!H648=0,'Felling&amp;Restocking'!H648=""),0,1)</f>
        <v>0</v>
      </c>
      <c r="P648" s="367" t="n">
        <f aca="false">SUM('Felling&amp;Restocking'!O648+'Felling&amp;Restocking'!P648)</f>
        <v>0</v>
      </c>
      <c r="S648" s="369" t="n">
        <f aca="false">IF(AND(O648&lt;&gt;0,P648&lt;&gt;0,'Felling&amp;Restocking'!G648&lt;&gt;0,AA648="",AC648=""),1,0)</f>
        <v>0</v>
      </c>
      <c r="T648" s="370" t="str">
        <f aca="false">IF(OR('Felling&amp;Restocking'!G648=0,'Felling&amp;Restocking'!G648=""),"",SUM('Felling&amp;Restocking'!O648/P648)*'Felling&amp;Restocking'!G648)</f>
        <v/>
      </c>
      <c r="U648" s="370" t="str">
        <f aca="false">IF(OR('Felling&amp;Restocking'!G648=0,'Felling&amp;Restocking'!G648=""),"",SUM('Felling&amp;Restocking'!P648/P648)*'Felling&amp;Restocking'!G648)</f>
        <v/>
      </c>
      <c r="V648" s="371" t="n">
        <f aca="false">IF(CONCATENATE('Felling&amp;Restocking'!U648&amp;'Felling&amp;Restocking'!W648&amp;'Felling&amp;Restocking'!Y648&amp;'Felling&amp;Restocking'!AA648&amp;'Felling&amp;Restocking'!AC648)="",0,1)</f>
        <v>0</v>
      </c>
      <c r="W648" s="372" t="n">
        <f aca="false">IF(OR(OR(TRIM('Felling&amp;Restocking'!H648)="T",TRIM('Felling&amp;Restocking'!H648)="DF",TRIM('Felling&amp;Restocking'!H648)="OS"),O648=0),0,1)</f>
        <v>0</v>
      </c>
      <c r="X648" s="372" t="n">
        <f aca="false">IF(OR('Felling&amp;Restocking'!$S648="",OR('Felling&amp;Restocking'!$S648=0,'Felling&amp;Restocking'!$S648="N/A")),0,1)</f>
        <v>0</v>
      </c>
      <c r="Y648" s="362" t="str">
        <f aca="false">IF(W648=1,T648,"")</f>
        <v/>
      </c>
      <c r="Z648" s="362" t="str">
        <f aca="false">IF(W648=1,U648,"")</f>
        <v/>
      </c>
      <c r="AA648" s="363" t="str">
        <f aca="false">CONCATENATE(IF(AND(AG648="B",AF648&lt;&gt;""),AF648,""),IF(AND(AI648="B",AH648&lt;&gt;""),AH648,""),IF(AND(AK648="B",AJ648&lt;&gt;""),AJ648,""),IF(AND(AM648="B",AL648&lt;&gt;""),AL648,""),IF(AND(AO648="B",AN648&lt;&gt;""),AN648,""),IF(AND(AQ648="B",AP648&lt;&gt;""),AP648,""))</f>
        <v/>
      </c>
      <c r="AC648" s="362" t="str">
        <f aca="false">CONCATENATE(IF(AND(AG648="C",AF648&lt;&gt;""),AF648,""),IF(AND(AI648="C",AH648&lt;&gt;""),AH648,""),IF(AND(AK648="C",AJ648&lt;&gt;""),AJ648,""),IF(AND(AM648="C",AL648&lt;&gt;""),AL648,""),IF(AND(AO648="C",AN648&lt;&gt;""),AN648,""),IF(AND(AQ648="C",AP648&lt;&gt;""),AP648,""))</f>
        <v/>
      </c>
      <c r="AE648" s="362" t="str">
        <f aca="false">CONCATENATE(IF(AS648="","",AS648),IF(AU648="","",AU648),IF(AW648="","",AW648),IF(AY648="","",AY648),IF(BA648="","",BA648),IF(BC648="","",BC648))</f>
        <v>1</v>
      </c>
      <c r="AF648" s="362" t="str">
        <f aca="false">IF('Felling&amp;Restocking'!I648="","",IFERROR(VLOOKUP( 'Felling&amp;Restocking'!I648,SpeciesList[],2,0),"," &amp; 'Felling&amp;Restocking'!I648))</f>
        <v/>
      </c>
      <c r="AG648" s="362" t="str">
        <f aca="false">IF('Felling&amp;Restocking'!I648="","",VLOOKUP( 'Felling&amp;Restocking'!I648,SpeciesList[],4,0))</f>
        <v/>
      </c>
      <c r="AH648" s="362" t="str">
        <f aca="false">IF('Felling&amp;Restocking'!J648="","",IFERROR("," &amp; VLOOKUP( 'Felling&amp;Restocking'!J648,SpeciesList[],2,0),"," &amp; 'Felling&amp;Restocking'!J648))</f>
        <v/>
      </c>
      <c r="AI648" s="362" t="str">
        <f aca="false">IF('Felling&amp;Restocking'!J648="","",VLOOKUP( 'Felling&amp;Restocking'!J648,SpeciesList[],4,0))</f>
        <v/>
      </c>
      <c r="AJ648" s="362" t="str">
        <f aca="false">IF('Felling&amp;Restocking'!K648="","",IFERROR("," &amp; VLOOKUP( 'Felling&amp;Restocking'!K648,SpeciesList[],2,0),"," &amp; 'Felling&amp;Restocking'!K648))</f>
        <v/>
      </c>
      <c r="AK648" s="362" t="str">
        <f aca="false">IF('Felling&amp;Restocking'!K648="","",VLOOKUP( 'Felling&amp;Restocking'!K648,SpeciesList[],4,0))</f>
        <v/>
      </c>
      <c r="AL648" s="362" t="str">
        <f aca="false">IF('Felling&amp;Restocking'!L648="","",IFERROR("," &amp; VLOOKUP( 'Felling&amp;Restocking'!L648,SpeciesList[],2,0),"," &amp; 'Felling&amp;Restocking'!L648))</f>
        <v/>
      </c>
      <c r="AM648" s="362" t="str">
        <f aca="false">IF('Felling&amp;Restocking'!L648="","",VLOOKUP( 'Felling&amp;Restocking'!L648,SpeciesList[],4,0))</f>
        <v/>
      </c>
      <c r="AN648" s="362" t="str">
        <f aca="false">IF('Felling&amp;Restocking'!M648="","",IFERROR("," &amp; VLOOKUP( 'Felling&amp;Restocking'!M648,SpeciesList[],2,0),"," &amp; 'Felling&amp;Restocking'!M648))</f>
        <v/>
      </c>
      <c r="AO648" s="362" t="str">
        <f aca="false">IF('Felling&amp;Restocking'!M648="","",VLOOKUP( 'Felling&amp;Restocking'!M648,SpeciesList[],4,0))</f>
        <v/>
      </c>
      <c r="AP648" s="362" t="str">
        <f aca="false">IF('Felling&amp;Restocking'!N648="","",IFERROR("," &amp; VLOOKUP( 'Felling&amp;Restocking'!N648,SpeciesList[],2,0),"," &amp; 'Felling&amp;Restocking'!N648))</f>
        <v/>
      </c>
      <c r="AQ648" s="362" t="str">
        <f aca="false">IF('Felling&amp;Restocking'!N648="","",VLOOKUP( 'Felling&amp;Restocking'!N648,SpeciesList[],4,0))</f>
        <v/>
      </c>
      <c r="AT648" s="362" t="str">
        <f aca="false">IF('Sub-Cpt Record'!A648&lt;&gt;"",CONCATENATE('Sub-Cpt Record'!A648,'Sub-Cpt Record'!B648,'Sub-Cpt Record'!C648),"")</f>
        <v/>
      </c>
      <c r="AU648" s="362" t="n">
        <f aca="false">IF($AT648="",1,COUNTIFS($AT$11:$AT$1000, $AT648))</f>
        <v>1</v>
      </c>
      <c r="AV648" s="362" t="n">
        <f aca="false">IF(AT648&lt;&gt;"",'Sub-Cpt Record'!C648/CODE!AU648,0)</f>
        <v>0</v>
      </c>
    </row>
    <row r="649" customFormat="false" ht="15" hidden="false" customHeight="false" outlineLevel="0" collapsed="false">
      <c r="A649" s="362" t="str">
        <f aca="false">IF('Sub-Cpt Record'!B649="",IF(OR('Sub-Cpt Record'!A649=0,'Sub-Cpt Record'!A649=""),"",'Sub-Cpt Record'!A649),CONCATENATE('Sub-Cpt Record'!A649&amp;'Sub-Cpt Record'!B649))</f>
        <v/>
      </c>
      <c r="B649" s="362" t="n">
        <f aca="false">IF($A649="",1,COUNTIFS($A$11:$A$1000, $A649))</f>
        <v>1</v>
      </c>
      <c r="C649" s="363" t="str">
        <f aca="false">IF('Sub-Cpt Record'!E649 = "","",'Sub-Cpt Record'!E649&amp;"  ")</f>
        <v/>
      </c>
      <c r="D649" s="362" t="str">
        <f aca="false">IF('Sub-Cpt Record'!F649 = "","",'Sub-Cpt Record'!F649&amp;"  ")</f>
        <v/>
      </c>
      <c r="E649" s="362" t="str">
        <f aca="false">IF('Sub-Cpt Record'!G649 = "","",'Sub-Cpt Record'!G649&amp;"  ")</f>
        <v/>
      </c>
      <c r="F649" s="362" t="str">
        <f aca="false">IF('Sub-Cpt Record'!H649 = "","",'Sub-Cpt Record'!H649&amp;"  ")</f>
        <v/>
      </c>
      <c r="G649" s="362" t="str">
        <f aca="false">IF('Sub-Cpt Record'!I649 = "","",'Sub-Cpt Record'!I649&amp;"  ")</f>
        <v/>
      </c>
      <c r="H649" s="362" t="str">
        <f aca="false">IF('Sub-Cpt Record'!J649 = "","",'Sub-Cpt Record'!J649&amp;"  ")</f>
        <v/>
      </c>
      <c r="I649" s="364" t="str">
        <f aca="false">CONCATENATE(C649&amp;D649&amp;E649&amp;F649&amp;G649&amp;H649)</f>
        <v/>
      </c>
      <c r="J649" s="362" t="n">
        <f aca="false">IF(A649&lt;&gt;"",'Sub-Cpt Record'!C649/CODE!B649,0)</f>
        <v>0</v>
      </c>
      <c r="L649" s="365" t="str">
        <f aca="false">IF(A649="",IF(L650=1,1,""),1)</f>
        <v/>
      </c>
      <c r="N649" s="366" t="n">
        <f aca="false">COUNTIFS('Felling&amp;Restocking'!$A$11:$A$1000, 'Felling&amp;Restocking'!$A649, 'Felling&amp;Restocking'!$B$11:$B$1000, 'Felling&amp;Restocking'!$B649, 'Felling&amp;Restocking'!$H$11:$H$1000, 'Felling&amp;Restocking'!$H649)</f>
        <v>0</v>
      </c>
      <c r="O649" s="366" t="n">
        <f aca="false">IF(OR('Felling&amp;Restocking'!H649=0,'Felling&amp;Restocking'!H649=""),0,1)</f>
        <v>0</v>
      </c>
      <c r="P649" s="367" t="n">
        <f aca="false">SUM('Felling&amp;Restocking'!O649+'Felling&amp;Restocking'!P649)</f>
        <v>0</v>
      </c>
      <c r="S649" s="369" t="n">
        <f aca="false">IF(AND(O649&lt;&gt;0,P649&lt;&gt;0,'Felling&amp;Restocking'!G649&lt;&gt;0,AA649="",AC649=""),1,0)</f>
        <v>0</v>
      </c>
      <c r="T649" s="370" t="str">
        <f aca="false">IF(OR('Felling&amp;Restocking'!G649=0,'Felling&amp;Restocking'!G649=""),"",SUM('Felling&amp;Restocking'!O649/P649)*'Felling&amp;Restocking'!G649)</f>
        <v/>
      </c>
      <c r="U649" s="370" t="str">
        <f aca="false">IF(OR('Felling&amp;Restocking'!G649=0,'Felling&amp;Restocking'!G649=""),"",SUM('Felling&amp;Restocking'!P649/P649)*'Felling&amp;Restocking'!G649)</f>
        <v/>
      </c>
      <c r="V649" s="371" t="n">
        <f aca="false">IF(CONCATENATE('Felling&amp;Restocking'!U649&amp;'Felling&amp;Restocking'!W649&amp;'Felling&amp;Restocking'!Y649&amp;'Felling&amp;Restocking'!AA649&amp;'Felling&amp;Restocking'!AC649)="",0,1)</f>
        <v>0</v>
      </c>
      <c r="W649" s="372" t="n">
        <f aca="false">IF(OR(OR(TRIM('Felling&amp;Restocking'!H649)="T",TRIM('Felling&amp;Restocking'!H649)="DF",TRIM('Felling&amp;Restocking'!H649)="OS"),O649=0),0,1)</f>
        <v>0</v>
      </c>
      <c r="X649" s="372" t="n">
        <f aca="false">IF(OR('Felling&amp;Restocking'!$S649="",OR('Felling&amp;Restocking'!$S649=0,'Felling&amp;Restocking'!$S649="N/A")),0,1)</f>
        <v>0</v>
      </c>
      <c r="Y649" s="362" t="str">
        <f aca="false">IF(W649=1,T649,"")</f>
        <v/>
      </c>
      <c r="Z649" s="362" t="str">
        <f aca="false">IF(W649=1,U649,"")</f>
        <v/>
      </c>
      <c r="AA649" s="363" t="str">
        <f aca="false">CONCATENATE(IF(AND(AG649="B",AF649&lt;&gt;""),AF649,""),IF(AND(AI649="B",AH649&lt;&gt;""),AH649,""),IF(AND(AK649="B",AJ649&lt;&gt;""),AJ649,""),IF(AND(AM649="B",AL649&lt;&gt;""),AL649,""),IF(AND(AO649="B",AN649&lt;&gt;""),AN649,""),IF(AND(AQ649="B",AP649&lt;&gt;""),AP649,""))</f>
        <v/>
      </c>
      <c r="AC649" s="362" t="str">
        <f aca="false">CONCATENATE(IF(AND(AG649="C",AF649&lt;&gt;""),AF649,""),IF(AND(AI649="C",AH649&lt;&gt;""),AH649,""),IF(AND(AK649="C",AJ649&lt;&gt;""),AJ649,""),IF(AND(AM649="C",AL649&lt;&gt;""),AL649,""),IF(AND(AO649="C",AN649&lt;&gt;""),AN649,""),IF(AND(AQ649="C",AP649&lt;&gt;""),AP649,""))</f>
        <v/>
      </c>
      <c r="AE649" s="362" t="str">
        <f aca="false">CONCATENATE(IF(AS649="","",AS649),IF(AU649="","",AU649),IF(AW649="","",AW649),IF(AY649="","",AY649),IF(BA649="","",BA649),IF(BC649="","",BC649))</f>
        <v>1</v>
      </c>
      <c r="AF649" s="362" t="str">
        <f aca="false">IF('Felling&amp;Restocking'!I649="","",IFERROR(VLOOKUP( 'Felling&amp;Restocking'!I649,SpeciesList[],2,0),"," &amp; 'Felling&amp;Restocking'!I649))</f>
        <v/>
      </c>
      <c r="AG649" s="362" t="str">
        <f aca="false">IF('Felling&amp;Restocking'!I649="","",VLOOKUP( 'Felling&amp;Restocking'!I649,SpeciesList[],4,0))</f>
        <v/>
      </c>
      <c r="AH649" s="362" t="str">
        <f aca="false">IF('Felling&amp;Restocking'!J649="","",IFERROR("," &amp; VLOOKUP( 'Felling&amp;Restocking'!J649,SpeciesList[],2,0),"," &amp; 'Felling&amp;Restocking'!J649))</f>
        <v/>
      </c>
      <c r="AI649" s="362" t="str">
        <f aca="false">IF('Felling&amp;Restocking'!J649="","",VLOOKUP( 'Felling&amp;Restocking'!J649,SpeciesList[],4,0))</f>
        <v/>
      </c>
      <c r="AJ649" s="362" t="str">
        <f aca="false">IF('Felling&amp;Restocking'!K649="","",IFERROR("," &amp; VLOOKUP( 'Felling&amp;Restocking'!K649,SpeciesList[],2,0),"," &amp; 'Felling&amp;Restocking'!K649))</f>
        <v/>
      </c>
      <c r="AK649" s="362" t="str">
        <f aca="false">IF('Felling&amp;Restocking'!K649="","",VLOOKUP( 'Felling&amp;Restocking'!K649,SpeciesList[],4,0))</f>
        <v/>
      </c>
      <c r="AL649" s="362" t="str">
        <f aca="false">IF('Felling&amp;Restocking'!L649="","",IFERROR("," &amp; VLOOKUP( 'Felling&amp;Restocking'!L649,SpeciesList[],2,0),"," &amp; 'Felling&amp;Restocking'!L649))</f>
        <v/>
      </c>
      <c r="AM649" s="362" t="str">
        <f aca="false">IF('Felling&amp;Restocking'!L649="","",VLOOKUP( 'Felling&amp;Restocking'!L649,SpeciesList[],4,0))</f>
        <v/>
      </c>
      <c r="AN649" s="362" t="str">
        <f aca="false">IF('Felling&amp;Restocking'!M649="","",IFERROR("," &amp; VLOOKUP( 'Felling&amp;Restocking'!M649,SpeciesList[],2,0),"," &amp; 'Felling&amp;Restocking'!M649))</f>
        <v/>
      </c>
      <c r="AO649" s="362" t="str">
        <f aca="false">IF('Felling&amp;Restocking'!M649="","",VLOOKUP( 'Felling&amp;Restocking'!M649,SpeciesList[],4,0))</f>
        <v/>
      </c>
      <c r="AP649" s="362" t="str">
        <f aca="false">IF('Felling&amp;Restocking'!N649="","",IFERROR("," &amp; VLOOKUP( 'Felling&amp;Restocking'!N649,SpeciesList[],2,0),"," &amp; 'Felling&amp;Restocking'!N649))</f>
        <v/>
      </c>
      <c r="AQ649" s="362" t="str">
        <f aca="false">IF('Felling&amp;Restocking'!N649="","",VLOOKUP( 'Felling&amp;Restocking'!N649,SpeciesList[],4,0))</f>
        <v/>
      </c>
      <c r="AT649" s="362" t="str">
        <f aca="false">IF('Sub-Cpt Record'!A649&lt;&gt;"",CONCATENATE('Sub-Cpt Record'!A649,'Sub-Cpt Record'!B649,'Sub-Cpt Record'!C649),"")</f>
        <v/>
      </c>
      <c r="AU649" s="362" t="n">
        <f aca="false">IF($AT649="",1,COUNTIFS($AT$11:$AT$1000, $AT649))</f>
        <v>1</v>
      </c>
      <c r="AV649" s="362" t="n">
        <f aca="false">IF(AT649&lt;&gt;"",'Sub-Cpt Record'!C649/CODE!AU649,0)</f>
        <v>0</v>
      </c>
    </row>
    <row r="650" customFormat="false" ht="15" hidden="false" customHeight="false" outlineLevel="0" collapsed="false">
      <c r="A650" s="362" t="str">
        <f aca="false">IF('Sub-Cpt Record'!B650="",IF(OR('Sub-Cpt Record'!A650=0,'Sub-Cpt Record'!A650=""),"",'Sub-Cpt Record'!A650),CONCATENATE('Sub-Cpt Record'!A650&amp;'Sub-Cpt Record'!B650))</f>
        <v/>
      </c>
      <c r="B650" s="362" t="n">
        <f aca="false">IF($A650="",1,COUNTIFS($A$11:$A$1000, $A650))</f>
        <v>1</v>
      </c>
      <c r="C650" s="363" t="str">
        <f aca="false">IF('Sub-Cpt Record'!E650 = "","",'Sub-Cpt Record'!E650&amp;"  ")</f>
        <v/>
      </c>
      <c r="D650" s="362" t="str">
        <f aca="false">IF('Sub-Cpt Record'!F650 = "","",'Sub-Cpt Record'!F650&amp;"  ")</f>
        <v/>
      </c>
      <c r="E650" s="362" t="str">
        <f aca="false">IF('Sub-Cpt Record'!G650 = "","",'Sub-Cpt Record'!G650&amp;"  ")</f>
        <v/>
      </c>
      <c r="F650" s="362" t="str">
        <f aca="false">IF('Sub-Cpt Record'!H650 = "","",'Sub-Cpt Record'!H650&amp;"  ")</f>
        <v/>
      </c>
      <c r="G650" s="362" t="str">
        <f aca="false">IF('Sub-Cpt Record'!I650 = "","",'Sub-Cpt Record'!I650&amp;"  ")</f>
        <v/>
      </c>
      <c r="H650" s="362" t="str">
        <f aca="false">IF('Sub-Cpt Record'!J650 = "","",'Sub-Cpt Record'!J650&amp;"  ")</f>
        <v/>
      </c>
      <c r="I650" s="364" t="str">
        <f aca="false">CONCATENATE(C650&amp;D650&amp;E650&amp;F650&amp;G650&amp;H650)</f>
        <v/>
      </c>
      <c r="J650" s="362" t="n">
        <f aca="false">IF(A650&lt;&gt;"",'Sub-Cpt Record'!C650/CODE!B650,0)</f>
        <v>0</v>
      </c>
      <c r="L650" s="365" t="str">
        <f aca="false">IF(A650="",IF(L651=1,1,""),1)</f>
        <v/>
      </c>
      <c r="N650" s="366" t="n">
        <f aca="false">COUNTIFS('Felling&amp;Restocking'!$A$11:$A$1000, 'Felling&amp;Restocking'!$A650, 'Felling&amp;Restocking'!$B$11:$B$1000, 'Felling&amp;Restocking'!$B650, 'Felling&amp;Restocking'!$H$11:$H$1000, 'Felling&amp;Restocking'!$H650)</f>
        <v>0</v>
      </c>
      <c r="O650" s="366" t="n">
        <f aca="false">IF(OR('Felling&amp;Restocking'!H650=0,'Felling&amp;Restocking'!H650=""),0,1)</f>
        <v>0</v>
      </c>
      <c r="P650" s="367" t="n">
        <f aca="false">SUM('Felling&amp;Restocking'!O650+'Felling&amp;Restocking'!P650)</f>
        <v>0</v>
      </c>
      <c r="S650" s="369" t="n">
        <f aca="false">IF(AND(O650&lt;&gt;0,P650&lt;&gt;0,'Felling&amp;Restocking'!G650&lt;&gt;0,AA650="",AC650=""),1,0)</f>
        <v>0</v>
      </c>
      <c r="T650" s="370" t="str">
        <f aca="false">IF(OR('Felling&amp;Restocking'!G650=0,'Felling&amp;Restocking'!G650=""),"",SUM('Felling&amp;Restocking'!O650/P650)*'Felling&amp;Restocking'!G650)</f>
        <v/>
      </c>
      <c r="U650" s="370" t="str">
        <f aca="false">IF(OR('Felling&amp;Restocking'!G650=0,'Felling&amp;Restocking'!G650=""),"",SUM('Felling&amp;Restocking'!P650/P650)*'Felling&amp;Restocking'!G650)</f>
        <v/>
      </c>
      <c r="V650" s="371" t="n">
        <f aca="false">IF(CONCATENATE('Felling&amp;Restocking'!U650&amp;'Felling&amp;Restocking'!W650&amp;'Felling&amp;Restocking'!Y650&amp;'Felling&amp;Restocking'!AA650&amp;'Felling&amp;Restocking'!AC650)="",0,1)</f>
        <v>0</v>
      </c>
      <c r="W650" s="372" t="n">
        <f aca="false">IF(OR(OR(TRIM('Felling&amp;Restocking'!H650)="T",TRIM('Felling&amp;Restocking'!H650)="DF",TRIM('Felling&amp;Restocking'!H650)="OS"),O650=0),0,1)</f>
        <v>0</v>
      </c>
      <c r="X650" s="372" t="n">
        <f aca="false">IF(OR('Felling&amp;Restocking'!$S650="",OR('Felling&amp;Restocking'!$S650=0,'Felling&amp;Restocking'!$S650="N/A")),0,1)</f>
        <v>0</v>
      </c>
      <c r="Y650" s="362" t="str">
        <f aca="false">IF(W650=1,T650,"")</f>
        <v/>
      </c>
      <c r="Z650" s="362" t="str">
        <f aca="false">IF(W650=1,U650,"")</f>
        <v/>
      </c>
      <c r="AA650" s="363" t="str">
        <f aca="false">CONCATENATE(IF(AND(AG650="B",AF650&lt;&gt;""),AF650,""),IF(AND(AI650="B",AH650&lt;&gt;""),AH650,""),IF(AND(AK650="B",AJ650&lt;&gt;""),AJ650,""),IF(AND(AM650="B",AL650&lt;&gt;""),AL650,""),IF(AND(AO650="B",AN650&lt;&gt;""),AN650,""),IF(AND(AQ650="B",AP650&lt;&gt;""),AP650,""))</f>
        <v/>
      </c>
      <c r="AC650" s="362" t="str">
        <f aca="false">CONCATENATE(IF(AND(AG650="C",AF650&lt;&gt;""),AF650,""),IF(AND(AI650="C",AH650&lt;&gt;""),AH650,""),IF(AND(AK650="C",AJ650&lt;&gt;""),AJ650,""),IF(AND(AM650="C",AL650&lt;&gt;""),AL650,""),IF(AND(AO650="C",AN650&lt;&gt;""),AN650,""),IF(AND(AQ650="C",AP650&lt;&gt;""),AP650,""))</f>
        <v/>
      </c>
      <c r="AE650" s="362" t="str">
        <f aca="false">CONCATENATE(IF(AS650="","",AS650),IF(AU650="","",AU650),IF(AW650="","",AW650),IF(AY650="","",AY650),IF(BA650="","",BA650),IF(BC650="","",BC650))</f>
        <v>1</v>
      </c>
      <c r="AF650" s="362" t="str">
        <f aca="false">IF('Felling&amp;Restocking'!I650="","",IFERROR(VLOOKUP( 'Felling&amp;Restocking'!I650,SpeciesList[],2,0),"," &amp; 'Felling&amp;Restocking'!I650))</f>
        <v/>
      </c>
      <c r="AG650" s="362" t="str">
        <f aca="false">IF('Felling&amp;Restocking'!I650="","",VLOOKUP( 'Felling&amp;Restocking'!I650,SpeciesList[],4,0))</f>
        <v/>
      </c>
      <c r="AH650" s="362" t="str">
        <f aca="false">IF('Felling&amp;Restocking'!J650="","",IFERROR("," &amp; VLOOKUP( 'Felling&amp;Restocking'!J650,SpeciesList[],2,0),"," &amp; 'Felling&amp;Restocking'!J650))</f>
        <v/>
      </c>
      <c r="AI650" s="362" t="str">
        <f aca="false">IF('Felling&amp;Restocking'!J650="","",VLOOKUP( 'Felling&amp;Restocking'!J650,SpeciesList[],4,0))</f>
        <v/>
      </c>
      <c r="AJ650" s="362" t="str">
        <f aca="false">IF('Felling&amp;Restocking'!K650="","",IFERROR("," &amp; VLOOKUP( 'Felling&amp;Restocking'!K650,SpeciesList[],2,0),"," &amp; 'Felling&amp;Restocking'!K650))</f>
        <v/>
      </c>
      <c r="AK650" s="362" t="str">
        <f aca="false">IF('Felling&amp;Restocking'!K650="","",VLOOKUP( 'Felling&amp;Restocking'!K650,SpeciesList[],4,0))</f>
        <v/>
      </c>
      <c r="AL650" s="362" t="str">
        <f aca="false">IF('Felling&amp;Restocking'!L650="","",IFERROR("," &amp; VLOOKUP( 'Felling&amp;Restocking'!L650,SpeciesList[],2,0),"," &amp; 'Felling&amp;Restocking'!L650))</f>
        <v/>
      </c>
      <c r="AM650" s="362" t="str">
        <f aca="false">IF('Felling&amp;Restocking'!L650="","",VLOOKUP( 'Felling&amp;Restocking'!L650,SpeciesList[],4,0))</f>
        <v/>
      </c>
      <c r="AN650" s="362" t="str">
        <f aca="false">IF('Felling&amp;Restocking'!M650="","",IFERROR("," &amp; VLOOKUP( 'Felling&amp;Restocking'!M650,SpeciesList[],2,0),"," &amp; 'Felling&amp;Restocking'!M650))</f>
        <v/>
      </c>
      <c r="AO650" s="362" t="str">
        <f aca="false">IF('Felling&amp;Restocking'!M650="","",VLOOKUP( 'Felling&amp;Restocking'!M650,SpeciesList[],4,0))</f>
        <v/>
      </c>
      <c r="AP650" s="362" t="str">
        <f aca="false">IF('Felling&amp;Restocking'!N650="","",IFERROR("," &amp; VLOOKUP( 'Felling&amp;Restocking'!N650,SpeciesList[],2,0),"," &amp; 'Felling&amp;Restocking'!N650))</f>
        <v/>
      </c>
      <c r="AQ650" s="362" t="str">
        <f aca="false">IF('Felling&amp;Restocking'!N650="","",VLOOKUP( 'Felling&amp;Restocking'!N650,SpeciesList[],4,0))</f>
        <v/>
      </c>
      <c r="AT650" s="362" t="str">
        <f aca="false">IF('Sub-Cpt Record'!A650&lt;&gt;"",CONCATENATE('Sub-Cpt Record'!A650,'Sub-Cpt Record'!B650,'Sub-Cpt Record'!C650),"")</f>
        <v/>
      </c>
      <c r="AU650" s="362" t="n">
        <f aca="false">IF($AT650="",1,COUNTIFS($AT$11:$AT$1000, $AT650))</f>
        <v>1</v>
      </c>
      <c r="AV650" s="362" t="n">
        <f aca="false">IF(AT650&lt;&gt;"",'Sub-Cpt Record'!C650/CODE!AU650,0)</f>
        <v>0</v>
      </c>
    </row>
    <row r="651" customFormat="false" ht="15" hidden="false" customHeight="false" outlineLevel="0" collapsed="false">
      <c r="A651" s="362" t="str">
        <f aca="false">IF('Sub-Cpt Record'!B651="",IF(OR('Sub-Cpt Record'!A651=0,'Sub-Cpt Record'!A651=""),"",'Sub-Cpt Record'!A651),CONCATENATE('Sub-Cpt Record'!A651&amp;'Sub-Cpt Record'!B651))</f>
        <v/>
      </c>
      <c r="B651" s="362" t="n">
        <f aca="false">IF($A651="",1,COUNTIFS($A$11:$A$1000, $A651))</f>
        <v>1</v>
      </c>
      <c r="C651" s="363" t="str">
        <f aca="false">IF('Sub-Cpt Record'!E651 = "","",'Sub-Cpt Record'!E651&amp;"  ")</f>
        <v/>
      </c>
      <c r="D651" s="362" t="str">
        <f aca="false">IF('Sub-Cpt Record'!F651 = "","",'Sub-Cpt Record'!F651&amp;"  ")</f>
        <v/>
      </c>
      <c r="E651" s="362" t="str">
        <f aca="false">IF('Sub-Cpt Record'!G651 = "","",'Sub-Cpt Record'!G651&amp;"  ")</f>
        <v/>
      </c>
      <c r="F651" s="362" t="str">
        <f aca="false">IF('Sub-Cpt Record'!H651 = "","",'Sub-Cpt Record'!H651&amp;"  ")</f>
        <v/>
      </c>
      <c r="G651" s="362" t="str">
        <f aca="false">IF('Sub-Cpt Record'!I651 = "","",'Sub-Cpt Record'!I651&amp;"  ")</f>
        <v/>
      </c>
      <c r="H651" s="362" t="str">
        <f aca="false">IF('Sub-Cpt Record'!J651 = "","",'Sub-Cpt Record'!J651&amp;"  ")</f>
        <v/>
      </c>
      <c r="I651" s="364" t="str">
        <f aca="false">CONCATENATE(C651&amp;D651&amp;E651&amp;F651&amp;G651&amp;H651)</f>
        <v/>
      </c>
      <c r="J651" s="362" t="n">
        <f aca="false">IF(A651&lt;&gt;"",'Sub-Cpt Record'!C651/CODE!B651,0)</f>
        <v>0</v>
      </c>
      <c r="L651" s="365" t="str">
        <f aca="false">IF(A651="",IF(L652=1,1,""),1)</f>
        <v/>
      </c>
      <c r="N651" s="366" t="n">
        <f aca="false">COUNTIFS('Felling&amp;Restocking'!$A$11:$A$1000, 'Felling&amp;Restocking'!$A651, 'Felling&amp;Restocking'!$B$11:$B$1000, 'Felling&amp;Restocking'!$B651, 'Felling&amp;Restocking'!$H$11:$H$1000, 'Felling&amp;Restocking'!$H651)</f>
        <v>0</v>
      </c>
      <c r="O651" s="366" t="n">
        <f aca="false">IF(OR('Felling&amp;Restocking'!H651=0,'Felling&amp;Restocking'!H651=""),0,1)</f>
        <v>0</v>
      </c>
      <c r="P651" s="367" t="n">
        <f aca="false">SUM('Felling&amp;Restocking'!O651+'Felling&amp;Restocking'!P651)</f>
        <v>0</v>
      </c>
      <c r="S651" s="369" t="n">
        <f aca="false">IF(AND(O651&lt;&gt;0,P651&lt;&gt;0,'Felling&amp;Restocking'!G651&lt;&gt;0,AA651="",AC651=""),1,0)</f>
        <v>0</v>
      </c>
      <c r="T651" s="370" t="str">
        <f aca="false">IF(OR('Felling&amp;Restocking'!G651=0,'Felling&amp;Restocking'!G651=""),"",SUM('Felling&amp;Restocking'!O651/P651)*'Felling&amp;Restocking'!G651)</f>
        <v/>
      </c>
      <c r="U651" s="370" t="str">
        <f aca="false">IF(OR('Felling&amp;Restocking'!G651=0,'Felling&amp;Restocking'!G651=""),"",SUM('Felling&amp;Restocking'!P651/P651)*'Felling&amp;Restocking'!G651)</f>
        <v/>
      </c>
      <c r="V651" s="371" t="n">
        <f aca="false">IF(CONCATENATE('Felling&amp;Restocking'!U651&amp;'Felling&amp;Restocking'!W651&amp;'Felling&amp;Restocking'!Y651&amp;'Felling&amp;Restocking'!AA651&amp;'Felling&amp;Restocking'!AC651)="",0,1)</f>
        <v>0</v>
      </c>
      <c r="W651" s="372" t="n">
        <f aca="false">IF(OR(OR(TRIM('Felling&amp;Restocking'!H651)="T",TRIM('Felling&amp;Restocking'!H651)="DF",TRIM('Felling&amp;Restocking'!H651)="OS"),O651=0),0,1)</f>
        <v>0</v>
      </c>
      <c r="X651" s="372" t="n">
        <f aca="false">IF(OR('Felling&amp;Restocking'!$S651="",OR('Felling&amp;Restocking'!$S651=0,'Felling&amp;Restocking'!$S651="N/A")),0,1)</f>
        <v>0</v>
      </c>
      <c r="Y651" s="362" t="str">
        <f aca="false">IF(W651=1,T651,"")</f>
        <v/>
      </c>
      <c r="Z651" s="362" t="str">
        <f aca="false">IF(W651=1,U651,"")</f>
        <v/>
      </c>
      <c r="AA651" s="363" t="str">
        <f aca="false">CONCATENATE(IF(AND(AG651="B",AF651&lt;&gt;""),AF651,""),IF(AND(AI651="B",AH651&lt;&gt;""),AH651,""),IF(AND(AK651="B",AJ651&lt;&gt;""),AJ651,""),IF(AND(AM651="B",AL651&lt;&gt;""),AL651,""),IF(AND(AO651="B",AN651&lt;&gt;""),AN651,""),IF(AND(AQ651="B",AP651&lt;&gt;""),AP651,""))</f>
        <v/>
      </c>
      <c r="AC651" s="362" t="str">
        <f aca="false">CONCATENATE(IF(AND(AG651="C",AF651&lt;&gt;""),AF651,""),IF(AND(AI651="C",AH651&lt;&gt;""),AH651,""),IF(AND(AK651="C",AJ651&lt;&gt;""),AJ651,""),IF(AND(AM651="C",AL651&lt;&gt;""),AL651,""),IF(AND(AO651="C",AN651&lt;&gt;""),AN651,""),IF(AND(AQ651="C",AP651&lt;&gt;""),AP651,""))</f>
        <v/>
      </c>
      <c r="AE651" s="362" t="str">
        <f aca="false">CONCATENATE(IF(AS651="","",AS651),IF(AU651="","",AU651),IF(AW651="","",AW651),IF(AY651="","",AY651),IF(BA651="","",BA651),IF(BC651="","",BC651))</f>
        <v>1</v>
      </c>
      <c r="AF651" s="362" t="str">
        <f aca="false">IF('Felling&amp;Restocking'!I651="","",IFERROR(VLOOKUP( 'Felling&amp;Restocking'!I651,SpeciesList[],2,0),"," &amp; 'Felling&amp;Restocking'!I651))</f>
        <v/>
      </c>
      <c r="AG651" s="362" t="str">
        <f aca="false">IF('Felling&amp;Restocking'!I651="","",VLOOKUP( 'Felling&amp;Restocking'!I651,SpeciesList[],4,0))</f>
        <v/>
      </c>
      <c r="AH651" s="362" t="str">
        <f aca="false">IF('Felling&amp;Restocking'!J651="","",IFERROR("," &amp; VLOOKUP( 'Felling&amp;Restocking'!J651,SpeciesList[],2,0),"," &amp; 'Felling&amp;Restocking'!J651))</f>
        <v/>
      </c>
      <c r="AI651" s="362" t="str">
        <f aca="false">IF('Felling&amp;Restocking'!J651="","",VLOOKUP( 'Felling&amp;Restocking'!J651,SpeciesList[],4,0))</f>
        <v/>
      </c>
      <c r="AJ651" s="362" t="str">
        <f aca="false">IF('Felling&amp;Restocking'!K651="","",IFERROR("," &amp; VLOOKUP( 'Felling&amp;Restocking'!K651,SpeciesList[],2,0),"," &amp; 'Felling&amp;Restocking'!K651))</f>
        <v/>
      </c>
      <c r="AK651" s="362" t="str">
        <f aca="false">IF('Felling&amp;Restocking'!K651="","",VLOOKUP( 'Felling&amp;Restocking'!K651,SpeciesList[],4,0))</f>
        <v/>
      </c>
      <c r="AL651" s="362" t="str">
        <f aca="false">IF('Felling&amp;Restocking'!L651="","",IFERROR("," &amp; VLOOKUP( 'Felling&amp;Restocking'!L651,SpeciesList[],2,0),"," &amp; 'Felling&amp;Restocking'!L651))</f>
        <v/>
      </c>
      <c r="AM651" s="362" t="str">
        <f aca="false">IF('Felling&amp;Restocking'!L651="","",VLOOKUP( 'Felling&amp;Restocking'!L651,SpeciesList[],4,0))</f>
        <v/>
      </c>
      <c r="AN651" s="362" t="str">
        <f aca="false">IF('Felling&amp;Restocking'!M651="","",IFERROR("," &amp; VLOOKUP( 'Felling&amp;Restocking'!M651,SpeciesList[],2,0),"," &amp; 'Felling&amp;Restocking'!M651))</f>
        <v/>
      </c>
      <c r="AO651" s="362" t="str">
        <f aca="false">IF('Felling&amp;Restocking'!M651="","",VLOOKUP( 'Felling&amp;Restocking'!M651,SpeciesList[],4,0))</f>
        <v/>
      </c>
      <c r="AP651" s="362" t="str">
        <f aca="false">IF('Felling&amp;Restocking'!N651="","",IFERROR("," &amp; VLOOKUP( 'Felling&amp;Restocking'!N651,SpeciesList[],2,0),"," &amp; 'Felling&amp;Restocking'!N651))</f>
        <v/>
      </c>
      <c r="AQ651" s="362" t="str">
        <f aca="false">IF('Felling&amp;Restocking'!N651="","",VLOOKUP( 'Felling&amp;Restocking'!N651,SpeciesList[],4,0))</f>
        <v/>
      </c>
      <c r="AT651" s="362" t="str">
        <f aca="false">IF('Sub-Cpt Record'!A651&lt;&gt;"",CONCATENATE('Sub-Cpt Record'!A651,'Sub-Cpt Record'!B651,'Sub-Cpt Record'!C651),"")</f>
        <v/>
      </c>
      <c r="AU651" s="362" t="n">
        <f aca="false">IF($AT651="",1,COUNTIFS($AT$11:$AT$1000, $AT651))</f>
        <v>1</v>
      </c>
      <c r="AV651" s="362" t="n">
        <f aca="false">IF(AT651&lt;&gt;"",'Sub-Cpt Record'!C651/CODE!AU651,0)</f>
        <v>0</v>
      </c>
    </row>
    <row r="652" customFormat="false" ht="15" hidden="false" customHeight="false" outlineLevel="0" collapsed="false">
      <c r="A652" s="362" t="str">
        <f aca="false">IF('Sub-Cpt Record'!B652="",IF(OR('Sub-Cpt Record'!A652=0,'Sub-Cpt Record'!A652=""),"",'Sub-Cpt Record'!A652),CONCATENATE('Sub-Cpt Record'!A652&amp;'Sub-Cpt Record'!B652))</f>
        <v/>
      </c>
      <c r="B652" s="362" t="n">
        <f aca="false">IF($A652="",1,COUNTIFS($A$11:$A$1000, $A652))</f>
        <v>1</v>
      </c>
      <c r="C652" s="363" t="str">
        <f aca="false">IF('Sub-Cpt Record'!E652 = "","",'Sub-Cpt Record'!E652&amp;"  ")</f>
        <v/>
      </c>
      <c r="D652" s="362" t="str">
        <f aca="false">IF('Sub-Cpt Record'!F652 = "","",'Sub-Cpt Record'!F652&amp;"  ")</f>
        <v/>
      </c>
      <c r="E652" s="362" t="str">
        <f aca="false">IF('Sub-Cpt Record'!G652 = "","",'Sub-Cpt Record'!G652&amp;"  ")</f>
        <v/>
      </c>
      <c r="F652" s="362" t="str">
        <f aca="false">IF('Sub-Cpt Record'!H652 = "","",'Sub-Cpt Record'!H652&amp;"  ")</f>
        <v/>
      </c>
      <c r="G652" s="362" t="str">
        <f aca="false">IF('Sub-Cpt Record'!I652 = "","",'Sub-Cpt Record'!I652&amp;"  ")</f>
        <v/>
      </c>
      <c r="H652" s="362" t="str">
        <f aca="false">IF('Sub-Cpt Record'!J652 = "","",'Sub-Cpt Record'!J652&amp;"  ")</f>
        <v/>
      </c>
      <c r="I652" s="364" t="str">
        <f aca="false">CONCATENATE(C652&amp;D652&amp;E652&amp;F652&amp;G652&amp;H652)</f>
        <v/>
      </c>
      <c r="J652" s="362" t="n">
        <f aca="false">IF(A652&lt;&gt;"",'Sub-Cpt Record'!C652/CODE!B652,0)</f>
        <v>0</v>
      </c>
      <c r="L652" s="365" t="str">
        <f aca="false">IF(A652="",IF(L653=1,1,""),1)</f>
        <v/>
      </c>
      <c r="N652" s="366" t="n">
        <f aca="false">COUNTIFS('Felling&amp;Restocking'!$A$11:$A$1000, 'Felling&amp;Restocking'!$A652, 'Felling&amp;Restocking'!$B$11:$B$1000, 'Felling&amp;Restocking'!$B652, 'Felling&amp;Restocking'!$H$11:$H$1000, 'Felling&amp;Restocking'!$H652)</f>
        <v>0</v>
      </c>
      <c r="O652" s="366" t="n">
        <f aca="false">IF(OR('Felling&amp;Restocking'!H652=0,'Felling&amp;Restocking'!H652=""),0,1)</f>
        <v>0</v>
      </c>
      <c r="P652" s="367" t="n">
        <f aca="false">SUM('Felling&amp;Restocking'!O652+'Felling&amp;Restocking'!P652)</f>
        <v>0</v>
      </c>
      <c r="S652" s="369" t="n">
        <f aca="false">IF(AND(O652&lt;&gt;0,P652&lt;&gt;0,'Felling&amp;Restocking'!G652&lt;&gt;0,AA652="",AC652=""),1,0)</f>
        <v>0</v>
      </c>
      <c r="T652" s="370" t="str">
        <f aca="false">IF(OR('Felling&amp;Restocking'!G652=0,'Felling&amp;Restocking'!G652=""),"",SUM('Felling&amp;Restocking'!O652/P652)*'Felling&amp;Restocking'!G652)</f>
        <v/>
      </c>
      <c r="U652" s="370" t="str">
        <f aca="false">IF(OR('Felling&amp;Restocking'!G652=0,'Felling&amp;Restocking'!G652=""),"",SUM('Felling&amp;Restocking'!P652/P652)*'Felling&amp;Restocking'!G652)</f>
        <v/>
      </c>
      <c r="V652" s="371" t="n">
        <f aca="false">IF(CONCATENATE('Felling&amp;Restocking'!U652&amp;'Felling&amp;Restocking'!W652&amp;'Felling&amp;Restocking'!Y652&amp;'Felling&amp;Restocking'!AA652&amp;'Felling&amp;Restocking'!AC652)="",0,1)</f>
        <v>0</v>
      </c>
      <c r="W652" s="372" t="n">
        <f aca="false">IF(OR(OR(TRIM('Felling&amp;Restocking'!H652)="T",TRIM('Felling&amp;Restocking'!H652)="DF",TRIM('Felling&amp;Restocking'!H652)="OS"),O652=0),0,1)</f>
        <v>0</v>
      </c>
      <c r="X652" s="372" t="n">
        <f aca="false">IF(OR('Felling&amp;Restocking'!$S652="",OR('Felling&amp;Restocking'!$S652=0,'Felling&amp;Restocking'!$S652="N/A")),0,1)</f>
        <v>0</v>
      </c>
      <c r="Y652" s="362" t="str">
        <f aca="false">IF(W652=1,T652,"")</f>
        <v/>
      </c>
      <c r="Z652" s="362" t="str">
        <f aca="false">IF(W652=1,U652,"")</f>
        <v/>
      </c>
      <c r="AA652" s="363" t="str">
        <f aca="false">CONCATENATE(IF(AND(AG652="B",AF652&lt;&gt;""),AF652,""),IF(AND(AI652="B",AH652&lt;&gt;""),AH652,""),IF(AND(AK652="B",AJ652&lt;&gt;""),AJ652,""),IF(AND(AM652="B",AL652&lt;&gt;""),AL652,""),IF(AND(AO652="B",AN652&lt;&gt;""),AN652,""),IF(AND(AQ652="B",AP652&lt;&gt;""),AP652,""))</f>
        <v/>
      </c>
      <c r="AC652" s="362" t="str">
        <f aca="false">CONCATENATE(IF(AND(AG652="C",AF652&lt;&gt;""),AF652,""),IF(AND(AI652="C",AH652&lt;&gt;""),AH652,""),IF(AND(AK652="C",AJ652&lt;&gt;""),AJ652,""),IF(AND(AM652="C",AL652&lt;&gt;""),AL652,""),IF(AND(AO652="C",AN652&lt;&gt;""),AN652,""),IF(AND(AQ652="C",AP652&lt;&gt;""),AP652,""))</f>
        <v/>
      </c>
      <c r="AE652" s="362" t="str">
        <f aca="false">CONCATENATE(IF(AS652="","",AS652),IF(AU652="","",AU652),IF(AW652="","",AW652),IF(AY652="","",AY652),IF(BA652="","",BA652),IF(BC652="","",BC652))</f>
        <v>1</v>
      </c>
      <c r="AF652" s="362" t="str">
        <f aca="false">IF('Felling&amp;Restocking'!I652="","",IFERROR(VLOOKUP( 'Felling&amp;Restocking'!I652,SpeciesList[],2,0),"," &amp; 'Felling&amp;Restocking'!I652))</f>
        <v/>
      </c>
      <c r="AG652" s="362" t="str">
        <f aca="false">IF('Felling&amp;Restocking'!I652="","",VLOOKUP( 'Felling&amp;Restocking'!I652,SpeciesList[],4,0))</f>
        <v/>
      </c>
      <c r="AH652" s="362" t="str">
        <f aca="false">IF('Felling&amp;Restocking'!J652="","",IFERROR("," &amp; VLOOKUP( 'Felling&amp;Restocking'!J652,SpeciesList[],2,0),"," &amp; 'Felling&amp;Restocking'!J652))</f>
        <v/>
      </c>
      <c r="AI652" s="362" t="str">
        <f aca="false">IF('Felling&amp;Restocking'!J652="","",VLOOKUP( 'Felling&amp;Restocking'!J652,SpeciesList[],4,0))</f>
        <v/>
      </c>
      <c r="AJ652" s="362" t="str">
        <f aca="false">IF('Felling&amp;Restocking'!K652="","",IFERROR("," &amp; VLOOKUP( 'Felling&amp;Restocking'!K652,SpeciesList[],2,0),"," &amp; 'Felling&amp;Restocking'!K652))</f>
        <v/>
      </c>
      <c r="AK652" s="362" t="str">
        <f aca="false">IF('Felling&amp;Restocking'!K652="","",VLOOKUP( 'Felling&amp;Restocking'!K652,SpeciesList[],4,0))</f>
        <v/>
      </c>
      <c r="AL652" s="362" t="str">
        <f aca="false">IF('Felling&amp;Restocking'!L652="","",IFERROR("," &amp; VLOOKUP( 'Felling&amp;Restocking'!L652,SpeciesList[],2,0),"," &amp; 'Felling&amp;Restocking'!L652))</f>
        <v/>
      </c>
      <c r="AM652" s="362" t="str">
        <f aca="false">IF('Felling&amp;Restocking'!L652="","",VLOOKUP( 'Felling&amp;Restocking'!L652,SpeciesList[],4,0))</f>
        <v/>
      </c>
      <c r="AN652" s="362" t="str">
        <f aca="false">IF('Felling&amp;Restocking'!M652="","",IFERROR("," &amp; VLOOKUP( 'Felling&amp;Restocking'!M652,SpeciesList[],2,0),"," &amp; 'Felling&amp;Restocking'!M652))</f>
        <v/>
      </c>
      <c r="AO652" s="362" t="str">
        <f aca="false">IF('Felling&amp;Restocking'!M652="","",VLOOKUP( 'Felling&amp;Restocking'!M652,SpeciesList[],4,0))</f>
        <v/>
      </c>
      <c r="AP652" s="362" t="str">
        <f aca="false">IF('Felling&amp;Restocking'!N652="","",IFERROR("," &amp; VLOOKUP( 'Felling&amp;Restocking'!N652,SpeciesList[],2,0),"," &amp; 'Felling&amp;Restocking'!N652))</f>
        <v/>
      </c>
      <c r="AQ652" s="362" t="str">
        <f aca="false">IF('Felling&amp;Restocking'!N652="","",VLOOKUP( 'Felling&amp;Restocking'!N652,SpeciesList[],4,0))</f>
        <v/>
      </c>
      <c r="AT652" s="362" t="str">
        <f aca="false">IF('Sub-Cpt Record'!A652&lt;&gt;"",CONCATENATE('Sub-Cpt Record'!A652,'Sub-Cpt Record'!B652,'Sub-Cpt Record'!C652),"")</f>
        <v/>
      </c>
      <c r="AU652" s="362" t="n">
        <f aca="false">IF($AT652="",1,COUNTIFS($AT$11:$AT$1000, $AT652))</f>
        <v>1</v>
      </c>
      <c r="AV652" s="362" t="n">
        <f aca="false">IF(AT652&lt;&gt;"",'Sub-Cpt Record'!C652/CODE!AU652,0)</f>
        <v>0</v>
      </c>
    </row>
    <row r="653" customFormat="false" ht="15" hidden="false" customHeight="false" outlineLevel="0" collapsed="false">
      <c r="A653" s="362" t="str">
        <f aca="false">IF('Sub-Cpt Record'!B653="",IF(OR('Sub-Cpt Record'!A653=0,'Sub-Cpt Record'!A653=""),"",'Sub-Cpt Record'!A653),CONCATENATE('Sub-Cpt Record'!A653&amp;'Sub-Cpt Record'!B653))</f>
        <v/>
      </c>
      <c r="B653" s="362" t="n">
        <f aca="false">IF($A653="",1,COUNTIFS($A$11:$A$1000, $A653))</f>
        <v>1</v>
      </c>
      <c r="C653" s="363" t="str">
        <f aca="false">IF('Sub-Cpt Record'!E653 = "","",'Sub-Cpt Record'!E653&amp;"  ")</f>
        <v/>
      </c>
      <c r="D653" s="362" t="str">
        <f aca="false">IF('Sub-Cpt Record'!F653 = "","",'Sub-Cpt Record'!F653&amp;"  ")</f>
        <v/>
      </c>
      <c r="E653" s="362" t="str">
        <f aca="false">IF('Sub-Cpt Record'!G653 = "","",'Sub-Cpt Record'!G653&amp;"  ")</f>
        <v/>
      </c>
      <c r="F653" s="362" t="str">
        <f aca="false">IF('Sub-Cpt Record'!H653 = "","",'Sub-Cpt Record'!H653&amp;"  ")</f>
        <v/>
      </c>
      <c r="G653" s="362" t="str">
        <f aca="false">IF('Sub-Cpt Record'!I653 = "","",'Sub-Cpt Record'!I653&amp;"  ")</f>
        <v/>
      </c>
      <c r="H653" s="362" t="str">
        <f aca="false">IF('Sub-Cpt Record'!J653 = "","",'Sub-Cpt Record'!J653&amp;"  ")</f>
        <v/>
      </c>
      <c r="I653" s="364" t="str">
        <f aca="false">CONCATENATE(C653&amp;D653&amp;E653&amp;F653&amp;G653&amp;H653)</f>
        <v/>
      </c>
      <c r="J653" s="362" t="n">
        <f aca="false">IF(A653&lt;&gt;"",'Sub-Cpt Record'!C653/CODE!B653,0)</f>
        <v>0</v>
      </c>
      <c r="L653" s="365" t="str">
        <f aca="false">IF(A653="",IF(L654=1,1,""),1)</f>
        <v/>
      </c>
      <c r="N653" s="366" t="n">
        <f aca="false">COUNTIFS('Felling&amp;Restocking'!$A$11:$A$1000, 'Felling&amp;Restocking'!$A653, 'Felling&amp;Restocking'!$B$11:$B$1000, 'Felling&amp;Restocking'!$B653, 'Felling&amp;Restocking'!$H$11:$H$1000, 'Felling&amp;Restocking'!$H653)</f>
        <v>0</v>
      </c>
      <c r="O653" s="366" t="n">
        <f aca="false">IF(OR('Felling&amp;Restocking'!H653=0,'Felling&amp;Restocking'!H653=""),0,1)</f>
        <v>0</v>
      </c>
      <c r="P653" s="367" t="n">
        <f aca="false">SUM('Felling&amp;Restocking'!O653+'Felling&amp;Restocking'!P653)</f>
        <v>0</v>
      </c>
      <c r="S653" s="369" t="n">
        <f aca="false">IF(AND(O653&lt;&gt;0,P653&lt;&gt;0,'Felling&amp;Restocking'!G653&lt;&gt;0,AA653="",AC653=""),1,0)</f>
        <v>0</v>
      </c>
      <c r="T653" s="370" t="str">
        <f aca="false">IF(OR('Felling&amp;Restocking'!G653=0,'Felling&amp;Restocking'!G653=""),"",SUM('Felling&amp;Restocking'!O653/P653)*'Felling&amp;Restocking'!G653)</f>
        <v/>
      </c>
      <c r="U653" s="370" t="str">
        <f aca="false">IF(OR('Felling&amp;Restocking'!G653=0,'Felling&amp;Restocking'!G653=""),"",SUM('Felling&amp;Restocking'!P653/P653)*'Felling&amp;Restocking'!G653)</f>
        <v/>
      </c>
      <c r="V653" s="371" t="n">
        <f aca="false">IF(CONCATENATE('Felling&amp;Restocking'!U653&amp;'Felling&amp;Restocking'!W653&amp;'Felling&amp;Restocking'!Y653&amp;'Felling&amp;Restocking'!AA653&amp;'Felling&amp;Restocking'!AC653)="",0,1)</f>
        <v>0</v>
      </c>
      <c r="W653" s="372" t="n">
        <f aca="false">IF(OR(OR(TRIM('Felling&amp;Restocking'!H653)="T",TRIM('Felling&amp;Restocking'!H653)="DF",TRIM('Felling&amp;Restocking'!H653)="OS"),O653=0),0,1)</f>
        <v>0</v>
      </c>
      <c r="X653" s="372" t="n">
        <f aca="false">IF(OR('Felling&amp;Restocking'!$S653="",OR('Felling&amp;Restocking'!$S653=0,'Felling&amp;Restocking'!$S653="N/A")),0,1)</f>
        <v>0</v>
      </c>
      <c r="Y653" s="362" t="str">
        <f aca="false">IF(W653=1,T653,"")</f>
        <v/>
      </c>
      <c r="Z653" s="362" t="str">
        <f aca="false">IF(W653=1,U653,"")</f>
        <v/>
      </c>
      <c r="AA653" s="363" t="str">
        <f aca="false">CONCATENATE(IF(AND(AG653="B",AF653&lt;&gt;""),AF653,""),IF(AND(AI653="B",AH653&lt;&gt;""),AH653,""),IF(AND(AK653="B",AJ653&lt;&gt;""),AJ653,""),IF(AND(AM653="B",AL653&lt;&gt;""),AL653,""),IF(AND(AO653="B",AN653&lt;&gt;""),AN653,""),IF(AND(AQ653="B",AP653&lt;&gt;""),AP653,""))</f>
        <v/>
      </c>
      <c r="AC653" s="362" t="str">
        <f aca="false">CONCATENATE(IF(AND(AG653="C",AF653&lt;&gt;""),AF653,""),IF(AND(AI653="C",AH653&lt;&gt;""),AH653,""),IF(AND(AK653="C",AJ653&lt;&gt;""),AJ653,""),IF(AND(AM653="C",AL653&lt;&gt;""),AL653,""),IF(AND(AO653="C",AN653&lt;&gt;""),AN653,""),IF(AND(AQ653="C",AP653&lt;&gt;""),AP653,""))</f>
        <v/>
      </c>
      <c r="AE653" s="362" t="str">
        <f aca="false">CONCATENATE(IF(AS653="","",AS653),IF(AU653="","",AU653),IF(AW653="","",AW653),IF(AY653="","",AY653),IF(BA653="","",BA653),IF(BC653="","",BC653))</f>
        <v>1</v>
      </c>
      <c r="AF653" s="362" t="str">
        <f aca="false">IF('Felling&amp;Restocking'!I653="","",IFERROR(VLOOKUP( 'Felling&amp;Restocking'!I653,SpeciesList[],2,0),"," &amp; 'Felling&amp;Restocking'!I653))</f>
        <v/>
      </c>
      <c r="AG653" s="362" t="str">
        <f aca="false">IF('Felling&amp;Restocking'!I653="","",VLOOKUP( 'Felling&amp;Restocking'!I653,SpeciesList[],4,0))</f>
        <v/>
      </c>
      <c r="AH653" s="362" t="str">
        <f aca="false">IF('Felling&amp;Restocking'!J653="","",IFERROR("," &amp; VLOOKUP( 'Felling&amp;Restocking'!J653,SpeciesList[],2,0),"," &amp; 'Felling&amp;Restocking'!J653))</f>
        <v/>
      </c>
      <c r="AI653" s="362" t="str">
        <f aca="false">IF('Felling&amp;Restocking'!J653="","",VLOOKUP( 'Felling&amp;Restocking'!J653,SpeciesList[],4,0))</f>
        <v/>
      </c>
      <c r="AJ653" s="362" t="str">
        <f aca="false">IF('Felling&amp;Restocking'!K653="","",IFERROR("," &amp; VLOOKUP( 'Felling&amp;Restocking'!K653,SpeciesList[],2,0),"," &amp; 'Felling&amp;Restocking'!K653))</f>
        <v/>
      </c>
      <c r="AK653" s="362" t="str">
        <f aca="false">IF('Felling&amp;Restocking'!K653="","",VLOOKUP( 'Felling&amp;Restocking'!K653,SpeciesList[],4,0))</f>
        <v/>
      </c>
      <c r="AL653" s="362" t="str">
        <f aca="false">IF('Felling&amp;Restocking'!L653="","",IFERROR("," &amp; VLOOKUP( 'Felling&amp;Restocking'!L653,SpeciesList[],2,0),"," &amp; 'Felling&amp;Restocking'!L653))</f>
        <v/>
      </c>
      <c r="AM653" s="362" t="str">
        <f aca="false">IF('Felling&amp;Restocking'!L653="","",VLOOKUP( 'Felling&amp;Restocking'!L653,SpeciesList[],4,0))</f>
        <v/>
      </c>
      <c r="AN653" s="362" t="str">
        <f aca="false">IF('Felling&amp;Restocking'!M653="","",IFERROR("," &amp; VLOOKUP( 'Felling&amp;Restocking'!M653,SpeciesList[],2,0),"," &amp; 'Felling&amp;Restocking'!M653))</f>
        <v/>
      </c>
      <c r="AO653" s="362" t="str">
        <f aca="false">IF('Felling&amp;Restocking'!M653="","",VLOOKUP( 'Felling&amp;Restocking'!M653,SpeciesList[],4,0))</f>
        <v/>
      </c>
      <c r="AP653" s="362" t="str">
        <f aca="false">IF('Felling&amp;Restocking'!N653="","",IFERROR("," &amp; VLOOKUP( 'Felling&amp;Restocking'!N653,SpeciesList[],2,0),"," &amp; 'Felling&amp;Restocking'!N653))</f>
        <v/>
      </c>
      <c r="AQ653" s="362" t="str">
        <f aca="false">IF('Felling&amp;Restocking'!N653="","",VLOOKUP( 'Felling&amp;Restocking'!N653,SpeciesList[],4,0))</f>
        <v/>
      </c>
      <c r="AT653" s="362" t="str">
        <f aca="false">IF('Sub-Cpt Record'!A653&lt;&gt;"",CONCATENATE('Sub-Cpt Record'!A653,'Sub-Cpt Record'!B653,'Sub-Cpt Record'!C653),"")</f>
        <v/>
      </c>
      <c r="AU653" s="362" t="n">
        <f aca="false">IF($AT653="",1,COUNTIFS($AT$11:$AT$1000, $AT653))</f>
        <v>1</v>
      </c>
      <c r="AV653" s="362" t="n">
        <f aca="false">IF(AT653&lt;&gt;"",'Sub-Cpt Record'!C653/CODE!AU653,0)</f>
        <v>0</v>
      </c>
    </row>
    <row r="654" customFormat="false" ht="15" hidden="false" customHeight="false" outlineLevel="0" collapsed="false">
      <c r="A654" s="362" t="str">
        <f aca="false">IF('Sub-Cpt Record'!B654="",IF(OR('Sub-Cpt Record'!A654=0,'Sub-Cpt Record'!A654=""),"",'Sub-Cpt Record'!A654),CONCATENATE('Sub-Cpt Record'!A654&amp;'Sub-Cpt Record'!B654))</f>
        <v/>
      </c>
      <c r="B654" s="362" t="n">
        <f aca="false">IF($A654="",1,COUNTIFS($A$11:$A$1000, $A654))</f>
        <v>1</v>
      </c>
      <c r="C654" s="363" t="str">
        <f aca="false">IF('Sub-Cpt Record'!E654 = "","",'Sub-Cpt Record'!E654&amp;"  ")</f>
        <v/>
      </c>
      <c r="D654" s="362" t="str">
        <f aca="false">IF('Sub-Cpt Record'!F654 = "","",'Sub-Cpt Record'!F654&amp;"  ")</f>
        <v/>
      </c>
      <c r="E654" s="362" t="str">
        <f aca="false">IF('Sub-Cpt Record'!G654 = "","",'Sub-Cpt Record'!G654&amp;"  ")</f>
        <v/>
      </c>
      <c r="F654" s="362" t="str">
        <f aca="false">IF('Sub-Cpt Record'!H654 = "","",'Sub-Cpt Record'!H654&amp;"  ")</f>
        <v/>
      </c>
      <c r="G654" s="362" t="str">
        <f aca="false">IF('Sub-Cpt Record'!I654 = "","",'Sub-Cpt Record'!I654&amp;"  ")</f>
        <v/>
      </c>
      <c r="H654" s="362" t="str">
        <f aca="false">IF('Sub-Cpt Record'!J654 = "","",'Sub-Cpt Record'!J654&amp;"  ")</f>
        <v/>
      </c>
      <c r="I654" s="364" t="str">
        <f aca="false">CONCATENATE(C654&amp;D654&amp;E654&amp;F654&amp;G654&amp;H654)</f>
        <v/>
      </c>
      <c r="J654" s="362" t="n">
        <f aca="false">IF(A654&lt;&gt;"",'Sub-Cpt Record'!C654/CODE!B654,0)</f>
        <v>0</v>
      </c>
      <c r="L654" s="365" t="str">
        <f aca="false">IF(A654="",IF(L655=1,1,""),1)</f>
        <v/>
      </c>
      <c r="N654" s="366" t="n">
        <f aca="false">COUNTIFS('Felling&amp;Restocking'!$A$11:$A$1000, 'Felling&amp;Restocking'!$A654, 'Felling&amp;Restocking'!$B$11:$B$1000, 'Felling&amp;Restocking'!$B654, 'Felling&amp;Restocking'!$H$11:$H$1000, 'Felling&amp;Restocking'!$H654)</f>
        <v>0</v>
      </c>
      <c r="O654" s="366" t="n">
        <f aca="false">IF(OR('Felling&amp;Restocking'!H654=0,'Felling&amp;Restocking'!H654=""),0,1)</f>
        <v>0</v>
      </c>
      <c r="P654" s="367" t="n">
        <f aca="false">SUM('Felling&amp;Restocking'!O654+'Felling&amp;Restocking'!P654)</f>
        <v>0</v>
      </c>
      <c r="S654" s="369" t="n">
        <f aca="false">IF(AND(O654&lt;&gt;0,P654&lt;&gt;0,'Felling&amp;Restocking'!G654&lt;&gt;0,AA654="",AC654=""),1,0)</f>
        <v>0</v>
      </c>
      <c r="T654" s="370" t="str">
        <f aca="false">IF(OR('Felling&amp;Restocking'!G654=0,'Felling&amp;Restocking'!G654=""),"",SUM('Felling&amp;Restocking'!O654/P654)*'Felling&amp;Restocking'!G654)</f>
        <v/>
      </c>
      <c r="U654" s="370" t="str">
        <f aca="false">IF(OR('Felling&amp;Restocking'!G654=0,'Felling&amp;Restocking'!G654=""),"",SUM('Felling&amp;Restocking'!P654/P654)*'Felling&amp;Restocking'!G654)</f>
        <v/>
      </c>
      <c r="V654" s="371" t="n">
        <f aca="false">IF(CONCATENATE('Felling&amp;Restocking'!U654&amp;'Felling&amp;Restocking'!W654&amp;'Felling&amp;Restocking'!Y654&amp;'Felling&amp;Restocking'!AA654&amp;'Felling&amp;Restocking'!AC654)="",0,1)</f>
        <v>0</v>
      </c>
      <c r="W654" s="372" t="n">
        <f aca="false">IF(OR(OR(TRIM('Felling&amp;Restocking'!H654)="T",TRIM('Felling&amp;Restocking'!H654)="DF",TRIM('Felling&amp;Restocking'!H654)="OS"),O654=0),0,1)</f>
        <v>0</v>
      </c>
      <c r="X654" s="372" t="n">
        <f aca="false">IF(OR('Felling&amp;Restocking'!$S654="",OR('Felling&amp;Restocking'!$S654=0,'Felling&amp;Restocking'!$S654="N/A")),0,1)</f>
        <v>0</v>
      </c>
      <c r="Y654" s="362" t="str">
        <f aca="false">IF(W654=1,T654,"")</f>
        <v/>
      </c>
      <c r="Z654" s="362" t="str">
        <f aca="false">IF(W654=1,U654,"")</f>
        <v/>
      </c>
      <c r="AA654" s="363" t="str">
        <f aca="false">CONCATENATE(IF(AND(AG654="B",AF654&lt;&gt;""),AF654,""),IF(AND(AI654="B",AH654&lt;&gt;""),AH654,""),IF(AND(AK654="B",AJ654&lt;&gt;""),AJ654,""),IF(AND(AM654="B",AL654&lt;&gt;""),AL654,""),IF(AND(AO654="B",AN654&lt;&gt;""),AN654,""),IF(AND(AQ654="B",AP654&lt;&gt;""),AP654,""))</f>
        <v/>
      </c>
      <c r="AC654" s="362" t="str">
        <f aca="false">CONCATENATE(IF(AND(AG654="C",AF654&lt;&gt;""),AF654,""),IF(AND(AI654="C",AH654&lt;&gt;""),AH654,""),IF(AND(AK654="C",AJ654&lt;&gt;""),AJ654,""),IF(AND(AM654="C",AL654&lt;&gt;""),AL654,""),IF(AND(AO654="C",AN654&lt;&gt;""),AN654,""),IF(AND(AQ654="C",AP654&lt;&gt;""),AP654,""))</f>
        <v/>
      </c>
      <c r="AE654" s="362" t="str">
        <f aca="false">CONCATENATE(IF(AS654="","",AS654),IF(AU654="","",AU654),IF(AW654="","",AW654),IF(AY654="","",AY654),IF(BA654="","",BA654),IF(BC654="","",BC654))</f>
        <v>1</v>
      </c>
      <c r="AF654" s="362" t="str">
        <f aca="false">IF('Felling&amp;Restocking'!I654="","",IFERROR(VLOOKUP( 'Felling&amp;Restocking'!I654,SpeciesList[],2,0),"," &amp; 'Felling&amp;Restocking'!I654))</f>
        <v/>
      </c>
      <c r="AG654" s="362" t="str">
        <f aca="false">IF('Felling&amp;Restocking'!I654="","",VLOOKUP( 'Felling&amp;Restocking'!I654,SpeciesList[],4,0))</f>
        <v/>
      </c>
      <c r="AH654" s="362" t="str">
        <f aca="false">IF('Felling&amp;Restocking'!J654="","",IFERROR("," &amp; VLOOKUP( 'Felling&amp;Restocking'!J654,SpeciesList[],2,0),"," &amp; 'Felling&amp;Restocking'!J654))</f>
        <v/>
      </c>
      <c r="AI654" s="362" t="str">
        <f aca="false">IF('Felling&amp;Restocking'!J654="","",VLOOKUP( 'Felling&amp;Restocking'!J654,SpeciesList[],4,0))</f>
        <v/>
      </c>
      <c r="AJ654" s="362" t="str">
        <f aca="false">IF('Felling&amp;Restocking'!K654="","",IFERROR("," &amp; VLOOKUP( 'Felling&amp;Restocking'!K654,SpeciesList[],2,0),"," &amp; 'Felling&amp;Restocking'!K654))</f>
        <v/>
      </c>
      <c r="AK654" s="362" t="str">
        <f aca="false">IF('Felling&amp;Restocking'!K654="","",VLOOKUP( 'Felling&amp;Restocking'!K654,SpeciesList[],4,0))</f>
        <v/>
      </c>
      <c r="AL654" s="362" t="str">
        <f aca="false">IF('Felling&amp;Restocking'!L654="","",IFERROR("," &amp; VLOOKUP( 'Felling&amp;Restocking'!L654,SpeciesList[],2,0),"," &amp; 'Felling&amp;Restocking'!L654))</f>
        <v/>
      </c>
      <c r="AM654" s="362" t="str">
        <f aca="false">IF('Felling&amp;Restocking'!L654="","",VLOOKUP( 'Felling&amp;Restocking'!L654,SpeciesList[],4,0))</f>
        <v/>
      </c>
      <c r="AN654" s="362" t="str">
        <f aca="false">IF('Felling&amp;Restocking'!M654="","",IFERROR("," &amp; VLOOKUP( 'Felling&amp;Restocking'!M654,SpeciesList[],2,0),"," &amp; 'Felling&amp;Restocking'!M654))</f>
        <v/>
      </c>
      <c r="AO654" s="362" t="str">
        <f aca="false">IF('Felling&amp;Restocking'!M654="","",VLOOKUP( 'Felling&amp;Restocking'!M654,SpeciesList[],4,0))</f>
        <v/>
      </c>
      <c r="AP654" s="362" t="str">
        <f aca="false">IF('Felling&amp;Restocking'!N654="","",IFERROR("," &amp; VLOOKUP( 'Felling&amp;Restocking'!N654,SpeciesList[],2,0),"," &amp; 'Felling&amp;Restocking'!N654))</f>
        <v/>
      </c>
      <c r="AQ654" s="362" t="str">
        <f aca="false">IF('Felling&amp;Restocking'!N654="","",VLOOKUP( 'Felling&amp;Restocking'!N654,SpeciesList[],4,0))</f>
        <v/>
      </c>
      <c r="AT654" s="362" t="str">
        <f aca="false">IF('Sub-Cpt Record'!A654&lt;&gt;"",CONCATENATE('Sub-Cpt Record'!A654,'Sub-Cpt Record'!B654,'Sub-Cpt Record'!C654),"")</f>
        <v/>
      </c>
      <c r="AU654" s="362" t="n">
        <f aca="false">IF($AT654="",1,COUNTIFS($AT$11:$AT$1000, $AT654))</f>
        <v>1</v>
      </c>
      <c r="AV654" s="362" t="n">
        <f aca="false">IF(AT654&lt;&gt;"",'Sub-Cpt Record'!C654/CODE!AU654,0)</f>
        <v>0</v>
      </c>
    </row>
    <row r="655" customFormat="false" ht="15" hidden="false" customHeight="false" outlineLevel="0" collapsed="false">
      <c r="A655" s="362" t="str">
        <f aca="false">IF('Sub-Cpt Record'!B655="",IF(OR('Sub-Cpt Record'!A655=0,'Sub-Cpt Record'!A655=""),"",'Sub-Cpt Record'!A655),CONCATENATE('Sub-Cpt Record'!A655&amp;'Sub-Cpt Record'!B655))</f>
        <v/>
      </c>
      <c r="B655" s="362" t="n">
        <f aca="false">IF($A655="",1,COUNTIFS($A$11:$A$1000, $A655))</f>
        <v>1</v>
      </c>
      <c r="C655" s="363" t="str">
        <f aca="false">IF('Sub-Cpt Record'!E655 = "","",'Sub-Cpt Record'!E655&amp;"  ")</f>
        <v/>
      </c>
      <c r="D655" s="362" t="str">
        <f aca="false">IF('Sub-Cpt Record'!F655 = "","",'Sub-Cpt Record'!F655&amp;"  ")</f>
        <v/>
      </c>
      <c r="E655" s="362" t="str">
        <f aca="false">IF('Sub-Cpt Record'!G655 = "","",'Sub-Cpt Record'!G655&amp;"  ")</f>
        <v/>
      </c>
      <c r="F655" s="362" t="str">
        <f aca="false">IF('Sub-Cpt Record'!H655 = "","",'Sub-Cpt Record'!H655&amp;"  ")</f>
        <v/>
      </c>
      <c r="G655" s="362" t="str">
        <f aca="false">IF('Sub-Cpt Record'!I655 = "","",'Sub-Cpt Record'!I655&amp;"  ")</f>
        <v/>
      </c>
      <c r="H655" s="362" t="str">
        <f aca="false">IF('Sub-Cpt Record'!J655 = "","",'Sub-Cpt Record'!J655&amp;"  ")</f>
        <v/>
      </c>
      <c r="I655" s="364" t="str">
        <f aca="false">CONCATENATE(C655&amp;D655&amp;E655&amp;F655&amp;G655&amp;H655)</f>
        <v/>
      </c>
      <c r="J655" s="362" t="n">
        <f aca="false">IF(A655&lt;&gt;"",'Sub-Cpt Record'!C655/CODE!B655,0)</f>
        <v>0</v>
      </c>
      <c r="L655" s="365" t="str">
        <f aca="false">IF(A655="",IF(L656=1,1,""),1)</f>
        <v/>
      </c>
      <c r="N655" s="366" t="n">
        <f aca="false">COUNTIFS('Felling&amp;Restocking'!$A$11:$A$1000, 'Felling&amp;Restocking'!$A655, 'Felling&amp;Restocking'!$B$11:$B$1000, 'Felling&amp;Restocking'!$B655, 'Felling&amp;Restocking'!$H$11:$H$1000, 'Felling&amp;Restocking'!$H655)</f>
        <v>0</v>
      </c>
      <c r="O655" s="366" t="n">
        <f aca="false">IF(OR('Felling&amp;Restocking'!H655=0,'Felling&amp;Restocking'!H655=""),0,1)</f>
        <v>0</v>
      </c>
      <c r="P655" s="367" t="n">
        <f aca="false">SUM('Felling&amp;Restocking'!O655+'Felling&amp;Restocking'!P655)</f>
        <v>0</v>
      </c>
      <c r="S655" s="369" t="n">
        <f aca="false">IF(AND(O655&lt;&gt;0,P655&lt;&gt;0,'Felling&amp;Restocking'!G655&lt;&gt;0,AA655="",AC655=""),1,0)</f>
        <v>0</v>
      </c>
      <c r="T655" s="370" t="str">
        <f aca="false">IF(OR('Felling&amp;Restocking'!G655=0,'Felling&amp;Restocking'!G655=""),"",SUM('Felling&amp;Restocking'!O655/P655)*'Felling&amp;Restocking'!G655)</f>
        <v/>
      </c>
      <c r="U655" s="370" t="str">
        <f aca="false">IF(OR('Felling&amp;Restocking'!G655=0,'Felling&amp;Restocking'!G655=""),"",SUM('Felling&amp;Restocking'!P655/P655)*'Felling&amp;Restocking'!G655)</f>
        <v/>
      </c>
      <c r="V655" s="371" t="n">
        <f aca="false">IF(CONCATENATE('Felling&amp;Restocking'!U655&amp;'Felling&amp;Restocking'!W655&amp;'Felling&amp;Restocking'!Y655&amp;'Felling&amp;Restocking'!AA655&amp;'Felling&amp;Restocking'!AC655)="",0,1)</f>
        <v>0</v>
      </c>
      <c r="W655" s="372" t="n">
        <f aca="false">IF(OR(OR(TRIM('Felling&amp;Restocking'!H655)="T",TRIM('Felling&amp;Restocking'!H655)="DF",TRIM('Felling&amp;Restocking'!H655)="OS"),O655=0),0,1)</f>
        <v>0</v>
      </c>
      <c r="X655" s="372" t="n">
        <f aca="false">IF(OR('Felling&amp;Restocking'!$S655="",OR('Felling&amp;Restocking'!$S655=0,'Felling&amp;Restocking'!$S655="N/A")),0,1)</f>
        <v>0</v>
      </c>
      <c r="Y655" s="362" t="str">
        <f aca="false">IF(W655=1,T655,"")</f>
        <v/>
      </c>
      <c r="Z655" s="362" t="str">
        <f aca="false">IF(W655=1,U655,"")</f>
        <v/>
      </c>
      <c r="AA655" s="363" t="str">
        <f aca="false">CONCATENATE(IF(AND(AG655="B",AF655&lt;&gt;""),AF655,""),IF(AND(AI655="B",AH655&lt;&gt;""),AH655,""),IF(AND(AK655="B",AJ655&lt;&gt;""),AJ655,""),IF(AND(AM655="B",AL655&lt;&gt;""),AL655,""),IF(AND(AO655="B",AN655&lt;&gt;""),AN655,""),IF(AND(AQ655="B",AP655&lt;&gt;""),AP655,""))</f>
        <v/>
      </c>
      <c r="AC655" s="362" t="str">
        <f aca="false">CONCATENATE(IF(AND(AG655="C",AF655&lt;&gt;""),AF655,""),IF(AND(AI655="C",AH655&lt;&gt;""),AH655,""),IF(AND(AK655="C",AJ655&lt;&gt;""),AJ655,""),IF(AND(AM655="C",AL655&lt;&gt;""),AL655,""),IF(AND(AO655="C",AN655&lt;&gt;""),AN655,""),IF(AND(AQ655="C",AP655&lt;&gt;""),AP655,""))</f>
        <v/>
      </c>
      <c r="AE655" s="362" t="str">
        <f aca="false">CONCATENATE(IF(AS655="","",AS655),IF(AU655="","",AU655),IF(AW655="","",AW655),IF(AY655="","",AY655),IF(BA655="","",BA655),IF(BC655="","",BC655))</f>
        <v>1</v>
      </c>
      <c r="AF655" s="362" t="str">
        <f aca="false">IF('Felling&amp;Restocking'!I655="","",IFERROR(VLOOKUP( 'Felling&amp;Restocking'!I655,SpeciesList[],2,0),"," &amp; 'Felling&amp;Restocking'!I655))</f>
        <v/>
      </c>
      <c r="AG655" s="362" t="str">
        <f aca="false">IF('Felling&amp;Restocking'!I655="","",VLOOKUP( 'Felling&amp;Restocking'!I655,SpeciesList[],4,0))</f>
        <v/>
      </c>
      <c r="AH655" s="362" t="str">
        <f aca="false">IF('Felling&amp;Restocking'!J655="","",IFERROR("," &amp; VLOOKUP( 'Felling&amp;Restocking'!J655,SpeciesList[],2,0),"," &amp; 'Felling&amp;Restocking'!J655))</f>
        <v/>
      </c>
      <c r="AI655" s="362" t="str">
        <f aca="false">IF('Felling&amp;Restocking'!J655="","",VLOOKUP( 'Felling&amp;Restocking'!J655,SpeciesList[],4,0))</f>
        <v/>
      </c>
      <c r="AJ655" s="362" t="str">
        <f aca="false">IF('Felling&amp;Restocking'!K655="","",IFERROR("," &amp; VLOOKUP( 'Felling&amp;Restocking'!K655,SpeciesList[],2,0),"," &amp; 'Felling&amp;Restocking'!K655))</f>
        <v/>
      </c>
      <c r="AK655" s="362" t="str">
        <f aca="false">IF('Felling&amp;Restocking'!K655="","",VLOOKUP( 'Felling&amp;Restocking'!K655,SpeciesList[],4,0))</f>
        <v/>
      </c>
      <c r="AL655" s="362" t="str">
        <f aca="false">IF('Felling&amp;Restocking'!L655="","",IFERROR("," &amp; VLOOKUP( 'Felling&amp;Restocking'!L655,SpeciesList[],2,0),"," &amp; 'Felling&amp;Restocking'!L655))</f>
        <v/>
      </c>
      <c r="AM655" s="362" t="str">
        <f aca="false">IF('Felling&amp;Restocking'!L655="","",VLOOKUP( 'Felling&amp;Restocking'!L655,SpeciesList[],4,0))</f>
        <v/>
      </c>
      <c r="AN655" s="362" t="str">
        <f aca="false">IF('Felling&amp;Restocking'!M655="","",IFERROR("," &amp; VLOOKUP( 'Felling&amp;Restocking'!M655,SpeciesList[],2,0),"," &amp; 'Felling&amp;Restocking'!M655))</f>
        <v/>
      </c>
      <c r="AO655" s="362" t="str">
        <f aca="false">IF('Felling&amp;Restocking'!M655="","",VLOOKUP( 'Felling&amp;Restocking'!M655,SpeciesList[],4,0))</f>
        <v/>
      </c>
      <c r="AP655" s="362" t="str">
        <f aca="false">IF('Felling&amp;Restocking'!N655="","",IFERROR("," &amp; VLOOKUP( 'Felling&amp;Restocking'!N655,SpeciesList[],2,0),"," &amp; 'Felling&amp;Restocking'!N655))</f>
        <v/>
      </c>
      <c r="AQ655" s="362" t="str">
        <f aca="false">IF('Felling&amp;Restocking'!N655="","",VLOOKUP( 'Felling&amp;Restocking'!N655,SpeciesList[],4,0))</f>
        <v/>
      </c>
      <c r="AT655" s="362" t="str">
        <f aca="false">IF('Sub-Cpt Record'!A655&lt;&gt;"",CONCATENATE('Sub-Cpt Record'!A655,'Sub-Cpt Record'!B655,'Sub-Cpt Record'!C655),"")</f>
        <v/>
      </c>
      <c r="AU655" s="362" t="n">
        <f aca="false">IF($AT655="",1,COUNTIFS($AT$11:$AT$1000, $AT655))</f>
        <v>1</v>
      </c>
      <c r="AV655" s="362" t="n">
        <f aca="false">IF(AT655&lt;&gt;"",'Sub-Cpt Record'!C655/CODE!AU655,0)</f>
        <v>0</v>
      </c>
    </row>
    <row r="656" customFormat="false" ht="15" hidden="false" customHeight="false" outlineLevel="0" collapsed="false">
      <c r="A656" s="362" t="str">
        <f aca="false">IF('Sub-Cpt Record'!B656="",IF(OR('Sub-Cpt Record'!A656=0,'Sub-Cpt Record'!A656=""),"",'Sub-Cpt Record'!A656),CONCATENATE('Sub-Cpt Record'!A656&amp;'Sub-Cpt Record'!B656))</f>
        <v/>
      </c>
      <c r="B656" s="362" t="n">
        <f aca="false">IF($A656="",1,COUNTIFS($A$11:$A$1000, $A656))</f>
        <v>1</v>
      </c>
      <c r="C656" s="363" t="str">
        <f aca="false">IF('Sub-Cpt Record'!E656 = "","",'Sub-Cpt Record'!E656&amp;"  ")</f>
        <v/>
      </c>
      <c r="D656" s="362" t="str">
        <f aca="false">IF('Sub-Cpt Record'!F656 = "","",'Sub-Cpt Record'!F656&amp;"  ")</f>
        <v/>
      </c>
      <c r="E656" s="362" t="str">
        <f aca="false">IF('Sub-Cpt Record'!G656 = "","",'Sub-Cpt Record'!G656&amp;"  ")</f>
        <v/>
      </c>
      <c r="F656" s="362" t="str">
        <f aca="false">IF('Sub-Cpt Record'!H656 = "","",'Sub-Cpt Record'!H656&amp;"  ")</f>
        <v/>
      </c>
      <c r="G656" s="362" t="str">
        <f aca="false">IF('Sub-Cpt Record'!I656 = "","",'Sub-Cpt Record'!I656&amp;"  ")</f>
        <v/>
      </c>
      <c r="H656" s="362" t="str">
        <f aca="false">IF('Sub-Cpt Record'!J656 = "","",'Sub-Cpt Record'!J656&amp;"  ")</f>
        <v/>
      </c>
      <c r="I656" s="364" t="str">
        <f aca="false">CONCATENATE(C656&amp;D656&amp;E656&amp;F656&amp;G656&amp;H656)</f>
        <v/>
      </c>
      <c r="J656" s="362" t="n">
        <f aca="false">IF(A656&lt;&gt;"",'Sub-Cpt Record'!C656/CODE!B656,0)</f>
        <v>0</v>
      </c>
      <c r="L656" s="365" t="str">
        <f aca="false">IF(A656="",IF(L657=1,1,""),1)</f>
        <v/>
      </c>
      <c r="N656" s="366" t="n">
        <f aca="false">COUNTIFS('Felling&amp;Restocking'!$A$11:$A$1000, 'Felling&amp;Restocking'!$A656, 'Felling&amp;Restocking'!$B$11:$B$1000, 'Felling&amp;Restocking'!$B656, 'Felling&amp;Restocking'!$H$11:$H$1000, 'Felling&amp;Restocking'!$H656)</f>
        <v>0</v>
      </c>
      <c r="O656" s="366" t="n">
        <f aca="false">IF(OR('Felling&amp;Restocking'!H656=0,'Felling&amp;Restocking'!H656=""),0,1)</f>
        <v>0</v>
      </c>
      <c r="P656" s="367" t="n">
        <f aca="false">SUM('Felling&amp;Restocking'!O656+'Felling&amp;Restocking'!P656)</f>
        <v>0</v>
      </c>
      <c r="S656" s="369" t="n">
        <f aca="false">IF(AND(O656&lt;&gt;0,P656&lt;&gt;0,'Felling&amp;Restocking'!G656&lt;&gt;0,AA656="",AC656=""),1,0)</f>
        <v>0</v>
      </c>
      <c r="T656" s="370" t="str">
        <f aca="false">IF(OR('Felling&amp;Restocking'!G656=0,'Felling&amp;Restocking'!G656=""),"",SUM('Felling&amp;Restocking'!O656/P656)*'Felling&amp;Restocking'!G656)</f>
        <v/>
      </c>
      <c r="U656" s="370" t="str">
        <f aca="false">IF(OR('Felling&amp;Restocking'!G656=0,'Felling&amp;Restocking'!G656=""),"",SUM('Felling&amp;Restocking'!P656/P656)*'Felling&amp;Restocking'!G656)</f>
        <v/>
      </c>
      <c r="V656" s="371" t="n">
        <f aca="false">IF(CONCATENATE('Felling&amp;Restocking'!U656&amp;'Felling&amp;Restocking'!W656&amp;'Felling&amp;Restocking'!Y656&amp;'Felling&amp;Restocking'!AA656&amp;'Felling&amp;Restocking'!AC656)="",0,1)</f>
        <v>0</v>
      </c>
      <c r="W656" s="372" t="n">
        <f aca="false">IF(OR(OR(TRIM('Felling&amp;Restocking'!H656)="T",TRIM('Felling&amp;Restocking'!H656)="DF",TRIM('Felling&amp;Restocking'!H656)="OS"),O656=0),0,1)</f>
        <v>0</v>
      </c>
      <c r="X656" s="372" t="n">
        <f aca="false">IF(OR('Felling&amp;Restocking'!$S656="",OR('Felling&amp;Restocking'!$S656=0,'Felling&amp;Restocking'!$S656="N/A")),0,1)</f>
        <v>0</v>
      </c>
      <c r="Y656" s="362" t="str">
        <f aca="false">IF(W656=1,T656,"")</f>
        <v/>
      </c>
      <c r="Z656" s="362" t="str">
        <f aca="false">IF(W656=1,U656,"")</f>
        <v/>
      </c>
      <c r="AA656" s="363" t="str">
        <f aca="false">CONCATENATE(IF(AND(AG656="B",AF656&lt;&gt;""),AF656,""),IF(AND(AI656="B",AH656&lt;&gt;""),AH656,""),IF(AND(AK656="B",AJ656&lt;&gt;""),AJ656,""),IF(AND(AM656="B",AL656&lt;&gt;""),AL656,""),IF(AND(AO656="B",AN656&lt;&gt;""),AN656,""),IF(AND(AQ656="B",AP656&lt;&gt;""),AP656,""))</f>
        <v/>
      </c>
      <c r="AC656" s="362" t="str">
        <f aca="false">CONCATENATE(IF(AND(AG656="C",AF656&lt;&gt;""),AF656,""),IF(AND(AI656="C",AH656&lt;&gt;""),AH656,""),IF(AND(AK656="C",AJ656&lt;&gt;""),AJ656,""),IF(AND(AM656="C",AL656&lt;&gt;""),AL656,""),IF(AND(AO656="C",AN656&lt;&gt;""),AN656,""),IF(AND(AQ656="C",AP656&lt;&gt;""),AP656,""))</f>
        <v/>
      </c>
      <c r="AE656" s="362" t="str">
        <f aca="false">CONCATENATE(IF(AS656="","",AS656),IF(AU656="","",AU656),IF(AW656="","",AW656),IF(AY656="","",AY656),IF(BA656="","",BA656),IF(BC656="","",BC656))</f>
        <v>1</v>
      </c>
      <c r="AF656" s="362" t="str">
        <f aca="false">IF('Felling&amp;Restocking'!I656="","",IFERROR(VLOOKUP( 'Felling&amp;Restocking'!I656,SpeciesList[],2,0),"," &amp; 'Felling&amp;Restocking'!I656))</f>
        <v/>
      </c>
      <c r="AG656" s="362" t="str">
        <f aca="false">IF('Felling&amp;Restocking'!I656="","",VLOOKUP( 'Felling&amp;Restocking'!I656,SpeciesList[],4,0))</f>
        <v/>
      </c>
      <c r="AH656" s="362" t="str">
        <f aca="false">IF('Felling&amp;Restocking'!J656="","",IFERROR("," &amp; VLOOKUP( 'Felling&amp;Restocking'!J656,SpeciesList[],2,0),"," &amp; 'Felling&amp;Restocking'!J656))</f>
        <v/>
      </c>
      <c r="AI656" s="362" t="str">
        <f aca="false">IF('Felling&amp;Restocking'!J656="","",VLOOKUP( 'Felling&amp;Restocking'!J656,SpeciesList[],4,0))</f>
        <v/>
      </c>
      <c r="AJ656" s="362" t="str">
        <f aca="false">IF('Felling&amp;Restocking'!K656="","",IFERROR("," &amp; VLOOKUP( 'Felling&amp;Restocking'!K656,SpeciesList[],2,0),"," &amp; 'Felling&amp;Restocking'!K656))</f>
        <v/>
      </c>
      <c r="AK656" s="362" t="str">
        <f aca="false">IF('Felling&amp;Restocking'!K656="","",VLOOKUP( 'Felling&amp;Restocking'!K656,SpeciesList[],4,0))</f>
        <v/>
      </c>
      <c r="AL656" s="362" t="str">
        <f aca="false">IF('Felling&amp;Restocking'!L656="","",IFERROR("," &amp; VLOOKUP( 'Felling&amp;Restocking'!L656,SpeciesList[],2,0),"," &amp; 'Felling&amp;Restocking'!L656))</f>
        <v/>
      </c>
      <c r="AM656" s="362" t="str">
        <f aca="false">IF('Felling&amp;Restocking'!L656="","",VLOOKUP( 'Felling&amp;Restocking'!L656,SpeciesList[],4,0))</f>
        <v/>
      </c>
      <c r="AN656" s="362" t="str">
        <f aca="false">IF('Felling&amp;Restocking'!M656="","",IFERROR("," &amp; VLOOKUP( 'Felling&amp;Restocking'!M656,SpeciesList[],2,0),"," &amp; 'Felling&amp;Restocking'!M656))</f>
        <v/>
      </c>
      <c r="AO656" s="362" t="str">
        <f aca="false">IF('Felling&amp;Restocking'!M656="","",VLOOKUP( 'Felling&amp;Restocking'!M656,SpeciesList[],4,0))</f>
        <v/>
      </c>
      <c r="AP656" s="362" t="str">
        <f aca="false">IF('Felling&amp;Restocking'!N656="","",IFERROR("," &amp; VLOOKUP( 'Felling&amp;Restocking'!N656,SpeciesList[],2,0),"," &amp; 'Felling&amp;Restocking'!N656))</f>
        <v/>
      </c>
      <c r="AQ656" s="362" t="str">
        <f aca="false">IF('Felling&amp;Restocking'!N656="","",VLOOKUP( 'Felling&amp;Restocking'!N656,SpeciesList[],4,0))</f>
        <v/>
      </c>
      <c r="AT656" s="362" t="str">
        <f aca="false">IF('Sub-Cpt Record'!A656&lt;&gt;"",CONCATENATE('Sub-Cpt Record'!A656,'Sub-Cpt Record'!B656,'Sub-Cpt Record'!C656),"")</f>
        <v/>
      </c>
      <c r="AU656" s="362" t="n">
        <f aca="false">IF($AT656="",1,COUNTIFS($AT$11:$AT$1000, $AT656))</f>
        <v>1</v>
      </c>
      <c r="AV656" s="362" t="n">
        <f aca="false">IF(AT656&lt;&gt;"",'Sub-Cpt Record'!C656/CODE!AU656,0)</f>
        <v>0</v>
      </c>
    </row>
    <row r="657" customFormat="false" ht="15" hidden="false" customHeight="false" outlineLevel="0" collapsed="false">
      <c r="A657" s="362" t="str">
        <f aca="false">IF('Sub-Cpt Record'!B657="",IF(OR('Sub-Cpt Record'!A657=0,'Sub-Cpt Record'!A657=""),"",'Sub-Cpt Record'!A657),CONCATENATE('Sub-Cpt Record'!A657&amp;'Sub-Cpt Record'!B657))</f>
        <v/>
      </c>
      <c r="B657" s="362" t="n">
        <f aca="false">IF($A657="",1,COUNTIFS($A$11:$A$1000, $A657))</f>
        <v>1</v>
      </c>
      <c r="C657" s="363" t="str">
        <f aca="false">IF('Sub-Cpt Record'!E657 = "","",'Sub-Cpt Record'!E657&amp;"  ")</f>
        <v/>
      </c>
      <c r="D657" s="362" t="str">
        <f aca="false">IF('Sub-Cpt Record'!F657 = "","",'Sub-Cpt Record'!F657&amp;"  ")</f>
        <v/>
      </c>
      <c r="E657" s="362" t="str">
        <f aca="false">IF('Sub-Cpt Record'!G657 = "","",'Sub-Cpt Record'!G657&amp;"  ")</f>
        <v/>
      </c>
      <c r="F657" s="362" t="str">
        <f aca="false">IF('Sub-Cpt Record'!H657 = "","",'Sub-Cpt Record'!H657&amp;"  ")</f>
        <v/>
      </c>
      <c r="G657" s="362" t="str">
        <f aca="false">IF('Sub-Cpt Record'!I657 = "","",'Sub-Cpt Record'!I657&amp;"  ")</f>
        <v/>
      </c>
      <c r="H657" s="362" t="str">
        <f aca="false">IF('Sub-Cpt Record'!J657 = "","",'Sub-Cpt Record'!J657&amp;"  ")</f>
        <v/>
      </c>
      <c r="I657" s="364" t="str">
        <f aca="false">CONCATENATE(C657&amp;D657&amp;E657&amp;F657&amp;G657&amp;H657)</f>
        <v/>
      </c>
      <c r="J657" s="362" t="n">
        <f aca="false">IF(A657&lt;&gt;"",'Sub-Cpt Record'!C657/CODE!B657,0)</f>
        <v>0</v>
      </c>
      <c r="L657" s="365" t="str">
        <f aca="false">IF(A657="",IF(L658=1,1,""),1)</f>
        <v/>
      </c>
      <c r="N657" s="366" t="n">
        <f aca="false">COUNTIFS('Felling&amp;Restocking'!$A$11:$A$1000, 'Felling&amp;Restocking'!$A657, 'Felling&amp;Restocking'!$B$11:$B$1000, 'Felling&amp;Restocking'!$B657, 'Felling&amp;Restocking'!$H$11:$H$1000, 'Felling&amp;Restocking'!$H657)</f>
        <v>0</v>
      </c>
      <c r="O657" s="366" t="n">
        <f aca="false">IF(OR('Felling&amp;Restocking'!H657=0,'Felling&amp;Restocking'!H657=""),0,1)</f>
        <v>0</v>
      </c>
      <c r="P657" s="367" t="n">
        <f aca="false">SUM('Felling&amp;Restocking'!O657+'Felling&amp;Restocking'!P657)</f>
        <v>0</v>
      </c>
      <c r="S657" s="369" t="n">
        <f aca="false">IF(AND(O657&lt;&gt;0,P657&lt;&gt;0,'Felling&amp;Restocking'!G657&lt;&gt;0,AA657="",AC657=""),1,0)</f>
        <v>0</v>
      </c>
      <c r="T657" s="370" t="str">
        <f aca="false">IF(OR('Felling&amp;Restocking'!G657=0,'Felling&amp;Restocking'!G657=""),"",SUM('Felling&amp;Restocking'!O657/P657)*'Felling&amp;Restocking'!G657)</f>
        <v/>
      </c>
      <c r="U657" s="370" t="str">
        <f aca="false">IF(OR('Felling&amp;Restocking'!G657=0,'Felling&amp;Restocking'!G657=""),"",SUM('Felling&amp;Restocking'!P657/P657)*'Felling&amp;Restocking'!G657)</f>
        <v/>
      </c>
      <c r="V657" s="371" t="n">
        <f aca="false">IF(CONCATENATE('Felling&amp;Restocking'!U657&amp;'Felling&amp;Restocking'!W657&amp;'Felling&amp;Restocking'!Y657&amp;'Felling&amp;Restocking'!AA657&amp;'Felling&amp;Restocking'!AC657)="",0,1)</f>
        <v>0</v>
      </c>
      <c r="W657" s="372" t="n">
        <f aca="false">IF(OR(OR(TRIM('Felling&amp;Restocking'!H657)="T",TRIM('Felling&amp;Restocking'!H657)="DF",TRIM('Felling&amp;Restocking'!H657)="OS"),O657=0),0,1)</f>
        <v>0</v>
      </c>
      <c r="X657" s="372" t="n">
        <f aca="false">IF(OR('Felling&amp;Restocking'!$S657="",OR('Felling&amp;Restocking'!$S657=0,'Felling&amp;Restocking'!$S657="N/A")),0,1)</f>
        <v>0</v>
      </c>
      <c r="Y657" s="362" t="str">
        <f aca="false">IF(W657=1,T657,"")</f>
        <v/>
      </c>
      <c r="Z657" s="362" t="str">
        <f aca="false">IF(W657=1,U657,"")</f>
        <v/>
      </c>
      <c r="AA657" s="363" t="str">
        <f aca="false">CONCATENATE(IF(AND(AG657="B",AF657&lt;&gt;""),AF657,""),IF(AND(AI657="B",AH657&lt;&gt;""),AH657,""),IF(AND(AK657="B",AJ657&lt;&gt;""),AJ657,""),IF(AND(AM657="B",AL657&lt;&gt;""),AL657,""),IF(AND(AO657="B",AN657&lt;&gt;""),AN657,""),IF(AND(AQ657="B",AP657&lt;&gt;""),AP657,""))</f>
        <v/>
      </c>
      <c r="AC657" s="362" t="str">
        <f aca="false">CONCATENATE(IF(AND(AG657="C",AF657&lt;&gt;""),AF657,""),IF(AND(AI657="C",AH657&lt;&gt;""),AH657,""),IF(AND(AK657="C",AJ657&lt;&gt;""),AJ657,""),IF(AND(AM657="C",AL657&lt;&gt;""),AL657,""),IF(AND(AO657="C",AN657&lt;&gt;""),AN657,""),IF(AND(AQ657="C",AP657&lt;&gt;""),AP657,""))</f>
        <v/>
      </c>
      <c r="AE657" s="362" t="str">
        <f aca="false">CONCATENATE(IF(AS657="","",AS657),IF(AU657="","",AU657),IF(AW657="","",AW657),IF(AY657="","",AY657),IF(BA657="","",BA657),IF(BC657="","",BC657))</f>
        <v>1</v>
      </c>
      <c r="AF657" s="362" t="str">
        <f aca="false">IF('Felling&amp;Restocking'!I657="","",IFERROR(VLOOKUP( 'Felling&amp;Restocking'!I657,SpeciesList[],2,0),"," &amp; 'Felling&amp;Restocking'!I657))</f>
        <v/>
      </c>
      <c r="AG657" s="362" t="str">
        <f aca="false">IF('Felling&amp;Restocking'!I657="","",VLOOKUP( 'Felling&amp;Restocking'!I657,SpeciesList[],4,0))</f>
        <v/>
      </c>
      <c r="AH657" s="362" t="str">
        <f aca="false">IF('Felling&amp;Restocking'!J657="","",IFERROR("," &amp; VLOOKUP( 'Felling&amp;Restocking'!J657,SpeciesList[],2,0),"," &amp; 'Felling&amp;Restocking'!J657))</f>
        <v/>
      </c>
      <c r="AI657" s="362" t="str">
        <f aca="false">IF('Felling&amp;Restocking'!J657="","",VLOOKUP( 'Felling&amp;Restocking'!J657,SpeciesList[],4,0))</f>
        <v/>
      </c>
      <c r="AJ657" s="362" t="str">
        <f aca="false">IF('Felling&amp;Restocking'!K657="","",IFERROR("," &amp; VLOOKUP( 'Felling&amp;Restocking'!K657,SpeciesList[],2,0),"," &amp; 'Felling&amp;Restocking'!K657))</f>
        <v/>
      </c>
      <c r="AK657" s="362" t="str">
        <f aca="false">IF('Felling&amp;Restocking'!K657="","",VLOOKUP( 'Felling&amp;Restocking'!K657,SpeciesList[],4,0))</f>
        <v/>
      </c>
      <c r="AL657" s="362" t="str">
        <f aca="false">IF('Felling&amp;Restocking'!L657="","",IFERROR("," &amp; VLOOKUP( 'Felling&amp;Restocking'!L657,SpeciesList[],2,0),"," &amp; 'Felling&amp;Restocking'!L657))</f>
        <v/>
      </c>
      <c r="AM657" s="362" t="str">
        <f aca="false">IF('Felling&amp;Restocking'!L657="","",VLOOKUP( 'Felling&amp;Restocking'!L657,SpeciesList[],4,0))</f>
        <v/>
      </c>
      <c r="AN657" s="362" t="str">
        <f aca="false">IF('Felling&amp;Restocking'!M657="","",IFERROR("," &amp; VLOOKUP( 'Felling&amp;Restocking'!M657,SpeciesList[],2,0),"," &amp; 'Felling&amp;Restocking'!M657))</f>
        <v/>
      </c>
      <c r="AO657" s="362" t="str">
        <f aca="false">IF('Felling&amp;Restocking'!M657="","",VLOOKUP( 'Felling&amp;Restocking'!M657,SpeciesList[],4,0))</f>
        <v/>
      </c>
      <c r="AP657" s="362" t="str">
        <f aca="false">IF('Felling&amp;Restocking'!N657="","",IFERROR("," &amp; VLOOKUP( 'Felling&amp;Restocking'!N657,SpeciesList[],2,0),"," &amp; 'Felling&amp;Restocking'!N657))</f>
        <v/>
      </c>
      <c r="AQ657" s="362" t="str">
        <f aca="false">IF('Felling&amp;Restocking'!N657="","",VLOOKUP( 'Felling&amp;Restocking'!N657,SpeciesList[],4,0))</f>
        <v/>
      </c>
      <c r="AT657" s="362" t="str">
        <f aca="false">IF('Sub-Cpt Record'!A657&lt;&gt;"",CONCATENATE('Sub-Cpt Record'!A657,'Sub-Cpt Record'!B657,'Sub-Cpt Record'!C657),"")</f>
        <v/>
      </c>
      <c r="AU657" s="362" t="n">
        <f aca="false">IF($AT657="",1,COUNTIFS($AT$11:$AT$1000, $AT657))</f>
        <v>1</v>
      </c>
      <c r="AV657" s="362" t="n">
        <f aca="false">IF(AT657&lt;&gt;"",'Sub-Cpt Record'!C657/CODE!AU657,0)</f>
        <v>0</v>
      </c>
    </row>
    <row r="658" customFormat="false" ht="15" hidden="false" customHeight="false" outlineLevel="0" collapsed="false">
      <c r="A658" s="362" t="str">
        <f aca="false">IF('Sub-Cpt Record'!B658="",IF(OR('Sub-Cpt Record'!A658=0,'Sub-Cpt Record'!A658=""),"",'Sub-Cpt Record'!A658),CONCATENATE('Sub-Cpt Record'!A658&amp;'Sub-Cpt Record'!B658))</f>
        <v/>
      </c>
      <c r="B658" s="362" t="n">
        <f aca="false">IF($A658="",1,COUNTIFS($A$11:$A$1000, $A658))</f>
        <v>1</v>
      </c>
      <c r="C658" s="363" t="str">
        <f aca="false">IF('Sub-Cpt Record'!E658 = "","",'Sub-Cpt Record'!E658&amp;"  ")</f>
        <v/>
      </c>
      <c r="D658" s="362" t="str">
        <f aca="false">IF('Sub-Cpt Record'!F658 = "","",'Sub-Cpt Record'!F658&amp;"  ")</f>
        <v/>
      </c>
      <c r="E658" s="362" t="str">
        <f aca="false">IF('Sub-Cpt Record'!G658 = "","",'Sub-Cpt Record'!G658&amp;"  ")</f>
        <v/>
      </c>
      <c r="F658" s="362" t="str">
        <f aca="false">IF('Sub-Cpt Record'!H658 = "","",'Sub-Cpt Record'!H658&amp;"  ")</f>
        <v/>
      </c>
      <c r="G658" s="362" t="str">
        <f aca="false">IF('Sub-Cpt Record'!I658 = "","",'Sub-Cpt Record'!I658&amp;"  ")</f>
        <v/>
      </c>
      <c r="H658" s="362" t="str">
        <f aca="false">IF('Sub-Cpt Record'!J658 = "","",'Sub-Cpt Record'!J658&amp;"  ")</f>
        <v/>
      </c>
      <c r="I658" s="364" t="str">
        <f aca="false">CONCATENATE(C658&amp;D658&amp;E658&amp;F658&amp;G658&amp;H658)</f>
        <v/>
      </c>
      <c r="J658" s="362" t="n">
        <f aca="false">IF(A658&lt;&gt;"",'Sub-Cpt Record'!C658/CODE!B658,0)</f>
        <v>0</v>
      </c>
      <c r="L658" s="365" t="str">
        <f aca="false">IF(A658="",IF(L659=1,1,""),1)</f>
        <v/>
      </c>
      <c r="N658" s="366" t="n">
        <f aca="false">COUNTIFS('Felling&amp;Restocking'!$A$11:$A$1000, 'Felling&amp;Restocking'!$A658, 'Felling&amp;Restocking'!$B$11:$B$1000, 'Felling&amp;Restocking'!$B658, 'Felling&amp;Restocking'!$H$11:$H$1000, 'Felling&amp;Restocking'!$H658)</f>
        <v>0</v>
      </c>
      <c r="O658" s="366" t="n">
        <f aca="false">IF(OR('Felling&amp;Restocking'!H658=0,'Felling&amp;Restocking'!H658=""),0,1)</f>
        <v>0</v>
      </c>
      <c r="P658" s="367" t="n">
        <f aca="false">SUM('Felling&amp;Restocking'!O658+'Felling&amp;Restocking'!P658)</f>
        <v>0</v>
      </c>
      <c r="S658" s="369" t="n">
        <f aca="false">IF(AND(O658&lt;&gt;0,P658&lt;&gt;0,'Felling&amp;Restocking'!G658&lt;&gt;0,AA658="",AC658=""),1,0)</f>
        <v>0</v>
      </c>
      <c r="T658" s="370" t="str">
        <f aca="false">IF(OR('Felling&amp;Restocking'!G658=0,'Felling&amp;Restocking'!G658=""),"",SUM('Felling&amp;Restocking'!O658/P658)*'Felling&amp;Restocking'!G658)</f>
        <v/>
      </c>
      <c r="U658" s="370" t="str">
        <f aca="false">IF(OR('Felling&amp;Restocking'!G658=0,'Felling&amp;Restocking'!G658=""),"",SUM('Felling&amp;Restocking'!P658/P658)*'Felling&amp;Restocking'!G658)</f>
        <v/>
      </c>
      <c r="V658" s="371" t="n">
        <f aca="false">IF(CONCATENATE('Felling&amp;Restocking'!U658&amp;'Felling&amp;Restocking'!W658&amp;'Felling&amp;Restocking'!Y658&amp;'Felling&amp;Restocking'!AA658&amp;'Felling&amp;Restocking'!AC658)="",0,1)</f>
        <v>0</v>
      </c>
      <c r="W658" s="372" t="n">
        <f aca="false">IF(OR(OR(TRIM('Felling&amp;Restocking'!H658)="T",TRIM('Felling&amp;Restocking'!H658)="DF",TRIM('Felling&amp;Restocking'!H658)="OS"),O658=0),0,1)</f>
        <v>0</v>
      </c>
      <c r="X658" s="372" t="n">
        <f aca="false">IF(OR('Felling&amp;Restocking'!$S658="",OR('Felling&amp;Restocking'!$S658=0,'Felling&amp;Restocking'!$S658="N/A")),0,1)</f>
        <v>0</v>
      </c>
      <c r="Y658" s="362" t="str">
        <f aca="false">IF(W658=1,T658,"")</f>
        <v/>
      </c>
      <c r="Z658" s="362" t="str">
        <f aca="false">IF(W658=1,U658,"")</f>
        <v/>
      </c>
      <c r="AA658" s="363" t="str">
        <f aca="false">CONCATENATE(IF(AND(AG658="B",AF658&lt;&gt;""),AF658,""),IF(AND(AI658="B",AH658&lt;&gt;""),AH658,""),IF(AND(AK658="B",AJ658&lt;&gt;""),AJ658,""),IF(AND(AM658="B",AL658&lt;&gt;""),AL658,""),IF(AND(AO658="B",AN658&lt;&gt;""),AN658,""),IF(AND(AQ658="B",AP658&lt;&gt;""),AP658,""))</f>
        <v/>
      </c>
      <c r="AC658" s="362" t="str">
        <f aca="false">CONCATENATE(IF(AND(AG658="C",AF658&lt;&gt;""),AF658,""),IF(AND(AI658="C",AH658&lt;&gt;""),AH658,""),IF(AND(AK658="C",AJ658&lt;&gt;""),AJ658,""),IF(AND(AM658="C",AL658&lt;&gt;""),AL658,""),IF(AND(AO658="C",AN658&lt;&gt;""),AN658,""),IF(AND(AQ658="C",AP658&lt;&gt;""),AP658,""))</f>
        <v/>
      </c>
      <c r="AE658" s="362" t="str">
        <f aca="false">CONCATENATE(IF(AS658="","",AS658),IF(AU658="","",AU658),IF(AW658="","",AW658),IF(AY658="","",AY658),IF(BA658="","",BA658),IF(BC658="","",BC658))</f>
        <v>1</v>
      </c>
      <c r="AF658" s="362" t="str">
        <f aca="false">IF('Felling&amp;Restocking'!I658="","",IFERROR(VLOOKUP( 'Felling&amp;Restocking'!I658,SpeciesList[],2,0),"," &amp; 'Felling&amp;Restocking'!I658))</f>
        <v/>
      </c>
      <c r="AG658" s="362" t="str">
        <f aca="false">IF('Felling&amp;Restocking'!I658="","",VLOOKUP( 'Felling&amp;Restocking'!I658,SpeciesList[],4,0))</f>
        <v/>
      </c>
      <c r="AH658" s="362" t="str">
        <f aca="false">IF('Felling&amp;Restocking'!J658="","",IFERROR("," &amp; VLOOKUP( 'Felling&amp;Restocking'!J658,SpeciesList[],2,0),"," &amp; 'Felling&amp;Restocking'!J658))</f>
        <v/>
      </c>
      <c r="AI658" s="362" t="str">
        <f aca="false">IF('Felling&amp;Restocking'!J658="","",VLOOKUP( 'Felling&amp;Restocking'!J658,SpeciesList[],4,0))</f>
        <v/>
      </c>
      <c r="AJ658" s="362" t="str">
        <f aca="false">IF('Felling&amp;Restocking'!K658="","",IFERROR("," &amp; VLOOKUP( 'Felling&amp;Restocking'!K658,SpeciesList[],2,0),"," &amp; 'Felling&amp;Restocking'!K658))</f>
        <v/>
      </c>
      <c r="AK658" s="362" t="str">
        <f aca="false">IF('Felling&amp;Restocking'!K658="","",VLOOKUP( 'Felling&amp;Restocking'!K658,SpeciesList[],4,0))</f>
        <v/>
      </c>
      <c r="AL658" s="362" t="str">
        <f aca="false">IF('Felling&amp;Restocking'!L658="","",IFERROR("," &amp; VLOOKUP( 'Felling&amp;Restocking'!L658,SpeciesList[],2,0),"," &amp; 'Felling&amp;Restocking'!L658))</f>
        <v/>
      </c>
      <c r="AM658" s="362" t="str">
        <f aca="false">IF('Felling&amp;Restocking'!L658="","",VLOOKUP( 'Felling&amp;Restocking'!L658,SpeciesList[],4,0))</f>
        <v/>
      </c>
      <c r="AN658" s="362" t="str">
        <f aca="false">IF('Felling&amp;Restocking'!M658="","",IFERROR("," &amp; VLOOKUP( 'Felling&amp;Restocking'!M658,SpeciesList[],2,0),"," &amp; 'Felling&amp;Restocking'!M658))</f>
        <v/>
      </c>
      <c r="AO658" s="362" t="str">
        <f aca="false">IF('Felling&amp;Restocking'!M658="","",VLOOKUP( 'Felling&amp;Restocking'!M658,SpeciesList[],4,0))</f>
        <v/>
      </c>
      <c r="AP658" s="362" t="str">
        <f aca="false">IF('Felling&amp;Restocking'!N658="","",IFERROR("," &amp; VLOOKUP( 'Felling&amp;Restocking'!N658,SpeciesList[],2,0),"," &amp; 'Felling&amp;Restocking'!N658))</f>
        <v/>
      </c>
      <c r="AQ658" s="362" t="str">
        <f aca="false">IF('Felling&amp;Restocking'!N658="","",VLOOKUP( 'Felling&amp;Restocking'!N658,SpeciesList[],4,0))</f>
        <v/>
      </c>
      <c r="AT658" s="362" t="str">
        <f aca="false">IF('Sub-Cpt Record'!A658&lt;&gt;"",CONCATENATE('Sub-Cpt Record'!A658,'Sub-Cpt Record'!B658,'Sub-Cpt Record'!C658),"")</f>
        <v/>
      </c>
      <c r="AU658" s="362" t="n">
        <f aca="false">IF($AT658="",1,COUNTIFS($AT$11:$AT$1000, $AT658))</f>
        <v>1</v>
      </c>
      <c r="AV658" s="362" t="n">
        <f aca="false">IF(AT658&lt;&gt;"",'Sub-Cpt Record'!C658/CODE!AU658,0)</f>
        <v>0</v>
      </c>
    </row>
    <row r="659" customFormat="false" ht="15" hidden="false" customHeight="false" outlineLevel="0" collapsed="false">
      <c r="A659" s="362" t="str">
        <f aca="false">IF('Sub-Cpt Record'!B659="",IF(OR('Sub-Cpt Record'!A659=0,'Sub-Cpt Record'!A659=""),"",'Sub-Cpt Record'!A659),CONCATENATE('Sub-Cpt Record'!A659&amp;'Sub-Cpt Record'!B659))</f>
        <v/>
      </c>
      <c r="B659" s="362" t="n">
        <f aca="false">IF($A659="",1,COUNTIFS($A$11:$A$1000, $A659))</f>
        <v>1</v>
      </c>
      <c r="C659" s="363" t="str">
        <f aca="false">IF('Sub-Cpt Record'!E659 = "","",'Sub-Cpt Record'!E659&amp;"  ")</f>
        <v/>
      </c>
      <c r="D659" s="362" t="str">
        <f aca="false">IF('Sub-Cpt Record'!F659 = "","",'Sub-Cpt Record'!F659&amp;"  ")</f>
        <v/>
      </c>
      <c r="E659" s="362" t="str">
        <f aca="false">IF('Sub-Cpt Record'!G659 = "","",'Sub-Cpt Record'!G659&amp;"  ")</f>
        <v/>
      </c>
      <c r="F659" s="362" t="str">
        <f aca="false">IF('Sub-Cpt Record'!H659 = "","",'Sub-Cpt Record'!H659&amp;"  ")</f>
        <v/>
      </c>
      <c r="G659" s="362" t="str">
        <f aca="false">IF('Sub-Cpt Record'!I659 = "","",'Sub-Cpt Record'!I659&amp;"  ")</f>
        <v/>
      </c>
      <c r="H659" s="362" t="str">
        <f aca="false">IF('Sub-Cpt Record'!J659 = "","",'Sub-Cpt Record'!J659&amp;"  ")</f>
        <v/>
      </c>
      <c r="I659" s="364" t="str">
        <f aca="false">CONCATENATE(C659&amp;D659&amp;E659&amp;F659&amp;G659&amp;H659)</f>
        <v/>
      </c>
      <c r="J659" s="362" t="n">
        <f aca="false">IF(A659&lt;&gt;"",'Sub-Cpt Record'!C659/CODE!B659,0)</f>
        <v>0</v>
      </c>
      <c r="L659" s="365" t="str">
        <f aca="false">IF(A659="",IF(L660=1,1,""),1)</f>
        <v/>
      </c>
      <c r="N659" s="366" t="n">
        <f aca="false">COUNTIFS('Felling&amp;Restocking'!$A$11:$A$1000, 'Felling&amp;Restocking'!$A659, 'Felling&amp;Restocking'!$B$11:$B$1000, 'Felling&amp;Restocking'!$B659, 'Felling&amp;Restocking'!$H$11:$H$1000, 'Felling&amp;Restocking'!$H659)</f>
        <v>0</v>
      </c>
      <c r="O659" s="366" t="n">
        <f aca="false">IF(OR('Felling&amp;Restocking'!H659=0,'Felling&amp;Restocking'!H659=""),0,1)</f>
        <v>0</v>
      </c>
      <c r="P659" s="367" t="n">
        <f aca="false">SUM('Felling&amp;Restocking'!O659+'Felling&amp;Restocking'!P659)</f>
        <v>0</v>
      </c>
      <c r="S659" s="369" t="n">
        <f aca="false">IF(AND(O659&lt;&gt;0,P659&lt;&gt;0,'Felling&amp;Restocking'!G659&lt;&gt;0,AA659="",AC659=""),1,0)</f>
        <v>0</v>
      </c>
      <c r="T659" s="370" t="str">
        <f aca="false">IF(OR('Felling&amp;Restocking'!G659=0,'Felling&amp;Restocking'!G659=""),"",SUM('Felling&amp;Restocking'!O659/P659)*'Felling&amp;Restocking'!G659)</f>
        <v/>
      </c>
      <c r="U659" s="370" t="str">
        <f aca="false">IF(OR('Felling&amp;Restocking'!G659=0,'Felling&amp;Restocking'!G659=""),"",SUM('Felling&amp;Restocking'!P659/P659)*'Felling&amp;Restocking'!G659)</f>
        <v/>
      </c>
      <c r="V659" s="371" t="n">
        <f aca="false">IF(CONCATENATE('Felling&amp;Restocking'!U659&amp;'Felling&amp;Restocking'!W659&amp;'Felling&amp;Restocking'!Y659&amp;'Felling&amp;Restocking'!AA659&amp;'Felling&amp;Restocking'!AC659)="",0,1)</f>
        <v>0</v>
      </c>
      <c r="W659" s="372" t="n">
        <f aca="false">IF(OR(OR(TRIM('Felling&amp;Restocking'!H659)="T",TRIM('Felling&amp;Restocking'!H659)="DF",TRIM('Felling&amp;Restocking'!H659)="OS"),O659=0),0,1)</f>
        <v>0</v>
      </c>
      <c r="X659" s="372" t="n">
        <f aca="false">IF(OR('Felling&amp;Restocking'!$S659="",OR('Felling&amp;Restocking'!$S659=0,'Felling&amp;Restocking'!$S659="N/A")),0,1)</f>
        <v>0</v>
      </c>
      <c r="Y659" s="362" t="str">
        <f aca="false">IF(W659=1,T659,"")</f>
        <v/>
      </c>
      <c r="Z659" s="362" t="str">
        <f aca="false">IF(W659=1,U659,"")</f>
        <v/>
      </c>
      <c r="AA659" s="363" t="str">
        <f aca="false">CONCATENATE(IF(AND(AG659="B",AF659&lt;&gt;""),AF659,""),IF(AND(AI659="B",AH659&lt;&gt;""),AH659,""),IF(AND(AK659="B",AJ659&lt;&gt;""),AJ659,""),IF(AND(AM659="B",AL659&lt;&gt;""),AL659,""),IF(AND(AO659="B",AN659&lt;&gt;""),AN659,""),IF(AND(AQ659="B",AP659&lt;&gt;""),AP659,""))</f>
        <v/>
      </c>
      <c r="AC659" s="362" t="str">
        <f aca="false">CONCATENATE(IF(AND(AG659="C",AF659&lt;&gt;""),AF659,""),IF(AND(AI659="C",AH659&lt;&gt;""),AH659,""),IF(AND(AK659="C",AJ659&lt;&gt;""),AJ659,""),IF(AND(AM659="C",AL659&lt;&gt;""),AL659,""),IF(AND(AO659="C",AN659&lt;&gt;""),AN659,""),IF(AND(AQ659="C",AP659&lt;&gt;""),AP659,""))</f>
        <v/>
      </c>
      <c r="AE659" s="362" t="str">
        <f aca="false">CONCATENATE(IF(AS659="","",AS659),IF(AU659="","",AU659),IF(AW659="","",AW659),IF(AY659="","",AY659),IF(BA659="","",BA659),IF(BC659="","",BC659))</f>
        <v>1</v>
      </c>
      <c r="AF659" s="362" t="str">
        <f aca="false">IF('Felling&amp;Restocking'!I659="","",IFERROR(VLOOKUP( 'Felling&amp;Restocking'!I659,SpeciesList[],2,0),"," &amp; 'Felling&amp;Restocking'!I659))</f>
        <v/>
      </c>
      <c r="AG659" s="362" t="str">
        <f aca="false">IF('Felling&amp;Restocking'!I659="","",VLOOKUP( 'Felling&amp;Restocking'!I659,SpeciesList[],4,0))</f>
        <v/>
      </c>
      <c r="AH659" s="362" t="str">
        <f aca="false">IF('Felling&amp;Restocking'!J659="","",IFERROR("," &amp; VLOOKUP( 'Felling&amp;Restocking'!J659,SpeciesList[],2,0),"," &amp; 'Felling&amp;Restocking'!J659))</f>
        <v/>
      </c>
      <c r="AI659" s="362" t="str">
        <f aca="false">IF('Felling&amp;Restocking'!J659="","",VLOOKUP( 'Felling&amp;Restocking'!J659,SpeciesList[],4,0))</f>
        <v/>
      </c>
      <c r="AJ659" s="362" t="str">
        <f aca="false">IF('Felling&amp;Restocking'!K659="","",IFERROR("," &amp; VLOOKUP( 'Felling&amp;Restocking'!K659,SpeciesList[],2,0),"," &amp; 'Felling&amp;Restocking'!K659))</f>
        <v/>
      </c>
      <c r="AK659" s="362" t="str">
        <f aca="false">IF('Felling&amp;Restocking'!K659="","",VLOOKUP( 'Felling&amp;Restocking'!K659,SpeciesList[],4,0))</f>
        <v/>
      </c>
      <c r="AL659" s="362" t="str">
        <f aca="false">IF('Felling&amp;Restocking'!L659="","",IFERROR("," &amp; VLOOKUP( 'Felling&amp;Restocking'!L659,SpeciesList[],2,0),"," &amp; 'Felling&amp;Restocking'!L659))</f>
        <v/>
      </c>
      <c r="AM659" s="362" t="str">
        <f aca="false">IF('Felling&amp;Restocking'!L659="","",VLOOKUP( 'Felling&amp;Restocking'!L659,SpeciesList[],4,0))</f>
        <v/>
      </c>
      <c r="AN659" s="362" t="str">
        <f aca="false">IF('Felling&amp;Restocking'!M659="","",IFERROR("," &amp; VLOOKUP( 'Felling&amp;Restocking'!M659,SpeciesList[],2,0),"," &amp; 'Felling&amp;Restocking'!M659))</f>
        <v/>
      </c>
      <c r="AO659" s="362" t="str">
        <f aca="false">IF('Felling&amp;Restocking'!M659="","",VLOOKUP( 'Felling&amp;Restocking'!M659,SpeciesList[],4,0))</f>
        <v/>
      </c>
      <c r="AP659" s="362" t="str">
        <f aca="false">IF('Felling&amp;Restocking'!N659="","",IFERROR("," &amp; VLOOKUP( 'Felling&amp;Restocking'!N659,SpeciesList[],2,0),"," &amp; 'Felling&amp;Restocking'!N659))</f>
        <v/>
      </c>
      <c r="AQ659" s="362" t="str">
        <f aca="false">IF('Felling&amp;Restocking'!N659="","",VLOOKUP( 'Felling&amp;Restocking'!N659,SpeciesList[],4,0))</f>
        <v/>
      </c>
      <c r="AT659" s="362" t="str">
        <f aca="false">IF('Sub-Cpt Record'!A659&lt;&gt;"",CONCATENATE('Sub-Cpt Record'!A659,'Sub-Cpt Record'!B659,'Sub-Cpt Record'!C659),"")</f>
        <v/>
      </c>
      <c r="AU659" s="362" t="n">
        <f aca="false">IF($AT659="",1,COUNTIFS($AT$11:$AT$1000, $AT659))</f>
        <v>1</v>
      </c>
      <c r="AV659" s="362" t="n">
        <f aca="false">IF(AT659&lt;&gt;"",'Sub-Cpt Record'!C659/CODE!AU659,0)</f>
        <v>0</v>
      </c>
    </row>
    <row r="660" customFormat="false" ht="15" hidden="false" customHeight="false" outlineLevel="0" collapsed="false">
      <c r="A660" s="362" t="str">
        <f aca="false">IF('Sub-Cpt Record'!B660="",IF(OR('Sub-Cpt Record'!A660=0,'Sub-Cpt Record'!A660=""),"",'Sub-Cpt Record'!A660),CONCATENATE('Sub-Cpt Record'!A660&amp;'Sub-Cpt Record'!B660))</f>
        <v/>
      </c>
      <c r="B660" s="362" t="n">
        <f aca="false">IF($A660="",1,COUNTIFS($A$11:$A$1000, $A660))</f>
        <v>1</v>
      </c>
      <c r="C660" s="363" t="str">
        <f aca="false">IF('Sub-Cpt Record'!E660 = "","",'Sub-Cpt Record'!E660&amp;"  ")</f>
        <v/>
      </c>
      <c r="D660" s="362" t="str">
        <f aca="false">IF('Sub-Cpt Record'!F660 = "","",'Sub-Cpt Record'!F660&amp;"  ")</f>
        <v/>
      </c>
      <c r="E660" s="362" t="str">
        <f aca="false">IF('Sub-Cpt Record'!G660 = "","",'Sub-Cpt Record'!G660&amp;"  ")</f>
        <v/>
      </c>
      <c r="F660" s="362" t="str">
        <f aca="false">IF('Sub-Cpt Record'!H660 = "","",'Sub-Cpt Record'!H660&amp;"  ")</f>
        <v/>
      </c>
      <c r="G660" s="362" t="str">
        <f aca="false">IF('Sub-Cpt Record'!I660 = "","",'Sub-Cpt Record'!I660&amp;"  ")</f>
        <v/>
      </c>
      <c r="H660" s="362" t="str">
        <f aca="false">IF('Sub-Cpt Record'!J660 = "","",'Sub-Cpt Record'!J660&amp;"  ")</f>
        <v/>
      </c>
      <c r="I660" s="364" t="str">
        <f aca="false">CONCATENATE(C660&amp;D660&amp;E660&amp;F660&amp;G660&amp;H660)</f>
        <v/>
      </c>
      <c r="J660" s="362" t="n">
        <f aca="false">IF(A660&lt;&gt;"",'Sub-Cpt Record'!C660/CODE!B660,0)</f>
        <v>0</v>
      </c>
      <c r="L660" s="365" t="str">
        <f aca="false">IF(A660="",IF(L661=1,1,""),1)</f>
        <v/>
      </c>
      <c r="N660" s="366" t="n">
        <f aca="false">COUNTIFS('Felling&amp;Restocking'!$A$11:$A$1000, 'Felling&amp;Restocking'!$A660, 'Felling&amp;Restocking'!$B$11:$B$1000, 'Felling&amp;Restocking'!$B660, 'Felling&amp;Restocking'!$H$11:$H$1000, 'Felling&amp;Restocking'!$H660)</f>
        <v>0</v>
      </c>
      <c r="O660" s="366" t="n">
        <f aca="false">IF(OR('Felling&amp;Restocking'!H660=0,'Felling&amp;Restocking'!H660=""),0,1)</f>
        <v>0</v>
      </c>
      <c r="P660" s="367" t="n">
        <f aca="false">SUM('Felling&amp;Restocking'!O660+'Felling&amp;Restocking'!P660)</f>
        <v>0</v>
      </c>
      <c r="S660" s="369" t="n">
        <f aca="false">IF(AND(O660&lt;&gt;0,P660&lt;&gt;0,'Felling&amp;Restocking'!G660&lt;&gt;0,AA660="",AC660=""),1,0)</f>
        <v>0</v>
      </c>
      <c r="T660" s="370" t="str">
        <f aca="false">IF(OR('Felling&amp;Restocking'!G660=0,'Felling&amp;Restocking'!G660=""),"",SUM('Felling&amp;Restocking'!O660/P660)*'Felling&amp;Restocking'!G660)</f>
        <v/>
      </c>
      <c r="U660" s="370" t="str">
        <f aca="false">IF(OR('Felling&amp;Restocking'!G660=0,'Felling&amp;Restocking'!G660=""),"",SUM('Felling&amp;Restocking'!P660/P660)*'Felling&amp;Restocking'!G660)</f>
        <v/>
      </c>
      <c r="V660" s="371" t="n">
        <f aca="false">IF(CONCATENATE('Felling&amp;Restocking'!U660&amp;'Felling&amp;Restocking'!W660&amp;'Felling&amp;Restocking'!Y660&amp;'Felling&amp;Restocking'!AA660&amp;'Felling&amp;Restocking'!AC660)="",0,1)</f>
        <v>0</v>
      </c>
      <c r="W660" s="372" t="n">
        <f aca="false">IF(OR(OR(TRIM('Felling&amp;Restocking'!H660)="T",TRIM('Felling&amp;Restocking'!H660)="DF",TRIM('Felling&amp;Restocking'!H660)="OS"),O660=0),0,1)</f>
        <v>0</v>
      </c>
      <c r="X660" s="372" t="n">
        <f aca="false">IF(OR('Felling&amp;Restocking'!$S660="",OR('Felling&amp;Restocking'!$S660=0,'Felling&amp;Restocking'!$S660="N/A")),0,1)</f>
        <v>0</v>
      </c>
      <c r="Y660" s="362" t="str">
        <f aca="false">IF(W660=1,T660,"")</f>
        <v/>
      </c>
      <c r="Z660" s="362" t="str">
        <f aca="false">IF(W660=1,U660,"")</f>
        <v/>
      </c>
      <c r="AA660" s="363" t="str">
        <f aca="false">CONCATENATE(IF(AND(AG660="B",AF660&lt;&gt;""),AF660,""),IF(AND(AI660="B",AH660&lt;&gt;""),AH660,""),IF(AND(AK660="B",AJ660&lt;&gt;""),AJ660,""),IF(AND(AM660="B",AL660&lt;&gt;""),AL660,""),IF(AND(AO660="B",AN660&lt;&gt;""),AN660,""),IF(AND(AQ660="B",AP660&lt;&gt;""),AP660,""))</f>
        <v/>
      </c>
      <c r="AC660" s="362" t="str">
        <f aca="false">CONCATENATE(IF(AND(AG660="C",AF660&lt;&gt;""),AF660,""),IF(AND(AI660="C",AH660&lt;&gt;""),AH660,""),IF(AND(AK660="C",AJ660&lt;&gt;""),AJ660,""),IF(AND(AM660="C",AL660&lt;&gt;""),AL660,""),IF(AND(AO660="C",AN660&lt;&gt;""),AN660,""),IF(AND(AQ660="C",AP660&lt;&gt;""),AP660,""))</f>
        <v/>
      </c>
      <c r="AE660" s="362" t="str">
        <f aca="false">CONCATENATE(IF(AS660="","",AS660),IF(AU660="","",AU660),IF(AW660="","",AW660),IF(AY660="","",AY660),IF(BA660="","",BA660),IF(BC660="","",BC660))</f>
        <v>1</v>
      </c>
      <c r="AF660" s="362" t="str">
        <f aca="false">IF('Felling&amp;Restocking'!I660="","",IFERROR(VLOOKUP( 'Felling&amp;Restocking'!I660,SpeciesList[],2,0),"," &amp; 'Felling&amp;Restocking'!I660))</f>
        <v/>
      </c>
      <c r="AG660" s="362" t="str">
        <f aca="false">IF('Felling&amp;Restocking'!I660="","",VLOOKUP( 'Felling&amp;Restocking'!I660,SpeciesList[],4,0))</f>
        <v/>
      </c>
      <c r="AH660" s="362" t="str">
        <f aca="false">IF('Felling&amp;Restocking'!J660="","",IFERROR("," &amp; VLOOKUP( 'Felling&amp;Restocking'!J660,SpeciesList[],2,0),"," &amp; 'Felling&amp;Restocking'!J660))</f>
        <v/>
      </c>
      <c r="AI660" s="362" t="str">
        <f aca="false">IF('Felling&amp;Restocking'!J660="","",VLOOKUP( 'Felling&amp;Restocking'!J660,SpeciesList[],4,0))</f>
        <v/>
      </c>
      <c r="AJ660" s="362" t="str">
        <f aca="false">IF('Felling&amp;Restocking'!K660="","",IFERROR("," &amp; VLOOKUP( 'Felling&amp;Restocking'!K660,SpeciesList[],2,0),"," &amp; 'Felling&amp;Restocking'!K660))</f>
        <v/>
      </c>
      <c r="AK660" s="362" t="str">
        <f aca="false">IF('Felling&amp;Restocking'!K660="","",VLOOKUP( 'Felling&amp;Restocking'!K660,SpeciesList[],4,0))</f>
        <v/>
      </c>
      <c r="AL660" s="362" t="str">
        <f aca="false">IF('Felling&amp;Restocking'!L660="","",IFERROR("," &amp; VLOOKUP( 'Felling&amp;Restocking'!L660,SpeciesList[],2,0),"," &amp; 'Felling&amp;Restocking'!L660))</f>
        <v/>
      </c>
      <c r="AM660" s="362" t="str">
        <f aca="false">IF('Felling&amp;Restocking'!L660="","",VLOOKUP( 'Felling&amp;Restocking'!L660,SpeciesList[],4,0))</f>
        <v/>
      </c>
      <c r="AN660" s="362" t="str">
        <f aca="false">IF('Felling&amp;Restocking'!M660="","",IFERROR("," &amp; VLOOKUP( 'Felling&amp;Restocking'!M660,SpeciesList[],2,0),"," &amp; 'Felling&amp;Restocking'!M660))</f>
        <v/>
      </c>
      <c r="AO660" s="362" t="str">
        <f aca="false">IF('Felling&amp;Restocking'!M660="","",VLOOKUP( 'Felling&amp;Restocking'!M660,SpeciesList[],4,0))</f>
        <v/>
      </c>
      <c r="AP660" s="362" t="str">
        <f aca="false">IF('Felling&amp;Restocking'!N660="","",IFERROR("," &amp; VLOOKUP( 'Felling&amp;Restocking'!N660,SpeciesList[],2,0),"," &amp; 'Felling&amp;Restocking'!N660))</f>
        <v/>
      </c>
      <c r="AQ660" s="362" t="str">
        <f aca="false">IF('Felling&amp;Restocking'!N660="","",VLOOKUP( 'Felling&amp;Restocking'!N660,SpeciesList[],4,0))</f>
        <v/>
      </c>
      <c r="AT660" s="362" t="str">
        <f aca="false">IF('Sub-Cpt Record'!A660&lt;&gt;"",CONCATENATE('Sub-Cpt Record'!A660,'Sub-Cpt Record'!B660,'Sub-Cpt Record'!C660),"")</f>
        <v/>
      </c>
      <c r="AU660" s="362" t="n">
        <f aca="false">IF($AT660="",1,COUNTIFS($AT$11:$AT$1000, $AT660))</f>
        <v>1</v>
      </c>
      <c r="AV660" s="362" t="n">
        <f aca="false">IF(AT660&lt;&gt;"",'Sub-Cpt Record'!C660/CODE!AU660,0)</f>
        <v>0</v>
      </c>
    </row>
    <row r="661" customFormat="false" ht="15" hidden="false" customHeight="false" outlineLevel="0" collapsed="false">
      <c r="A661" s="362" t="str">
        <f aca="false">IF('Sub-Cpt Record'!B661="",IF(OR('Sub-Cpt Record'!A661=0,'Sub-Cpt Record'!A661=""),"",'Sub-Cpt Record'!A661),CONCATENATE('Sub-Cpt Record'!A661&amp;'Sub-Cpt Record'!B661))</f>
        <v/>
      </c>
      <c r="B661" s="362" t="n">
        <f aca="false">IF($A661="",1,COUNTIFS($A$11:$A$1000, $A661))</f>
        <v>1</v>
      </c>
      <c r="C661" s="363" t="str">
        <f aca="false">IF('Sub-Cpt Record'!E661 = "","",'Sub-Cpt Record'!E661&amp;"  ")</f>
        <v/>
      </c>
      <c r="D661" s="362" t="str">
        <f aca="false">IF('Sub-Cpt Record'!F661 = "","",'Sub-Cpt Record'!F661&amp;"  ")</f>
        <v/>
      </c>
      <c r="E661" s="362" t="str">
        <f aca="false">IF('Sub-Cpt Record'!G661 = "","",'Sub-Cpt Record'!G661&amp;"  ")</f>
        <v/>
      </c>
      <c r="F661" s="362" t="str">
        <f aca="false">IF('Sub-Cpt Record'!H661 = "","",'Sub-Cpt Record'!H661&amp;"  ")</f>
        <v/>
      </c>
      <c r="G661" s="362" t="str">
        <f aca="false">IF('Sub-Cpt Record'!I661 = "","",'Sub-Cpt Record'!I661&amp;"  ")</f>
        <v/>
      </c>
      <c r="H661" s="362" t="str">
        <f aca="false">IF('Sub-Cpt Record'!J661 = "","",'Sub-Cpt Record'!J661&amp;"  ")</f>
        <v/>
      </c>
      <c r="I661" s="364" t="str">
        <f aca="false">CONCATENATE(C661&amp;D661&amp;E661&amp;F661&amp;G661&amp;H661)</f>
        <v/>
      </c>
      <c r="J661" s="362" t="n">
        <f aca="false">IF(A661&lt;&gt;"",'Sub-Cpt Record'!C661/CODE!B661,0)</f>
        <v>0</v>
      </c>
      <c r="L661" s="365" t="str">
        <f aca="false">IF(A661="",IF(L662=1,1,""),1)</f>
        <v/>
      </c>
      <c r="N661" s="366" t="n">
        <f aca="false">COUNTIFS('Felling&amp;Restocking'!$A$11:$A$1000, 'Felling&amp;Restocking'!$A661, 'Felling&amp;Restocking'!$B$11:$B$1000, 'Felling&amp;Restocking'!$B661, 'Felling&amp;Restocking'!$H$11:$H$1000, 'Felling&amp;Restocking'!$H661)</f>
        <v>0</v>
      </c>
      <c r="O661" s="366" t="n">
        <f aca="false">IF(OR('Felling&amp;Restocking'!H661=0,'Felling&amp;Restocking'!H661=""),0,1)</f>
        <v>0</v>
      </c>
      <c r="P661" s="367" t="n">
        <f aca="false">SUM('Felling&amp;Restocking'!O661+'Felling&amp;Restocking'!P661)</f>
        <v>0</v>
      </c>
      <c r="S661" s="369" t="n">
        <f aca="false">IF(AND(O661&lt;&gt;0,P661&lt;&gt;0,'Felling&amp;Restocking'!G661&lt;&gt;0,AA661="",AC661=""),1,0)</f>
        <v>0</v>
      </c>
      <c r="T661" s="370" t="str">
        <f aca="false">IF(OR('Felling&amp;Restocking'!G661=0,'Felling&amp;Restocking'!G661=""),"",SUM('Felling&amp;Restocking'!O661/P661)*'Felling&amp;Restocking'!G661)</f>
        <v/>
      </c>
      <c r="U661" s="370" t="str">
        <f aca="false">IF(OR('Felling&amp;Restocking'!G661=0,'Felling&amp;Restocking'!G661=""),"",SUM('Felling&amp;Restocking'!P661/P661)*'Felling&amp;Restocking'!G661)</f>
        <v/>
      </c>
      <c r="V661" s="371" t="n">
        <f aca="false">IF(CONCATENATE('Felling&amp;Restocking'!U661&amp;'Felling&amp;Restocking'!W661&amp;'Felling&amp;Restocking'!Y661&amp;'Felling&amp;Restocking'!AA661&amp;'Felling&amp;Restocking'!AC661)="",0,1)</f>
        <v>0</v>
      </c>
      <c r="W661" s="372" t="n">
        <f aca="false">IF(OR(OR(TRIM('Felling&amp;Restocking'!H661)="T",TRIM('Felling&amp;Restocking'!H661)="DF",TRIM('Felling&amp;Restocking'!H661)="OS"),O661=0),0,1)</f>
        <v>0</v>
      </c>
      <c r="X661" s="372" t="n">
        <f aca="false">IF(OR('Felling&amp;Restocking'!$S661="",OR('Felling&amp;Restocking'!$S661=0,'Felling&amp;Restocking'!$S661="N/A")),0,1)</f>
        <v>0</v>
      </c>
      <c r="Y661" s="362" t="str">
        <f aca="false">IF(W661=1,T661,"")</f>
        <v/>
      </c>
      <c r="Z661" s="362" t="str">
        <f aca="false">IF(W661=1,U661,"")</f>
        <v/>
      </c>
      <c r="AA661" s="363" t="str">
        <f aca="false">CONCATENATE(IF(AND(AG661="B",AF661&lt;&gt;""),AF661,""),IF(AND(AI661="B",AH661&lt;&gt;""),AH661,""),IF(AND(AK661="B",AJ661&lt;&gt;""),AJ661,""),IF(AND(AM661="B",AL661&lt;&gt;""),AL661,""),IF(AND(AO661="B",AN661&lt;&gt;""),AN661,""),IF(AND(AQ661="B",AP661&lt;&gt;""),AP661,""))</f>
        <v/>
      </c>
      <c r="AC661" s="362" t="str">
        <f aca="false">CONCATENATE(IF(AND(AG661="C",AF661&lt;&gt;""),AF661,""),IF(AND(AI661="C",AH661&lt;&gt;""),AH661,""),IF(AND(AK661="C",AJ661&lt;&gt;""),AJ661,""),IF(AND(AM661="C",AL661&lt;&gt;""),AL661,""),IF(AND(AO661="C",AN661&lt;&gt;""),AN661,""),IF(AND(AQ661="C",AP661&lt;&gt;""),AP661,""))</f>
        <v/>
      </c>
      <c r="AE661" s="362" t="str">
        <f aca="false">CONCATENATE(IF(AS661="","",AS661),IF(AU661="","",AU661),IF(AW661="","",AW661),IF(AY661="","",AY661),IF(BA661="","",BA661),IF(BC661="","",BC661))</f>
        <v>1</v>
      </c>
      <c r="AF661" s="362" t="str">
        <f aca="false">IF('Felling&amp;Restocking'!I661="","",IFERROR(VLOOKUP( 'Felling&amp;Restocking'!I661,SpeciesList[],2,0),"," &amp; 'Felling&amp;Restocking'!I661))</f>
        <v/>
      </c>
      <c r="AG661" s="362" t="str">
        <f aca="false">IF('Felling&amp;Restocking'!I661="","",VLOOKUP( 'Felling&amp;Restocking'!I661,SpeciesList[],4,0))</f>
        <v/>
      </c>
      <c r="AH661" s="362" t="str">
        <f aca="false">IF('Felling&amp;Restocking'!J661="","",IFERROR("," &amp; VLOOKUP( 'Felling&amp;Restocking'!J661,SpeciesList[],2,0),"," &amp; 'Felling&amp;Restocking'!J661))</f>
        <v/>
      </c>
      <c r="AI661" s="362" t="str">
        <f aca="false">IF('Felling&amp;Restocking'!J661="","",VLOOKUP( 'Felling&amp;Restocking'!J661,SpeciesList[],4,0))</f>
        <v/>
      </c>
      <c r="AJ661" s="362" t="str">
        <f aca="false">IF('Felling&amp;Restocking'!K661="","",IFERROR("," &amp; VLOOKUP( 'Felling&amp;Restocking'!K661,SpeciesList[],2,0),"," &amp; 'Felling&amp;Restocking'!K661))</f>
        <v/>
      </c>
      <c r="AK661" s="362" t="str">
        <f aca="false">IF('Felling&amp;Restocking'!K661="","",VLOOKUP( 'Felling&amp;Restocking'!K661,SpeciesList[],4,0))</f>
        <v/>
      </c>
      <c r="AL661" s="362" t="str">
        <f aca="false">IF('Felling&amp;Restocking'!L661="","",IFERROR("," &amp; VLOOKUP( 'Felling&amp;Restocking'!L661,SpeciesList[],2,0),"," &amp; 'Felling&amp;Restocking'!L661))</f>
        <v/>
      </c>
      <c r="AM661" s="362" t="str">
        <f aca="false">IF('Felling&amp;Restocking'!L661="","",VLOOKUP( 'Felling&amp;Restocking'!L661,SpeciesList[],4,0))</f>
        <v/>
      </c>
      <c r="AN661" s="362" t="str">
        <f aca="false">IF('Felling&amp;Restocking'!M661="","",IFERROR("," &amp; VLOOKUP( 'Felling&amp;Restocking'!M661,SpeciesList[],2,0),"," &amp; 'Felling&amp;Restocking'!M661))</f>
        <v/>
      </c>
      <c r="AO661" s="362" t="str">
        <f aca="false">IF('Felling&amp;Restocking'!M661="","",VLOOKUP( 'Felling&amp;Restocking'!M661,SpeciesList[],4,0))</f>
        <v/>
      </c>
      <c r="AP661" s="362" t="str">
        <f aca="false">IF('Felling&amp;Restocking'!N661="","",IFERROR("," &amp; VLOOKUP( 'Felling&amp;Restocking'!N661,SpeciesList[],2,0),"," &amp; 'Felling&amp;Restocking'!N661))</f>
        <v/>
      </c>
      <c r="AQ661" s="362" t="str">
        <f aca="false">IF('Felling&amp;Restocking'!N661="","",VLOOKUP( 'Felling&amp;Restocking'!N661,SpeciesList[],4,0))</f>
        <v/>
      </c>
      <c r="AT661" s="362" t="str">
        <f aca="false">IF('Sub-Cpt Record'!A661&lt;&gt;"",CONCATENATE('Sub-Cpt Record'!A661,'Sub-Cpt Record'!B661,'Sub-Cpt Record'!C661),"")</f>
        <v/>
      </c>
      <c r="AU661" s="362" t="n">
        <f aca="false">IF($AT661="",1,COUNTIFS($AT$11:$AT$1000, $AT661))</f>
        <v>1</v>
      </c>
      <c r="AV661" s="362" t="n">
        <f aca="false">IF(AT661&lt;&gt;"",'Sub-Cpt Record'!C661/CODE!AU661,0)</f>
        <v>0</v>
      </c>
    </row>
    <row r="662" customFormat="false" ht="15" hidden="false" customHeight="false" outlineLevel="0" collapsed="false">
      <c r="A662" s="362" t="str">
        <f aca="false">IF('Sub-Cpt Record'!B662="",IF(OR('Sub-Cpt Record'!A662=0,'Sub-Cpt Record'!A662=""),"",'Sub-Cpt Record'!A662),CONCATENATE('Sub-Cpt Record'!A662&amp;'Sub-Cpt Record'!B662))</f>
        <v/>
      </c>
      <c r="B662" s="362" t="n">
        <f aca="false">IF($A662="",1,COUNTIFS($A$11:$A$1000, $A662))</f>
        <v>1</v>
      </c>
      <c r="C662" s="363" t="str">
        <f aca="false">IF('Sub-Cpt Record'!E662 = "","",'Sub-Cpt Record'!E662&amp;"  ")</f>
        <v/>
      </c>
      <c r="D662" s="362" t="str">
        <f aca="false">IF('Sub-Cpt Record'!F662 = "","",'Sub-Cpt Record'!F662&amp;"  ")</f>
        <v/>
      </c>
      <c r="E662" s="362" t="str">
        <f aca="false">IF('Sub-Cpt Record'!G662 = "","",'Sub-Cpt Record'!G662&amp;"  ")</f>
        <v/>
      </c>
      <c r="F662" s="362" t="str">
        <f aca="false">IF('Sub-Cpt Record'!H662 = "","",'Sub-Cpt Record'!H662&amp;"  ")</f>
        <v/>
      </c>
      <c r="G662" s="362" t="str">
        <f aca="false">IF('Sub-Cpt Record'!I662 = "","",'Sub-Cpt Record'!I662&amp;"  ")</f>
        <v/>
      </c>
      <c r="H662" s="362" t="str">
        <f aca="false">IF('Sub-Cpt Record'!J662 = "","",'Sub-Cpt Record'!J662&amp;"  ")</f>
        <v/>
      </c>
      <c r="I662" s="364" t="str">
        <f aca="false">CONCATENATE(C662&amp;D662&amp;E662&amp;F662&amp;G662&amp;H662)</f>
        <v/>
      </c>
      <c r="J662" s="362" t="n">
        <f aca="false">IF(A662&lt;&gt;"",'Sub-Cpt Record'!C662/CODE!B662,0)</f>
        <v>0</v>
      </c>
      <c r="L662" s="365" t="str">
        <f aca="false">IF(A662="",IF(L663=1,1,""),1)</f>
        <v/>
      </c>
      <c r="N662" s="366" t="n">
        <f aca="false">COUNTIFS('Felling&amp;Restocking'!$A$11:$A$1000, 'Felling&amp;Restocking'!$A662, 'Felling&amp;Restocking'!$B$11:$B$1000, 'Felling&amp;Restocking'!$B662, 'Felling&amp;Restocking'!$H$11:$H$1000, 'Felling&amp;Restocking'!$H662)</f>
        <v>0</v>
      </c>
      <c r="O662" s="366" t="n">
        <f aca="false">IF(OR('Felling&amp;Restocking'!H662=0,'Felling&amp;Restocking'!H662=""),0,1)</f>
        <v>0</v>
      </c>
      <c r="P662" s="367" t="n">
        <f aca="false">SUM('Felling&amp;Restocking'!O662+'Felling&amp;Restocking'!P662)</f>
        <v>0</v>
      </c>
      <c r="S662" s="369" t="n">
        <f aca="false">IF(AND(O662&lt;&gt;0,P662&lt;&gt;0,'Felling&amp;Restocking'!G662&lt;&gt;0,AA662="",AC662=""),1,0)</f>
        <v>0</v>
      </c>
      <c r="T662" s="370" t="str">
        <f aca="false">IF(OR('Felling&amp;Restocking'!G662=0,'Felling&amp;Restocking'!G662=""),"",SUM('Felling&amp;Restocking'!O662/P662)*'Felling&amp;Restocking'!G662)</f>
        <v/>
      </c>
      <c r="U662" s="370" t="str">
        <f aca="false">IF(OR('Felling&amp;Restocking'!G662=0,'Felling&amp;Restocking'!G662=""),"",SUM('Felling&amp;Restocking'!P662/P662)*'Felling&amp;Restocking'!G662)</f>
        <v/>
      </c>
      <c r="V662" s="371" t="n">
        <f aca="false">IF(CONCATENATE('Felling&amp;Restocking'!U662&amp;'Felling&amp;Restocking'!W662&amp;'Felling&amp;Restocking'!Y662&amp;'Felling&amp;Restocking'!AA662&amp;'Felling&amp;Restocking'!AC662)="",0,1)</f>
        <v>0</v>
      </c>
      <c r="W662" s="372" t="n">
        <f aca="false">IF(OR(OR(TRIM('Felling&amp;Restocking'!H662)="T",TRIM('Felling&amp;Restocking'!H662)="DF",TRIM('Felling&amp;Restocking'!H662)="OS"),O662=0),0,1)</f>
        <v>0</v>
      </c>
      <c r="X662" s="372" t="n">
        <f aca="false">IF(OR('Felling&amp;Restocking'!$S662="",OR('Felling&amp;Restocking'!$S662=0,'Felling&amp;Restocking'!$S662="N/A")),0,1)</f>
        <v>0</v>
      </c>
      <c r="Y662" s="362" t="str">
        <f aca="false">IF(W662=1,T662,"")</f>
        <v/>
      </c>
      <c r="Z662" s="362" t="str">
        <f aca="false">IF(W662=1,U662,"")</f>
        <v/>
      </c>
      <c r="AA662" s="363" t="str">
        <f aca="false">CONCATENATE(IF(AND(AG662="B",AF662&lt;&gt;""),AF662,""),IF(AND(AI662="B",AH662&lt;&gt;""),AH662,""),IF(AND(AK662="B",AJ662&lt;&gt;""),AJ662,""),IF(AND(AM662="B",AL662&lt;&gt;""),AL662,""),IF(AND(AO662="B",AN662&lt;&gt;""),AN662,""),IF(AND(AQ662="B",AP662&lt;&gt;""),AP662,""))</f>
        <v/>
      </c>
      <c r="AC662" s="362" t="str">
        <f aca="false">CONCATENATE(IF(AND(AG662="C",AF662&lt;&gt;""),AF662,""),IF(AND(AI662="C",AH662&lt;&gt;""),AH662,""),IF(AND(AK662="C",AJ662&lt;&gt;""),AJ662,""),IF(AND(AM662="C",AL662&lt;&gt;""),AL662,""),IF(AND(AO662="C",AN662&lt;&gt;""),AN662,""),IF(AND(AQ662="C",AP662&lt;&gt;""),AP662,""))</f>
        <v/>
      </c>
      <c r="AE662" s="362" t="str">
        <f aca="false">CONCATENATE(IF(AS662="","",AS662),IF(AU662="","",AU662),IF(AW662="","",AW662),IF(AY662="","",AY662),IF(BA662="","",BA662),IF(BC662="","",BC662))</f>
        <v>1</v>
      </c>
      <c r="AF662" s="362" t="str">
        <f aca="false">IF('Felling&amp;Restocking'!I662="","",IFERROR(VLOOKUP( 'Felling&amp;Restocking'!I662,SpeciesList[],2,0),"," &amp; 'Felling&amp;Restocking'!I662))</f>
        <v/>
      </c>
      <c r="AG662" s="362" t="str">
        <f aca="false">IF('Felling&amp;Restocking'!I662="","",VLOOKUP( 'Felling&amp;Restocking'!I662,SpeciesList[],4,0))</f>
        <v/>
      </c>
      <c r="AH662" s="362" t="str">
        <f aca="false">IF('Felling&amp;Restocking'!J662="","",IFERROR("," &amp; VLOOKUP( 'Felling&amp;Restocking'!J662,SpeciesList[],2,0),"," &amp; 'Felling&amp;Restocking'!J662))</f>
        <v/>
      </c>
      <c r="AI662" s="362" t="str">
        <f aca="false">IF('Felling&amp;Restocking'!J662="","",VLOOKUP( 'Felling&amp;Restocking'!J662,SpeciesList[],4,0))</f>
        <v/>
      </c>
      <c r="AJ662" s="362" t="str">
        <f aca="false">IF('Felling&amp;Restocking'!K662="","",IFERROR("," &amp; VLOOKUP( 'Felling&amp;Restocking'!K662,SpeciesList[],2,0),"," &amp; 'Felling&amp;Restocking'!K662))</f>
        <v/>
      </c>
      <c r="AK662" s="362" t="str">
        <f aca="false">IF('Felling&amp;Restocking'!K662="","",VLOOKUP( 'Felling&amp;Restocking'!K662,SpeciesList[],4,0))</f>
        <v/>
      </c>
      <c r="AL662" s="362" t="str">
        <f aca="false">IF('Felling&amp;Restocking'!L662="","",IFERROR("," &amp; VLOOKUP( 'Felling&amp;Restocking'!L662,SpeciesList[],2,0),"," &amp; 'Felling&amp;Restocking'!L662))</f>
        <v/>
      </c>
      <c r="AM662" s="362" t="str">
        <f aca="false">IF('Felling&amp;Restocking'!L662="","",VLOOKUP( 'Felling&amp;Restocking'!L662,SpeciesList[],4,0))</f>
        <v/>
      </c>
      <c r="AN662" s="362" t="str">
        <f aca="false">IF('Felling&amp;Restocking'!M662="","",IFERROR("," &amp; VLOOKUP( 'Felling&amp;Restocking'!M662,SpeciesList[],2,0),"," &amp; 'Felling&amp;Restocking'!M662))</f>
        <v/>
      </c>
      <c r="AO662" s="362" t="str">
        <f aca="false">IF('Felling&amp;Restocking'!M662="","",VLOOKUP( 'Felling&amp;Restocking'!M662,SpeciesList[],4,0))</f>
        <v/>
      </c>
      <c r="AP662" s="362" t="str">
        <f aca="false">IF('Felling&amp;Restocking'!N662="","",IFERROR("," &amp; VLOOKUP( 'Felling&amp;Restocking'!N662,SpeciesList[],2,0),"," &amp; 'Felling&amp;Restocking'!N662))</f>
        <v/>
      </c>
      <c r="AQ662" s="362" t="str">
        <f aca="false">IF('Felling&amp;Restocking'!N662="","",VLOOKUP( 'Felling&amp;Restocking'!N662,SpeciesList[],4,0))</f>
        <v/>
      </c>
      <c r="AT662" s="362" t="str">
        <f aca="false">IF('Sub-Cpt Record'!A662&lt;&gt;"",CONCATENATE('Sub-Cpt Record'!A662,'Sub-Cpt Record'!B662,'Sub-Cpt Record'!C662),"")</f>
        <v/>
      </c>
      <c r="AU662" s="362" t="n">
        <f aca="false">IF($AT662="",1,COUNTIFS($AT$11:$AT$1000, $AT662))</f>
        <v>1</v>
      </c>
      <c r="AV662" s="362" t="n">
        <f aca="false">IF(AT662&lt;&gt;"",'Sub-Cpt Record'!C662/CODE!AU662,0)</f>
        <v>0</v>
      </c>
    </row>
    <row r="663" customFormat="false" ht="15" hidden="false" customHeight="false" outlineLevel="0" collapsed="false">
      <c r="A663" s="362" t="str">
        <f aca="false">IF('Sub-Cpt Record'!B663="",IF(OR('Sub-Cpt Record'!A663=0,'Sub-Cpt Record'!A663=""),"",'Sub-Cpt Record'!A663),CONCATENATE('Sub-Cpt Record'!A663&amp;'Sub-Cpt Record'!B663))</f>
        <v/>
      </c>
      <c r="B663" s="362" t="n">
        <f aca="false">IF($A663="",1,COUNTIFS($A$11:$A$1000, $A663))</f>
        <v>1</v>
      </c>
      <c r="C663" s="363" t="str">
        <f aca="false">IF('Sub-Cpt Record'!E663 = "","",'Sub-Cpt Record'!E663&amp;"  ")</f>
        <v/>
      </c>
      <c r="D663" s="362" t="str">
        <f aca="false">IF('Sub-Cpt Record'!F663 = "","",'Sub-Cpt Record'!F663&amp;"  ")</f>
        <v/>
      </c>
      <c r="E663" s="362" t="str">
        <f aca="false">IF('Sub-Cpt Record'!G663 = "","",'Sub-Cpt Record'!G663&amp;"  ")</f>
        <v/>
      </c>
      <c r="F663" s="362" t="str">
        <f aca="false">IF('Sub-Cpt Record'!H663 = "","",'Sub-Cpt Record'!H663&amp;"  ")</f>
        <v/>
      </c>
      <c r="G663" s="362" t="str">
        <f aca="false">IF('Sub-Cpt Record'!I663 = "","",'Sub-Cpt Record'!I663&amp;"  ")</f>
        <v/>
      </c>
      <c r="H663" s="362" t="str">
        <f aca="false">IF('Sub-Cpt Record'!J663 = "","",'Sub-Cpt Record'!J663&amp;"  ")</f>
        <v/>
      </c>
      <c r="I663" s="364" t="str">
        <f aca="false">CONCATENATE(C663&amp;D663&amp;E663&amp;F663&amp;G663&amp;H663)</f>
        <v/>
      </c>
      <c r="J663" s="362" t="n">
        <f aca="false">IF(A663&lt;&gt;"",'Sub-Cpt Record'!C663/CODE!B663,0)</f>
        <v>0</v>
      </c>
      <c r="L663" s="365" t="str">
        <f aca="false">IF(A663="",IF(L664=1,1,""),1)</f>
        <v/>
      </c>
      <c r="N663" s="366" t="n">
        <f aca="false">COUNTIFS('Felling&amp;Restocking'!$A$11:$A$1000, 'Felling&amp;Restocking'!$A663, 'Felling&amp;Restocking'!$B$11:$B$1000, 'Felling&amp;Restocking'!$B663, 'Felling&amp;Restocking'!$H$11:$H$1000, 'Felling&amp;Restocking'!$H663)</f>
        <v>0</v>
      </c>
      <c r="O663" s="366" t="n">
        <f aca="false">IF(OR('Felling&amp;Restocking'!H663=0,'Felling&amp;Restocking'!H663=""),0,1)</f>
        <v>0</v>
      </c>
      <c r="P663" s="367" t="n">
        <f aca="false">SUM('Felling&amp;Restocking'!O663+'Felling&amp;Restocking'!P663)</f>
        <v>0</v>
      </c>
      <c r="S663" s="369" t="n">
        <f aca="false">IF(AND(O663&lt;&gt;0,P663&lt;&gt;0,'Felling&amp;Restocking'!G663&lt;&gt;0,AA663="",AC663=""),1,0)</f>
        <v>0</v>
      </c>
      <c r="T663" s="370" t="str">
        <f aca="false">IF(OR('Felling&amp;Restocking'!G663=0,'Felling&amp;Restocking'!G663=""),"",SUM('Felling&amp;Restocking'!O663/P663)*'Felling&amp;Restocking'!G663)</f>
        <v/>
      </c>
      <c r="U663" s="370" t="str">
        <f aca="false">IF(OR('Felling&amp;Restocking'!G663=0,'Felling&amp;Restocking'!G663=""),"",SUM('Felling&amp;Restocking'!P663/P663)*'Felling&amp;Restocking'!G663)</f>
        <v/>
      </c>
      <c r="V663" s="371" t="n">
        <f aca="false">IF(CONCATENATE('Felling&amp;Restocking'!U663&amp;'Felling&amp;Restocking'!W663&amp;'Felling&amp;Restocking'!Y663&amp;'Felling&amp;Restocking'!AA663&amp;'Felling&amp;Restocking'!AC663)="",0,1)</f>
        <v>0</v>
      </c>
      <c r="W663" s="372" t="n">
        <f aca="false">IF(OR(OR(TRIM('Felling&amp;Restocking'!H663)="T",TRIM('Felling&amp;Restocking'!H663)="DF",TRIM('Felling&amp;Restocking'!H663)="OS"),O663=0),0,1)</f>
        <v>0</v>
      </c>
      <c r="X663" s="372" t="n">
        <f aca="false">IF(OR('Felling&amp;Restocking'!$S663="",OR('Felling&amp;Restocking'!$S663=0,'Felling&amp;Restocking'!$S663="N/A")),0,1)</f>
        <v>0</v>
      </c>
      <c r="Y663" s="362" t="str">
        <f aca="false">IF(W663=1,T663,"")</f>
        <v/>
      </c>
      <c r="Z663" s="362" t="str">
        <f aca="false">IF(W663=1,U663,"")</f>
        <v/>
      </c>
      <c r="AA663" s="363" t="str">
        <f aca="false">CONCATENATE(IF(AND(AG663="B",AF663&lt;&gt;""),AF663,""),IF(AND(AI663="B",AH663&lt;&gt;""),AH663,""),IF(AND(AK663="B",AJ663&lt;&gt;""),AJ663,""),IF(AND(AM663="B",AL663&lt;&gt;""),AL663,""),IF(AND(AO663="B",AN663&lt;&gt;""),AN663,""),IF(AND(AQ663="B",AP663&lt;&gt;""),AP663,""))</f>
        <v/>
      </c>
      <c r="AC663" s="362" t="str">
        <f aca="false">CONCATENATE(IF(AND(AG663="C",AF663&lt;&gt;""),AF663,""),IF(AND(AI663="C",AH663&lt;&gt;""),AH663,""),IF(AND(AK663="C",AJ663&lt;&gt;""),AJ663,""),IF(AND(AM663="C",AL663&lt;&gt;""),AL663,""),IF(AND(AO663="C",AN663&lt;&gt;""),AN663,""),IF(AND(AQ663="C",AP663&lt;&gt;""),AP663,""))</f>
        <v/>
      </c>
      <c r="AE663" s="362" t="str">
        <f aca="false">CONCATENATE(IF(AS663="","",AS663),IF(AU663="","",AU663),IF(AW663="","",AW663),IF(AY663="","",AY663),IF(BA663="","",BA663),IF(BC663="","",BC663))</f>
        <v>1</v>
      </c>
      <c r="AF663" s="362" t="str">
        <f aca="false">IF('Felling&amp;Restocking'!I663="","",IFERROR(VLOOKUP( 'Felling&amp;Restocking'!I663,SpeciesList[],2,0),"," &amp; 'Felling&amp;Restocking'!I663))</f>
        <v/>
      </c>
      <c r="AG663" s="362" t="str">
        <f aca="false">IF('Felling&amp;Restocking'!I663="","",VLOOKUP( 'Felling&amp;Restocking'!I663,SpeciesList[],4,0))</f>
        <v/>
      </c>
      <c r="AH663" s="362" t="str">
        <f aca="false">IF('Felling&amp;Restocking'!J663="","",IFERROR("," &amp; VLOOKUP( 'Felling&amp;Restocking'!J663,SpeciesList[],2,0),"," &amp; 'Felling&amp;Restocking'!J663))</f>
        <v/>
      </c>
      <c r="AI663" s="362" t="str">
        <f aca="false">IF('Felling&amp;Restocking'!J663="","",VLOOKUP( 'Felling&amp;Restocking'!J663,SpeciesList[],4,0))</f>
        <v/>
      </c>
      <c r="AJ663" s="362" t="str">
        <f aca="false">IF('Felling&amp;Restocking'!K663="","",IFERROR("," &amp; VLOOKUP( 'Felling&amp;Restocking'!K663,SpeciesList[],2,0),"," &amp; 'Felling&amp;Restocking'!K663))</f>
        <v/>
      </c>
      <c r="AK663" s="362" t="str">
        <f aca="false">IF('Felling&amp;Restocking'!K663="","",VLOOKUP( 'Felling&amp;Restocking'!K663,SpeciesList[],4,0))</f>
        <v/>
      </c>
      <c r="AL663" s="362" t="str">
        <f aca="false">IF('Felling&amp;Restocking'!L663="","",IFERROR("," &amp; VLOOKUP( 'Felling&amp;Restocking'!L663,SpeciesList[],2,0),"," &amp; 'Felling&amp;Restocking'!L663))</f>
        <v/>
      </c>
      <c r="AM663" s="362" t="str">
        <f aca="false">IF('Felling&amp;Restocking'!L663="","",VLOOKUP( 'Felling&amp;Restocking'!L663,SpeciesList[],4,0))</f>
        <v/>
      </c>
      <c r="AN663" s="362" t="str">
        <f aca="false">IF('Felling&amp;Restocking'!M663="","",IFERROR("," &amp; VLOOKUP( 'Felling&amp;Restocking'!M663,SpeciesList[],2,0),"," &amp; 'Felling&amp;Restocking'!M663))</f>
        <v/>
      </c>
      <c r="AO663" s="362" t="str">
        <f aca="false">IF('Felling&amp;Restocking'!M663="","",VLOOKUP( 'Felling&amp;Restocking'!M663,SpeciesList[],4,0))</f>
        <v/>
      </c>
      <c r="AP663" s="362" t="str">
        <f aca="false">IF('Felling&amp;Restocking'!N663="","",IFERROR("," &amp; VLOOKUP( 'Felling&amp;Restocking'!N663,SpeciesList[],2,0),"," &amp; 'Felling&amp;Restocking'!N663))</f>
        <v/>
      </c>
      <c r="AQ663" s="362" t="str">
        <f aca="false">IF('Felling&amp;Restocking'!N663="","",VLOOKUP( 'Felling&amp;Restocking'!N663,SpeciesList[],4,0))</f>
        <v/>
      </c>
      <c r="AT663" s="362" t="str">
        <f aca="false">IF('Sub-Cpt Record'!A663&lt;&gt;"",CONCATENATE('Sub-Cpt Record'!A663,'Sub-Cpt Record'!B663,'Sub-Cpt Record'!C663),"")</f>
        <v/>
      </c>
      <c r="AU663" s="362" t="n">
        <f aca="false">IF($AT663="",1,COUNTIFS($AT$11:$AT$1000, $AT663))</f>
        <v>1</v>
      </c>
      <c r="AV663" s="362" t="n">
        <f aca="false">IF(AT663&lt;&gt;"",'Sub-Cpt Record'!C663/CODE!AU663,0)</f>
        <v>0</v>
      </c>
    </row>
    <row r="664" customFormat="false" ht="15" hidden="false" customHeight="false" outlineLevel="0" collapsed="false">
      <c r="A664" s="362" t="str">
        <f aca="false">IF('Sub-Cpt Record'!B664="",IF(OR('Sub-Cpt Record'!A664=0,'Sub-Cpt Record'!A664=""),"",'Sub-Cpt Record'!A664),CONCATENATE('Sub-Cpt Record'!A664&amp;'Sub-Cpt Record'!B664))</f>
        <v/>
      </c>
      <c r="B664" s="362" t="n">
        <f aca="false">IF($A664="",1,COUNTIFS($A$11:$A$1000, $A664))</f>
        <v>1</v>
      </c>
      <c r="C664" s="363" t="str">
        <f aca="false">IF('Sub-Cpt Record'!E664 = "","",'Sub-Cpt Record'!E664&amp;"  ")</f>
        <v/>
      </c>
      <c r="D664" s="362" t="str">
        <f aca="false">IF('Sub-Cpt Record'!F664 = "","",'Sub-Cpt Record'!F664&amp;"  ")</f>
        <v/>
      </c>
      <c r="E664" s="362" t="str">
        <f aca="false">IF('Sub-Cpt Record'!G664 = "","",'Sub-Cpt Record'!G664&amp;"  ")</f>
        <v/>
      </c>
      <c r="F664" s="362" t="str">
        <f aca="false">IF('Sub-Cpt Record'!H664 = "","",'Sub-Cpt Record'!H664&amp;"  ")</f>
        <v/>
      </c>
      <c r="G664" s="362" t="str">
        <f aca="false">IF('Sub-Cpt Record'!I664 = "","",'Sub-Cpt Record'!I664&amp;"  ")</f>
        <v/>
      </c>
      <c r="H664" s="362" t="str">
        <f aca="false">IF('Sub-Cpt Record'!J664 = "","",'Sub-Cpt Record'!J664&amp;"  ")</f>
        <v/>
      </c>
      <c r="I664" s="364" t="str">
        <f aca="false">CONCATENATE(C664&amp;D664&amp;E664&amp;F664&amp;G664&amp;H664)</f>
        <v/>
      </c>
      <c r="J664" s="362" t="n">
        <f aca="false">IF(A664&lt;&gt;"",'Sub-Cpt Record'!C664/CODE!B664,0)</f>
        <v>0</v>
      </c>
      <c r="L664" s="365" t="str">
        <f aca="false">IF(A664="",IF(L665=1,1,""),1)</f>
        <v/>
      </c>
      <c r="N664" s="366" t="n">
        <f aca="false">COUNTIFS('Felling&amp;Restocking'!$A$11:$A$1000, 'Felling&amp;Restocking'!$A664, 'Felling&amp;Restocking'!$B$11:$B$1000, 'Felling&amp;Restocking'!$B664, 'Felling&amp;Restocking'!$H$11:$H$1000, 'Felling&amp;Restocking'!$H664)</f>
        <v>0</v>
      </c>
      <c r="O664" s="366" t="n">
        <f aca="false">IF(OR('Felling&amp;Restocking'!H664=0,'Felling&amp;Restocking'!H664=""),0,1)</f>
        <v>0</v>
      </c>
      <c r="P664" s="367" t="n">
        <f aca="false">SUM('Felling&amp;Restocking'!O664+'Felling&amp;Restocking'!P664)</f>
        <v>0</v>
      </c>
      <c r="S664" s="369" t="n">
        <f aca="false">IF(AND(O664&lt;&gt;0,P664&lt;&gt;0,'Felling&amp;Restocking'!G664&lt;&gt;0,AA664="",AC664=""),1,0)</f>
        <v>0</v>
      </c>
      <c r="T664" s="370" t="str">
        <f aca="false">IF(OR('Felling&amp;Restocking'!G664=0,'Felling&amp;Restocking'!G664=""),"",SUM('Felling&amp;Restocking'!O664/P664)*'Felling&amp;Restocking'!G664)</f>
        <v/>
      </c>
      <c r="U664" s="370" t="str">
        <f aca="false">IF(OR('Felling&amp;Restocking'!G664=0,'Felling&amp;Restocking'!G664=""),"",SUM('Felling&amp;Restocking'!P664/P664)*'Felling&amp;Restocking'!G664)</f>
        <v/>
      </c>
      <c r="V664" s="371" t="n">
        <f aca="false">IF(CONCATENATE('Felling&amp;Restocking'!U664&amp;'Felling&amp;Restocking'!W664&amp;'Felling&amp;Restocking'!Y664&amp;'Felling&amp;Restocking'!AA664&amp;'Felling&amp;Restocking'!AC664)="",0,1)</f>
        <v>0</v>
      </c>
      <c r="W664" s="372" t="n">
        <f aca="false">IF(OR(OR(TRIM('Felling&amp;Restocking'!H664)="T",TRIM('Felling&amp;Restocking'!H664)="DF",TRIM('Felling&amp;Restocking'!H664)="OS"),O664=0),0,1)</f>
        <v>0</v>
      </c>
      <c r="X664" s="372" t="n">
        <f aca="false">IF(OR('Felling&amp;Restocking'!$S664="",OR('Felling&amp;Restocking'!$S664=0,'Felling&amp;Restocking'!$S664="N/A")),0,1)</f>
        <v>0</v>
      </c>
      <c r="Y664" s="362" t="str">
        <f aca="false">IF(W664=1,T664,"")</f>
        <v/>
      </c>
      <c r="Z664" s="362" t="str">
        <f aca="false">IF(W664=1,U664,"")</f>
        <v/>
      </c>
      <c r="AA664" s="363" t="str">
        <f aca="false">CONCATENATE(IF(AND(AG664="B",AF664&lt;&gt;""),AF664,""),IF(AND(AI664="B",AH664&lt;&gt;""),AH664,""),IF(AND(AK664="B",AJ664&lt;&gt;""),AJ664,""),IF(AND(AM664="B",AL664&lt;&gt;""),AL664,""),IF(AND(AO664="B",AN664&lt;&gt;""),AN664,""),IF(AND(AQ664="B",AP664&lt;&gt;""),AP664,""))</f>
        <v/>
      </c>
      <c r="AC664" s="362" t="str">
        <f aca="false">CONCATENATE(IF(AND(AG664="C",AF664&lt;&gt;""),AF664,""),IF(AND(AI664="C",AH664&lt;&gt;""),AH664,""),IF(AND(AK664="C",AJ664&lt;&gt;""),AJ664,""),IF(AND(AM664="C",AL664&lt;&gt;""),AL664,""),IF(AND(AO664="C",AN664&lt;&gt;""),AN664,""),IF(AND(AQ664="C",AP664&lt;&gt;""),AP664,""))</f>
        <v/>
      </c>
      <c r="AE664" s="362" t="str">
        <f aca="false">CONCATENATE(IF(AS664="","",AS664),IF(AU664="","",AU664),IF(AW664="","",AW664),IF(AY664="","",AY664),IF(BA664="","",BA664),IF(BC664="","",BC664))</f>
        <v>1</v>
      </c>
      <c r="AF664" s="362" t="str">
        <f aca="false">IF('Felling&amp;Restocking'!I664="","",IFERROR(VLOOKUP( 'Felling&amp;Restocking'!I664,SpeciesList[],2,0),"," &amp; 'Felling&amp;Restocking'!I664))</f>
        <v/>
      </c>
      <c r="AG664" s="362" t="str">
        <f aca="false">IF('Felling&amp;Restocking'!I664="","",VLOOKUP( 'Felling&amp;Restocking'!I664,SpeciesList[],4,0))</f>
        <v/>
      </c>
      <c r="AH664" s="362" t="str">
        <f aca="false">IF('Felling&amp;Restocking'!J664="","",IFERROR("," &amp; VLOOKUP( 'Felling&amp;Restocking'!J664,SpeciesList[],2,0),"," &amp; 'Felling&amp;Restocking'!J664))</f>
        <v/>
      </c>
      <c r="AI664" s="362" t="str">
        <f aca="false">IF('Felling&amp;Restocking'!J664="","",VLOOKUP( 'Felling&amp;Restocking'!J664,SpeciesList[],4,0))</f>
        <v/>
      </c>
      <c r="AJ664" s="362" t="str">
        <f aca="false">IF('Felling&amp;Restocking'!K664="","",IFERROR("," &amp; VLOOKUP( 'Felling&amp;Restocking'!K664,SpeciesList[],2,0),"," &amp; 'Felling&amp;Restocking'!K664))</f>
        <v/>
      </c>
      <c r="AK664" s="362" t="str">
        <f aca="false">IF('Felling&amp;Restocking'!K664="","",VLOOKUP( 'Felling&amp;Restocking'!K664,SpeciesList[],4,0))</f>
        <v/>
      </c>
      <c r="AL664" s="362" t="str">
        <f aca="false">IF('Felling&amp;Restocking'!L664="","",IFERROR("," &amp; VLOOKUP( 'Felling&amp;Restocking'!L664,SpeciesList[],2,0),"," &amp; 'Felling&amp;Restocking'!L664))</f>
        <v/>
      </c>
      <c r="AM664" s="362" t="str">
        <f aca="false">IF('Felling&amp;Restocking'!L664="","",VLOOKUP( 'Felling&amp;Restocking'!L664,SpeciesList[],4,0))</f>
        <v/>
      </c>
      <c r="AN664" s="362" t="str">
        <f aca="false">IF('Felling&amp;Restocking'!M664="","",IFERROR("," &amp; VLOOKUP( 'Felling&amp;Restocking'!M664,SpeciesList[],2,0),"," &amp; 'Felling&amp;Restocking'!M664))</f>
        <v/>
      </c>
      <c r="AO664" s="362" t="str">
        <f aca="false">IF('Felling&amp;Restocking'!M664="","",VLOOKUP( 'Felling&amp;Restocking'!M664,SpeciesList[],4,0))</f>
        <v/>
      </c>
      <c r="AP664" s="362" t="str">
        <f aca="false">IF('Felling&amp;Restocking'!N664="","",IFERROR("," &amp; VLOOKUP( 'Felling&amp;Restocking'!N664,SpeciesList[],2,0),"," &amp; 'Felling&amp;Restocking'!N664))</f>
        <v/>
      </c>
      <c r="AQ664" s="362" t="str">
        <f aca="false">IF('Felling&amp;Restocking'!N664="","",VLOOKUP( 'Felling&amp;Restocking'!N664,SpeciesList[],4,0))</f>
        <v/>
      </c>
      <c r="AT664" s="362" t="str">
        <f aca="false">IF('Sub-Cpt Record'!A664&lt;&gt;"",CONCATENATE('Sub-Cpt Record'!A664,'Sub-Cpt Record'!B664,'Sub-Cpt Record'!C664),"")</f>
        <v/>
      </c>
      <c r="AU664" s="362" t="n">
        <f aca="false">IF($AT664="",1,COUNTIFS($AT$11:$AT$1000, $AT664))</f>
        <v>1</v>
      </c>
      <c r="AV664" s="362" t="n">
        <f aca="false">IF(AT664&lt;&gt;"",'Sub-Cpt Record'!C664/CODE!AU664,0)</f>
        <v>0</v>
      </c>
    </row>
    <row r="665" customFormat="false" ht="15" hidden="false" customHeight="false" outlineLevel="0" collapsed="false">
      <c r="A665" s="362" t="str">
        <f aca="false">IF('Sub-Cpt Record'!B665="",IF(OR('Sub-Cpt Record'!A665=0,'Sub-Cpt Record'!A665=""),"",'Sub-Cpt Record'!A665),CONCATENATE('Sub-Cpt Record'!A665&amp;'Sub-Cpt Record'!B665))</f>
        <v/>
      </c>
      <c r="B665" s="362" t="n">
        <f aca="false">IF($A665="",1,COUNTIFS($A$11:$A$1000, $A665))</f>
        <v>1</v>
      </c>
      <c r="C665" s="363" t="str">
        <f aca="false">IF('Sub-Cpt Record'!E665 = "","",'Sub-Cpt Record'!E665&amp;"  ")</f>
        <v/>
      </c>
      <c r="D665" s="362" t="str">
        <f aca="false">IF('Sub-Cpt Record'!F665 = "","",'Sub-Cpt Record'!F665&amp;"  ")</f>
        <v/>
      </c>
      <c r="E665" s="362" t="str">
        <f aca="false">IF('Sub-Cpt Record'!G665 = "","",'Sub-Cpt Record'!G665&amp;"  ")</f>
        <v/>
      </c>
      <c r="F665" s="362" t="str">
        <f aca="false">IF('Sub-Cpt Record'!H665 = "","",'Sub-Cpt Record'!H665&amp;"  ")</f>
        <v/>
      </c>
      <c r="G665" s="362" t="str">
        <f aca="false">IF('Sub-Cpt Record'!I665 = "","",'Sub-Cpt Record'!I665&amp;"  ")</f>
        <v/>
      </c>
      <c r="H665" s="362" t="str">
        <f aca="false">IF('Sub-Cpt Record'!J665 = "","",'Sub-Cpt Record'!J665&amp;"  ")</f>
        <v/>
      </c>
      <c r="I665" s="364" t="str">
        <f aca="false">CONCATENATE(C665&amp;D665&amp;E665&amp;F665&amp;G665&amp;H665)</f>
        <v/>
      </c>
      <c r="J665" s="362" t="n">
        <f aca="false">IF(A665&lt;&gt;"",'Sub-Cpt Record'!C665/CODE!B665,0)</f>
        <v>0</v>
      </c>
      <c r="L665" s="365" t="str">
        <f aca="false">IF(A665="",IF(L666=1,1,""),1)</f>
        <v/>
      </c>
      <c r="N665" s="366" t="n">
        <f aca="false">COUNTIFS('Felling&amp;Restocking'!$A$11:$A$1000, 'Felling&amp;Restocking'!$A665, 'Felling&amp;Restocking'!$B$11:$B$1000, 'Felling&amp;Restocking'!$B665, 'Felling&amp;Restocking'!$H$11:$H$1000, 'Felling&amp;Restocking'!$H665)</f>
        <v>0</v>
      </c>
      <c r="O665" s="366" t="n">
        <f aca="false">IF(OR('Felling&amp;Restocking'!H665=0,'Felling&amp;Restocking'!H665=""),0,1)</f>
        <v>0</v>
      </c>
      <c r="P665" s="367" t="n">
        <f aca="false">SUM('Felling&amp;Restocking'!O665+'Felling&amp;Restocking'!P665)</f>
        <v>0</v>
      </c>
      <c r="S665" s="369" t="n">
        <f aca="false">IF(AND(O665&lt;&gt;0,P665&lt;&gt;0,'Felling&amp;Restocking'!G665&lt;&gt;0,AA665="",AC665=""),1,0)</f>
        <v>0</v>
      </c>
      <c r="T665" s="370" t="str">
        <f aca="false">IF(OR('Felling&amp;Restocking'!G665=0,'Felling&amp;Restocking'!G665=""),"",SUM('Felling&amp;Restocking'!O665/P665)*'Felling&amp;Restocking'!G665)</f>
        <v/>
      </c>
      <c r="U665" s="370" t="str">
        <f aca="false">IF(OR('Felling&amp;Restocking'!G665=0,'Felling&amp;Restocking'!G665=""),"",SUM('Felling&amp;Restocking'!P665/P665)*'Felling&amp;Restocking'!G665)</f>
        <v/>
      </c>
      <c r="V665" s="371" t="n">
        <f aca="false">IF(CONCATENATE('Felling&amp;Restocking'!U665&amp;'Felling&amp;Restocking'!W665&amp;'Felling&amp;Restocking'!Y665&amp;'Felling&amp;Restocking'!AA665&amp;'Felling&amp;Restocking'!AC665)="",0,1)</f>
        <v>0</v>
      </c>
      <c r="W665" s="372" t="n">
        <f aca="false">IF(OR(OR(TRIM('Felling&amp;Restocking'!H665)="T",TRIM('Felling&amp;Restocking'!H665)="DF",TRIM('Felling&amp;Restocking'!H665)="OS"),O665=0),0,1)</f>
        <v>0</v>
      </c>
      <c r="X665" s="372" t="n">
        <f aca="false">IF(OR('Felling&amp;Restocking'!$S665="",OR('Felling&amp;Restocking'!$S665=0,'Felling&amp;Restocking'!$S665="N/A")),0,1)</f>
        <v>0</v>
      </c>
      <c r="Y665" s="362" t="str">
        <f aca="false">IF(W665=1,T665,"")</f>
        <v/>
      </c>
      <c r="Z665" s="362" t="str">
        <f aca="false">IF(W665=1,U665,"")</f>
        <v/>
      </c>
      <c r="AA665" s="363" t="str">
        <f aca="false">CONCATENATE(IF(AND(AG665="B",AF665&lt;&gt;""),AF665,""),IF(AND(AI665="B",AH665&lt;&gt;""),AH665,""),IF(AND(AK665="B",AJ665&lt;&gt;""),AJ665,""),IF(AND(AM665="B",AL665&lt;&gt;""),AL665,""),IF(AND(AO665="B",AN665&lt;&gt;""),AN665,""),IF(AND(AQ665="B",AP665&lt;&gt;""),AP665,""))</f>
        <v/>
      </c>
      <c r="AC665" s="362" t="str">
        <f aca="false">CONCATENATE(IF(AND(AG665="C",AF665&lt;&gt;""),AF665,""),IF(AND(AI665="C",AH665&lt;&gt;""),AH665,""),IF(AND(AK665="C",AJ665&lt;&gt;""),AJ665,""),IF(AND(AM665="C",AL665&lt;&gt;""),AL665,""),IF(AND(AO665="C",AN665&lt;&gt;""),AN665,""),IF(AND(AQ665="C",AP665&lt;&gt;""),AP665,""))</f>
        <v/>
      </c>
      <c r="AE665" s="362" t="str">
        <f aca="false">CONCATENATE(IF(AS665="","",AS665),IF(AU665="","",AU665),IF(AW665="","",AW665),IF(AY665="","",AY665),IF(BA665="","",BA665),IF(BC665="","",BC665))</f>
        <v>1</v>
      </c>
      <c r="AF665" s="362" t="str">
        <f aca="false">IF('Felling&amp;Restocking'!I665="","",IFERROR(VLOOKUP( 'Felling&amp;Restocking'!I665,SpeciesList[],2,0),"," &amp; 'Felling&amp;Restocking'!I665))</f>
        <v/>
      </c>
      <c r="AG665" s="362" t="str">
        <f aca="false">IF('Felling&amp;Restocking'!I665="","",VLOOKUP( 'Felling&amp;Restocking'!I665,SpeciesList[],4,0))</f>
        <v/>
      </c>
      <c r="AH665" s="362" t="str">
        <f aca="false">IF('Felling&amp;Restocking'!J665="","",IFERROR("," &amp; VLOOKUP( 'Felling&amp;Restocking'!J665,SpeciesList[],2,0),"," &amp; 'Felling&amp;Restocking'!J665))</f>
        <v/>
      </c>
      <c r="AI665" s="362" t="str">
        <f aca="false">IF('Felling&amp;Restocking'!J665="","",VLOOKUP( 'Felling&amp;Restocking'!J665,SpeciesList[],4,0))</f>
        <v/>
      </c>
      <c r="AJ665" s="362" t="str">
        <f aca="false">IF('Felling&amp;Restocking'!K665="","",IFERROR("," &amp; VLOOKUP( 'Felling&amp;Restocking'!K665,SpeciesList[],2,0),"," &amp; 'Felling&amp;Restocking'!K665))</f>
        <v/>
      </c>
      <c r="AK665" s="362" t="str">
        <f aca="false">IF('Felling&amp;Restocking'!K665="","",VLOOKUP( 'Felling&amp;Restocking'!K665,SpeciesList[],4,0))</f>
        <v/>
      </c>
      <c r="AL665" s="362" t="str">
        <f aca="false">IF('Felling&amp;Restocking'!L665="","",IFERROR("," &amp; VLOOKUP( 'Felling&amp;Restocking'!L665,SpeciesList[],2,0),"," &amp; 'Felling&amp;Restocking'!L665))</f>
        <v/>
      </c>
      <c r="AM665" s="362" t="str">
        <f aca="false">IF('Felling&amp;Restocking'!L665="","",VLOOKUP( 'Felling&amp;Restocking'!L665,SpeciesList[],4,0))</f>
        <v/>
      </c>
      <c r="AN665" s="362" t="str">
        <f aca="false">IF('Felling&amp;Restocking'!M665="","",IFERROR("," &amp; VLOOKUP( 'Felling&amp;Restocking'!M665,SpeciesList[],2,0),"," &amp; 'Felling&amp;Restocking'!M665))</f>
        <v/>
      </c>
      <c r="AO665" s="362" t="str">
        <f aca="false">IF('Felling&amp;Restocking'!M665="","",VLOOKUP( 'Felling&amp;Restocking'!M665,SpeciesList[],4,0))</f>
        <v/>
      </c>
      <c r="AP665" s="362" t="str">
        <f aca="false">IF('Felling&amp;Restocking'!N665="","",IFERROR("," &amp; VLOOKUP( 'Felling&amp;Restocking'!N665,SpeciesList[],2,0),"," &amp; 'Felling&amp;Restocking'!N665))</f>
        <v/>
      </c>
      <c r="AQ665" s="362" t="str">
        <f aca="false">IF('Felling&amp;Restocking'!N665="","",VLOOKUP( 'Felling&amp;Restocking'!N665,SpeciesList[],4,0))</f>
        <v/>
      </c>
      <c r="AT665" s="362" t="str">
        <f aca="false">IF('Sub-Cpt Record'!A665&lt;&gt;"",CONCATENATE('Sub-Cpt Record'!A665,'Sub-Cpt Record'!B665,'Sub-Cpt Record'!C665),"")</f>
        <v/>
      </c>
      <c r="AU665" s="362" t="n">
        <f aca="false">IF($AT665="",1,COUNTIFS($AT$11:$AT$1000, $AT665))</f>
        <v>1</v>
      </c>
      <c r="AV665" s="362" t="n">
        <f aca="false">IF(AT665&lt;&gt;"",'Sub-Cpt Record'!C665/CODE!AU665,0)</f>
        <v>0</v>
      </c>
    </row>
    <row r="666" customFormat="false" ht="15" hidden="false" customHeight="false" outlineLevel="0" collapsed="false">
      <c r="A666" s="362" t="str">
        <f aca="false">IF('Sub-Cpt Record'!B666="",IF(OR('Sub-Cpt Record'!A666=0,'Sub-Cpt Record'!A666=""),"",'Sub-Cpt Record'!A666),CONCATENATE('Sub-Cpt Record'!A666&amp;'Sub-Cpt Record'!B666))</f>
        <v/>
      </c>
      <c r="B666" s="362" t="n">
        <f aca="false">IF($A666="",1,COUNTIFS($A$11:$A$1000, $A666))</f>
        <v>1</v>
      </c>
      <c r="C666" s="363" t="str">
        <f aca="false">IF('Sub-Cpt Record'!E666 = "","",'Sub-Cpt Record'!E666&amp;"  ")</f>
        <v/>
      </c>
      <c r="D666" s="362" t="str">
        <f aca="false">IF('Sub-Cpt Record'!F666 = "","",'Sub-Cpt Record'!F666&amp;"  ")</f>
        <v/>
      </c>
      <c r="E666" s="362" t="str">
        <f aca="false">IF('Sub-Cpt Record'!G666 = "","",'Sub-Cpt Record'!G666&amp;"  ")</f>
        <v/>
      </c>
      <c r="F666" s="362" t="str">
        <f aca="false">IF('Sub-Cpt Record'!H666 = "","",'Sub-Cpt Record'!H666&amp;"  ")</f>
        <v/>
      </c>
      <c r="G666" s="362" t="str">
        <f aca="false">IF('Sub-Cpt Record'!I666 = "","",'Sub-Cpt Record'!I666&amp;"  ")</f>
        <v/>
      </c>
      <c r="H666" s="362" t="str">
        <f aca="false">IF('Sub-Cpt Record'!J666 = "","",'Sub-Cpt Record'!J666&amp;"  ")</f>
        <v/>
      </c>
      <c r="I666" s="364" t="str">
        <f aca="false">CONCATENATE(C666&amp;D666&amp;E666&amp;F666&amp;G666&amp;H666)</f>
        <v/>
      </c>
      <c r="J666" s="362" t="n">
        <f aca="false">IF(A666&lt;&gt;"",'Sub-Cpt Record'!C666/CODE!B666,0)</f>
        <v>0</v>
      </c>
      <c r="L666" s="365" t="str">
        <f aca="false">IF(A666="",IF(L667=1,1,""),1)</f>
        <v/>
      </c>
      <c r="N666" s="366" t="n">
        <f aca="false">COUNTIFS('Felling&amp;Restocking'!$A$11:$A$1000, 'Felling&amp;Restocking'!$A666, 'Felling&amp;Restocking'!$B$11:$B$1000, 'Felling&amp;Restocking'!$B666, 'Felling&amp;Restocking'!$H$11:$H$1000, 'Felling&amp;Restocking'!$H666)</f>
        <v>0</v>
      </c>
      <c r="O666" s="366" t="n">
        <f aca="false">IF(OR('Felling&amp;Restocking'!H666=0,'Felling&amp;Restocking'!H666=""),0,1)</f>
        <v>0</v>
      </c>
      <c r="P666" s="367" t="n">
        <f aca="false">SUM('Felling&amp;Restocking'!O666+'Felling&amp;Restocking'!P666)</f>
        <v>0</v>
      </c>
      <c r="S666" s="369" t="n">
        <f aca="false">IF(AND(O666&lt;&gt;0,P666&lt;&gt;0,'Felling&amp;Restocking'!G666&lt;&gt;0,AA666="",AC666=""),1,0)</f>
        <v>0</v>
      </c>
      <c r="T666" s="370" t="str">
        <f aca="false">IF(OR('Felling&amp;Restocking'!G666=0,'Felling&amp;Restocking'!G666=""),"",SUM('Felling&amp;Restocking'!O666/P666)*'Felling&amp;Restocking'!G666)</f>
        <v/>
      </c>
      <c r="U666" s="370" t="str">
        <f aca="false">IF(OR('Felling&amp;Restocking'!G666=0,'Felling&amp;Restocking'!G666=""),"",SUM('Felling&amp;Restocking'!P666/P666)*'Felling&amp;Restocking'!G666)</f>
        <v/>
      </c>
      <c r="V666" s="371" t="n">
        <f aca="false">IF(CONCATENATE('Felling&amp;Restocking'!U666&amp;'Felling&amp;Restocking'!W666&amp;'Felling&amp;Restocking'!Y666&amp;'Felling&amp;Restocking'!AA666&amp;'Felling&amp;Restocking'!AC666)="",0,1)</f>
        <v>0</v>
      </c>
      <c r="W666" s="372" t="n">
        <f aca="false">IF(OR(OR(TRIM('Felling&amp;Restocking'!H666)="T",TRIM('Felling&amp;Restocking'!H666)="DF",TRIM('Felling&amp;Restocking'!H666)="OS"),O666=0),0,1)</f>
        <v>0</v>
      </c>
      <c r="X666" s="372" t="n">
        <f aca="false">IF(OR('Felling&amp;Restocking'!$S666="",OR('Felling&amp;Restocking'!$S666=0,'Felling&amp;Restocking'!$S666="N/A")),0,1)</f>
        <v>0</v>
      </c>
      <c r="Y666" s="362" t="str">
        <f aca="false">IF(W666=1,T666,"")</f>
        <v/>
      </c>
      <c r="Z666" s="362" t="str">
        <f aca="false">IF(W666=1,U666,"")</f>
        <v/>
      </c>
      <c r="AA666" s="363" t="str">
        <f aca="false">CONCATENATE(IF(AND(AG666="B",AF666&lt;&gt;""),AF666,""),IF(AND(AI666="B",AH666&lt;&gt;""),AH666,""),IF(AND(AK666="B",AJ666&lt;&gt;""),AJ666,""),IF(AND(AM666="B",AL666&lt;&gt;""),AL666,""),IF(AND(AO666="B",AN666&lt;&gt;""),AN666,""),IF(AND(AQ666="B",AP666&lt;&gt;""),AP666,""))</f>
        <v/>
      </c>
      <c r="AC666" s="362" t="str">
        <f aca="false">CONCATENATE(IF(AND(AG666="C",AF666&lt;&gt;""),AF666,""),IF(AND(AI666="C",AH666&lt;&gt;""),AH666,""),IF(AND(AK666="C",AJ666&lt;&gt;""),AJ666,""),IF(AND(AM666="C",AL666&lt;&gt;""),AL666,""),IF(AND(AO666="C",AN666&lt;&gt;""),AN666,""),IF(AND(AQ666="C",AP666&lt;&gt;""),AP666,""))</f>
        <v/>
      </c>
      <c r="AE666" s="362" t="str">
        <f aca="false">CONCATENATE(IF(AS666="","",AS666),IF(AU666="","",AU666),IF(AW666="","",AW666),IF(AY666="","",AY666),IF(BA666="","",BA666),IF(BC666="","",BC666))</f>
        <v>1</v>
      </c>
      <c r="AF666" s="362" t="str">
        <f aca="false">IF('Felling&amp;Restocking'!I666="","",IFERROR(VLOOKUP( 'Felling&amp;Restocking'!I666,SpeciesList[],2,0),"," &amp; 'Felling&amp;Restocking'!I666))</f>
        <v/>
      </c>
      <c r="AG666" s="362" t="str">
        <f aca="false">IF('Felling&amp;Restocking'!I666="","",VLOOKUP( 'Felling&amp;Restocking'!I666,SpeciesList[],4,0))</f>
        <v/>
      </c>
      <c r="AH666" s="362" t="str">
        <f aca="false">IF('Felling&amp;Restocking'!J666="","",IFERROR("," &amp; VLOOKUP( 'Felling&amp;Restocking'!J666,SpeciesList[],2,0),"," &amp; 'Felling&amp;Restocking'!J666))</f>
        <v/>
      </c>
      <c r="AI666" s="362" t="str">
        <f aca="false">IF('Felling&amp;Restocking'!J666="","",VLOOKUP( 'Felling&amp;Restocking'!J666,SpeciesList[],4,0))</f>
        <v/>
      </c>
      <c r="AJ666" s="362" t="str">
        <f aca="false">IF('Felling&amp;Restocking'!K666="","",IFERROR("," &amp; VLOOKUP( 'Felling&amp;Restocking'!K666,SpeciesList[],2,0),"," &amp; 'Felling&amp;Restocking'!K666))</f>
        <v/>
      </c>
      <c r="AK666" s="362" t="str">
        <f aca="false">IF('Felling&amp;Restocking'!K666="","",VLOOKUP( 'Felling&amp;Restocking'!K666,SpeciesList[],4,0))</f>
        <v/>
      </c>
      <c r="AL666" s="362" t="str">
        <f aca="false">IF('Felling&amp;Restocking'!L666="","",IFERROR("," &amp; VLOOKUP( 'Felling&amp;Restocking'!L666,SpeciesList[],2,0),"," &amp; 'Felling&amp;Restocking'!L666))</f>
        <v/>
      </c>
      <c r="AM666" s="362" t="str">
        <f aca="false">IF('Felling&amp;Restocking'!L666="","",VLOOKUP( 'Felling&amp;Restocking'!L666,SpeciesList[],4,0))</f>
        <v/>
      </c>
      <c r="AN666" s="362" t="str">
        <f aca="false">IF('Felling&amp;Restocking'!M666="","",IFERROR("," &amp; VLOOKUP( 'Felling&amp;Restocking'!M666,SpeciesList[],2,0),"," &amp; 'Felling&amp;Restocking'!M666))</f>
        <v/>
      </c>
      <c r="AO666" s="362" t="str">
        <f aca="false">IF('Felling&amp;Restocking'!M666="","",VLOOKUP( 'Felling&amp;Restocking'!M666,SpeciesList[],4,0))</f>
        <v/>
      </c>
      <c r="AP666" s="362" t="str">
        <f aca="false">IF('Felling&amp;Restocking'!N666="","",IFERROR("," &amp; VLOOKUP( 'Felling&amp;Restocking'!N666,SpeciesList[],2,0),"," &amp; 'Felling&amp;Restocking'!N666))</f>
        <v/>
      </c>
      <c r="AQ666" s="362" t="str">
        <f aca="false">IF('Felling&amp;Restocking'!N666="","",VLOOKUP( 'Felling&amp;Restocking'!N666,SpeciesList[],4,0))</f>
        <v/>
      </c>
      <c r="AT666" s="362" t="str">
        <f aca="false">IF('Sub-Cpt Record'!A666&lt;&gt;"",CONCATENATE('Sub-Cpt Record'!A666,'Sub-Cpt Record'!B666,'Sub-Cpt Record'!C666),"")</f>
        <v/>
      </c>
      <c r="AU666" s="362" t="n">
        <f aca="false">IF($AT666="",1,COUNTIFS($AT$11:$AT$1000, $AT666))</f>
        <v>1</v>
      </c>
      <c r="AV666" s="362" t="n">
        <f aca="false">IF(AT666&lt;&gt;"",'Sub-Cpt Record'!C666/CODE!AU666,0)</f>
        <v>0</v>
      </c>
    </row>
    <row r="667" customFormat="false" ht="15" hidden="false" customHeight="false" outlineLevel="0" collapsed="false">
      <c r="A667" s="362" t="str">
        <f aca="false">IF('Sub-Cpt Record'!B667="",IF(OR('Sub-Cpt Record'!A667=0,'Sub-Cpt Record'!A667=""),"",'Sub-Cpt Record'!A667),CONCATENATE('Sub-Cpt Record'!A667&amp;'Sub-Cpt Record'!B667))</f>
        <v/>
      </c>
      <c r="B667" s="362" t="n">
        <f aca="false">IF($A667="",1,COUNTIFS($A$11:$A$1000, $A667))</f>
        <v>1</v>
      </c>
      <c r="C667" s="363" t="str">
        <f aca="false">IF('Sub-Cpt Record'!E667 = "","",'Sub-Cpt Record'!E667&amp;"  ")</f>
        <v/>
      </c>
      <c r="D667" s="362" t="str">
        <f aca="false">IF('Sub-Cpt Record'!F667 = "","",'Sub-Cpt Record'!F667&amp;"  ")</f>
        <v/>
      </c>
      <c r="E667" s="362" t="str">
        <f aca="false">IF('Sub-Cpt Record'!G667 = "","",'Sub-Cpt Record'!G667&amp;"  ")</f>
        <v/>
      </c>
      <c r="F667" s="362" t="str">
        <f aca="false">IF('Sub-Cpt Record'!H667 = "","",'Sub-Cpt Record'!H667&amp;"  ")</f>
        <v/>
      </c>
      <c r="G667" s="362" t="str">
        <f aca="false">IF('Sub-Cpt Record'!I667 = "","",'Sub-Cpt Record'!I667&amp;"  ")</f>
        <v/>
      </c>
      <c r="H667" s="362" t="str">
        <f aca="false">IF('Sub-Cpt Record'!J667 = "","",'Sub-Cpt Record'!J667&amp;"  ")</f>
        <v/>
      </c>
      <c r="I667" s="364" t="str">
        <f aca="false">CONCATENATE(C667&amp;D667&amp;E667&amp;F667&amp;G667&amp;H667)</f>
        <v/>
      </c>
      <c r="J667" s="362" t="n">
        <f aca="false">IF(A667&lt;&gt;"",'Sub-Cpt Record'!C667/CODE!B667,0)</f>
        <v>0</v>
      </c>
      <c r="L667" s="365" t="str">
        <f aca="false">IF(A667="",IF(L668=1,1,""),1)</f>
        <v/>
      </c>
      <c r="N667" s="366" t="n">
        <f aca="false">COUNTIFS('Felling&amp;Restocking'!$A$11:$A$1000, 'Felling&amp;Restocking'!$A667, 'Felling&amp;Restocking'!$B$11:$B$1000, 'Felling&amp;Restocking'!$B667, 'Felling&amp;Restocking'!$H$11:$H$1000, 'Felling&amp;Restocking'!$H667)</f>
        <v>0</v>
      </c>
      <c r="O667" s="366" t="n">
        <f aca="false">IF(OR('Felling&amp;Restocking'!H667=0,'Felling&amp;Restocking'!H667=""),0,1)</f>
        <v>0</v>
      </c>
      <c r="P667" s="367" t="n">
        <f aca="false">SUM('Felling&amp;Restocking'!O667+'Felling&amp;Restocking'!P667)</f>
        <v>0</v>
      </c>
      <c r="S667" s="369" t="n">
        <f aca="false">IF(AND(O667&lt;&gt;0,P667&lt;&gt;0,'Felling&amp;Restocking'!G667&lt;&gt;0,AA667="",AC667=""),1,0)</f>
        <v>0</v>
      </c>
      <c r="T667" s="370" t="str">
        <f aca="false">IF(OR('Felling&amp;Restocking'!G667=0,'Felling&amp;Restocking'!G667=""),"",SUM('Felling&amp;Restocking'!O667/P667)*'Felling&amp;Restocking'!G667)</f>
        <v/>
      </c>
      <c r="U667" s="370" t="str">
        <f aca="false">IF(OR('Felling&amp;Restocking'!G667=0,'Felling&amp;Restocking'!G667=""),"",SUM('Felling&amp;Restocking'!P667/P667)*'Felling&amp;Restocking'!G667)</f>
        <v/>
      </c>
      <c r="V667" s="371" t="n">
        <f aca="false">IF(CONCATENATE('Felling&amp;Restocking'!U667&amp;'Felling&amp;Restocking'!W667&amp;'Felling&amp;Restocking'!Y667&amp;'Felling&amp;Restocking'!AA667&amp;'Felling&amp;Restocking'!AC667)="",0,1)</f>
        <v>0</v>
      </c>
      <c r="W667" s="372" t="n">
        <f aca="false">IF(OR(OR(TRIM('Felling&amp;Restocking'!H667)="T",TRIM('Felling&amp;Restocking'!H667)="DF",TRIM('Felling&amp;Restocking'!H667)="OS"),O667=0),0,1)</f>
        <v>0</v>
      </c>
      <c r="X667" s="372" t="n">
        <f aca="false">IF(OR('Felling&amp;Restocking'!$S667="",OR('Felling&amp;Restocking'!$S667=0,'Felling&amp;Restocking'!$S667="N/A")),0,1)</f>
        <v>0</v>
      </c>
      <c r="Y667" s="362" t="str">
        <f aca="false">IF(W667=1,T667,"")</f>
        <v/>
      </c>
      <c r="Z667" s="362" t="str">
        <f aca="false">IF(W667=1,U667,"")</f>
        <v/>
      </c>
      <c r="AA667" s="363" t="str">
        <f aca="false">CONCATENATE(IF(AND(AG667="B",AF667&lt;&gt;""),AF667,""),IF(AND(AI667="B",AH667&lt;&gt;""),AH667,""),IF(AND(AK667="B",AJ667&lt;&gt;""),AJ667,""),IF(AND(AM667="B",AL667&lt;&gt;""),AL667,""),IF(AND(AO667="B",AN667&lt;&gt;""),AN667,""),IF(AND(AQ667="B",AP667&lt;&gt;""),AP667,""))</f>
        <v/>
      </c>
      <c r="AC667" s="362" t="str">
        <f aca="false">CONCATENATE(IF(AND(AG667="C",AF667&lt;&gt;""),AF667,""),IF(AND(AI667="C",AH667&lt;&gt;""),AH667,""),IF(AND(AK667="C",AJ667&lt;&gt;""),AJ667,""),IF(AND(AM667="C",AL667&lt;&gt;""),AL667,""),IF(AND(AO667="C",AN667&lt;&gt;""),AN667,""),IF(AND(AQ667="C",AP667&lt;&gt;""),AP667,""))</f>
        <v/>
      </c>
      <c r="AE667" s="362" t="str">
        <f aca="false">CONCATENATE(IF(AS667="","",AS667),IF(AU667="","",AU667),IF(AW667="","",AW667),IF(AY667="","",AY667),IF(BA667="","",BA667),IF(BC667="","",BC667))</f>
        <v>1</v>
      </c>
      <c r="AF667" s="362" t="str">
        <f aca="false">IF('Felling&amp;Restocking'!I667="","",IFERROR(VLOOKUP( 'Felling&amp;Restocking'!I667,SpeciesList[],2,0),"," &amp; 'Felling&amp;Restocking'!I667))</f>
        <v/>
      </c>
      <c r="AG667" s="362" t="str">
        <f aca="false">IF('Felling&amp;Restocking'!I667="","",VLOOKUP( 'Felling&amp;Restocking'!I667,SpeciesList[],4,0))</f>
        <v/>
      </c>
      <c r="AH667" s="362" t="str">
        <f aca="false">IF('Felling&amp;Restocking'!J667="","",IFERROR("," &amp; VLOOKUP( 'Felling&amp;Restocking'!J667,SpeciesList[],2,0),"," &amp; 'Felling&amp;Restocking'!J667))</f>
        <v/>
      </c>
      <c r="AI667" s="362" t="str">
        <f aca="false">IF('Felling&amp;Restocking'!J667="","",VLOOKUP( 'Felling&amp;Restocking'!J667,SpeciesList[],4,0))</f>
        <v/>
      </c>
      <c r="AJ667" s="362" t="str">
        <f aca="false">IF('Felling&amp;Restocking'!K667="","",IFERROR("," &amp; VLOOKUP( 'Felling&amp;Restocking'!K667,SpeciesList[],2,0),"," &amp; 'Felling&amp;Restocking'!K667))</f>
        <v/>
      </c>
      <c r="AK667" s="362" t="str">
        <f aca="false">IF('Felling&amp;Restocking'!K667="","",VLOOKUP( 'Felling&amp;Restocking'!K667,SpeciesList[],4,0))</f>
        <v/>
      </c>
      <c r="AL667" s="362" t="str">
        <f aca="false">IF('Felling&amp;Restocking'!L667="","",IFERROR("," &amp; VLOOKUP( 'Felling&amp;Restocking'!L667,SpeciesList[],2,0),"," &amp; 'Felling&amp;Restocking'!L667))</f>
        <v/>
      </c>
      <c r="AM667" s="362" t="str">
        <f aca="false">IF('Felling&amp;Restocking'!L667="","",VLOOKUP( 'Felling&amp;Restocking'!L667,SpeciesList[],4,0))</f>
        <v/>
      </c>
      <c r="AN667" s="362" t="str">
        <f aca="false">IF('Felling&amp;Restocking'!M667="","",IFERROR("," &amp; VLOOKUP( 'Felling&amp;Restocking'!M667,SpeciesList[],2,0),"," &amp; 'Felling&amp;Restocking'!M667))</f>
        <v/>
      </c>
      <c r="AO667" s="362" t="str">
        <f aca="false">IF('Felling&amp;Restocking'!M667="","",VLOOKUP( 'Felling&amp;Restocking'!M667,SpeciesList[],4,0))</f>
        <v/>
      </c>
      <c r="AP667" s="362" t="str">
        <f aca="false">IF('Felling&amp;Restocking'!N667="","",IFERROR("," &amp; VLOOKUP( 'Felling&amp;Restocking'!N667,SpeciesList[],2,0),"," &amp; 'Felling&amp;Restocking'!N667))</f>
        <v/>
      </c>
      <c r="AQ667" s="362" t="str">
        <f aca="false">IF('Felling&amp;Restocking'!N667="","",VLOOKUP( 'Felling&amp;Restocking'!N667,SpeciesList[],4,0))</f>
        <v/>
      </c>
      <c r="AT667" s="362" t="str">
        <f aca="false">IF('Sub-Cpt Record'!A667&lt;&gt;"",CONCATENATE('Sub-Cpt Record'!A667,'Sub-Cpt Record'!B667,'Sub-Cpt Record'!C667),"")</f>
        <v/>
      </c>
      <c r="AU667" s="362" t="n">
        <f aca="false">IF($AT667="",1,COUNTIFS($AT$11:$AT$1000, $AT667))</f>
        <v>1</v>
      </c>
      <c r="AV667" s="362" t="n">
        <f aca="false">IF(AT667&lt;&gt;"",'Sub-Cpt Record'!C667/CODE!AU667,0)</f>
        <v>0</v>
      </c>
    </row>
    <row r="668" customFormat="false" ht="15" hidden="false" customHeight="false" outlineLevel="0" collapsed="false">
      <c r="A668" s="362" t="str">
        <f aca="false">IF('Sub-Cpt Record'!B668="",IF(OR('Sub-Cpt Record'!A668=0,'Sub-Cpt Record'!A668=""),"",'Sub-Cpt Record'!A668),CONCATENATE('Sub-Cpt Record'!A668&amp;'Sub-Cpt Record'!B668))</f>
        <v/>
      </c>
      <c r="B668" s="362" t="n">
        <f aca="false">IF($A668="",1,COUNTIFS($A$11:$A$1000, $A668))</f>
        <v>1</v>
      </c>
      <c r="C668" s="363" t="str">
        <f aca="false">IF('Sub-Cpt Record'!E668 = "","",'Sub-Cpt Record'!E668&amp;"  ")</f>
        <v/>
      </c>
      <c r="D668" s="362" t="str">
        <f aca="false">IF('Sub-Cpt Record'!F668 = "","",'Sub-Cpt Record'!F668&amp;"  ")</f>
        <v/>
      </c>
      <c r="E668" s="362" t="str">
        <f aca="false">IF('Sub-Cpt Record'!G668 = "","",'Sub-Cpt Record'!G668&amp;"  ")</f>
        <v/>
      </c>
      <c r="F668" s="362" t="str">
        <f aca="false">IF('Sub-Cpt Record'!H668 = "","",'Sub-Cpt Record'!H668&amp;"  ")</f>
        <v/>
      </c>
      <c r="G668" s="362" t="str">
        <f aca="false">IF('Sub-Cpt Record'!I668 = "","",'Sub-Cpt Record'!I668&amp;"  ")</f>
        <v/>
      </c>
      <c r="H668" s="362" t="str">
        <f aca="false">IF('Sub-Cpt Record'!J668 = "","",'Sub-Cpt Record'!J668&amp;"  ")</f>
        <v/>
      </c>
      <c r="I668" s="364" t="str">
        <f aca="false">CONCATENATE(C668&amp;D668&amp;E668&amp;F668&amp;G668&amp;H668)</f>
        <v/>
      </c>
      <c r="J668" s="362" t="n">
        <f aca="false">IF(A668&lt;&gt;"",'Sub-Cpt Record'!C668/CODE!B668,0)</f>
        <v>0</v>
      </c>
      <c r="L668" s="365" t="str">
        <f aca="false">IF(A668="",IF(L669=1,1,""),1)</f>
        <v/>
      </c>
      <c r="N668" s="366" t="n">
        <f aca="false">COUNTIFS('Felling&amp;Restocking'!$A$11:$A$1000, 'Felling&amp;Restocking'!$A668, 'Felling&amp;Restocking'!$B$11:$B$1000, 'Felling&amp;Restocking'!$B668, 'Felling&amp;Restocking'!$H$11:$H$1000, 'Felling&amp;Restocking'!$H668)</f>
        <v>0</v>
      </c>
      <c r="O668" s="366" t="n">
        <f aca="false">IF(OR('Felling&amp;Restocking'!H668=0,'Felling&amp;Restocking'!H668=""),0,1)</f>
        <v>0</v>
      </c>
      <c r="P668" s="367" t="n">
        <f aca="false">SUM('Felling&amp;Restocking'!O668+'Felling&amp;Restocking'!P668)</f>
        <v>0</v>
      </c>
      <c r="S668" s="369" t="n">
        <f aca="false">IF(AND(O668&lt;&gt;0,P668&lt;&gt;0,'Felling&amp;Restocking'!G668&lt;&gt;0,AA668="",AC668=""),1,0)</f>
        <v>0</v>
      </c>
      <c r="T668" s="370" t="str">
        <f aca="false">IF(OR('Felling&amp;Restocking'!G668=0,'Felling&amp;Restocking'!G668=""),"",SUM('Felling&amp;Restocking'!O668/P668)*'Felling&amp;Restocking'!G668)</f>
        <v/>
      </c>
      <c r="U668" s="370" t="str">
        <f aca="false">IF(OR('Felling&amp;Restocking'!G668=0,'Felling&amp;Restocking'!G668=""),"",SUM('Felling&amp;Restocking'!P668/P668)*'Felling&amp;Restocking'!G668)</f>
        <v/>
      </c>
      <c r="V668" s="371" t="n">
        <f aca="false">IF(CONCATENATE('Felling&amp;Restocking'!U668&amp;'Felling&amp;Restocking'!W668&amp;'Felling&amp;Restocking'!Y668&amp;'Felling&amp;Restocking'!AA668&amp;'Felling&amp;Restocking'!AC668)="",0,1)</f>
        <v>0</v>
      </c>
      <c r="W668" s="372" t="n">
        <f aca="false">IF(OR(OR(TRIM('Felling&amp;Restocking'!H668)="T",TRIM('Felling&amp;Restocking'!H668)="DF",TRIM('Felling&amp;Restocking'!H668)="OS"),O668=0),0,1)</f>
        <v>0</v>
      </c>
      <c r="X668" s="372" t="n">
        <f aca="false">IF(OR('Felling&amp;Restocking'!$S668="",OR('Felling&amp;Restocking'!$S668=0,'Felling&amp;Restocking'!$S668="N/A")),0,1)</f>
        <v>0</v>
      </c>
      <c r="Y668" s="362" t="str">
        <f aca="false">IF(W668=1,T668,"")</f>
        <v/>
      </c>
      <c r="Z668" s="362" t="str">
        <f aca="false">IF(W668=1,U668,"")</f>
        <v/>
      </c>
      <c r="AA668" s="363" t="str">
        <f aca="false">CONCATENATE(IF(AND(AG668="B",AF668&lt;&gt;""),AF668,""),IF(AND(AI668="B",AH668&lt;&gt;""),AH668,""),IF(AND(AK668="B",AJ668&lt;&gt;""),AJ668,""),IF(AND(AM668="B",AL668&lt;&gt;""),AL668,""),IF(AND(AO668="B",AN668&lt;&gt;""),AN668,""),IF(AND(AQ668="B",AP668&lt;&gt;""),AP668,""))</f>
        <v/>
      </c>
      <c r="AC668" s="362" t="str">
        <f aca="false">CONCATENATE(IF(AND(AG668="C",AF668&lt;&gt;""),AF668,""),IF(AND(AI668="C",AH668&lt;&gt;""),AH668,""),IF(AND(AK668="C",AJ668&lt;&gt;""),AJ668,""),IF(AND(AM668="C",AL668&lt;&gt;""),AL668,""),IF(AND(AO668="C",AN668&lt;&gt;""),AN668,""),IF(AND(AQ668="C",AP668&lt;&gt;""),AP668,""))</f>
        <v/>
      </c>
      <c r="AE668" s="362" t="str">
        <f aca="false">CONCATENATE(IF(AS668="","",AS668),IF(AU668="","",AU668),IF(AW668="","",AW668),IF(AY668="","",AY668),IF(BA668="","",BA668),IF(BC668="","",BC668))</f>
        <v>1</v>
      </c>
      <c r="AF668" s="362" t="str">
        <f aca="false">IF('Felling&amp;Restocking'!I668="","",IFERROR(VLOOKUP( 'Felling&amp;Restocking'!I668,SpeciesList[],2,0),"," &amp; 'Felling&amp;Restocking'!I668))</f>
        <v/>
      </c>
      <c r="AG668" s="362" t="str">
        <f aca="false">IF('Felling&amp;Restocking'!I668="","",VLOOKUP( 'Felling&amp;Restocking'!I668,SpeciesList[],4,0))</f>
        <v/>
      </c>
      <c r="AH668" s="362" t="str">
        <f aca="false">IF('Felling&amp;Restocking'!J668="","",IFERROR("," &amp; VLOOKUP( 'Felling&amp;Restocking'!J668,SpeciesList[],2,0),"," &amp; 'Felling&amp;Restocking'!J668))</f>
        <v/>
      </c>
      <c r="AI668" s="362" t="str">
        <f aca="false">IF('Felling&amp;Restocking'!J668="","",VLOOKUP( 'Felling&amp;Restocking'!J668,SpeciesList[],4,0))</f>
        <v/>
      </c>
      <c r="AJ668" s="362" t="str">
        <f aca="false">IF('Felling&amp;Restocking'!K668="","",IFERROR("," &amp; VLOOKUP( 'Felling&amp;Restocking'!K668,SpeciesList[],2,0),"," &amp; 'Felling&amp;Restocking'!K668))</f>
        <v/>
      </c>
      <c r="AK668" s="362" t="str">
        <f aca="false">IF('Felling&amp;Restocking'!K668="","",VLOOKUP( 'Felling&amp;Restocking'!K668,SpeciesList[],4,0))</f>
        <v/>
      </c>
      <c r="AL668" s="362" t="str">
        <f aca="false">IF('Felling&amp;Restocking'!L668="","",IFERROR("," &amp; VLOOKUP( 'Felling&amp;Restocking'!L668,SpeciesList[],2,0),"," &amp; 'Felling&amp;Restocking'!L668))</f>
        <v/>
      </c>
      <c r="AM668" s="362" t="str">
        <f aca="false">IF('Felling&amp;Restocking'!L668="","",VLOOKUP( 'Felling&amp;Restocking'!L668,SpeciesList[],4,0))</f>
        <v/>
      </c>
      <c r="AN668" s="362" t="str">
        <f aca="false">IF('Felling&amp;Restocking'!M668="","",IFERROR("," &amp; VLOOKUP( 'Felling&amp;Restocking'!M668,SpeciesList[],2,0),"," &amp; 'Felling&amp;Restocking'!M668))</f>
        <v/>
      </c>
      <c r="AO668" s="362" t="str">
        <f aca="false">IF('Felling&amp;Restocking'!M668="","",VLOOKUP( 'Felling&amp;Restocking'!M668,SpeciesList[],4,0))</f>
        <v/>
      </c>
      <c r="AP668" s="362" t="str">
        <f aca="false">IF('Felling&amp;Restocking'!N668="","",IFERROR("," &amp; VLOOKUP( 'Felling&amp;Restocking'!N668,SpeciesList[],2,0),"," &amp; 'Felling&amp;Restocking'!N668))</f>
        <v/>
      </c>
      <c r="AQ668" s="362" t="str">
        <f aca="false">IF('Felling&amp;Restocking'!N668="","",VLOOKUP( 'Felling&amp;Restocking'!N668,SpeciesList[],4,0))</f>
        <v/>
      </c>
      <c r="AT668" s="362" t="str">
        <f aca="false">IF('Sub-Cpt Record'!A668&lt;&gt;"",CONCATENATE('Sub-Cpt Record'!A668,'Sub-Cpt Record'!B668,'Sub-Cpt Record'!C668),"")</f>
        <v/>
      </c>
      <c r="AU668" s="362" t="n">
        <f aca="false">IF($AT668="",1,COUNTIFS($AT$11:$AT$1000, $AT668))</f>
        <v>1</v>
      </c>
      <c r="AV668" s="362" t="n">
        <f aca="false">IF(AT668&lt;&gt;"",'Sub-Cpt Record'!C668/CODE!AU668,0)</f>
        <v>0</v>
      </c>
    </row>
    <row r="669" customFormat="false" ht="15" hidden="false" customHeight="false" outlineLevel="0" collapsed="false">
      <c r="A669" s="362" t="str">
        <f aca="false">IF('Sub-Cpt Record'!B669="",IF(OR('Sub-Cpt Record'!A669=0,'Sub-Cpt Record'!A669=""),"",'Sub-Cpt Record'!A669),CONCATENATE('Sub-Cpt Record'!A669&amp;'Sub-Cpt Record'!B669))</f>
        <v/>
      </c>
      <c r="B669" s="362" t="n">
        <f aca="false">IF($A669="",1,COUNTIFS($A$11:$A$1000, $A669))</f>
        <v>1</v>
      </c>
      <c r="C669" s="363" t="str">
        <f aca="false">IF('Sub-Cpt Record'!E669 = "","",'Sub-Cpt Record'!E669&amp;"  ")</f>
        <v/>
      </c>
      <c r="D669" s="362" t="str">
        <f aca="false">IF('Sub-Cpt Record'!F669 = "","",'Sub-Cpt Record'!F669&amp;"  ")</f>
        <v/>
      </c>
      <c r="E669" s="362" t="str">
        <f aca="false">IF('Sub-Cpt Record'!G669 = "","",'Sub-Cpt Record'!G669&amp;"  ")</f>
        <v/>
      </c>
      <c r="F669" s="362" t="str">
        <f aca="false">IF('Sub-Cpt Record'!H669 = "","",'Sub-Cpt Record'!H669&amp;"  ")</f>
        <v/>
      </c>
      <c r="G669" s="362" t="str">
        <f aca="false">IF('Sub-Cpt Record'!I669 = "","",'Sub-Cpt Record'!I669&amp;"  ")</f>
        <v/>
      </c>
      <c r="H669" s="362" t="str">
        <f aca="false">IF('Sub-Cpt Record'!J669 = "","",'Sub-Cpt Record'!J669&amp;"  ")</f>
        <v/>
      </c>
      <c r="I669" s="364" t="str">
        <f aca="false">CONCATENATE(C669&amp;D669&amp;E669&amp;F669&amp;G669&amp;H669)</f>
        <v/>
      </c>
      <c r="J669" s="362" t="n">
        <f aca="false">IF(A669&lt;&gt;"",'Sub-Cpt Record'!C669/CODE!B669,0)</f>
        <v>0</v>
      </c>
      <c r="L669" s="365" t="str">
        <f aca="false">IF(A669="",IF(L670=1,1,""),1)</f>
        <v/>
      </c>
      <c r="N669" s="366" t="n">
        <f aca="false">COUNTIFS('Felling&amp;Restocking'!$A$11:$A$1000, 'Felling&amp;Restocking'!$A669, 'Felling&amp;Restocking'!$B$11:$B$1000, 'Felling&amp;Restocking'!$B669, 'Felling&amp;Restocking'!$H$11:$H$1000, 'Felling&amp;Restocking'!$H669)</f>
        <v>0</v>
      </c>
      <c r="O669" s="366" t="n">
        <f aca="false">IF(OR('Felling&amp;Restocking'!H669=0,'Felling&amp;Restocking'!H669=""),0,1)</f>
        <v>0</v>
      </c>
      <c r="P669" s="367" t="n">
        <f aca="false">SUM('Felling&amp;Restocking'!O669+'Felling&amp;Restocking'!P669)</f>
        <v>0</v>
      </c>
      <c r="S669" s="369" t="n">
        <f aca="false">IF(AND(O669&lt;&gt;0,P669&lt;&gt;0,'Felling&amp;Restocking'!G669&lt;&gt;0,AA669="",AC669=""),1,0)</f>
        <v>0</v>
      </c>
      <c r="T669" s="370" t="str">
        <f aca="false">IF(OR('Felling&amp;Restocking'!G669=0,'Felling&amp;Restocking'!G669=""),"",SUM('Felling&amp;Restocking'!O669/P669)*'Felling&amp;Restocking'!G669)</f>
        <v/>
      </c>
      <c r="U669" s="370" t="str">
        <f aca="false">IF(OR('Felling&amp;Restocking'!G669=0,'Felling&amp;Restocking'!G669=""),"",SUM('Felling&amp;Restocking'!P669/P669)*'Felling&amp;Restocking'!G669)</f>
        <v/>
      </c>
      <c r="V669" s="371" t="n">
        <f aca="false">IF(CONCATENATE('Felling&amp;Restocking'!U669&amp;'Felling&amp;Restocking'!W669&amp;'Felling&amp;Restocking'!Y669&amp;'Felling&amp;Restocking'!AA669&amp;'Felling&amp;Restocking'!AC669)="",0,1)</f>
        <v>0</v>
      </c>
      <c r="W669" s="372" t="n">
        <f aca="false">IF(OR(OR(TRIM('Felling&amp;Restocking'!H669)="T",TRIM('Felling&amp;Restocking'!H669)="DF",TRIM('Felling&amp;Restocking'!H669)="OS"),O669=0),0,1)</f>
        <v>0</v>
      </c>
      <c r="X669" s="372" t="n">
        <f aca="false">IF(OR('Felling&amp;Restocking'!$S669="",OR('Felling&amp;Restocking'!$S669=0,'Felling&amp;Restocking'!$S669="N/A")),0,1)</f>
        <v>0</v>
      </c>
      <c r="Y669" s="362" t="str">
        <f aca="false">IF(W669=1,T669,"")</f>
        <v/>
      </c>
      <c r="Z669" s="362" t="str">
        <f aca="false">IF(W669=1,U669,"")</f>
        <v/>
      </c>
      <c r="AA669" s="363" t="str">
        <f aca="false">CONCATENATE(IF(AND(AG669="B",AF669&lt;&gt;""),AF669,""),IF(AND(AI669="B",AH669&lt;&gt;""),AH669,""),IF(AND(AK669="B",AJ669&lt;&gt;""),AJ669,""),IF(AND(AM669="B",AL669&lt;&gt;""),AL669,""),IF(AND(AO669="B",AN669&lt;&gt;""),AN669,""),IF(AND(AQ669="B",AP669&lt;&gt;""),AP669,""))</f>
        <v/>
      </c>
      <c r="AC669" s="362" t="str">
        <f aca="false">CONCATENATE(IF(AND(AG669="C",AF669&lt;&gt;""),AF669,""),IF(AND(AI669="C",AH669&lt;&gt;""),AH669,""),IF(AND(AK669="C",AJ669&lt;&gt;""),AJ669,""),IF(AND(AM669="C",AL669&lt;&gt;""),AL669,""),IF(AND(AO669="C",AN669&lt;&gt;""),AN669,""),IF(AND(AQ669="C",AP669&lt;&gt;""),AP669,""))</f>
        <v/>
      </c>
      <c r="AE669" s="362" t="str">
        <f aca="false">CONCATENATE(IF(AS669="","",AS669),IF(AU669="","",AU669),IF(AW669="","",AW669),IF(AY669="","",AY669),IF(BA669="","",BA669),IF(BC669="","",BC669))</f>
        <v>1</v>
      </c>
      <c r="AF669" s="362" t="str">
        <f aca="false">IF('Felling&amp;Restocking'!I669="","",IFERROR(VLOOKUP( 'Felling&amp;Restocking'!I669,SpeciesList[],2,0),"," &amp; 'Felling&amp;Restocking'!I669))</f>
        <v/>
      </c>
      <c r="AG669" s="362" t="str">
        <f aca="false">IF('Felling&amp;Restocking'!I669="","",VLOOKUP( 'Felling&amp;Restocking'!I669,SpeciesList[],4,0))</f>
        <v/>
      </c>
      <c r="AH669" s="362" t="str">
        <f aca="false">IF('Felling&amp;Restocking'!J669="","",IFERROR("," &amp; VLOOKUP( 'Felling&amp;Restocking'!J669,SpeciesList[],2,0),"," &amp; 'Felling&amp;Restocking'!J669))</f>
        <v/>
      </c>
      <c r="AI669" s="362" t="str">
        <f aca="false">IF('Felling&amp;Restocking'!J669="","",VLOOKUP( 'Felling&amp;Restocking'!J669,SpeciesList[],4,0))</f>
        <v/>
      </c>
      <c r="AJ669" s="362" t="str">
        <f aca="false">IF('Felling&amp;Restocking'!K669="","",IFERROR("," &amp; VLOOKUP( 'Felling&amp;Restocking'!K669,SpeciesList[],2,0),"," &amp; 'Felling&amp;Restocking'!K669))</f>
        <v/>
      </c>
      <c r="AK669" s="362" t="str">
        <f aca="false">IF('Felling&amp;Restocking'!K669="","",VLOOKUP( 'Felling&amp;Restocking'!K669,SpeciesList[],4,0))</f>
        <v/>
      </c>
      <c r="AL669" s="362" t="str">
        <f aca="false">IF('Felling&amp;Restocking'!L669="","",IFERROR("," &amp; VLOOKUP( 'Felling&amp;Restocking'!L669,SpeciesList[],2,0),"," &amp; 'Felling&amp;Restocking'!L669))</f>
        <v/>
      </c>
      <c r="AM669" s="362" t="str">
        <f aca="false">IF('Felling&amp;Restocking'!L669="","",VLOOKUP( 'Felling&amp;Restocking'!L669,SpeciesList[],4,0))</f>
        <v/>
      </c>
      <c r="AN669" s="362" t="str">
        <f aca="false">IF('Felling&amp;Restocking'!M669="","",IFERROR("," &amp; VLOOKUP( 'Felling&amp;Restocking'!M669,SpeciesList[],2,0),"," &amp; 'Felling&amp;Restocking'!M669))</f>
        <v/>
      </c>
      <c r="AO669" s="362" t="str">
        <f aca="false">IF('Felling&amp;Restocking'!M669="","",VLOOKUP( 'Felling&amp;Restocking'!M669,SpeciesList[],4,0))</f>
        <v/>
      </c>
      <c r="AP669" s="362" t="str">
        <f aca="false">IF('Felling&amp;Restocking'!N669="","",IFERROR("," &amp; VLOOKUP( 'Felling&amp;Restocking'!N669,SpeciesList[],2,0),"," &amp; 'Felling&amp;Restocking'!N669))</f>
        <v/>
      </c>
      <c r="AQ669" s="362" t="str">
        <f aca="false">IF('Felling&amp;Restocking'!N669="","",VLOOKUP( 'Felling&amp;Restocking'!N669,SpeciesList[],4,0))</f>
        <v/>
      </c>
      <c r="AT669" s="362" t="str">
        <f aca="false">IF('Sub-Cpt Record'!A669&lt;&gt;"",CONCATENATE('Sub-Cpt Record'!A669,'Sub-Cpt Record'!B669,'Sub-Cpt Record'!C669),"")</f>
        <v/>
      </c>
      <c r="AU669" s="362" t="n">
        <f aca="false">IF($AT669="",1,COUNTIFS($AT$11:$AT$1000, $AT669))</f>
        <v>1</v>
      </c>
      <c r="AV669" s="362" t="n">
        <f aca="false">IF(AT669&lt;&gt;"",'Sub-Cpt Record'!C669/CODE!AU669,0)</f>
        <v>0</v>
      </c>
    </row>
    <row r="670" customFormat="false" ht="15" hidden="false" customHeight="false" outlineLevel="0" collapsed="false">
      <c r="A670" s="362" t="str">
        <f aca="false">IF('Sub-Cpt Record'!B670="",IF(OR('Sub-Cpt Record'!A670=0,'Sub-Cpt Record'!A670=""),"",'Sub-Cpt Record'!A670),CONCATENATE('Sub-Cpt Record'!A670&amp;'Sub-Cpt Record'!B670))</f>
        <v/>
      </c>
      <c r="B670" s="362" t="n">
        <f aca="false">IF($A670="",1,COUNTIFS($A$11:$A$1000, $A670))</f>
        <v>1</v>
      </c>
      <c r="C670" s="363" t="str">
        <f aca="false">IF('Sub-Cpt Record'!E670 = "","",'Sub-Cpt Record'!E670&amp;"  ")</f>
        <v/>
      </c>
      <c r="D670" s="362" t="str">
        <f aca="false">IF('Sub-Cpt Record'!F670 = "","",'Sub-Cpt Record'!F670&amp;"  ")</f>
        <v/>
      </c>
      <c r="E670" s="362" t="str">
        <f aca="false">IF('Sub-Cpt Record'!G670 = "","",'Sub-Cpt Record'!G670&amp;"  ")</f>
        <v/>
      </c>
      <c r="F670" s="362" t="str">
        <f aca="false">IF('Sub-Cpt Record'!H670 = "","",'Sub-Cpt Record'!H670&amp;"  ")</f>
        <v/>
      </c>
      <c r="G670" s="362" t="str">
        <f aca="false">IF('Sub-Cpt Record'!I670 = "","",'Sub-Cpt Record'!I670&amp;"  ")</f>
        <v/>
      </c>
      <c r="H670" s="362" t="str">
        <f aca="false">IF('Sub-Cpt Record'!J670 = "","",'Sub-Cpt Record'!J670&amp;"  ")</f>
        <v/>
      </c>
      <c r="I670" s="364" t="str">
        <f aca="false">CONCATENATE(C670&amp;D670&amp;E670&amp;F670&amp;G670&amp;H670)</f>
        <v/>
      </c>
      <c r="J670" s="362" t="n">
        <f aca="false">IF(A670&lt;&gt;"",'Sub-Cpt Record'!C670/CODE!B670,0)</f>
        <v>0</v>
      </c>
      <c r="L670" s="365" t="str">
        <f aca="false">IF(A670="",IF(L671=1,1,""),1)</f>
        <v/>
      </c>
      <c r="N670" s="366" t="n">
        <f aca="false">COUNTIFS('Felling&amp;Restocking'!$A$11:$A$1000, 'Felling&amp;Restocking'!$A670, 'Felling&amp;Restocking'!$B$11:$B$1000, 'Felling&amp;Restocking'!$B670, 'Felling&amp;Restocking'!$H$11:$H$1000, 'Felling&amp;Restocking'!$H670)</f>
        <v>0</v>
      </c>
      <c r="O670" s="366" t="n">
        <f aca="false">IF(OR('Felling&amp;Restocking'!H670=0,'Felling&amp;Restocking'!H670=""),0,1)</f>
        <v>0</v>
      </c>
      <c r="P670" s="367" t="n">
        <f aca="false">SUM('Felling&amp;Restocking'!O670+'Felling&amp;Restocking'!P670)</f>
        <v>0</v>
      </c>
      <c r="S670" s="369" t="n">
        <f aca="false">IF(AND(O670&lt;&gt;0,P670&lt;&gt;0,'Felling&amp;Restocking'!G670&lt;&gt;0,AA670="",AC670=""),1,0)</f>
        <v>0</v>
      </c>
      <c r="T670" s="370" t="str">
        <f aca="false">IF(OR('Felling&amp;Restocking'!G670=0,'Felling&amp;Restocking'!G670=""),"",SUM('Felling&amp;Restocking'!O670/P670)*'Felling&amp;Restocking'!G670)</f>
        <v/>
      </c>
      <c r="U670" s="370" t="str">
        <f aca="false">IF(OR('Felling&amp;Restocking'!G670=0,'Felling&amp;Restocking'!G670=""),"",SUM('Felling&amp;Restocking'!P670/P670)*'Felling&amp;Restocking'!G670)</f>
        <v/>
      </c>
      <c r="V670" s="371" t="n">
        <f aca="false">IF(CONCATENATE('Felling&amp;Restocking'!U670&amp;'Felling&amp;Restocking'!W670&amp;'Felling&amp;Restocking'!Y670&amp;'Felling&amp;Restocking'!AA670&amp;'Felling&amp;Restocking'!AC670)="",0,1)</f>
        <v>0</v>
      </c>
      <c r="W670" s="372" t="n">
        <f aca="false">IF(OR(OR(TRIM('Felling&amp;Restocking'!H670)="T",TRIM('Felling&amp;Restocking'!H670)="DF",TRIM('Felling&amp;Restocking'!H670)="OS"),O670=0),0,1)</f>
        <v>0</v>
      </c>
      <c r="X670" s="372" t="n">
        <f aca="false">IF(OR('Felling&amp;Restocking'!$S670="",OR('Felling&amp;Restocking'!$S670=0,'Felling&amp;Restocking'!$S670="N/A")),0,1)</f>
        <v>0</v>
      </c>
      <c r="Y670" s="362" t="str">
        <f aca="false">IF(W670=1,T670,"")</f>
        <v/>
      </c>
      <c r="Z670" s="362" t="str">
        <f aca="false">IF(W670=1,U670,"")</f>
        <v/>
      </c>
      <c r="AA670" s="363" t="str">
        <f aca="false">CONCATENATE(IF(AND(AG670="B",AF670&lt;&gt;""),AF670,""),IF(AND(AI670="B",AH670&lt;&gt;""),AH670,""),IF(AND(AK670="B",AJ670&lt;&gt;""),AJ670,""),IF(AND(AM670="B",AL670&lt;&gt;""),AL670,""),IF(AND(AO670="B",AN670&lt;&gt;""),AN670,""),IF(AND(AQ670="B",AP670&lt;&gt;""),AP670,""))</f>
        <v/>
      </c>
      <c r="AC670" s="362" t="str">
        <f aca="false">CONCATENATE(IF(AND(AG670="C",AF670&lt;&gt;""),AF670,""),IF(AND(AI670="C",AH670&lt;&gt;""),AH670,""),IF(AND(AK670="C",AJ670&lt;&gt;""),AJ670,""),IF(AND(AM670="C",AL670&lt;&gt;""),AL670,""),IF(AND(AO670="C",AN670&lt;&gt;""),AN670,""),IF(AND(AQ670="C",AP670&lt;&gt;""),AP670,""))</f>
        <v/>
      </c>
      <c r="AE670" s="362" t="str">
        <f aca="false">CONCATENATE(IF(AS670="","",AS670),IF(AU670="","",AU670),IF(AW670="","",AW670),IF(AY670="","",AY670),IF(BA670="","",BA670),IF(BC670="","",BC670))</f>
        <v>1</v>
      </c>
      <c r="AF670" s="362" t="str">
        <f aca="false">IF('Felling&amp;Restocking'!I670="","",IFERROR(VLOOKUP( 'Felling&amp;Restocking'!I670,SpeciesList[],2,0),"," &amp; 'Felling&amp;Restocking'!I670))</f>
        <v/>
      </c>
      <c r="AG670" s="362" t="str">
        <f aca="false">IF('Felling&amp;Restocking'!I670="","",VLOOKUP( 'Felling&amp;Restocking'!I670,SpeciesList[],4,0))</f>
        <v/>
      </c>
      <c r="AH670" s="362" t="str">
        <f aca="false">IF('Felling&amp;Restocking'!J670="","",IFERROR("," &amp; VLOOKUP( 'Felling&amp;Restocking'!J670,SpeciesList[],2,0),"," &amp; 'Felling&amp;Restocking'!J670))</f>
        <v/>
      </c>
      <c r="AI670" s="362" t="str">
        <f aca="false">IF('Felling&amp;Restocking'!J670="","",VLOOKUP( 'Felling&amp;Restocking'!J670,SpeciesList[],4,0))</f>
        <v/>
      </c>
      <c r="AJ670" s="362" t="str">
        <f aca="false">IF('Felling&amp;Restocking'!K670="","",IFERROR("," &amp; VLOOKUP( 'Felling&amp;Restocking'!K670,SpeciesList[],2,0),"," &amp; 'Felling&amp;Restocking'!K670))</f>
        <v/>
      </c>
      <c r="AK670" s="362" t="str">
        <f aca="false">IF('Felling&amp;Restocking'!K670="","",VLOOKUP( 'Felling&amp;Restocking'!K670,SpeciesList[],4,0))</f>
        <v/>
      </c>
      <c r="AL670" s="362" t="str">
        <f aca="false">IF('Felling&amp;Restocking'!L670="","",IFERROR("," &amp; VLOOKUP( 'Felling&amp;Restocking'!L670,SpeciesList[],2,0),"," &amp; 'Felling&amp;Restocking'!L670))</f>
        <v/>
      </c>
      <c r="AM670" s="362" t="str">
        <f aca="false">IF('Felling&amp;Restocking'!L670="","",VLOOKUP( 'Felling&amp;Restocking'!L670,SpeciesList[],4,0))</f>
        <v/>
      </c>
      <c r="AN670" s="362" t="str">
        <f aca="false">IF('Felling&amp;Restocking'!M670="","",IFERROR("," &amp; VLOOKUP( 'Felling&amp;Restocking'!M670,SpeciesList[],2,0),"," &amp; 'Felling&amp;Restocking'!M670))</f>
        <v/>
      </c>
      <c r="AO670" s="362" t="str">
        <f aca="false">IF('Felling&amp;Restocking'!M670="","",VLOOKUP( 'Felling&amp;Restocking'!M670,SpeciesList[],4,0))</f>
        <v/>
      </c>
      <c r="AP670" s="362" t="str">
        <f aca="false">IF('Felling&amp;Restocking'!N670="","",IFERROR("," &amp; VLOOKUP( 'Felling&amp;Restocking'!N670,SpeciesList[],2,0),"," &amp; 'Felling&amp;Restocking'!N670))</f>
        <v/>
      </c>
      <c r="AQ670" s="362" t="str">
        <f aca="false">IF('Felling&amp;Restocking'!N670="","",VLOOKUP( 'Felling&amp;Restocking'!N670,SpeciesList[],4,0))</f>
        <v/>
      </c>
      <c r="AT670" s="362" t="str">
        <f aca="false">IF('Sub-Cpt Record'!A670&lt;&gt;"",CONCATENATE('Sub-Cpt Record'!A670,'Sub-Cpt Record'!B670,'Sub-Cpt Record'!C670),"")</f>
        <v/>
      </c>
      <c r="AU670" s="362" t="n">
        <f aca="false">IF($AT670="",1,COUNTIFS($AT$11:$AT$1000, $AT670))</f>
        <v>1</v>
      </c>
      <c r="AV670" s="362" t="n">
        <f aca="false">IF(AT670&lt;&gt;"",'Sub-Cpt Record'!C670/CODE!AU670,0)</f>
        <v>0</v>
      </c>
    </row>
    <row r="671" customFormat="false" ht="15" hidden="false" customHeight="false" outlineLevel="0" collapsed="false">
      <c r="A671" s="362" t="str">
        <f aca="false">IF('Sub-Cpt Record'!B671="",IF(OR('Sub-Cpt Record'!A671=0,'Sub-Cpt Record'!A671=""),"",'Sub-Cpt Record'!A671),CONCATENATE('Sub-Cpt Record'!A671&amp;'Sub-Cpt Record'!B671))</f>
        <v/>
      </c>
      <c r="B671" s="362" t="n">
        <f aca="false">IF($A671="",1,COUNTIFS($A$11:$A$1000, $A671))</f>
        <v>1</v>
      </c>
      <c r="C671" s="363" t="str">
        <f aca="false">IF('Sub-Cpt Record'!E671 = "","",'Sub-Cpt Record'!E671&amp;"  ")</f>
        <v/>
      </c>
      <c r="D671" s="362" t="str">
        <f aca="false">IF('Sub-Cpt Record'!F671 = "","",'Sub-Cpt Record'!F671&amp;"  ")</f>
        <v/>
      </c>
      <c r="E671" s="362" t="str">
        <f aca="false">IF('Sub-Cpt Record'!G671 = "","",'Sub-Cpt Record'!G671&amp;"  ")</f>
        <v/>
      </c>
      <c r="F671" s="362" t="str">
        <f aca="false">IF('Sub-Cpt Record'!H671 = "","",'Sub-Cpt Record'!H671&amp;"  ")</f>
        <v/>
      </c>
      <c r="G671" s="362" t="str">
        <f aca="false">IF('Sub-Cpt Record'!I671 = "","",'Sub-Cpt Record'!I671&amp;"  ")</f>
        <v/>
      </c>
      <c r="H671" s="362" t="str">
        <f aca="false">IF('Sub-Cpt Record'!J671 = "","",'Sub-Cpt Record'!J671&amp;"  ")</f>
        <v/>
      </c>
      <c r="I671" s="364" t="str">
        <f aca="false">CONCATENATE(C671&amp;D671&amp;E671&amp;F671&amp;G671&amp;H671)</f>
        <v/>
      </c>
      <c r="J671" s="362" t="n">
        <f aca="false">IF(A671&lt;&gt;"",'Sub-Cpt Record'!C671/CODE!B671,0)</f>
        <v>0</v>
      </c>
      <c r="L671" s="365" t="str">
        <f aca="false">IF(A671="",IF(L672=1,1,""),1)</f>
        <v/>
      </c>
      <c r="N671" s="366" t="n">
        <f aca="false">COUNTIFS('Felling&amp;Restocking'!$A$11:$A$1000, 'Felling&amp;Restocking'!$A671, 'Felling&amp;Restocking'!$B$11:$B$1000, 'Felling&amp;Restocking'!$B671, 'Felling&amp;Restocking'!$H$11:$H$1000, 'Felling&amp;Restocking'!$H671)</f>
        <v>0</v>
      </c>
      <c r="O671" s="366" t="n">
        <f aca="false">IF(OR('Felling&amp;Restocking'!H671=0,'Felling&amp;Restocking'!H671=""),0,1)</f>
        <v>0</v>
      </c>
      <c r="P671" s="367" t="n">
        <f aca="false">SUM('Felling&amp;Restocking'!O671+'Felling&amp;Restocking'!P671)</f>
        <v>0</v>
      </c>
      <c r="S671" s="369" t="n">
        <f aca="false">IF(AND(O671&lt;&gt;0,P671&lt;&gt;0,'Felling&amp;Restocking'!G671&lt;&gt;0,AA671="",AC671=""),1,0)</f>
        <v>0</v>
      </c>
      <c r="T671" s="370" t="str">
        <f aca="false">IF(OR('Felling&amp;Restocking'!G671=0,'Felling&amp;Restocking'!G671=""),"",SUM('Felling&amp;Restocking'!O671/P671)*'Felling&amp;Restocking'!G671)</f>
        <v/>
      </c>
      <c r="U671" s="370" t="str">
        <f aca="false">IF(OR('Felling&amp;Restocking'!G671=0,'Felling&amp;Restocking'!G671=""),"",SUM('Felling&amp;Restocking'!P671/P671)*'Felling&amp;Restocking'!G671)</f>
        <v/>
      </c>
      <c r="V671" s="371" t="n">
        <f aca="false">IF(CONCATENATE('Felling&amp;Restocking'!U671&amp;'Felling&amp;Restocking'!W671&amp;'Felling&amp;Restocking'!Y671&amp;'Felling&amp;Restocking'!AA671&amp;'Felling&amp;Restocking'!AC671)="",0,1)</f>
        <v>0</v>
      </c>
      <c r="W671" s="372" t="n">
        <f aca="false">IF(OR(OR(TRIM('Felling&amp;Restocking'!H671)="T",TRIM('Felling&amp;Restocking'!H671)="DF",TRIM('Felling&amp;Restocking'!H671)="OS"),O671=0),0,1)</f>
        <v>0</v>
      </c>
      <c r="X671" s="372" t="n">
        <f aca="false">IF(OR('Felling&amp;Restocking'!$S671="",OR('Felling&amp;Restocking'!$S671=0,'Felling&amp;Restocking'!$S671="N/A")),0,1)</f>
        <v>0</v>
      </c>
      <c r="Y671" s="362" t="str">
        <f aca="false">IF(W671=1,T671,"")</f>
        <v/>
      </c>
      <c r="Z671" s="362" t="str">
        <f aca="false">IF(W671=1,U671,"")</f>
        <v/>
      </c>
      <c r="AA671" s="363" t="str">
        <f aca="false">CONCATENATE(IF(AND(AG671="B",AF671&lt;&gt;""),AF671,""),IF(AND(AI671="B",AH671&lt;&gt;""),AH671,""),IF(AND(AK671="B",AJ671&lt;&gt;""),AJ671,""),IF(AND(AM671="B",AL671&lt;&gt;""),AL671,""),IF(AND(AO671="B",AN671&lt;&gt;""),AN671,""),IF(AND(AQ671="B",AP671&lt;&gt;""),AP671,""))</f>
        <v/>
      </c>
      <c r="AC671" s="362" t="str">
        <f aca="false">CONCATENATE(IF(AND(AG671="C",AF671&lt;&gt;""),AF671,""),IF(AND(AI671="C",AH671&lt;&gt;""),AH671,""),IF(AND(AK671="C",AJ671&lt;&gt;""),AJ671,""),IF(AND(AM671="C",AL671&lt;&gt;""),AL671,""),IF(AND(AO671="C",AN671&lt;&gt;""),AN671,""),IF(AND(AQ671="C",AP671&lt;&gt;""),AP671,""))</f>
        <v/>
      </c>
      <c r="AE671" s="362" t="str">
        <f aca="false">CONCATENATE(IF(AS671="","",AS671),IF(AU671="","",AU671),IF(AW671="","",AW671),IF(AY671="","",AY671),IF(BA671="","",BA671),IF(BC671="","",BC671))</f>
        <v>1</v>
      </c>
      <c r="AF671" s="362" t="str">
        <f aca="false">IF('Felling&amp;Restocking'!I671="","",IFERROR(VLOOKUP( 'Felling&amp;Restocking'!I671,SpeciesList[],2,0),"," &amp; 'Felling&amp;Restocking'!I671))</f>
        <v/>
      </c>
      <c r="AG671" s="362" t="str">
        <f aca="false">IF('Felling&amp;Restocking'!I671="","",VLOOKUP( 'Felling&amp;Restocking'!I671,SpeciesList[],4,0))</f>
        <v/>
      </c>
      <c r="AH671" s="362" t="str">
        <f aca="false">IF('Felling&amp;Restocking'!J671="","",IFERROR("," &amp; VLOOKUP( 'Felling&amp;Restocking'!J671,SpeciesList[],2,0),"," &amp; 'Felling&amp;Restocking'!J671))</f>
        <v/>
      </c>
      <c r="AI671" s="362" t="str">
        <f aca="false">IF('Felling&amp;Restocking'!J671="","",VLOOKUP( 'Felling&amp;Restocking'!J671,SpeciesList[],4,0))</f>
        <v/>
      </c>
      <c r="AJ671" s="362" t="str">
        <f aca="false">IF('Felling&amp;Restocking'!K671="","",IFERROR("," &amp; VLOOKUP( 'Felling&amp;Restocking'!K671,SpeciesList[],2,0),"," &amp; 'Felling&amp;Restocking'!K671))</f>
        <v/>
      </c>
      <c r="AK671" s="362" t="str">
        <f aca="false">IF('Felling&amp;Restocking'!K671="","",VLOOKUP( 'Felling&amp;Restocking'!K671,SpeciesList[],4,0))</f>
        <v/>
      </c>
      <c r="AL671" s="362" t="str">
        <f aca="false">IF('Felling&amp;Restocking'!L671="","",IFERROR("," &amp; VLOOKUP( 'Felling&amp;Restocking'!L671,SpeciesList[],2,0),"," &amp; 'Felling&amp;Restocking'!L671))</f>
        <v/>
      </c>
      <c r="AM671" s="362" t="str">
        <f aca="false">IF('Felling&amp;Restocking'!L671="","",VLOOKUP( 'Felling&amp;Restocking'!L671,SpeciesList[],4,0))</f>
        <v/>
      </c>
      <c r="AN671" s="362" t="str">
        <f aca="false">IF('Felling&amp;Restocking'!M671="","",IFERROR("," &amp; VLOOKUP( 'Felling&amp;Restocking'!M671,SpeciesList[],2,0),"," &amp; 'Felling&amp;Restocking'!M671))</f>
        <v/>
      </c>
      <c r="AO671" s="362" t="str">
        <f aca="false">IF('Felling&amp;Restocking'!M671="","",VLOOKUP( 'Felling&amp;Restocking'!M671,SpeciesList[],4,0))</f>
        <v/>
      </c>
      <c r="AP671" s="362" t="str">
        <f aca="false">IF('Felling&amp;Restocking'!N671="","",IFERROR("," &amp; VLOOKUP( 'Felling&amp;Restocking'!N671,SpeciesList[],2,0),"," &amp; 'Felling&amp;Restocking'!N671))</f>
        <v/>
      </c>
      <c r="AQ671" s="362" t="str">
        <f aca="false">IF('Felling&amp;Restocking'!N671="","",VLOOKUP( 'Felling&amp;Restocking'!N671,SpeciesList[],4,0))</f>
        <v/>
      </c>
      <c r="AT671" s="362" t="str">
        <f aca="false">IF('Sub-Cpt Record'!A671&lt;&gt;"",CONCATENATE('Sub-Cpt Record'!A671,'Sub-Cpt Record'!B671,'Sub-Cpt Record'!C671),"")</f>
        <v/>
      </c>
      <c r="AU671" s="362" t="n">
        <f aca="false">IF($AT671="",1,COUNTIFS($AT$11:$AT$1000, $AT671))</f>
        <v>1</v>
      </c>
      <c r="AV671" s="362" t="n">
        <f aca="false">IF(AT671&lt;&gt;"",'Sub-Cpt Record'!C671/CODE!AU671,0)</f>
        <v>0</v>
      </c>
    </row>
    <row r="672" customFormat="false" ht="15" hidden="false" customHeight="false" outlineLevel="0" collapsed="false">
      <c r="A672" s="362" t="str">
        <f aca="false">IF('Sub-Cpt Record'!B672="",IF(OR('Sub-Cpt Record'!A672=0,'Sub-Cpt Record'!A672=""),"",'Sub-Cpt Record'!A672),CONCATENATE('Sub-Cpt Record'!A672&amp;'Sub-Cpt Record'!B672))</f>
        <v/>
      </c>
      <c r="B672" s="362" t="n">
        <f aca="false">IF($A672="",1,COUNTIFS($A$11:$A$1000, $A672))</f>
        <v>1</v>
      </c>
      <c r="C672" s="363" t="str">
        <f aca="false">IF('Sub-Cpt Record'!E672 = "","",'Sub-Cpt Record'!E672&amp;"  ")</f>
        <v/>
      </c>
      <c r="D672" s="362" t="str">
        <f aca="false">IF('Sub-Cpt Record'!F672 = "","",'Sub-Cpt Record'!F672&amp;"  ")</f>
        <v/>
      </c>
      <c r="E672" s="362" t="str">
        <f aca="false">IF('Sub-Cpt Record'!G672 = "","",'Sub-Cpt Record'!G672&amp;"  ")</f>
        <v/>
      </c>
      <c r="F672" s="362" t="str">
        <f aca="false">IF('Sub-Cpt Record'!H672 = "","",'Sub-Cpt Record'!H672&amp;"  ")</f>
        <v/>
      </c>
      <c r="G672" s="362" t="str">
        <f aca="false">IF('Sub-Cpt Record'!I672 = "","",'Sub-Cpt Record'!I672&amp;"  ")</f>
        <v/>
      </c>
      <c r="H672" s="362" t="str">
        <f aca="false">IF('Sub-Cpt Record'!J672 = "","",'Sub-Cpt Record'!J672&amp;"  ")</f>
        <v/>
      </c>
      <c r="I672" s="364" t="str">
        <f aca="false">CONCATENATE(C672&amp;D672&amp;E672&amp;F672&amp;G672&amp;H672)</f>
        <v/>
      </c>
      <c r="J672" s="362" t="n">
        <f aca="false">IF(A672&lt;&gt;"",'Sub-Cpt Record'!C672/CODE!B672,0)</f>
        <v>0</v>
      </c>
      <c r="L672" s="365" t="str">
        <f aca="false">IF(A672="",IF(L673=1,1,""),1)</f>
        <v/>
      </c>
      <c r="N672" s="366" t="n">
        <f aca="false">COUNTIFS('Felling&amp;Restocking'!$A$11:$A$1000, 'Felling&amp;Restocking'!$A672, 'Felling&amp;Restocking'!$B$11:$B$1000, 'Felling&amp;Restocking'!$B672, 'Felling&amp;Restocking'!$H$11:$H$1000, 'Felling&amp;Restocking'!$H672)</f>
        <v>0</v>
      </c>
      <c r="O672" s="366" t="n">
        <f aca="false">IF(OR('Felling&amp;Restocking'!H672=0,'Felling&amp;Restocking'!H672=""),0,1)</f>
        <v>0</v>
      </c>
      <c r="P672" s="367" t="n">
        <f aca="false">SUM('Felling&amp;Restocking'!O672+'Felling&amp;Restocking'!P672)</f>
        <v>0</v>
      </c>
      <c r="S672" s="369" t="n">
        <f aca="false">IF(AND(O672&lt;&gt;0,P672&lt;&gt;0,'Felling&amp;Restocking'!G672&lt;&gt;0,AA672="",AC672=""),1,0)</f>
        <v>0</v>
      </c>
      <c r="T672" s="370" t="str">
        <f aca="false">IF(OR('Felling&amp;Restocking'!G672=0,'Felling&amp;Restocking'!G672=""),"",SUM('Felling&amp;Restocking'!O672/P672)*'Felling&amp;Restocking'!G672)</f>
        <v/>
      </c>
      <c r="U672" s="370" t="str">
        <f aca="false">IF(OR('Felling&amp;Restocking'!G672=0,'Felling&amp;Restocking'!G672=""),"",SUM('Felling&amp;Restocking'!P672/P672)*'Felling&amp;Restocking'!G672)</f>
        <v/>
      </c>
      <c r="V672" s="371" t="n">
        <f aca="false">IF(CONCATENATE('Felling&amp;Restocking'!U672&amp;'Felling&amp;Restocking'!W672&amp;'Felling&amp;Restocking'!Y672&amp;'Felling&amp;Restocking'!AA672&amp;'Felling&amp;Restocking'!AC672)="",0,1)</f>
        <v>0</v>
      </c>
      <c r="W672" s="372" t="n">
        <f aca="false">IF(OR(OR(TRIM('Felling&amp;Restocking'!H672)="T",TRIM('Felling&amp;Restocking'!H672)="DF",TRIM('Felling&amp;Restocking'!H672)="OS"),O672=0),0,1)</f>
        <v>0</v>
      </c>
      <c r="X672" s="372" t="n">
        <f aca="false">IF(OR('Felling&amp;Restocking'!$S672="",OR('Felling&amp;Restocking'!$S672=0,'Felling&amp;Restocking'!$S672="N/A")),0,1)</f>
        <v>0</v>
      </c>
      <c r="Y672" s="362" t="str">
        <f aca="false">IF(W672=1,T672,"")</f>
        <v/>
      </c>
      <c r="Z672" s="362" t="str">
        <f aca="false">IF(W672=1,U672,"")</f>
        <v/>
      </c>
      <c r="AA672" s="363" t="str">
        <f aca="false">CONCATENATE(IF(AND(AG672="B",AF672&lt;&gt;""),AF672,""),IF(AND(AI672="B",AH672&lt;&gt;""),AH672,""),IF(AND(AK672="B",AJ672&lt;&gt;""),AJ672,""),IF(AND(AM672="B",AL672&lt;&gt;""),AL672,""),IF(AND(AO672="B",AN672&lt;&gt;""),AN672,""),IF(AND(AQ672="B",AP672&lt;&gt;""),AP672,""))</f>
        <v/>
      </c>
      <c r="AC672" s="362" t="str">
        <f aca="false">CONCATENATE(IF(AND(AG672="C",AF672&lt;&gt;""),AF672,""),IF(AND(AI672="C",AH672&lt;&gt;""),AH672,""),IF(AND(AK672="C",AJ672&lt;&gt;""),AJ672,""),IF(AND(AM672="C",AL672&lt;&gt;""),AL672,""),IF(AND(AO672="C",AN672&lt;&gt;""),AN672,""),IF(AND(AQ672="C",AP672&lt;&gt;""),AP672,""))</f>
        <v/>
      </c>
      <c r="AE672" s="362" t="str">
        <f aca="false">CONCATENATE(IF(AS672="","",AS672),IF(AU672="","",AU672),IF(AW672="","",AW672),IF(AY672="","",AY672),IF(BA672="","",BA672),IF(BC672="","",BC672))</f>
        <v>1</v>
      </c>
      <c r="AF672" s="362" t="str">
        <f aca="false">IF('Felling&amp;Restocking'!I672="","",IFERROR(VLOOKUP( 'Felling&amp;Restocking'!I672,SpeciesList[],2,0),"," &amp; 'Felling&amp;Restocking'!I672))</f>
        <v/>
      </c>
      <c r="AG672" s="362" t="str">
        <f aca="false">IF('Felling&amp;Restocking'!I672="","",VLOOKUP( 'Felling&amp;Restocking'!I672,SpeciesList[],4,0))</f>
        <v/>
      </c>
      <c r="AH672" s="362" t="str">
        <f aca="false">IF('Felling&amp;Restocking'!J672="","",IFERROR("," &amp; VLOOKUP( 'Felling&amp;Restocking'!J672,SpeciesList[],2,0),"," &amp; 'Felling&amp;Restocking'!J672))</f>
        <v/>
      </c>
      <c r="AI672" s="362" t="str">
        <f aca="false">IF('Felling&amp;Restocking'!J672="","",VLOOKUP( 'Felling&amp;Restocking'!J672,SpeciesList[],4,0))</f>
        <v/>
      </c>
      <c r="AJ672" s="362" t="str">
        <f aca="false">IF('Felling&amp;Restocking'!K672="","",IFERROR("," &amp; VLOOKUP( 'Felling&amp;Restocking'!K672,SpeciesList[],2,0),"," &amp; 'Felling&amp;Restocking'!K672))</f>
        <v/>
      </c>
      <c r="AK672" s="362" t="str">
        <f aca="false">IF('Felling&amp;Restocking'!K672="","",VLOOKUP( 'Felling&amp;Restocking'!K672,SpeciesList[],4,0))</f>
        <v/>
      </c>
      <c r="AL672" s="362" t="str">
        <f aca="false">IF('Felling&amp;Restocking'!L672="","",IFERROR("," &amp; VLOOKUP( 'Felling&amp;Restocking'!L672,SpeciesList[],2,0),"," &amp; 'Felling&amp;Restocking'!L672))</f>
        <v/>
      </c>
      <c r="AM672" s="362" t="str">
        <f aca="false">IF('Felling&amp;Restocking'!L672="","",VLOOKUP( 'Felling&amp;Restocking'!L672,SpeciesList[],4,0))</f>
        <v/>
      </c>
      <c r="AN672" s="362" t="str">
        <f aca="false">IF('Felling&amp;Restocking'!M672="","",IFERROR("," &amp; VLOOKUP( 'Felling&amp;Restocking'!M672,SpeciesList[],2,0),"," &amp; 'Felling&amp;Restocking'!M672))</f>
        <v/>
      </c>
      <c r="AO672" s="362" t="str">
        <f aca="false">IF('Felling&amp;Restocking'!M672="","",VLOOKUP( 'Felling&amp;Restocking'!M672,SpeciesList[],4,0))</f>
        <v/>
      </c>
      <c r="AP672" s="362" t="str">
        <f aca="false">IF('Felling&amp;Restocking'!N672="","",IFERROR("," &amp; VLOOKUP( 'Felling&amp;Restocking'!N672,SpeciesList[],2,0),"," &amp; 'Felling&amp;Restocking'!N672))</f>
        <v/>
      </c>
      <c r="AQ672" s="362" t="str">
        <f aca="false">IF('Felling&amp;Restocking'!N672="","",VLOOKUP( 'Felling&amp;Restocking'!N672,SpeciesList[],4,0))</f>
        <v/>
      </c>
      <c r="AT672" s="362" t="str">
        <f aca="false">IF('Sub-Cpt Record'!A672&lt;&gt;"",CONCATENATE('Sub-Cpt Record'!A672,'Sub-Cpt Record'!B672,'Sub-Cpt Record'!C672),"")</f>
        <v/>
      </c>
      <c r="AU672" s="362" t="n">
        <f aca="false">IF($AT672="",1,COUNTIFS($AT$11:$AT$1000, $AT672))</f>
        <v>1</v>
      </c>
      <c r="AV672" s="362" t="n">
        <f aca="false">IF(AT672&lt;&gt;"",'Sub-Cpt Record'!C672/CODE!AU672,0)</f>
        <v>0</v>
      </c>
    </row>
    <row r="673" customFormat="false" ht="15" hidden="false" customHeight="false" outlineLevel="0" collapsed="false">
      <c r="A673" s="362" t="str">
        <f aca="false">IF('Sub-Cpt Record'!B673="",IF(OR('Sub-Cpt Record'!A673=0,'Sub-Cpt Record'!A673=""),"",'Sub-Cpt Record'!A673),CONCATENATE('Sub-Cpt Record'!A673&amp;'Sub-Cpt Record'!B673))</f>
        <v/>
      </c>
      <c r="B673" s="362" t="n">
        <f aca="false">IF($A673="",1,COUNTIFS($A$11:$A$1000, $A673))</f>
        <v>1</v>
      </c>
      <c r="C673" s="363" t="str">
        <f aca="false">IF('Sub-Cpt Record'!E673 = "","",'Sub-Cpt Record'!E673&amp;"  ")</f>
        <v/>
      </c>
      <c r="D673" s="362" t="str">
        <f aca="false">IF('Sub-Cpt Record'!F673 = "","",'Sub-Cpt Record'!F673&amp;"  ")</f>
        <v/>
      </c>
      <c r="E673" s="362" t="str">
        <f aca="false">IF('Sub-Cpt Record'!G673 = "","",'Sub-Cpt Record'!G673&amp;"  ")</f>
        <v/>
      </c>
      <c r="F673" s="362" t="str">
        <f aca="false">IF('Sub-Cpt Record'!H673 = "","",'Sub-Cpt Record'!H673&amp;"  ")</f>
        <v/>
      </c>
      <c r="G673" s="362" t="str">
        <f aca="false">IF('Sub-Cpt Record'!I673 = "","",'Sub-Cpt Record'!I673&amp;"  ")</f>
        <v/>
      </c>
      <c r="H673" s="362" t="str">
        <f aca="false">IF('Sub-Cpt Record'!J673 = "","",'Sub-Cpt Record'!J673&amp;"  ")</f>
        <v/>
      </c>
      <c r="I673" s="364" t="str">
        <f aca="false">CONCATENATE(C673&amp;D673&amp;E673&amp;F673&amp;G673&amp;H673)</f>
        <v/>
      </c>
      <c r="J673" s="362" t="n">
        <f aca="false">IF(A673&lt;&gt;"",'Sub-Cpt Record'!C673/CODE!B673,0)</f>
        <v>0</v>
      </c>
      <c r="L673" s="365" t="str">
        <f aca="false">IF(A673="",IF(L674=1,1,""),1)</f>
        <v/>
      </c>
      <c r="N673" s="366" t="n">
        <f aca="false">COUNTIFS('Felling&amp;Restocking'!$A$11:$A$1000, 'Felling&amp;Restocking'!$A673, 'Felling&amp;Restocking'!$B$11:$B$1000, 'Felling&amp;Restocking'!$B673, 'Felling&amp;Restocking'!$H$11:$H$1000, 'Felling&amp;Restocking'!$H673)</f>
        <v>0</v>
      </c>
      <c r="O673" s="366" t="n">
        <f aca="false">IF(OR('Felling&amp;Restocking'!H673=0,'Felling&amp;Restocking'!H673=""),0,1)</f>
        <v>0</v>
      </c>
      <c r="P673" s="367" t="n">
        <f aca="false">SUM('Felling&amp;Restocking'!O673+'Felling&amp;Restocking'!P673)</f>
        <v>0</v>
      </c>
      <c r="S673" s="369" t="n">
        <f aca="false">IF(AND(O673&lt;&gt;0,P673&lt;&gt;0,'Felling&amp;Restocking'!G673&lt;&gt;0,AA673="",AC673=""),1,0)</f>
        <v>0</v>
      </c>
      <c r="T673" s="370" t="str">
        <f aca="false">IF(OR('Felling&amp;Restocking'!G673=0,'Felling&amp;Restocking'!G673=""),"",SUM('Felling&amp;Restocking'!O673/P673)*'Felling&amp;Restocking'!G673)</f>
        <v/>
      </c>
      <c r="U673" s="370" t="str">
        <f aca="false">IF(OR('Felling&amp;Restocking'!G673=0,'Felling&amp;Restocking'!G673=""),"",SUM('Felling&amp;Restocking'!P673/P673)*'Felling&amp;Restocking'!G673)</f>
        <v/>
      </c>
      <c r="V673" s="371" t="n">
        <f aca="false">IF(CONCATENATE('Felling&amp;Restocking'!U673&amp;'Felling&amp;Restocking'!W673&amp;'Felling&amp;Restocking'!Y673&amp;'Felling&amp;Restocking'!AA673&amp;'Felling&amp;Restocking'!AC673)="",0,1)</f>
        <v>0</v>
      </c>
      <c r="W673" s="372" t="n">
        <f aca="false">IF(OR(OR(TRIM('Felling&amp;Restocking'!H673)="T",TRIM('Felling&amp;Restocking'!H673)="DF",TRIM('Felling&amp;Restocking'!H673)="OS"),O673=0),0,1)</f>
        <v>0</v>
      </c>
      <c r="X673" s="372" t="n">
        <f aca="false">IF(OR('Felling&amp;Restocking'!$S673="",OR('Felling&amp;Restocking'!$S673=0,'Felling&amp;Restocking'!$S673="N/A")),0,1)</f>
        <v>0</v>
      </c>
      <c r="Y673" s="362" t="str">
        <f aca="false">IF(W673=1,T673,"")</f>
        <v/>
      </c>
      <c r="Z673" s="362" t="str">
        <f aca="false">IF(W673=1,U673,"")</f>
        <v/>
      </c>
      <c r="AA673" s="363" t="str">
        <f aca="false">CONCATENATE(IF(AND(AG673="B",AF673&lt;&gt;""),AF673,""),IF(AND(AI673="B",AH673&lt;&gt;""),AH673,""),IF(AND(AK673="B",AJ673&lt;&gt;""),AJ673,""),IF(AND(AM673="B",AL673&lt;&gt;""),AL673,""),IF(AND(AO673="B",AN673&lt;&gt;""),AN673,""),IF(AND(AQ673="B",AP673&lt;&gt;""),AP673,""))</f>
        <v/>
      </c>
      <c r="AC673" s="362" t="str">
        <f aca="false">CONCATENATE(IF(AND(AG673="C",AF673&lt;&gt;""),AF673,""),IF(AND(AI673="C",AH673&lt;&gt;""),AH673,""),IF(AND(AK673="C",AJ673&lt;&gt;""),AJ673,""),IF(AND(AM673="C",AL673&lt;&gt;""),AL673,""),IF(AND(AO673="C",AN673&lt;&gt;""),AN673,""),IF(AND(AQ673="C",AP673&lt;&gt;""),AP673,""))</f>
        <v/>
      </c>
      <c r="AE673" s="362" t="str">
        <f aca="false">CONCATENATE(IF(AS673="","",AS673),IF(AU673="","",AU673),IF(AW673="","",AW673),IF(AY673="","",AY673),IF(BA673="","",BA673),IF(BC673="","",BC673))</f>
        <v>1</v>
      </c>
      <c r="AF673" s="362" t="str">
        <f aca="false">IF('Felling&amp;Restocking'!I673="","",IFERROR(VLOOKUP( 'Felling&amp;Restocking'!I673,SpeciesList[],2,0),"," &amp; 'Felling&amp;Restocking'!I673))</f>
        <v/>
      </c>
      <c r="AG673" s="362" t="str">
        <f aca="false">IF('Felling&amp;Restocking'!I673="","",VLOOKUP( 'Felling&amp;Restocking'!I673,SpeciesList[],4,0))</f>
        <v/>
      </c>
      <c r="AH673" s="362" t="str">
        <f aca="false">IF('Felling&amp;Restocking'!J673="","",IFERROR("," &amp; VLOOKUP( 'Felling&amp;Restocking'!J673,SpeciesList[],2,0),"," &amp; 'Felling&amp;Restocking'!J673))</f>
        <v/>
      </c>
      <c r="AI673" s="362" t="str">
        <f aca="false">IF('Felling&amp;Restocking'!J673="","",VLOOKUP( 'Felling&amp;Restocking'!J673,SpeciesList[],4,0))</f>
        <v/>
      </c>
      <c r="AJ673" s="362" t="str">
        <f aca="false">IF('Felling&amp;Restocking'!K673="","",IFERROR("," &amp; VLOOKUP( 'Felling&amp;Restocking'!K673,SpeciesList[],2,0),"," &amp; 'Felling&amp;Restocking'!K673))</f>
        <v/>
      </c>
      <c r="AK673" s="362" t="str">
        <f aca="false">IF('Felling&amp;Restocking'!K673="","",VLOOKUP( 'Felling&amp;Restocking'!K673,SpeciesList[],4,0))</f>
        <v/>
      </c>
      <c r="AL673" s="362" t="str">
        <f aca="false">IF('Felling&amp;Restocking'!L673="","",IFERROR("," &amp; VLOOKUP( 'Felling&amp;Restocking'!L673,SpeciesList[],2,0),"," &amp; 'Felling&amp;Restocking'!L673))</f>
        <v/>
      </c>
      <c r="AM673" s="362" t="str">
        <f aca="false">IF('Felling&amp;Restocking'!L673="","",VLOOKUP( 'Felling&amp;Restocking'!L673,SpeciesList[],4,0))</f>
        <v/>
      </c>
      <c r="AN673" s="362" t="str">
        <f aca="false">IF('Felling&amp;Restocking'!M673="","",IFERROR("," &amp; VLOOKUP( 'Felling&amp;Restocking'!M673,SpeciesList[],2,0),"," &amp; 'Felling&amp;Restocking'!M673))</f>
        <v/>
      </c>
      <c r="AO673" s="362" t="str">
        <f aca="false">IF('Felling&amp;Restocking'!M673="","",VLOOKUP( 'Felling&amp;Restocking'!M673,SpeciesList[],4,0))</f>
        <v/>
      </c>
      <c r="AP673" s="362" t="str">
        <f aca="false">IF('Felling&amp;Restocking'!N673="","",IFERROR("," &amp; VLOOKUP( 'Felling&amp;Restocking'!N673,SpeciesList[],2,0),"," &amp; 'Felling&amp;Restocking'!N673))</f>
        <v/>
      </c>
      <c r="AQ673" s="362" t="str">
        <f aca="false">IF('Felling&amp;Restocking'!N673="","",VLOOKUP( 'Felling&amp;Restocking'!N673,SpeciesList[],4,0))</f>
        <v/>
      </c>
      <c r="AT673" s="362" t="str">
        <f aca="false">IF('Sub-Cpt Record'!A673&lt;&gt;"",CONCATENATE('Sub-Cpt Record'!A673,'Sub-Cpt Record'!B673,'Sub-Cpt Record'!C673),"")</f>
        <v/>
      </c>
      <c r="AU673" s="362" t="n">
        <f aca="false">IF($AT673="",1,COUNTIFS($AT$11:$AT$1000, $AT673))</f>
        <v>1</v>
      </c>
      <c r="AV673" s="362" t="n">
        <f aca="false">IF(AT673&lt;&gt;"",'Sub-Cpt Record'!C673/CODE!AU673,0)</f>
        <v>0</v>
      </c>
    </row>
    <row r="674" customFormat="false" ht="15" hidden="false" customHeight="false" outlineLevel="0" collapsed="false">
      <c r="A674" s="362" t="str">
        <f aca="false">IF('Sub-Cpt Record'!B674="",IF(OR('Sub-Cpt Record'!A674=0,'Sub-Cpt Record'!A674=""),"",'Sub-Cpt Record'!A674),CONCATENATE('Sub-Cpt Record'!A674&amp;'Sub-Cpt Record'!B674))</f>
        <v/>
      </c>
      <c r="B674" s="362" t="n">
        <f aca="false">IF($A674="",1,COUNTIFS($A$11:$A$1000, $A674))</f>
        <v>1</v>
      </c>
      <c r="C674" s="363" t="str">
        <f aca="false">IF('Sub-Cpt Record'!E674 = "","",'Sub-Cpt Record'!E674&amp;"  ")</f>
        <v/>
      </c>
      <c r="D674" s="362" t="str">
        <f aca="false">IF('Sub-Cpt Record'!F674 = "","",'Sub-Cpt Record'!F674&amp;"  ")</f>
        <v/>
      </c>
      <c r="E674" s="362" t="str">
        <f aca="false">IF('Sub-Cpt Record'!G674 = "","",'Sub-Cpt Record'!G674&amp;"  ")</f>
        <v/>
      </c>
      <c r="F674" s="362" t="str">
        <f aca="false">IF('Sub-Cpt Record'!H674 = "","",'Sub-Cpt Record'!H674&amp;"  ")</f>
        <v/>
      </c>
      <c r="G674" s="362" t="str">
        <f aca="false">IF('Sub-Cpt Record'!I674 = "","",'Sub-Cpt Record'!I674&amp;"  ")</f>
        <v/>
      </c>
      <c r="H674" s="362" t="str">
        <f aca="false">IF('Sub-Cpt Record'!J674 = "","",'Sub-Cpt Record'!J674&amp;"  ")</f>
        <v/>
      </c>
      <c r="I674" s="364" t="str">
        <f aca="false">CONCATENATE(C674&amp;D674&amp;E674&amp;F674&amp;G674&amp;H674)</f>
        <v/>
      </c>
      <c r="J674" s="362" t="n">
        <f aca="false">IF(A674&lt;&gt;"",'Sub-Cpt Record'!C674/CODE!B674,0)</f>
        <v>0</v>
      </c>
      <c r="L674" s="365" t="str">
        <f aca="false">IF(A674="",IF(L675=1,1,""),1)</f>
        <v/>
      </c>
      <c r="N674" s="366" t="n">
        <f aca="false">COUNTIFS('Felling&amp;Restocking'!$A$11:$A$1000, 'Felling&amp;Restocking'!$A674, 'Felling&amp;Restocking'!$B$11:$B$1000, 'Felling&amp;Restocking'!$B674, 'Felling&amp;Restocking'!$H$11:$H$1000, 'Felling&amp;Restocking'!$H674)</f>
        <v>0</v>
      </c>
      <c r="O674" s="366" t="n">
        <f aca="false">IF(OR('Felling&amp;Restocking'!H674=0,'Felling&amp;Restocking'!H674=""),0,1)</f>
        <v>0</v>
      </c>
      <c r="P674" s="367" t="n">
        <f aca="false">SUM('Felling&amp;Restocking'!O674+'Felling&amp;Restocking'!P674)</f>
        <v>0</v>
      </c>
      <c r="S674" s="369" t="n">
        <f aca="false">IF(AND(O674&lt;&gt;0,P674&lt;&gt;0,'Felling&amp;Restocking'!G674&lt;&gt;0,AA674="",AC674=""),1,0)</f>
        <v>0</v>
      </c>
      <c r="T674" s="370" t="str">
        <f aca="false">IF(OR('Felling&amp;Restocking'!G674=0,'Felling&amp;Restocking'!G674=""),"",SUM('Felling&amp;Restocking'!O674/P674)*'Felling&amp;Restocking'!G674)</f>
        <v/>
      </c>
      <c r="U674" s="370" t="str">
        <f aca="false">IF(OR('Felling&amp;Restocking'!G674=0,'Felling&amp;Restocking'!G674=""),"",SUM('Felling&amp;Restocking'!P674/P674)*'Felling&amp;Restocking'!G674)</f>
        <v/>
      </c>
      <c r="V674" s="371" t="n">
        <f aca="false">IF(CONCATENATE('Felling&amp;Restocking'!U674&amp;'Felling&amp;Restocking'!W674&amp;'Felling&amp;Restocking'!Y674&amp;'Felling&amp;Restocking'!AA674&amp;'Felling&amp;Restocking'!AC674)="",0,1)</f>
        <v>0</v>
      </c>
      <c r="W674" s="372" t="n">
        <f aca="false">IF(OR(OR(TRIM('Felling&amp;Restocking'!H674)="T",TRIM('Felling&amp;Restocking'!H674)="DF",TRIM('Felling&amp;Restocking'!H674)="OS"),O674=0),0,1)</f>
        <v>0</v>
      </c>
      <c r="X674" s="372" t="n">
        <f aca="false">IF(OR('Felling&amp;Restocking'!$S674="",OR('Felling&amp;Restocking'!$S674=0,'Felling&amp;Restocking'!$S674="N/A")),0,1)</f>
        <v>0</v>
      </c>
      <c r="Y674" s="362" t="str">
        <f aca="false">IF(W674=1,T674,"")</f>
        <v/>
      </c>
      <c r="Z674" s="362" t="str">
        <f aca="false">IF(W674=1,U674,"")</f>
        <v/>
      </c>
      <c r="AA674" s="363" t="str">
        <f aca="false">CONCATENATE(IF(AND(AG674="B",AF674&lt;&gt;""),AF674,""),IF(AND(AI674="B",AH674&lt;&gt;""),AH674,""),IF(AND(AK674="B",AJ674&lt;&gt;""),AJ674,""),IF(AND(AM674="B",AL674&lt;&gt;""),AL674,""),IF(AND(AO674="B",AN674&lt;&gt;""),AN674,""),IF(AND(AQ674="B",AP674&lt;&gt;""),AP674,""))</f>
        <v/>
      </c>
      <c r="AC674" s="362" t="str">
        <f aca="false">CONCATENATE(IF(AND(AG674="C",AF674&lt;&gt;""),AF674,""),IF(AND(AI674="C",AH674&lt;&gt;""),AH674,""),IF(AND(AK674="C",AJ674&lt;&gt;""),AJ674,""),IF(AND(AM674="C",AL674&lt;&gt;""),AL674,""),IF(AND(AO674="C",AN674&lt;&gt;""),AN674,""),IF(AND(AQ674="C",AP674&lt;&gt;""),AP674,""))</f>
        <v/>
      </c>
      <c r="AE674" s="362" t="str">
        <f aca="false">CONCATENATE(IF(AS674="","",AS674),IF(AU674="","",AU674),IF(AW674="","",AW674),IF(AY674="","",AY674),IF(BA674="","",BA674),IF(BC674="","",BC674))</f>
        <v>1</v>
      </c>
      <c r="AF674" s="362" t="str">
        <f aca="false">IF('Felling&amp;Restocking'!I674="","",IFERROR(VLOOKUP( 'Felling&amp;Restocking'!I674,SpeciesList[],2,0),"," &amp; 'Felling&amp;Restocking'!I674))</f>
        <v/>
      </c>
      <c r="AG674" s="362" t="str">
        <f aca="false">IF('Felling&amp;Restocking'!I674="","",VLOOKUP( 'Felling&amp;Restocking'!I674,SpeciesList[],4,0))</f>
        <v/>
      </c>
      <c r="AH674" s="362" t="str">
        <f aca="false">IF('Felling&amp;Restocking'!J674="","",IFERROR("," &amp; VLOOKUP( 'Felling&amp;Restocking'!J674,SpeciesList[],2,0),"," &amp; 'Felling&amp;Restocking'!J674))</f>
        <v/>
      </c>
      <c r="AI674" s="362" t="str">
        <f aca="false">IF('Felling&amp;Restocking'!J674="","",VLOOKUP( 'Felling&amp;Restocking'!J674,SpeciesList[],4,0))</f>
        <v/>
      </c>
      <c r="AJ674" s="362" t="str">
        <f aca="false">IF('Felling&amp;Restocking'!K674="","",IFERROR("," &amp; VLOOKUP( 'Felling&amp;Restocking'!K674,SpeciesList[],2,0),"," &amp; 'Felling&amp;Restocking'!K674))</f>
        <v/>
      </c>
      <c r="AK674" s="362" t="str">
        <f aca="false">IF('Felling&amp;Restocking'!K674="","",VLOOKUP( 'Felling&amp;Restocking'!K674,SpeciesList[],4,0))</f>
        <v/>
      </c>
      <c r="AL674" s="362" t="str">
        <f aca="false">IF('Felling&amp;Restocking'!L674="","",IFERROR("," &amp; VLOOKUP( 'Felling&amp;Restocking'!L674,SpeciesList[],2,0),"," &amp; 'Felling&amp;Restocking'!L674))</f>
        <v/>
      </c>
      <c r="AM674" s="362" t="str">
        <f aca="false">IF('Felling&amp;Restocking'!L674="","",VLOOKUP( 'Felling&amp;Restocking'!L674,SpeciesList[],4,0))</f>
        <v/>
      </c>
      <c r="AN674" s="362" t="str">
        <f aca="false">IF('Felling&amp;Restocking'!M674="","",IFERROR("," &amp; VLOOKUP( 'Felling&amp;Restocking'!M674,SpeciesList[],2,0),"," &amp; 'Felling&amp;Restocking'!M674))</f>
        <v/>
      </c>
      <c r="AO674" s="362" t="str">
        <f aca="false">IF('Felling&amp;Restocking'!M674="","",VLOOKUP( 'Felling&amp;Restocking'!M674,SpeciesList[],4,0))</f>
        <v/>
      </c>
      <c r="AP674" s="362" t="str">
        <f aca="false">IF('Felling&amp;Restocking'!N674="","",IFERROR("," &amp; VLOOKUP( 'Felling&amp;Restocking'!N674,SpeciesList[],2,0),"," &amp; 'Felling&amp;Restocking'!N674))</f>
        <v/>
      </c>
      <c r="AQ674" s="362" t="str">
        <f aca="false">IF('Felling&amp;Restocking'!N674="","",VLOOKUP( 'Felling&amp;Restocking'!N674,SpeciesList[],4,0))</f>
        <v/>
      </c>
      <c r="AT674" s="362" t="str">
        <f aca="false">IF('Sub-Cpt Record'!A674&lt;&gt;"",CONCATENATE('Sub-Cpt Record'!A674,'Sub-Cpt Record'!B674,'Sub-Cpt Record'!C674),"")</f>
        <v/>
      </c>
      <c r="AU674" s="362" t="n">
        <f aca="false">IF($AT674="",1,COUNTIFS($AT$11:$AT$1000, $AT674))</f>
        <v>1</v>
      </c>
      <c r="AV674" s="362" t="n">
        <f aca="false">IF(AT674&lt;&gt;"",'Sub-Cpt Record'!C674/CODE!AU674,0)</f>
        <v>0</v>
      </c>
    </row>
    <row r="675" customFormat="false" ht="15" hidden="false" customHeight="false" outlineLevel="0" collapsed="false">
      <c r="A675" s="362" t="str">
        <f aca="false">IF('Sub-Cpt Record'!B675="",IF(OR('Sub-Cpt Record'!A675=0,'Sub-Cpt Record'!A675=""),"",'Sub-Cpt Record'!A675),CONCATENATE('Sub-Cpt Record'!A675&amp;'Sub-Cpt Record'!B675))</f>
        <v/>
      </c>
      <c r="B675" s="362" t="n">
        <f aca="false">IF($A675="",1,COUNTIFS($A$11:$A$1000, $A675))</f>
        <v>1</v>
      </c>
      <c r="C675" s="363" t="str">
        <f aca="false">IF('Sub-Cpt Record'!E675 = "","",'Sub-Cpt Record'!E675&amp;"  ")</f>
        <v/>
      </c>
      <c r="D675" s="362" t="str">
        <f aca="false">IF('Sub-Cpt Record'!F675 = "","",'Sub-Cpt Record'!F675&amp;"  ")</f>
        <v/>
      </c>
      <c r="E675" s="362" t="str">
        <f aca="false">IF('Sub-Cpt Record'!G675 = "","",'Sub-Cpt Record'!G675&amp;"  ")</f>
        <v/>
      </c>
      <c r="F675" s="362" t="str">
        <f aca="false">IF('Sub-Cpt Record'!H675 = "","",'Sub-Cpt Record'!H675&amp;"  ")</f>
        <v/>
      </c>
      <c r="G675" s="362" t="str">
        <f aca="false">IF('Sub-Cpt Record'!I675 = "","",'Sub-Cpt Record'!I675&amp;"  ")</f>
        <v/>
      </c>
      <c r="H675" s="362" t="str">
        <f aca="false">IF('Sub-Cpt Record'!J675 = "","",'Sub-Cpt Record'!J675&amp;"  ")</f>
        <v/>
      </c>
      <c r="I675" s="364" t="str">
        <f aca="false">CONCATENATE(C675&amp;D675&amp;E675&amp;F675&amp;G675&amp;H675)</f>
        <v/>
      </c>
      <c r="J675" s="362" t="n">
        <f aca="false">IF(A675&lt;&gt;"",'Sub-Cpt Record'!C675/CODE!B675,0)</f>
        <v>0</v>
      </c>
      <c r="L675" s="365" t="str">
        <f aca="false">IF(A675="",IF(L676=1,1,""),1)</f>
        <v/>
      </c>
      <c r="N675" s="366" t="n">
        <f aca="false">COUNTIFS('Felling&amp;Restocking'!$A$11:$A$1000, 'Felling&amp;Restocking'!$A675, 'Felling&amp;Restocking'!$B$11:$B$1000, 'Felling&amp;Restocking'!$B675, 'Felling&amp;Restocking'!$H$11:$H$1000, 'Felling&amp;Restocking'!$H675)</f>
        <v>0</v>
      </c>
      <c r="O675" s="366" t="n">
        <f aca="false">IF(OR('Felling&amp;Restocking'!H675=0,'Felling&amp;Restocking'!H675=""),0,1)</f>
        <v>0</v>
      </c>
      <c r="P675" s="367" t="n">
        <f aca="false">SUM('Felling&amp;Restocking'!O675+'Felling&amp;Restocking'!P675)</f>
        <v>0</v>
      </c>
      <c r="S675" s="369" t="n">
        <f aca="false">IF(AND(O675&lt;&gt;0,P675&lt;&gt;0,'Felling&amp;Restocking'!G675&lt;&gt;0,AA675="",AC675=""),1,0)</f>
        <v>0</v>
      </c>
      <c r="T675" s="370" t="str">
        <f aca="false">IF(OR('Felling&amp;Restocking'!G675=0,'Felling&amp;Restocking'!G675=""),"",SUM('Felling&amp;Restocking'!O675/P675)*'Felling&amp;Restocking'!G675)</f>
        <v/>
      </c>
      <c r="U675" s="370" t="str">
        <f aca="false">IF(OR('Felling&amp;Restocking'!G675=0,'Felling&amp;Restocking'!G675=""),"",SUM('Felling&amp;Restocking'!P675/P675)*'Felling&amp;Restocking'!G675)</f>
        <v/>
      </c>
      <c r="V675" s="371" t="n">
        <f aca="false">IF(CONCATENATE('Felling&amp;Restocking'!U675&amp;'Felling&amp;Restocking'!W675&amp;'Felling&amp;Restocking'!Y675&amp;'Felling&amp;Restocking'!AA675&amp;'Felling&amp;Restocking'!AC675)="",0,1)</f>
        <v>0</v>
      </c>
      <c r="W675" s="372" t="n">
        <f aca="false">IF(OR(OR(TRIM('Felling&amp;Restocking'!H675)="T",TRIM('Felling&amp;Restocking'!H675)="DF",TRIM('Felling&amp;Restocking'!H675)="OS"),O675=0),0,1)</f>
        <v>0</v>
      </c>
      <c r="X675" s="372" t="n">
        <f aca="false">IF(OR('Felling&amp;Restocking'!$S675="",OR('Felling&amp;Restocking'!$S675=0,'Felling&amp;Restocking'!$S675="N/A")),0,1)</f>
        <v>0</v>
      </c>
      <c r="Y675" s="362" t="str">
        <f aca="false">IF(W675=1,T675,"")</f>
        <v/>
      </c>
      <c r="Z675" s="362" t="str">
        <f aca="false">IF(W675=1,U675,"")</f>
        <v/>
      </c>
      <c r="AA675" s="363" t="str">
        <f aca="false">CONCATENATE(IF(AND(AG675="B",AF675&lt;&gt;""),AF675,""),IF(AND(AI675="B",AH675&lt;&gt;""),AH675,""),IF(AND(AK675="B",AJ675&lt;&gt;""),AJ675,""),IF(AND(AM675="B",AL675&lt;&gt;""),AL675,""),IF(AND(AO675="B",AN675&lt;&gt;""),AN675,""),IF(AND(AQ675="B",AP675&lt;&gt;""),AP675,""))</f>
        <v/>
      </c>
      <c r="AC675" s="362" t="str">
        <f aca="false">CONCATENATE(IF(AND(AG675="C",AF675&lt;&gt;""),AF675,""),IF(AND(AI675="C",AH675&lt;&gt;""),AH675,""),IF(AND(AK675="C",AJ675&lt;&gt;""),AJ675,""),IF(AND(AM675="C",AL675&lt;&gt;""),AL675,""),IF(AND(AO675="C",AN675&lt;&gt;""),AN675,""),IF(AND(AQ675="C",AP675&lt;&gt;""),AP675,""))</f>
        <v/>
      </c>
      <c r="AE675" s="362" t="str">
        <f aca="false">CONCATENATE(IF(AS675="","",AS675),IF(AU675="","",AU675),IF(AW675="","",AW675),IF(AY675="","",AY675),IF(BA675="","",BA675),IF(BC675="","",BC675))</f>
        <v>1</v>
      </c>
      <c r="AF675" s="362" t="str">
        <f aca="false">IF('Felling&amp;Restocking'!I675="","",IFERROR(VLOOKUP( 'Felling&amp;Restocking'!I675,SpeciesList[],2,0),"," &amp; 'Felling&amp;Restocking'!I675))</f>
        <v/>
      </c>
      <c r="AG675" s="362" t="str">
        <f aca="false">IF('Felling&amp;Restocking'!I675="","",VLOOKUP( 'Felling&amp;Restocking'!I675,SpeciesList[],4,0))</f>
        <v/>
      </c>
      <c r="AH675" s="362" t="str">
        <f aca="false">IF('Felling&amp;Restocking'!J675="","",IFERROR("," &amp; VLOOKUP( 'Felling&amp;Restocking'!J675,SpeciesList[],2,0),"," &amp; 'Felling&amp;Restocking'!J675))</f>
        <v/>
      </c>
      <c r="AI675" s="362" t="str">
        <f aca="false">IF('Felling&amp;Restocking'!J675="","",VLOOKUP( 'Felling&amp;Restocking'!J675,SpeciesList[],4,0))</f>
        <v/>
      </c>
      <c r="AJ675" s="362" t="str">
        <f aca="false">IF('Felling&amp;Restocking'!K675="","",IFERROR("," &amp; VLOOKUP( 'Felling&amp;Restocking'!K675,SpeciesList[],2,0),"," &amp; 'Felling&amp;Restocking'!K675))</f>
        <v/>
      </c>
      <c r="AK675" s="362" t="str">
        <f aca="false">IF('Felling&amp;Restocking'!K675="","",VLOOKUP( 'Felling&amp;Restocking'!K675,SpeciesList[],4,0))</f>
        <v/>
      </c>
      <c r="AL675" s="362" t="str">
        <f aca="false">IF('Felling&amp;Restocking'!L675="","",IFERROR("," &amp; VLOOKUP( 'Felling&amp;Restocking'!L675,SpeciesList[],2,0),"," &amp; 'Felling&amp;Restocking'!L675))</f>
        <v/>
      </c>
      <c r="AM675" s="362" t="str">
        <f aca="false">IF('Felling&amp;Restocking'!L675="","",VLOOKUP( 'Felling&amp;Restocking'!L675,SpeciesList[],4,0))</f>
        <v/>
      </c>
      <c r="AN675" s="362" t="str">
        <f aca="false">IF('Felling&amp;Restocking'!M675="","",IFERROR("," &amp; VLOOKUP( 'Felling&amp;Restocking'!M675,SpeciesList[],2,0),"," &amp; 'Felling&amp;Restocking'!M675))</f>
        <v/>
      </c>
      <c r="AO675" s="362" t="str">
        <f aca="false">IF('Felling&amp;Restocking'!M675="","",VLOOKUP( 'Felling&amp;Restocking'!M675,SpeciesList[],4,0))</f>
        <v/>
      </c>
      <c r="AP675" s="362" t="str">
        <f aca="false">IF('Felling&amp;Restocking'!N675="","",IFERROR("," &amp; VLOOKUP( 'Felling&amp;Restocking'!N675,SpeciesList[],2,0),"," &amp; 'Felling&amp;Restocking'!N675))</f>
        <v/>
      </c>
      <c r="AQ675" s="362" t="str">
        <f aca="false">IF('Felling&amp;Restocking'!N675="","",VLOOKUP( 'Felling&amp;Restocking'!N675,SpeciesList[],4,0))</f>
        <v/>
      </c>
      <c r="AT675" s="362" t="str">
        <f aca="false">IF('Sub-Cpt Record'!A675&lt;&gt;"",CONCATENATE('Sub-Cpt Record'!A675,'Sub-Cpt Record'!B675,'Sub-Cpt Record'!C675),"")</f>
        <v/>
      </c>
      <c r="AU675" s="362" t="n">
        <f aca="false">IF($AT675="",1,COUNTIFS($AT$11:$AT$1000, $AT675))</f>
        <v>1</v>
      </c>
      <c r="AV675" s="362" t="n">
        <f aca="false">IF(AT675&lt;&gt;"",'Sub-Cpt Record'!C675/CODE!AU675,0)</f>
        <v>0</v>
      </c>
    </row>
    <row r="676" customFormat="false" ht="15" hidden="false" customHeight="false" outlineLevel="0" collapsed="false">
      <c r="A676" s="362" t="str">
        <f aca="false">IF('Sub-Cpt Record'!B676="",IF(OR('Sub-Cpt Record'!A676=0,'Sub-Cpt Record'!A676=""),"",'Sub-Cpt Record'!A676),CONCATENATE('Sub-Cpt Record'!A676&amp;'Sub-Cpt Record'!B676))</f>
        <v/>
      </c>
      <c r="B676" s="362" t="n">
        <f aca="false">IF($A676="",1,COUNTIFS($A$11:$A$1000, $A676))</f>
        <v>1</v>
      </c>
      <c r="C676" s="363" t="str">
        <f aca="false">IF('Sub-Cpt Record'!E676 = "","",'Sub-Cpt Record'!E676&amp;"  ")</f>
        <v/>
      </c>
      <c r="D676" s="362" t="str">
        <f aca="false">IF('Sub-Cpt Record'!F676 = "","",'Sub-Cpt Record'!F676&amp;"  ")</f>
        <v/>
      </c>
      <c r="E676" s="362" t="str">
        <f aca="false">IF('Sub-Cpt Record'!G676 = "","",'Sub-Cpt Record'!G676&amp;"  ")</f>
        <v/>
      </c>
      <c r="F676" s="362" t="str">
        <f aca="false">IF('Sub-Cpt Record'!H676 = "","",'Sub-Cpt Record'!H676&amp;"  ")</f>
        <v/>
      </c>
      <c r="G676" s="362" t="str">
        <f aca="false">IF('Sub-Cpt Record'!I676 = "","",'Sub-Cpt Record'!I676&amp;"  ")</f>
        <v/>
      </c>
      <c r="H676" s="362" t="str">
        <f aca="false">IF('Sub-Cpt Record'!J676 = "","",'Sub-Cpt Record'!J676&amp;"  ")</f>
        <v/>
      </c>
      <c r="I676" s="364" t="str">
        <f aca="false">CONCATENATE(C676&amp;D676&amp;E676&amp;F676&amp;G676&amp;H676)</f>
        <v/>
      </c>
      <c r="J676" s="362" t="n">
        <f aca="false">IF(A676&lt;&gt;"",'Sub-Cpt Record'!C676/CODE!B676,0)</f>
        <v>0</v>
      </c>
      <c r="L676" s="365" t="str">
        <f aca="false">IF(A676="",IF(L677=1,1,""),1)</f>
        <v/>
      </c>
      <c r="N676" s="366" t="n">
        <f aca="false">COUNTIFS('Felling&amp;Restocking'!$A$11:$A$1000, 'Felling&amp;Restocking'!$A676, 'Felling&amp;Restocking'!$B$11:$B$1000, 'Felling&amp;Restocking'!$B676, 'Felling&amp;Restocking'!$H$11:$H$1000, 'Felling&amp;Restocking'!$H676)</f>
        <v>0</v>
      </c>
      <c r="O676" s="366" t="n">
        <f aca="false">IF(OR('Felling&amp;Restocking'!H676=0,'Felling&amp;Restocking'!H676=""),0,1)</f>
        <v>0</v>
      </c>
      <c r="P676" s="367" t="n">
        <f aca="false">SUM('Felling&amp;Restocking'!O676+'Felling&amp;Restocking'!P676)</f>
        <v>0</v>
      </c>
      <c r="S676" s="369" t="n">
        <f aca="false">IF(AND(O676&lt;&gt;0,P676&lt;&gt;0,'Felling&amp;Restocking'!G676&lt;&gt;0,AA676="",AC676=""),1,0)</f>
        <v>0</v>
      </c>
      <c r="T676" s="370" t="str">
        <f aca="false">IF(OR('Felling&amp;Restocking'!G676=0,'Felling&amp;Restocking'!G676=""),"",SUM('Felling&amp;Restocking'!O676/P676)*'Felling&amp;Restocking'!G676)</f>
        <v/>
      </c>
      <c r="U676" s="370" t="str">
        <f aca="false">IF(OR('Felling&amp;Restocking'!G676=0,'Felling&amp;Restocking'!G676=""),"",SUM('Felling&amp;Restocking'!P676/P676)*'Felling&amp;Restocking'!G676)</f>
        <v/>
      </c>
      <c r="V676" s="371" t="n">
        <f aca="false">IF(CONCATENATE('Felling&amp;Restocking'!U676&amp;'Felling&amp;Restocking'!W676&amp;'Felling&amp;Restocking'!Y676&amp;'Felling&amp;Restocking'!AA676&amp;'Felling&amp;Restocking'!AC676)="",0,1)</f>
        <v>0</v>
      </c>
      <c r="W676" s="372" t="n">
        <f aca="false">IF(OR(OR(TRIM('Felling&amp;Restocking'!H676)="T",TRIM('Felling&amp;Restocking'!H676)="DF",TRIM('Felling&amp;Restocking'!H676)="OS"),O676=0),0,1)</f>
        <v>0</v>
      </c>
      <c r="X676" s="372" t="n">
        <f aca="false">IF(OR('Felling&amp;Restocking'!$S676="",OR('Felling&amp;Restocking'!$S676=0,'Felling&amp;Restocking'!$S676="N/A")),0,1)</f>
        <v>0</v>
      </c>
      <c r="Y676" s="362" t="str">
        <f aca="false">IF(W676=1,T676,"")</f>
        <v/>
      </c>
      <c r="Z676" s="362" t="str">
        <f aca="false">IF(W676=1,U676,"")</f>
        <v/>
      </c>
      <c r="AA676" s="363" t="str">
        <f aca="false">CONCATENATE(IF(AND(AG676="B",AF676&lt;&gt;""),AF676,""),IF(AND(AI676="B",AH676&lt;&gt;""),AH676,""),IF(AND(AK676="B",AJ676&lt;&gt;""),AJ676,""),IF(AND(AM676="B",AL676&lt;&gt;""),AL676,""),IF(AND(AO676="B",AN676&lt;&gt;""),AN676,""),IF(AND(AQ676="B",AP676&lt;&gt;""),AP676,""))</f>
        <v/>
      </c>
      <c r="AC676" s="362" t="str">
        <f aca="false">CONCATENATE(IF(AND(AG676="C",AF676&lt;&gt;""),AF676,""),IF(AND(AI676="C",AH676&lt;&gt;""),AH676,""),IF(AND(AK676="C",AJ676&lt;&gt;""),AJ676,""),IF(AND(AM676="C",AL676&lt;&gt;""),AL676,""),IF(AND(AO676="C",AN676&lt;&gt;""),AN676,""),IF(AND(AQ676="C",AP676&lt;&gt;""),AP676,""))</f>
        <v/>
      </c>
      <c r="AE676" s="362" t="str">
        <f aca="false">CONCATENATE(IF(AS676="","",AS676),IF(AU676="","",AU676),IF(AW676="","",AW676),IF(AY676="","",AY676),IF(BA676="","",BA676),IF(BC676="","",BC676))</f>
        <v>1</v>
      </c>
      <c r="AF676" s="362" t="str">
        <f aca="false">IF('Felling&amp;Restocking'!I676="","",IFERROR(VLOOKUP( 'Felling&amp;Restocking'!I676,SpeciesList[],2,0),"," &amp; 'Felling&amp;Restocking'!I676))</f>
        <v/>
      </c>
      <c r="AG676" s="362" t="str">
        <f aca="false">IF('Felling&amp;Restocking'!I676="","",VLOOKUP( 'Felling&amp;Restocking'!I676,SpeciesList[],4,0))</f>
        <v/>
      </c>
      <c r="AH676" s="362" t="str">
        <f aca="false">IF('Felling&amp;Restocking'!J676="","",IFERROR("," &amp; VLOOKUP( 'Felling&amp;Restocking'!J676,SpeciesList[],2,0),"," &amp; 'Felling&amp;Restocking'!J676))</f>
        <v/>
      </c>
      <c r="AI676" s="362" t="str">
        <f aca="false">IF('Felling&amp;Restocking'!J676="","",VLOOKUP( 'Felling&amp;Restocking'!J676,SpeciesList[],4,0))</f>
        <v/>
      </c>
      <c r="AJ676" s="362" t="str">
        <f aca="false">IF('Felling&amp;Restocking'!K676="","",IFERROR("," &amp; VLOOKUP( 'Felling&amp;Restocking'!K676,SpeciesList[],2,0),"," &amp; 'Felling&amp;Restocking'!K676))</f>
        <v/>
      </c>
      <c r="AK676" s="362" t="str">
        <f aca="false">IF('Felling&amp;Restocking'!K676="","",VLOOKUP( 'Felling&amp;Restocking'!K676,SpeciesList[],4,0))</f>
        <v/>
      </c>
      <c r="AL676" s="362" t="str">
        <f aca="false">IF('Felling&amp;Restocking'!L676="","",IFERROR("," &amp; VLOOKUP( 'Felling&amp;Restocking'!L676,SpeciesList[],2,0),"," &amp; 'Felling&amp;Restocking'!L676))</f>
        <v/>
      </c>
      <c r="AM676" s="362" t="str">
        <f aca="false">IF('Felling&amp;Restocking'!L676="","",VLOOKUP( 'Felling&amp;Restocking'!L676,SpeciesList[],4,0))</f>
        <v/>
      </c>
      <c r="AN676" s="362" t="str">
        <f aca="false">IF('Felling&amp;Restocking'!M676="","",IFERROR("," &amp; VLOOKUP( 'Felling&amp;Restocking'!M676,SpeciesList[],2,0),"," &amp; 'Felling&amp;Restocking'!M676))</f>
        <v/>
      </c>
      <c r="AO676" s="362" t="str">
        <f aca="false">IF('Felling&amp;Restocking'!M676="","",VLOOKUP( 'Felling&amp;Restocking'!M676,SpeciesList[],4,0))</f>
        <v/>
      </c>
      <c r="AP676" s="362" t="str">
        <f aca="false">IF('Felling&amp;Restocking'!N676="","",IFERROR("," &amp; VLOOKUP( 'Felling&amp;Restocking'!N676,SpeciesList[],2,0),"," &amp; 'Felling&amp;Restocking'!N676))</f>
        <v/>
      </c>
      <c r="AQ676" s="362" t="str">
        <f aca="false">IF('Felling&amp;Restocking'!N676="","",VLOOKUP( 'Felling&amp;Restocking'!N676,SpeciesList[],4,0))</f>
        <v/>
      </c>
      <c r="AT676" s="362" t="str">
        <f aca="false">IF('Sub-Cpt Record'!A676&lt;&gt;"",CONCATENATE('Sub-Cpt Record'!A676,'Sub-Cpt Record'!B676,'Sub-Cpt Record'!C676),"")</f>
        <v/>
      </c>
      <c r="AU676" s="362" t="n">
        <f aca="false">IF($AT676="",1,COUNTIFS($AT$11:$AT$1000, $AT676))</f>
        <v>1</v>
      </c>
      <c r="AV676" s="362" t="n">
        <f aca="false">IF(AT676&lt;&gt;"",'Sub-Cpt Record'!C676/CODE!AU676,0)</f>
        <v>0</v>
      </c>
    </row>
    <row r="677" customFormat="false" ht="15" hidden="false" customHeight="false" outlineLevel="0" collapsed="false">
      <c r="A677" s="362" t="str">
        <f aca="false">IF('Sub-Cpt Record'!B677="",IF(OR('Sub-Cpt Record'!A677=0,'Sub-Cpt Record'!A677=""),"",'Sub-Cpt Record'!A677),CONCATENATE('Sub-Cpt Record'!A677&amp;'Sub-Cpt Record'!B677))</f>
        <v/>
      </c>
      <c r="B677" s="362" t="n">
        <f aca="false">IF($A677="",1,COUNTIFS($A$11:$A$1000, $A677))</f>
        <v>1</v>
      </c>
      <c r="C677" s="363" t="str">
        <f aca="false">IF('Sub-Cpt Record'!E677 = "","",'Sub-Cpt Record'!E677&amp;"  ")</f>
        <v/>
      </c>
      <c r="D677" s="362" t="str">
        <f aca="false">IF('Sub-Cpt Record'!F677 = "","",'Sub-Cpt Record'!F677&amp;"  ")</f>
        <v/>
      </c>
      <c r="E677" s="362" t="str">
        <f aca="false">IF('Sub-Cpt Record'!G677 = "","",'Sub-Cpt Record'!G677&amp;"  ")</f>
        <v/>
      </c>
      <c r="F677" s="362" t="str">
        <f aca="false">IF('Sub-Cpt Record'!H677 = "","",'Sub-Cpt Record'!H677&amp;"  ")</f>
        <v/>
      </c>
      <c r="G677" s="362" t="str">
        <f aca="false">IF('Sub-Cpt Record'!I677 = "","",'Sub-Cpt Record'!I677&amp;"  ")</f>
        <v/>
      </c>
      <c r="H677" s="362" t="str">
        <f aca="false">IF('Sub-Cpt Record'!J677 = "","",'Sub-Cpt Record'!J677&amp;"  ")</f>
        <v/>
      </c>
      <c r="I677" s="364" t="str">
        <f aca="false">CONCATENATE(C677&amp;D677&amp;E677&amp;F677&amp;G677&amp;H677)</f>
        <v/>
      </c>
      <c r="J677" s="362" t="n">
        <f aca="false">IF(A677&lt;&gt;"",'Sub-Cpt Record'!C677/CODE!B677,0)</f>
        <v>0</v>
      </c>
      <c r="L677" s="365" t="str">
        <f aca="false">IF(A677="",IF(L678=1,1,""),1)</f>
        <v/>
      </c>
      <c r="N677" s="366" t="n">
        <f aca="false">COUNTIFS('Felling&amp;Restocking'!$A$11:$A$1000, 'Felling&amp;Restocking'!$A677, 'Felling&amp;Restocking'!$B$11:$B$1000, 'Felling&amp;Restocking'!$B677, 'Felling&amp;Restocking'!$H$11:$H$1000, 'Felling&amp;Restocking'!$H677)</f>
        <v>0</v>
      </c>
      <c r="O677" s="366" t="n">
        <f aca="false">IF(OR('Felling&amp;Restocking'!H677=0,'Felling&amp;Restocking'!H677=""),0,1)</f>
        <v>0</v>
      </c>
      <c r="P677" s="367" t="n">
        <f aca="false">SUM('Felling&amp;Restocking'!O677+'Felling&amp;Restocking'!P677)</f>
        <v>0</v>
      </c>
      <c r="S677" s="369" t="n">
        <f aca="false">IF(AND(O677&lt;&gt;0,P677&lt;&gt;0,'Felling&amp;Restocking'!G677&lt;&gt;0,AA677="",AC677=""),1,0)</f>
        <v>0</v>
      </c>
      <c r="T677" s="370" t="str">
        <f aca="false">IF(OR('Felling&amp;Restocking'!G677=0,'Felling&amp;Restocking'!G677=""),"",SUM('Felling&amp;Restocking'!O677/P677)*'Felling&amp;Restocking'!G677)</f>
        <v/>
      </c>
      <c r="U677" s="370" t="str">
        <f aca="false">IF(OR('Felling&amp;Restocking'!G677=0,'Felling&amp;Restocking'!G677=""),"",SUM('Felling&amp;Restocking'!P677/P677)*'Felling&amp;Restocking'!G677)</f>
        <v/>
      </c>
      <c r="V677" s="371" t="n">
        <f aca="false">IF(CONCATENATE('Felling&amp;Restocking'!U677&amp;'Felling&amp;Restocking'!W677&amp;'Felling&amp;Restocking'!Y677&amp;'Felling&amp;Restocking'!AA677&amp;'Felling&amp;Restocking'!AC677)="",0,1)</f>
        <v>0</v>
      </c>
      <c r="W677" s="372" t="n">
        <f aca="false">IF(OR(OR(TRIM('Felling&amp;Restocking'!H677)="T",TRIM('Felling&amp;Restocking'!H677)="DF",TRIM('Felling&amp;Restocking'!H677)="OS"),O677=0),0,1)</f>
        <v>0</v>
      </c>
      <c r="X677" s="372" t="n">
        <f aca="false">IF(OR('Felling&amp;Restocking'!$S677="",OR('Felling&amp;Restocking'!$S677=0,'Felling&amp;Restocking'!$S677="N/A")),0,1)</f>
        <v>0</v>
      </c>
      <c r="Y677" s="362" t="str">
        <f aca="false">IF(W677=1,T677,"")</f>
        <v/>
      </c>
      <c r="Z677" s="362" t="str">
        <f aca="false">IF(W677=1,U677,"")</f>
        <v/>
      </c>
      <c r="AA677" s="363" t="str">
        <f aca="false">CONCATENATE(IF(AND(AG677="B",AF677&lt;&gt;""),AF677,""),IF(AND(AI677="B",AH677&lt;&gt;""),AH677,""),IF(AND(AK677="B",AJ677&lt;&gt;""),AJ677,""),IF(AND(AM677="B",AL677&lt;&gt;""),AL677,""),IF(AND(AO677="B",AN677&lt;&gt;""),AN677,""),IF(AND(AQ677="B",AP677&lt;&gt;""),AP677,""))</f>
        <v/>
      </c>
      <c r="AC677" s="362" t="str">
        <f aca="false">CONCATENATE(IF(AND(AG677="C",AF677&lt;&gt;""),AF677,""),IF(AND(AI677="C",AH677&lt;&gt;""),AH677,""),IF(AND(AK677="C",AJ677&lt;&gt;""),AJ677,""),IF(AND(AM677="C",AL677&lt;&gt;""),AL677,""),IF(AND(AO677="C",AN677&lt;&gt;""),AN677,""),IF(AND(AQ677="C",AP677&lt;&gt;""),AP677,""))</f>
        <v/>
      </c>
      <c r="AE677" s="362" t="str">
        <f aca="false">CONCATENATE(IF(AS677="","",AS677),IF(AU677="","",AU677),IF(AW677="","",AW677),IF(AY677="","",AY677),IF(BA677="","",BA677),IF(BC677="","",BC677))</f>
        <v>1</v>
      </c>
      <c r="AF677" s="362" t="str">
        <f aca="false">IF('Felling&amp;Restocking'!I677="","",IFERROR(VLOOKUP( 'Felling&amp;Restocking'!I677,SpeciesList[],2,0),"," &amp; 'Felling&amp;Restocking'!I677))</f>
        <v/>
      </c>
      <c r="AG677" s="362" t="str">
        <f aca="false">IF('Felling&amp;Restocking'!I677="","",VLOOKUP( 'Felling&amp;Restocking'!I677,SpeciesList[],4,0))</f>
        <v/>
      </c>
      <c r="AH677" s="362" t="str">
        <f aca="false">IF('Felling&amp;Restocking'!J677="","",IFERROR("," &amp; VLOOKUP( 'Felling&amp;Restocking'!J677,SpeciesList[],2,0),"," &amp; 'Felling&amp;Restocking'!J677))</f>
        <v/>
      </c>
      <c r="AI677" s="362" t="str">
        <f aca="false">IF('Felling&amp;Restocking'!J677="","",VLOOKUP( 'Felling&amp;Restocking'!J677,SpeciesList[],4,0))</f>
        <v/>
      </c>
      <c r="AJ677" s="362" t="str">
        <f aca="false">IF('Felling&amp;Restocking'!K677="","",IFERROR("," &amp; VLOOKUP( 'Felling&amp;Restocking'!K677,SpeciesList[],2,0),"," &amp; 'Felling&amp;Restocking'!K677))</f>
        <v/>
      </c>
      <c r="AK677" s="362" t="str">
        <f aca="false">IF('Felling&amp;Restocking'!K677="","",VLOOKUP( 'Felling&amp;Restocking'!K677,SpeciesList[],4,0))</f>
        <v/>
      </c>
      <c r="AL677" s="362" t="str">
        <f aca="false">IF('Felling&amp;Restocking'!L677="","",IFERROR("," &amp; VLOOKUP( 'Felling&amp;Restocking'!L677,SpeciesList[],2,0),"," &amp; 'Felling&amp;Restocking'!L677))</f>
        <v/>
      </c>
      <c r="AM677" s="362" t="str">
        <f aca="false">IF('Felling&amp;Restocking'!L677="","",VLOOKUP( 'Felling&amp;Restocking'!L677,SpeciesList[],4,0))</f>
        <v/>
      </c>
      <c r="AN677" s="362" t="str">
        <f aca="false">IF('Felling&amp;Restocking'!M677="","",IFERROR("," &amp; VLOOKUP( 'Felling&amp;Restocking'!M677,SpeciesList[],2,0),"," &amp; 'Felling&amp;Restocking'!M677))</f>
        <v/>
      </c>
      <c r="AO677" s="362" t="str">
        <f aca="false">IF('Felling&amp;Restocking'!M677="","",VLOOKUP( 'Felling&amp;Restocking'!M677,SpeciesList[],4,0))</f>
        <v/>
      </c>
      <c r="AP677" s="362" t="str">
        <f aca="false">IF('Felling&amp;Restocking'!N677="","",IFERROR("," &amp; VLOOKUP( 'Felling&amp;Restocking'!N677,SpeciesList[],2,0),"," &amp; 'Felling&amp;Restocking'!N677))</f>
        <v/>
      </c>
      <c r="AQ677" s="362" t="str">
        <f aca="false">IF('Felling&amp;Restocking'!N677="","",VLOOKUP( 'Felling&amp;Restocking'!N677,SpeciesList[],4,0))</f>
        <v/>
      </c>
      <c r="AT677" s="362" t="str">
        <f aca="false">IF('Sub-Cpt Record'!A677&lt;&gt;"",CONCATENATE('Sub-Cpt Record'!A677,'Sub-Cpt Record'!B677,'Sub-Cpt Record'!C677),"")</f>
        <v/>
      </c>
      <c r="AU677" s="362" t="n">
        <f aca="false">IF($AT677="",1,COUNTIFS($AT$11:$AT$1000, $AT677))</f>
        <v>1</v>
      </c>
      <c r="AV677" s="362" t="n">
        <f aca="false">IF(AT677&lt;&gt;"",'Sub-Cpt Record'!C677/CODE!AU677,0)</f>
        <v>0</v>
      </c>
    </row>
    <row r="678" customFormat="false" ht="15" hidden="false" customHeight="false" outlineLevel="0" collapsed="false">
      <c r="A678" s="362" t="str">
        <f aca="false">IF('Sub-Cpt Record'!B678="",IF(OR('Sub-Cpt Record'!A678=0,'Sub-Cpt Record'!A678=""),"",'Sub-Cpt Record'!A678),CONCATENATE('Sub-Cpt Record'!A678&amp;'Sub-Cpt Record'!B678))</f>
        <v/>
      </c>
      <c r="B678" s="362" t="n">
        <f aca="false">IF($A678="",1,COUNTIFS($A$11:$A$1000, $A678))</f>
        <v>1</v>
      </c>
      <c r="C678" s="363" t="str">
        <f aca="false">IF('Sub-Cpt Record'!E678 = "","",'Sub-Cpt Record'!E678&amp;"  ")</f>
        <v/>
      </c>
      <c r="D678" s="362" t="str">
        <f aca="false">IF('Sub-Cpt Record'!F678 = "","",'Sub-Cpt Record'!F678&amp;"  ")</f>
        <v/>
      </c>
      <c r="E678" s="362" t="str">
        <f aca="false">IF('Sub-Cpt Record'!G678 = "","",'Sub-Cpt Record'!G678&amp;"  ")</f>
        <v/>
      </c>
      <c r="F678" s="362" t="str">
        <f aca="false">IF('Sub-Cpt Record'!H678 = "","",'Sub-Cpt Record'!H678&amp;"  ")</f>
        <v/>
      </c>
      <c r="G678" s="362" t="str">
        <f aca="false">IF('Sub-Cpt Record'!I678 = "","",'Sub-Cpt Record'!I678&amp;"  ")</f>
        <v/>
      </c>
      <c r="H678" s="362" t="str">
        <f aca="false">IF('Sub-Cpt Record'!J678 = "","",'Sub-Cpt Record'!J678&amp;"  ")</f>
        <v/>
      </c>
      <c r="I678" s="364" t="str">
        <f aca="false">CONCATENATE(C678&amp;D678&amp;E678&amp;F678&amp;G678&amp;H678)</f>
        <v/>
      </c>
      <c r="J678" s="362" t="n">
        <f aca="false">IF(A678&lt;&gt;"",'Sub-Cpt Record'!C678/CODE!B678,0)</f>
        <v>0</v>
      </c>
      <c r="L678" s="365" t="str">
        <f aca="false">IF(A678="",IF(L679=1,1,""),1)</f>
        <v/>
      </c>
      <c r="N678" s="366" t="n">
        <f aca="false">COUNTIFS('Felling&amp;Restocking'!$A$11:$A$1000, 'Felling&amp;Restocking'!$A678, 'Felling&amp;Restocking'!$B$11:$B$1000, 'Felling&amp;Restocking'!$B678, 'Felling&amp;Restocking'!$H$11:$H$1000, 'Felling&amp;Restocking'!$H678)</f>
        <v>0</v>
      </c>
      <c r="O678" s="366" t="n">
        <f aca="false">IF(OR('Felling&amp;Restocking'!H678=0,'Felling&amp;Restocking'!H678=""),0,1)</f>
        <v>0</v>
      </c>
      <c r="P678" s="367" t="n">
        <f aca="false">SUM('Felling&amp;Restocking'!O678+'Felling&amp;Restocking'!P678)</f>
        <v>0</v>
      </c>
      <c r="S678" s="369" t="n">
        <f aca="false">IF(AND(O678&lt;&gt;0,P678&lt;&gt;0,'Felling&amp;Restocking'!G678&lt;&gt;0,AA678="",AC678=""),1,0)</f>
        <v>0</v>
      </c>
      <c r="T678" s="370" t="str">
        <f aca="false">IF(OR('Felling&amp;Restocking'!G678=0,'Felling&amp;Restocking'!G678=""),"",SUM('Felling&amp;Restocking'!O678/P678)*'Felling&amp;Restocking'!G678)</f>
        <v/>
      </c>
      <c r="U678" s="370" t="str">
        <f aca="false">IF(OR('Felling&amp;Restocking'!G678=0,'Felling&amp;Restocking'!G678=""),"",SUM('Felling&amp;Restocking'!P678/P678)*'Felling&amp;Restocking'!G678)</f>
        <v/>
      </c>
      <c r="V678" s="371" t="n">
        <f aca="false">IF(CONCATENATE('Felling&amp;Restocking'!U678&amp;'Felling&amp;Restocking'!W678&amp;'Felling&amp;Restocking'!Y678&amp;'Felling&amp;Restocking'!AA678&amp;'Felling&amp;Restocking'!AC678)="",0,1)</f>
        <v>0</v>
      </c>
      <c r="W678" s="372" t="n">
        <f aca="false">IF(OR(OR(TRIM('Felling&amp;Restocking'!H678)="T",TRIM('Felling&amp;Restocking'!H678)="DF",TRIM('Felling&amp;Restocking'!H678)="OS"),O678=0),0,1)</f>
        <v>0</v>
      </c>
      <c r="X678" s="372" t="n">
        <f aca="false">IF(OR('Felling&amp;Restocking'!$S678="",OR('Felling&amp;Restocking'!$S678=0,'Felling&amp;Restocking'!$S678="N/A")),0,1)</f>
        <v>0</v>
      </c>
      <c r="Y678" s="362" t="str">
        <f aca="false">IF(W678=1,T678,"")</f>
        <v/>
      </c>
      <c r="Z678" s="362" t="str">
        <f aca="false">IF(W678=1,U678,"")</f>
        <v/>
      </c>
      <c r="AA678" s="363" t="str">
        <f aca="false">CONCATENATE(IF(AND(AG678="B",AF678&lt;&gt;""),AF678,""),IF(AND(AI678="B",AH678&lt;&gt;""),AH678,""),IF(AND(AK678="B",AJ678&lt;&gt;""),AJ678,""),IF(AND(AM678="B",AL678&lt;&gt;""),AL678,""),IF(AND(AO678="B",AN678&lt;&gt;""),AN678,""),IF(AND(AQ678="B",AP678&lt;&gt;""),AP678,""))</f>
        <v/>
      </c>
      <c r="AC678" s="362" t="str">
        <f aca="false">CONCATENATE(IF(AND(AG678="C",AF678&lt;&gt;""),AF678,""),IF(AND(AI678="C",AH678&lt;&gt;""),AH678,""),IF(AND(AK678="C",AJ678&lt;&gt;""),AJ678,""),IF(AND(AM678="C",AL678&lt;&gt;""),AL678,""),IF(AND(AO678="C",AN678&lt;&gt;""),AN678,""),IF(AND(AQ678="C",AP678&lt;&gt;""),AP678,""))</f>
        <v/>
      </c>
      <c r="AE678" s="362" t="str">
        <f aca="false">CONCATENATE(IF(AS678="","",AS678),IF(AU678="","",AU678),IF(AW678="","",AW678),IF(AY678="","",AY678),IF(BA678="","",BA678),IF(BC678="","",BC678))</f>
        <v>1</v>
      </c>
      <c r="AF678" s="362" t="str">
        <f aca="false">IF('Felling&amp;Restocking'!I678="","",IFERROR(VLOOKUP( 'Felling&amp;Restocking'!I678,SpeciesList[],2,0),"," &amp; 'Felling&amp;Restocking'!I678))</f>
        <v/>
      </c>
      <c r="AG678" s="362" t="str">
        <f aca="false">IF('Felling&amp;Restocking'!I678="","",VLOOKUP( 'Felling&amp;Restocking'!I678,SpeciesList[],4,0))</f>
        <v/>
      </c>
      <c r="AH678" s="362" t="str">
        <f aca="false">IF('Felling&amp;Restocking'!J678="","",IFERROR("," &amp; VLOOKUP( 'Felling&amp;Restocking'!J678,SpeciesList[],2,0),"," &amp; 'Felling&amp;Restocking'!J678))</f>
        <v/>
      </c>
      <c r="AI678" s="362" t="str">
        <f aca="false">IF('Felling&amp;Restocking'!J678="","",VLOOKUP( 'Felling&amp;Restocking'!J678,SpeciesList[],4,0))</f>
        <v/>
      </c>
      <c r="AJ678" s="362" t="str">
        <f aca="false">IF('Felling&amp;Restocking'!K678="","",IFERROR("," &amp; VLOOKUP( 'Felling&amp;Restocking'!K678,SpeciesList[],2,0),"," &amp; 'Felling&amp;Restocking'!K678))</f>
        <v/>
      </c>
      <c r="AK678" s="362" t="str">
        <f aca="false">IF('Felling&amp;Restocking'!K678="","",VLOOKUP( 'Felling&amp;Restocking'!K678,SpeciesList[],4,0))</f>
        <v/>
      </c>
      <c r="AL678" s="362" t="str">
        <f aca="false">IF('Felling&amp;Restocking'!L678="","",IFERROR("," &amp; VLOOKUP( 'Felling&amp;Restocking'!L678,SpeciesList[],2,0),"," &amp; 'Felling&amp;Restocking'!L678))</f>
        <v/>
      </c>
      <c r="AM678" s="362" t="str">
        <f aca="false">IF('Felling&amp;Restocking'!L678="","",VLOOKUP( 'Felling&amp;Restocking'!L678,SpeciesList[],4,0))</f>
        <v/>
      </c>
      <c r="AN678" s="362" t="str">
        <f aca="false">IF('Felling&amp;Restocking'!M678="","",IFERROR("," &amp; VLOOKUP( 'Felling&amp;Restocking'!M678,SpeciesList[],2,0),"," &amp; 'Felling&amp;Restocking'!M678))</f>
        <v/>
      </c>
      <c r="AO678" s="362" t="str">
        <f aca="false">IF('Felling&amp;Restocking'!M678="","",VLOOKUP( 'Felling&amp;Restocking'!M678,SpeciesList[],4,0))</f>
        <v/>
      </c>
      <c r="AP678" s="362" t="str">
        <f aca="false">IF('Felling&amp;Restocking'!N678="","",IFERROR("," &amp; VLOOKUP( 'Felling&amp;Restocking'!N678,SpeciesList[],2,0),"," &amp; 'Felling&amp;Restocking'!N678))</f>
        <v/>
      </c>
      <c r="AQ678" s="362" t="str">
        <f aca="false">IF('Felling&amp;Restocking'!N678="","",VLOOKUP( 'Felling&amp;Restocking'!N678,SpeciesList[],4,0))</f>
        <v/>
      </c>
      <c r="AT678" s="362" t="str">
        <f aca="false">IF('Sub-Cpt Record'!A678&lt;&gt;"",CONCATENATE('Sub-Cpt Record'!A678,'Sub-Cpt Record'!B678,'Sub-Cpt Record'!C678),"")</f>
        <v/>
      </c>
      <c r="AU678" s="362" t="n">
        <f aca="false">IF($AT678="",1,COUNTIFS($AT$11:$AT$1000, $AT678))</f>
        <v>1</v>
      </c>
      <c r="AV678" s="362" t="n">
        <f aca="false">IF(AT678&lt;&gt;"",'Sub-Cpt Record'!C678/CODE!AU678,0)</f>
        <v>0</v>
      </c>
    </row>
    <row r="679" customFormat="false" ht="15" hidden="false" customHeight="false" outlineLevel="0" collapsed="false">
      <c r="A679" s="362" t="str">
        <f aca="false">IF('Sub-Cpt Record'!B679="",IF(OR('Sub-Cpt Record'!A679=0,'Sub-Cpt Record'!A679=""),"",'Sub-Cpt Record'!A679),CONCATENATE('Sub-Cpt Record'!A679&amp;'Sub-Cpt Record'!B679))</f>
        <v/>
      </c>
      <c r="B679" s="362" t="n">
        <f aca="false">IF($A679="",1,COUNTIFS($A$11:$A$1000, $A679))</f>
        <v>1</v>
      </c>
      <c r="C679" s="363" t="str">
        <f aca="false">IF('Sub-Cpt Record'!E679 = "","",'Sub-Cpt Record'!E679&amp;"  ")</f>
        <v/>
      </c>
      <c r="D679" s="362" t="str">
        <f aca="false">IF('Sub-Cpt Record'!F679 = "","",'Sub-Cpt Record'!F679&amp;"  ")</f>
        <v/>
      </c>
      <c r="E679" s="362" t="str">
        <f aca="false">IF('Sub-Cpt Record'!G679 = "","",'Sub-Cpt Record'!G679&amp;"  ")</f>
        <v/>
      </c>
      <c r="F679" s="362" t="str">
        <f aca="false">IF('Sub-Cpt Record'!H679 = "","",'Sub-Cpt Record'!H679&amp;"  ")</f>
        <v/>
      </c>
      <c r="G679" s="362" t="str">
        <f aca="false">IF('Sub-Cpt Record'!I679 = "","",'Sub-Cpt Record'!I679&amp;"  ")</f>
        <v/>
      </c>
      <c r="H679" s="362" t="str">
        <f aca="false">IF('Sub-Cpt Record'!J679 = "","",'Sub-Cpt Record'!J679&amp;"  ")</f>
        <v/>
      </c>
      <c r="I679" s="364" t="str">
        <f aca="false">CONCATENATE(C679&amp;D679&amp;E679&amp;F679&amp;G679&amp;H679)</f>
        <v/>
      </c>
      <c r="J679" s="362" t="n">
        <f aca="false">IF(A679&lt;&gt;"",'Sub-Cpt Record'!C679/CODE!B679,0)</f>
        <v>0</v>
      </c>
      <c r="L679" s="365" t="str">
        <f aca="false">IF(A679="",IF(L680=1,1,""),1)</f>
        <v/>
      </c>
      <c r="N679" s="366" t="n">
        <f aca="false">COUNTIFS('Felling&amp;Restocking'!$A$11:$A$1000, 'Felling&amp;Restocking'!$A679, 'Felling&amp;Restocking'!$B$11:$B$1000, 'Felling&amp;Restocking'!$B679, 'Felling&amp;Restocking'!$H$11:$H$1000, 'Felling&amp;Restocking'!$H679)</f>
        <v>0</v>
      </c>
      <c r="O679" s="366" t="n">
        <f aca="false">IF(OR('Felling&amp;Restocking'!H679=0,'Felling&amp;Restocking'!H679=""),0,1)</f>
        <v>0</v>
      </c>
      <c r="P679" s="367" t="n">
        <f aca="false">SUM('Felling&amp;Restocking'!O679+'Felling&amp;Restocking'!P679)</f>
        <v>0</v>
      </c>
      <c r="S679" s="369" t="n">
        <f aca="false">IF(AND(O679&lt;&gt;0,P679&lt;&gt;0,'Felling&amp;Restocking'!G679&lt;&gt;0,AA679="",AC679=""),1,0)</f>
        <v>0</v>
      </c>
      <c r="T679" s="370" t="str">
        <f aca="false">IF(OR('Felling&amp;Restocking'!G679=0,'Felling&amp;Restocking'!G679=""),"",SUM('Felling&amp;Restocking'!O679/P679)*'Felling&amp;Restocking'!G679)</f>
        <v/>
      </c>
      <c r="U679" s="370" t="str">
        <f aca="false">IF(OR('Felling&amp;Restocking'!G679=0,'Felling&amp;Restocking'!G679=""),"",SUM('Felling&amp;Restocking'!P679/P679)*'Felling&amp;Restocking'!G679)</f>
        <v/>
      </c>
      <c r="V679" s="371" t="n">
        <f aca="false">IF(CONCATENATE('Felling&amp;Restocking'!U679&amp;'Felling&amp;Restocking'!W679&amp;'Felling&amp;Restocking'!Y679&amp;'Felling&amp;Restocking'!AA679&amp;'Felling&amp;Restocking'!AC679)="",0,1)</f>
        <v>0</v>
      </c>
      <c r="W679" s="372" t="n">
        <f aca="false">IF(OR(OR(TRIM('Felling&amp;Restocking'!H679)="T",TRIM('Felling&amp;Restocking'!H679)="DF",TRIM('Felling&amp;Restocking'!H679)="OS"),O679=0),0,1)</f>
        <v>0</v>
      </c>
      <c r="X679" s="372" t="n">
        <f aca="false">IF(OR('Felling&amp;Restocking'!$S679="",OR('Felling&amp;Restocking'!$S679=0,'Felling&amp;Restocking'!$S679="N/A")),0,1)</f>
        <v>0</v>
      </c>
      <c r="Y679" s="362" t="str">
        <f aca="false">IF(W679=1,T679,"")</f>
        <v/>
      </c>
      <c r="Z679" s="362" t="str">
        <f aca="false">IF(W679=1,U679,"")</f>
        <v/>
      </c>
      <c r="AA679" s="363" t="str">
        <f aca="false">CONCATENATE(IF(AND(AG679="B",AF679&lt;&gt;""),AF679,""),IF(AND(AI679="B",AH679&lt;&gt;""),AH679,""),IF(AND(AK679="B",AJ679&lt;&gt;""),AJ679,""),IF(AND(AM679="B",AL679&lt;&gt;""),AL679,""),IF(AND(AO679="B",AN679&lt;&gt;""),AN679,""),IF(AND(AQ679="B",AP679&lt;&gt;""),AP679,""))</f>
        <v/>
      </c>
      <c r="AC679" s="362" t="str">
        <f aca="false">CONCATENATE(IF(AND(AG679="C",AF679&lt;&gt;""),AF679,""),IF(AND(AI679="C",AH679&lt;&gt;""),AH679,""),IF(AND(AK679="C",AJ679&lt;&gt;""),AJ679,""),IF(AND(AM679="C",AL679&lt;&gt;""),AL679,""),IF(AND(AO679="C",AN679&lt;&gt;""),AN679,""),IF(AND(AQ679="C",AP679&lt;&gt;""),AP679,""))</f>
        <v/>
      </c>
      <c r="AE679" s="362" t="str">
        <f aca="false">CONCATENATE(IF(AS679="","",AS679),IF(AU679="","",AU679),IF(AW679="","",AW679),IF(AY679="","",AY679),IF(BA679="","",BA679),IF(BC679="","",BC679))</f>
        <v>1</v>
      </c>
      <c r="AF679" s="362" t="str">
        <f aca="false">IF('Felling&amp;Restocking'!I679="","",IFERROR(VLOOKUP( 'Felling&amp;Restocking'!I679,SpeciesList[],2,0),"," &amp; 'Felling&amp;Restocking'!I679))</f>
        <v/>
      </c>
      <c r="AG679" s="362" t="str">
        <f aca="false">IF('Felling&amp;Restocking'!I679="","",VLOOKUP( 'Felling&amp;Restocking'!I679,SpeciesList[],4,0))</f>
        <v/>
      </c>
      <c r="AH679" s="362" t="str">
        <f aca="false">IF('Felling&amp;Restocking'!J679="","",IFERROR("," &amp; VLOOKUP( 'Felling&amp;Restocking'!J679,SpeciesList[],2,0),"," &amp; 'Felling&amp;Restocking'!J679))</f>
        <v/>
      </c>
      <c r="AI679" s="362" t="str">
        <f aca="false">IF('Felling&amp;Restocking'!J679="","",VLOOKUP( 'Felling&amp;Restocking'!J679,SpeciesList[],4,0))</f>
        <v/>
      </c>
      <c r="AJ679" s="362" t="str">
        <f aca="false">IF('Felling&amp;Restocking'!K679="","",IFERROR("," &amp; VLOOKUP( 'Felling&amp;Restocking'!K679,SpeciesList[],2,0),"," &amp; 'Felling&amp;Restocking'!K679))</f>
        <v/>
      </c>
      <c r="AK679" s="362" t="str">
        <f aca="false">IF('Felling&amp;Restocking'!K679="","",VLOOKUP( 'Felling&amp;Restocking'!K679,SpeciesList[],4,0))</f>
        <v/>
      </c>
      <c r="AL679" s="362" t="str">
        <f aca="false">IF('Felling&amp;Restocking'!L679="","",IFERROR("," &amp; VLOOKUP( 'Felling&amp;Restocking'!L679,SpeciesList[],2,0),"," &amp; 'Felling&amp;Restocking'!L679))</f>
        <v/>
      </c>
      <c r="AM679" s="362" t="str">
        <f aca="false">IF('Felling&amp;Restocking'!L679="","",VLOOKUP( 'Felling&amp;Restocking'!L679,SpeciesList[],4,0))</f>
        <v/>
      </c>
      <c r="AN679" s="362" t="str">
        <f aca="false">IF('Felling&amp;Restocking'!M679="","",IFERROR("," &amp; VLOOKUP( 'Felling&amp;Restocking'!M679,SpeciesList[],2,0),"," &amp; 'Felling&amp;Restocking'!M679))</f>
        <v/>
      </c>
      <c r="AO679" s="362" t="str">
        <f aca="false">IF('Felling&amp;Restocking'!M679="","",VLOOKUP( 'Felling&amp;Restocking'!M679,SpeciesList[],4,0))</f>
        <v/>
      </c>
      <c r="AP679" s="362" t="str">
        <f aca="false">IF('Felling&amp;Restocking'!N679="","",IFERROR("," &amp; VLOOKUP( 'Felling&amp;Restocking'!N679,SpeciesList[],2,0),"," &amp; 'Felling&amp;Restocking'!N679))</f>
        <v/>
      </c>
      <c r="AQ679" s="362" t="str">
        <f aca="false">IF('Felling&amp;Restocking'!N679="","",VLOOKUP( 'Felling&amp;Restocking'!N679,SpeciesList[],4,0))</f>
        <v/>
      </c>
      <c r="AT679" s="362" t="str">
        <f aca="false">IF('Sub-Cpt Record'!A679&lt;&gt;"",CONCATENATE('Sub-Cpt Record'!A679,'Sub-Cpt Record'!B679,'Sub-Cpt Record'!C679),"")</f>
        <v/>
      </c>
      <c r="AU679" s="362" t="n">
        <f aca="false">IF($AT679="",1,COUNTIFS($AT$11:$AT$1000, $AT679))</f>
        <v>1</v>
      </c>
      <c r="AV679" s="362" t="n">
        <f aca="false">IF(AT679&lt;&gt;"",'Sub-Cpt Record'!C679/CODE!AU679,0)</f>
        <v>0</v>
      </c>
    </row>
    <row r="680" customFormat="false" ht="15" hidden="false" customHeight="false" outlineLevel="0" collapsed="false">
      <c r="A680" s="362" t="str">
        <f aca="false">IF('Sub-Cpt Record'!B680="",IF(OR('Sub-Cpt Record'!A680=0,'Sub-Cpt Record'!A680=""),"",'Sub-Cpt Record'!A680),CONCATENATE('Sub-Cpt Record'!A680&amp;'Sub-Cpt Record'!B680))</f>
        <v/>
      </c>
      <c r="B680" s="362" t="n">
        <f aca="false">IF($A680="",1,COUNTIFS($A$11:$A$1000, $A680))</f>
        <v>1</v>
      </c>
      <c r="C680" s="363" t="str">
        <f aca="false">IF('Sub-Cpt Record'!E680 = "","",'Sub-Cpt Record'!E680&amp;"  ")</f>
        <v/>
      </c>
      <c r="D680" s="362" t="str">
        <f aca="false">IF('Sub-Cpt Record'!F680 = "","",'Sub-Cpt Record'!F680&amp;"  ")</f>
        <v/>
      </c>
      <c r="E680" s="362" t="str">
        <f aca="false">IF('Sub-Cpt Record'!G680 = "","",'Sub-Cpt Record'!G680&amp;"  ")</f>
        <v/>
      </c>
      <c r="F680" s="362" t="str">
        <f aca="false">IF('Sub-Cpt Record'!H680 = "","",'Sub-Cpt Record'!H680&amp;"  ")</f>
        <v/>
      </c>
      <c r="G680" s="362" t="str">
        <f aca="false">IF('Sub-Cpt Record'!I680 = "","",'Sub-Cpt Record'!I680&amp;"  ")</f>
        <v/>
      </c>
      <c r="H680" s="362" t="str">
        <f aca="false">IF('Sub-Cpt Record'!J680 = "","",'Sub-Cpt Record'!J680&amp;"  ")</f>
        <v/>
      </c>
      <c r="I680" s="364" t="str">
        <f aca="false">CONCATENATE(C680&amp;D680&amp;E680&amp;F680&amp;G680&amp;H680)</f>
        <v/>
      </c>
      <c r="J680" s="362" t="n">
        <f aca="false">IF(A680&lt;&gt;"",'Sub-Cpt Record'!C680/CODE!B680,0)</f>
        <v>0</v>
      </c>
      <c r="L680" s="365" t="str">
        <f aca="false">IF(A680="",IF(L681=1,1,""),1)</f>
        <v/>
      </c>
      <c r="N680" s="366" t="n">
        <f aca="false">COUNTIFS('Felling&amp;Restocking'!$A$11:$A$1000, 'Felling&amp;Restocking'!$A680, 'Felling&amp;Restocking'!$B$11:$B$1000, 'Felling&amp;Restocking'!$B680, 'Felling&amp;Restocking'!$H$11:$H$1000, 'Felling&amp;Restocking'!$H680)</f>
        <v>0</v>
      </c>
      <c r="O680" s="366" t="n">
        <f aca="false">IF(OR('Felling&amp;Restocking'!H680=0,'Felling&amp;Restocking'!H680=""),0,1)</f>
        <v>0</v>
      </c>
      <c r="P680" s="367" t="n">
        <f aca="false">SUM('Felling&amp;Restocking'!O680+'Felling&amp;Restocking'!P680)</f>
        <v>0</v>
      </c>
      <c r="S680" s="369" t="n">
        <f aca="false">IF(AND(O680&lt;&gt;0,P680&lt;&gt;0,'Felling&amp;Restocking'!G680&lt;&gt;0,AA680="",AC680=""),1,0)</f>
        <v>0</v>
      </c>
      <c r="T680" s="370" t="str">
        <f aca="false">IF(OR('Felling&amp;Restocking'!G680=0,'Felling&amp;Restocking'!G680=""),"",SUM('Felling&amp;Restocking'!O680/P680)*'Felling&amp;Restocking'!G680)</f>
        <v/>
      </c>
      <c r="U680" s="370" t="str">
        <f aca="false">IF(OR('Felling&amp;Restocking'!G680=0,'Felling&amp;Restocking'!G680=""),"",SUM('Felling&amp;Restocking'!P680/P680)*'Felling&amp;Restocking'!G680)</f>
        <v/>
      </c>
      <c r="V680" s="371" t="n">
        <f aca="false">IF(CONCATENATE('Felling&amp;Restocking'!U680&amp;'Felling&amp;Restocking'!W680&amp;'Felling&amp;Restocking'!Y680&amp;'Felling&amp;Restocking'!AA680&amp;'Felling&amp;Restocking'!AC680)="",0,1)</f>
        <v>0</v>
      </c>
      <c r="W680" s="372" t="n">
        <f aca="false">IF(OR(OR(TRIM('Felling&amp;Restocking'!H680)="T",TRIM('Felling&amp;Restocking'!H680)="DF",TRIM('Felling&amp;Restocking'!H680)="OS"),O680=0),0,1)</f>
        <v>0</v>
      </c>
      <c r="X680" s="372" t="n">
        <f aca="false">IF(OR('Felling&amp;Restocking'!$S680="",OR('Felling&amp;Restocking'!$S680=0,'Felling&amp;Restocking'!$S680="N/A")),0,1)</f>
        <v>0</v>
      </c>
      <c r="Y680" s="362" t="str">
        <f aca="false">IF(W680=1,T680,"")</f>
        <v/>
      </c>
      <c r="Z680" s="362" t="str">
        <f aca="false">IF(W680=1,U680,"")</f>
        <v/>
      </c>
      <c r="AA680" s="363" t="str">
        <f aca="false">CONCATENATE(IF(AND(AG680="B",AF680&lt;&gt;""),AF680,""),IF(AND(AI680="B",AH680&lt;&gt;""),AH680,""),IF(AND(AK680="B",AJ680&lt;&gt;""),AJ680,""),IF(AND(AM680="B",AL680&lt;&gt;""),AL680,""),IF(AND(AO680="B",AN680&lt;&gt;""),AN680,""),IF(AND(AQ680="B",AP680&lt;&gt;""),AP680,""))</f>
        <v/>
      </c>
      <c r="AC680" s="362" t="str">
        <f aca="false">CONCATENATE(IF(AND(AG680="C",AF680&lt;&gt;""),AF680,""),IF(AND(AI680="C",AH680&lt;&gt;""),AH680,""),IF(AND(AK680="C",AJ680&lt;&gt;""),AJ680,""),IF(AND(AM680="C",AL680&lt;&gt;""),AL680,""),IF(AND(AO680="C",AN680&lt;&gt;""),AN680,""),IF(AND(AQ680="C",AP680&lt;&gt;""),AP680,""))</f>
        <v/>
      </c>
      <c r="AE680" s="362" t="str">
        <f aca="false">CONCATENATE(IF(AS680="","",AS680),IF(AU680="","",AU680),IF(AW680="","",AW680),IF(AY680="","",AY680),IF(BA680="","",BA680),IF(BC680="","",BC680))</f>
        <v>1</v>
      </c>
      <c r="AF680" s="362" t="str">
        <f aca="false">IF('Felling&amp;Restocking'!I680="","",IFERROR(VLOOKUP( 'Felling&amp;Restocking'!I680,SpeciesList[],2,0),"," &amp; 'Felling&amp;Restocking'!I680))</f>
        <v/>
      </c>
      <c r="AG680" s="362" t="str">
        <f aca="false">IF('Felling&amp;Restocking'!I680="","",VLOOKUP( 'Felling&amp;Restocking'!I680,SpeciesList[],4,0))</f>
        <v/>
      </c>
      <c r="AH680" s="362" t="str">
        <f aca="false">IF('Felling&amp;Restocking'!J680="","",IFERROR("," &amp; VLOOKUP( 'Felling&amp;Restocking'!J680,SpeciesList[],2,0),"," &amp; 'Felling&amp;Restocking'!J680))</f>
        <v/>
      </c>
      <c r="AI680" s="362" t="str">
        <f aca="false">IF('Felling&amp;Restocking'!J680="","",VLOOKUP( 'Felling&amp;Restocking'!J680,SpeciesList[],4,0))</f>
        <v/>
      </c>
      <c r="AJ680" s="362" t="str">
        <f aca="false">IF('Felling&amp;Restocking'!K680="","",IFERROR("," &amp; VLOOKUP( 'Felling&amp;Restocking'!K680,SpeciesList[],2,0),"," &amp; 'Felling&amp;Restocking'!K680))</f>
        <v/>
      </c>
      <c r="AK680" s="362" t="str">
        <f aca="false">IF('Felling&amp;Restocking'!K680="","",VLOOKUP( 'Felling&amp;Restocking'!K680,SpeciesList[],4,0))</f>
        <v/>
      </c>
      <c r="AL680" s="362" t="str">
        <f aca="false">IF('Felling&amp;Restocking'!L680="","",IFERROR("," &amp; VLOOKUP( 'Felling&amp;Restocking'!L680,SpeciesList[],2,0),"," &amp; 'Felling&amp;Restocking'!L680))</f>
        <v/>
      </c>
      <c r="AM680" s="362" t="str">
        <f aca="false">IF('Felling&amp;Restocking'!L680="","",VLOOKUP( 'Felling&amp;Restocking'!L680,SpeciesList[],4,0))</f>
        <v/>
      </c>
      <c r="AN680" s="362" t="str">
        <f aca="false">IF('Felling&amp;Restocking'!M680="","",IFERROR("," &amp; VLOOKUP( 'Felling&amp;Restocking'!M680,SpeciesList[],2,0),"," &amp; 'Felling&amp;Restocking'!M680))</f>
        <v/>
      </c>
      <c r="AO680" s="362" t="str">
        <f aca="false">IF('Felling&amp;Restocking'!M680="","",VLOOKUP( 'Felling&amp;Restocking'!M680,SpeciesList[],4,0))</f>
        <v/>
      </c>
      <c r="AP680" s="362" t="str">
        <f aca="false">IF('Felling&amp;Restocking'!N680="","",IFERROR("," &amp; VLOOKUP( 'Felling&amp;Restocking'!N680,SpeciesList[],2,0),"," &amp; 'Felling&amp;Restocking'!N680))</f>
        <v/>
      </c>
      <c r="AQ680" s="362" t="str">
        <f aca="false">IF('Felling&amp;Restocking'!N680="","",VLOOKUP( 'Felling&amp;Restocking'!N680,SpeciesList[],4,0))</f>
        <v/>
      </c>
      <c r="AT680" s="362" t="str">
        <f aca="false">IF('Sub-Cpt Record'!A680&lt;&gt;"",CONCATENATE('Sub-Cpt Record'!A680,'Sub-Cpt Record'!B680,'Sub-Cpt Record'!C680),"")</f>
        <v/>
      </c>
      <c r="AU680" s="362" t="n">
        <f aca="false">IF($AT680="",1,COUNTIFS($AT$11:$AT$1000, $AT680))</f>
        <v>1</v>
      </c>
      <c r="AV680" s="362" t="n">
        <f aca="false">IF(AT680&lt;&gt;"",'Sub-Cpt Record'!C680/CODE!AU680,0)</f>
        <v>0</v>
      </c>
    </row>
    <row r="681" customFormat="false" ht="15" hidden="false" customHeight="false" outlineLevel="0" collapsed="false">
      <c r="A681" s="362" t="str">
        <f aca="false">IF('Sub-Cpt Record'!B681="",IF(OR('Sub-Cpt Record'!A681=0,'Sub-Cpt Record'!A681=""),"",'Sub-Cpt Record'!A681),CONCATENATE('Sub-Cpt Record'!A681&amp;'Sub-Cpt Record'!B681))</f>
        <v/>
      </c>
      <c r="B681" s="362" t="n">
        <f aca="false">IF($A681="",1,COUNTIFS($A$11:$A$1000, $A681))</f>
        <v>1</v>
      </c>
      <c r="C681" s="363" t="str">
        <f aca="false">IF('Sub-Cpt Record'!E681 = "","",'Sub-Cpt Record'!E681&amp;"  ")</f>
        <v/>
      </c>
      <c r="D681" s="362" t="str">
        <f aca="false">IF('Sub-Cpt Record'!F681 = "","",'Sub-Cpt Record'!F681&amp;"  ")</f>
        <v/>
      </c>
      <c r="E681" s="362" t="str">
        <f aca="false">IF('Sub-Cpt Record'!G681 = "","",'Sub-Cpt Record'!G681&amp;"  ")</f>
        <v/>
      </c>
      <c r="F681" s="362" t="str">
        <f aca="false">IF('Sub-Cpt Record'!H681 = "","",'Sub-Cpt Record'!H681&amp;"  ")</f>
        <v/>
      </c>
      <c r="G681" s="362" t="str">
        <f aca="false">IF('Sub-Cpt Record'!I681 = "","",'Sub-Cpt Record'!I681&amp;"  ")</f>
        <v/>
      </c>
      <c r="H681" s="362" t="str">
        <f aca="false">IF('Sub-Cpt Record'!J681 = "","",'Sub-Cpt Record'!J681&amp;"  ")</f>
        <v/>
      </c>
      <c r="I681" s="364" t="str">
        <f aca="false">CONCATENATE(C681&amp;D681&amp;E681&amp;F681&amp;G681&amp;H681)</f>
        <v/>
      </c>
      <c r="J681" s="362" t="n">
        <f aca="false">IF(A681&lt;&gt;"",'Sub-Cpt Record'!C681/CODE!B681,0)</f>
        <v>0</v>
      </c>
      <c r="L681" s="365" t="str">
        <f aca="false">IF(A681="",IF(L682=1,1,""),1)</f>
        <v/>
      </c>
      <c r="N681" s="366" t="n">
        <f aca="false">COUNTIFS('Felling&amp;Restocking'!$A$11:$A$1000, 'Felling&amp;Restocking'!$A681, 'Felling&amp;Restocking'!$B$11:$B$1000, 'Felling&amp;Restocking'!$B681, 'Felling&amp;Restocking'!$H$11:$H$1000, 'Felling&amp;Restocking'!$H681)</f>
        <v>0</v>
      </c>
      <c r="O681" s="366" t="n">
        <f aca="false">IF(OR('Felling&amp;Restocking'!H681=0,'Felling&amp;Restocking'!H681=""),0,1)</f>
        <v>0</v>
      </c>
      <c r="P681" s="367" t="n">
        <f aca="false">SUM('Felling&amp;Restocking'!O681+'Felling&amp;Restocking'!P681)</f>
        <v>0</v>
      </c>
      <c r="S681" s="369" t="n">
        <f aca="false">IF(AND(O681&lt;&gt;0,P681&lt;&gt;0,'Felling&amp;Restocking'!G681&lt;&gt;0,AA681="",AC681=""),1,0)</f>
        <v>0</v>
      </c>
      <c r="T681" s="370" t="str">
        <f aca="false">IF(OR('Felling&amp;Restocking'!G681=0,'Felling&amp;Restocking'!G681=""),"",SUM('Felling&amp;Restocking'!O681/P681)*'Felling&amp;Restocking'!G681)</f>
        <v/>
      </c>
      <c r="U681" s="370" t="str">
        <f aca="false">IF(OR('Felling&amp;Restocking'!G681=0,'Felling&amp;Restocking'!G681=""),"",SUM('Felling&amp;Restocking'!P681/P681)*'Felling&amp;Restocking'!G681)</f>
        <v/>
      </c>
      <c r="V681" s="371" t="n">
        <f aca="false">IF(CONCATENATE('Felling&amp;Restocking'!U681&amp;'Felling&amp;Restocking'!W681&amp;'Felling&amp;Restocking'!Y681&amp;'Felling&amp;Restocking'!AA681&amp;'Felling&amp;Restocking'!AC681)="",0,1)</f>
        <v>0</v>
      </c>
      <c r="W681" s="372" t="n">
        <f aca="false">IF(OR(OR(TRIM('Felling&amp;Restocking'!H681)="T",TRIM('Felling&amp;Restocking'!H681)="DF",TRIM('Felling&amp;Restocking'!H681)="OS"),O681=0),0,1)</f>
        <v>0</v>
      </c>
      <c r="X681" s="372" t="n">
        <f aca="false">IF(OR('Felling&amp;Restocking'!$S681="",OR('Felling&amp;Restocking'!$S681=0,'Felling&amp;Restocking'!$S681="N/A")),0,1)</f>
        <v>0</v>
      </c>
      <c r="Y681" s="362" t="str">
        <f aca="false">IF(W681=1,T681,"")</f>
        <v/>
      </c>
      <c r="Z681" s="362" t="str">
        <f aca="false">IF(W681=1,U681,"")</f>
        <v/>
      </c>
      <c r="AA681" s="363" t="str">
        <f aca="false">CONCATENATE(IF(AND(AG681="B",AF681&lt;&gt;""),AF681,""),IF(AND(AI681="B",AH681&lt;&gt;""),AH681,""),IF(AND(AK681="B",AJ681&lt;&gt;""),AJ681,""),IF(AND(AM681="B",AL681&lt;&gt;""),AL681,""),IF(AND(AO681="B",AN681&lt;&gt;""),AN681,""),IF(AND(AQ681="B",AP681&lt;&gt;""),AP681,""))</f>
        <v/>
      </c>
      <c r="AC681" s="362" t="str">
        <f aca="false">CONCATENATE(IF(AND(AG681="C",AF681&lt;&gt;""),AF681,""),IF(AND(AI681="C",AH681&lt;&gt;""),AH681,""),IF(AND(AK681="C",AJ681&lt;&gt;""),AJ681,""),IF(AND(AM681="C",AL681&lt;&gt;""),AL681,""),IF(AND(AO681="C",AN681&lt;&gt;""),AN681,""),IF(AND(AQ681="C",AP681&lt;&gt;""),AP681,""))</f>
        <v/>
      </c>
      <c r="AE681" s="362" t="str">
        <f aca="false">CONCATENATE(IF(AS681="","",AS681),IF(AU681="","",AU681),IF(AW681="","",AW681),IF(AY681="","",AY681),IF(BA681="","",BA681),IF(BC681="","",BC681))</f>
        <v>1</v>
      </c>
      <c r="AF681" s="362" t="str">
        <f aca="false">IF('Felling&amp;Restocking'!I681="","",IFERROR(VLOOKUP( 'Felling&amp;Restocking'!I681,SpeciesList[],2,0),"," &amp; 'Felling&amp;Restocking'!I681))</f>
        <v/>
      </c>
      <c r="AG681" s="362" t="str">
        <f aca="false">IF('Felling&amp;Restocking'!I681="","",VLOOKUP( 'Felling&amp;Restocking'!I681,SpeciesList[],4,0))</f>
        <v/>
      </c>
      <c r="AH681" s="362" t="str">
        <f aca="false">IF('Felling&amp;Restocking'!J681="","",IFERROR("," &amp; VLOOKUP( 'Felling&amp;Restocking'!J681,SpeciesList[],2,0),"," &amp; 'Felling&amp;Restocking'!J681))</f>
        <v/>
      </c>
      <c r="AI681" s="362" t="str">
        <f aca="false">IF('Felling&amp;Restocking'!J681="","",VLOOKUP( 'Felling&amp;Restocking'!J681,SpeciesList[],4,0))</f>
        <v/>
      </c>
      <c r="AJ681" s="362" t="str">
        <f aca="false">IF('Felling&amp;Restocking'!K681="","",IFERROR("," &amp; VLOOKUP( 'Felling&amp;Restocking'!K681,SpeciesList[],2,0),"," &amp; 'Felling&amp;Restocking'!K681))</f>
        <v/>
      </c>
      <c r="AK681" s="362" t="str">
        <f aca="false">IF('Felling&amp;Restocking'!K681="","",VLOOKUP( 'Felling&amp;Restocking'!K681,SpeciesList[],4,0))</f>
        <v/>
      </c>
      <c r="AL681" s="362" t="str">
        <f aca="false">IF('Felling&amp;Restocking'!L681="","",IFERROR("," &amp; VLOOKUP( 'Felling&amp;Restocking'!L681,SpeciesList[],2,0),"," &amp; 'Felling&amp;Restocking'!L681))</f>
        <v/>
      </c>
      <c r="AM681" s="362" t="str">
        <f aca="false">IF('Felling&amp;Restocking'!L681="","",VLOOKUP( 'Felling&amp;Restocking'!L681,SpeciesList[],4,0))</f>
        <v/>
      </c>
      <c r="AN681" s="362" t="str">
        <f aca="false">IF('Felling&amp;Restocking'!M681="","",IFERROR("," &amp; VLOOKUP( 'Felling&amp;Restocking'!M681,SpeciesList[],2,0),"," &amp; 'Felling&amp;Restocking'!M681))</f>
        <v/>
      </c>
      <c r="AO681" s="362" t="str">
        <f aca="false">IF('Felling&amp;Restocking'!M681="","",VLOOKUP( 'Felling&amp;Restocking'!M681,SpeciesList[],4,0))</f>
        <v/>
      </c>
      <c r="AP681" s="362" t="str">
        <f aca="false">IF('Felling&amp;Restocking'!N681="","",IFERROR("," &amp; VLOOKUP( 'Felling&amp;Restocking'!N681,SpeciesList[],2,0),"," &amp; 'Felling&amp;Restocking'!N681))</f>
        <v/>
      </c>
      <c r="AQ681" s="362" t="str">
        <f aca="false">IF('Felling&amp;Restocking'!N681="","",VLOOKUP( 'Felling&amp;Restocking'!N681,SpeciesList[],4,0))</f>
        <v/>
      </c>
      <c r="AT681" s="362" t="str">
        <f aca="false">IF('Sub-Cpt Record'!A681&lt;&gt;"",CONCATENATE('Sub-Cpt Record'!A681,'Sub-Cpt Record'!B681,'Sub-Cpt Record'!C681),"")</f>
        <v/>
      </c>
      <c r="AU681" s="362" t="n">
        <f aca="false">IF($AT681="",1,COUNTIFS($AT$11:$AT$1000, $AT681))</f>
        <v>1</v>
      </c>
      <c r="AV681" s="362" t="n">
        <f aca="false">IF(AT681&lt;&gt;"",'Sub-Cpt Record'!C681/CODE!AU681,0)</f>
        <v>0</v>
      </c>
    </row>
    <row r="682" customFormat="false" ht="15" hidden="false" customHeight="false" outlineLevel="0" collapsed="false">
      <c r="A682" s="362" t="str">
        <f aca="false">IF('Sub-Cpt Record'!B682="",IF(OR('Sub-Cpt Record'!A682=0,'Sub-Cpt Record'!A682=""),"",'Sub-Cpt Record'!A682),CONCATENATE('Sub-Cpt Record'!A682&amp;'Sub-Cpt Record'!B682))</f>
        <v/>
      </c>
      <c r="B682" s="362" t="n">
        <f aca="false">IF($A682="",1,COUNTIFS($A$11:$A$1000, $A682))</f>
        <v>1</v>
      </c>
      <c r="C682" s="363" t="str">
        <f aca="false">IF('Sub-Cpt Record'!E682 = "","",'Sub-Cpt Record'!E682&amp;"  ")</f>
        <v/>
      </c>
      <c r="D682" s="362" t="str">
        <f aca="false">IF('Sub-Cpt Record'!F682 = "","",'Sub-Cpt Record'!F682&amp;"  ")</f>
        <v/>
      </c>
      <c r="E682" s="362" t="str">
        <f aca="false">IF('Sub-Cpt Record'!G682 = "","",'Sub-Cpt Record'!G682&amp;"  ")</f>
        <v/>
      </c>
      <c r="F682" s="362" t="str">
        <f aca="false">IF('Sub-Cpt Record'!H682 = "","",'Sub-Cpt Record'!H682&amp;"  ")</f>
        <v/>
      </c>
      <c r="G682" s="362" t="str">
        <f aca="false">IF('Sub-Cpt Record'!I682 = "","",'Sub-Cpt Record'!I682&amp;"  ")</f>
        <v/>
      </c>
      <c r="H682" s="362" t="str">
        <f aca="false">IF('Sub-Cpt Record'!J682 = "","",'Sub-Cpt Record'!J682&amp;"  ")</f>
        <v/>
      </c>
      <c r="I682" s="364" t="str">
        <f aca="false">CONCATENATE(C682&amp;D682&amp;E682&amp;F682&amp;G682&amp;H682)</f>
        <v/>
      </c>
      <c r="J682" s="362" t="n">
        <f aca="false">IF(A682&lt;&gt;"",'Sub-Cpt Record'!C682/CODE!B682,0)</f>
        <v>0</v>
      </c>
      <c r="L682" s="365" t="str">
        <f aca="false">IF(A682="",IF(L683=1,1,""),1)</f>
        <v/>
      </c>
      <c r="N682" s="366" t="n">
        <f aca="false">COUNTIFS('Felling&amp;Restocking'!$A$11:$A$1000, 'Felling&amp;Restocking'!$A682, 'Felling&amp;Restocking'!$B$11:$B$1000, 'Felling&amp;Restocking'!$B682, 'Felling&amp;Restocking'!$H$11:$H$1000, 'Felling&amp;Restocking'!$H682)</f>
        <v>0</v>
      </c>
      <c r="O682" s="366" t="n">
        <f aca="false">IF(OR('Felling&amp;Restocking'!H682=0,'Felling&amp;Restocking'!H682=""),0,1)</f>
        <v>0</v>
      </c>
      <c r="P682" s="367" t="n">
        <f aca="false">SUM('Felling&amp;Restocking'!O682+'Felling&amp;Restocking'!P682)</f>
        <v>0</v>
      </c>
      <c r="S682" s="369" t="n">
        <f aca="false">IF(AND(O682&lt;&gt;0,P682&lt;&gt;0,'Felling&amp;Restocking'!G682&lt;&gt;0,AA682="",AC682=""),1,0)</f>
        <v>0</v>
      </c>
      <c r="T682" s="370" t="str">
        <f aca="false">IF(OR('Felling&amp;Restocking'!G682=0,'Felling&amp;Restocking'!G682=""),"",SUM('Felling&amp;Restocking'!O682/P682)*'Felling&amp;Restocking'!G682)</f>
        <v/>
      </c>
      <c r="U682" s="370" t="str">
        <f aca="false">IF(OR('Felling&amp;Restocking'!G682=0,'Felling&amp;Restocking'!G682=""),"",SUM('Felling&amp;Restocking'!P682/P682)*'Felling&amp;Restocking'!G682)</f>
        <v/>
      </c>
      <c r="V682" s="371" t="n">
        <f aca="false">IF(CONCATENATE('Felling&amp;Restocking'!U682&amp;'Felling&amp;Restocking'!W682&amp;'Felling&amp;Restocking'!Y682&amp;'Felling&amp;Restocking'!AA682&amp;'Felling&amp;Restocking'!AC682)="",0,1)</f>
        <v>0</v>
      </c>
      <c r="W682" s="372" t="n">
        <f aca="false">IF(OR(OR(TRIM('Felling&amp;Restocking'!H682)="T",TRIM('Felling&amp;Restocking'!H682)="DF",TRIM('Felling&amp;Restocking'!H682)="OS"),O682=0),0,1)</f>
        <v>0</v>
      </c>
      <c r="X682" s="372" t="n">
        <f aca="false">IF(OR('Felling&amp;Restocking'!$S682="",OR('Felling&amp;Restocking'!$S682=0,'Felling&amp;Restocking'!$S682="N/A")),0,1)</f>
        <v>0</v>
      </c>
      <c r="Y682" s="362" t="str">
        <f aca="false">IF(W682=1,T682,"")</f>
        <v/>
      </c>
      <c r="Z682" s="362" t="str">
        <f aca="false">IF(W682=1,U682,"")</f>
        <v/>
      </c>
      <c r="AA682" s="363" t="str">
        <f aca="false">CONCATENATE(IF(AND(AG682="B",AF682&lt;&gt;""),AF682,""),IF(AND(AI682="B",AH682&lt;&gt;""),AH682,""),IF(AND(AK682="B",AJ682&lt;&gt;""),AJ682,""),IF(AND(AM682="B",AL682&lt;&gt;""),AL682,""),IF(AND(AO682="B",AN682&lt;&gt;""),AN682,""),IF(AND(AQ682="B",AP682&lt;&gt;""),AP682,""))</f>
        <v/>
      </c>
      <c r="AC682" s="362" t="str">
        <f aca="false">CONCATENATE(IF(AND(AG682="C",AF682&lt;&gt;""),AF682,""),IF(AND(AI682="C",AH682&lt;&gt;""),AH682,""),IF(AND(AK682="C",AJ682&lt;&gt;""),AJ682,""),IF(AND(AM682="C",AL682&lt;&gt;""),AL682,""),IF(AND(AO682="C",AN682&lt;&gt;""),AN682,""),IF(AND(AQ682="C",AP682&lt;&gt;""),AP682,""))</f>
        <v/>
      </c>
      <c r="AE682" s="362" t="str">
        <f aca="false">CONCATENATE(IF(AS682="","",AS682),IF(AU682="","",AU682),IF(AW682="","",AW682),IF(AY682="","",AY682),IF(BA682="","",BA682),IF(BC682="","",BC682))</f>
        <v>1</v>
      </c>
      <c r="AF682" s="362" t="str">
        <f aca="false">IF('Felling&amp;Restocking'!I682="","",IFERROR(VLOOKUP( 'Felling&amp;Restocking'!I682,SpeciesList[],2,0),"," &amp; 'Felling&amp;Restocking'!I682))</f>
        <v/>
      </c>
      <c r="AG682" s="362" t="str">
        <f aca="false">IF('Felling&amp;Restocking'!I682="","",VLOOKUP( 'Felling&amp;Restocking'!I682,SpeciesList[],4,0))</f>
        <v/>
      </c>
      <c r="AH682" s="362" t="str">
        <f aca="false">IF('Felling&amp;Restocking'!J682="","",IFERROR("," &amp; VLOOKUP( 'Felling&amp;Restocking'!J682,SpeciesList[],2,0),"," &amp; 'Felling&amp;Restocking'!J682))</f>
        <v/>
      </c>
      <c r="AI682" s="362" t="str">
        <f aca="false">IF('Felling&amp;Restocking'!J682="","",VLOOKUP( 'Felling&amp;Restocking'!J682,SpeciesList[],4,0))</f>
        <v/>
      </c>
      <c r="AJ682" s="362" t="str">
        <f aca="false">IF('Felling&amp;Restocking'!K682="","",IFERROR("," &amp; VLOOKUP( 'Felling&amp;Restocking'!K682,SpeciesList[],2,0),"," &amp; 'Felling&amp;Restocking'!K682))</f>
        <v/>
      </c>
      <c r="AK682" s="362" t="str">
        <f aca="false">IF('Felling&amp;Restocking'!K682="","",VLOOKUP( 'Felling&amp;Restocking'!K682,SpeciesList[],4,0))</f>
        <v/>
      </c>
      <c r="AL682" s="362" t="str">
        <f aca="false">IF('Felling&amp;Restocking'!L682="","",IFERROR("," &amp; VLOOKUP( 'Felling&amp;Restocking'!L682,SpeciesList[],2,0),"," &amp; 'Felling&amp;Restocking'!L682))</f>
        <v/>
      </c>
      <c r="AM682" s="362" t="str">
        <f aca="false">IF('Felling&amp;Restocking'!L682="","",VLOOKUP( 'Felling&amp;Restocking'!L682,SpeciesList[],4,0))</f>
        <v/>
      </c>
      <c r="AN682" s="362" t="str">
        <f aca="false">IF('Felling&amp;Restocking'!M682="","",IFERROR("," &amp; VLOOKUP( 'Felling&amp;Restocking'!M682,SpeciesList[],2,0),"," &amp; 'Felling&amp;Restocking'!M682))</f>
        <v/>
      </c>
      <c r="AO682" s="362" t="str">
        <f aca="false">IF('Felling&amp;Restocking'!M682="","",VLOOKUP( 'Felling&amp;Restocking'!M682,SpeciesList[],4,0))</f>
        <v/>
      </c>
      <c r="AP682" s="362" t="str">
        <f aca="false">IF('Felling&amp;Restocking'!N682="","",IFERROR("," &amp; VLOOKUP( 'Felling&amp;Restocking'!N682,SpeciesList[],2,0),"," &amp; 'Felling&amp;Restocking'!N682))</f>
        <v/>
      </c>
      <c r="AQ682" s="362" t="str">
        <f aca="false">IF('Felling&amp;Restocking'!N682="","",VLOOKUP( 'Felling&amp;Restocking'!N682,SpeciesList[],4,0))</f>
        <v/>
      </c>
      <c r="AT682" s="362" t="str">
        <f aca="false">IF('Sub-Cpt Record'!A682&lt;&gt;"",CONCATENATE('Sub-Cpt Record'!A682,'Sub-Cpt Record'!B682,'Sub-Cpt Record'!C682),"")</f>
        <v/>
      </c>
      <c r="AU682" s="362" t="n">
        <f aca="false">IF($AT682="",1,COUNTIFS($AT$11:$AT$1000, $AT682))</f>
        <v>1</v>
      </c>
      <c r="AV682" s="362" t="n">
        <f aca="false">IF(AT682&lt;&gt;"",'Sub-Cpt Record'!C682/CODE!AU682,0)</f>
        <v>0</v>
      </c>
    </row>
    <row r="683" customFormat="false" ht="15" hidden="false" customHeight="false" outlineLevel="0" collapsed="false">
      <c r="A683" s="362" t="str">
        <f aca="false">IF('Sub-Cpt Record'!B683="",IF(OR('Sub-Cpt Record'!A683=0,'Sub-Cpt Record'!A683=""),"",'Sub-Cpt Record'!A683),CONCATENATE('Sub-Cpt Record'!A683&amp;'Sub-Cpt Record'!B683))</f>
        <v/>
      </c>
      <c r="B683" s="362" t="n">
        <f aca="false">IF($A683="",1,COUNTIFS($A$11:$A$1000, $A683))</f>
        <v>1</v>
      </c>
      <c r="C683" s="363" t="str">
        <f aca="false">IF('Sub-Cpt Record'!E683 = "","",'Sub-Cpt Record'!E683&amp;"  ")</f>
        <v/>
      </c>
      <c r="D683" s="362" t="str">
        <f aca="false">IF('Sub-Cpt Record'!F683 = "","",'Sub-Cpt Record'!F683&amp;"  ")</f>
        <v/>
      </c>
      <c r="E683" s="362" t="str">
        <f aca="false">IF('Sub-Cpt Record'!G683 = "","",'Sub-Cpt Record'!G683&amp;"  ")</f>
        <v/>
      </c>
      <c r="F683" s="362" t="str">
        <f aca="false">IF('Sub-Cpt Record'!H683 = "","",'Sub-Cpt Record'!H683&amp;"  ")</f>
        <v/>
      </c>
      <c r="G683" s="362" t="str">
        <f aca="false">IF('Sub-Cpt Record'!I683 = "","",'Sub-Cpt Record'!I683&amp;"  ")</f>
        <v/>
      </c>
      <c r="H683" s="362" t="str">
        <f aca="false">IF('Sub-Cpt Record'!J683 = "","",'Sub-Cpt Record'!J683&amp;"  ")</f>
        <v/>
      </c>
      <c r="I683" s="364" t="str">
        <f aca="false">CONCATENATE(C683&amp;D683&amp;E683&amp;F683&amp;G683&amp;H683)</f>
        <v/>
      </c>
      <c r="J683" s="362" t="n">
        <f aca="false">IF(A683&lt;&gt;"",'Sub-Cpt Record'!C683/CODE!B683,0)</f>
        <v>0</v>
      </c>
      <c r="L683" s="365" t="str">
        <f aca="false">IF(A683="",IF(L684=1,1,""),1)</f>
        <v/>
      </c>
      <c r="N683" s="366" t="n">
        <f aca="false">COUNTIFS('Felling&amp;Restocking'!$A$11:$A$1000, 'Felling&amp;Restocking'!$A683, 'Felling&amp;Restocking'!$B$11:$B$1000, 'Felling&amp;Restocking'!$B683, 'Felling&amp;Restocking'!$H$11:$H$1000, 'Felling&amp;Restocking'!$H683)</f>
        <v>0</v>
      </c>
      <c r="O683" s="366" t="n">
        <f aca="false">IF(OR('Felling&amp;Restocking'!H683=0,'Felling&amp;Restocking'!H683=""),0,1)</f>
        <v>0</v>
      </c>
      <c r="P683" s="367" t="n">
        <f aca="false">SUM('Felling&amp;Restocking'!O683+'Felling&amp;Restocking'!P683)</f>
        <v>0</v>
      </c>
      <c r="S683" s="369" t="n">
        <f aca="false">IF(AND(O683&lt;&gt;0,P683&lt;&gt;0,'Felling&amp;Restocking'!G683&lt;&gt;0,AA683="",AC683=""),1,0)</f>
        <v>0</v>
      </c>
      <c r="T683" s="370" t="str">
        <f aca="false">IF(OR('Felling&amp;Restocking'!G683=0,'Felling&amp;Restocking'!G683=""),"",SUM('Felling&amp;Restocking'!O683/P683)*'Felling&amp;Restocking'!G683)</f>
        <v/>
      </c>
      <c r="U683" s="370" t="str">
        <f aca="false">IF(OR('Felling&amp;Restocking'!G683=0,'Felling&amp;Restocking'!G683=""),"",SUM('Felling&amp;Restocking'!P683/P683)*'Felling&amp;Restocking'!G683)</f>
        <v/>
      </c>
      <c r="V683" s="371" t="n">
        <f aca="false">IF(CONCATENATE('Felling&amp;Restocking'!U683&amp;'Felling&amp;Restocking'!W683&amp;'Felling&amp;Restocking'!Y683&amp;'Felling&amp;Restocking'!AA683&amp;'Felling&amp;Restocking'!AC683)="",0,1)</f>
        <v>0</v>
      </c>
      <c r="W683" s="372" t="n">
        <f aca="false">IF(OR(OR(TRIM('Felling&amp;Restocking'!H683)="T",TRIM('Felling&amp;Restocking'!H683)="DF",TRIM('Felling&amp;Restocking'!H683)="OS"),O683=0),0,1)</f>
        <v>0</v>
      </c>
      <c r="X683" s="372" t="n">
        <f aca="false">IF(OR('Felling&amp;Restocking'!$S683="",OR('Felling&amp;Restocking'!$S683=0,'Felling&amp;Restocking'!$S683="N/A")),0,1)</f>
        <v>0</v>
      </c>
      <c r="Y683" s="362" t="str">
        <f aca="false">IF(W683=1,T683,"")</f>
        <v/>
      </c>
      <c r="Z683" s="362" t="str">
        <f aca="false">IF(W683=1,U683,"")</f>
        <v/>
      </c>
      <c r="AA683" s="363" t="str">
        <f aca="false">CONCATENATE(IF(AND(AG683="B",AF683&lt;&gt;""),AF683,""),IF(AND(AI683="B",AH683&lt;&gt;""),AH683,""),IF(AND(AK683="B",AJ683&lt;&gt;""),AJ683,""),IF(AND(AM683="B",AL683&lt;&gt;""),AL683,""),IF(AND(AO683="B",AN683&lt;&gt;""),AN683,""),IF(AND(AQ683="B",AP683&lt;&gt;""),AP683,""))</f>
        <v/>
      </c>
      <c r="AC683" s="362" t="str">
        <f aca="false">CONCATENATE(IF(AND(AG683="C",AF683&lt;&gt;""),AF683,""),IF(AND(AI683="C",AH683&lt;&gt;""),AH683,""),IF(AND(AK683="C",AJ683&lt;&gt;""),AJ683,""),IF(AND(AM683="C",AL683&lt;&gt;""),AL683,""),IF(AND(AO683="C",AN683&lt;&gt;""),AN683,""),IF(AND(AQ683="C",AP683&lt;&gt;""),AP683,""))</f>
        <v/>
      </c>
      <c r="AE683" s="362" t="str">
        <f aca="false">CONCATENATE(IF(AS683="","",AS683),IF(AU683="","",AU683),IF(AW683="","",AW683),IF(AY683="","",AY683),IF(BA683="","",BA683),IF(BC683="","",BC683))</f>
        <v>1</v>
      </c>
      <c r="AF683" s="362" t="str">
        <f aca="false">IF('Felling&amp;Restocking'!I683="","",IFERROR(VLOOKUP( 'Felling&amp;Restocking'!I683,SpeciesList[],2,0),"," &amp; 'Felling&amp;Restocking'!I683))</f>
        <v/>
      </c>
      <c r="AG683" s="362" t="str">
        <f aca="false">IF('Felling&amp;Restocking'!I683="","",VLOOKUP( 'Felling&amp;Restocking'!I683,SpeciesList[],4,0))</f>
        <v/>
      </c>
      <c r="AH683" s="362" t="str">
        <f aca="false">IF('Felling&amp;Restocking'!J683="","",IFERROR("," &amp; VLOOKUP( 'Felling&amp;Restocking'!J683,SpeciesList[],2,0),"," &amp; 'Felling&amp;Restocking'!J683))</f>
        <v/>
      </c>
      <c r="AI683" s="362" t="str">
        <f aca="false">IF('Felling&amp;Restocking'!J683="","",VLOOKUP( 'Felling&amp;Restocking'!J683,SpeciesList[],4,0))</f>
        <v/>
      </c>
      <c r="AJ683" s="362" t="str">
        <f aca="false">IF('Felling&amp;Restocking'!K683="","",IFERROR("," &amp; VLOOKUP( 'Felling&amp;Restocking'!K683,SpeciesList[],2,0),"," &amp; 'Felling&amp;Restocking'!K683))</f>
        <v/>
      </c>
      <c r="AK683" s="362" t="str">
        <f aca="false">IF('Felling&amp;Restocking'!K683="","",VLOOKUP( 'Felling&amp;Restocking'!K683,SpeciesList[],4,0))</f>
        <v/>
      </c>
      <c r="AL683" s="362" t="str">
        <f aca="false">IF('Felling&amp;Restocking'!L683="","",IFERROR("," &amp; VLOOKUP( 'Felling&amp;Restocking'!L683,SpeciesList[],2,0),"," &amp; 'Felling&amp;Restocking'!L683))</f>
        <v/>
      </c>
      <c r="AM683" s="362" t="str">
        <f aca="false">IF('Felling&amp;Restocking'!L683="","",VLOOKUP( 'Felling&amp;Restocking'!L683,SpeciesList[],4,0))</f>
        <v/>
      </c>
      <c r="AN683" s="362" t="str">
        <f aca="false">IF('Felling&amp;Restocking'!M683="","",IFERROR("," &amp; VLOOKUP( 'Felling&amp;Restocking'!M683,SpeciesList[],2,0),"," &amp; 'Felling&amp;Restocking'!M683))</f>
        <v/>
      </c>
      <c r="AO683" s="362" t="str">
        <f aca="false">IF('Felling&amp;Restocking'!M683="","",VLOOKUP( 'Felling&amp;Restocking'!M683,SpeciesList[],4,0))</f>
        <v/>
      </c>
      <c r="AP683" s="362" t="str">
        <f aca="false">IF('Felling&amp;Restocking'!N683="","",IFERROR("," &amp; VLOOKUP( 'Felling&amp;Restocking'!N683,SpeciesList[],2,0),"," &amp; 'Felling&amp;Restocking'!N683))</f>
        <v/>
      </c>
      <c r="AQ683" s="362" t="str">
        <f aca="false">IF('Felling&amp;Restocking'!N683="","",VLOOKUP( 'Felling&amp;Restocking'!N683,SpeciesList[],4,0))</f>
        <v/>
      </c>
      <c r="AT683" s="362" t="str">
        <f aca="false">IF('Sub-Cpt Record'!A683&lt;&gt;"",CONCATENATE('Sub-Cpt Record'!A683,'Sub-Cpt Record'!B683,'Sub-Cpt Record'!C683),"")</f>
        <v/>
      </c>
      <c r="AU683" s="362" t="n">
        <f aca="false">IF($AT683="",1,COUNTIFS($AT$11:$AT$1000, $AT683))</f>
        <v>1</v>
      </c>
      <c r="AV683" s="362" t="n">
        <f aca="false">IF(AT683&lt;&gt;"",'Sub-Cpt Record'!C683/CODE!AU683,0)</f>
        <v>0</v>
      </c>
    </row>
    <row r="684" customFormat="false" ht="15" hidden="false" customHeight="false" outlineLevel="0" collapsed="false">
      <c r="A684" s="362" t="str">
        <f aca="false">IF('Sub-Cpt Record'!B684="",IF(OR('Sub-Cpt Record'!A684=0,'Sub-Cpt Record'!A684=""),"",'Sub-Cpt Record'!A684),CONCATENATE('Sub-Cpt Record'!A684&amp;'Sub-Cpt Record'!B684))</f>
        <v/>
      </c>
      <c r="B684" s="362" t="n">
        <f aca="false">IF($A684="",1,COUNTIFS($A$11:$A$1000, $A684))</f>
        <v>1</v>
      </c>
      <c r="C684" s="363" t="str">
        <f aca="false">IF('Sub-Cpt Record'!E684 = "","",'Sub-Cpt Record'!E684&amp;"  ")</f>
        <v/>
      </c>
      <c r="D684" s="362" t="str">
        <f aca="false">IF('Sub-Cpt Record'!F684 = "","",'Sub-Cpt Record'!F684&amp;"  ")</f>
        <v/>
      </c>
      <c r="E684" s="362" t="str">
        <f aca="false">IF('Sub-Cpt Record'!G684 = "","",'Sub-Cpt Record'!G684&amp;"  ")</f>
        <v/>
      </c>
      <c r="F684" s="362" t="str">
        <f aca="false">IF('Sub-Cpt Record'!H684 = "","",'Sub-Cpt Record'!H684&amp;"  ")</f>
        <v/>
      </c>
      <c r="G684" s="362" t="str">
        <f aca="false">IF('Sub-Cpt Record'!I684 = "","",'Sub-Cpt Record'!I684&amp;"  ")</f>
        <v/>
      </c>
      <c r="H684" s="362" t="str">
        <f aca="false">IF('Sub-Cpt Record'!J684 = "","",'Sub-Cpt Record'!J684&amp;"  ")</f>
        <v/>
      </c>
      <c r="I684" s="364" t="str">
        <f aca="false">CONCATENATE(C684&amp;D684&amp;E684&amp;F684&amp;G684&amp;H684)</f>
        <v/>
      </c>
      <c r="J684" s="362" t="n">
        <f aca="false">IF(A684&lt;&gt;"",'Sub-Cpt Record'!C684/CODE!B684,0)</f>
        <v>0</v>
      </c>
      <c r="L684" s="365" t="str">
        <f aca="false">IF(A684="",IF(L685=1,1,""),1)</f>
        <v/>
      </c>
      <c r="N684" s="366" t="n">
        <f aca="false">COUNTIFS('Felling&amp;Restocking'!$A$11:$A$1000, 'Felling&amp;Restocking'!$A684, 'Felling&amp;Restocking'!$B$11:$B$1000, 'Felling&amp;Restocking'!$B684, 'Felling&amp;Restocking'!$H$11:$H$1000, 'Felling&amp;Restocking'!$H684)</f>
        <v>0</v>
      </c>
      <c r="O684" s="366" t="n">
        <f aca="false">IF(OR('Felling&amp;Restocking'!H684=0,'Felling&amp;Restocking'!H684=""),0,1)</f>
        <v>0</v>
      </c>
      <c r="P684" s="367" t="n">
        <f aca="false">SUM('Felling&amp;Restocking'!O684+'Felling&amp;Restocking'!P684)</f>
        <v>0</v>
      </c>
      <c r="S684" s="369" t="n">
        <f aca="false">IF(AND(O684&lt;&gt;0,P684&lt;&gt;0,'Felling&amp;Restocking'!G684&lt;&gt;0,AA684="",AC684=""),1,0)</f>
        <v>0</v>
      </c>
      <c r="T684" s="370" t="str">
        <f aca="false">IF(OR('Felling&amp;Restocking'!G684=0,'Felling&amp;Restocking'!G684=""),"",SUM('Felling&amp;Restocking'!O684/P684)*'Felling&amp;Restocking'!G684)</f>
        <v/>
      </c>
      <c r="U684" s="370" t="str">
        <f aca="false">IF(OR('Felling&amp;Restocking'!G684=0,'Felling&amp;Restocking'!G684=""),"",SUM('Felling&amp;Restocking'!P684/P684)*'Felling&amp;Restocking'!G684)</f>
        <v/>
      </c>
      <c r="V684" s="371" t="n">
        <f aca="false">IF(CONCATENATE('Felling&amp;Restocking'!U684&amp;'Felling&amp;Restocking'!W684&amp;'Felling&amp;Restocking'!Y684&amp;'Felling&amp;Restocking'!AA684&amp;'Felling&amp;Restocking'!AC684)="",0,1)</f>
        <v>0</v>
      </c>
      <c r="W684" s="372" t="n">
        <f aca="false">IF(OR(OR(TRIM('Felling&amp;Restocking'!H684)="T",TRIM('Felling&amp;Restocking'!H684)="DF",TRIM('Felling&amp;Restocking'!H684)="OS"),O684=0),0,1)</f>
        <v>0</v>
      </c>
      <c r="X684" s="372" t="n">
        <f aca="false">IF(OR('Felling&amp;Restocking'!$S684="",OR('Felling&amp;Restocking'!$S684=0,'Felling&amp;Restocking'!$S684="N/A")),0,1)</f>
        <v>0</v>
      </c>
      <c r="Y684" s="362" t="str">
        <f aca="false">IF(W684=1,T684,"")</f>
        <v/>
      </c>
      <c r="Z684" s="362" t="str">
        <f aca="false">IF(W684=1,U684,"")</f>
        <v/>
      </c>
      <c r="AA684" s="363" t="str">
        <f aca="false">CONCATENATE(IF(AND(AG684="B",AF684&lt;&gt;""),AF684,""),IF(AND(AI684="B",AH684&lt;&gt;""),AH684,""),IF(AND(AK684="B",AJ684&lt;&gt;""),AJ684,""),IF(AND(AM684="B",AL684&lt;&gt;""),AL684,""),IF(AND(AO684="B",AN684&lt;&gt;""),AN684,""),IF(AND(AQ684="B",AP684&lt;&gt;""),AP684,""))</f>
        <v/>
      </c>
      <c r="AC684" s="362" t="str">
        <f aca="false">CONCATENATE(IF(AND(AG684="C",AF684&lt;&gt;""),AF684,""),IF(AND(AI684="C",AH684&lt;&gt;""),AH684,""),IF(AND(AK684="C",AJ684&lt;&gt;""),AJ684,""),IF(AND(AM684="C",AL684&lt;&gt;""),AL684,""),IF(AND(AO684="C",AN684&lt;&gt;""),AN684,""),IF(AND(AQ684="C",AP684&lt;&gt;""),AP684,""))</f>
        <v/>
      </c>
      <c r="AE684" s="362" t="str">
        <f aca="false">CONCATENATE(IF(AS684="","",AS684),IF(AU684="","",AU684),IF(AW684="","",AW684),IF(AY684="","",AY684),IF(BA684="","",BA684),IF(BC684="","",BC684))</f>
        <v>1</v>
      </c>
      <c r="AF684" s="362" t="str">
        <f aca="false">IF('Felling&amp;Restocking'!I684="","",IFERROR(VLOOKUP( 'Felling&amp;Restocking'!I684,SpeciesList[],2,0),"," &amp; 'Felling&amp;Restocking'!I684))</f>
        <v/>
      </c>
      <c r="AG684" s="362" t="str">
        <f aca="false">IF('Felling&amp;Restocking'!I684="","",VLOOKUP( 'Felling&amp;Restocking'!I684,SpeciesList[],4,0))</f>
        <v/>
      </c>
      <c r="AH684" s="362" t="str">
        <f aca="false">IF('Felling&amp;Restocking'!J684="","",IFERROR("," &amp; VLOOKUP( 'Felling&amp;Restocking'!J684,SpeciesList[],2,0),"," &amp; 'Felling&amp;Restocking'!J684))</f>
        <v/>
      </c>
      <c r="AI684" s="362" t="str">
        <f aca="false">IF('Felling&amp;Restocking'!J684="","",VLOOKUP( 'Felling&amp;Restocking'!J684,SpeciesList[],4,0))</f>
        <v/>
      </c>
      <c r="AJ684" s="362" t="str">
        <f aca="false">IF('Felling&amp;Restocking'!K684="","",IFERROR("," &amp; VLOOKUP( 'Felling&amp;Restocking'!K684,SpeciesList[],2,0),"," &amp; 'Felling&amp;Restocking'!K684))</f>
        <v/>
      </c>
      <c r="AK684" s="362" t="str">
        <f aca="false">IF('Felling&amp;Restocking'!K684="","",VLOOKUP( 'Felling&amp;Restocking'!K684,SpeciesList[],4,0))</f>
        <v/>
      </c>
      <c r="AL684" s="362" t="str">
        <f aca="false">IF('Felling&amp;Restocking'!L684="","",IFERROR("," &amp; VLOOKUP( 'Felling&amp;Restocking'!L684,SpeciesList[],2,0),"," &amp; 'Felling&amp;Restocking'!L684))</f>
        <v/>
      </c>
      <c r="AM684" s="362" t="str">
        <f aca="false">IF('Felling&amp;Restocking'!L684="","",VLOOKUP( 'Felling&amp;Restocking'!L684,SpeciesList[],4,0))</f>
        <v/>
      </c>
      <c r="AN684" s="362" t="str">
        <f aca="false">IF('Felling&amp;Restocking'!M684="","",IFERROR("," &amp; VLOOKUP( 'Felling&amp;Restocking'!M684,SpeciesList[],2,0),"," &amp; 'Felling&amp;Restocking'!M684))</f>
        <v/>
      </c>
      <c r="AO684" s="362" t="str">
        <f aca="false">IF('Felling&amp;Restocking'!M684="","",VLOOKUP( 'Felling&amp;Restocking'!M684,SpeciesList[],4,0))</f>
        <v/>
      </c>
      <c r="AP684" s="362" t="str">
        <f aca="false">IF('Felling&amp;Restocking'!N684="","",IFERROR("," &amp; VLOOKUP( 'Felling&amp;Restocking'!N684,SpeciesList[],2,0),"," &amp; 'Felling&amp;Restocking'!N684))</f>
        <v/>
      </c>
      <c r="AQ684" s="362" t="str">
        <f aca="false">IF('Felling&amp;Restocking'!N684="","",VLOOKUP( 'Felling&amp;Restocking'!N684,SpeciesList[],4,0))</f>
        <v/>
      </c>
      <c r="AT684" s="362" t="str">
        <f aca="false">IF('Sub-Cpt Record'!A684&lt;&gt;"",CONCATENATE('Sub-Cpt Record'!A684,'Sub-Cpt Record'!B684,'Sub-Cpt Record'!C684),"")</f>
        <v/>
      </c>
      <c r="AU684" s="362" t="n">
        <f aca="false">IF($AT684="",1,COUNTIFS($AT$11:$AT$1000, $AT684))</f>
        <v>1</v>
      </c>
      <c r="AV684" s="362" t="n">
        <f aca="false">IF(AT684&lt;&gt;"",'Sub-Cpt Record'!C684/CODE!AU684,0)</f>
        <v>0</v>
      </c>
    </row>
    <row r="685" customFormat="false" ht="15" hidden="false" customHeight="false" outlineLevel="0" collapsed="false">
      <c r="A685" s="362" t="str">
        <f aca="false">IF('Sub-Cpt Record'!B685="",IF(OR('Sub-Cpt Record'!A685=0,'Sub-Cpt Record'!A685=""),"",'Sub-Cpt Record'!A685),CONCATENATE('Sub-Cpt Record'!A685&amp;'Sub-Cpt Record'!B685))</f>
        <v/>
      </c>
      <c r="B685" s="362" t="n">
        <f aca="false">IF($A685="",1,COUNTIFS($A$11:$A$1000, $A685))</f>
        <v>1</v>
      </c>
      <c r="C685" s="363" t="str">
        <f aca="false">IF('Sub-Cpt Record'!E685 = "","",'Sub-Cpt Record'!E685&amp;"  ")</f>
        <v/>
      </c>
      <c r="D685" s="362" t="str">
        <f aca="false">IF('Sub-Cpt Record'!F685 = "","",'Sub-Cpt Record'!F685&amp;"  ")</f>
        <v/>
      </c>
      <c r="E685" s="362" t="str">
        <f aca="false">IF('Sub-Cpt Record'!G685 = "","",'Sub-Cpt Record'!G685&amp;"  ")</f>
        <v/>
      </c>
      <c r="F685" s="362" t="str">
        <f aca="false">IF('Sub-Cpt Record'!H685 = "","",'Sub-Cpt Record'!H685&amp;"  ")</f>
        <v/>
      </c>
      <c r="G685" s="362" t="str">
        <f aca="false">IF('Sub-Cpt Record'!I685 = "","",'Sub-Cpt Record'!I685&amp;"  ")</f>
        <v/>
      </c>
      <c r="H685" s="362" t="str">
        <f aca="false">IF('Sub-Cpt Record'!J685 = "","",'Sub-Cpt Record'!J685&amp;"  ")</f>
        <v/>
      </c>
      <c r="I685" s="364" t="str">
        <f aca="false">CONCATENATE(C685&amp;D685&amp;E685&amp;F685&amp;G685&amp;H685)</f>
        <v/>
      </c>
      <c r="J685" s="362" t="n">
        <f aca="false">IF(A685&lt;&gt;"",'Sub-Cpt Record'!C685/CODE!B685,0)</f>
        <v>0</v>
      </c>
      <c r="L685" s="365" t="str">
        <f aca="false">IF(A685="",IF(L686=1,1,""),1)</f>
        <v/>
      </c>
      <c r="N685" s="366" t="n">
        <f aca="false">COUNTIFS('Felling&amp;Restocking'!$A$11:$A$1000, 'Felling&amp;Restocking'!$A685, 'Felling&amp;Restocking'!$B$11:$B$1000, 'Felling&amp;Restocking'!$B685, 'Felling&amp;Restocking'!$H$11:$H$1000, 'Felling&amp;Restocking'!$H685)</f>
        <v>0</v>
      </c>
      <c r="O685" s="366" t="n">
        <f aca="false">IF(OR('Felling&amp;Restocking'!H685=0,'Felling&amp;Restocking'!H685=""),0,1)</f>
        <v>0</v>
      </c>
      <c r="P685" s="367" t="n">
        <f aca="false">SUM('Felling&amp;Restocking'!O685+'Felling&amp;Restocking'!P685)</f>
        <v>0</v>
      </c>
      <c r="S685" s="369" t="n">
        <f aca="false">IF(AND(O685&lt;&gt;0,P685&lt;&gt;0,'Felling&amp;Restocking'!G685&lt;&gt;0,AA685="",AC685=""),1,0)</f>
        <v>0</v>
      </c>
      <c r="T685" s="370" t="str">
        <f aca="false">IF(OR('Felling&amp;Restocking'!G685=0,'Felling&amp;Restocking'!G685=""),"",SUM('Felling&amp;Restocking'!O685/P685)*'Felling&amp;Restocking'!G685)</f>
        <v/>
      </c>
      <c r="U685" s="370" t="str">
        <f aca="false">IF(OR('Felling&amp;Restocking'!G685=0,'Felling&amp;Restocking'!G685=""),"",SUM('Felling&amp;Restocking'!P685/P685)*'Felling&amp;Restocking'!G685)</f>
        <v/>
      </c>
      <c r="V685" s="371" t="n">
        <f aca="false">IF(CONCATENATE('Felling&amp;Restocking'!U685&amp;'Felling&amp;Restocking'!W685&amp;'Felling&amp;Restocking'!Y685&amp;'Felling&amp;Restocking'!AA685&amp;'Felling&amp;Restocking'!AC685)="",0,1)</f>
        <v>0</v>
      </c>
      <c r="W685" s="372" t="n">
        <f aca="false">IF(OR(OR(TRIM('Felling&amp;Restocking'!H685)="T",TRIM('Felling&amp;Restocking'!H685)="DF",TRIM('Felling&amp;Restocking'!H685)="OS"),O685=0),0,1)</f>
        <v>0</v>
      </c>
      <c r="X685" s="372" t="n">
        <f aca="false">IF(OR('Felling&amp;Restocking'!$S685="",OR('Felling&amp;Restocking'!$S685=0,'Felling&amp;Restocking'!$S685="N/A")),0,1)</f>
        <v>0</v>
      </c>
      <c r="Y685" s="362" t="str">
        <f aca="false">IF(W685=1,T685,"")</f>
        <v/>
      </c>
      <c r="Z685" s="362" t="str">
        <f aca="false">IF(W685=1,U685,"")</f>
        <v/>
      </c>
      <c r="AA685" s="363" t="str">
        <f aca="false">CONCATENATE(IF(AND(AG685="B",AF685&lt;&gt;""),AF685,""),IF(AND(AI685="B",AH685&lt;&gt;""),AH685,""),IF(AND(AK685="B",AJ685&lt;&gt;""),AJ685,""),IF(AND(AM685="B",AL685&lt;&gt;""),AL685,""),IF(AND(AO685="B",AN685&lt;&gt;""),AN685,""),IF(AND(AQ685="B",AP685&lt;&gt;""),AP685,""))</f>
        <v/>
      </c>
      <c r="AC685" s="362" t="str">
        <f aca="false">CONCATENATE(IF(AND(AG685="C",AF685&lt;&gt;""),AF685,""),IF(AND(AI685="C",AH685&lt;&gt;""),AH685,""),IF(AND(AK685="C",AJ685&lt;&gt;""),AJ685,""),IF(AND(AM685="C",AL685&lt;&gt;""),AL685,""),IF(AND(AO685="C",AN685&lt;&gt;""),AN685,""),IF(AND(AQ685="C",AP685&lt;&gt;""),AP685,""))</f>
        <v/>
      </c>
      <c r="AE685" s="362" t="str">
        <f aca="false">CONCATENATE(IF(AS685="","",AS685),IF(AU685="","",AU685),IF(AW685="","",AW685),IF(AY685="","",AY685),IF(BA685="","",BA685),IF(BC685="","",BC685))</f>
        <v>1</v>
      </c>
      <c r="AF685" s="362" t="str">
        <f aca="false">IF('Felling&amp;Restocking'!I685="","",IFERROR(VLOOKUP( 'Felling&amp;Restocking'!I685,SpeciesList[],2,0),"," &amp; 'Felling&amp;Restocking'!I685))</f>
        <v/>
      </c>
      <c r="AG685" s="362" t="str">
        <f aca="false">IF('Felling&amp;Restocking'!I685="","",VLOOKUP( 'Felling&amp;Restocking'!I685,SpeciesList[],4,0))</f>
        <v/>
      </c>
      <c r="AH685" s="362" t="str">
        <f aca="false">IF('Felling&amp;Restocking'!J685="","",IFERROR("," &amp; VLOOKUP( 'Felling&amp;Restocking'!J685,SpeciesList[],2,0),"," &amp; 'Felling&amp;Restocking'!J685))</f>
        <v/>
      </c>
      <c r="AI685" s="362" t="str">
        <f aca="false">IF('Felling&amp;Restocking'!J685="","",VLOOKUP( 'Felling&amp;Restocking'!J685,SpeciesList[],4,0))</f>
        <v/>
      </c>
      <c r="AJ685" s="362" t="str">
        <f aca="false">IF('Felling&amp;Restocking'!K685="","",IFERROR("," &amp; VLOOKUP( 'Felling&amp;Restocking'!K685,SpeciesList[],2,0),"," &amp; 'Felling&amp;Restocking'!K685))</f>
        <v/>
      </c>
      <c r="AK685" s="362" t="str">
        <f aca="false">IF('Felling&amp;Restocking'!K685="","",VLOOKUP( 'Felling&amp;Restocking'!K685,SpeciesList[],4,0))</f>
        <v/>
      </c>
      <c r="AL685" s="362" t="str">
        <f aca="false">IF('Felling&amp;Restocking'!L685="","",IFERROR("," &amp; VLOOKUP( 'Felling&amp;Restocking'!L685,SpeciesList[],2,0),"," &amp; 'Felling&amp;Restocking'!L685))</f>
        <v/>
      </c>
      <c r="AM685" s="362" t="str">
        <f aca="false">IF('Felling&amp;Restocking'!L685="","",VLOOKUP( 'Felling&amp;Restocking'!L685,SpeciesList[],4,0))</f>
        <v/>
      </c>
      <c r="AN685" s="362" t="str">
        <f aca="false">IF('Felling&amp;Restocking'!M685="","",IFERROR("," &amp; VLOOKUP( 'Felling&amp;Restocking'!M685,SpeciesList[],2,0),"," &amp; 'Felling&amp;Restocking'!M685))</f>
        <v/>
      </c>
      <c r="AO685" s="362" t="str">
        <f aca="false">IF('Felling&amp;Restocking'!M685="","",VLOOKUP( 'Felling&amp;Restocking'!M685,SpeciesList[],4,0))</f>
        <v/>
      </c>
      <c r="AP685" s="362" t="str">
        <f aca="false">IF('Felling&amp;Restocking'!N685="","",IFERROR("," &amp; VLOOKUP( 'Felling&amp;Restocking'!N685,SpeciesList[],2,0),"," &amp; 'Felling&amp;Restocking'!N685))</f>
        <v/>
      </c>
      <c r="AQ685" s="362" t="str">
        <f aca="false">IF('Felling&amp;Restocking'!N685="","",VLOOKUP( 'Felling&amp;Restocking'!N685,SpeciesList[],4,0))</f>
        <v/>
      </c>
      <c r="AT685" s="362" t="str">
        <f aca="false">IF('Sub-Cpt Record'!A685&lt;&gt;"",CONCATENATE('Sub-Cpt Record'!A685,'Sub-Cpt Record'!B685,'Sub-Cpt Record'!C685),"")</f>
        <v/>
      </c>
      <c r="AU685" s="362" t="n">
        <f aca="false">IF($AT685="",1,COUNTIFS($AT$11:$AT$1000, $AT685))</f>
        <v>1</v>
      </c>
      <c r="AV685" s="362" t="n">
        <f aca="false">IF(AT685&lt;&gt;"",'Sub-Cpt Record'!C685/CODE!AU685,0)</f>
        <v>0</v>
      </c>
    </row>
    <row r="686" customFormat="false" ht="15" hidden="false" customHeight="false" outlineLevel="0" collapsed="false">
      <c r="A686" s="362" t="str">
        <f aca="false">IF('Sub-Cpt Record'!B686="",IF(OR('Sub-Cpt Record'!A686=0,'Sub-Cpt Record'!A686=""),"",'Sub-Cpt Record'!A686),CONCATENATE('Sub-Cpt Record'!A686&amp;'Sub-Cpt Record'!B686))</f>
        <v/>
      </c>
      <c r="B686" s="362" t="n">
        <f aca="false">IF($A686="",1,COUNTIFS($A$11:$A$1000, $A686))</f>
        <v>1</v>
      </c>
      <c r="C686" s="363" t="str">
        <f aca="false">IF('Sub-Cpt Record'!E686 = "","",'Sub-Cpt Record'!E686&amp;"  ")</f>
        <v/>
      </c>
      <c r="D686" s="362" t="str">
        <f aca="false">IF('Sub-Cpt Record'!F686 = "","",'Sub-Cpt Record'!F686&amp;"  ")</f>
        <v/>
      </c>
      <c r="E686" s="362" t="str">
        <f aca="false">IF('Sub-Cpt Record'!G686 = "","",'Sub-Cpt Record'!G686&amp;"  ")</f>
        <v/>
      </c>
      <c r="F686" s="362" t="str">
        <f aca="false">IF('Sub-Cpt Record'!H686 = "","",'Sub-Cpt Record'!H686&amp;"  ")</f>
        <v/>
      </c>
      <c r="G686" s="362" t="str">
        <f aca="false">IF('Sub-Cpt Record'!I686 = "","",'Sub-Cpt Record'!I686&amp;"  ")</f>
        <v/>
      </c>
      <c r="H686" s="362" t="str">
        <f aca="false">IF('Sub-Cpt Record'!J686 = "","",'Sub-Cpt Record'!J686&amp;"  ")</f>
        <v/>
      </c>
      <c r="I686" s="364" t="str">
        <f aca="false">CONCATENATE(C686&amp;D686&amp;E686&amp;F686&amp;G686&amp;H686)</f>
        <v/>
      </c>
      <c r="J686" s="362" t="n">
        <f aca="false">IF(A686&lt;&gt;"",'Sub-Cpt Record'!C686/CODE!B686,0)</f>
        <v>0</v>
      </c>
      <c r="L686" s="365" t="str">
        <f aca="false">IF(A686="",IF(L687=1,1,""),1)</f>
        <v/>
      </c>
      <c r="N686" s="366" t="n">
        <f aca="false">COUNTIFS('Felling&amp;Restocking'!$A$11:$A$1000, 'Felling&amp;Restocking'!$A686, 'Felling&amp;Restocking'!$B$11:$B$1000, 'Felling&amp;Restocking'!$B686, 'Felling&amp;Restocking'!$H$11:$H$1000, 'Felling&amp;Restocking'!$H686)</f>
        <v>0</v>
      </c>
      <c r="O686" s="366" t="n">
        <f aca="false">IF(OR('Felling&amp;Restocking'!H686=0,'Felling&amp;Restocking'!H686=""),0,1)</f>
        <v>0</v>
      </c>
      <c r="P686" s="367" t="n">
        <f aca="false">SUM('Felling&amp;Restocking'!O686+'Felling&amp;Restocking'!P686)</f>
        <v>0</v>
      </c>
      <c r="S686" s="369" t="n">
        <f aca="false">IF(AND(O686&lt;&gt;0,P686&lt;&gt;0,'Felling&amp;Restocking'!G686&lt;&gt;0,AA686="",AC686=""),1,0)</f>
        <v>0</v>
      </c>
      <c r="T686" s="370" t="str">
        <f aca="false">IF(OR('Felling&amp;Restocking'!G686=0,'Felling&amp;Restocking'!G686=""),"",SUM('Felling&amp;Restocking'!O686/P686)*'Felling&amp;Restocking'!G686)</f>
        <v/>
      </c>
      <c r="U686" s="370" t="str">
        <f aca="false">IF(OR('Felling&amp;Restocking'!G686=0,'Felling&amp;Restocking'!G686=""),"",SUM('Felling&amp;Restocking'!P686/P686)*'Felling&amp;Restocking'!G686)</f>
        <v/>
      </c>
      <c r="V686" s="371" t="n">
        <f aca="false">IF(CONCATENATE('Felling&amp;Restocking'!U686&amp;'Felling&amp;Restocking'!W686&amp;'Felling&amp;Restocking'!Y686&amp;'Felling&amp;Restocking'!AA686&amp;'Felling&amp;Restocking'!AC686)="",0,1)</f>
        <v>0</v>
      </c>
      <c r="W686" s="372" t="n">
        <f aca="false">IF(OR(OR(TRIM('Felling&amp;Restocking'!H686)="T",TRIM('Felling&amp;Restocking'!H686)="DF",TRIM('Felling&amp;Restocking'!H686)="OS"),O686=0),0,1)</f>
        <v>0</v>
      </c>
      <c r="X686" s="372" t="n">
        <f aca="false">IF(OR('Felling&amp;Restocking'!$S686="",OR('Felling&amp;Restocking'!$S686=0,'Felling&amp;Restocking'!$S686="N/A")),0,1)</f>
        <v>0</v>
      </c>
      <c r="Y686" s="362" t="str">
        <f aca="false">IF(W686=1,T686,"")</f>
        <v/>
      </c>
      <c r="Z686" s="362" t="str">
        <f aca="false">IF(W686=1,U686,"")</f>
        <v/>
      </c>
      <c r="AA686" s="363" t="str">
        <f aca="false">CONCATENATE(IF(AND(AG686="B",AF686&lt;&gt;""),AF686,""),IF(AND(AI686="B",AH686&lt;&gt;""),AH686,""),IF(AND(AK686="B",AJ686&lt;&gt;""),AJ686,""),IF(AND(AM686="B",AL686&lt;&gt;""),AL686,""),IF(AND(AO686="B",AN686&lt;&gt;""),AN686,""),IF(AND(AQ686="B",AP686&lt;&gt;""),AP686,""))</f>
        <v/>
      </c>
      <c r="AC686" s="362" t="str">
        <f aca="false">CONCATENATE(IF(AND(AG686="C",AF686&lt;&gt;""),AF686,""),IF(AND(AI686="C",AH686&lt;&gt;""),AH686,""),IF(AND(AK686="C",AJ686&lt;&gt;""),AJ686,""),IF(AND(AM686="C",AL686&lt;&gt;""),AL686,""),IF(AND(AO686="C",AN686&lt;&gt;""),AN686,""),IF(AND(AQ686="C",AP686&lt;&gt;""),AP686,""))</f>
        <v/>
      </c>
      <c r="AE686" s="362" t="str">
        <f aca="false">CONCATENATE(IF(AS686="","",AS686),IF(AU686="","",AU686),IF(AW686="","",AW686),IF(AY686="","",AY686),IF(BA686="","",BA686),IF(BC686="","",BC686))</f>
        <v>1</v>
      </c>
      <c r="AF686" s="362" t="str">
        <f aca="false">IF('Felling&amp;Restocking'!I686="","",IFERROR(VLOOKUP( 'Felling&amp;Restocking'!I686,SpeciesList[],2,0),"," &amp; 'Felling&amp;Restocking'!I686))</f>
        <v/>
      </c>
      <c r="AG686" s="362" t="str">
        <f aca="false">IF('Felling&amp;Restocking'!I686="","",VLOOKUP( 'Felling&amp;Restocking'!I686,SpeciesList[],4,0))</f>
        <v/>
      </c>
      <c r="AH686" s="362" t="str">
        <f aca="false">IF('Felling&amp;Restocking'!J686="","",IFERROR("," &amp; VLOOKUP( 'Felling&amp;Restocking'!J686,SpeciesList[],2,0),"," &amp; 'Felling&amp;Restocking'!J686))</f>
        <v/>
      </c>
      <c r="AI686" s="362" t="str">
        <f aca="false">IF('Felling&amp;Restocking'!J686="","",VLOOKUP( 'Felling&amp;Restocking'!J686,SpeciesList[],4,0))</f>
        <v/>
      </c>
      <c r="AJ686" s="362" t="str">
        <f aca="false">IF('Felling&amp;Restocking'!K686="","",IFERROR("," &amp; VLOOKUP( 'Felling&amp;Restocking'!K686,SpeciesList[],2,0),"," &amp; 'Felling&amp;Restocking'!K686))</f>
        <v/>
      </c>
      <c r="AK686" s="362" t="str">
        <f aca="false">IF('Felling&amp;Restocking'!K686="","",VLOOKUP( 'Felling&amp;Restocking'!K686,SpeciesList[],4,0))</f>
        <v/>
      </c>
      <c r="AL686" s="362" t="str">
        <f aca="false">IF('Felling&amp;Restocking'!L686="","",IFERROR("," &amp; VLOOKUP( 'Felling&amp;Restocking'!L686,SpeciesList[],2,0),"," &amp; 'Felling&amp;Restocking'!L686))</f>
        <v/>
      </c>
      <c r="AM686" s="362" t="str">
        <f aca="false">IF('Felling&amp;Restocking'!L686="","",VLOOKUP( 'Felling&amp;Restocking'!L686,SpeciesList[],4,0))</f>
        <v/>
      </c>
      <c r="AN686" s="362" t="str">
        <f aca="false">IF('Felling&amp;Restocking'!M686="","",IFERROR("," &amp; VLOOKUP( 'Felling&amp;Restocking'!M686,SpeciesList[],2,0),"," &amp; 'Felling&amp;Restocking'!M686))</f>
        <v/>
      </c>
      <c r="AO686" s="362" t="str">
        <f aca="false">IF('Felling&amp;Restocking'!M686="","",VLOOKUP( 'Felling&amp;Restocking'!M686,SpeciesList[],4,0))</f>
        <v/>
      </c>
      <c r="AP686" s="362" t="str">
        <f aca="false">IF('Felling&amp;Restocking'!N686="","",IFERROR("," &amp; VLOOKUP( 'Felling&amp;Restocking'!N686,SpeciesList[],2,0),"," &amp; 'Felling&amp;Restocking'!N686))</f>
        <v/>
      </c>
      <c r="AQ686" s="362" t="str">
        <f aca="false">IF('Felling&amp;Restocking'!N686="","",VLOOKUP( 'Felling&amp;Restocking'!N686,SpeciesList[],4,0))</f>
        <v/>
      </c>
      <c r="AT686" s="362" t="str">
        <f aca="false">IF('Sub-Cpt Record'!A686&lt;&gt;"",CONCATENATE('Sub-Cpt Record'!A686,'Sub-Cpt Record'!B686,'Sub-Cpt Record'!C686),"")</f>
        <v/>
      </c>
      <c r="AU686" s="362" t="n">
        <f aca="false">IF($AT686="",1,COUNTIFS($AT$11:$AT$1000, $AT686))</f>
        <v>1</v>
      </c>
      <c r="AV686" s="362" t="n">
        <f aca="false">IF(AT686&lt;&gt;"",'Sub-Cpt Record'!C686/CODE!AU686,0)</f>
        <v>0</v>
      </c>
    </row>
    <row r="687" customFormat="false" ht="15" hidden="false" customHeight="false" outlineLevel="0" collapsed="false">
      <c r="A687" s="362" t="str">
        <f aca="false">IF('Sub-Cpt Record'!B687="",IF(OR('Sub-Cpt Record'!A687=0,'Sub-Cpt Record'!A687=""),"",'Sub-Cpt Record'!A687),CONCATENATE('Sub-Cpt Record'!A687&amp;'Sub-Cpt Record'!B687))</f>
        <v/>
      </c>
      <c r="B687" s="362" t="n">
        <f aca="false">IF($A687="",1,COUNTIFS($A$11:$A$1000, $A687))</f>
        <v>1</v>
      </c>
      <c r="C687" s="363" t="str">
        <f aca="false">IF('Sub-Cpt Record'!E687 = "","",'Sub-Cpt Record'!E687&amp;"  ")</f>
        <v/>
      </c>
      <c r="D687" s="362" t="str">
        <f aca="false">IF('Sub-Cpt Record'!F687 = "","",'Sub-Cpt Record'!F687&amp;"  ")</f>
        <v/>
      </c>
      <c r="E687" s="362" t="str">
        <f aca="false">IF('Sub-Cpt Record'!G687 = "","",'Sub-Cpt Record'!G687&amp;"  ")</f>
        <v/>
      </c>
      <c r="F687" s="362" t="str">
        <f aca="false">IF('Sub-Cpt Record'!H687 = "","",'Sub-Cpt Record'!H687&amp;"  ")</f>
        <v/>
      </c>
      <c r="G687" s="362" t="str">
        <f aca="false">IF('Sub-Cpt Record'!I687 = "","",'Sub-Cpt Record'!I687&amp;"  ")</f>
        <v/>
      </c>
      <c r="H687" s="362" t="str">
        <f aca="false">IF('Sub-Cpt Record'!J687 = "","",'Sub-Cpt Record'!J687&amp;"  ")</f>
        <v/>
      </c>
      <c r="I687" s="364" t="str">
        <f aca="false">CONCATENATE(C687&amp;D687&amp;E687&amp;F687&amp;G687&amp;H687)</f>
        <v/>
      </c>
      <c r="J687" s="362" t="n">
        <f aca="false">IF(A687&lt;&gt;"",'Sub-Cpt Record'!C687/CODE!B687,0)</f>
        <v>0</v>
      </c>
      <c r="L687" s="365" t="str">
        <f aca="false">IF(A687="",IF(L688=1,1,""),1)</f>
        <v/>
      </c>
      <c r="N687" s="366" t="n">
        <f aca="false">COUNTIFS('Felling&amp;Restocking'!$A$11:$A$1000, 'Felling&amp;Restocking'!$A687, 'Felling&amp;Restocking'!$B$11:$B$1000, 'Felling&amp;Restocking'!$B687, 'Felling&amp;Restocking'!$H$11:$H$1000, 'Felling&amp;Restocking'!$H687)</f>
        <v>0</v>
      </c>
      <c r="O687" s="366" t="n">
        <f aca="false">IF(OR('Felling&amp;Restocking'!H687=0,'Felling&amp;Restocking'!H687=""),0,1)</f>
        <v>0</v>
      </c>
      <c r="P687" s="367" t="n">
        <f aca="false">SUM('Felling&amp;Restocking'!O687+'Felling&amp;Restocking'!P687)</f>
        <v>0</v>
      </c>
      <c r="S687" s="369" t="n">
        <f aca="false">IF(AND(O687&lt;&gt;0,P687&lt;&gt;0,'Felling&amp;Restocking'!G687&lt;&gt;0,AA687="",AC687=""),1,0)</f>
        <v>0</v>
      </c>
      <c r="T687" s="370" t="str">
        <f aca="false">IF(OR('Felling&amp;Restocking'!G687=0,'Felling&amp;Restocking'!G687=""),"",SUM('Felling&amp;Restocking'!O687/P687)*'Felling&amp;Restocking'!G687)</f>
        <v/>
      </c>
      <c r="U687" s="370" t="str">
        <f aca="false">IF(OR('Felling&amp;Restocking'!G687=0,'Felling&amp;Restocking'!G687=""),"",SUM('Felling&amp;Restocking'!P687/P687)*'Felling&amp;Restocking'!G687)</f>
        <v/>
      </c>
      <c r="V687" s="371" t="n">
        <f aca="false">IF(CONCATENATE('Felling&amp;Restocking'!U687&amp;'Felling&amp;Restocking'!W687&amp;'Felling&amp;Restocking'!Y687&amp;'Felling&amp;Restocking'!AA687&amp;'Felling&amp;Restocking'!AC687)="",0,1)</f>
        <v>0</v>
      </c>
      <c r="W687" s="372" t="n">
        <f aca="false">IF(OR(OR(TRIM('Felling&amp;Restocking'!H687)="T",TRIM('Felling&amp;Restocking'!H687)="DF",TRIM('Felling&amp;Restocking'!H687)="OS"),O687=0),0,1)</f>
        <v>0</v>
      </c>
      <c r="X687" s="372" t="n">
        <f aca="false">IF(OR('Felling&amp;Restocking'!$S687="",OR('Felling&amp;Restocking'!$S687=0,'Felling&amp;Restocking'!$S687="N/A")),0,1)</f>
        <v>0</v>
      </c>
      <c r="Y687" s="362" t="str">
        <f aca="false">IF(W687=1,T687,"")</f>
        <v/>
      </c>
      <c r="Z687" s="362" t="str">
        <f aca="false">IF(W687=1,U687,"")</f>
        <v/>
      </c>
      <c r="AA687" s="363" t="str">
        <f aca="false">CONCATENATE(IF(AND(AG687="B",AF687&lt;&gt;""),AF687,""),IF(AND(AI687="B",AH687&lt;&gt;""),AH687,""),IF(AND(AK687="B",AJ687&lt;&gt;""),AJ687,""),IF(AND(AM687="B",AL687&lt;&gt;""),AL687,""),IF(AND(AO687="B",AN687&lt;&gt;""),AN687,""),IF(AND(AQ687="B",AP687&lt;&gt;""),AP687,""))</f>
        <v/>
      </c>
      <c r="AC687" s="362" t="str">
        <f aca="false">CONCATENATE(IF(AND(AG687="C",AF687&lt;&gt;""),AF687,""),IF(AND(AI687="C",AH687&lt;&gt;""),AH687,""),IF(AND(AK687="C",AJ687&lt;&gt;""),AJ687,""),IF(AND(AM687="C",AL687&lt;&gt;""),AL687,""),IF(AND(AO687="C",AN687&lt;&gt;""),AN687,""),IF(AND(AQ687="C",AP687&lt;&gt;""),AP687,""))</f>
        <v/>
      </c>
      <c r="AE687" s="362" t="str">
        <f aca="false">CONCATENATE(IF(AS687="","",AS687),IF(AU687="","",AU687),IF(AW687="","",AW687),IF(AY687="","",AY687),IF(BA687="","",BA687),IF(BC687="","",BC687))</f>
        <v>1</v>
      </c>
      <c r="AF687" s="362" t="str">
        <f aca="false">IF('Felling&amp;Restocking'!I687="","",IFERROR(VLOOKUP( 'Felling&amp;Restocking'!I687,SpeciesList[],2,0),"," &amp; 'Felling&amp;Restocking'!I687))</f>
        <v/>
      </c>
      <c r="AG687" s="362" t="str">
        <f aca="false">IF('Felling&amp;Restocking'!I687="","",VLOOKUP( 'Felling&amp;Restocking'!I687,SpeciesList[],4,0))</f>
        <v/>
      </c>
      <c r="AH687" s="362" t="str">
        <f aca="false">IF('Felling&amp;Restocking'!J687="","",IFERROR("," &amp; VLOOKUP( 'Felling&amp;Restocking'!J687,SpeciesList[],2,0),"," &amp; 'Felling&amp;Restocking'!J687))</f>
        <v/>
      </c>
      <c r="AI687" s="362" t="str">
        <f aca="false">IF('Felling&amp;Restocking'!J687="","",VLOOKUP( 'Felling&amp;Restocking'!J687,SpeciesList[],4,0))</f>
        <v/>
      </c>
      <c r="AJ687" s="362" t="str">
        <f aca="false">IF('Felling&amp;Restocking'!K687="","",IFERROR("," &amp; VLOOKUP( 'Felling&amp;Restocking'!K687,SpeciesList[],2,0),"," &amp; 'Felling&amp;Restocking'!K687))</f>
        <v/>
      </c>
      <c r="AK687" s="362" t="str">
        <f aca="false">IF('Felling&amp;Restocking'!K687="","",VLOOKUP( 'Felling&amp;Restocking'!K687,SpeciesList[],4,0))</f>
        <v/>
      </c>
      <c r="AL687" s="362" t="str">
        <f aca="false">IF('Felling&amp;Restocking'!L687="","",IFERROR("," &amp; VLOOKUP( 'Felling&amp;Restocking'!L687,SpeciesList[],2,0),"," &amp; 'Felling&amp;Restocking'!L687))</f>
        <v/>
      </c>
      <c r="AM687" s="362" t="str">
        <f aca="false">IF('Felling&amp;Restocking'!L687="","",VLOOKUP( 'Felling&amp;Restocking'!L687,SpeciesList[],4,0))</f>
        <v/>
      </c>
      <c r="AN687" s="362" t="str">
        <f aca="false">IF('Felling&amp;Restocking'!M687="","",IFERROR("," &amp; VLOOKUP( 'Felling&amp;Restocking'!M687,SpeciesList[],2,0),"," &amp; 'Felling&amp;Restocking'!M687))</f>
        <v/>
      </c>
      <c r="AO687" s="362" t="str">
        <f aca="false">IF('Felling&amp;Restocking'!M687="","",VLOOKUP( 'Felling&amp;Restocking'!M687,SpeciesList[],4,0))</f>
        <v/>
      </c>
      <c r="AP687" s="362" t="str">
        <f aca="false">IF('Felling&amp;Restocking'!N687="","",IFERROR("," &amp; VLOOKUP( 'Felling&amp;Restocking'!N687,SpeciesList[],2,0),"," &amp; 'Felling&amp;Restocking'!N687))</f>
        <v/>
      </c>
      <c r="AQ687" s="362" t="str">
        <f aca="false">IF('Felling&amp;Restocking'!N687="","",VLOOKUP( 'Felling&amp;Restocking'!N687,SpeciesList[],4,0))</f>
        <v/>
      </c>
      <c r="AT687" s="362" t="str">
        <f aca="false">IF('Sub-Cpt Record'!A687&lt;&gt;"",CONCATENATE('Sub-Cpt Record'!A687,'Sub-Cpt Record'!B687,'Sub-Cpt Record'!C687),"")</f>
        <v/>
      </c>
      <c r="AU687" s="362" t="n">
        <f aca="false">IF($AT687="",1,COUNTIFS($AT$11:$AT$1000, $AT687))</f>
        <v>1</v>
      </c>
      <c r="AV687" s="362" t="n">
        <f aca="false">IF(AT687&lt;&gt;"",'Sub-Cpt Record'!C687/CODE!AU687,0)</f>
        <v>0</v>
      </c>
    </row>
    <row r="688" customFormat="false" ht="15" hidden="false" customHeight="false" outlineLevel="0" collapsed="false">
      <c r="A688" s="362" t="str">
        <f aca="false">IF('Sub-Cpt Record'!B688="",IF(OR('Sub-Cpt Record'!A688=0,'Sub-Cpt Record'!A688=""),"",'Sub-Cpt Record'!A688),CONCATENATE('Sub-Cpt Record'!A688&amp;'Sub-Cpt Record'!B688))</f>
        <v/>
      </c>
      <c r="B688" s="362" t="n">
        <f aca="false">IF($A688="",1,COUNTIFS($A$11:$A$1000, $A688))</f>
        <v>1</v>
      </c>
      <c r="C688" s="363" t="str">
        <f aca="false">IF('Sub-Cpt Record'!E688 = "","",'Sub-Cpt Record'!E688&amp;"  ")</f>
        <v/>
      </c>
      <c r="D688" s="362" t="str">
        <f aca="false">IF('Sub-Cpt Record'!F688 = "","",'Sub-Cpt Record'!F688&amp;"  ")</f>
        <v/>
      </c>
      <c r="E688" s="362" t="str">
        <f aca="false">IF('Sub-Cpt Record'!G688 = "","",'Sub-Cpt Record'!G688&amp;"  ")</f>
        <v/>
      </c>
      <c r="F688" s="362" t="str">
        <f aca="false">IF('Sub-Cpt Record'!H688 = "","",'Sub-Cpt Record'!H688&amp;"  ")</f>
        <v/>
      </c>
      <c r="G688" s="362" t="str">
        <f aca="false">IF('Sub-Cpt Record'!I688 = "","",'Sub-Cpt Record'!I688&amp;"  ")</f>
        <v/>
      </c>
      <c r="H688" s="362" t="str">
        <f aca="false">IF('Sub-Cpt Record'!J688 = "","",'Sub-Cpt Record'!J688&amp;"  ")</f>
        <v/>
      </c>
      <c r="I688" s="364" t="str">
        <f aca="false">CONCATENATE(C688&amp;D688&amp;E688&amp;F688&amp;G688&amp;H688)</f>
        <v/>
      </c>
      <c r="J688" s="362" t="n">
        <f aca="false">IF(A688&lt;&gt;"",'Sub-Cpt Record'!C688/CODE!B688,0)</f>
        <v>0</v>
      </c>
      <c r="L688" s="365" t="str">
        <f aca="false">IF(A688="",IF(L689=1,1,""),1)</f>
        <v/>
      </c>
      <c r="N688" s="366" t="n">
        <f aca="false">COUNTIFS('Felling&amp;Restocking'!$A$11:$A$1000, 'Felling&amp;Restocking'!$A688, 'Felling&amp;Restocking'!$B$11:$B$1000, 'Felling&amp;Restocking'!$B688, 'Felling&amp;Restocking'!$H$11:$H$1000, 'Felling&amp;Restocking'!$H688)</f>
        <v>0</v>
      </c>
      <c r="O688" s="366" t="n">
        <f aca="false">IF(OR('Felling&amp;Restocking'!H688=0,'Felling&amp;Restocking'!H688=""),0,1)</f>
        <v>0</v>
      </c>
      <c r="P688" s="367" t="n">
        <f aca="false">SUM('Felling&amp;Restocking'!O688+'Felling&amp;Restocking'!P688)</f>
        <v>0</v>
      </c>
      <c r="S688" s="369" t="n">
        <f aca="false">IF(AND(O688&lt;&gt;0,P688&lt;&gt;0,'Felling&amp;Restocking'!G688&lt;&gt;0,AA688="",AC688=""),1,0)</f>
        <v>0</v>
      </c>
      <c r="T688" s="370" t="str">
        <f aca="false">IF(OR('Felling&amp;Restocking'!G688=0,'Felling&amp;Restocking'!G688=""),"",SUM('Felling&amp;Restocking'!O688/P688)*'Felling&amp;Restocking'!G688)</f>
        <v/>
      </c>
      <c r="U688" s="370" t="str">
        <f aca="false">IF(OR('Felling&amp;Restocking'!G688=0,'Felling&amp;Restocking'!G688=""),"",SUM('Felling&amp;Restocking'!P688/P688)*'Felling&amp;Restocking'!G688)</f>
        <v/>
      </c>
      <c r="V688" s="371" t="n">
        <f aca="false">IF(CONCATENATE('Felling&amp;Restocking'!U688&amp;'Felling&amp;Restocking'!W688&amp;'Felling&amp;Restocking'!Y688&amp;'Felling&amp;Restocking'!AA688&amp;'Felling&amp;Restocking'!AC688)="",0,1)</f>
        <v>0</v>
      </c>
      <c r="W688" s="372" t="n">
        <f aca="false">IF(OR(OR(TRIM('Felling&amp;Restocking'!H688)="T",TRIM('Felling&amp;Restocking'!H688)="DF",TRIM('Felling&amp;Restocking'!H688)="OS"),O688=0),0,1)</f>
        <v>0</v>
      </c>
      <c r="X688" s="372" t="n">
        <f aca="false">IF(OR('Felling&amp;Restocking'!$S688="",OR('Felling&amp;Restocking'!$S688=0,'Felling&amp;Restocking'!$S688="N/A")),0,1)</f>
        <v>0</v>
      </c>
      <c r="Y688" s="362" t="str">
        <f aca="false">IF(W688=1,T688,"")</f>
        <v/>
      </c>
      <c r="Z688" s="362" t="str">
        <f aca="false">IF(W688=1,U688,"")</f>
        <v/>
      </c>
      <c r="AA688" s="363" t="str">
        <f aca="false">CONCATENATE(IF(AND(AG688="B",AF688&lt;&gt;""),AF688,""),IF(AND(AI688="B",AH688&lt;&gt;""),AH688,""),IF(AND(AK688="B",AJ688&lt;&gt;""),AJ688,""),IF(AND(AM688="B",AL688&lt;&gt;""),AL688,""),IF(AND(AO688="B",AN688&lt;&gt;""),AN688,""),IF(AND(AQ688="B",AP688&lt;&gt;""),AP688,""))</f>
        <v/>
      </c>
      <c r="AC688" s="362" t="str">
        <f aca="false">CONCATENATE(IF(AND(AG688="C",AF688&lt;&gt;""),AF688,""),IF(AND(AI688="C",AH688&lt;&gt;""),AH688,""),IF(AND(AK688="C",AJ688&lt;&gt;""),AJ688,""),IF(AND(AM688="C",AL688&lt;&gt;""),AL688,""),IF(AND(AO688="C",AN688&lt;&gt;""),AN688,""),IF(AND(AQ688="C",AP688&lt;&gt;""),AP688,""))</f>
        <v/>
      </c>
      <c r="AE688" s="362" t="str">
        <f aca="false">CONCATENATE(IF(AS688="","",AS688),IF(AU688="","",AU688),IF(AW688="","",AW688),IF(AY688="","",AY688),IF(BA688="","",BA688),IF(BC688="","",BC688))</f>
        <v>1</v>
      </c>
      <c r="AF688" s="362" t="str">
        <f aca="false">IF('Felling&amp;Restocking'!I688="","",IFERROR(VLOOKUP( 'Felling&amp;Restocking'!I688,SpeciesList[],2,0),"," &amp; 'Felling&amp;Restocking'!I688))</f>
        <v/>
      </c>
      <c r="AG688" s="362" t="str">
        <f aca="false">IF('Felling&amp;Restocking'!I688="","",VLOOKUP( 'Felling&amp;Restocking'!I688,SpeciesList[],4,0))</f>
        <v/>
      </c>
      <c r="AH688" s="362" t="str">
        <f aca="false">IF('Felling&amp;Restocking'!J688="","",IFERROR("," &amp; VLOOKUP( 'Felling&amp;Restocking'!J688,SpeciesList[],2,0),"," &amp; 'Felling&amp;Restocking'!J688))</f>
        <v/>
      </c>
      <c r="AI688" s="362" t="str">
        <f aca="false">IF('Felling&amp;Restocking'!J688="","",VLOOKUP( 'Felling&amp;Restocking'!J688,SpeciesList[],4,0))</f>
        <v/>
      </c>
      <c r="AJ688" s="362" t="str">
        <f aca="false">IF('Felling&amp;Restocking'!K688="","",IFERROR("," &amp; VLOOKUP( 'Felling&amp;Restocking'!K688,SpeciesList[],2,0),"," &amp; 'Felling&amp;Restocking'!K688))</f>
        <v/>
      </c>
      <c r="AK688" s="362" t="str">
        <f aca="false">IF('Felling&amp;Restocking'!K688="","",VLOOKUP( 'Felling&amp;Restocking'!K688,SpeciesList[],4,0))</f>
        <v/>
      </c>
      <c r="AL688" s="362" t="str">
        <f aca="false">IF('Felling&amp;Restocking'!L688="","",IFERROR("," &amp; VLOOKUP( 'Felling&amp;Restocking'!L688,SpeciesList[],2,0),"," &amp; 'Felling&amp;Restocking'!L688))</f>
        <v/>
      </c>
      <c r="AM688" s="362" t="str">
        <f aca="false">IF('Felling&amp;Restocking'!L688="","",VLOOKUP( 'Felling&amp;Restocking'!L688,SpeciesList[],4,0))</f>
        <v/>
      </c>
      <c r="AN688" s="362" t="str">
        <f aca="false">IF('Felling&amp;Restocking'!M688="","",IFERROR("," &amp; VLOOKUP( 'Felling&amp;Restocking'!M688,SpeciesList[],2,0),"," &amp; 'Felling&amp;Restocking'!M688))</f>
        <v/>
      </c>
      <c r="AO688" s="362" t="str">
        <f aca="false">IF('Felling&amp;Restocking'!M688="","",VLOOKUP( 'Felling&amp;Restocking'!M688,SpeciesList[],4,0))</f>
        <v/>
      </c>
      <c r="AP688" s="362" t="str">
        <f aca="false">IF('Felling&amp;Restocking'!N688="","",IFERROR("," &amp; VLOOKUP( 'Felling&amp;Restocking'!N688,SpeciesList[],2,0),"," &amp; 'Felling&amp;Restocking'!N688))</f>
        <v/>
      </c>
      <c r="AQ688" s="362" t="str">
        <f aca="false">IF('Felling&amp;Restocking'!N688="","",VLOOKUP( 'Felling&amp;Restocking'!N688,SpeciesList[],4,0))</f>
        <v/>
      </c>
      <c r="AT688" s="362" t="str">
        <f aca="false">IF('Sub-Cpt Record'!A688&lt;&gt;"",CONCATENATE('Sub-Cpt Record'!A688,'Sub-Cpt Record'!B688,'Sub-Cpt Record'!C688),"")</f>
        <v/>
      </c>
      <c r="AU688" s="362" t="n">
        <f aca="false">IF($AT688="",1,COUNTIFS($AT$11:$AT$1000, $AT688))</f>
        <v>1</v>
      </c>
      <c r="AV688" s="362" t="n">
        <f aca="false">IF(AT688&lt;&gt;"",'Sub-Cpt Record'!C688/CODE!AU688,0)</f>
        <v>0</v>
      </c>
    </row>
    <row r="689" customFormat="false" ht="15" hidden="false" customHeight="false" outlineLevel="0" collapsed="false">
      <c r="A689" s="362" t="str">
        <f aca="false">IF('Sub-Cpt Record'!B689="",IF(OR('Sub-Cpt Record'!A689=0,'Sub-Cpt Record'!A689=""),"",'Sub-Cpt Record'!A689),CONCATENATE('Sub-Cpt Record'!A689&amp;'Sub-Cpt Record'!B689))</f>
        <v/>
      </c>
      <c r="B689" s="362" t="n">
        <f aca="false">IF($A689="",1,COUNTIFS($A$11:$A$1000, $A689))</f>
        <v>1</v>
      </c>
      <c r="C689" s="363" t="str">
        <f aca="false">IF('Sub-Cpt Record'!E689 = "","",'Sub-Cpt Record'!E689&amp;"  ")</f>
        <v/>
      </c>
      <c r="D689" s="362" t="str">
        <f aca="false">IF('Sub-Cpt Record'!F689 = "","",'Sub-Cpt Record'!F689&amp;"  ")</f>
        <v/>
      </c>
      <c r="E689" s="362" t="str">
        <f aca="false">IF('Sub-Cpt Record'!G689 = "","",'Sub-Cpt Record'!G689&amp;"  ")</f>
        <v/>
      </c>
      <c r="F689" s="362" t="str">
        <f aca="false">IF('Sub-Cpt Record'!H689 = "","",'Sub-Cpt Record'!H689&amp;"  ")</f>
        <v/>
      </c>
      <c r="G689" s="362" t="str">
        <f aca="false">IF('Sub-Cpt Record'!I689 = "","",'Sub-Cpt Record'!I689&amp;"  ")</f>
        <v/>
      </c>
      <c r="H689" s="362" t="str">
        <f aca="false">IF('Sub-Cpt Record'!J689 = "","",'Sub-Cpt Record'!J689&amp;"  ")</f>
        <v/>
      </c>
      <c r="I689" s="364" t="str">
        <f aca="false">CONCATENATE(C689&amp;D689&amp;E689&amp;F689&amp;G689&amp;H689)</f>
        <v/>
      </c>
      <c r="J689" s="362" t="n">
        <f aca="false">IF(A689&lt;&gt;"",'Sub-Cpt Record'!C689/CODE!B689,0)</f>
        <v>0</v>
      </c>
      <c r="L689" s="365" t="str">
        <f aca="false">IF(A689="",IF(L690=1,1,""),1)</f>
        <v/>
      </c>
      <c r="N689" s="366" t="n">
        <f aca="false">COUNTIFS('Felling&amp;Restocking'!$A$11:$A$1000, 'Felling&amp;Restocking'!$A689, 'Felling&amp;Restocking'!$B$11:$B$1000, 'Felling&amp;Restocking'!$B689, 'Felling&amp;Restocking'!$H$11:$H$1000, 'Felling&amp;Restocking'!$H689)</f>
        <v>0</v>
      </c>
      <c r="O689" s="366" t="n">
        <f aca="false">IF(OR('Felling&amp;Restocking'!H689=0,'Felling&amp;Restocking'!H689=""),0,1)</f>
        <v>0</v>
      </c>
      <c r="P689" s="367" t="n">
        <f aca="false">SUM('Felling&amp;Restocking'!O689+'Felling&amp;Restocking'!P689)</f>
        <v>0</v>
      </c>
      <c r="S689" s="369" t="n">
        <f aca="false">IF(AND(O689&lt;&gt;0,P689&lt;&gt;0,'Felling&amp;Restocking'!G689&lt;&gt;0,AA689="",AC689=""),1,0)</f>
        <v>0</v>
      </c>
      <c r="T689" s="370" t="str">
        <f aca="false">IF(OR('Felling&amp;Restocking'!G689=0,'Felling&amp;Restocking'!G689=""),"",SUM('Felling&amp;Restocking'!O689/P689)*'Felling&amp;Restocking'!G689)</f>
        <v/>
      </c>
      <c r="U689" s="370" t="str">
        <f aca="false">IF(OR('Felling&amp;Restocking'!G689=0,'Felling&amp;Restocking'!G689=""),"",SUM('Felling&amp;Restocking'!P689/P689)*'Felling&amp;Restocking'!G689)</f>
        <v/>
      </c>
      <c r="V689" s="371" t="n">
        <f aca="false">IF(CONCATENATE('Felling&amp;Restocking'!U689&amp;'Felling&amp;Restocking'!W689&amp;'Felling&amp;Restocking'!Y689&amp;'Felling&amp;Restocking'!AA689&amp;'Felling&amp;Restocking'!AC689)="",0,1)</f>
        <v>0</v>
      </c>
      <c r="W689" s="372" t="n">
        <f aca="false">IF(OR(OR(TRIM('Felling&amp;Restocking'!H689)="T",TRIM('Felling&amp;Restocking'!H689)="DF",TRIM('Felling&amp;Restocking'!H689)="OS"),O689=0),0,1)</f>
        <v>0</v>
      </c>
      <c r="X689" s="372" t="n">
        <f aca="false">IF(OR('Felling&amp;Restocking'!$S689="",OR('Felling&amp;Restocking'!$S689=0,'Felling&amp;Restocking'!$S689="N/A")),0,1)</f>
        <v>0</v>
      </c>
      <c r="Y689" s="362" t="str">
        <f aca="false">IF(W689=1,T689,"")</f>
        <v/>
      </c>
      <c r="Z689" s="362" t="str">
        <f aca="false">IF(W689=1,U689,"")</f>
        <v/>
      </c>
      <c r="AA689" s="363" t="str">
        <f aca="false">CONCATENATE(IF(AND(AG689="B",AF689&lt;&gt;""),AF689,""),IF(AND(AI689="B",AH689&lt;&gt;""),AH689,""),IF(AND(AK689="B",AJ689&lt;&gt;""),AJ689,""),IF(AND(AM689="B",AL689&lt;&gt;""),AL689,""),IF(AND(AO689="B",AN689&lt;&gt;""),AN689,""),IF(AND(AQ689="B",AP689&lt;&gt;""),AP689,""))</f>
        <v/>
      </c>
      <c r="AC689" s="362" t="str">
        <f aca="false">CONCATENATE(IF(AND(AG689="C",AF689&lt;&gt;""),AF689,""),IF(AND(AI689="C",AH689&lt;&gt;""),AH689,""),IF(AND(AK689="C",AJ689&lt;&gt;""),AJ689,""),IF(AND(AM689="C",AL689&lt;&gt;""),AL689,""),IF(AND(AO689="C",AN689&lt;&gt;""),AN689,""),IF(AND(AQ689="C",AP689&lt;&gt;""),AP689,""))</f>
        <v/>
      </c>
      <c r="AE689" s="362" t="str">
        <f aca="false">CONCATENATE(IF(AS689="","",AS689),IF(AU689="","",AU689),IF(AW689="","",AW689),IF(AY689="","",AY689),IF(BA689="","",BA689),IF(BC689="","",BC689))</f>
        <v>1</v>
      </c>
      <c r="AF689" s="362" t="str">
        <f aca="false">IF('Felling&amp;Restocking'!I689="","",IFERROR(VLOOKUP( 'Felling&amp;Restocking'!I689,SpeciesList[],2,0),"," &amp; 'Felling&amp;Restocking'!I689))</f>
        <v/>
      </c>
      <c r="AG689" s="362" t="str">
        <f aca="false">IF('Felling&amp;Restocking'!I689="","",VLOOKUP( 'Felling&amp;Restocking'!I689,SpeciesList[],4,0))</f>
        <v/>
      </c>
      <c r="AH689" s="362" t="str">
        <f aca="false">IF('Felling&amp;Restocking'!J689="","",IFERROR("," &amp; VLOOKUP( 'Felling&amp;Restocking'!J689,SpeciesList[],2,0),"," &amp; 'Felling&amp;Restocking'!J689))</f>
        <v/>
      </c>
      <c r="AI689" s="362" t="str">
        <f aca="false">IF('Felling&amp;Restocking'!J689="","",VLOOKUP( 'Felling&amp;Restocking'!J689,SpeciesList[],4,0))</f>
        <v/>
      </c>
      <c r="AJ689" s="362" t="str">
        <f aca="false">IF('Felling&amp;Restocking'!K689="","",IFERROR("," &amp; VLOOKUP( 'Felling&amp;Restocking'!K689,SpeciesList[],2,0),"," &amp; 'Felling&amp;Restocking'!K689))</f>
        <v/>
      </c>
      <c r="AK689" s="362" t="str">
        <f aca="false">IF('Felling&amp;Restocking'!K689="","",VLOOKUP( 'Felling&amp;Restocking'!K689,SpeciesList[],4,0))</f>
        <v/>
      </c>
      <c r="AL689" s="362" t="str">
        <f aca="false">IF('Felling&amp;Restocking'!L689="","",IFERROR("," &amp; VLOOKUP( 'Felling&amp;Restocking'!L689,SpeciesList[],2,0),"," &amp; 'Felling&amp;Restocking'!L689))</f>
        <v/>
      </c>
      <c r="AM689" s="362" t="str">
        <f aca="false">IF('Felling&amp;Restocking'!L689="","",VLOOKUP( 'Felling&amp;Restocking'!L689,SpeciesList[],4,0))</f>
        <v/>
      </c>
      <c r="AN689" s="362" t="str">
        <f aca="false">IF('Felling&amp;Restocking'!M689="","",IFERROR("," &amp; VLOOKUP( 'Felling&amp;Restocking'!M689,SpeciesList[],2,0),"," &amp; 'Felling&amp;Restocking'!M689))</f>
        <v/>
      </c>
      <c r="AO689" s="362" t="str">
        <f aca="false">IF('Felling&amp;Restocking'!M689="","",VLOOKUP( 'Felling&amp;Restocking'!M689,SpeciesList[],4,0))</f>
        <v/>
      </c>
      <c r="AP689" s="362" t="str">
        <f aca="false">IF('Felling&amp;Restocking'!N689="","",IFERROR("," &amp; VLOOKUP( 'Felling&amp;Restocking'!N689,SpeciesList[],2,0),"," &amp; 'Felling&amp;Restocking'!N689))</f>
        <v/>
      </c>
      <c r="AQ689" s="362" t="str">
        <f aca="false">IF('Felling&amp;Restocking'!N689="","",VLOOKUP( 'Felling&amp;Restocking'!N689,SpeciesList[],4,0))</f>
        <v/>
      </c>
      <c r="AT689" s="362" t="str">
        <f aca="false">IF('Sub-Cpt Record'!A689&lt;&gt;"",CONCATENATE('Sub-Cpt Record'!A689,'Sub-Cpt Record'!B689,'Sub-Cpt Record'!C689),"")</f>
        <v/>
      </c>
      <c r="AU689" s="362" t="n">
        <f aca="false">IF($AT689="",1,COUNTIFS($AT$11:$AT$1000, $AT689))</f>
        <v>1</v>
      </c>
      <c r="AV689" s="362" t="n">
        <f aca="false">IF(AT689&lt;&gt;"",'Sub-Cpt Record'!C689/CODE!AU689,0)</f>
        <v>0</v>
      </c>
    </row>
    <row r="690" customFormat="false" ht="15" hidden="false" customHeight="false" outlineLevel="0" collapsed="false">
      <c r="A690" s="362" t="str">
        <f aca="false">IF('Sub-Cpt Record'!B690="",IF(OR('Sub-Cpt Record'!A690=0,'Sub-Cpt Record'!A690=""),"",'Sub-Cpt Record'!A690),CONCATENATE('Sub-Cpt Record'!A690&amp;'Sub-Cpt Record'!B690))</f>
        <v/>
      </c>
      <c r="B690" s="362" t="n">
        <f aca="false">IF($A690="",1,COUNTIFS($A$11:$A$1000, $A690))</f>
        <v>1</v>
      </c>
      <c r="C690" s="363" t="str">
        <f aca="false">IF('Sub-Cpt Record'!E690 = "","",'Sub-Cpt Record'!E690&amp;"  ")</f>
        <v/>
      </c>
      <c r="D690" s="362" t="str">
        <f aca="false">IF('Sub-Cpt Record'!F690 = "","",'Sub-Cpt Record'!F690&amp;"  ")</f>
        <v/>
      </c>
      <c r="E690" s="362" t="str">
        <f aca="false">IF('Sub-Cpt Record'!G690 = "","",'Sub-Cpt Record'!G690&amp;"  ")</f>
        <v/>
      </c>
      <c r="F690" s="362" t="str">
        <f aca="false">IF('Sub-Cpt Record'!H690 = "","",'Sub-Cpt Record'!H690&amp;"  ")</f>
        <v/>
      </c>
      <c r="G690" s="362" t="str">
        <f aca="false">IF('Sub-Cpt Record'!I690 = "","",'Sub-Cpt Record'!I690&amp;"  ")</f>
        <v/>
      </c>
      <c r="H690" s="362" t="str">
        <f aca="false">IF('Sub-Cpt Record'!J690 = "","",'Sub-Cpt Record'!J690&amp;"  ")</f>
        <v/>
      </c>
      <c r="I690" s="364" t="str">
        <f aca="false">CONCATENATE(C690&amp;D690&amp;E690&amp;F690&amp;G690&amp;H690)</f>
        <v/>
      </c>
      <c r="J690" s="362" t="n">
        <f aca="false">IF(A690&lt;&gt;"",'Sub-Cpt Record'!C690/CODE!B690,0)</f>
        <v>0</v>
      </c>
      <c r="L690" s="365" t="str">
        <f aca="false">IF(A690="",IF(L691=1,1,""),1)</f>
        <v/>
      </c>
      <c r="N690" s="366" t="n">
        <f aca="false">COUNTIFS('Felling&amp;Restocking'!$A$11:$A$1000, 'Felling&amp;Restocking'!$A690, 'Felling&amp;Restocking'!$B$11:$B$1000, 'Felling&amp;Restocking'!$B690, 'Felling&amp;Restocking'!$H$11:$H$1000, 'Felling&amp;Restocking'!$H690)</f>
        <v>0</v>
      </c>
      <c r="O690" s="366" t="n">
        <f aca="false">IF(OR('Felling&amp;Restocking'!H690=0,'Felling&amp;Restocking'!H690=""),0,1)</f>
        <v>0</v>
      </c>
      <c r="P690" s="367" t="n">
        <f aca="false">SUM('Felling&amp;Restocking'!O690+'Felling&amp;Restocking'!P690)</f>
        <v>0</v>
      </c>
      <c r="S690" s="369" t="n">
        <f aca="false">IF(AND(O690&lt;&gt;0,P690&lt;&gt;0,'Felling&amp;Restocking'!G690&lt;&gt;0,AA690="",AC690=""),1,0)</f>
        <v>0</v>
      </c>
      <c r="T690" s="370" t="str">
        <f aca="false">IF(OR('Felling&amp;Restocking'!G690=0,'Felling&amp;Restocking'!G690=""),"",SUM('Felling&amp;Restocking'!O690/P690)*'Felling&amp;Restocking'!G690)</f>
        <v/>
      </c>
      <c r="U690" s="370" t="str">
        <f aca="false">IF(OR('Felling&amp;Restocking'!G690=0,'Felling&amp;Restocking'!G690=""),"",SUM('Felling&amp;Restocking'!P690/P690)*'Felling&amp;Restocking'!G690)</f>
        <v/>
      </c>
      <c r="V690" s="371" t="n">
        <f aca="false">IF(CONCATENATE('Felling&amp;Restocking'!U690&amp;'Felling&amp;Restocking'!W690&amp;'Felling&amp;Restocking'!Y690&amp;'Felling&amp;Restocking'!AA690&amp;'Felling&amp;Restocking'!AC690)="",0,1)</f>
        <v>0</v>
      </c>
      <c r="W690" s="372" t="n">
        <f aca="false">IF(OR(OR(TRIM('Felling&amp;Restocking'!H690)="T",TRIM('Felling&amp;Restocking'!H690)="DF",TRIM('Felling&amp;Restocking'!H690)="OS"),O690=0),0,1)</f>
        <v>0</v>
      </c>
      <c r="X690" s="372" t="n">
        <f aca="false">IF(OR('Felling&amp;Restocking'!$S690="",OR('Felling&amp;Restocking'!$S690=0,'Felling&amp;Restocking'!$S690="N/A")),0,1)</f>
        <v>0</v>
      </c>
      <c r="Y690" s="362" t="str">
        <f aca="false">IF(W690=1,T690,"")</f>
        <v/>
      </c>
      <c r="Z690" s="362" t="str">
        <f aca="false">IF(W690=1,U690,"")</f>
        <v/>
      </c>
      <c r="AA690" s="363" t="str">
        <f aca="false">CONCATENATE(IF(AND(AG690="B",AF690&lt;&gt;""),AF690,""),IF(AND(AI690="B",AH690&lt;&gt;""),AH690,""),IF(AND(AK690="B",AJ690&lt;&gt;""),AJ690,""),IF(AND(AM690="B",AL690&lt;&gt;""),AL690,""),IF(AND(AO690="B",AN690&lt;&gt;""),AN690,""),IF(AND(AQ690="B",AP690&lt;&gt;""),AP690,""))</f>
        <v/>
      </c>
      <c r="AC690" s="362" t="str">
        <f aca="false">CONCATENATE(IF(AND(AG690="C",AF690&lt;&gt;""),AF690,""),IF(AND(AI690="C",AH690&lt;&gt;""),AH690,""),IF(AND(AK690="C",AJ690&lt;&gt;""),AJ690,""),IF(AND(AM690="C",AL690&lt;&gt;""),AL690,""),IF(AND(AO690="C",AN690&lt;&gt;""),AN690,""),IF(AND(AQ690="C",AP690&lt;&gt;""),AP690,""))</f>
        <v/>
      </c>
      <c r="AE690" s="362" t="str">
        <f aca="false">CONCATENATE(IF(AS690="","",AS690),IF(AU690="","",AU690),IF(AW690="","",AW690),IF(AY690="","",AY690),IF(BA690="","",BA690),IF(BC690="","",BC690))</f>
        <v>1</v>
      </c>
      <c r="AF690" s="362" t="str">
        <f aca="false">IF('Felling&amp;Restocking'!I690="","",IFERROR(VLOOKUP( 'Felling&amp;Restocking'!I690,SpeciesList[],2,0),"," &amp; 'Felling&amp;Restocking'!I690))</f>
        <v/>
      </c>
      <c r="AG690" s="362" t="str">
        <f aca="false">IF('Felling&amp;Restocking'!I690="","",VLOOKUP( 'Felling&amp;Restocking'!I690,SpeciesList[],4,0))</f>
        <v/>
      </c>
      <c r="AH690" s="362" t="str">
        <f aca="false">IF('Felling&amp;Restocking'!J690="","",IFERROR("," &amp; VLOOKUP( 'Felling&amp;Restocking'!J690,SpeciesList[],2,0),"," &amp; 'Felling&amp;Restocking'!J690))</f>
        <v/>
      </c>
      <c r="AI690" s="362" t="str">
        <f aca="false">IF('Felling&amp;Restocking'!J690="","",VLOOKUP( 'Felling&amp;Restocking'!J690,SpeciesList[],4,0))</f>
        <v/>
      </c>
      <c r="AJ690" s="362" t="str">
        <f aca="false">IF('Felling&amp;Restocking'!K690="","",IFERROR("," &amp; VLOOKUP( 'Felling&amp;Restocking'!K690,SpeciesList[],2,0),"," &amp; 'Felling&amp;Restocking'!K690))</f>
        <v/>
      </c>
      <c r="AK690" s="362" t="str">
        <f aca="false">IF('Felling&amp;Restocking'!K690="","",VLOOKUP( 'Felling&amp;Restocking'!K690,SpeciesList[],4,0))</f>
        <v/>
      </c>
      <c r="AL690" s="362" t="str">
        <f aca="false">IF('Felling&amp;Restocking'!L690="","",IFERROR("," &amp; VLOOKUP( 'Felling&amp;Restocking'!L690,SpeciesList[],2,0),"," &amp; 'Felling&amp;Restocking'!L690))</f>
        <v/>
      </c>
      <c r="AM690" s="362" t="str">
        <f aca="false">IF('Felling&amp;Restocking'!L690="","",VLOOKUP( 'Felling&amp;Restocking'!L690,SpeciesList[],4,0))</f>
        <v/>
      </c>
      <c r="AN690" s="362" t="str">
        <f aca="false">IF('Felling&amp;Restocking'!M690="","",IFERROR("," &amp; VLOOKUP( 'Felling&amp;Restocking'!M690,SpeciesList[],2,0),"," &amp; 'Felling&amp;Restocking'!M690))</f>
        <v/>
      </c>
      <c r="AO690" s="362" t="str">
        <f aca="false">IF('Felling&amp;Restocking'!M690="","",VLOOKUP( 'Felling&amp;Restocking'!M690,SpeciesList[],4,0))</f>
        <v/>
      </c>
      <c r="AP690" s="362" t="str">
        <f aca="false">IF('Felling&amp;Restocking'!N690="","",IFERROR("," &amp; VLOOKUP( 'Felling&amp;Restocking'!N690,SpeciesList[],2,0),"," &amp; 'Felling&amp;Restocking'!N690))</f>
        <v/>
      </c>
      <c r="AQ690" s="362" t="str">
        <f aca="false">IF('Felling&amp;Restocking'!N690="","",VLOOKUP( 'Felling&amp;Restocking'!N690,SpeciesList[],4,0))</f>
        <v/>
      </c>
      <c r="AT690" s="362" t="str">
        <f aca="false">IF('Sub-Cpt Record'!A690&lt;&gt;"",CONCATENATE('Sub-Cpt Record'!A690,'Sub-Cpt Record'!B690,'Sub-Cpt Record'!C690),"")</f>
        <v/>
      </c>
      <c r="AU690" s="362" t="n">
        <f aca="false">IF($AT690="",1,COUNTIFS($AT$11:$AT$1000, $AT690))</f>
        <v>1</v>
      </c>
      <c r="AV690" s="362" t="n">
        <f aca="false">IF(AT690&lt;&gt;"",'Sub-Cpt Record'!C690/CODE!AU690,0)</f>
        <v>0</v>
      </c>
    </row>
    <row r="691" customFormat="false" ht="15" hidden="false" customHeight="false" outlineLevel="0" collapsed="false">
      <c r="A691" s="362" t="str">
        <f aca="false">IF('Sub-Cpt Record'!B691="",IF(OR('Sub-Cpt Record'!A691=0,'Sub-Cpt Record'!A691=""),"",'Sub-Cpt Record'!A691),CONCATENATE('Sub-Cpt Record'!A691&amp;'Sub-Cpt Record'!B691))</f>
        <v/>
      </c>
      <c r="B691" s="362" t="n">
        <f aca="false">IF($A691="",1,COUNTIFS($A$11:$A$1000, $A691))</f>
        <v>1</v>
      </c>
      <c r="C691" s="363" t="str">
        <f aca="false">IF('Sub-Cpt Record'!E691 = "","",'Sub-Cpt Record'!E691&amp;"  ")</f>
        <v/>
      </c>
      <c r="D691" s="362" t="str">
        <f aca="false">IF('Sub-Cpt Record'!F691 = "","",'Sub-Cpt Record'!F691&amp;"  ")</f>
        <v/>
      </c>
      <c r="E691" s="362" t="str">
        <f aca="false">IF('Sub-Cpt Record'!G691 = "","",'Sub-Cpt Record'!G691&amp;"  ")</f>
        <v/>
      </c>
      <c r="F691" s="362" t="str">
        <f aca="false">IF('Sub-Cpt Record'!H691 = "","",'Sub-Cpt Record'!H691&amp;"  ")</f>
        <v/>
      </c>
      <c r="G691" s="362" t="str">
        <f aca="false">IF('Sub-Cpt Record'!I691 = "","",'Sub-Cpt Record'!I691&amp;"  ")</f>
        <v/>
      </c>
      <c r="H691" s="362" t="str">
        <f aca="false">IF('Sub-Cpt Record'!J691 = "","",'Sub-Cpt Record'!J691&amp;"  ")</f>
        <v/>
      </c>
      <c r="I691" s="364" t="str">
        <f aca="false">CONCATENATE(C691&amp;D691&amp;E691&amp;F691&amp;G691&amp;H691)</f>
        <v/>
      </c>
      <c r="J691" s="362" t="n">
        <f aca="false">IF(A691&lt;&gt;"",'Sub-Cpt Record'!C691/CODE!B691,0)</f>
        <v>0</v>
      </c>
      <c r="L691" s="365" t="str">
        <f aca="false">IF(A691="",IF(L692=1,1,""),1)</f>
        <v/>
      </c>
      <c r="N691" s="366" t="n">
        <f aca="false">COUNTIFS('Felling&amp;Restocking'!$A$11:$A$1000, 'Felling&amp;Restocking'!$A691, 'Felling&amp;Restocking'!$B$11:$B$1000, 'Felling&amp;Restocking'!$B691, 'Felling&amp;Restocking'!$H$11:$H$1000, 'Felling&amp;Restocking'!$H691)</f>
        <v>0</v>
      </c>
      <c r="O691" s="366" t="n">
        <f aca="false">IF(OR('Felling&amp;Restocking'!H691=0,'Felling&amp;Restocking'!H691=""),0,1)</f>
        <v>0</v>
      </c>
      <c r="P691" s="367" t="n">
        <f aca="false">SUM('Felling&amp;Restocking'!O691+'Felling&amp;Restocking'!P691)</f>
        <v>0</v>
      </c>
      <c r="S691" s="369" t="n">
        <f aca="false">IF(AND(O691&lt;&gt;0,P691&lt;&gt;0,'Felling&amp;Restocking'!G691&lt;&gt;0,AA691="",AC691=""),1,0)</f>
        <v>0</v>
      </c>
      <c r="T691" s="370" t="str">
        <f aca="false">IF(OR('Felling&amp;Restocking'!G691=0,'Felling&amp;Restocking'!G691=""),"",SUM('Felling&amp;Restocking'!O691/P691)*'Felling&amp;Restocking'!G691)</f>
        <v/>
      </c>
      <c r="U691" s="370" t="str">
        <f aca="false">IF(OR('Felling&amp;Restocking'!G691=0,'Felling&amp;Restocking'!G691=""),"",SUM('Felling&amp;Restocking'!P691/P691)*'Felling&amp;Restocking'!G691)</f>
        <v/>
      </c>
      <c r="V691" s="371" t="n">
        <f aca="false">IF(CONCATENATE('Felling&amp;Restocking'!U691&amp;'Felling&amp;Restocking'!W691&amp;'Felling&amp;Restocking'!Y691&amp;'Felling&amp;Restocking'!AA691&amp;'Felling&amp;Restocking'!AC691)="",0,1)</f>
        <v>0</v>
      </c>
      <c r="W691" s="372" t="n">
        <f aca="false">IF(OR(OR(TRIM('Felling&amp;Restocking'!H691)="T",TRIM('Felling&amp;Restocking'!H691)="DF",TRIM('Felling&amp;Restocking'!H691)="OS"),O691=0),0,1)</f>
        <v>0</v>
      </c>
      <c r="X691" s="372" t="n">
        <f aca="false">IF(OR('Felling&amp;Restocking'!$S691="",OR('Felling&amp;Restocking'!$S691=0,'Felling&amp;Restocking'!$S691="N/A")),0,1)</f>
        <v>0</v>
      </c>
      <c r="Y691" s="362" t="str">
        <f aca="false">IF(W691=1,T691,"")</f>
        <v/>
      </c>
      <c r="Z691" s="362" t="str">
        <f aca="false">IF(W691=1,U691,"")</f>
        <v/>
      </c>
      <c r="AA691" s="363" t="str">
        <f aca="false">CONCATENATE(IF(AND(AG691="B",AF691&lt;&gt;""),AF691,""),IF(AND(AI691="B",AH691&lt;&gt;""),AH691,""),IF(AND(AK691="B",AJ691&lt;&gt;""),AJ691,""),IF(AND(AM691="B",AL691&lt;&gt;""),AL691,""),IF(AND(AO691="B",AN691&lt;&gt;""),AN691,""),IF(AND(AQ691="B",AP691&lt;&gt;""),AP691,""))</f>
        <v/>
      </c>
      <c r="AC691" s="362" t="str">
        <f aca="false">CONCATENATE(IF(AND(AG691="C",AF691&lt;&gt;""),AF691,""),IF(AND(AI691="C",AH691&lt;&gt;""),AH691,""),IF(AND(AK691="C",AJ691&lt;&gt;""),AJ691,""),IF(AND(AM691="C",AL691&lt;&gt;""),AL691,""),IF(AND(AO691="C",AN691&lt;&gt;""),AN691,""),IF(AND(AQ691="C",AP691&lt;&gt;""),AP691,""))</f>
        <v/>
      </c>
      <c r="AE691" s="362" t="str">
        <f aca="false">CONCATENATE(IF(AS691="","",AS691),IF(AU691="","",AU691),IF(AW691="","",AW691),IF(AY691="","",AY691),IF(BA691="","",BA691),IF(BC691="","",BC691))</f>
        <v>1</v>
      </c>
      <c r="AF691" s="362" t="str">
        <f aca="false">IF('Felling&amp;Restocking'!I691="","",IFERROR(VLOOKUP( 'Felling&amp;Restocking'!I691,SpeciesList[],2,0),"," &amp; 'Felling&amp;Restocking'!I691))</f>
        <v/>
      </c>
      <c r="AG691" s="362" t="str">
        <f aca="false">IF('Felling&amp;Restocking'!I691="","",VLOOKUP( 'Felling&amp;Restocking'!I691,SpeciesList[],4,0))</f>
        <v/>
      </c>
      <c r="AH691" s="362" t="str">
        <f aca="false">IF('Felling&amp;Restocking'!J691="","",IFERROR("," &amp; VLOOKUP( 'Felling&amp;Restocking'!J691,SpeciesList[],2,0),"," &amp; 'Felling&amp;Restocking'!J691))</f>
        <v/>
      </c>
      <c r="AI691" s="362" t="str">
        <f aca="false">IF('Felling&amp;Restocking'!J691="","",VLOOKUP( 'Felling&amp;Restocking'!J691,SpeciesList[],4,0))</f>
        <v/>
      </c>
      <c r="AJ691" s="362" t="str">
        <f aca="false">IF('Felling&amp;Restocking'!K691="","",IFERROR("," &amp; VLOOKUP( 'Felling&amp;Restocking'!K691,SpeciesList[],2,0),"," &amp; 'Felling&amp;Restocking'!K691))</f>
        <v/>
      </c>
      <c r="AK691" s="362" t="str">
        <f aca="false">IF('Felling&amp;Restocking'!K691="","",VLOOKUP( 'Felling&amp;Restocking'!K691,SpeciesList[],4,0))</f>
        <v/>
      </c>
      <c r="AL691" s="362" t="str">
        <f aca="false">IF('Felling&amp;Restocking'!L691="","",IFERROR("," &amp; VLOOKUP( 'Felling&amp;Restocking'!L691,SpeciesList[],2,0),"," &amp; 'Felling&amp;Restocking'!L691))</f>
        <v/>
      </c>
      <c r="AM691" s="362" t="str">
        <f aca="false">IF('Felling&amp;Restocking'!L691="","",VLOOKUP( 'Felling&amp;Restocking'!L691,SpeciesList[],4,0))</f>
        <v/>
      </c>
      <c r="AN691" s="362" t="str">
        <f aca="false">IF('Felling&amp;Restocking'!M691="","",IFERROR("," &amp; VLOOKUP( 'Felling&amp;Restocking'!M691,SpeciesList[],2,0),"," &amp; 'Felling&amp;Restocking'!M691))</f>
        <v/>
      </c>
      <c r="AO691" s="362" t="str">
        <f aca="false">IF('Felling&amp;Restocking'!M691="","",VLOOKUP( 'Felling&amp;Restocking'!M691,SpeciesList[],4,0))</f>
        <v/>
      </c>
      <c r="AP691" s="362" t="str">
        <f aca="false">IF('Felling&amp;Restocking'!N691="","",IFERROR("," &amp; VLOOKUP( 'Felling&amp;Restocking'!N691,SpeciesList[],2,0),"," &amp; 'Felling&amp;Restocking'!N691))</f>
        <v/>
      </c>
      <c r="AQ691" s="362" t="str">
        <f aca="false">IF('Felling&amp;Restocking'!N691="","",VLOOKUP( 'Felling&amp;Restocking'!N691,SpeciesList[],4,0))</f>
        <v/>
      </c>
      <c r="AT691" s="362" t="str">
        <f aca="false">IF('Sub-Cpt Record'!A691&lt;&gt;"",CONCATENATE('Sub-Cpt Record'!A691,'Sub-Cpt Record'!B691,'Sub-Cpt Record'!C691),"")</f>
        <v/>
      </c>
      <c r="AU691" s="362" t="n">
        <f aca="false">IF($AT691="",1,COUNTIFS($AT$11:$AT$1000, $AT691))</f>
        <v>1</v>
      </c>
      <c r="AV691" s="362" t="n">
        <f aca="false">IF(AT691&lt;&gt;"",'Sub-Cpt Record'!C691/CODE!AU691,0)</f>
        <v>0</v>
      </c>
    </row>
    <row r="692" customFormat="false" ht="15" hidden="false" customHeight="false" outlineLevel="0" collapsed="false">
      <c r="A692" s="362" t="str">
        <f aca="false">IF('Sub-Cpt Record'!B692="",IF(OR('Sub-Cpt Record'!A692=0,'Sub-Cpt Record'!A692=""),"",'Sub-Cpt Record'!A692),CONCATENATE('Sub-Cpt Record'!A692&amp;'Sub-Cpt Record'!B692))</f>
        <v/>
      </c>
      <c r="B692" s="362" t="n">
        <f aca="false">IF($A692="",1,COUNTIFS($A$11:$A$1000, $A692))</f>
        <v>1</v>
      </c>
      <c r="C692" s="363" t="str">
        <f aca="false">IF('Sub-Cpt Record'!E692 = "","",'Sub-Cpt Record'!E692&amp;"  ")</f>
        <v/>
      </c>
      <c r="D692" s="362" t="str">
        <f aca="false">IF('Sub-Cpt Record'!F692 = "","",'Sub-Cpt Record'!F692&amp;"  ")</f>
        <v/>
      </c>
      <c r="E692" s="362" t="str">
        <f aca="false">IF('Sub-Cpt Record'!G692 = "","",'Sub-Cpt Record'!G692&amp;"  ")</f>
        <v/>
      </c>
      <c r="F692" s="362" t="str">
        <f aca="false">IF('Sub-Cpt Record'!H692 = "","",'Sub-Cpt Record'!H692&amp;"  ")</f>
        <v/>
      </c>
      <c r="G692" s="362" t="str">
        <f aca="false">IF('Sub-Cpt Record'!I692 = "","",'Sub-Cpt Record'!I692&amp;"  ")</f>
        <v/>
      </c>
      <c r="H692" s="362" t="str">
        <f aca="false">IF('Sub-Cpt Record'!J692 = "","",'Sub-Cpt Record'!J692&amp;"  ")</f>
        <v/>
      </c>
      <c r="I692" s="364" t="str">
        <f aca="false">CONCATENATE(C692&amp;D692&amp;E692&amp;F692&amp;G692&amp;H692)</f>
        <v/>
      </c>
      <c r="J692" s="362" t="n">
        <f aca="false">IF(A692&lt;&gt;"",'Sub-Cpt Record'!C692/CODE!B692,0)</f>
        <v>0</v>
      </c>
      <c r="L692" s="365" t="str">
        <f aca="false">IF(A692="",IF(L693=1,1,""),1)</f>
        <v/>
      </c>
      <c r="N692" s="366" t="n">
        <f aca="false">COUNTIFS('Felling&amp;Restocking'!$A$11:$A$1000, 'Felling&amp;Restocking'!$A692, 'Felling&amp;Restocking'!$B$11:$B$1000, 'Felling&amp;Restocking'!$B692, 'Felling&amp;Restocking'!$H$11:$H$1000, 'Felling&amp;Restocking'!$H692)</f>
        <v>0</v>
      </c>
      <c r="O692" s="366" t="n">
        <f aca="false">IF(OR('Felling&amp;Restocking'!H692=0,'Felling&amp;Restocking'!H692=""),0,1)</f>
        <v>0</v>
      </c>
      <c r="P692" s="367" t="n">
        <f aca="false">SUM('Felling&amp;Restocking'!O692+'Felling&amp;Restocking'!P692)</f>
        <v>0</v>
      </c>
      <c r="S692" s="369" t="n">
        <f aca="false">IF(AND(O692&lt;&gt;0,P692&lt;&gt;0,'Felling&amp;Restocking'!G692&lt;&gt;0,AA692="",AC692=""),1,0)</f>
        <v>0</v>
      </c>
      <c r="T692" s="370" t="str">
        <f aca="false">IF(OR('Felling&amp;Restocking'!G692=0,'Felling&amp;Restocking'!G692=""),"",SUM('Felling&amp;Restocking'!O692/P692)*'Felling&amp;Restocking'!G692)</f>
        <v/>
      </c>
      <c r="U692" s="370" t="str">
        <f aca="false">IF(OR('Felling&amp;Restocking'!G692=0,'Felling&amp;Restocking'!G692=""),"",SUM('Felling&amp;Restocking'!P692/P692)*'Felling&amp;Restocking'!G692)</f>
        <v/>
      </c>
      <c r="V692" s="371" t="n">
        <f aca="false">IF(CONCATENATE('Felling&amp;Restocking'!U692&amp;'Felling&amp;Restocking'!W692&amp;'Felling&amp;Restocking'!Y692&amp;'Felling&amp;Restocking'!AA692&amp;'Felling&amp;Restocking'!AC692)="",0,1)</f>
        <v>0</v>
      </c>
      <c r="W692" s="372" t="n">
        <f aca="false">IF(OR(OR(TRIM('Felling&amp;Restocking'!H692)="T",TRIM('Felling&amp;Restocking'!H692)="DF",TRIM('Felling&amp;Restocking'!H692)="OS"),O692=0),0,1)</f>
        <v>0</v>
      </c>
      <c r="X692" s="372" t="n">
        <f aca="false">IF(OR('Felling&amp;Restocking'!$S692="",OR('Felling&amp;Restocking'!$S692=0,'Felling&amp;Restocking'!$S692="N/A")),0,1)</f>
        <v>0</v>
      </c>
      <c r="Y692" s="362" t="str">
        <f aca="false">IF(W692=1,T692,"")</f>
        <v/>
      </c>
      <c r="Z692" s="362" t="str">
        <f aca="false">IF(W692=1,U692,"")</f>
        <v/>
      </c>
      <c r="AA692" s="363" t="str">
        <f aca="false">CONCATENATE(IF(AND(AG692="B",AF692&lt;&gt;""),AF692,""),IF(AND(AI692="B",AH692&lt;&gt;""),AH692,""),IF(AND(AK692="B",AJ692&lt;&gt;""),AJ692,""),IF(AND(AM692="B",AL692&lt;&gt;""),AL692,""),IF(AND(AO692="B",AN692&lt;&gt;""),AN692,""),IF(AND(AQ692="B",AP692&lt;&gt;""),AP692,""))</f>
        <v/>
      </c>
      <c r="AC692" s="362" t="str">
        <f aca="false">CONCATENATE(IF(AND(AG692="C",AF692&lt;&gt;""),AF692,""),IF(AND(AI692="C",AH692&lt;&gt;""),AH692,""),IF(AND(AK692="C",AJ692&lt;&gt;""),AJ692,""),IF(AND(AM692="C",AL692&lt;&gt;""),AL692,""),IF(AND(AO692="C",AN692&lt;&gt;""),AN692,""),IF(AND(AQ692="C",AP692&lt;&gt;""),AP692,""))</f>
        <v/>
      </c>
      <c r="AE692" s="362" t="str">
        <f aca="false">CONCATENATE(IF(AS692="","",AS692),IF(AU692="","",AU692),IF(AW692="","",AW692),IF(AY692="","",AY692),IF(BA692="","",BA692),IF(BC692="","",BC692))</f>
        <v>1</v>
      </c>
      <c r="AF692" s="362" t="str">
        <f aca="false">IF('Felling&amp;Restocking'!I692="","",IFERROR(VLOOKUP( 'Felling&amp;Restocking'!I692,SpeciesList[],2,0),"," &amp; 'Felling&amp;Restocking'!I692))</f>
        <v/>
      </c>
      <c r="AG692" s="362" t="str">
        <f aca="false">IF('Felling&amp;Restocking'!I692="","",VLOOKUP( 'Felling&amp;Restocking'!I692,SpeciesList[],4,0))</f>
        <v/>
      </c>
      <c r="AH692" s="362" t="str">
        <f aca="false">IF('Felling&amp;Restocking'!J692="","",IFERROR("," &amp; VLOOKUP( 'Felling&amp;Restocking'!J692,SpeciesList[],2,0),"," &amp; 'Felling&amp;Restocking'!J692))</f>
        <v/>
      </c>
      <c r="AI692" s="362" t="str">
        <f aca="false">IF('Felling&amp;Restocking'!J692="","",VLOOKUP( 'Felling&amp;Restocking'!J692,SpeciesList[],4,0))</f>
        <v/>
      </c>
      <c r="AJ692" s="362" t="str">
        <f aca="false">IF('Felling&amp;Restocking'!K692="","",IFERROR("," &amp; VLOOKUP( 'Felling&amp;Restocking'!K692,SpeciesList[],2,0),"," &amp; 'Felling&amp;Restocking'!K692))</f>
        <v/>
      </c>
      <c r="AK692" s="362" t="str">
        <f aca="false">IF('Felling&amp;Restocking'!K692="","",VLOOKUP( 'Felling&amp;Restocking'!K692,SpeciesList[],4,0))</f>
        <v/>
      </c>
      <c r="AL692" s="362" t="str">
        <f aca="false">IF('Felling&amp;Restocking'!L692="","",IFERROR("," &amp; VLOOKUP( 'Felling&amp;Restocking'!L692,SpeciesList[],2,0),"," &amp; 'Felling&amp;Restocking'!L692))</f>
        <v/>
      </c>
      <c r="AM692" s="362" t="str">
        <f aca="false">IF('Felling&amp;Restocking'!L692="","",VLOOKUP( 'Felling&amp;Restocking'!L692,SpeciesList[],4,0))</f>
        <v/>
      </c>
      <c r="AN692" s="362" t="str">
        <f aca="false">IF('Felling&amp;Restocking'!M692="","",IFERROR("," &amp; VLOOKUP( 'Felling&amp;Restocking'!M692,SpeciesList[],2,0),"," &amp; 'Felling&amp;Restocking'!M692))</f>
        <v/>
      </c>
      <c r="AO692" s="362" t="str">
        <f aca="false">IF('Felling&amp;Restocking'!M692="","",VLOOKUP( 'Felling&amp;Restocking'!M692,SpeciesList[],4,0))</f>
        <v/>
      </c>
      <c r="AP692" s="362" t="str">
        <f aca="false">IF('Felling&amp;Restocking'!N692="","",IFERROR("," &amp; VLOOKUP( 'Felling&amp;Restocking'!N692,SpeciesList[],2,0),"," &amp; 'Felling&amp;Restocking'!N692))</f>
        <v/>
      </c>
      <c r="AQ692" s="362" t="str">
        <f aca="false">IF('Felling&amp;Restocking'!N692="","",VLOOKUP( 'Felling&amp;Restocking'!N692,SpeciesList[],4,0))</f>
        <v/>
      </c>
      <c r="AT692" s="362" t="str">
        <f aca="false">IF('Sub-Cpt Record'!A692&lt;&gt;"",CONCATENATE('Sub-Cpt Record'!A692,'Sub-Cpt Record'!B692,'Sub-Cpt Record'!C692),"")</f>
        <v/>
      </c>
      <c r="AU692" s="362" t="n">
        <f aca="false">IF($AT692="",1,COUNTIFS($AT$11:$AT$1000, $AT692))</f>
        <v>1</v>
      </c>
      <c r="AV692" s="362" t="n">
        <f aca="false">IF(AT692&lt;&gt;"",'Sub-Cpt Record'!C692/CODE!AU692,0)</f>
        <v>0</v>
      </c>
    </row>
    <row r="693" customFormat="false" ht="15" hidden="false" customHeight="false" outlineLevel="0" collapsed="false">
      <c r="A693" s="362" t="str">
        <f aca="false">IF('Sub-Cpt Record'!B693="",IF(OR('Sub-Cpt Record'!A693=0,'Sub-Cpt Record'!A693=""),"",'Sub-Cpt Record'!A693),CONCATENATE('Sub-Cpt Record'!A693&amp;'Sub-Cpt Record'!B693))</f>
        <v/>
      </c>
      <c r="B693" s="362" t="n">
        <f aca="false">IF($A693="",1,COUNTIFS($A$11:$A$1000, $A693))</f>
        <v>1</v>
      </c>
      <c r="C693" s="363" t="str">
        <f aca="false">IF('Sub-Cpt Record'!E693 = "","",'Sub-Cpt Record'!E693&amp;"  ")</f>
        <v/>
      </c>
      <c r="D693" s="362" t="str">
        <f aca="false">IF('Sub-Cpt Record'!F693 = "","",'Sub-Cpt Record'!F693&amp;"  ")</f>
        <v/>
      </c>
      <c r="E693" s="362" t="str">
        <f aca="false">IF('Sub-Cpt Record'!G693 = "","",'Sub-Cpt Record'!G693&amp;"  ")</f>
        <v/>
      </c>
      <c r="F693" s="362" t="str">
        <f aca="false">IF('Sub-Cpt Record'!H693 = "","",'Sub-Cpt Record'!H693&amp;"  ")</f>
        <v/>
      </c>
      <c r="G693" s="362" t="str">
        <f aca="false">IF('Sub-Cpt Record'!I693 = "","",'Sub-Cpt Record'!I693&amp;"  ")</f>
        <v/>
      </c>
      <c r="H693" s="362" t="str">
        <f aca="false">IF('Sub-Cpt Record'!J693 = "","",'Sub-Cpt Record'!J693&amp;"  ")</f>
        <v/>
      </c>
      <c r="I693" s="364" t="str">
        <f aca="false">CONCATENATE(C693&amp;D693&amp;E693&amp;F693&amp;G693&amp;H693)</f>
        <v/>
      </c>
      <c r="J693" s="362" t="n">
        <f aca="false">IF(A693&lt;&gt;"",'Sub-Cpt Record'!C693/CODE!B693,0)</f>
        <v>0</v>
      </c>
      <c r="L693" s="365" t="str">
        <f aca="false">IF(A693="",IF(L694=1,1,""),1)</f>
        <v/>
      </c>
      <c r="N693" s="366" t="n">
        <f aca="false">COUNTIFS('Felling&amp;Restocking'!$A$11:$A$1000, 'Felling&amp;Restocking'!$A693, 'Felling&amp;Restocking'!$B$11:$B$1000, 'Felling&amp;Restocking'!$B693, 'Felling&amp;Restocking'!$H$11:$H$1000, 'Felling&amp;Restocking'!$H693)</f>
        <v>0</v>
      </c>
      <c r="O693" s="366" t="n">
        <f aca="false">IF(OR('Felling&amp;Restocking'!H693=0,'Felling&amp;Restocking'!H693=""),0,1)</f>
        <v>0</v>
      </c>
      <c r="P693" s="367" t="n">
        <f aca="false">SUM('Felling&amp;Restocking'!O693+'Felling&amp;Restocking'!P693)</f>
        <v>0</v>
      </c>
      <c r="S693" s="369" t="n">
        <f aca="false">IF(AND(O693&lt;&gt;0,P693&lt;&gt;0,'Felling&amp;Restocking'!G693&lt;&gt;0,AA693="",AC693=""),1,0)</f>
        <v>0</v>
      </c>
      <c r="T693" s="370" t="str">
        <f aca="false">IF(OR('Felling&amp;Restocking'!G693=0,'Felling&amp;Restocking'!G693=""),"",SUM('Felling&amp;Restocking'!O693/P693)*'Felling&amp;Restocking'!G693)</f>
        <v/>
      </c>
      <c r="U693" s="370" t="str">
        <f aca="false">IF(OR('Felling&amp;Restocking'!G693=0,'Felling&amp;Restocking'!G693=""),"",SUM('Felling&amp;Restocking'!P693/P693)*'Felling&amp;Restocking'!G693)</f>
        <v/>
      </c>
      <c r="V693" s="371" t="n">
        <f aca="false">IF(CONCATENATE('Felling&amp;Restocking'!U693&amp;'Felling&amp;Restocking'!W693&amp;'Felling&amp;Restocking'!Y693&amp;'Felling&amp;Restocking'!AA693&amp;'Felling&amp;Restocking'!AC693)="",0,1)</f>
        <v>0</v>
      </c>
      <c r="W693" s="372" t="n">
        <f aca="false">IF(OR(OR(TRIM('Felling&amp;Restocking'!H693)="T",TRIM('Felling&amp;Restocking'!H693)="DF",TRIM('Felling&amp;Restocking'!H693)="OS"),O693=0),0,1)</f>
        <v>0</v>
      </c>
      <c r="X693" s="372" t="n">
        <f aca="false">IF(OR('Felling&amp;Restocking'!$S693="",OR('Felling&amp;Restocking'!$S693=0,'Felling&amp;Restocking'!$S693="N/A")),0,1)</f>
        <v>0</v>
      </c>
      <c r="Y693" s="362" t="str">
        <f aca="false">IF(W693=1,T693,"")</f>
        <v/>
      </c>
      <c r="Z693" s="362" t="str">
        <f aca="false">IF(W693=1,U693,"")</f>
        <v/>
      </c>
      <c r="AA693" s="363" t="str">
        <f aca="false">CONCATENATE(IF(AND(AG693="B",AF693&lt;&gt;""),AF693,""),IF(AND(AI693="B",AH693&lt;&gt;""),AH693,""),IF(AND(AK693="B",AJ693&lt;&gt;""),AJ693,""),IF(AND(AM693="B",AL693&lt;&gt;""),AL693,""),IF(AND(AO693="B",AN693&lt;&gt;""),AN693,""),IF(AND(AQ693="B",AP693&lt;&gt;""),AP693,""))</f>
        <v/>
      </c>
      <c r="AC693" s="362" t="str">
        <f aca="false">CONCATENATE(IF(AND(AG693="C",AF693&lt;&gt;""),AF693,""),IF(AND(AI693="C",AH693&lt;&gt;""),AH693,""),IF(AND(AK693="C",AJ693&lt;&gt;""),AJ693,""),IF(AND(AM693="C",AL693&lt;&gt;""),AL693,""),IF(AND(AO693="C",AN693&lt;&gt;""),AN693,""),IF(AND(AQ693="C",AP693&lt;&gt;""),AP693,""))</f>
        <v/>
      </c>
      <c r="AE693" s="362" t="str">
        <f aca="false">CONCATENATE(IF(AS693="","",AS693),IF(AU693="","",AU693),IF(AW693="","",AW693),IF(AY693="","",AY693),IF(BA693="","",BA693),IF(BC693="","",BC693))</f>
        <v>1</v>
      </c>
      <c r="AF693" s="362" t="str">
        <f aca="false">IF('Felling&amp;Restocking'!I693="","",IFERROR(VLOOKUP( 'Felling&amp;Restocking'!I693,SpeciesList[],2,0),"," &amp; 'Felling&amp;Restocking'!I693))</f>
        <v/>
      </c>
      <c r="AG693" s="362" t="str">
        <f aca="false">IF('Felling&amp;Restocking'!I693="","",VLOOKUP( 'Felling&amp;Restocking'!I693,SpeciesList[],4,0))</f>
        <v/>
      </c>
      <c r="AH693" s="362" t="str">
        <f aca="false">IF('Felling&amp;Restocking'!J693="","",IFERROR("," &amp; VLOOKUP( 'Felling&amp;Restocking'!J693,SpeciesList[],2,0),"," &amp; 'Felling&amp;Restocking'!J693))</f>
        <v/>
      </c>
      <c r="AI693" s="362" t="str">
        <f aca="false">IF('Felling&amp;Restocking'!J693="","",VLOOKUP( 'Felling&amp;Restocking'!J693,SpeciesList[],4,0))</f>
        <v/>
      </c>
      <c r="AJ693" s="362" t="str">
        <f aca="false">IF('Felling&amp;Restocking'!K693="","",IFERROR("," &amp; VLOOKUP( 'Felling&amp;Restocking'!K693,SpeciesList[],2,0),"," &amp; 'Felling&amp;Restocking'!K693))</f>
        <v/>
      </c>
      <c r="AK693" s="362" t="str">
        <f aca="false">IF('Felling&amp;Restocking'!K693="","",VLOOKUP( 'Felling&amp;Restocking'!K693,SpeciesList[],4,0))</f>
        <v/>
      </c>
      <c r="AL693" s="362" t="str">
        <f aca="false">IF('Felling&amp;Restocking'!L693="","",IFERROR("," &amp; VLOOKUP( 'Felling&amp;Restocking'!L693,SpeciesList[],2,0),"," &amp; 'Felling&amp;Restocking'!L693))</f>
        <v/>
      </c>
      <c r="AM693" s="362" t="str">
        <f aca="false">IF('Felling&amp;Restocking'!L693="","",VLOOKUP( 'Felling&amp;Restocking'!L693,SpeciesList[],4,0))</f>
        <v/>
      </c>
      <c r="AN693" s="362" t="str">
        <f aca="false">IF('Felling&amp;Restocking'!M693="","",IFERROR("," &amp; VLOOKUP( 'Felling&amp;Restocking'!M693,SpeciesList[],2,0),"," &amp; 'Felling&amp;Restocking'!M693))</f>
        <v/>
      </c>
      <c r="AO693" s="362" t="str">
        <f aca="false">IF('Felling&amp;Restocking'!M693="","",VLOOKUP( 'Felling&amp;Restocking'!M693,SpeciesList[],4,0))</f>
        <v/>
      </c>
      <c r="AP693" s="362" t="str">
        <f aca="false">IF('Felling&amp;Restocking'!N693="","",IFERROR("," &amp; VLOOKUP( 'Felling&amp;Restocking'!N693,SpeciesList[],2,0),"," &amp; 'Felling&amp;Restocking'!N693))</f>
        <v/>
      </c>
      <c r="AQ693" s="362" t="str">
        <f aca="false">IF('Felling&amp;Restocking'!N693="","",VLOOKUP( 'Felling&amp;Restocking'!N693,SpeciesList[],4,0))</f>
        <v/>
      </c>
      <c r="AT693" s="362" t="str">
        <f aca="false">IF('Sub-Cpt Record'!A693&lt;&gt;"",CONCATENATE('Sub-Cpt Record'!A693,'Sub-Cpt Record'!B693,'Sub-Cpt Record'!C693),"")</f>
        <v/>
      </c>
      <c r="AU693" s="362" t="n">
        <f aca="false">IF($AT693="",1,COUNTIFS($AT$11:$AT$1000, $AT693))</f>
        <v>1</v>
      </c>
      <c r="AV693" s="362" t="n">
        <f aca="false">IF(AT693&lt;&gt;"",'Sub-Cpt Record'!C693/CODE!AU693,0)</f>
        <v>0</v>
      </c>
    </row>
    <row r="694" customFormat="false" ht="15" hidden="false" customHeight="false" outlineLevel="0" collapsed="false">
      <c r="A694" s="362" t="str">
        <f aca="false">IF('Sub-Cpt Record'!B694="",IF(OR('Sub-Cpt Record'!A694=0,'Sub-Cpt Record'!A694=""),"",'Sub-Cpt Record'!A694),CONCATENATE('Sub-Cpt Record'!A694&amp;'Sub-Cpt Record'!B694))</f>
        <v/>
      </c>
      <c r="B694" s="362" t="n">
        <f aca="false">IF($A694="",1,COUNTIFS($A$11:$A$1000, $A694))</f>
        <v>1</v>
      </c>
      <c r="C694" s="363" t="str">
        <f aca="false">IF('Sub-Cpt Record'!E694 = "","",'Sub-Cpt Record'!E694&amp;"  ")</f>
        <v/>
      </c>
      <c r="D694" s="362" t="str">
        <f aca="false">IF('Sub-Cpt Record'!F694 = "","",'Sub-Cpt Record'!F694&amp;"  ")</f>
        <v/>
      </c>
      <c r="E694" s="362" t="str">
        <f aca="false">IF('Sub-Cpt Record'!G694 = "","",'Sub-Cpt Record'!G694&amp;"  ")</f>
        <v/>
      </c>
      <c r="F694" s="362" t="str">
        <f aca="false">IF('Sub-Cpt Record'!H694 = "","",'Sub-Cpt Record'!H694&amp;"  ")</f>
        <v/>
      </c>
      <c r="G694" s="362" t="str">
        <f aca="false">IF('Sub-Cpt Record'!I694 = "","",'Sub-Cpt Record'!I694&amp;"  ")</f>
        <v/>
      </c>
      <c r="H694" s="362" t="str">
        <f aca="false">IF('Sub-Cpt Record'!J694 = "","",'Sub-Cpt Record'!J694&amp;"  ")</f>
        <v/>
      </c>
      <c r="I694" s="364" t="str">
        <f aca="false">CONCATENATE(C694&amp;D694&amp;E694&amp;F694&amp;G694&amp;H694)</f>
        <v/>
      </c>
      <c r="J694" s="362" t="n">
        <f aca="false">IF(A694&lt;&gt;"",'Sub-Cpt Record'!C694/CODE!B694,0)</f>
        <v>0</v>
      </c>
      <c r="L694" s="365" t="str">
        <f aca="false">IF(A694="",IF(L695=1,1,""),1)</f>
        <v/>
      </c>
      <c r="N694" s="366" t="n">
        <f aca="false">COUNTIFS('Felling&amp;Restocking'!$A$11:$A$1000, 'Felling&amp;Restocking'!$A694, 'Felling&amp;Restocking'!$B$11:$B$1000, 'Felling&amp;Restocking'!$B694, 'Felling&amp;Restocking'!$H$11:$H$1000, 'Felling&amp;Restocking'!$H694)</f>
        <v>0</v>
      </c>
      <c r="O694" s="366" t="n">
        <f aca="false">IF(OR('Felling&amp;Restocking'!H694=0,'Felling&amp;Restocking'!H694=""),0,1)</f>
        <v>0</v>
      </c>
      <c r="P694" s="367" t="n">
        <f aca="false">SUM('Felling&amp;Restocking'!O694+'Felling&amp;Restocking'!P694)</f>
        <v>0</v>
      </c>
      <c r="S694" s="369" t="n">
        <f aca="false">IF(AND(O694&lt;&gt;0,P694&lt;&gt;0,'Felling&amp;Restocking'!G694&lt;&gt;0,AA694="",AC694=""),1,0)</f>
        <v>0</v>
      </c>
      <c r="T694" s="370" t="str">
        <f aca="false">IF(OR('Felling&amp;Restocking'!G694=0,'Felling&amp;Restocking'!G694=""),"",SUM('Felling&amp;Restocking'!O694/P694)*'Felling&amp;Restocking'!G694)</f>
        <v/>
      </c>
      <c r="U694" s="370" t="str">
        <f aca="false">IF(OR('Felling&amp;Restocking'!G694=0,'Felling&amp;Restocking'!G694=""),"",SUM('Felling&amp;Restocking'!P694/P694)*'Felling&amp;Restocking'!G694)</f>
        <v/>
      </c>
      <c r="V694" s="371" t="n">
        <f aca="false">IF(CONCATENATE('Felling&amp;Restocking'!U694&amp;'Felling&amp;Restocking'!W694&amp;'Felling&amp;Restocking'!Y694&amp;'Felling&amp;Restocking'!AA694&amp;'Felling&amp;Restocking'!AC694)="",0,1)</f>
        <v>0</v>
      </c>
      <c r="W694" s="372" t="n">
        <f aca="false">IF(OR(OR(TRIM('Felling&amp;Restocking'!H694)="T",TRIM('Felling&amp;Restocking'!H694)="DF",TRIM('Felling&amp;Restocking'!H694)="OS"),O694=0),0,1)</f>
        <v>0</v>
      </c>
      <c r="X694" s="372" t="n">
        <f aca="false">IF(OR('Felling&amp;Restocking'!$S694="",OR('Felling&amp;Restocking'!$S694=0,'Felling&amp;Restocking'!$S694="N/A")),0,1)</f>
        <v>0</v>
      </c>
      <c r="Y694" s="362" t="str">
        <f aca="false">IF(W694=1,T694,"")</f>
        <v/>
      </c>
      <c r="Z694" s="362" t="str">
        <f aca="false">IF(W694=1,U694,"")</f>
        <v/>
      </c>
      <c r="AA694" s="363" t="str">
        <f aca="false">CONCATENATE(IF(AND(AG694="B",AF694&lt;&gt;""),AF694,""),IF(AND(AI694="B",AH694&lt;&gt;""),AH694,""),IF(AND(AK694="B",AJ694&lt;&gt;""),AJ694,""),IF(AND(AM694="B",AL694&lt;&gt;""),AL694,""),IF(AND(AO694="B",AN694&lt;&gt;""),AN694,""),IF(AND(AQ694="B",AP694&lt;&gt;""),AP694,""))</f>
        <v/>
      </c>
      <c r="AC694" s="362" t="str">
        <f aca="false">CONCATENATE(IF(AND(AG694="C",AF694&lt;&gt;""),AF694,""),IF(AND(AI694="C",AH694&lt;&gt;""),AH694,""),IF(AND(AK694="C",AJ694&lt;&gt;""),AJ694,""),IF(AND(AM694="C",AL694&lt;&gt;""),AL694,""),IF(AND(AO694="C",AN694&lt;&gt;""),AN694,""),IF(AND(AQ694="C",AP694&lt;&gt;""),AP694,""))</f>
        <v/>
      </c>
      <c r="AE694" s="362" t="str">
        <f aca="false">CONCATENATE(IF(AS694="","",AS694),IF(AU694="","",AU694),IF(AW694="","",AW694),IF(AY694="","",AY694),IF(BA694="","",BA694),IF(BC694="","",BC694))</f>
        <v>1</v>
      </c>
      <c r="AF694" s="362" t="str">
        <f aca="false">IF('Felling&amp;Restocking'!I694="","",IFERROR(VLOOKUP( 'Felling&amp;Restocking'!I694,SpeciesList[],2,0),"," &amp; 'Felling&amp;Restocking'!I694))</f>
        <v/>
      </c>
      <c r="AG694" s="362" t="str">
        <f aca="false">IF('Felling&amp;Restocking'!I694="","",VLOOKUP( 'Felling&amp;Restocking'!I694,SpeciesList[],4,0))</f>
        <v/>
      </c>
      <c r="AH694" s="362" t="str">
        <f aca="false">IF('Felling&amp;Restocking'!J694="","",IFERROR("," &amp; VLOOKUP( 'Felling&amp;Restocking'!J694,SpeciesList[],2,0),"," &amp; 'Felling&amp;Restocking'!J694))</f>
        <v/>
      </c>
      <c r="AI694" s="362" t="str">
        <f aca="false">IF('Felling&amp;Restocking'!J694="","",VLOOKUP( 'Felling&amp;Restocking'!J694,SpeciesList[],4,0))</f>
        <v/>
      </c>
      <c r="AJ694" s="362" t="str">
        <f aca="false">IF('Felling&amp;Restocking'!K694="","",IFERROR("," &amp; VLOOKUP( 'Felling&amp;Restocking'!K694,SpeciesList[],2,0),"," &amp; 'Felling&amp;Restocking'!K694))</f>
        <v/>
      </c>
      <c r="AK694" s="362" t="str">
        <f aca="false">IF('Felling&amp;Restocking'!K694="","",VLOOKUP( 'Felling&amp;Restocking'!K694,SpeciesList[],4,0))</f>
        <v/>
      </c>
      <c r="AL694" s="362" t="str">
        <f aca="false">IF('Felling&amp;Restocking'!L694="","",IFERROR("," &amp; VLOOKUP( 'Felling&amp;Restocking'!L694,SpeciesList[],2,0),"," &amp; 'Felling&amp;Restocking'!L694))</f>
        <v/>
      </c>
      <c r="AM694" s="362" t="str">
        <f aca="false">IF('Felling&amp;Restocking'!L694="","",VLOOKUP( 'Felling&amp;Restocking'!L694,SpeciesList[],4,0))</f>
        <v/>
      </c>
      <c r="AN694" s="362" t="str">
        <f aca="false">IF('Felling&amp;Restocking'!M694="","",IFERROR("," &amp; VLOOKUP( 'Felling&amp;Restocking'!M694,SpeciesList[],2,0),"," &amp; 'Felling&amp;Restocking'!M694))</f>
        <v/>
      </c>
      <c r="AO694" s="362" t="str">
        <f aca="false">IF('Felling&amp;Restocking'!M694="","",VLOOKUP( 'Felling&amp;Restocking'!M694,SpeciesList[],4,0))</f>
        <v/>
      </c>
      <c r="AP694" s="362" t="str">
        <f aca="false">IF('Felling&amp;Restocking'!N694="","",IFERROR("," &amp; VLOOKUP( 'Felling&amp;Restocking'!N694,SpeciesList[],2,0),"," &amp; 'Felling&amp;Restocking'!N694))</f>
        <v/>
      </c>
      <c r="AQ694" s="362" t="str">
        <f aca="false">IF('Felling&amp;Restocking'!N694="","",VLOOKUP( 'Felling&amp;Restocking'!N694,SpeciesList[],4,0))</f>
        <v/>
      </c>
      <c r="AT694" s="362" t="str">
        <f aca="false">IF('Sub-Cpt Record'!A694&lt;&gt;"",CONCATENATE('Sub-Cpt Record'!A694,'Sub-Cpt Record'!B694,'Sub-Cpt Record'!C694),"")</f>
        <v/>
      </c>
      <c r="AU694" s="362" t="n">
        <f aca="false">IF($AT694="",1,COUNTIFS($AT$11:$AT$1000, $AT694))</f>
        <v>1</v>
      </c>
      <c r="AV694" s="362" t="n">
        <f aca="false">IF(AT694&lt;&gt;"",'Sub-Cpt Record'!C694/CODE!AU694,0)</f>
        <v>0</v>
      </c>
    </row>
    <row r="695" customFormat="false" ht="15" hidden="false" customHeight="false" outlineLevel="0" collapsed="false">
      <c r="A695" s="362" t="str">
        <f aca="false">IF('Sub-Cpt Record'!B695="",IF(OR('Sub-Cpt Record'!A695=0,'Sub-Cpt Record'!A695=""),"",'Sub-Cpt Record'!A695),CONCATENATE('Sub-Cpt Record'!A695&amp;'Sub-Cpt Record'!B695))</f>
        <v/>
      </c>
      <c r="B695" s="362" t="n">
        <f aca="false">IF($A695="",1,COUNTIFS($A$11:$A$1000, $A695))</f>
        <v>1</v>
      </c>
      <c r="C695" s="363" t="str">
        <f aca="false">IF('Sub-Cpt Record'!E695 = "","",'Sub-Cpt Record'!E695&amp;"  ")</f>
        <v/>
      </c>
      <c r="D695" s="362" t="str">
        <f aca="false">IF('Sub-Cpt Record'!F695 = "","",'Sub-Cpt Record'!F695&amp;"  ")</f>
        <v/>
      </c>
      <c r="E695" s="362" t="str">
        <f aca="false">IF('Sub-Cpt Record'!G695 = "","",'Sub-Cpt Record'!G695&amp;"  ")</f>
        <v/>
      </c>
      <c r="F695" s="362" t="str">
        <f aca="false">IF('Sub-Cpt Record'!H695 = "","",'Sub-Cpt Record'!H695&amp;"  ")</f>
        <v/>
      </c>
      <c r="G695" s="362" t="str">
        <f aca="false">IF('Sub-Cpt Record'!I695 = "","",'Sub-Cpt Record'!I695&amp;"  ")</f>
        <v/>
      </c>
      <c r="H695" s="362" t="str">
        <f aca="false">IF('Sub-Cpt Record'!J695 = "","",'Sub-Cpt Record'!J695&amp;"  ")</f>
        <v/>
      </c>
      <c r="I695" s="364" t="str">
        <f aca="false">CONCATENATE(C695&amp;D695&amp;E695&amp;F695&amp;G695&amp;H695)</f>
        <v/>
      </c>
      <c r="J695" s="362" t="n">
        <f aca="false">IF(A695&lt;&gt;"",'Sub-Cpt Record'!C695/CODE!B695,0)</f>
        <v>0</v>
      </c>
      <c r="L695" s="365" t="str">
        <f aca="false">IF(A695="",IF(L696=1,1,""),1)</f>
        <v/>
      </c>
      <c r="N695" s="366" t="n">
        <f aca="false">COUNTIFS('Felling&amp;Restocking'!$A$11:$A$1000, 'Felling&amp;Restocking'!$A695, 'Felling&amp;Restocking'!$B$11:$B$1000, 'Felling&amp;Restocking'!$B695, 'Felling&amp;Restocking'!$H$11:$H$1000, 'Felling&amp;Restocking'!$H695)</f>
        <v>0</v>
      </c>
      <c r="O695" s="366" t="n">
        <f aca="false">IF(OR('Felling&amp;Restocking'!H695=0,'Felling&amp;Restocking'!H695=""),0,1)</f>
        <v>0</v>
      </c>
      <c r="P695" s="367" t="n">
        <f aca="false">SUM('Felling&amp;Restocking'!O695+'Felling&amp;Restocking'!P695)</f>
        <v>0</v>
      </c>
      <c r="S695" s="369" t="n">
        <f aca="false">IF(AND(O695&lt;&gt;0,P695&lt;&gt;0,'Felling&amp;Restocking'!G695&lt;&gt;0,AA695="",AC695=""),1,0)</f>
        <v>0</v>
      </c>
      <c r="T695" s="370" t="str">
        <f aca="false">IF(OR('Felling&amp;Restocking'!G695=0,'Felling&amp;Restocking'!G695=""),"",SUM('Felling&amp;Restocking'!O695/P695)*'Felling&amp;Restocking'!G695)</f>
        <v/>
      </c>
      <c r="U695" s="370" t="str">
        <f aca="false">IF(OR('Felling&amp;Restocking'!G695=0,'Felling&amp;Restocking'!G695=""),"",SUM('Felling&amp;Restocking'!P695/P695)*'Felling&amp;Restocking'!G695)</f>
        <v/>
      </c>
      <c r="V695" s="371" t="n">
        <f aca="false">IF(CONCATENATE('Felling&amp;Restocking'!U695&amp;'Felling&amp;Restocking'!W695&amp;'Felling&amp;Restocking'!Y695&amp;'Felling&amp;Restocking'!AA695&amp;'Felling&amp;Restocking'!AC695)="",0,1)</f>
        <v>0</v>
      </c>
      <c r="W695" s="372" t="n">
        <f aca="false">IF(OR(OR(TRIM('Felling&amp;Restocking'!H695)="T",TRIM('Felling&amp;Restocking'!H695)="DF",TRIM('Felling&amp;Restocking'!H695)="OS"),O695=0),0,1)</f>
        <v>0</v>
      </c>
      <c r="X695" s="372" t="n">
        <f aca="false">IF(OR('Felling&amp;Restocking'!$S695="",OR('Felling&amp;Restocking'!$S695=0,'Felling&amp;Restocking'!$S695="N/A")),0,1)</f>
        <v>0</v>
      </c>
      <c r="Y695" s="362" t="str">
        <f aca="false">IF(W695=1,T695,"")</f>
        <v/>
      </c>
      <c r="Z695" s="362" t="str">
        <f aca="false">IF(W695=1,U695,"")</f>
        <v/>
      </c>
      <c r="AA695" s="363" t="str">
        <f aca="false">CONCATENATE(IF(AND(AG695="B",AF695&lt;&gt;""),AF695,""),IF(AND(AI695="B",AH695&lt;&gt;""),AH695,""),IF(AND(AK695="B",AJ695&lt;&gt;""),AJ695,""),IF(AND(AM695="B",AL695&lt;&gt;""),AL695,""),IF(AND(AO695="B",AN695&lt;&gt;""),AN695,""),IF(AND(AQ695="B",AP695&lt;&gt;""),AP695,""))</f>
        <v/>
      </c>
      <c r="AC695" s="362" t="str">
        <f aca="false">CONCATENATE(IF(AND(AG695="C",AF695&lt;&gt;""),AF695,""),IF(AND(AI695="C",AH695&lt;&gt;""),AH695,""),IF(AND(AK695="C",AJ695&lt;&gt;""),AJ695,""),IF(AND(AM695="C",AL695&lt;&gt;""),AL695,""),IF(AND(AO695="C",AN695&lt;&gt;""),AN695,""),IF(AND(AQ695="C",AP695&lt;&gt;""),AP695,""))</f>
        <v/>
      </c>
      <c r="AE695" s="362" t="str">
        <f aca="false">CONCATENATE(IF(AS695="","",AS695),IF(AU695="","",AU695),IF(AW695="","",AW695),IF(AY695="","",AY695),IF(BA695="","",BA695),IF(BC695="","",BC695))</f>
        <v>1</v>
      </c>
      <c r="AF695" s="362" t="str">
        <f aca="false">IF('Felling&amp;Restocking'!I695="","",IFERROR(VLOOKUP( 'Felling&amp;Restocking'!I695,SpeciesList[],2,0),"," &amp; 'Felling&amp;Restocking'!I695))</f>
        <v/>
      </c>
      <c r="AG695" s="362" t="str">
        <f aca="false">IF('Felling&amp;Restocking'!I695="","",VLOOKUP( 'Felling&amp;Restocking'!I695,SpeciesList[],4,0))</f>
        <v/>
      </c>
      <c r="AH695" s="362" t="str">
        <f aca="false">IF('Felling&amp;Restocking'!J695="","",IFERROR("," &amp; VLOOKUP( 'Felling&amp;Restocking'!J695,SpeciesList[],2,0),"," &amp; 'Felling&amp;Restocking'!J695))</f>
        <v/>
      </c>
      <c r="AI695" s="362" t="str">
        <f aca="false">IF('Felling&amp;Restocking'!J695="","",VLOOKUP( 'Felling&amp;Restocking'!J695,SpeciesList[],4,0))</f>
        <v/>
      </c>
      <c r="AJ695" s="362" t="str">
        <f aca="false">IF('Felling&amp;Restocking'!K695="","",IFERROR("," &amp; VLOOKUP( 'Felling&amp;Restocking'!K695,SpeciesList[],2,0),"," &amp; 'Felling&amp;Restocking'!K695))</f>
        <v/>
      </c>
      <c r="AK695" s="362" t="str">
        <f aca="false">IF('Felling&amp;Restocking'!K695="","",VLOOKUP( 'Felling&amp;Restocking'!K695,SpeciesList[],4,0))</f>
        <v/>
      </c>
      <c r="AL695" s="362" t="str">
        <f aca="false">IF('Felling&amp;Restocking'!L695="","",IFERROR("," &amp; VLOOKUP( 'Felling&amp;Restocking'!L695,SpeciesList[],2,0),"," &amp; 'Felling&amp;Restocking'!L695))</f>
        <v/>
      </c>
      <c r="AM695" s="362" t="str">
        <f aca="false">IF('Felling&amp;Restocking'!L695="","",VLOOKUP( 'Felling&amp;Restocking'!L695,SpeciesList[],4,0))</f>
        <v/>
      </c>
      <c r="AN695" s="362" t="str">
        <f aca="false">IF('Felling&amp;Restocking'!M695="","",IFERROR("," &amp; VLOOKUP( 'Felling&amp;Restocking'!M695,SpeciesList[],2,0),"," &amp; 'Felling&amp;Restocking'!M695))</f>
        <v/>
      </c>
      <c r="AO695" s="362" t="str">
        <f aca="false">IF('Felling&amp;Restocking'!M695="","",VLOOKUP( 'Felling&amp;Restocking'!M695,SpeciesList[],4,0))</f>
        <v/>
      </c>
      <c r="AP695" s="362" t="str">
        <f aca="false">IF('Felling&amp;Restocking'!N695="","",IFERROR("," &amp; VLOOKUP( 'Felling&amp;Restocking'!N695,SpeciesList[],2,0),"," &amp; 'Felling&amp;Restocking'!N695))</f>
        <v/>
      </c>
      <c r="AQ695" s="362" t="str">
        <f aca="false">IF('Felling&amp;Restocking'!N695="","",VLOOKUP( 'Felling&amp;Restocking'!N695,SpeciesList[],4,0))</f>
        <v/>
      </c>
      <c r="AT695" s="362" t="str">
        <f aca="false">IF('Sub-Cpt Record'!A695&lt;&gt;"",CONCATENATE('Sub-Cpt Record'!A695,'Sub-Cpt Record'!B695,'Sub-Cpt Record'!C695),"")</f>
        <v/>
      </c>
      <c r="AU695" s="362" t="n">
        <f aca="false">IF($AT695="",1,COUNTIFS($AT$11:$AT$1000, $AT695))</f>
        <v>1</v>
      </c>
      <c r="AV695" s="362" t="n">
        <f aca="false">IF(AT695&lt;&gt;"",'Sub-Cpt Record'!C695/CODE!AU695,0)</f>
        <v>0</v>
      </c>
    </row>
    <row r="696" customFormat="false" ht="15" hidden="false" customHeight="false" outlineLevel="0" collapsed="false">
      <c r="A696" s="362" t="str">
        <f aca="false">IF('Sub-Cpt Record'!B696="",IF(OR('Sub-Cpt Record'!A696=0,'Sub-Cpt Record'!A696=""),"",'Sub-Cpt Record'!A696),CONCATENATE('Sub-Cpt Record'!A696&amp;'Sub-Cpt Record'!B696))</f>
        <v/>
      </c>
      <c r="B696" s="362" t="n">
        <f aca="false">IF($A696="",1,COUNTIFS($A$11:$A$1000, $A696))</f>
        <v>1</v>
      </c>
      <c r="C696" s="363" t="str">
        <f aca="false">IF('Sub-Cpt Record'!E696 = "","",'Sub-Cpt Record'!E696&amp;"  ")</f>
        <v/>
      </c>
      <c r="D696" s="362" t="str">
        <f aca="false">IF('Sub-Cpt Record'!F696 = "","",'Sub-Cpt Record'!F696&amp;"  ")</f>
        <v/>
      </c>
      <c r="E696" s="362" t="str">
        <f aca="false">IF('Sub-Cpt Record'!G696 = "","",'Sub-Cpt Record'!G696&amp;"  ")</f>
        <v/>
      </c>
      <c r="F696" s="362" t="str">
        <f aca="false">IF('Sub-Cpt Record'!H696 = "","",'Sub-Cpt Record'!H696&amp;"  ")</f>
        <v/>
      </c>
      <c r="G696" s="362" t="str">
        <f aca="false">IF('Sub-Cpt Record'!I696 = "","",'Sub-Cpt Record'!I696&amp;"  ")</f>
        <v/>
      </c>
      <c r="H696" s="362" t="str">
        <f aca="false">IF('Sub-Cpt Record'!J696 = "","",'Sub-Cpt Record'!J696&amp;"  ")</f>
        <v/>
      </c>
      <c r="I696" s="364" t="str">
        <f aca="false">CONCATENATE(C696&amp;D696&amp;E696&amp;F696&amp;G696&amp;H696)</f>
        <v/>
      </c>
      <c r="J696" s="362" t="n">
        <f aca="false">IF(A696&lt;&gt;"",'Sub-Cpt Record'!C696/CODE!B696,0)</f>
        <v>0</v>
      </c>
      <c r="L696" s="365" t="str">
        <f aca="false">IF(A696="",IF(L697=1,1,""),1)</f>
        <v/>
      </c>
      <c r="N696" s="366" t="n">
        <f aca="false">COUNTIFS('Felling&amp;Restocking'!$A$11:$A$1000, 'Felling&amp;Restocking'!$A696, 'Felling&amp;Restocking'!$B$11:$B$1000, 'Felling&amp;Restocking'!$B696, 'Felling&amp;Restocking'!$H$11:$H$1000, 'Felling&amp;Restocking'!$H696)</f>
        <v>0</v>
      </c>
      <c r="O696" s="366" t="n">
        <f aca="false">IF(OR('Felling&amp;Restocking'!H696=0,'Felling&amp;Restocking'!H696=""),0,1)</f>
        <v>0</v>
      </c>
      <c r="P696" s="367" t="n">
        <f aca="false">SUM('Felling&amp;Restocking'!O696+'Felling&amp;Restocking'!P696)</f>
        <v>0</v>
      </c>
      <c r="S696" s="369" t="n">
        <f aca="false">IF(AND(O696&lt;&gt;0,P696&lt;&gt;0,'Felling&amp;Restocking'!G696&lt;&gt;0,AA696="",AC696=""),1,0)</f>
        <v>0</v>
      </c>
      <c r="T696" s="370" t="str">
        <f aca="false">IF(OR('Felling&amp;Restocking'!G696=0,'Felling&amp;Restocking'!G696=""),"",SUM('Felling&amp;Restocking'!O696/P696)*'Felling&amp;Restocking'!G696)</f>
        <v/>
      </c>
      <c r="U696" s="370" t="str">
        <f aca="false">IF(OR('Felling&amp;Restocking'!G696=0,'Felling&amp;Restocking'!G696=""),"",SUM('Felling&amp;Restocking'!P696/P696)*'Felling&amp;Restocking'!G696)</f>
        <v/>
      </c>
      <c r="V696" s="371" t="n">
        <f aca="false">IF(CONCATENATE('Felling&amp;Restocking'!U696&amp;'Felling&amp;Restocking'!W696&amp;'Felling&amp;Restocking'!Y696&amp;'Felling&amp;Restocking'!AA696&amp;'Felling&amp;Restocking'!AC696)="",0,1)</f>
        <v>0</v>
      </c>
      <c r="W696" s="372" t="n">
        <f aca="false">IF(OR(OR(TRIM('Felling&amp;Restocking'!H696)="T",TRIM('Felling&amp;Restocking'!H696)="DF",TRIM('Felling&amp;Restocking'!H696)="OS"),O696=0),0,1)</f>
        <v>0</v>
      </c>
      <c r="X696" s="372" t="n">
        <f aca="false">IF(OR('Felling&amp;Restocking'!$S696="",OR('Felling&amp;Restocking'!$S696=0,'Felling&amp;Restocking'!$S696="N/A")),0,1)</f>
        <v>0</v>
      </c>
      <c r="Y696" s="362" t="str">
        <f aca="false">IF(W696=1,T696,"")</f>
        <v/>
      </c>
      <c r="Z696" s="362" t="str">
        <f aca="false">IF(W696=1,U696,"")</f>
        <v/>
      </c>
      <c r="AA696" s="363" t="str">
        <f aca="false">CONCATENATE(IF(AND(AG696="B",AF696&lt;&gt;""),AF696,""),IF(AND(AI696="B",AH696&lt;&gt;""),AH696,""),IF(AND(AK696="B",AJ696&lt;&gt;""),AJ696,""),IF(AND(AM696="B",AL696&lt;&gt;""),AL696,""),IF(AND(AO696="B",AN696&lt;&gt;""),AN696,""),IF(AND(AQ696="B",AP696&lt;&gt;""),AP696,""))</f>
        <v/>
      </c>
      <c r="AC696" s="362" t="str">
        <f aca="false">CONCATENATE(IF(AND(AG696="C",AF696&lt;&gt;""),AF696,""),IF(AND(AI696="C",AH696&lt;&gt;""),AH696,""),IF(AND(AK696="C",AJ696&lt;&gt;""),AJ696,""),IF(AND(AM696="C",AL696&lt;&gt;""),AL696,""),IF(AND(AO696="C",AN696&lt;&gt;""),AN696,""),IF(AND(AQ696="C",AP696&lt;&gt;""),AP696,""))</f>
        <v/>
      </c>
      <c r="AE696" s="362" t="str">
        <f aca="false">CONCATENATE(IF(AS696="","",AS696),IF(AU696="","",AU696),IF(AW696="","",AW696),IF(AY696="","",AY696),IF(BA696="","",BA696),IF(BC696="","",BC696))</f>
        <v>1</v>
      </c>
      <c r="AF696" s="362" t="str">
        <f aca="false">IF('Felling&amp;Restocking'!I696="","",IFERROR(VLOOKUP( 'Felling&amp;Restocking'!I696,SpeciesList[],2,0),"," &amp; 'Felling&amp;Restocking'!I696))</f>
        <v/>
      </c>
      <c r="AG696" s="362" t="str">
        <f aca="false">IF('Felling&amp;Restocking'!I696="","",VLOOKUP( 'Felling&amp;Restocking'!I696,SpeciesList[],4,0))</f>
        <v/>
      </c>
      <c r="AH696" s="362" t="str">
        <f aca="false">IF('Felling&amp;Restocking'!J696="","",IFERROR("," &amp; VLOOKUP( 'Felling&amp;Restocking'!J696,SpeciesList[],2,0),"," &amp; 'Felling&amp;Restocking'!J696))</f>
        <v/>
      </c>
      <c r="AI696" s="362" t="str">
        <f aca="false">IF('Felling&amp;Restocking'!J696="","",VLOOKUP( 'Felling&amp;Restocking'!J696,SpeciesList[],4,0))</f>
        <v/>
      </c>
      <c r="AJ696" s="362" t="str">
        <f aca="false">IF('Felling&amp;Restocking'!K696="","",IFERROR("," &amp; VLOOKUP( 'Felling&amp;Restocking'!K696,SpeciesList[],2,0),"," &amp; 'Felling&amp;Restocking'!K696))</f>
        <v/>
      </c>
      <c r="AK696" s="362" t="str">
        <f aca="false">IF('Felling&amp;Restocking'!K696="","",VLOOKUP( 'Felling&amp;Restocking'!K696,SpeciesList[],4,0))</f>
        <v/>
      </c>
      <c r="AL696" s="362" t="str">
        <f aca="false">IF('Felling&amp;Restocking'!L696="","",IFERROR("," &amp; VLOOKUP( 'Felling&amp;Restocking'!L696,SpeciesList[],2,0),"," &amp; 'Felling&amp;Restocking'!L696))</f>
        <v/>
      </c>
      <c r="AM696" s="362" t="str">
        <f aca="false">IF('Felling&amp;Restocking'!L696="","",VLOOKUP( 'Felling&amp;Restocking'!L696,SpeciesList[],4,0))</f>
        <v/>
      </c>
      <c r="AN696" s="362" t="str">
        <f aca="false">IF('Felling&amp;Restocking'!M696="","",IFERROR("," &amp; VLOOKUP( 'Felling&amp;Restocking'!M696,SpeciesList[],2,0),"," &amp; 'Felling&amp;Restocking'!M696))</f>
        <v/>
      </c>
      <c r="AO696" s="362" t="str">
        <f aca="false">IF('Felling&amp;Restocking'!M696="","",VLOOKUP( 'Felling&amp;Restocking'!M696,SpeciesList[],4,0))</f>
        <v/>
      </c>
      <c r="AP696" s="362" t="str">
        <f aca="false">IF('Felling&amp;Restocking'!N696="","",IFERROR("," &amp; VLOOKUP( 'Felling&amp;Restocking'!N696,SpeciesList[],2,0),"," &amp; 'Felling&amp;Restocking'!N696))</f>
        <v/>
      </c>
      <c r="AQ696" s="362" t="str">
        <f aca="false">IF('Felling&amp;Restocking'!N696="","",VLOOKUP( 'Felling&amp;Restocking'!N696,SpeciesList[],4,0))</f>
        <v/>
      </c>
      <c r="AT696" s="362" t="str">
        <f aca="false">IF('Sub-Cpt Record'!A696&lt;&gt;"",CONCATENATE('Sub-Cpt Record'!A696,'Sub-Cpt Record'!B696,'Sub-Cpt Record'!C696),"")</f>
        <v/>
      </c>
      <c r="AU696" s="362" t="n">
        <f aca="false">IF($AT696="",1,COUNTIFS($AT$11:$AT$1000, $AT696))</f>
        <v>1</v>
      </c>
      <c r="AV696" s="362" t="n">
        <f aca="false">IF(AT696&lt;&gt;"",'Sub-Cpt Record'!C696/CODE!AU696,0)</f>
        <v>0</v>
      </c>
    </row>
    <row r="697" customFormat="false" ht="15" hidden="false" customHeight="false" outlineLevel="0" collapsed="false">
      <c r="A697" s="362" t="str">
        <f aca="false">IF('Sub-Cpt Record'!B697="",IF(OR('Sub-Cpt Record'!A697=0,'Sub-Cpt Record'!A697=""),"",'Sub-Cpt Record'!A697),CONCATENATE('Sub-Cpt Record'!A697&amp;'Sub-Cpt Record'!B697))</f>
        <v/>
      </c>
      <c r="B697" s="362" t="n">
        <f aca="false">IF($A697="",1,COUNTIFS($A$11:$A$1000, $A697))</f>
        <v>1</v>
      </c>
      <c r="C697" s="363" t="str">
        <f aca="false">IF('Sub-Cpt Record'!E697 = "","",'Sub-Cpt Record'!E697&amp;"  ")</f>
        <v/>
      </c>
      <c r="D697" s="362" t="str">
        <f aca="false">IF('Sub-Cpt Record'!F697 = "","",'Sub-Cpt Record'!F697&amp;"  ")</f>
        <v/>
      </c>
      <c r="E697" s="362" t="str">
        <f aca="false">IF('Sub-Cpt Record'!G697 = "","",'Sub-Cpt Record'!G697&amp;"  ")</f>
        <v/>
      </c>
      <c r="F697" s="362" t="str">
        <f aca="false">IF('Sub-Cpt Record'!H697 = "","",'Sub-Cpt Record'!H697&amp;"  ")</f>
        <v/>
      </c>
      <c r="G697" s="362" t="str">
        <f aca="false">IF('Sub-Cpt Record'!I697 = "","",'Sub-Cpt Record'!I697&amp;"  ")</f>
        <v/>
      </c>
      <c r="H697" s="362" t="str">
        <f aca="false">IF('Sub-Cpt Record'!J697 = "","",'Sub-Cpt Record'!J697&amp;"  ")</f>
        <v/>
      </c>
      <c r="I697" s="364" t="str">
        <f aca="false">CONCATENATE(C697&amp;D697&amp;E697&amp;F697&amp;G697&amp;H697)</f>
        <v/>
      </c>
      <c r="J697" s="362" t="n">
        <f aca="false">IF(A697&lt;&gt;"",'Sub-Cpt Record'!C697/CODE!B697,0)</f>
        <v>0</v>
      </c>
      <c r="L697" s="365" t="str">
        <f aca="false">IF(A697="",IF(L698=1,1,""),1)</f>
        <v/>
      </c>
      <c r="N697" s="366" t="n">
        <f aca="false">COUNTIFS('Felling&amp;Restocking'!$A$11:$A$1000, 'Felling&amp;Restocking'!$A697, 'Felling&amp;Restocking'!$B$11:$B$1000, 'Felling&amp;Restocking'!$B697, 'Felling&amp;Restocking'!$H$11:$H$1000, 'Felling&amp;Restocking'!$H697)</f>
        <v>0</v>
      </c>
      <c r="O697" s="366" t="n">
        <f aca="false">IF(OR('Felling&amp;Restocking'!H697=0,'Felling&amp;Restocking'!H697=""),0,1)</f>
        <v>0</v>
      </c>
      <c r="P697" s="367" t="n">
        <f aca="false">SUM('Felling&amp;Restocking'!O697+'Felling&amp;Restocking'!P697)</f>
        <v>0</v>
      </c>
      <c r="S697" s="369" t="n">
        <f aca="false">IF(AND(O697&lt;&gt;0,P697&lt;&gt;0,'Felling&amp;Restocking'!G697&lt;&gt;0,AA697="",AC697=""),1,0)</f>
        <v>0</v>
      </c>
      <c r="T697" s="370" t="str">
        <f aca="false">IF(OR('Felling&amp;Restocking'!G697=0,'Felling&amp;Restocking'!G697=""),"",SUM('Felling&amp;Restocking'!O697/P697)*'Felling&amp;Restocking'!G697)</f>
        <v/>
      </c>
      <c r="U697" s="370" t="str">
        <f aca="false">IF(OR('Felling&amp;Restocking'!G697=0,'Felling&amp;Restocking'!G697=""),"",SUM('Felling&amp;Restocking'!P697/P697)*'Felling&amp;Restocking'!G697)</f>
        <v/>
      </c>
      <c r="V697" s="371" t="n">
        <f aca="false">IF(CONCATENATE('Felling&amp;Restocking'!U697&amp;'Felling&amp;Restocking'!W697&amp;'Felling&amp;Restocking'!Y697&amp;'Felling&amp;Restocking'!AA697&amp;'Felling&amp;Restocking'!AC697)="",0,1)</f>
        <v>0</v>
      </c>
      <c r="W697" s="372" t="n">
        <f aca="false">IF(OR(OR(TRIM('Felling&amp;Restocking'!H697)="T",TRIM('Felling&amp;Restocking'!H697)="DF",TRIM('Felling&amp;Restocking'!H697)="OS"),O697=0),0,1)</f>
        <v>0</v>
      </c>
      <c r="X697" s="372" t="n">
        <f aca="false">IF(OR('Felling&amp;Restocking'!$S697="",OR('Felling&amp;Restocking'!$S697=0,'Felling&amp;Restocking'!$S697="N/A")),0,1)</f>
        <v>0</v>
      </c>
      <c r="Y697" s="362" t="str">
        <f aca="false">IF(W697=1,T697,"")</f>
        <v/>
      </c>
      <c r="Z697" s="362" t="str">
        <f aca="false">IF(W697=1,U697,"")</f>
        <v/>
      </c>
      <c r="AA697" s="363" t="str">
        <f aca="false">CONCATENATE(IF(AND(AG697="B",AF697&lt;&gt;""),AF697,""),IF(AND(AI697="B",AH697&lt;&gt;""),AH697,""),IF(AND(AK697="B",AJ697&lt;&gt;""),AJ697,""),IF(AND(AM697="B",AL697&lt;&gt;""),AL697,""),IF(AND(AO697="B",AN697&lt;&gt;""),AN697,""),IF(AND(AQ697="B",AP697&lt;&gt;""),AP697,""))</f>
        <v/>
      </c>
      <c r="AC697" s="362" t="str">
        <f aca="false">CONCATENATE(IF(AND(AG697="C",AF697&lt;&gt;""),AF697,""),IF(AND(AI697="C",AH697&lt;&gt;""),AH697,""),IF(AND(AK697="C",AJ697&lt;&gt;""),AJ697,""),IF(AND(AM697="C",AL697&lt;&gt;""),AL697,""),IF(AND(AO697="C",AN697&lt;&gt;""),AN697,""),IF(AND(AQ697="C",AP697&lt;&gt;""),AP697,""))</f>
        <v/>
      </c>
      <c r="AE697" s="362" t="str">
        <f aca="false">CONCATENATE(IF(AS697="","",AS697),IF(AU697="","",AU697),IF(AW697="","",AW697),IF(AY697="","",AY697),IF(BA697="","",BA697),IF(BC697="","",BC697))</f>
        <v>1</v>
      </c>
      <c r="AF697" s="362" t="str">
        <f aca="false">IF('Felling&amp;Restocking'!I697="","",IFERROR(VLOOKUP( 'Felling&amp;Restocking'!I697,SpeciesList[],2,0),"," &amp; 'Felling&amp;Restocking'!I697))</f>
        <v/>
      </c>
      <c r="AG697" s="362" t="str">
        <f aca="false">IF('Felling&amp;Restocking'!I697="","",VLOOKUP( 'Felling&amp;Restocking'!I697,SpeciesList[],4,0))</f>
        <v/>
      </c>
      <c r="AH697" s="362" t="str">
        <f aca="false">IF('Felling&amp;Restocking'!J697="","",IFERROR("," &amp; VLOOKUP( 'Felling&amp;Restocking'!J697,SpeciesList[],2,0),"," &amp; 'Felling&amp;Restocking'!J697))</f>
        <v/>
      </c>
      <c r="AI697" s="362" t="str">
        <f aca="false">IF('Felling&amp;Restocking'!J697="","",VLOOKUP( 'Felling&amp;Restocking'!J697,SpeciesList[],4,0))</f>
        <v/>
      </c>
      <c r="AJ697" s="362" t="str">
        <f aca="false">IF('Felling&amp;Restocking'!K697="","",IFERROR("," &amp; VLOOKUP( 'Felling&amp;Restocking'!K697,SpeciesList[],2,0),"," &amp; 'Felling&amp;Restocking'!K697))</f>
        <v/>
      </c>
      <c r="AK697" s="362" t="str">
        <f aca="false">IF('Felling&amp;Restocking'!K697="","",VLOOKUP( 'Felling&amp;Restocking'!K697,SpeciesList[],4,0))</f>
        <v/>
      </c>
      <c r="AL697" s="362" t="str">
        <f aca="false">IF('Felling&amp;Restocking'!L697="","",IFERROR("," &amp; VLOOKUP( 'Felling&amp;Restocking'!L697,SpeciesList[],2,0),"," &amp; 'Felling&amp;Restocking'!L697))</f>
        <v/>
      </c>
      <c r="AM697" s="362" t="str">
        <f aca="false">IF('Felling&amp;Restocking'!L697="","",VLOOKUP( 'Felling&amp;Restocking'!L697,SpeciesList[],4,0))</f>
        <v/>
      </c>
      <c r="AN697" s="362" t="str">
        <f aca="false">IF('Felling&amp;Restocking'!M697="","",IFERROR("," &amp; VLOOKUP( 'Felling&amp;Restocking'!M697,SpeciesList[],2,0),"," &amp; 'Felling&amp;Restocking'!M697))</f>
        <v/>
      </c>
      <c r="AO697" s="362" t="str">
        <f aca="false">IF('Felling&amp;Restocking'!M697="","",VLOOKUP( 'Felling&amp;Restocking'!M697,SpeciesList[],4,0))</f>
        <v/>
      </c>
      <c r="AP697" s="362" t="str">
        <f aca="false">IF('Felling&amp;Restocking'!N697="","",IFERROR("," &amp; VLOOKUP( 'Felling&amp;Restocking'!N697,SpeciesList[],2,0),"," &amp; 'Felling&amp;Restocking'!N697))</f>
        <v/>
      </c>
      <c r="AQ697" s="362" t="str">
        <f aca="false">IF('Felling&amp;Restocking'!N697="","",VLOOKUP( 'Felling&amp;Restocking'!N697,SpeciesList[],4,0))</f>
        <v/>
      </c>
      <c r="AT697" s="362" t="str">
        <f aca="false">IF('Sub-Cpt Record'!A697&lt;&gt;"",CONCATENATE('Sub-Cpt Record'!A697,'Sub-Cpt Record'!B697,'Sub-Cpt Record'!C697),"")</f>
        <v/>
      </c>
      <c r="AU697" s="362" t="n">
        <f aca="false">IF($AT697="",1,COUNTIFS($AT$11:$AT$1000, $AT697))</f>
        <v>1</v>
      </c>
      <c r="AV697" s="362" t="n">
        <f aca="false">IF(AT697&lt;&gt;"",'Sub-Cpt Record'!C697/CODE!AU697,0)</f>
        <v>0</v>
      </c>
    </row>
    <row r="698" customFormat="false" ht="15" hidden="false" customHeight="false" outlineLevel="0" collapsed="false">
      <c r="A698" s="362" t="str">
        <f aca="false">IF('Sub-Cpt Record'!B698="",IF(OR('Sub-Cpt Record'!A698=0,'Sub-Cpt Record'!A698=""),"",'Sub-Cpt Record'!A698),CONCATENATE('Sub-Cpt Record'!A698&amp;'Sub-Cpt Record'!B698))</f>
        <v/>
      </c>
      <c r="B698" s="362" t="n">
        <f aca="false">IF($A698="",1,COUNTIFS($A$11:$A$1000, $A698))</f>
        <v>1</v>
      </c>
      <c r="C698" s="363" t="str">
        <f aca="false">IF('Sub-Cpt Record'!E698 = "","",'Sub-Cpt Record'!E698&amp;"  ")</f>
        <v/>
      </c>
      <c r="D698" s="362" t="str">
        <f aca="false">IF('Sub-Cpt Record'!F698 = "","",'Sub-Cpt Record'!F698&amp;"  ")</f>
        <v/>
      </c>
      <c r="E698" s="362" t="str">
        <f aca="false">IF('Sub-Cpt Record'!G698 = "","",'Sub-Cpt Record'!G698&amp;"  ")</f>
        <v/>
      </c>
      <c r="F698" s="362" t="str">
        <f aca="false">IF('Sub-Cpt Record'!H698 = "","",'Sub-Cpt Record'!H698&amp;"  ")</f>
        <v/>
      </c>
      <c r="G698" s="362" t="str">
        <f aca="false">IF('Sub-Cpt Record'!I698 = "","",'Sub-Cpt Record'!I698&amp;"  ")</f>
        <v/>
      </c>
      <c r="H698" s="362" t="str">
        <f aca="false">IF('Sub-Cpt Record'!J698 = "","",'Sub-Cpt Record'!J698&amp;"  ")</f>
        <v/>
      </c>
      <c r="I698" s="364" t="str">
        <f aca="false">CONCATENATE(C698&amp;D698&amp;E698&amp;F698&amp;G698&amp;H698)</f>
        <v/>
      </c>
      <c r="J698" s="362" t="n">
        <f aca="false">IF(A698&lt;&gt;"",'Sub-Cpt Record'!C698/CODE!B698,0)</f>
        <v>0</v>
      </c>
      <c r="L698" s="365" t="str">
        <f aca="false">IF(A698="",IF(L699=1,1,""),1)</f>
        <v/>
      </c>
      <c r="N698" s="366" t="n">
        <f aca="false">COUNTIFS('Felling&amp;Restocking'!$A$11:$A$1000, 'Felling&amp;Restocking'!$A698, 'Felling&amp;Restocking'!$B$11:$B$1000, 'Felling&amp;Restocking'!$B698, 'Felling&amp;Restocking'!$H$11:$H$1000, 'Felling&amp;Restocking'!$H698)</f>
        <v>0</v>
      </c>
      <c r="O698" s="366" t="n">
        <f aca="false">IF(OR('Felling&amp;Restocking'!H698=0,'Felling&amp;Restocking'!H698=""),0,1)</f>
        <v>0</v>
      </c>
      <c r="P698" s="367" t="n">
        <f aca="false">SUM('Felling&amp;Restocking'!O698+'Felling&amp;Restocking'!P698)</f>
        <v>0</v>
      </c>
      <c r="S698" s="369" t="n">
        <f aca="false">IF(AND(O698&lt;&gt;0,P698&lt;&gt;0,'Felling&amp;Restocking'!G698&lt;&gt;0,AA698="",AC698=""),1,0)</f>
        <v>0</v>
      </c>
      <c r="T698" s="370" t="str">
        <f aca="false">IF(OR('Felling&amp;Restocking'!G698=0,'Felling&amp;Restocking'!G698=""),"",SUM('Felling&amp;Restocking'!O698/P698)*'Felling&amp;Restocking'!G698)</f>
        <v/>
      </c>
      <c r="U698" s="370" t="str">
        <f aca="false">IF(OR('Felling&amp;Restocking'!G698=0,'Felling&amp;Restocking'!G698=""),"",SUM('Felling&amp;Restocking'!P698/P698)*'Felling&amp;Restocking'!G698)</f>
        <v/>
      </c>
      <c r="V698" s="371" t="n">
        <f aca="false">IF(CONCATENATE('Felling&amp;Restocking'!U698&amp;'Felling&amp;Restocking'!W698&amp;'Felling&amp;Restocking'!Y698&amp;'Felling&amp;Restocking'!AA698&amp;'Felling&amp;Restocking'!AC698)="",0,1)</f>
        <v>0</v>
      </c>
      <c r="W698" s="372" t="n">
        <f aca="false">IF(OR(OR(TRIM('Felling&amp;Restocking'!H698)="T",TRIM('Felling&amp;Restocking'!H698)="DF",TRIM('Felling&amp;Restocking'!H698)="OS"),O698=0),0,1)</f>
        <v>0</v>
      </c>
      <c r="X698" s="372" t="n">
        <f aca="false">IF(OR('Felling&amp;Restocking'!$S698="",OR('Felling&amp;Restocking'!$S698=0,'Felling&amp;Restocking'!$S698="N/A")),0,1)</f>
        <v>0</v>
      </c>
      <c r="Y698" s="362" t="str">
        <f aca="false">IF(W698=1,T698,"")</f>
        <v/>
      </c>
      <c r="Z698" s="362" t="str">
        <f aca="false">IF(W698=1,U698,"")</f>
        <v/>
      </c>
      <c r="AA698" s="363" t="str">
        <f aca="false">CONCATENATE(IF(AND(AG698="B",AF698&lt;&gt;""),AF698,""),IF(AND(AI698="B",AH698&lt;&gt;""),AH698,""),IF(AND(AK698="B",AJ698&lt;&gt;""),AJ698,""),IF(AND(AM698="B",AL698&lt;&gt;""),AL698,""),IF(AND(AO698="B",AN698&lt;&gt;""),AN698,""),IF(AND(AQ698="B",AP698&lt;&gt;""),AP698,""))</f>
        <v/>
      </c>
      <c r="AC698" s="362" t="str">
        <f aca="false">CONCATENATE(IF(AND(AG698="C",AF698&lt;&gt;""),AF698,""),IF(AND(AI698="C",AH698&lt;&gt;""),AH698,""),IF(AND(AK698="C",AJ698&lt;&gt;""),AJ698,""),IF(AND(AM698="C",AL698&lt;&gt;""),AL698,""),IF(AND(AO698="C",AN698&lt;&gt;""),AN698,""),IF(AND(AQ698="C",AP698&lt;&gt;""),AP698,""))</f>
        <v/>
      </c>
      <c r="AE698" s="362" t="str">
        <f aca="false">CONCATENATE(IF(AS698="","",AS698),IF(AU698="","",AU698),IF(AW698="","",AW698),IF(AY698="","",AY698),IF(BA698="","",BA698),IF(BC698="","",BC698))</f>
        <v>1</v>
      </c>
      <c r="AF698" s="362" t="str">
        <f aca="false">IF('Felling&amp;Restocking'!I698="","",IFERROR(VLOOKUP( 'Felling&amp;Restocking'!I698,SpeciesList[],2,0),"," &amp; 'Felling&amp;Restocking'!I698))</f>
        <v/>
      </c>
      <c r="AG698" s="362" t="str">
        <f aca="false">IF('Felling&amp;Restocking'!I698="","",VLOOKUP( 'Felling&amp;Restocking'!I698,SpeciesList[],4,0))</f>
        <v/>
      </c>
      <c r="AH698" s="362" t="str">
        <f aca="false">IF('Felling&amp;Restocking'!J698="","",IFERROR("," &amp; VLOOKUP( 'Felling&amp;Restocking'!J698,SpeciesList[],2,0),"," &amp; 'Felling&amp;Restocking'!J698))</f>
        <v/>
      </c>
      <c r="AI698" s="362" t="str">
        <f aca="false">IF('Felling&amp;Restocking'!J698="","",VLOOKUP( 'Felling&amp;Restocking'!J698,SpeciesList[],4,0))</f>
        <v/>
      </c>
      <c r="AJ698" s="362" t="str">
        <f aca="false">IF('Felling&amp;Restocking'!K698="","",IFERROR("," &amp; VLOOKUP( 'Felling&amp;Restocking'!K698,SpeciesList[],2,0),"," &amp; 'Felling&amp;Restocking'!K698))</f>
        <v/>
      </c>
      <c r="AK698" s="362" t="str">
        <f aca="false">IF('Felling&amp;Restocking'!K698="","",VLOOKUP( 'Felling&amp;Restocking'!K698,SpeciesList[],4,0))</f>
        <v/>
      </c>
      <c r="AL698" s="362" t="str">
        <f aca="false">IF('Felling&amp;Restocking'!L698="","",IFERROR("," &amp; VLOOKUP( 'Felling&amp;Restocking'!L698,SpeciesList[],2,0),"," &amp; 'Felling&amp;Restocking'!L698))</f>
        <v/>
      </c>
      <c r="AM698" s="362" t="str">
        <f aca="false">IF('Felling&amp;Restocking'!L698="","",VLOOKUP( 'Felling&amp;Restocking'!L698,SpeciesList[],4,0))</f>
        <v/>
      </c>
      <c r="AN698" s="362" t="str">
        <f aca="false">IF('Felling&amp;Restocking'!M698="","",IFERROR("," &amp; VLOOKUP( 'Felling&amp;Restocking'!M698,SpeciesList[],2,0),"," &amp; 'Felling&amp;Restocking'!M698))</f>
        <v/>
      </c>
      <c r="AO698" s="362" t="str">
        <f aca="false">IF('Felling&amp;Restocking'!M698="","",VLOOKUP( 'Felling&amp;Restocking'!M698,SpeciesList[],4,0))</f>
        <v/>
      </c>
      <c r="AP698" s="362" t="str">
        <f aca="false">IF('Felling&amp;Restocking'!N698="","",IFERROR("," &amp; VLOOKUP( 'Felling&amp;Restocking'!N698,SpeciesList[],2,0),"," &amp; 'Felling&amp;Restocking'!N698))</f>
        <v/>
      </c>
      <c r="AQ698" s="362" t="str">
        <f aca="false">IF('Felling&amp;Restocking'!N698="","",VLOOKUP( 'Felling&amp;Restocking'!N698,SpeciesList[],4,0))</f>
        <v/>
      </c>
      <c r="AT698" s="362" t="str">
        <f aca="false">IF('Sub-Cpt Record'!A698&lt;&gt;"",CONCATENATE('Sub-Cpt Record'!A698,'Sub-Cpt Record'!B698,'Sub-Cpt Record'!C698),"")</f>
        <v/>
      </c>
      <c r="AU698" s="362" t="n">
        <f aca="false">IF($AT698="",1,COUNTIFS($AT$11:$AT$1000, $AT698))</f>
        <v>1</v>
      </c>
      <c r="AV698" s="362" t="n">
        <f aca="false">IF(AT698&lt;&gt;"",'Sub-Cpt Record'!C698/CODE!AU698,0)</f>
        <v>0</v>
      </c>
    </row>
    <row r="699" customFormat="false" ht="15" hidden="false" customHeight="false" outlineLevel="0" collapsed="false">
      <c r="A699" s="362" t="str">
        <f aca="false">IF('Sub-Cpt Record'!B699="",IF(OR('Sub-Cpt Record'!A699=0,'Sub-Cpt Record'!A699=""),"",'Sub-Cpt Record'!A699),CONCATENATE('Sub-Cpt Record'!A699&amp;'Sub-Cpt Record'!B699))</f>
        <v/>
      </c>
      <c r="B699" s="362" t="n">
        <f aca="false">IF($A699="",1,COUNTIFS($A$11:$A$1000, $A699))</f>
        <v>1</v>
      </c>
      <c r="C699" s="363" t="str">
        <f aca="false">IF('Sub-Cpt Record'!E699 = "","",'Sub-Cpt Record'!E699&amp;"  ")</f>
        <v/>
      </c>
      <c r="D699" s="362" t="str">
        <f aca="false">IF('Sub-Cpt Record'!F699 = "","",'Sub-Cpt Record'!F699&amp;"  ")</f>
        <v/>
      </c>
      <c r="E699" s="362" t="str">
        <f aca="false">IF('Sub-Cpt Record'!G699 = "","",'Sub-Cpt Record'!G699&amp;"  ")</f>
        <v/>
      </c>
      <c r="F699" s="362" t="str">
        <f aca="false">IF('Sub-Cpt Record'!H699 = "","",'Sub-Cpt Record'!H699&amp;"  ")</f>
        <v/>
      </c>
      <c r="G699" s="362" t="str">
        <f aca="false">IF('Sub-Cpt Record'!I699 = "","",'Sub-Cpt Record'!I699&amp;"  ")</f>
        <v/>
      </c>
      <c r="H699" s="362" t="str">
        <f aca="false">IF('Sub-Cpt Record'!J699 = "","",'Sub-Cpt Record'!J699&amp;"  ")</f>
        <v/>
      </c>
      <c r="I699" s="364" t="str">
        <f aca="false">CONCATENATE(C699&amp;D699&amp;E699&amp;F699&amp;G699&amp;H699)</f>
        <v/>
      </c>
      <c r="J699" s="362" t="n">
        <f aca="false">IF(A699&lt;&gt;"",'Sub-Cpt Record'!C699/CODE!B699,0)</f>
        <v>0</v>
      </c>
      <c r="L699" s="365" t="str">
        <f aca="false">IF(A699="",IF(L700=1,1,""),1)</f>
        <v/>
      </c>
      <c r="N699" s="366" t="n">
        <f aca="false">COUNTIFS('Felling&amp;Restocking'!$A$11:$A$1000, 'Felling&amp;Restocking'!$A699, 'Felling&amp;Restocking'!$B$11:$B$1000, 'Felling&amp;Restocking'!$B699, 'Felling&amp;Restocking'!$H$11:$H$1000, 'Felling&amp;Restocking'!$H699)</f>
        <v>0</v>
      </c>
      <c r="O699" s="366" t="n">
        <f aca="false">IF(OR('Felling&amp;Restocking'!H699=0,'Felling&amp;Restocking'!H699=""),0,1)</f>
        <v>0</v>
      </c>
      <c r="P699" s="367" t="n">
        <f aca="false">SUM('Felling&amp;Restocking'!O699+'Felling&amp;Restocking'!P699)</f>
        <v>0</v>
      </c>
      <c r="S699" s="369" t="n">
        <f aca="false">IF(AND(O699&lt;&gt;0,P699&lt;&gt;0,'Felling&amp;Restocking'!G699&lt;&gt;0,AA699="",AC699=""),1,0)</f>
        <v>0</v>
      </c>
      <c r="T699" s="370" t="str">
        <f aca="false">IF(OR('Felling&amp;Restocking'!G699=0,'Felling&amp;Restocking'!G699=""),"",SUM('Felling&amp;Restocking'!O699/P699)*'Felling&amp;Restocking'!G699)</f>
        <v/>
      </c>
      <c r="U699" s="370" t="str">
        <f aca="false">IF(OR('Felling&amp;Restocking'!G699=0,'Felling&amp;Restocking'!G699=""),"",SUM('Felling&amp;Restocking'!P699/P699)*'Felling&amp;Restocking'!G699)</f>
        <v/>
      </c>
      <c r="V699" s="371" t="n">
        <f aca="false">IF(CONCATENATE('Felling&amp;Restocking'!U699&amp;'Felling&amp;Restocking'!W699&amp;'Felling&amp;Restocking'!Y699&amp;'Felling&amp;Restocking'!AA699&amp;'Felling&amp;Restocking'!AC699)="",0,1)</f>
        <v>0</v>
      </c>
      <c r="W699" s="372" t="n">
        <f aca="false">IF(OR(OR(TRIM('Felling&amp;Restocking'!H699)="T",TRIM('Felling&amp;Restocking'!H699)="DF",TRIM('Felling&amp;Restocking'!H699)="OS"),O699=0),0,1)</f>
        <v>0</v>
      </c>
      <c r="X699" s="372" t="n">
        <f aca="false">IF(OR('Felling&amp;Restocking'!$S699="",OR('Felling&amp;Restocking'!$S699=0,'Felling&amp;Restocking'!$S699="N/A")),0,1)</f>
        <v>0</v>
      </c>
      <c r="Y699" s="362" t="str">
        <f aca="false">IF(W699=1,T699,"")</f>
        <v/>
      </c>
      <c r="Z699" s="362" t="str">
        <f aca="false">IF(W699=1,U699,"")</f>
        <v/>
      </c>
      <c r="AA699" s="363" t="str">
        <f aca="false">CONCATENATE(IF(AND(AG699="B",AF699&lt;&gt;""),AF699,""),IF(AND(AI699="B",AH699&lt;&gt;""),AH699,""),IF(AND(AK699="B",AJ699&lt;&gt;""),AJ699,""),IF(AND(AM699="B",AL699&lt;&gt;""),AL699,""),IF(AND(AO699="B",AN699&lt;&gt;""),AN699,""),IF(AND(AQ699="B",AP699&lt;&gt;""),AP699,""))</f>
        <v/>
      </c>
      <c r="AC699" s="362" t="str">
        <f aca="false">CONCATENATE(IF(AND(AG699="C",AF699&lt;&gt;""),AF699,""),IF(AND(AI699="C",AH699&lt;&gt;""),AH699,""),IF(AND(AK699="C",AJ699&lt;&gt;""),AJ699,""),IF(AND(AM699="C",AL699&lt;&gt;""),AL699,""),IF(AND(AO699="C",AN699&lt;&gt;""),AN699,""),IF(AND(AQ699="C",AP699&lt;&gt;""),AP699,""))</f>
        <v/>
      </c>
      <c r="AE699" s="362" t="str">
        <f aca="false">CONCATENATE(IF(AS699="","",AS699),IF(AU699="","",AU699),IF(AW699="","",AW699),IF(AY699="","",AY699),IF(BA699="","",BA699),IF(BC699="","",BC699))</f>
        <v>1</v>
      </c>
      <c r="AF699" s="362" t="str">
        <f aca="false">IF('Felling&amp;Restocking'!I699="","",IFERROR(VLOOKUP( 'Felling&amp;Restocking'!I699,SpeciesList[],2,0),"," &amp; 'Felling&amp;Restocking'!I699))</f>
        <v/>
      </c>
      <c r="AG699" s="362" t="str">
        <f aca="false">IF('Felling&amp;Restocking'!I699="","",VLOOKUP( 'Felling&amp;Restocking'!I699,SpeciesList[],4,0))</f>
        <v/>
      </c>
      <c r="AH699" s="362" t="str">
        <f aca="false">IF('Felling&amp;Restocking'!J699="","",IFERROR("," &amp; VLOOKUP( 'Felling&amp;Restocking'!J699,SpeciesList[],2,0),"," &amp; 'Felling&amp;Restocking'!J699))</f>
        <v/>
      </c>
      <c r="AI699" s="362" t="str">
        <f aca="false">IF('Felling&amp;Restocking'!J699="","",VLOOKUP( 'Felling&amp;Restocking'!J699,SpeciesList[],4,0))</f>
        <v/>
      </c>
      <c r="AJ699" s="362" t="str">
        <f aca="false">IF('Felling&amp;Restocking'!K699="","",IFERROR("," &amp; VLOOKUP( 'Felling&amp;Restocking'!K699,SpeciesList[],2,0),"," &amp; 'Felling&amp;Restocking'!K699))</f>
        <v/>
      </c>
      <c r="AK699" s="362" t="str">
        <f aca="false">IF('Felling&amp;Restocking'!K699="","",VLOOKUP( 'Felling&amp;Restocking'!K699,SpeciesList[],4,0))</f>
        <v/>
      </c>
      <c r="AL699" s="362" t="str">
        <f aca="false">IF('Felling&amp;Restocking'!L699="","",IFERROR("," &amp; VLOOKUP( 'Felling&amp;Restocking'!L699,SpeciesList[],2,0),"," &amp; 'Felling&amp;Restocking'!L699))</f>
        <v/>
      </c>
      <c r="AM699" s="362" t="str">
        <f aca="false">IF('Felling&amp;Restocking'!L699="","",VLOOKUP( 'Felling&amp;Restocking'!L699,SpeciesList[],4,0))</f>
        <v/>
      </c>
      <c r="AN699" s="362" t="str">
        <f aca="false">IF('Felling&amp;Restocking'!M699="","",IFERROR("," &amp; VLOOKUP( 'Felling&amp;Restocking'!M699,SpeciesList[],2,0),"," &amp; 'Felling&amp;Restocking'!M699))</f>
        <v/>
      </c>
      <c r="AO699" s="362" t="str">
        <f aca="false">IF('Felling&amp;Restocking'!M699="","",VLOOKUP( 'Felling&amp;Restocking'!M699,SpeciesList[],4,0))</f>
        <v/>
      </c>
      <c r="AP699" s="362" t="str">
        <f aca="false">IF('Felling&amp;Restocking'!N699="","",IFERROR("," &amp; VLOOKUP( 'Felling&amp;Restocking'!N699,SpeciesList[],2,0),"," &amp; 'Felling&amp;Restocking'!N699))</f>
        <v/>
      </c>
      <c r="AQ699" s="362" t="str">
        <f aca="false">IF('Felling&amp;Restocking'!N699="","",VLOOKUP( 'Felling&amp;Restocking'!N699,SpeciesList[],4,0))</f>
        <v/>
      </c>
      <c r="AT699" s="362" t="str">
        <f aca="false">IF('Sub-Cpt Record'!A699&lt;&gt;"",CONCATENATE('Sub-Cpt Record'!A699,'Sub-Cpt Record'!B699,'Sub-Cpt Record'!C699),"")</f>
        <v/>
      </c>
      <c r="AU699" s="362" t="n">
        <f aca="false">IF($AT699="",1,COUNTIFS($AT$11:$AT$1000, $AT699))</f>
        <v>1</v>
      </c>
      <c r="AV699" s="362" t="n">
        <f aca="false">IF(AT699&lt;&gt;"",'Sub-Cpt Record'!C699/CODE!AU699,0)</f>
        <v>0</v>
      </c>
    </row>
    <row r="700" customFormat="false" ht="15" hidden="false" customHeight="false" outlineLevel="0" collapsed="false">
      <c r="A700" s="362" t="str">
        <f aca="false">IF('Sub-Cpt Record'!B700="",IF(OR('Sub-Cpt Record'!A700=0,'Sub-Cpt Record'!A700=""),"",'Sub-Cpt Record'!A700),CONCATENATE('Sub-Cpt Record'!A700&amp;'Sub-Cpt Record'!B700))</f>
        <v/>
      </c>
      <c r="B700" s="362" t="n">
        <f aca="false">IF($A700="",1,COUNTIFS($A$11:$A$1000, $A700))</f>
        <v>1</v>
      </c>
      <c r="C700" s="363" t="str">
        <f aca="false">IF('Sub-Cpt Record'!E700 = "","",'Sub-Cpt Record'!E700&amp;"  ")</f>
        <v/>
      </c>
      <c r="D700" s="362" t="str">
        <f aca="false">IF('Sub-Cpt Record'!F700 = "","",'Sub-Cpt Record'!F700&amp;"  ")</f>
        <v/>
      </c>
      <c r="E700" s="362" t="str">
        <f aca="false">IF('Sub-Cpt Record'!G700 = "","",'Sub-Cpt Record'!G700&amp;"  ")</f>
        <v/>
      </c>
      <c r="F700" s="362" t="str">
        <f aca="false">IF('Sub-Cpt Record'!H700 = "","",'Sub-Cpt Record'!H700&amp;"  ")</f>
        <v/>
      </c>
      <c r="G700" s="362" t="str">
        <f aca="false">IF('Sub-Cpt Record'!I700 = "","",'Sub-Cpt Record'!I700&amp;"  ")</f>
        <v/>
      </c>
      <c r="H700" s="362" t="str">
        <f aca="false">IF('Sub-Cpt Record'!J700 = "","",'Sub-Cpt Record'!J700&amp;"  ")</f>
        <v/>
      </c>
      <c r="I700" s="364" t="str">
        <f aca="false">CONCATENATE(C700&amp;D700&amp;E700&amp;F700&amp;G700&amp;H700)</f>
        <v/>
      </c>
      <c r="J700" s="362" t="n">
        <f aca="false">IF(A700&lt;&gt;"",'Sub-Cpt Record'!C700/CODE!B700,0)</f>
        <v>0</v>
      </c>
      <c r="L700" s="365" t="str">
        <f aca="false">IF(A700="",IF(L701=1,1,""),1)</f>
        <v/>
      </c>
      <c r="N700" s="366" t="n">
        <f aca="false">COUNTIFS('Felling&amp;Restocking'!$A$11:$A$1000, 'Felling&amp;Restocking'!$A700, 'Felling&amp;Restocking'!$B$11:$B$1000, 'Felling&amp;Restocking'!$B700, 'Felling&amp;Restocking'!$H$11:$H$1000, 'Felling&amp;Restocking'!$H700)</f>
        <v>0</v>
      </c>
      <c r="O700" s="366" t="n">
        <f aca="false">IF(OR('Felling&amp;Restocking'!H700=0,'Felling&amp;Restocking'!H700=""),0,1)</f>
        <v>0</v>
      </c>
      <c r="P700" s="367" t="n">
        <f aca="false">SUM('Felling&amp;Restocking'!O700+'Felling&amp;Restocking'!P700)</f>
        <v>0</v>
      </c>
      <c r="S700" s="369" t="n">
        <f aca="false">IF(AND(O700&lt;&gt;0,P700&lt;&gt;0,'Felling&amp;Restocking'!G700&lt;&gt;0,AA700="",AC700=""),1,0)</f>
        <v>0</v>
      </c>
      <c r="T700" s="370" t="str">
        <f aca="false">IF(OR('Felling&amp;Restocking'!G700=0,'Felling&amp;Restocking'!G700=""),"",SUM('Felling&amp;Restocking'!O700/P700)*'Felling&amp;Restocking'!G700)</f>
        <v/>
      </c>
      <c r="U700" s="370" t="str">
        <f aca="false">IF(OR('Felling&amp;Restocking'!G700=0,'Felling&amp;Restocking'!G700=""),"",SUM('Felling&amp;Restocking'!P700/P700)*'Felling&amp;Restocking'!G700)</f>
        <v/>
      </c>
      <c r="V700" s="371" t="n">
        <f aca="false">IF(CONCATENATE('Felling&amp;Restocking'!U700&amp;'Felling&amp;Restocking'!W700&amp;'Felling&amp;Restocking'!Y700&amp;'Felling&amp;Restocking'!AA700&amp;'Felling&amp;Restocking'!AC700)="",0,1)</f>
        <v>0</v>
      </c>
      <c r="W700" s="372" t="n">
        <f aca="false">IF(OR(OR(TRIM('Felling&amp;Restocking'!H700)="T",TRIM('Felling&amp;Restocking'!H700)="DF",TRIM('Felling&amp;Restocking'!H700)="OS"),O700=0),0,1)</f>
        <v>0</v>
      </c>
      <c r="X700" s="372" t="n">
        <f aca="false">IF(OR('Felling&amp;Restocking'!$S700="",OR('Felling&amp;Restocking'!$S700=0,'Felling&amp;Restocking'!$S700="N/A")),0,1)</f>
        <v>0</v>
      </c>
      <c r="Y700" s="362" t="str">
        <f aca="false">IF(W700=1,T700,"")</f>
        <v/>
      </c>
      <c r="Z700" s="362" t="str">
        <f aca="false">IF(W700=1,U700,"")</f>
        <v/>
      </c>
      <c r="AA700" s="363" t="str">
        <f aca="false">CONCATENATE(IF(AND(AG700="B",AF700&lt;&gt;""),AF700,""),IF(AND(AI700="B",AH700&lt;&gt;""),AH700,""),IF(AND(AK700="B",AJ700&lt;&gt;""),AJ700,""),IF(AND(AM700="B",AL700&lt;&gt;""),AL700,""),IF(AND(AO700="B",AN700&lt;&gt;""),AN700,""),IF(AND(AQ700="B",AP700&lt;&gt;""),AP700,""))</f>
        <v/>
      </c>
      <c r="AC700" s="362" t="str">
        <f aca="false">CONCATENATE(IF(AND(AG700="C",AF700&lt;&gt;""),AF700,""),IF(AND(AI700="C",AH700&lt;&gt;""),AH700,""),IF(AND(AK700="C",AJ700&lt;&gt;""),AJ700,""),IF(AND(AM700="C",AL700&lt;&gt;""),AL700,""),IF(AND(AO700="C",AN700&lt;&gt;""),AN700,""),IF(AND(AQ700="C",AP700&lt;&gt;""),AP700,""))</f>
        <v/>
      </c>
      <c r="AE700" s="362" t="str">
        <f aca="false">CONCATENATE(IF(AS700="","",AS700),IF(AU700="","",AU700),IF(AW700="","",AW700),IF(AY700="","",AY700),IF(BA700="","",BA700),IF(BC700="","",BC700))</f>
        <v>1</v>
      </c>
      <c r="AF700" s="362" t="str">
        <f aca="false">IF('Felling&amp;Restocking'!I700="","",IFERROR(VLOOKUP( 'Felling&amp;Restocking'!I700,SpeciesList[],2,0),"," &amp; 'Felling&amp;Restocking'!I700))</f>
        <v/>
      </c>
      <c r="AG700" s="362" t="str">
        <f aca="false">IF('Felling&amp;Restocking'!I700="","",VLOOKUP( 'Felling&amp;Restocking'!I700,SpeciesList[],4,0))</f>
        <v/>
      </c>
      <c r="AH700" s="362" t="str">
        <f aca="false">IF('Felling&amp;Restocking'!J700="","",IFERROR("," &amp; VLOOKUP( 'Felling&amp;Restocking'!J700,SpeciesList[],2,0),"," &amp; 'Felling&amp;Restocking'!J700))</f>
        <v/>
      </c>
      <c r="AI700" s="362" t="str">
        <f aca="false">IF('Felling&amp;Restocking'!J700="","",VLOOKUP( 'Felling&amp;Restocking'!J700,SpeciesList[],4,0))</f>
        <v/>
      </c>
      <c r="AJ700" s="362" t="str">
        <f aca="false">IF('Felling&amp;Restocking'!K700="","",IFERROR("," &amp; VLOOKUP( 'Felling&amp;Restocking'!K700,SpeciesList[],2,0),"," &amp; 'Felling&amp;Restocking'!K700))</f>
        <v/>
      </c>
      <c r="AK700" s="362" t="str">
        <f aca="false">IF('Felling&amp;Restocking'!K700="","",VLOOKUP( 'Felling&amp;Restocking'!K700,SpeciesList[],4,0))</f>
        <v/>
      </c>
      <c r="AL700" s="362" t="str">
        <f aca="false">IF('Felling&amp;Restocking'!L700="","",IFERROR("," &amp; VLOOKUP( 'Felling&amp;Restocking'!L700,SpeciesList[],2,0),"," &amp; 'Felling&amp;Restocking'!L700))</f>
        <v/>
      </c>
      <c r="AM700" s="362" t="str">
        <f aca="false">IF('Felling&amp;Restocking'!L700="","",VLOOKUP( 'Felling&amp;Restocking'!L700,SpeciesList[],4,0))</f>
        <v/>
      </c>
      <c r="AN700" s="362" t="str">
        <f aca="false">IF('Felling&amp;Restocking'!M700="","",IFERROR("," &amp; VLOOKUP( 'Felling&amp;Restocking'!M700,SpeciesList[],2,0),"," &amp; 'Felling&amp;Restocking'!M700))</f>
        <v/>
      </c>
      <c r="AO700" s="362" t="str">
        <f aca="false">IF('Felling&amp;Restocking'!M700="","",VLOOKUP( 'Felling&amp;Restocking'!M700,SpeciesList[],4,0))</f>
        <v/>
      </c>
      <c r="AP700" s="362" t="str">
        <f aca="false">IF('Felling&amp;Restocking'!N700="","",IFERROR("," &amp; VLOOKUP( 'Felling&amp;Restocking'!N700,SpeciesList[],2,0),"," &amp; 'Felling&amp;Restocking'!N700))</f>
        <v/>
      </c>
      <c r="AQ700" s="362" t="str">
        <f aca="false">IF('Felling&amp;Restocking'!N700="","",VLOOKUP( 'Felling&amp;Restocking'!N700,SpeciesList[],4,0))</f>
        <v/>
      </c>
      <c r="AT700" s="362" t="str">
        <f aca="false">IF('Sub-Cpt Record'!A700&lt;&gt;"",CONCATENATE('Sub-Cpt Record'!A700,'Sub-Cpt Record'!B700,'Sub-Cpt Record'!C700),"")</f>
        <v/>
      </c>
      <c r="AU700" s="362" t="n">
        <f aca="false">IF($AT700="",1,COUNTIFS($AT$11:$AT$1000, $AT700))</f>
        <v>1</v>
      </c>
      <c r="AV700" s="362" t="n">
        <f aca="false">IF(AT700&lt;&gt;"",'Sub-Cpt Record'!C700/CODE!AU700,0)</f>
        <v>0</v>
      </c>
    </row>
    <row r="701" customFormat="false" ht="15" hidden="false" customHeight="false" outlineLevel="0" collapsed="false">
      <c r="A701" s="362" t="str">
        <f aca="false">IF('Sub-Cpt Record'!B701="",IF(OR('Sub-Cpt Record'!A701=0,'Sub-Cpt Record'!A701=""),"",'Sub-Cpt Record'!A701),CONCATENATE('Sub-Cpt Record'!A701&amp;'Sub-Cpt Record'!B701))</f>
        <v/>
      </c>
      <c r="B701" s="362" t="n">
        <f aca="false">IF($A701="",1,COUNTIFS($A$11:$A$1000, $A701))</f>
        <v>1</v>
      </c>
      <c r="C701" s="363" t="str">
        <f aca="false">IF('Sub-Cpt Record'!E701 = "","",'Sub-Cpt Record'!E701&amp;"  ")</f>
        <v/>
      </c>
      <c r="D701" s="362" t="str">
        <f aca="false">IF('Sub-Cpt Record'!F701 = "","",'Sub-Cpt Record'!F701&amp;"  ")</f>
        <v/>
      </c>
      <c r="E701" s="362" t="str">
        <f aca="false">IF('Sub-Cpt Record'!G701 = "","",'Sub-Cpt Record'!G701&amp;"  ")</f>
        <v/>
      </c>
      <c r="F701" s="362" t="str">
        <f aca="false">IF('Sub-Cpt Record'!H701 = "","",'Sub-Cpt Record'!H701&amp;"  ")</f>
        <v/>
      </c>
      <c r="G701" s="362" t="str">
        <f aca="false">IF('Sub-Cpt Record'!I701 = "","",'Sub-Cpt Record'!I701&amp;"  ")</f>
        <v/>
      </c>
      <c r="H701" s="362" t="str">
        <f aca="false">IF('Sub-Cpt Record'!J701 = "","",'Sub-Cpt Record'!J701&amp;"  ")</f>
        <v/>
      </c>
      <c r="I701" s="364" t="str">
        <f aca="false">CONCATENATE(C701&amp;D701&amp;E701&amp;F701&amp;G701&amp;H701)</f>
        <v/>
      </c>
      <c r="J701" s="362" t="n">
        <f aca="false">IF(A701&lt;&gt;"",'Sub-Cpt Record'!C701/CODE!B701,0)</f>
        <v>0</v>
      </c>
      <c r="L701" s="365" t="str">
        <f aca="false">IF(A701="",IF(L702=1,1,""),1)</f>
        <v/>
      </c>
      <c r="N701" s="366" t="n">
        <f aca="false">COUNTIFS('Felling&amp;Restocking'!$A$11:$A$1000, 'Felling&amp;Restocking'!$A701, 'Felling&amp;Restocking'!$B$11:$B$1000, 'Felling&amp;Restocking'!$B701, 'Felling&amp;Restocking'!$H$11:$H$1000, 'Felling&amp;Restocking'!$H701)</f>
        <v>0</v>
      </c>
      <c r="O701" s="366" t="n">
        <f aca="false">IF(OR('Felling&amp;Restocking'!H701=0,'Felling&amp;Restocking'!H701=""),0,1)</f>
        <v>0</v>
      </c>
      <c r="P701" s="367" t="n">
        <f aca="false">SUM('Felling&amp;Restocking'!O701+'Felling&amp;Restocking'!P701)</f>
        <v>0</v>
      </c>
      <c r="S701" s="369" t="n">
        <f aca="false">IF(AND(O701&lt;&gt;0,P701&lt;&gt;0,'Felling&amp;Restocking'!G701&lt;&gt;0,AA701="",AC701=""),1,0)</f>
        <v>0</v>
      </c>
      <c r="T701" s="370" t="str">
        <f aca="false">IF(OR('Felling&amp;Restocking'!G701=0,'Felling&amp;Restocking'!G701=""),"",SUM('Felling&amp;Restocking'!O701/P701)*'Felling&amp;Restocking'!G701)</f>
        <v/>
      </c>
      <c r="U701" s="370" t="str">
        <f aca="false">IF(OR('Felling&amp;Restocking'!G701=0,'Felling&amp;Restocking'!G701=""),"",SUM('Felling&amp;Restocking'!P701/P701)*'Felling&amp;Restocking'!G701)</f>
        <v/>
      </c>
      <c r="V701" s="371" t="n">
        <f aca="false">IF(CONCATENATE('Felling&amp;Restocking'!U701&amp;'Felling&amp;Restocking'!W701&amp;'Felling&amp;Restocking'!Y701&amp;'Felling&amp;Restocking'!AA701&amp;'Felling&amp;Restocking'!AC701)="",0,1)</f>
        <v>0</v>
      </c>
      <c r="W701" s="372" t="n">
        <f aca="false">IF(OR(OR(TRIM('Felling&amp;Restocking'!H701)="T",TRIM('Felling&amp;Restocking'!H701)="DF",TRIM('Felling&amp;Restocking'!H701)="OS"),O701=0),0,1)</f>
        <v>0</v>
      </c>
      <c r="X701" s="372" t="n">
        <f aca="false">IF(OR('Felling&amp;Restocking'!$S701="",OR('Felling&amp;Restocking'!$S701=0,'Felling&amp;Restocking'!$S701="N/A")),0,1)</f>
        <v>0</v>
      </c>
      <c r="Y701" s="362" t="str">
        <f aca="false">IF(W701=1,T701,"")</f>
        <v/>
      </c>
      <c r="Z701" s="362" t="str">
        <f aca="false">IF(W701=1,U701,"")</f>
        <v/>
      </c>
      <c r="AA701" s="363" t="str">
        <f aca="false">CONCATENATE(IF(AND(AG701="B",AF701&lt;&gt;""),AF701,""),IF(AND(AI701="B",AH701&lt;&gt;""),AH701,""),IF(AND(AK701="B",AJ701&lt;&gt;""),AJ701,""),IF(AND(AM701="B",AL701&lt;&gt;""),AL701,""),IF(AND(AO701="B",AN701&lt;&gt;""),AN701,""),IF(AND(AQ701="B",AP701&lt;&gt;""),AP701,""))</f>
        <v/>
      </c>
      <c r="AC701" s="362" t="str">
        <f aca="false">CONCATENATE(IF(AND(AG701="C",AF701&lt;&gt;""),AF701,""),IF(AND(AI701="C",AH701&lt;&gt;""),AH701,""),IF(AND(AK701="C",AJ701&lt;&gt;""),AJ701,""),IF(AND(AM701="C",AL701&lt;&gt;""),AL701,""),IF(AND(AO701="C",AN701&lt;&gt;""),AN701,""),IF(AND(AQ701="C",AP701&lt;&gt;""),AP701,""))</f>
        <v/>
      </c>
      <c r="AE701" s="362" t="str">
        <f aca="false">CONCATENATE(IF(AS701="","",AS701),IF(AU701="","",AU701),IF(AW701="","",AW701),IF(AY701="","",AY701),IF(BA701="","",BA701),IF(BC701="","",BC701))</f>
        <v>1</v>
      </c>
      <c r="AF701" s="362" t="str">
        <f aca="false">IF('Felling&amp;Restocking'!I701="","",IFERROR(VLOOKUP( 'Felling&amp;Restocking'!I701,SpeciesList[],2,0),"," &amp; 'Felling&amp;Restocking'!I701))</f>
        <v/>
      </c>
      <c r="AG701" s="362" t="str">
        <f aca="false">IF('Felling&amp;Restocking'!I701="","",VLOOKUP( 'Felling&amp;Restocking'!I701,SpeciesList[],4,0))</f>
        <v/>
      </c>
      <c r="AH701" s="362" t="str">
        <f aca="false">IF('Felling&amp;Restocking'!J701="","",IFERROR("," &amp; VLOOKUP( 'Felling&amp;Restocking'!J701,SpeciesList[],2,0),"," &amp; 'Felling&amp;Restocking'!J701))</f>
        <v/>
      </c>
      <c r="AI701" s="362" t="str">
        <f aca="false">IF('Felling&amp;Restocking'!J701="","",VLOOKUP( 'Felling&amp;Restocking'!J701,SpeciesList[],4,0))</f>
        <v/>
      </c>
      <c r="AJ701" s="362" t="str">
        <f aca="false">IF('Felling&amp;Restocking'!K701="","",IFERROR("," &amp; VLOOKUP( 'Felling&amp;Restocking'!K701,SpeciesList[],2,0),"," &amp; 'Felling&amp;Restocking'!K701))</f>
        <v/>
      </c>
      <c r="AK701" s="362" t="str">
        <f aca="false">IF('Felling&amp;Restocking'!K701="","",VLOOKUP( 'Felling&amp;Restocking'!K701,SpeciesList[],4,0))</f>
        <v/>
      </c>
      <c r="AL701" s="362" t="str">
        <f aca="false">IF('Felling&amp;Restocking'!L701="","",IFERROR("," &amp; VLOOKUP( 'Felling&amp;Restocking'!L701,SpeciesList[],2,0),"," &amp; 'Felling&amp;Restocking'!L701))</f>
        <v/>
      </c>
      <c r="AM701" s="362" t="str">
        <f aca="false">IF('Felling&amp;Restocking'!L701="","",VLOOKUP( 'Felling&amp;Restocking'!L701,SpeciesList[],4,0))</f>
        <v/>
      </c>
      <c r="AN701" s="362" t="str">
        <f aca="false">IF('Felling&amp;Restocking'!M701="","",IFERROR("," &amp; VLOOKUP( 'Felling&amp;Restocking'!M701,SpeciesList[],2,0),"," &amp; 'Felling&amp;Restocking'!M701))</f>
        <v/>
      </c>
      <c r="AO701" s="362" t="str">
        <f aca="false">IF('Felling&amp;Restocking'!M701="","",VLOOKUP( 'Felling&amp;Restocking'!M701,SpeciesList[],4,0))</f>
        <v/>
      </c>
      <c r="AP701" s="362" t="str">
        <f aca="false">IF('Felling&amp;Restocking'!N701="","",IFERROR("," &amp; VLOOKUP( 'Felling&amp;Restocking'!N701,SpeciesList[],2,0),"," &amp; 'Felling&amp;Restocking'!N701))</f>
        <v/>
      </c>
      <c r="AQ701" s="362" t="str">
        <f aca="false">IF('Felling&amp;Restocking'!N701="","",VLOOKUP( 'Felling&amp;Restocking'!N701,SpeciesList[],4,0))</f>
        <v/>
      </c>
      <c r="AT701" s="362" t="str">
        <f aca="false">IF('Sub-Cpt Record'!A701&lt;&gt;"",CONCATENATE('Sub-Cpt Record'!A701,'Sub-Cpt Record'!B701,'Sub-Cpt Record'!C701),"")</f>
        <v/>
      </c>
      <c r="AU701" s="362" t="n">
        <f aca="false">IF($AT701="",1,COUNTIFS($AT$11:$AT$1000, $AT701))</f>
        <v>1</v>
      </c>
      <c r="AV701" s="362" t="n">
        <f aca="false">IF(AT701&lt;&gt;"",'Sub-Cpt Record'!C701/CODE!AU701,0)</f>
        <v>0</v>
      </c>
    </row>
    <row r="702" customFormat="false" ht="15" hidden="false" customHeight="false" outlineLevel="0" collapsed="false">
      <c r="A702" s="362" t="str">
        <f aca="false">IF('Sub-Cpt Record'!B702="",IF(OR('Sub-Cpt Record'!A702=0,'Sub-Cpt Record'!A702=""),"",'Sub-Cpt Record'!A702),CONCATENATE('Sub-Cpt Record'!A702&amp;'Sub-Cpt Record'!B702))</f>
        <v/>
      </c>
      <c r="B702" s="362" t="n">
        <f aca="false">IF($A702="",1,COUNTIFS($A$11:$A$1000, $A702))</f>
        <v>1</v>
      </c>
      <c r="C702" s="363" t="str">
        <f aca="false">IF('Sub-Cpt Record'!E702 = "","",'Sub-Cpt Record'!E702&amp;"  ")</f>
        <v/>
      </c>
      <c r="D702" s="362" t="str">
        <f aca="false">IF('Sub-Cpt Record'!F702 = "","",'Sub-Cpt Record'!F702&amp;"  ")</f>
        <v/>
      </c>
      <c r="E702" s="362" t="str">
        <f aca="false">IF('Sub-Cpt Record'!G702 = "","",'Sub-Cpt Record'!G702&amp;"  ")</f>
        <v/>
      </c>
      <c r="F702" s="362" t="str">
        <f aca="false">IF('Sub-Cpt Record'!H702 = "","",'Sub-Cpt Record'!H702&amp;"  ")</f>
        <v/>
      </c>
      <c r="G702" s="362" t="str">
        <f aca="false">IF('Sub-Cpt Record'!I702 = "","",'Sub-Cpt Record'!I702&amp;"  ")</f>
        <v/>
      </c>
      <c r="H702" s="362" t="str">
        <f aca="false">IF('Sub-Cpt Record'!J702 = "","",'Sub-Cpt Record'!J702&amp;"  ")</f>
        <v/>
      </c>
      <c r="I702" s="364" t="str">
        <f aca="false">CONCATENATE(C702&amp;D702&amp;E702&amp;F702&amp;G702&amp;H702)</f>
        <v/>
      </c>
      <c r="J702" s="362" t="n">
        <f aca="false">IF(A702&lt;&gt;"",'Sub-Cpt Record'!C702/CODE!B702,0)</f>
        <v>0</v>
      </c>
      <c r="L702" s="365" t="str">
        <f aca="false">IF(A702="",IF(L703=1,1,""),1)</f>
        <v/>
      </c>
      <c r="N702" s="366" t="n">
        <f aca="false">COUNTIFS('Felling&amp;Restocking'!$A$11:$A$1000, 'Felling&amp;Restocking'!$A702, 'Felling&amp;Restocking'!$B$11:$B$1000, 'Felling&amp;Restocking'!$B702, 'Felling&amp;Restocking'!$H$11:$H$1000, 'Felling&amp;Restocking'!$H702)</f>
        <v>0</v>
      </c>
      <c r="O702" s="366" t="n">
        <f aca="false">IF(OR('Felling&amp;Restocking'!H702=0,'Felling&amp;Restocking'!H702=""),0,1)</f>
        <v>0</v>
      </c>
      <c r="P702" s="367" t="n">
        <f aca="false">SUM('Felling&amp;Restocking'!O702+'Felling&amp;Restocking'!P702)</f>
        <v>0</v>
      </c>
      <c r="S702" s="369" t="n">
        <f aca="false">IF(AND(O702&lt;&gt;0,P702&lt;&gt;0,'Felling&amp;Restocking'!G702&lt;&gt;0,AA702="",AC702=""),1,0)</f>
        <v>0</v>
      </c>
      <c r="T702" s="370" t="str">
        <f aca="false">IF(OR('Felling&amp;Restocking'!G702=0,'Felling&amp;Restocking'!G702=""),"",SUM('Felling&amp;Restocking'!O702/P702)*'Felling&amp;Restocking'!G702)</f>
        <v/>
      </c>
      <c r="U702" s="370" t="str">
        <f aca="false">IF(OR('Felling&amp;Restocking'!G702=0,'Felling&amp;Restocking'!G702=""),"",SUM('Felling&amp;Restocking'!P702/P702)*'Felling&amp;Restocking'!G702)</f>
        <v/>
      </c>
      <c r="V702" s="371" t="n">
        <f aca="false">IF(CONCATENATE('Felling&amp;Restocking'!U702&amp;'Felling&amp;Restocking'!W702&amp;'Felling&amp;Restocking'!Y702&amp;'Felling&amp;Restocking'!AA702&amp;'Felling&amp;Restocking'!AC702)="",0,1)</f>
        <v>0</v>
      </c>
      <c r="W702" s="372" t="n">
        <f aca="false">IF(OR(OR(TRIM('Felling&amp;Restocking'!H702)="T",TRIM('Felling&amp;Restocking'!H702)="DF",TRIM('Felling&amp;Restocking'!H702)="OS"),O702=0),0,1)</f>
        <v>0</v>
      </c>
      <c r="X702" s="372" t="n">
        <f aca="false">IF(OR('Felling&amp;Restocking'!$S702="",OR('Felling&amp;Restocking'!$S702=0,'Felling&amp;Restocking'!$S702="N/A")),0,1)</f>
        <v>0</v>
      </c>
      <c r="Y702" s="362" t="str">
        <f aca="false">IF(W702=1,T702,"")</f>
        <v/>
      </c>
      <c r="Z702" s="362" t="str">
        <f aca="false">IF(W702=1,U702,"")</f>
        <v/>
      </c>
      <c r="AA702" s="363" t="str">
        <f aca="false">CONCATENATE(IF(AND(AG702="B",AF702&lt;&gt;""),AF702,""),IF(AND(AI702="B",AH702&lt;&gt;""),AH702,""),IF(AND(AK702="B",AJ702&lt;&gt;""),AJ702,""),IF(AND(AM702="B",AL702&lt;&gt;""),AL702,""),IF(AND(AO702="B",AN702&lt;&gt;""),AN702,""),IF(AND(AQ702="B",AP702&lt;&gt;""),AP702,""))</f>
        <v/>
      </c>
      <c r="AC702" s="362" t="str">
        <f aca="false">CONCATENATE(IF(AND(AG702="C",AF702&lt;&gt;""),AF702,""),IF(AND(AI702="C",AH702&lt;&gt;""),AH702,""),IF(AND(AK702="C",AJ702&lt;&gt;""),AJ702,""),IF(AND(AM702="C",AL702&lt;&gt;""),AL702,""),IF(AND(AO702="C",AN702&lt;&gt;""),AN702,""),IF(AND(AQ702="C",AP702&lt;&gt;""),AP702,""))</f>
        <v/>
      </c>
      <c r="AE702" s="362" t="str">
        <f aca="false">CONCATENATE(IF(AS702="","",AS702),IF(AU702="","",AU702),IF(AW702="","",AW702),IF(AY702="","",AY702),IF(BA702="","",BA702),IF(BC702="","",BC702))</f>
        <v>1</v>
      </c>
      <c r="AF702" s="362" t="str">
        <f aca="false">IF('Felling&amp;Restocking'!I702="","",IFERROR(VLOOKUP( 'Felling&amp;Restocking'!I702,SpeciesList[],2,0),"," &amp; 'Felling&amp;Restocking'!I702))</f>
        <v/>
      </c>
      <c r="AG702" s="362" t="str">
        <f aca="false">IF('Felling&amp;Restocking'!I702="","",VLOOKUP( 'Felling&amp;Restocking'!I702,SpeciesList[],4,0))</f>
        <v/>
      </c>
      <c r="AH702" s="362" t="str">
        <f aca="false">IF('Felling&amp;Restocking'!J702="","",IFERROR("," &amp; VLOOKUP( 'Felling&amp;Restocking'!J702,SpeciesList[],2,0),"," &amp; 'Felling&amp;Restocking'!J702))</f>
        <v/>
      </c>
      <c r="AI702" s="362" t="str">
        <f aca="false">IF('Felling&amp;Restocking'!J702="","",VLOOKUP( 'Felling&amp;Restocking'!J702,SpeciesList[],4,0))</f>
        <v/>
      </c>
      <c r="AJ702" s="362" t="str">
        <f aca="false">IF('Felling&amp;Restocking'!K702="","",IFERROR("," &amp; VLOOKUP( 'Felling&amp;Restocking'!K702,SpeciesList[],2,0),"," &amp; 'Felling&amp;Restocking'!K702))</f>
        <v/>
      </c>
      <c r="AK702" s="362" t="str">
        <f aca="false">IF('Felling&amp;Restocking'!K702="","",VLOOKUP( 'Felling&amp;Restocking'!K702,SpeciesList[],4,0))</f>
        <v/>
      </c>
      <c r="AL702" s="362" t="str">
        <f aca="false">IF('Felling&amp;Restocking'!L702="","",IFERROR("," &amp; VLOOKUP( 'Felling&amp;Restocking'!L702,SpeciesList[],2,0),"," &amp; 'Felling&amp;Restocking'!L702))</f>
        <v/>
      </c>
      <c r="AM702" s="362" t="str">
        <f aca="false">IF('Felling&amp;Restocking'!L702="","",VLOOKUP( 'Felling&amp;Restocking'!L702,SpeciesList[],4,0))</f>
        <v/>
      </c>
      <c r="AN702" s="362" t="str">
        <f aca="false">IF('Felling&amp;Restocking'!M702="","",IFERROR("," &amp; VLOOKUP( 'Felling&amp;Restocking'!M702,SpeciesList[],2,0),"," &amp; 'Felling&amp;Restocking'!M702))</f>
        <v/>
      </c>
      <c r="AO702" s="362" t="str">
        <f aca="false">IF('Felling&amp;Restocking'!M702="","",VLOOKUP( 'Felling&amp;Restocking'!M702,SpeciesList[],4,0))</f>
        <v/>
      </c>
      <c r="AP702" s="362" t="str">
        <f aca="false">IF('Felling&amp;Restocking'!N702="","",IFERROR("," &amp; VLOOKUP( 'Felling&amp;Restocking'!N702,SpeciesList[],2,0),"," &amp; 'Felling&amp;Restocking'!N702))</f>
        <v/>
      </c>
      <c r="AQ702" s="362" t="str">
        <f aca="false">IF('Felling&amp;Restocking'!N702="","",VLOOKUP( 'Felling&amp;Restocking'!N702,SpeciesList[],4,0))</f>
        <v/>
      </c>
      <c r="AT702" s="362" t="str">
        <f aca="false">IF('Sub-Cpt Record'!A702&lt;&gt;"",CONCATENATE('Sub-Cpt Record'!A702,'Sub-Cpt Record'!B702,'Sub-Cpt Record'!C702),"")</f>
        <v/>
      </c>
      <c r="AU702" s="362" t="n">
        <f aca="false">IF($AT702="",1,COUNTIFS($AT$11:$AT$1000, $AT702))</f>
        <v>1</v>
      </c>
      <c r="AV702" s="362" t="n">
        <f aca="false">IF(AT702&lt;&gt;"",'Sub-Cpt Record'!C702/CODE!AU702,0)</f>
        <v>0</v>
      </c>
    </row>
    <row r="703" customFormat="false" ht="15" hidden="false" customHeight="false" outlineLevel="0" collapsed="false">
      <c r="A703" s="362" t="str">
        <f aca="false">IF('Sub-Cpt Record'!B703="",IF(OR('Sub-Cpt Record'!A703=0,'Sub-Cpt Record'!A703=""),"",'Sub-Cpt Record'!A703),CONCATENATE('Sub-Cpt Record'!A703&amp;'Sub-Cpt Record'!B703))</f>
        <v/>
      </c>
      <c r="B703" s="362" t="n">
        <f aca="false">IF($A703="",1,COUNTIFS($A$11:$A$1000, $A703))</f>
        <v>1</v>
      </c>
      <c r="C703" s="363" t="str">
        <f aca="false">IF('Sub-Cpt Record'!E703 = "","",'Sub-Cpt Record'!E703&amp;"  ")</f>
        <v/>
      </c>
      <c r="D703" s="362" t="str">
        <f aca="false">IF('Sub-Cpt Record'!F703 = "","",'Sub-Cpt Record'!F703&amp;"  ")</f>
        <v/>
      </c>
      <c r="E703" s="362" t="str">
        <f aca="false">IF('Sub-Cpt Record'!G703 = "","",'Sub-Cpt Record'!G703&amp;"  ")</f>
        <v/>
      </c>
      <c r="F703" s="362" t="str">
        <f aca="false">IF('Sub-Cpt Record'!H703 = "","",'Sub-Cpt Record'!H703&amp;"  ")</f>
        <v/>
      </c>
      <c r="G703" s="362" t="str">
        <f aca="false">IF('Sub-Cpt Record'!I703 = "","",'Sub-Cpt Record'!I703&amp;"  ")</f>
        <v/>
      </c>
      <c r="H703" s="362" t="str">
        <f aca="false">IF('Sub-Cpt Record'!J703 = "","",'Sub-Cpt Record'!J703&amp;"  ")</f>
        <v/>
      </c>
      <c r="I703" s="364" t="str">
        <f aca="false">CONCATENATE(C703&amp;D703&amp;E703&amp;F703&amp;G703&amp;H703)</f>
        <v/>
      </c>
      <c r="J703" s="362" t="n">
        <f aca="false">IF(A703&lt;&gt;"",'Sub-Cpt Record'!C703/CODE!B703,0)</f>
        <v>0</v>
      </c>
      <c r="L703" s="365" t="str">
        <f aca="false">IF(A703="",IF(L704=1,1,""),1)</f>
        <v/>
      </c>
      <c r="N703" s="366" t="n">
        <f aca="false">COUNTIFS('Felling&amp;Restocking'!$A$11:$A$1000, 'Felling&amp;Restocking'!$A703, 'Felling&amp;Restocking'!$B$11:$B$1000, 'Felling&amp;Restocking'!$B703, 'Felling&amp;Restocking'!$H$11:$H$1000, 'Felling&amp;Restocking'!$H703)</f>
        <v>0</v>
      </c>
      <c r="O703" s="366" t="n">
        <f aca="false">IF(OR('Felling&amp;Restocking'!H703=0,'Felling&amp;Restocking'!H703=""),0,1)</f>
        <v>0</v>
      </c>
      <c r="P703" s="367" t="n">
        <f aca="false">SUM('Felling&amp;Restocking'!O703+'Felling&amp;Restocking'!P703)</f>
        <v>0</v>
      </c>
      <c r="S703" s="369" t="n">
        <f aca="false">IF(AND(O703&lt;&gt;0,P703&lt;&gt;0,'Felling&amp;Restocking'!G703&lt;&gt;0,AA703="",AC703=""),1,0)</f>
        <v>0</v>
      </c>
      <c r="T703" s="370" t="str">
        <f aca="false">IF(OR('Felling&amp;Restocking'!G703=0,'Felling&amp;Restocking'!G703=""),"",SUM('Felling&amp;Restocking'!O703/P703)*'Felling&amp;Restocking'!G703)</f>
        <v/>
      </c>
      <c r="U703" s="370" t="str">
        <f aca="false">IF(OR('Felling&amp;Restocking'!G703=0,'Felling&amp;Restocking'!G703=""),"",SUM('Felling&amp;Restocking'!P703/P703)*'Felling&amp;Restocking'!G703)</f>
        <v/>
      </c>
      <c r="V703" s="371" t="n">
        <f aca="false">IF(CONCATENATE('Felling&amp;Restocking'!U703&amp;'Felling&amp;Restocking'!W703&amp;'Felling&amp;Restocking'!Y703&amp;'Felling&amp;Restocking'!AA703&amp;'Felling&amp;Restocking'!AC703)="",0,1)</f>
        <v>0</v>
      </c>
      <c r="W703" s="372" t="n">
        <f aca="false">IF(OR(OR(TRIM('Felling&amp;Restocking'!H703)="T",TRIM('Felling&amp;Restocking'!H703)="DF",TRIM('Felling&amp;Restocking'!H703)="OS"),O703=0),0,1)</f>
        <v>0</v>
      </c>
      <c r="X703" s="372" t="n">
        <f aca="false">IF(OR('Felling&amp;Restocking'!$S703="",OR('Felling&amp;Restocking'!$S703=0,'Felling&amp;Restocking'!$S703="N/A")),0,1)</f>
        <v>0</v>
      </c>
      <c r="Y703" s="362" t="str">
        <f aca="false">IF(W703=1,T703,"")</f>
        <v/>
      </c>
      <c r="Z703" s="362" t="str">
        <f aca="false">IF(W703=1,U703,"")</f>
        <v/>
      </c>
      <c r="AA703" s="363" t="str">
        <f aca="false">CONCATENATE(IF(AND(AG703="B",AF703&lt;&gt;""),AF703,""),IF(AND(AI703="B",AH703&lt;&gt;""),AH703,""),IF(AND(AK703="B",AJ703&lt;&gt;""),AJ703,""),IF(AND(AM703="B",AL703&lt;&gt;""),AL703,""),IF(AND(AO703="B",AN703&lt;&gt;""),AN703,""),IF(AND(AQ703="B",AP703&lt;&gt;""),AP703,""))</f>
        <v/>
      </c>
      <c r="AC703" s="362" t="str">
        <f aca="false">CONCATENATE(IF(AND(AG703="C",AF703&lt;&gt;""),AF703,""),IF(AND(AI703="C",AH703&lt;&gt;""),AH703,""),IF(AND(AK703="C",AJ703&lt;&gt;""),AJ703,""),IF(AND(AM703="C",AL703&lt;&gt;""),AL703,""),IF(AND(AO703="C",AN703&lt;&gt;""),AN703,""),IF(AND(AQ703="C",AP703&lt;&gt;""),AP703,""))</f>
        <v/>
      </c>
      <c r="AE703" s="362" t="str">
        <f aca="false">CONCATENATE(IF(AS703="","",AS703),IF(AU703="","",AU703),IF(AW703="","",AW703),IF(AY703="","",AY703),IF(BA703="","",BA703),IF(BC703="","",BC703))</f>
        <v>1</v>
      </c>
      <c r="AF703" s="362" t="str">
        <f aca="false">IF('Felling&amp;Restocking'!I703="","",IFERROR(VLOOKUP( 'Felling&amp;Restocking'!I703,SpeciesList[],2,0),"," &amp; 'Felling&amp;Restocking'!I703))</f>
        <v/>
      </c>
      <c r="AG703" s="362" t="str">
        <f aca="false">IF('Felling&amp;Restocking'!I703="","",VLOOKUP( 'Felling&amp;Restocking'!I703,SpeciesList[],4,0))</f>
        <v/>
      </c>
      <c r="AH703" s="362" t="str">
        <f aca="false">IF('Felling&amp;Restocking'!J703="","",IFERROR("," &amp; VLOOKUP( 'Felling&amp;Restocking'!J703,SpeciesList[],2,0),"," &amp; 'Felling&amp;Restocking'!J703))</f>
        <v/>
      </c>
      <c r="AI703" s="362" t="str">
        <f aca="false">IF('Felling&amp;Restocking'!J703="","",VLOOKUP( 'Felling&amp;Restocking'!J703,SpeciesList[],4,0))</f>
        <v/>
      </c>
      <c r="AJ703" s="362" t="str">
        <f aca="false">IF('Felling&amp;Restocking'!K703="","",IFERROR("," &amp; VLOOKUP( 'Felling&amp;Restocking'!K703,SpeciesList[],2,0),"," &amp; 'Felling&amp;Restocking'!K703))</f>
        <v/>
      </c>
      <c r="AK703" s="362" t="str">
        <f aca="false">IF('Felling&amp;Restocking'!K703="","",VLOOKUP( 'Felling&amp;Restocking'!K703,SpeciesList[],4,0))</f>
        <v/>
      </c>
      <c r="AL703" s="362" t="str">
        <f aca="false">IF('Felling&amp;Restocking'!L703="","",IFERROR("," &amp; VLOOKUP( 'Felling&amp;Restocking'!L703,SpeciesList[],2,0),"," &amp; 'Felling&amp;Restocking'!L703))</f>
        <v/>
      </c>
      <c r="AM703" s="362" t="str">
        <f aca="false">IF('Felling&amp;Restocking'!L703="","",VLOOKUP( 'Felling&amp;Restocking'!L703,SpeciesList[],4,0))</f>
        <v/>
      </c>
      <c r="AN703" s="362" t="str">
        <f aca="false">IF('Felling&amp;Restocking'!M703="","",IFERROR("," &amp; VLOOKUP( 'Felling&amp;Restocking'!M703,SpeciesList[],2,0),"," &amp; 'Felling&amp;Restocking'!M703))</f>
        <v/>
      </c>
      <c r="AO703" s="362" t="str">
        <f aca="false">IF('Felling&amp;Restocking'!M703="","",VLOOKUP( 'Felling&amp;Restocking'!M703,SpeciesList[],4,0))</f>
        <v/>
      </c>
      <c r="AP703" s="362" t="str">
        <f aca="false">IF('Felling&amp;Restocking'!N703="","",IFERROR("," &amp; VLOOKUP( 'Felling&amp;Restocking'!N703,SpeciesList[],2,0),"," &amp; 'Felling&amp;Restocking'!N703))</f>
        <v/>
      </c>
      <c r="AQ703" s="362" t="str">
        <f aca="false">IF('Felling&amp;Restocking'!N703="","",VLOOKUP( 'Felling&amp;Restocking'!N703,SpeciesList[],4,0))</f>
        <v/>
      </c>
      <c r="AT703" s="362" t="str">
        <f aca="false">IF('Sub-Cpt Record'!A703&lt;&gt;"",CONCATENATE('Sub-Cpt Record'!A703,'Sub-Cpt Record'!B703,'Sub-Cpt Record'!C703),"")</f>
        <v/>
      </c>
      <c r="AU703" s="362" t="n">
        <f aca="false">IF($AT703="",1,COUNTIFS($AT$11:$AT$1000, $AT703))</f>
        <v>1</v>
      </c>
      <c r="AV703" s="362" t="n">
        <f aca="false">IF(AT703&lt;&gt;"",'Sub-Cpt Record'!C703/CODE!AU703,0)</f>
        <v>0</v>
      </c>
    </row>
    <row r="704" customFormat="false" ht="15" hidden="false" customHeight="false" outlineLevel="0" collapsed="false">
      <c r="A704" s="362" t="str">
        <f aca="false">IF('Sub-Cpt Record'!B704="",IF(OR('Sub-Cpt Record'!A704=0,'Sub-Cpt Record'!A704=""),"",'Sub-Cpt Record'!A704),CONCATENATE('Sub-Cpt Record'!A704&amp;'Sub-Cpt Record'!B704))</f>
        <v/>
      </c>
      <c r="B704" s="362" t="n">
        <f aca="false">IF($A704="",1,COUNTIFS($A$11:$A$1000, $A704))</f>
        <v>1</v>
      </c>
      <c r="C704" s="363" t="str">
        <f aca="false">IF('Sub-Cpt Record'!E704 = "","",'Sub-Cpt Record'!E704&amp;"  ")</f>
        <v/>
      </c>
      <c r="D704" s="362" t="str">
        <f aca="false">IF('Sub-Cpt Record'!F704 = "","",'Sub-Cpt Record'!F704&amp;"  ")</f>
        <v/>
      </c>
      <c r="E704" s="362" t="str">
        <f aca="false">IF('Sub-Cpt Record'!G704 = "","",'Sub-Cpt Record'!G704&amp;"  ")</f>
        <v/>
      </c>
      <c r="F704" s="362" t="str">
        <f aca="false">IF('Sub-Cpt Record'!H704 = "","",'Sub-Cpt Record'!H704&amp;"  ")</f>
        <v/>
      </c>
      <c r="G704" s="362" t="str">
        <f aca="false">IF('Sub-Cpt Record'!I704 = "","",'Sub-Cpt Record'!I704&amp;"  ")</f>
        <v/>
      </c>
      <c r="H704" s="362" t="str">
        <f aca="false">IF('Sub-Cpt Record'!J704 = "","",'Sub-Cpt Record'!J704&amp;"  ")</f>
        <v/>
      </c>
      <c r="I704" s="364" t="str">
        <f aca="false">CONCATENATE(C704&amp;D704&amp;E704&amp;F704&amp;G704&amp;H704)</f>
        <v/>
      </c>
      <c r="J704" s="362" t="n">
        <f aca="false">IF(A704&lt;&gt;"",'Sub-Cpt Record'!C704/CODE!B704,0)</f>
        <v>0</v>
      </c>
      <c r="L704" s="365" t="str">
        <f aca="false">IF(A704="",IF(L705=1,1,""),1)</f>
        <v/>
      </c>
      <c r="N704" s="366" t="n">
        <f aca="false">COUNTIFS('Felling&amp;Restocking'!$A$11:$A$1000, 'Felling&amp;Restocking'!$A704, 'Felling&amp;Restocking'!$B$11:$B$1000, 'Felling&amp;Restocking'!$B704, 'Felling&amp;Restocking'!$H$11:$H$1000, 'Felling&amp;Restocking'!$H704)</f>
        <v>0</v>
      </c>
      <c r="O704" s="366" t="n">
        <f aca="false">IF(OR('Felling&amp;Restocking'!H704=0,'Felling&amp;Restocking'!H704=""),0,1)</f>
        <v>0</v>
      </c>
      <c r="P704" s="367" t="n">
        <f aca="false">SUM('Felling&amp;Restocking'!O704+'Felling&amp;Restocking'!P704)</f>
        <v>0</v>
      </c>
      <c r="S704" s="369" t="n">
        <f aca="false">IF(AND(O704&lt;&gt;0,P704&lt;&gt;0,'Felling&amp;Restocking'!G704&lt;&gt;0,AA704="",AC704=""),1,0)</f>
        <v>0</v>
      </c>
      <c r="T704" s="370" t="str">
        <f aca="false">IF(OR('Felling&amp;Restocking'!G704=0,'Felling&amp;Restocking'!G704=""),"",SUM('Felling&amp;Restocking'!O704/P704)*'Felling&amp;Restocking'!G704)</f>
        <v/>
      </c>
      <c r="U704" s="370" t="str">
        <f aca="false">IF(OR('Felling&amp;Restocking'!G704=0,'Felling&amp;Restocking'!G704=""),"",SUM('Felling&amp;Restocking'!P704/P704)*'Felling&amp;Restocking'!G704)</f>
        <v/>
      </c>
      <c r="V704" s="371" t="n">
        <f aca="false">IF(CONCATENATE('Felling&amp;Restocking'!U704&amp;'Felling&amp;Restocking'!W704&amp;'Felling&amp;Restocking'!Y704&amp;'Felling&amp;Restocking'!AA704&amp;'Felling&amp;Restocking'!AC704)="",0,1)</f>
        <v>0</v>
      </c>
      <c r="W704" s="372" t="n">
        <f aca="false">IF(OR(OR(TRIM('Felling&amp;Restocking'!H704)="T",TRIM('Felling&amp;Restocking'!H704)="DF",TRIM('Felling&amp;Restocking'!H704)="OS"),O704=0),0,1)</f>
        <v>0</v>
      </c>
      <c r="X704" s="372" t="n">
        <f aca="false">IF(OR('Felling&amp;Restocking'!$S704="",OR('Felling&amp;Restocking'!$S704=0,'Felling&amp;Restocking'!$S704="N/A")),0,1)</f>
        <v>0</v>
      </c>
      <c r="Y704" s="362" t="str">
        <f aca="false">IF(W704=1,T704,"")</f>
        <v/>
      </c>
      <c r="Z704" s="362" t="str">
        <f aca="false">IF(W704=1,U704,"")</f>
        <v/>
      </c>
      <c r="AA704" s="363" t="str">
        <f aca="false">CONCATENATE(IF(AND(AG704="B",AF704&lt;&gt;""),AF704,""),IF(AND(AI704="B",AH704&lt;&gt;""),AH704,""),IF(AND(AK704="B",AJ704&lt;&gt;""),AJ704,""),IF(AND(AM704="B",AL704&lt;&gt;""),AL704,""),IF(AND(AO704="B",AN704&lt;&gt;""),AN704,""),IF(AND(AQ704="B",AP704&lt;&gt;""),AP704,""))</f>
        <v/>
      </c>
      <c r="AC704" s="362" t="str">
        <f aca="false">CONCATENATE(IF(AND(AG704="C",AF704&lt;&gt;""),AF704,""),IF(AND(AI704="C",AH704&lt;&gt;""),AH704,""),IF(AND(AK704="C",AJ704&lt;&gt;""),AJ704,""),IF(AND(AM704="C",AL704&lt;&gt;""),AL704,""),IF(AND(AO704="C",AN704&lt;&gt;""),AN704,""),IF(AND(AQ704="C",AP704&lt;&gt;""),AP704,""))</f>
        <v/>
      </c>
      <c r="AE704" s="362" t="str">
        <f aca="false">CONCATENATE(IF(AS704="","",AS704),IF(AU704="","",AU704),IF(AW704="","",AW704),IF(AY704="","",AY704),IF(BA704="","",BA704),IF(BC704="","",BC704))</f>
        <v>1</v>
      </c>
      <c r="AF704" s="362" t="str">
        <f aca="false">IF('Felling&amp;Restocking'!I704="","",IFERROR(VLOOKUP( 'Felling&amp;Restocking'!I704,SpeciesList[],2,0),"," &amp; 'Felling&amp;Restocking'!I704))</f>
        <v/>
      </c>
      <c r="AG704" s="362" t="str">
        <f aca="false">IF('Felling&amp;Restocking'!I704="","",VLOOKUP( 'Felling&amp;Restocking'!I704,SpeciesList[],4,0))</f>
        <v/>
      </c>
      <c r="AH704" s="362" t="str">
        <f aca="false">IF('Felling&amp;Restocking'!J704="","",IFERROR("," &amp; VLOOKUP( 'Felling&amp;Restocking'!J704,SpeciesList[],2,0),"," &amp; 'Felling&amp;Restocking'!J704))</f>
        <v/>
      </c>
      <c r="AI704" s="362" t="str">
        <f aca="false">IF('Felling&amp;Restocking'!J704="","",VLOOKUP( 'Felling&amp;Restocking'!J704,SpeciesList[],4,0))</f>
        <v/>
      </c>
      <c r="AJ704" s="362" t="str">
        <f aca="false">IF('Felling&amp;Restocking'!K704="","",IFERROR("," &amp; VLOOKUP( 'Felling&amp;Restocking'!K704,SpeciesList[],2,0),"," &amp; 'Felling&amp;Restocking'!K704))</f>
        <v/>
      </c>
      <c r="AK704" s="362" t="str">
        <f aca="false">IF('Felling&amp;Restocking'!K704="","",VLOOKUP( 'Felling&amp;Restocking'!K704,SpeciesList[],4,0))</f>
        <v/>
      </c>
      <c r="AL704" s="362" t="str">
        <f aca="false">IF('Felling&amp;Restocking'!L704="","",IFERROR("," &amp; VLOOKUP( 'Felling&amp;Restocking'!L704,SpeciesList[],2,0),"," &amp; 'Felling&amp;Restocking'!L704))</f>
        <v/>
      </c>
      <c r="AM704" s="362" t="str">
        <f aca="false">IF('Felling&amp;Restocking'!L704="","",VLOOKUP( 'Felling&amp;Restocking'!L704,SpeciesList[],4,0))</f>
        <v/>
      </c>
      <c r="AN704" s="362" t="str">
        <f aca="false">IF('Felling&amp;Restocking'!M704="","",IFERROR("," &amp; VLOOKUP( 'Felling&amp;Restocking'!M704,SpeciesList[],2,0),"," &amp; 'Felling&amp;Restocking'!M704))</f>
        <v/>
      </c>
      <c r="AO704" s="362" t="str">
        <f aca="false">IF('Felling&amp;Restocking'!M704="","",VLOOKUP( 'Felling&amp;Restocking'!M704,SpeciesList[],4,0))</f>
        <v/>
      </c>
      <c r="AP704" s="362" t="str">
        <f aca="false">IF('Felling&amp;Restocking'!N704="","",IFERROR("," &amp; VLOOKUP( 'Felling&amp;Restocking'!N704,SpeciesList[],2,0),"," &amp; 'Felling&amp;Restocking'!N704))</f>
        <v/>
      </c>
      <c r="AQ704" s="362" t="str">
        <f aca="false">IF('Felling&amp;Restocking'!N704="","",VLOOKUP( 'Felling&amp;Restocking'!N704,SpeciesList[],4,0))</f>
        <v/>
      </c>
      <c r="AT704" s="362" t="str">
        <f aca="false">IF('Sub-Cpt Record'!A704&lt;&gt;"",CONCATENATE('Sub-Cpt Record'!A704,'Sub-Cpt Record'!B704,'Sub-Cpt Record'!C704),"")</f>
        <v/>
      </c>
      <c r="AU704" s="362" t="n">
        <f aca="false">IF($AT704="",1,COUNTIFS($AT$11:$AT$1000, $AT704))</f>
        <v>1</v>
      </c>
      <c r="AV704" s="362" t="n">
        <f aca="false">IF(AT704&lt;&gt;"",'Sub-Cpt Record'!C704/CODE!AU704,0)</f>
        <v>0</v>
      </c>
    </row>
    <row r="705" customFormat="false" ht="15" hidden="false" customHeight="false" outlineLevel="0" collapsed="false">
      <c r="A705" s="362" t="str">
        <f aca="false">IF('Sub-Cpt Record'!B705="",IF(OR('Sub-Cpt Record'!A705=0,'Sub-Cpt Record'!A705=""),"",'Sub-Cpt Record'!A705),CONCATENATE('Sub-Cpt Record'!A705&amp;'Sub-Cpt Record'!B705))</f>
        <v/>
      </c>
      <c r="B705" s="362" t="n">
        <f aca="false">IF($A705="",1,COUNTIFS($A$11:$A$1000, $A705))</f>
        <v>1</v>
      </c>
      <c r="C705" s="363" t="str">
        <f aca="false">IF('Sub-Cpt Record'!E705 = "","",'Sub-Cpt Record'!E705&amp;"  ")</f>
        <v/>
      </c>
      <c r="D705" s="362" t="str">
        <f aca="false">IF('Sub-Cpt Record'!F705 = "","",'Sub-Cpt Record'!F705&amp;"  ")</f>
        <v/>
      </c>
      <c r="E705" s="362" t="str">
        <f aca="false">IF('Sub-Cpt Record'!G705 = "","",'Sub-Cpt Record'!G705&amp;"  ")</f>
        <v/>
      </c>
      <c r="F705" s="362" t="str">
        <f aca="false">IF('Sub-Cpt Record'!H705 = "","",'Sub-Cpt Record'!H705&amp;"  ")</f>
        <v/>
      </c>
      <c r="G705" s="362" t="str">
        <f aca="false">IF('Sub-Cpt Record'!I705 = "","",'Sub-Cpt Record'!I705&amp;"  ")</f>
        <v/>
      </c>
      <c r="H705" s="362" t="str">
        <f aca="false">IF('Sub-Cpt Record'!J705 = "","",'Sub-Cpt Record'!J705&amp;"  ")</f>
        <v/>
      </c>
      <c r="I705" s="364" t="str">
        <f aca="false">CONCATENATE(C705&amp;D705&amp;E705&amp;F705&amp;G705&amp;H705)</f>
        <v/>
      </c>
      <c r="J705" s="362" t="n">
        <f aca="false">IF(A705&lt;&gt;"",'Sub-Cpt Record'!C705/CODE!B705,0)</f>
        <v>0</v>
      </c>
      <c r="L705" s="365" t="str">
        <f aca="false">IF(A705="",IF(L706=1,1,""),1)</f>
        <v/>
      </c>
      <c r="N705" s="366" t="n">
        <f aca="false">COUNTIFS('Felling&amp;Restocking'!$A$11:$A$1000, 'Felling&amp;Restocking'!$A705, 'Felling&amp;Restocking'!$B$11:$B$1000, 'Felling&amp;Restocking'!$B705, 'Felling&amp;Restocking'!$H$11:$H$1000, 'Felling&amp;Restocking'!$H705)</f>
        <v>0</v>
      </c>
      <c r="O705" s="366" t="n">
        <f aca="false">IF(OR('Felling&amp;Restocking'!H705=0,'Felling&amp;Restocking'!H705=""),0,1)</f>
        <v>0</v>
      </c>
      <c r="P705" s="367" t="n">
        <f aca="false">SUM('Felling&amp;Restocking'!O705+'Felling&amp;Restocking'!P705)</f>
        <v>0</v>
      </c>
      <c r="S705" s="369" t="n">
        <f aca="false">IF(AND(O705&lt;&gt;0,P705&lt;&gt;0,'Felling&amp;Restocking'!G705&lt;&gt;0,AA705="",AC705=""),1,0)</f>
        <v>0</v>
      </c>
      <c r="T705" s="370" t="str">
        <f aca="false">IF(OR('Felling&amp;Restocking'!G705=0,'Felling&amp;Restocking'!G705=""),"",SUM('Felling&amp;Restocking'!O705/P705)*'Felling&amp;Restocking'!G705)</f>
        <v/>
      </c>
      <c r="U705" s="370" t="str">
        <f aca="false">IF(OR('Felling&amp;Restocking'!G705=0,'Felling&amp;Restocking'!G705=""),"",SUM('Felling&amp;Restocking'!P705/P705)*'Felling&amp;Restocking'!G705)</f>
        <v/>
      </c>
      <c r="V705" s="371" t="n">
        <f aca="false">IF(CONCATENATE('Felling&amp;Restocking'!U705&amp;'Felling&amp;Restocking'!W705&amp;'Felling&amp;Restocking'!Y705&amp;'Felling&amp;Restocking'!AA705&amp;'Felling&amp;Restocking'!AC705)="",0,1)</f>
        <v>0</v>
      </c>
      <c r="W705" s="372" t="n">
        <f aca="false">IF(OR(OR(TRIM('Felling&amp;Restocking'!H705)="T",TRIM('Felling&amp;Restocking'!H705)="DF",TRIM('Felling&amp;Restocking'!H705)="OS"),O705=0),0,1)</f>
        <v>0</v>
      </c>
      <c r="X705" s="372" t="n">
        <f aca="false">IF(OR('Felling&amp;Restocking'!$S705="",OR('Felling&amp;Restocking'!$S705=0,'Felling&amp;Restocking'!$S705="N/A")),0,1)</f>
        <v>0</v>
      </c>
      <c r="Y705" s="362" t="str">
        <f aca="false">IF(W705=1,T705,"")</f>
        <v/>
      </c>
      <c r="Z705" s="362" t="str">
        <f aca="false">IF(W705=1,U705,"")</f>
        <v/>
      </c>
      <c r="AA705" s="363" t="str">
        <f aca="false">CONCATENATE(IF(AND(AG705="B",AF705&lt;&gt;""),AF705,""),IF(AND(AI705="B",AH705&lt;&gt;""),AH705,""),IF(AND(AK705="B",AJ705&lt;&gt;""),AJ705,""),IF(AND(AM705="B",AL705&lt;&gt;""),AL705,""),IF(AND(AO705="B",AN705&lt;&gt;""),AN705,""),IF(AND(AQ705="B",AP705&lt;&gt;""),AP705,""))</f>
        <v/>
      </c>
      <c r="AC705" s="362" t="str">
        <f aca="false">CONCATENATE(IF(AND(AG705="C",AF705&lt;&gt;""),AF705,""),IF(AND(AI705="C",AH705&lt;&gt;""),AH705,""),IF(AND(AK705="C",AJ705&lt;&gt;""),AJ705,""),IF(AND(AM705="C",AL705&lt;&gt;""),AL705,""),IF(AND(AO705="C",AN705&lt;&gt;""),AN705,""),IF(AND(AQ705="C",AP705&lt;&gt;""),AP705,""))</f>
        <v/>
      </c>
      <c r="AE705" s="362" t="str">
        <f aca="false">CONCATENATE(IF(AS705="","",AS705),IF(AU705="","",AU705),IF(AW705="","",AW705),IF(AY705="","",AY705),IF(BA705="","",BA705),IF(BC705="","",BC705))</f>
        <v>1</v>
      </c>
      <c r="AF705" s="362" t="str">
        <f aca="false">IF('Felling&amp;Restocking'!I705="","",IFERROR(VLOOKUP( 'Felling&amp;Restocking'!I705,SpeciesList[],2,0),"," &amp; 'Felling&amp;Restocking'!I705))</f>
        <v/>
      </c>
      <c r="AG705" s="362" t="str">
        <f aca="false">IF('Felling&amp;Restocking'!I705="","",VLOOKUP( 'Felling&amp;Restocking'!I705,SpeciesList[],4,0))</f>
        <v/>
      </c>
      <c r="AH705" s="362" t="str">
        <f aca="false">IF('Felling&amp;Restocking'!J705="","",IFERROR("," &amp; VLOOKUP( 'Felling&amp;Restocking'!J705,SpeciesList[],2,0),"," &amp; 'Felling&amp;Restocking'!J705))</f>
        <v/>
      </c>
      <c r="AI705" s="362" t="str">
        <f aca="false">IF('Felling&amp;Restocking'!J705="","",VLOOKUP( 'Felling&amp;Restocking'!J705,SpeciesList[],4,0))</f>
        <v/>
      </c>
      <c r="AJ705" s="362" t="str">
        <f aca="false">IF('Felling&amp;Restocking'!K705="","",IFERROR("," &amp; VLOOKUP( 'Felling&amp;Restocking'!K705,SpeciesList[],2,0),"," &amp; 'Felling&amp;Restocking'!K705))</f>
        <v/>
      </c>
      <c r="AK705" s="362" t="str">
        <f aca="false">IF('Felling&amp;Restocking'!K705="","",VLOOKUP( 'Felling&amp;Restocking'!K705,SpeciesList[],4,0))</f>
        <v/>
      </c>
      <c r="AL705" s="362" t="str">
        <f aca="false">IF('Felling&amp;Restocking'!L705="","",IFERROR("," &amp; VLOOKUP( 'Felling&amp;Restocking'!L705,SpeciesList[],2,0),"," &amp; 'Felling&amp;Restocking'!L705))</f>
        <v/>
      </c>
      <c r="AM705" s="362" t="str">
        <f aca="false">IF('Felling&amp;Restocking'!L705="","",VLOOKUP( 'Felling&amp;Restocking'!L705,SpeciesList[],4,0))</f>
        <v/>
      </c>
      <c r="AN705" s="362" t="str">
        <f aca="false">IF('Felling&amp;Restocking'!M705="","",IFERROR("," &amp; VLOOKUP( 'Felling&amp;Restocking'!M705,SpeciesList[],2,0),"," &amp; 'Felling&amp;Restocking'!M705))</f>
        <v/>
      </c>
      <c r="AO705" s="362" t="str">
        <f aca="false">IF('Felling&amp;Restocking'!M705="","",VLOOKUP( 'Felling&amp;Restocking'!M705,SpeciesList[],4,0))</f>
        <v/>
      </c>
      <c r="AP705" s="362" t="str">
        <f aca="false">IF('Felling&amp;Restocking'!N705="","",IFERROR("," &amp; VLOOKUP( 'Felling&amp;Restocking'!N705,SpeciesList[],2,0),"," &amp; 'Felling&amp;Restocking'!N705))</f>
        <v/>
      </c>
      <c r="AQ705" s="362" t="str">
        <f aca="false">IF('Felling&amp;Restocking'!N705="","",VLOOKUP( 'Felling&amp;Restocking'!N705,SpeciesList[],4,0))</f>
        <v/>
      </c>
      <c r="AT705" s="362" t="str">
        <f aca="false">IF('Sub-Cpt Record'!A705&lt;&gt;"",CONCATENATE('Sub-Cpt Record'!A705,'Sub-Cpt Record'!B705,'Sub-Cpt Record'!C705),"")</f>
        <v/>
      </c>
      <c r="AU705" s="362" t="n">
        <f aca="false">IF($AT705="",1,COUNTIFS($AT$11:$AT$1000, $AT705))</f>
        <v>1</v>
      </c>
      <c r="AV705" s="362" t="n">
        <f aca="false">IF(AT705&lt;&gt;"",'Sub-Cpt Record'!C705/CODE!AU705,0)</f>
        <v>0</v>
      </c>
    </row>
    <row r="706" customFormat="false" ht="15" hidden="false" customHeight="false" outlineLevel="0" collapsed="false">
      <c r="A706" s="362" t="str">
        <f aca="false">IF('Sub-Cpt Record'!B706="",IF(OR('Sub-Cpt Record'!A706=0,'Sub-Cpt Record'!A706=""),"",'Sub-Cpt Record'!A706),CONCATENATE('Sub-Cpt Record'!A706&amp;'Sub-Cpt Record'!B706))</f>
        <v/>
      </c>
      <c r="B706" s="362" t="n">
        <f aca="false">IF($A706="",1,COUNTIFS($A$11:$A$1000, $A706))</f>
        <v>1</v>
      </c>
      <c r="C706" s="363" t="str">
        <f aca="false">IF('Sub-Cpt Record'!E706 = "","",'Sub-Cpt Record'!E706&amp;"  ")</f>
        <v/>
      </c>
      <c r="D706" s="362" t="str">
        <f aca="false">IF('Sub-Cpt Record'!F706 = "","",'Sub-Cpt Record'!F706&amp;"  ")</f>
        <v/>
      </c>
      <c r="E706" s="362" t="str">
        <f aca="false">IF('Sub-Cpt Record'!G706 = "","",'Sub-Cpt Record'!G706&amp;"  ")</f>
        <v/>
      </c>
      <c r="F706" s="362" t="str">
        <f aca="false">IF('Sub-Cpt Record'!H706 = "","",'Sub-Cpt Record'!H706&amp;"  ")</f>
        <v/>
      </c>
      <c r="G706" s="362" t="str">
        <f aca="false">IF('Sub-Cpt Record'!I706 = "","",'Sub-Cpt Record'!I706&amp;"  ")</f>
        <v/>
      </c>
      <c r="H706" s="362" t="str">
        <f aca="false">IF('Sub-Cpt Record'!J706 = "","",'Sub-Cpt Record'!J706&amp;"  ")</f>
        <v/>
      </c>
      <c r="I706" s="364" t="str">
        <f aca="false">CONCATENATE(C706&amp;D706&amp;E706&amp;F706&amp;G706&amp;H706)</f>
        <v/>
      </c>
      <c r="J706" s="362" t="n">
        <f aca="false">IF(A706&lt;&gt;"",'Sub-Cpt Record'!C706/CODE!B706,0)</f>
        <v>0</v>
      </c>
      <c r="L706" s="365" t="str">
        <f aca="false">IF(A706="",IF(L707=1,1,""),1)</f>
        <v/>
      </c>
      <c r="N706" s="366" t="n">
        <f aca="false">COUNTIFS('Felling&amp;Restocking'!$A$11:$A$1000, 'Felling&amp;Restocking'!$A706, 'Felling&amp;Restocking'!$B$11:$B$1000, 'Felling&amp;Restocking'!$B706, 'Felling&amp;Restocking'!$H$11:$H$1000, 'Felling&amp;Restocking'!$H706)</f>
        <v>0</v>
      </c>
      <c r="O706" s="366" t="n">
        <f aca="false">IF(OR('Felling&amp;Restocking'!H706=0,'Felling&amp;Restocking'!H706=""),0,1)</f>
        <v>0</v>
      </c>
      <c r="P706" s="367" t="n">
        <f aca="false">SUM('Felling&amp;Restocking'!O706+'Felling&amp;Restocking'!P706)</f>
        <v>0</v>
      </c>
      <c r="S706" s="369" t="n">
        <f aca="false">IF(AND(O706&lt;&gt;0,P706&lt;&gt;0,'Felling&amp;Restocking'!G706&lt;&gt;0,AA706="",AC706=""),1,0)</f>
        <v>0</v>
      </c>
      <c r="T706" s="370" t="str">
        <f aca="false">IF(OR('Felling&amp;Restocking'!G706=0,'Felling&amp;Restocking'!G706=""),"",SUM('Felling&amp;Restocking'!O706/P706)*'Felling&amp;Restocking'!G706)</f>
        <v/>
      </c>
      <c r="U706" s="370" t="str">
        <f aca="false">IF(OR('Felling&amp;Restocking'!G706=0,'Felling&amp;Restocking'!G706=""),"",SUM('Felling&amp;Restocking'!P706/P706)*'Felling&amp;Restocking'!G706)</f>
        <v/>
      </c>
      <c r="V706" s="371" t="n">
        <f aca="false">IF(CONCATENATE('Felling&amp;Restocking'!U706&amp;'Felling&amp;Restocking'!W706&amp;'Felling&amp;Restocking'!Y706&amp;'Felling&amp;Restocking'!AA706&amp;'Felling&amp;Restocking'!AC706)="",0,1)</f>
        <v>0</v>
      </c>
      <c r="W706" s="372" t="n">
        <f aca="false">IF(OR(OR(TRIM('Felling&amp;Restocking'!H706)="T",TRIM('Felling&amp;Restocking'!H706)="DF",TRIM('Felling&amp;Restocking'!H706)="OS"),O706=0),0,1)</f>
        <v>0</v>
      </c>
      <c r="X706" s="372" t="n">
        <f aca="false">IF(OR('Felling&amp;Restocking'!$S706="",OR('Felling&amp;Restocking'!$S706=0,'Felling&amp;Restocking'!$S706="N/A")),0,1)</f>
        <v>0</v>
      </c>
      <c r="Y706" s="362" t="str">
        <f aca="false">IF(W706=1,T706,"")</f>
        <v/>
      </c>
      <c r="Z706" s="362" t="str">
        <f aca="false">IF(W706=1,U706,"")</f>
        <v/>
      </c>
      <c r="AA706" s="363" t="str">
        <f aca="false">CONCATENATE(IF(AND(AG706="B",AF706&lt;&gt;""),AF706,""),IF(AND(AI706="B",AH706&lt;&gt;""),AH706,""),IF(AND(AK706="B",AJ706&lt;&gt;""),AJ706,""),IF(AND(AM706="B",AL706&lt;&gt;""),AL706,""),IF(AND(AO706="B",AN706&lt;&gt;""),AN706,""),IF(AND(AQ706="B",AP706&lt;&gt;""),AP706,""))</f>
        <v/>
      </c>
      <c r="AC706" s="362" t="str">
        <f aca="false">CONCATENATE(IF(AND(AG706="C",AF706&lt;&gt;""),AF706,""),IF(AND(AI706="C",AH706&lt;&gt;""),AH706,""),IF(AND(AK706="C",AJ706&lt;&gt;""),AJ706,""),IF(AND(AM706="C",AL706&lt;&gt;""),AL706,""),IF(AND(AO706="C",AN706&lt;&gt;""),AN706,""),IF(AND(AQ706="C",AP706&lt;&gt;""),AP706,""))</f>
        <v/>
      </c>
      <c r="AE706" s="362" t="str">
        <f aca="false">CONCATENATE(IF(AS706="","",AS706),IF(AU706="","",AU706),IF(AW706="","",AW706),IF(AY706="","",AY706),IF(BA706="","",BA706),IF(BC706="","",BC706))</f>
        <v>1</v>
      </c>
      <c r="AF706" s="362" t="str">
        <f aca="false">IF('Felling&amp;Restocking'!I706="","",IFERROR(VLOOKUP( 'Felling&amp;Restocking'!I706,SpeciesList[],2,0),"," &amp; 'Felling&amp;Restocking'!I706))</f>
        <v/>
      </c>
      <c r="AG706" s="362" t="str">
        <f aca="false">IF('Felling&amp;Restocking'!I706="","",VLOOKUP( 'Felling&amp;Restocking'!I706,SpeciesList[],4,0))</f>
        <v/>
      </c>
      <c r="AH706" s="362" t="str">
        <f aca="false">IF('Felling&amp;Restocking'!J706="","",IFERROR("," &amp; VLOOKUP( 'Felling&amp;Restocking'!J706,SpeciesList[],2,0),"," &amp; 'Felling&amp;Restocking'!J706))</f>
        <v/>
      </c>
      <c r="AI706" s="362" t="str">
        <f aca="false">IF('Felling&amp;Restocking'!J706="","",VLOOKUP( 'Felling&amp;Restocking'!J706,SpeciesList[],4,0))</f>
        <v/>
      </c>
      <c r="AJ706" s="362" t="str">
        <f aca="false">IF('Felling&amp;Restocking'!K706="","",IFERROR("," &amp; VLOOKUP( 'Felling&amp;Restocking'!K706,SpeciesList[],2,0),"," &amp; 'Felling&amp;Restocking'!K706))</f>
        <v/>
      </c>
      <c r="AK706" s="362" t="str">
        <f aca="false">IF('Felling&amp;Restocking'!K706="","",VLOOKUP( 'Felling&amp;Restocking'!K706,SpeciesList[],4,0))</f>
        <v/>
      </c>
      <c r="AL706" s="362" t="str">
        <f aca="false">IF('Felling&amp;Restocking'!L706="","",IFERROR("," &amp; VLOOKUP( 'Felling&amp;Restocking'!L706,SpeciesList[],2,0),"," &amp; 'Felling&amp;Restocking'!L706))</f>
        <v/>
      </c>
      <c r="AM706" s="362" t="str">
        <f aca="false">IF('Felling&amp;Restocking'!L706="","",VLOOKUP( 'Felling&amp;Restocking'!L706,SpeciesList[],4,0))</f>
        <v/>
      </c>
      <c r="AN706" s="362" t="str">
        <f aca="false">IF('Felling&amp;Restocking'!M706="","",IFERROR("," &amp; VLOOKUP( 'Felling&amp;Restocking'!M706,SpeciesList[],2,0),"," &amp; 'Felling&amp;Restocking'!M706))</f>
        <v/>
      </c>
      <c r="AO706" s="362" t="str">
        <f aca="false">IF('Felling&amp;Restocking'!M706="","",VLOOKUP( 'Felling&amp;Restocking'!M706,SpeciesList[],4,0))</f>
        <v/>
      </c>
      <c r="AP706" s="362" t="str">
        <f aca="false">IF('Felling&amp;Restocking'!N706="","",IFERROR("," &amp; VLOOKUP( 'Felling&amp;Restocking'!N706,SpeciesList[],2,0),"," &amp; 'Felling&amp;Restocking'!N706))</f>
        <v/>
      </c>
      <c r="AQ706" s="362" t="str">
        <f aca="false">IF('Felling&amp;Restocking'!N706="","",VLOOKUP( 'Felling&amp;Restocking'!N706,SpeciesList[],4,0))</f>
        <v/>
      </c>
      <c r="AT706" s="362" t="str">
        <f aca="false">IF('Sub-Cpt Record'!A706&lt;&gt;"",CONCATENATE('Sub-Cpt Record'!A706,'Sub-Cpt Record'!B706,'Sub-Cpt Record'!C706),"")</f>
        <v/>
      </c>
      <c r="AU706" s="362" t="n">
        <f aca="false">IF($AT706="",1,COUNTIFS($AT$11:$AT$1000, $AT706))</f>
        <v>1</v>
      </c>
      <c r="AV706" s="362" t="n">
        <f aca="false">IF(AT706&lt;&gt;"",'Sub-Cpt Record'!C706/CODE!AU706,0)</f>
        <v>0</v>
      </c>
    </row>
    <row r="707" customFormat="false" ht="15" hidden="false" customHeight="false" outlineLevel="0" collapsed="false">
      <c r="A707" s="362" t="str">
        <f aca="false">IF('Sub-Cpt Record'!B707="",IF(OR('Sub-Cpt Record'!A707=0,'Sub-Cpt Record'!A707=""),"",'Sub-Cpt Record'!A707),CONCATENATE('Sub-Cpt Record'!A707&amp;'Sub-Cpt Record'!B707))</f>
        <v/>
      </c>
      <c r="B707" s="362" t="n">
        <f aca="false">IF($A707="",1,COUNTIFS($A$11:$A$1000, $A707))</f>
        <v>1</v>
      </c>
      <c r="C707" s="363" t="str">
        <f aca="false">IF('Sub-Cpt Record'!E707 = "","",'Sub-Cpt Record'!E707&amp;"  ")</f>
        <v/>
      </c>
      <c r="D707" s="362" t="str">
        <f aca="false">IF('Sub-Cpt Record'!F707 = "","",'Sub-Cpt Record'!F707&amp;"  ")</f>
        <v/>
      </c>
      <c r="E707" s="362" t="str">
        <f aca="false">IF('Sub-Cpt Record'!G707 = "","",'Sub-Cpt Record'!G707&amp;"  ")</f>
        <v/>
      </c>
      <c r="F707" s="362" t="str">
        <f aca="false">IF('Sub-Cpt Record'!H707 = "","",'Sub-Cpt Record'!H707&amp;"  ")</f>
        <v/>
      </c>
      <c r="G707" s="362" t="str">
        <f aca="false">IF('Sub-Cpt Record'!I707 = "","",'Sub-Cpt Record'!I707&amp;"  ")</f>
        <v/>
      </c>
      <c r="H707" s="362" t="str">
        <f aca="false">IF('Sub-Cpt Record'!J707 = "","",'Sub-Cpt Record'!J707&amp;"  ")</f>
        <v/>
      </c>
      <c r="I707" s="364" t="str">
        <f aca="false">CONCATENATE(C707&amp;D707&amp;E707&amp;F707&amp;G707&amp;H707)</f>
        <v/>
      </c>
      <c r="J707" s="362" t="n">
        <f aca="false">IF(A707&lt;&gt;"",'Sub-Cpt Record'!C707/CODE!B707,0)</f>
        <v>0</v>
      </c>
      <c r="L707" s="365" t="str">
        <f aca="false">IF(A707="",IF(L708=1,1,""),1)</f>
        <v/>
      </c>
      <c r="N707" s="366" t="n">
        <f aca="false">COUNTIFS('Felling&amp;Restocking'!$A$11:$A$1000, 'Felling&amp;Restocking'!$A707, 'Felling&amp;Restocking'!$B$11:$B$1000, 'Felling&amp;Restocking'!$B707, 'Felling&amp;Restocking'!$H$11:$H$1000, 'Felling&amp;Restocking'!$H707)</f>
        <v>0</v>
      </c>
      <c r="O707" s="366" t="n">
        <f aca="false">IF(OR('Felling&amp;Restocking'!H707=0,'Felling&amp;Restocking'!H707=""),0,1)</f>
        <v>0</v>
      </c>
      <c r="P707" s="367" t="n">
        <f aca="false">SUM('Felling&amp;Restocking'!O707+'Felling&amp;Restocking'!P707)</f>
        <v>0</v>
      </c>
      <c r="S707" s="369" t="n">
        <f aca="false">IF(AND(O707&lt;&gt;0,P707&lt;&gt;0,'Felling&amp;Restocking'!G707&lt;&gt;0,AA707="",AC707=""),1,0)</f>
        <v>0</v>
      </c>
      <c r="T707" s="370" t="str">
        <f aca="false">IF(OR('Felling&amp;Restocking'!G707=0,'Felling&amp;Restocking'!G707=""),"",SUM('Felling&amp;Restocking'!O707/P707)*'Felling&amp;Restocking'!G707)</f>
        <v/>
      </c>
      <c r="U707" s="370" t="str">
        <f aca="false">IF(OR('Felling&amp;Restocking'!G707=0,'Felling&amp;Restocking'!G707=""),"",SUM('Felling&amp;Restocking'!P707/P707)*'Felling&amp;Restocking'!G707)</f>
        <v/>
      </c>
      <c r="V707" s="371" t="n">
        <f aca="false">IF(CONCATENATE('Felling&amp;Restocking'!U707&amp;'Felling&amp;Restocking'!W707&amp;'Felling&amp;Restocking'!Y707&amp;'Felling&amp;Restocking'!AA707&amp;'Felling&amp;Restocking'!AC707)="",0,1)</f>
        <v>0</v>
      </c>
      <c r="W707" s="372" t="n">
        <f aca="false">IF(OR(OR(TRIM('Felling&amp;Restocking'!H707)="T",TRIM('Felling&amp;Restocking'!H707)="DF",TRIM('Felling&amp;Restocking'!H707)="OS"),O707=0),0,1)</f>
        <v>0</v>
      </c>
      <c r="X707" s="372" t="n">
        <f aca="false">IF(OR('Felling&amp;Restocking'!$S707="",OR('Felling&amp;Restocking'!$S707=0,'Felling&amp;Restocking'!$S707="N/A")),0,1)</f>
        <v>0</v>
      </c>
      <c r="Y707" s="362" t="str">
        <f aca="false">IF(W707=1,T707,"")</f>
        <v/>
      </c>
      <c r="Z707" s="362" t="str">
        <f aca="false">IF(W707=1,U707,"")</f>
        <v/>
      </c>
      <c r="AA707" s="363" t="str">
        <f aca="false">CONCATENATE(IF(AND(AG707="B",AF707&lt;&gt;""),AF707,""),IF(AND(AI707="B",AH707&lt;&gt;""),AH707,""),IF(AND(AK707="B",AJ707&lt;&gt;""),AJ707,""),IF(AND(AM707="B",AL707&lt;&gt;""),AL707,""),IF(AND(AO707="B",AN707&lt;&gt;""),AN707,""),IF(AND(AQ707="B",AP707&lt;&gt;""),AP707,""))</f>
        <v/>
      </c>
      <c r="AC707" s="362" t="str">
        <f aca="false">CONCATENATE(IF(AND(AG707="C",AF707&lt;&gt;""),AF707,""),IF(AND(AI707="C",AH707&lt;&gt;""),AH707,""),IF(AND(AK707="C",AJ707&lt;&gt;""),AJ707,""),IF(AND(AM707="C",AL707&lt;&gt;""),AL707,""),IF(AND(AO707="C",AN707&lt;&gt;""),AN707,""),IF(AND(AQ707="C",AP707&lt;&gt;""),AP707,""))</f>
        <v/>
      </c>
      <c r="AE707" s="362" t="str">
        <f aca="false">CONCATENATE(IF(AS707="","",AS707),IF(AU707="","",AU707),IF(AW707="","",AW707),IF(AY707="","",AY707),IF(BA707="","",BA707),IF(BC707="","",BC707))</f>
        <v>1</v>
      </c>
      <c r="AF707" s="362" t="str">
        <f aca="false">IF('Felling&amp;Restocking'!I707="","",IFERROR(VLOOKUP( 'Felling&amp;Restocking'!I707,SpeciesList[],2,0),"," &amp; 'Felling&amp;Restocking'!I707))</f>
        <v/>
      </c>
      <c r="AG707" s="362" t="str">
        <f aca="false">IF('Felling&amp;Restocking'!I707="","",VLOOKUP( 'Felling&amp;Restocking'!I707,SpeciesList[],4,0))</f>
        <v/>
      </c>
      <c r="AH707" s="362" t="str">
        <f aca="false">IF('Felling&amp;Restocking'!J707="","",IFERROR("," &amp; VLOOKUP( 'Felling&amp;Restocking'!J707,SpeciesList[],2,0),"," &amp; 'Felling&amp;Restocking'!J707))</f>
        <v/>
      </c>
      <c r="AI707" s="362" t="str">
        <f aca="false">IF('Felling&amp;Restocking'!J707="","",VLOOKUP( 'Felling&amp;Restocking'!J707,SpeciesList[],4,0))</f>
        <v/>
      </c>
      <c r="AJ707" s="362" t="str">
        <f aca="false">IF('Felling&amp;Restocking'!K707="","",IFERROR("," &amp; VLOOKUP( 'Felling&amp;Restocking'!K707,SpeciesList[],2,0),"," &amp; 'Felling&amp;Restocking'!K707))</f>
        <v/>
      </c>
      <c r="AK707" s="362" t="str">
        <f aca="false">IF('Felling&amp;Restocking'!K707="","",VLOOKUP( 'Felling&amp;Restocking'!K707,SpeciesList[],4,0))</f>
        <v/>
      </c>
      <c r="AL707" s="362" t="str">
        <f aca="false">IF('Felling&amp;Restocking'!L707="","",IFERROR("," &amp; VLOOKUP( 'Felling&amp;Restocking'!L707,SpeciesList[],2,0),"," &amp; 'Felling&amp;Restocking'!L707))</f>
        <v/>
      </c>
      <c r="AM707" s="362" t="str">
        <f aca="false">IF('Felling&amp;Restocking'!L707="","",VLOOKUP( 'Felling&amp;Restocking'!L707,SpeciesList[],4,0))</f>
        <v/>
      </c>
      <c r="AN707" s="362" t="str">
        <f aca="false">IF('Felling&amp;Restocking'!M707="","",IFERROR("," &amp; VLOOKUP( 'Felling&amp;Restocking'!M707,SpeciesList[],2,0),"," &amp; 'Felling&amp;Restocking'!M707))</f>
        <v/>
      </c>
      <c r="AO707" s="362" t="str">
        <f aca="false">IF('Felling&amp;Restocking'!M707="","",VLOOKUP( 'Felling&amp;Restocking'!M707,SpeciesList[],4,0))</f>
        <v/>
      </c>
      <c r="AP707" s="362" t="str">
        <f aca="false">IF('Felling&amp;Restocking'!N707="","",IFERROR("," &amp; VLOOKUP( 'Felling&amp;Restocking'!N707,SpeciesList[],2,0),"," &amp; 'Felling&amp;Restocking'!N707))</f>
        <v/>
      </c>
      <c r="AQ707" s="362" t="str">
        <f aca="false">IF('Felling&amp;Restocking'!N707="","",VLOOKUP( 'Felling&amp;Restocking'!N707,SpeciesList[],4,0))</f>
        <v/>
      </c>
      <c r="AT707" s="362" t="str">
        <f aca="false">IF('Sub-Cpt Record'!A707&lt;&gt;"",CONCATENATE('Sub-Cpt Record'!A707,'Sub-Cpt Record'!B707,'Sub-Cpt Record'!C707),"")</f>
        <v/>
      </c>
      <c r="AU707" s="362" t="n">
        <f aca="false">IF($AT707="",1,COUNTIFS($AT$11:$AT$1000, $AT707))</f>
        <v>1</v>
      </c>
      <c r="AV707" s="362" t="n">
        <f aca="false">IF(AT707&lt;&gt;"",'Sub-Cpt Record'!C707/CODE!AU707,0)</f>
        <v>0</v>
      </c>
    </row>
    <row r="708" customFormat="false" ht="15" hidden="false" customHeight="false" outlineLevel="0" collapsed="false">
      <c r="A708" s="362" t="str">
        <f aca="false">IF('Sub-Cpt Record'!B708="",IF(OR('Sub-Cpt Record'!A708=0,'Sub-Cpt Record'!A708=""),"",'Sub-Cpt Record'!A708),CONCATENATE('Sub-Cpt Record'!A708&amp;'Sub-Cpt Record'!B708))</f>
        <v/>
      </c>
      <c r="B708" s="362" t="n">
        <f aca="false">IF($A708="",1,COUNTIFS($A$11:$A$1000, $A708))</f>
        <v>1</v>
      </c>
      <c r="C708" s="363" t="str">
        <f aca="false">IF('Sub-Cpt Record'!E708 = "","",'Sub-Cpt Record'!E708&amp;"  ")</f>
        <v/>
      </c>
      <c r="D708" s="362" t="str">
        <f aca="false">IF('Sub-Cpt Record'!F708 = "","",'Sub-Cpt Record'!F708&amp;"  ")</f>
        <v/>
      </c>
      <c r="E708" s="362" t="str">
        <f aca="false">IF('Sub-Cpt Record'!G708 = "","",'Sub-Cpt Record'!G708&amp;"  ")</f>
        <v/>
      </c>
      <c r="F708" s="362" t="str">
        <f aca="false">IF('Sub-Cpt Record'!H708 = "","",'Sub-Cpt Record'!H708&amp;"  ")</f>
        <v/>
      </c>
      <c r="G708" s="362" t="str">
        <f aca="false">IF('Sub-Cpt Record'!I708 = "","",'Sub-Cpt Record'!I708&amp;"  ")</f>
        <v/>
      </c>
      <c r="H708" s="362" t="str">
        <f aca="false">IF('Sub-Cpt Record'!J708 = "","",'Sub-Cpt Record'!J708&amp;"  ")</f>
        <v/>
      </c>
      <c r="I708" s="364" t="str">
        <f aca="false">CONCATENATE(C708&amp;D708&amp;E708&amp;F708&amp;G708&amp;H708)</f>
        <v/>
      </c>
      <c r="J708" s="362" t="n">
        <f aca="false">IF(A708&lt;&gt;"",'Sub-Cpt Record'!C708/CODE!B708,0)</f>
        <v>0</v>
      </c>
      <c r="L708" s="365" t="str">
        <f aca="false">IF(A708="",IF(L709=1,1,""),1)</f>
        <v/>
      </c>
      <c r="N708" s="366" t="n">
        <f aca="false">COUNTIFS('Felling&amp;Restocking'!$A$11:$A$1000, 'Felling&amp;Restocking'!$A708, 'Felling&amp;Restocking'!$B$11:$B$1000, 'Felling&amp;Restocking'!$B708, 'Felling&amp;Restocking'!$H$11:$H$1000, 'Felling&amp;Restocking'!$H708)</f>
        <v>0</v>
      </c>
      <c r="O708" s="366" t="n">
        <f aca="false">IF(OR('Felling&amp;Restocking'!H708=0,'Felling&amp;Restocking'!H708=""),0,1)</f>
        <v>0</v>
      </c>
      <c r="P708" s="367" t="n">
        <f aca="false">SUM('Felling&amp;Restocking'!O708+'Felling&amp;Restocking'!P708)</f>
        <v>0</v>
      </c>
      <c r="S708" s="369" t="n">
        <f aca="false">IF(AND(O708&lt;&gt;0,P708&lt;&gt;0,'Felling&amp;Restocking'!G708&lt;&gt;0,AA708="",AC708=""),1,0)</f>
        <v>0</v>
      </c>
      <c r="T708" s="370" t="str">
        <f aca="false">IF(OR('Felling&amp;Restocking'!G708=0,'Felling&amp;Restocking'!G708=""),"",SUM('Felling&amp;Restocking'!O708/P708)*'Felling&amp;Restocking'!G708)</f>
        <v/>
      </c>
      <c r="U708" s="370" t="str">
        <f aca="false">IF(OR('Felling&amp;Restocking'!G708=0,'Felling&amp;Restocking'!G708=""),"",SUM('Felling&amp;Restocking'!P708/P708)*'Felling&amp;Restocking'!G708)</f>
        <v/>
      </c>
      <c r="V708" s="371" t="n">
        <f aca="false">IF(CONCATENATE('Felling&amp;Restocking'!U708&amp;'Felling&amp;Restocking'!W708&amp;'Felling&amp;Restocking'!Y708&amp;'Felling&amp;Restocking'!AA708&amp;'Felling&amp;Restocking'!AC708)="",0,1)</f>
        <v>0</v>
      </c>
      <c r="W708" s="372" t="n">
        <f aca="false">IF(OR(OR(TRIM('Felling&amp;Restocking'!H708)="T",TRIM('Felling&amp;Restocking'!H708)="DF",TRIM('Felling&amp;Restocking'!H708)="OS"),O708=0),0,1)</f>
        <v>0</v>
      </c>
      <c r="X708" s="372" t="n">
        <f aca="false">IF(OR('Felling&amp;Restocking'!$S708="",OR('Felling&amp;Restocking'!$S708=0,'Felling&amp;Restocking'!$S708="N/A")),0,1)</f>
        <v>0</v>
      </c>
      <c r="Y708" s="362" t="str">
        <f aca="false">IF(W708=1,T708,"")</f>
        <v/>
      </c>
      <c r="Z708" s="362" t="str">
        <f aca="false">IF(W708=1,U708,"")</f>
        <v/>
      </c>
      <c r="AA708" s="363" t="str">
        <f aca="false">CONCATENATE(IF(AND(AG708="B",AF708&lt;&gt;""),AF708,""),IF(AND(AI708="B",AH708&lt;&gt;""),AH708,""),IF(AND(AK708="B",AJ708&lt;&gt;""),AJ708,""),IF(AND(AM708="B",AL708&lt;&gt;""),AL708,""),IF(AND(AO708="B",AN708&lt;&gt;""),AN708,""),IF(AND(AQ708="B",AP708&lt;&gt;""),AP708,""))</f>
        <v/>
      </c>
      <c r="AC708" s="362" t="str">
        <f aca="false">CONCATENATE(IF(AND(AG708="C",AF708&lt;&gt;""),AF708,""),IF(AND(AI708="C",AH708&lt;&gt;""),AH708,""),IF(AND(AK708="C",AJ708&lt;&gt;""),AJ708,""),IF(AND(AM708="C",AL708&lt;&gt;""),AL708,""),IF(AND(AO708="C",AN708&lt;&gt;""),AN708,""),IF(AND(AQ708="C",AP708&lt;&gt;""),AP708,""))</f>
        <v/>
      </c>
      <c r="AE708" s="362" t="str">
        <f aca="false">CONCATENATE(IF(AS708="","",AS708),IF(AU708="","",AU708),IF(AW708="","",AW708),IF(AY708="","",AY708),IF(BA708="","",BA708),IF(BC708="","",BC708))</f>
        <v>1</v>
      </c>
      <c r="AF708" s="362" t="str">
        <f aca="false">IF('Felling&amp;Restocking'!I708="","",IFERROR(VLOOKUP( 'Felling&amp;Restocking'!I708,SpeciesList[],2,0),"," &amp; 'Felling&amp;Restocking'!I708))</f>
        <v/>
      </c>
      <c r="AG708" s="362" t="str">
        <f aca="false">IF('Felling&amp;Restocking'!I708="","",VLOOKUP( 'Felling&amp;Restocking'!I708,SpeciesList[],4,0))</f>
        <v/>
      </c>
      <c r="AH708" s="362" t="str">
        <f aca="false">IF('Felling&amp;Restocking'!J708="","",IFERROR("," &amp; VLOOKUP( 'Felling&amp;Restocking'!J708,SpeciesList[],2,0),"," &amp; 'Felling&amp;Restocking'!J708))</f>
        <v/>
      </c>
      <c r="AI708" s="362" t="str">
        <f aca="false">IF('Felling&amp;Restocking'!J708="","",VLOOKUP( 'Felling&amp;Restocking'!J708,SpeciesList[],4,0))</f>
        <v/>
      </c>
      <c r="AJ708" s="362" t="str">
        <f aca="false">IF('Felling&amp;Restocking'!K708="","",IFERROR("," &amp; VLOOKUP( 'Felling&amp;Restocking'!K708,SpeciesList[],2,0),"," &amp; 'Felling&amp;Restocking'!K708))</f>
        <v/>
      </c>
      <c r="AK708" s="362" t="str">
        <f aca="false">IF('Felling&amp;Restocking'!K708="","",VLOOKUP( 'Felling&amp;Restocking'!K708,SpeciesList[],4,0))</f>
        <v/>
      </c>
      <c r="AL708" s="362" t="str">
        <f aca="false">IF('Felling&amp;Restocking'!L708="","",IFERROR("," &amp; VLOOKUP( 'Felling&amp;Restocking'!L708,SpeciesList[],2,0),"," &amp; 'Felling&amp;Restocking'!L708))</f>
        <v/>
      </c>
      <c r="AM708" s="362" t="str">
        <f aca="false">IF('Felling&amp;Restocking'!L708="","",VLOOKUP( 'Felling&amp;Restocking'!L708,SpeciesList[],4,0))</f>
        <v/>
      </c>
      <c r="AN708" s="362" t="str">
        <f aca="false">IF('Felling&amp;Restocking'!M708="","",IFERROR("," &amp; VLOOKUP( 'Felling&amp;Restocking'!M708,SpeciesList[],2,0),"," &amp; 'Felling&amp;Restocking'!M708))</f>
        <v/>
      </c>
      <c r="AO708" s="362" t="str">
        <f aca="false">IF('Felling&amp;Restocking'!M708="","",VLOOKUP( 'Felling&amp;Restocking'!M708,SpeciesList[],4,0))</f>
        <v/>
      </c>
      <c r="AP708" s="362" t="str">
        <f aca="false">IF('Felling&amp;Restocking'!N708="","",IFERROR("," &amp; VLOOKUP( 'Felling&amp;Restocking'!N708,SpeciesList[],2,0),"," &amp; 'Felling&amp;Restocking'!N708))</f>
        <v/>
      </c>
      <c r="AQ708" s="362" t="str">
        <f aca="false">IF('Felling&amp;Restocking'!N708="","",VLOOKUP( 'Felling&amp;Restocking'!N708,SpeciesList[],4,0))</f>
        <v/>
      </c>
      <c r="AT708" s="362" t="str">
        <f aca="false">IF('Sub-Cpt Record'!A708&lt;&gt;"",CONCATENATE('Sub-Cpt Record'!A708,'Sub-Cpt Record'!B708,'Sub-Cpt Record'!C708),"")</f>
        <v/>
      </c>
      <c r="AU708" s="362" t="n">
        <f aca="false">IF($AT708="",1,COUNTIFS($AT$11:$AT$1000, $AT708))</f>
        <v>1</v>
      </c>
      <c r="AV708" s="362" t="n">
        <f aca="false">IF(AT708&lt;&gt;"",'Sub-Cpt Record'!C708/CODE!AU708,0)</f>
        <v>0</v>
      </c>
    </row>
    <row r="709" customFormat="false" ht="15" hidden="false" customHeight="false" outlineLevel="0" collapsed="false">
      <c r="A709" s="362" t="str">
        <f aca="false">IF('Sub-Cpt Record'!B709="",IF(OR('Sub-Cpt Record'!A709=0,'Sub-Cpt Record'!A709=""),"",'Sub-Cpt Record'!A709),CONCATENATE('Sub-Cpt Record'!A709&amp;'Sub-Cpt Record'!B709))</f>
        <v/>
      </c>
      <c r="B709" s="362" t="n">
        <f aca="false">IF($A709="",1,COUNTIFS($A$11:$A$1000, $A709))</f>
        <v>1</v>
      </c>
      <c r="C709" s="363" t="str">
        <f aca="false">IF('Sub-Cpt Record'!E709 = "","",'Sub-Cpt Record'!E709&amp;"  ")</f>
        <v/>
      </c>
      <c r="D709" s="362" t="str">
        <f aca="false">IF('Sub-Cpt Record'!F709 = "","",'Sub-Cpt Record'!F709&amp;"  ")</f>
        <v/>
      </c>
      <c r="E709" s="362" t="str">
        <f aca="false">IF('Sub-Cpt Record'!G709 = "","",'Sub-Cpt Record'!G709&amp;"  ")</f>
        <v/>
      </c>
      <c r="F709" s="362" t="str">
        <f aca="false">IF('Sub-Cpt Record'!H709 = "","",'Sub-Cpt Record'!H709&amp;"  ")</f>
        <v/>
      </c>
      <c r="G709" s="362" t="str">
        <f aca="false">IF('Sub-Cpt Record'!I709 = "","",'Sub-Cpt Record'!I709&amp;"  ")</f>
        <v/>
      </c>
      <c r="H709" s="362" t="str">
        <f aca="false">IF('Sub-Cpt Record'!J709 = "","",'Sub-Cpt Record'!J709&amp;"  ")</f>
        <v/>
      </c>
      <c r="I709" s="364" t="str">
        <f aca="false">CONCATENATE(C709&amp;D709&amp;E709&amp;F709&amp;G709&amp;H709)</f>
        <v/>
      </c>
      <c r="J709" s="362" t="n">
        <f aca="false">IF(A709&lt;&gt;"",'Sub-Cpt Record'!C709/CODE!B709,0)</f>
        <v>0</v>
      </c>
      <c r="L709" s="365" t="str">
        <f aca="false">IF(A709="",IF(L710=1,1,""),1)</f>
        <v/>
      </c>
      <c r="N709" s="366" t="n">
        <f aca="false">COUNTIFS('Felling&amp;Restocking'!$A$11:$A$1000, 'Felling&amp;Restocking'!$A709, 'Felling&amp;Restocking'!$B$11:$B$1000, 'Felling&amp;Restocking'!$B709, 'Felling&amp;Restocking'!$H$11:$H$1000, 'Felling&amp;Restocking'!$H709)</f>
        <v>0</v>
      </c>
      <c r="O709" s="366" t="n">
        <f aca="false">IF(OR('Felling&amp;Restocking'!H709=0,'Felling&amp;Restocking'!H709=""),0,1)</f>
        <v>0</v>
      </c>
      <c r="P709" s="367" t="n">
        <f aca="false">SUM('Felling&amp;Restocking'!O709+'Felling&amp;Restocking'!P709)</f>
        <v>0</v>
      </c>
      <c r="S709" s="369" t="n">
        <f aca="false">IF(AND(O709&lt;&gt;0,P709&lt;&gt;0,'Felling&amp;Restocking'!G709&lt;&gt;0,AA709="",AC709=""),1,0)</f>
        <v>0</v>
      </c>
      <c r="T709" s="370" t="str">
        <f aca="false">IF(OR('Felling&amp;Restocking'!G709=0,'Felling&amp;Restocking'!G709=""),"",SUM('Felling&amp;Restocking'!O709/P709)*'Felling&amp;Restocking'!G709)</f>
        <v/>
      </c>
      <c r="U709" s="370" t="str">
        <f aca="false">IF(OR('Felling&amp;Restocking'!G709=0,'Felling&amp;Restocking'!G709=""),"",SUM('Felling&amp;Restocking'!P709/P709)*'Felling&amp;Restocking'!G709)</f>
        <v/>
      </c>
      <c r="V709" s="371" t="n">
        <f aca="false">IF(CONCATENATE('Felling&amp;Restocking'!U709&amp;'Felling&amp;Restocking'!W709&amp;'Felling&amp;Restocking'!Y709&amp;'Felling&amp;Restocking'!AA709&amp;'Felling&amp;Restocking'!AC709)="",0,1)</f>
        <v>0</v>
      </c>
      <c r="W709" s="372" t="n">
        <f aca="false">IF(OR(OR(TRIM('Felling&amp;Restocking'!H709)="T",TRIM('Felling&amp;Restocking'!H709)="DF",TRIM('Felling&amp;Restocking'!H709)="OS"),O709=0),0,1)</f>
        <v>0</v>
      </c>
      <c r="X709" s="372" t="n">
        <f aca="false">IF(OR('Felling&amp;Restocking'!$S709="",OR('Felling&amp;Restocking'!$S709=0,'Felling&amp;Restocking'!$S709="N/A")),0,1)</f>
        <v>0</v>
      </c>
      <c r="Y709" s="362" t="str">
        <f aca="false">IF(W709=1,T709,"")</f>
        <v/>
      </c>
      <c r="Z709" s="362" t="str">
        <f aca="false">IF(W709=1,U709,"")</f>
        <v/>
      </c>
      <c r="AA709" s="363" t="str">
        <f aca="false">CONCATENATE(IF(AND(AG709="B",AF709&lt;&gt;""),AF709,""),IF(AND(AI709="B",AH709&lt;&gt;""),AH709,""),IF(AND(AK709="B",AJ709&lt;&gt;""),AJ709,""),IF(AND(AM709="B",AL709&lt;&gt;""),AL709,""),IF(AND(AO709="B",AN709&lt;&gt;""),AN709,""),IF(AND(AQ709="B",AP709&lt;&gt;""),AP709,""))</f>
        <v/>
      </c>
      <c r="AC709" s="362" t="str">
        <f aca="false">CONCATENATE(IF(AND(AG709="C",AF709&lt;&gt;""),AF709,""),IF(AND(AI709="C",AH709&lt;&gt;""),AH709,""),IF(AND(AK709="C",AJ709&lt;&gt;""),AJ709,""),IF(AND(AM709="C",AL709&lt;&gt;""),AL709,""),IF(AND(AO709="C",AN709&lt;&gt;""),AN709,""),IF(AND(AQ709="C",AP709&lt;&gt;""),AP709,""))</f>
        <v/>
      </c>
      <c r="AE709" s="362" t="str">
        <f aca="false">CONCATENATE(IF(AS709="","",AS709),IF(AU709="","",AU709),IF(AW709="","",AW709),IF(AY709="","",AY709),IF(BA709="","",BA709),IF(BC709="","",BC709))</f>
        <v>1</v>
      </c>
      <c r="AF709" s="362" t="str">
        <f aca="false">IF('Felling&amp;Restocking'!I709="","",IFERROR(VLOOKUP( 'Felling&amp;Restocking'!I709,SpeciesList[],2,0),"," &amp; 'Felling&amp;Restocking'!I709))</f>
        <v/>
      </c>
      <c r="AG709" s="362" t="str">
        <f aca="false">IF('Felling&amp;Restocking'!I709="","",VLOOKUP( 'Felling&amp;Restocking'!I709,SpeciesList[],4,0))</f>
        <v/>
      </c>
      <c r="AH709" s="362" t="str">
        <f aca="false">IF('Felling&amp;Restocking'!J709="","",IFERROR("," &amp; VLOOKUP( 'Felling&amp;Restocking'!J709,SpeciesList[],2,0),"," &amp; 'Felling&amp;Restocking'!J709))</f>
        <v/>
      </c>
      <c r="AI709" s="362" t="str">
        <f aca="false">IF('Felling&amp;Restocking'!J709="","",VLOOKUP( 'Felling&amp;Restocking'!J709,SpeciesList[],4,0))</f>
        <v/>
      </c>
      <c r="AJ709" s="362" t="str">
        <f aca="false">IF('Felling&amp;Restocking'!K709="","",IFERROR("," &amp; VLOOKUP( 'Felling&amp;Restocking'!K709,SpeciesList[],2,0),"," &amp; 'Felling&amp;Restocking'!K709))</f>
        <v/>
      </c>
      <c r="AK709" s="362" t="str">
        <f aca="false">IF('Felling&amp;Restocking'!K709="","",VLOOKUP( 'Felling&amp;Restocking'!K709,SpeciesList[],4,0))</f>
        <v/>
      </c>
      <c r="AL709" s="362" t="str">
        <f aca="false">IF('Felling&amp;Restocking'!L709="","",IFERROR("," &amp; VLOOKUP( 'Felling&amp;Restocking'!L709,SpeciesList[],2,0),"," &amp; 'Felling&amp;Restocking'!L709))</f>
        <v/>
      </c>
      <c r="AM709" s="362" t="str">
        <f aca="false">IF('Felling&amp;Restocking'!L709="","",VLOOKUP( 'Felling&amp;Restocking'!L709,SpeciesList[],4,0))</f>
        <v/>
      </c>
      <c r="AN709" s="362" t="str">
        <f aca="false">IF('Felling&amp;Restocking'!M709="","",IFERROR("," &amp; VLOOKUP( 'Felling&amp;Restocking'!M709,SpeciesList[],2,0),"," &amp; 'Felling&amp;Restocking'!M709))</f>
        <v/>
      </c>
      <c r="AO709" s="362" t="str">
        <f aca="false">IF('Felling&amp;Restocking'!M709="","",VLOOKUP( 'Felling&amp;Restocking'!M709,SpeciesList[],4,0))</f>
        <v/>
      </c>
      <c r="AP709" s="362" t="str">
        <f aca="false">IF('Felling&amp;Restocking'!N709="","",IFERROR("," &amp; VLOOKUP( 'Felling&amp;Restocking'!N709,SpeciesList[],2,0),"," &amp; 'Felling&amp;Restocking'!N709))</f>
        <v/>
      </c>
      <c r="AQ709" s="362" t="str">
        <f aca="false">IF('Felling&amp;Restocking'!N709="","",VLOOKUP( 'Felling&amp;Restocking'!N709,SpeciesList[],4,0))</f>
        <v/>
      </c>
      <c r="AT709" s="362" t="str">
        <f aca="false">IF('Sub-Cpt Record'!A709&lt;&gt;"",CONCATENATE('Sub-Cpt Record'!A709,'Sub-Cpt Record'!B709,'Sub-Cpt Record'!C709),"")</f>
        <v/>
      </c>
      <c r="AU709" s="362" t="n">
        <f aca="false">IF($AT709="",1,COUNTIFS($AT$11:$AT$1000, $AT709))</f>
        <v>1</v>
      </c>
      <c r="AV709" s="362" t="n">
        <f aca="false">IF(AT709&lt;&gt;"",'Sub-Cpt Record'!C709/CODE!AU709,0)</f>
        <v>0</v>
      </c>
    </row>
    <row r="710" customFormat="false" ht="15" hidden="false" customHeight="false" outlineLevel="0" collapsed="false">
      <c r="A710" s="362" t="str">
        <f aca="false">IF('Sub-Cpt Record'!B710="",IF(OR('Sub-Cpt Record'!A710=0,'Sub-Cpt Record'!A710=""),"",'Sub-Cpt Record'!A710),CONCATENATE('Sub-Cpt Record'!A710&amp;'Sub-Cpt Record'!B710))</f>
        <v/>
      </c>
      <c r="B710" s="362" t="n">
        <f aca="false">IF($A710="",1,COUNTIFS($A$11:$A$1000, $A710))</f>
        <v>1</v>
      </c>
      <c r="C710" s="363" t="str">
        <f aca="false">IF('Sub-Cpt Record'!E710 = "","",'Sub-Cpt Record'!E710&amp;"  ")</f>
        <v/>
      </c>
      <c r="D710" s="362" t="str">
        <f aca="false">IF('Sub-Cpt Record'!F710 = "","",'Sub-Cpt Record'!F710&amp;"  ")</f>
        <v/>
      </c>
      <c r="E710" s="362" t="str">
        <f aca="false">IF('Sub-Cpt Record'!G710 = "","",'Sub-Cpt Record'!G710&amp;"  ")</f>
        <v/>
      </c>
      <c r="F710" s="362" t="str">
        <f aca="false">IF('Sub-Cpt Record'!H710 = "","",'Sub-Cpt Record'!H710&amp;"  ")</f>
        <v/>
      </c>
      <c r="G710" s="362" t="str">
        <f aca="false">IF('Sub-Cpt Record'!I710 = "","",'Sub-Cpt Record'!I710&amp;"  ")</f>
        <v/>
      </c>
      <c r="H710" s="362" t="str">
        <f aca="false">IF('Sub-Cpt Record'!J710 = "","",'Sub-Cpt Record'!J710&amp;"  ")</f>
        <v/>
      </c>
      <c r="I710" s="364" t="str">
        <f aca="false">CONCATENATE(C710&amp;D710&amp;E710&amp;F710&amp;G710&amp;H710)</f>
        <v/>
      </c>
      <c r="J710" s="362" t="n">
        <f aca="false">IF(A710&lt;&gt;"",'Sub-Cpt Record'!C710/CODE!B710,0)</f>
        <v>0</v>
      </c>
      <c r="L710" s="365" t="str">
        <f aca="false">IF(A710="",IF(L711=1,1,""),1)</f>
        <v/>
      </c>
      <c r="N710" s="366" t="n">
        <f aca="false">COUNTIFS('Felling&amp;Restocking'!$A$11:$A$1000, 'Felling&amp;Restocking'!$A710, 'Felling&amp;Restocking'!$B$11:$B$1000, 'Felling&amp;Restocking'!$B710, 'Felling&amp;Restocking'!$H$11:$H$1000, 'Felling&amp;Restocking'!$H710)</f>
        <v>0</v>
      </c>
      <c r="O710" s="366" t="n">
        <f aca="false">IF(OR('Felling&amp;Restocking'!H710=0,'Felling&amp;Restocking'!H710=""),0,1)</f>
        <v>0</v>
      </c>
      <c r="P710" s="367" t="n">
        <f aca="false">SUM('Felling&amp;Restocking'!O710+'Felling&amp;Restocking'!P710)</f>
        <v>0</v>
      </c>
      <c r="S710" s="369" t="n">
        <f aca="false">IF(AND(O710&lt;&gt;0,P710&lt;&gt;0,'Felling&amp;Restocking'!G710&lt;&gt;0,AA710="",AC710=""),1,0)</f>
        <v>0</v>
      </c>
      <c r="T710" s="370" t="str">
        <f aca="false">IF(OR('Felling&amp;Restocking'!G710=0,'Felling&amp;Restocking'!G710=""),"",SUM('Felling&amp;Restocking'!O710/P710)*'Felling&amp;Restocking'!G710)</f>
        <v/>
      </c>
      <c r="U710" s="370" t="str">
        <f aca="false">IF(OR('Felling&amp;Restocking'!G710=0,'Felling&amp;Restocking'!G710=""),"",SUM('Felling&amp;Restocking'!P710/P710)*'Felling&amp;Restocking'!G710)</f>
        <v/>
      </c>
      <c r="V710" s="371" t="n">
        <f aca="false">IF(CONCATENATE('Felling&amp;Restocking'!U710&amp;'Felling&amp;Restocking'!W710&amp;'Felling&amp;Restocking'!Y710&amp;'Felling&amp;Restocking'!AA710&amp;'Felling&amp;Restocking'!AC710)="",0,1)</f>
        <v>0</v>
      </c>
      <c r="W710" s="372" t="n">
        <f aca="false">IF(OR(OR(TRIM('Felling&amp;Restocking'!H710)="T",TRIM('Felling&amp;Restocking'!H710)="DF",TRIM('Felling&amp;Restocking'!H710)="OS"),O710=0),0,1)</f>
        <v>0</v>
      </c>
      <c r="X710" s="372" t="n">
        <f aca="false">IF(OR('Felling&amp;Restocking'!$S710="",OR('Felling&amp;Restocking'!$S710=0,'Felling&amp;Restocking'!$S710="N/A")),0,1)</f>
        <v>0</v>
      </c>
      <c r="Y710" s="362" t="str">
        <f aca="false">IF(W710=1,T710,"")</f>
        <v/>
      </c>
      <c r="Z710" s="362" t="str">
        <f aca="false">IF(W710=1,U710,"")</f>
        <v/>
      </c>
      <c r="AA710" s="363" t="str">
        <f aca="false">CONCATENATE(IF(AND(AG710="B",AF710&lt;&gt;""),AF710,""),IF(AND(AI710="B",AH710&lt;&gt;""),AH710,""),IF(AND(AK710="B",AJ710&lt;&gt;""),AJ710,""),IF(AND(AM710="B",AL710&lt;&gt;""),AL710,""),IF(AND(AO710="B",AN710&lt;&gt;""),AN710,""),IF(AND(AQ710="B",AP710&lt;&gt;""),AP710,""))</f>
        <v/>
      </c>
      <c r="AC710" s="362" t="str">
        <f aca="false">CONCATENATE(IF(AND(AG710="C",AF710&lt;&gt;""),AF710,""),IF(AND(AI710="C",AH710&lt;&gt;""),AH710,""),IF(AND(AK710="C",AJ710&lt;&gt;""),AJ710,""),IF(AND(AM710="C",AL710&lt;&gt;""),AL710,""),IF(AND(AO710="C",AN710&lt;&gt;""),AN710,""),IF(AND(AQ710="C",AP710&lt;&gt;""),AP710,""))</f>
        <v/>
      </c>
      <c r="AE710" s="362" t="str">
        <f aca="false">CONCATENATE(IF(AS710="","",AS710),IF(AU710="","",AU710),IF(AW710="","",AW710),IF(AY710="","",AY710),IF(BA710="","",BA710),IF(BC710="","",BC710))</f>
        <v>1</v>
      </c>
      <c r="AF710" s="362" t="str">
        <f aca="false">IF('Felling&amp;Restocking'!I710="","",IFERROR(VLOOKUP( 'Felling&amp;Restocking'!I710,SpeciesList[],2,0),"," &amp; 'Felling&amp;Restocking'!I710))</f>
        <v/>
      </c>
      <c r="AG710" s="362" t="str">
        <f aca="false">IF('Felling&amp;Restocking'!I710="","",VLOOKUP( 'Felling&amp;Restocking'!I710,SpeciesList[],4,0))</f>
        <v/>
      </c>
      <c r="AH710" s="362" t="str">
        <f aca="false">IF('Felling&amp;Restocking'!J710="","",IFERROR("," &amp; VLOOKUP( 'Felling&amp;Restocking'!J710,SpeciesList[],2,0),"," &amp; 'Felling&amp;Restocking'!J710))</f>
        <v/>
      </c>
      <c r="AI710" s="362" t="str">
        <f aca="false">IF('Felling&amp;Restocking'!J710="","",VLOOKUP( 'Felling&amp;Restocking'!J710,SpeciesList[],4,0))</f>
        <v/>
      </c>
      <c r="AJ710" s="362" t="str">
        <f aca="false">IF('Felling&amp;Restocking'!K710="","",IFERROR("," &amp; VLOOKUP( 'Felling&amp;Restocking'!K710,SpeciesList[],2,0),"," &amp; 'Felling&amp;Restocking'!K710))</f>
        <v/>
      </c>
      <c r="AK710" s="362" t="str">
        <f aca="false">IF('Felling&amp;Restocking'!K710="","",VLOOKUP( 'Felling&amp;Restocking'!K710,SpeciesList[],4,0))</f>
        <v/>
      </c>
      <c r="AL710" s="362" t="str">
        <f aca="false">IF('Felling&amp;Restocking'!L710="","",IFERROR("," &amp; VLOOKUP( 'Felling&amp;Restocking'!L710,SpeciesList[],2,0),"," &amp; 'Felling&amp;Restocking'!L710))</f>
        <v/>
      </c>
      <c r="AM710" s="362" t="str">
        <f aca="false">IF('Felling&amp;Restocking'!L710="","",VLOOKUP( 'Felling&amp;Restocking'!L710,SpeciesList[],4,0))</f>
        <v/>
      </c>
      <c r="AN710" s="362" t="str">
        <f aca="false">IF('Felling&amp;Restocking'!M710="","",IFERROR("," &amp; VLOOKUP( 'Felling&amp;Restocking'!M710,SpeciesList[],2,0),"," &amp; 'Felling&amp;Restocking'!M710))</f>
        <v/>
      </c>
      <c r="AO710" s="362" t="str">
        <f aca="false">IF('Felling&amp;Restocking'!M710="","",VLOOKUP( 'Felling&amp;Restocking'!M710,SpeciesList[],4,0))</f>
        <v/>
      </c>
      <c r="AP710" s="362" t="str">
        <f aca="false">IF('Felling&amp;Restocking'!N710="","",IFERROR("," &amp; VLOOKUP( 'Felling&amp;Restocking'!N710,SpeciesList[],2,0),"," &amp; 'Felling&amp;Restocking'!N710))</f>
        <v/>
      </c>
      <c r="AQ710" s="362" t="str">
        <f aca="false">IF('Felling&amp;Restocking'!N710="","",VLOOKUP( 'Felling&amp;Restocking'!N710,SpeciesList[],4,0))</f>
        <v/>
      </c>
      <c r="AT710" s="362" t="str">
        <f aca="false">IF('Sub-Cpt Record'!A710&lt;&gt;"",CONCATENATE('Sub-Cpt Record'!A710,'Sub-Cpt Record'!B710,'Sub-Cpt Record'!C710),"")</f>
        <v/>
      </c>
      <c r="AU710" s="362" t="n">
        <f aca="false">IF($AT710="",1,COUNTIFS($AT$11:$AT$1000, $AT710))</f>
        <v>1</v>
      </c>
      <c r="AV710" s="362" t="n">
        <f aca="false">IF(AT710&lt;&gt;"",'Sub-Cpt Record'!C710/CODE!AU710,0)</f>
        <v>0</v>
      </c>
    </row>
    <row r="711" customFormat="false" ht="15" hidden="false" customHeight="false" outlineLevel="0" collapsed="false">
      <c r="A711" s="362" t="str">
        <f aca="false">IF('Sub-Cpt Record'!B711="",IF(OR('Sub-Cpt Record'!A711=0,'Sub-Cpt Record'!A711=""),"",'Sub-Cpt Record'!A711),CONCATENATE('Sub-Cpt Record'!A711&amp;'Sub-Cpt Record'!B711))</f>
        <v/>
      </c>
      <c r="B711" s="362" t="n">
        <f aca="false">IF($A711="",1,COUNTIFS($A$11:$A$1000, $A711))</f>
        <v>1</v>
      </c>
      <c r="C711" s="363" t="str">
        <f aca="false">IF('Sub-Cpt Record'!E711 = "","",'Sub-Cpt Record'!E711&amp;"  ")</f>
        <v/>
      </c>
      <c r="D711" s="362" t="str">
        <f aca="false">IF('Sub-Cpt Record'!F711 = "","",'Sub-Cpt Record'!F711&amp;"  ")</f>
        <v/>
      </c>
      <c r="E711" s="362" t="str">
        <f aca="false">IF('Sub-Cpt Record'!G711 = "","",'Sub-Cpt Record'!G711&amp;"  ")</f>
        <v/>
      </c>
      <c r="F711" s="362" t="str">
        <f aca="false">IF('Sub-Cpt Record'!H711 = "","",'Sub-Cpt Record'!H711&amp;"  ")</f>
        <v/>
      </c>
      <c r="G711" s="362" t="str">
        <f aca="false">IF('Sub-Cpt Record'!I711 = "","",'Sub-Cpt Record'!I711&amp;"  ")</f>
        <v/>
      </c>
      <c r="H711" s="362" t="str">
        <f aca="false">IF('Sub-Cpt Record'!J711 = "","",'Sub-Cpt Record'!J711&amp;"  ")</f>
        <v/>
      </c>
      <c r="I711" s="364" t="str">
        <f aca="false">CONCATENATE(C711&amp;D711&amp;E711&amp;F711&amp;G711&amp;H711)</f>
        <v/>
      </c>
      <c r="J711" s="362" t="n">
        <f aca="false">IF(A711&lt;&gt;"",'Sub-Cpt Record'!C711/CODE!B711,0)</f>
        <v>0</v>
      </c>
      <c r="L711" s="365" t="str">
        <f aca="false">IF(A711="",IF(L712=1,1,""),1)</f>
        <v/>
      </c>
      <c r="N711" s="366" t="n">
        <f aca="false">COUNTIFS('Felling&amp;Restocking'!$A$11:$A$1000, 'Felling&amp;Restocking'!$A711, 'Felling&amp;Restocking'!$B$11:$B$1000, 'Felling&amp;Restocking'!$B711, 'Felling&amp;Restocking'!$H$11:$H$1000, 'Felling&amp;Restocking'!$H711)</f>
        <v>0</v>
      </c>
      <c r="O711" s="366" t="n">
        <f aca="false">IF(OR('Felling&amp;Restocking'!H711=0,'Felling&amp;Restocking'!H711=""),0,1)</f>
        <v>0</v>
      </c>
      <c r="P711" s="367" t="n">
        <f aca="false">SUM('Felling&amp;Restocking'!O711+'Felling&amp;Restocking'!P711)</f>
        <v>0</v>
      </c>
      <c r="S711" s="369" t="n">
        <f aca="false">IF(AND(O711&lt;&gt;0,P711&lt;&gt;0,'Felling&amp;Restocking'!G711&lt;&gt;0,AA711="",AC711=""),1,0)</f>
        <v>0</v>
      </c>
      <c r="T711" s="370" t="str">
        <f aca="false">IF(OR('Felling&amp;Restocking'!G711=0,'Felling&amp;Restocking'!G711=""),"",SUM('Felling&amp;Restocking'!O711/P711)*'Felling&amp;Restocking'!G711)</f>
        <v/>
      </c>
      <c r="U711" s="370" t="str">
        <f aca="false">IF(OR('Felling&amp;Restocking'!G711=0,'Felling&amp;Restocking'!G711=""),"",SUM('Felling&amp;Restocking'!P711/P711)*'Felling&amp;Restocking'!G711)</f>
        <v/>
      </c>
      <c r="V711" s="371" t="n">
        <f aca="false">IF(CONCATENATE('Felling&amp;Restocking'!U711&amp;'Felling&amp;Restocking'!W711&amp;'Felling&amp;Restocking'!Y711&amp;'Felling&amp;Restocking'!AA711&amp;'Felling&amp;Restocking'!AC711)="",0,1)</f>
        <v>0</v>
      </c>
      <c r="W711" s="372" t="n">
        <f aca="false">IF(OR(OR(TRIM('Felling&amp;Restocking'!H711)="T",TRIM('Felling&amp;Restocking'!H711)="DF",TRIM('Felling&amp;Restocking'!H711)="OS"),O711=0),0,1)</f>
        <v>0</v>
      </c>
      <c r="X711" s="372" t="n">
        <f aca="false">IF(OR('Felling&amp;Restocking'!$S711="",OR('Felling&amp;Restocking'!$S711=0,'Felling&amp;Restocking'!$S711="N/A")),0,1)</f>
        <v>0</v>
      </c>
      <c r="Y711" s="362" t="str">
        <f aca="false">IF(W711=1,T711,"")</f>
        <v/>
      </c>
      <c r="Z711" s="362" t="str">
        <f aca="false">IF(W711=1,U711,"")</f>
        <v/>
      </c>
      <c r="AA711" s="363" t="str">
        <f aca="false">CONCATENATE(IF(AND(AG711="B",AF711&lt;&gt;""),AF711,""),IF(AND(AI711="B",AH711&lt;&gt;""),AH711,""),IF(AND(AK711="B",AJ711&lt;&gt;""),AJ711,""),IF(AND(AM711="B",AL711&lt;&gt;""),AL711,""),IF(AND(AO711="B",AN711&lt;&gt;""),AN711,""),IF(AND(AQ711="B",AP711&lt;&gt;""),AP711,""))</f>
        <v/>
      </c>
      <c r="AC711" s="362" t="str">
        <f aca="false">CONCATENATE(IF(AND(AG711="C",AF711&lt;&gt;""),AF711,""),IF(AND(AI711="C",AH711&lt;&gt;""),AH711,""),IF(AND(AK711="C",AJ711&lt;&gt;""),AJ711,""),IF(AND(AM711="C",AL711&lt;&gt;""),AL711,""),IF(AND(AO711="C",AN711&lt;&gt;""),AN711,""),IF(AND(AQ711="C",AP711&lt;&gt;""),AP711,""))</f>
        <v/>
      </c>
      <c r="AE711" s="362" t="str">
        <f aca="false">CONCATENATE(IF(AS711="","",AS711),IF(AU711="","",AU711),IF(AW711="","",AW711),IF(AY711="","",AY711),IF(BA711="","",BA711),IF(BC711="","",BC711))</f>
        <v>1</v>
      </c>
      <c r="AF711" s="362" t="str">
        <f aca="false">IF('Felling&amp;Restocking'!I711="","",IFERROR(VLOOKUP( 'Felling&amp;Restocking'!I711,SpeciesList[],2,0),"," &amp; 'Felling&amp;Restocking'!I711))</f>
        <v/>
      </c>
      <c r="AG711" s="362" t="str">
        <f aca="false">IF('Felling&amp;Restocking'!I711="","",VLOOKUP( 'Felling&amp;Restocking'!I711,SpeciesList[],4,0))</f>
        <v/>
      </c>
      <c r="AH711" s="362" t="str">
        <f aca="false">IF('Felling&amp;Restocking'!J711="","",IFERROR("," &amp; VLOOKUP( 'Felling&amp;Restocking'!J711,SpeciesList[],2,0),"," &amp; 'Felling&amp;Restocking'!J711))</f>
        <v/>
      </c>
      <c r="AI711" s="362" t="str">
        <f aca="false">IF('Felling&amp;Restocking'!J711="","",VLOOKUP( 'Felling&amp;Restocking'!J711,SpeciesList[],4,0))</f>
        <v/>
      </c>
      <c r="AJ711" s="362" t="str">
        <f aca="false">IF('Felling&amp;Restocking'!K711="","",IFERROR("," &amp; VLOOKUP( 'Felling&amp;Restocking'!K711,SpeciesList[],2,0),"," &amp; 'Felling&amp;Restocking'!K711))</f>
        <v/>
      </c>
      <c r="AK711" s="362" t="str">
        <f aca="false">IF('Felling&amp;Restocking'!K711="","",VLOOKUP( 'Felling&amp;Restocking'!K711,SpeciesList[],4,0))</f>
        <v/>
      </c>
      <c r="AL711" s="362" t="str">
        <f aca="false">IF('Felling&amp;Restocking'!L711="","",IFERROR("," &amp; VLOOKUP( 'Felling&amp;Restocking'!L711,SpeciesList[],2,0),"," &amp; 'Felling&amp;Restocking'!L711))</f>
        <v/>
      </c>
      <c r="AM711" s="362" t="str">
        <f aca="false">IF('Felling&amp;Restocking'!L711="","",VLOOKUP( 'Felling&amp;Restocking'!L711,SpeciesList[],4,0))</f>
        <v/>
      </c>
      <c r="AN711" s="362" t="str">
        <f aca="false">IF('Felling&amp;Restocking'!M711="","",IFERROR("," &amp; VLOOKUP( 'Felling&amp;Restocking'!M711,SpeciesList[],2,0),"," &amp; 'Felling&amp;Restocking'!M711))</f>
        <v/>
      </c>
      <c r="AO711" s="362" t="str">
        <f aca="false">IF('Felling&amp;Restocking'!M711="","",VLOOKUP( 'Felling&amp;Restocking'!M711,SpeciesList[],4,0))</f>
        <v/>
      </c>
      <c r="AP711" s="362" t="str">
        <f aca="false">IF('Felling&amp;Restocking'!N711="","",IFERROR("," &amp; VLOOKUP( 'Felling&amp;Restocking'!N711,SpeciesList[],2,0),"," &amp; 'Felling&amp;Restocking'!N711))</f>
        <v/>
      </c>
      <c r="AQ711" s="362" t="str">
        <f aca="false">IF('Felling&amp;Restocking'!N711="","",VLOOKUP( 'Felling&amp;Restocking'!N711,SpeciesList[],4,0))</f>
        <v/>
      </c>
      <c r="AT711" s="362" t="str">
        <f aca="false">IF('Sub-Cpt Record'!A711&lt;&gt;"",CONCATENATE('Sub-Cpt Record'!A711,'Sub-Cpt Record'!B711,'Sub-Cpt Record'!C711),"")</f>
        <v/>
      </c>
      <c r="AU711" s="362" t="n">
        <f aca="false">IF($AT711="",1,COUNTIFS($AT$11:$AT$1000, $AT711))</f>
        <v>1</v>
      </c>
      <c r="AV711" s="362" t="n">
        <f aca="false">IF(AT711&lt;&gt;"",'Sub-Cpt Record'!C711/CODE!AU711,0)</f>
        <v>0</v>
      </c>
    </row>
    <row r="712" customFormat="false" ht="15" hidden="false" customHeight="false" outlineLevel="0" collapsed="false">
      <c r="A712" s="362" t="str">
        <f aca="false">IF('Sub-Cpt Record'!B712="",IF(OR('Sub-Cpt Record'!A712=0,'Sub-Cpt Record'!A712=""),"",'Sub-Cpt Record'!A712),CONCATENATE('Sub-Cpt Record'!A712&amp;'Sub-Cpt Record'!B712))</f>
        <v/>
      </c>
      <c r="B712" s="362" t="n">
        <f aca="false">IF($A712="",1,COUNTIFS($A$11:$A$1000, $A712))</f>
        <v>1</v>
      </c>
      <c r="C712" s="363" t="str">
        <f aca="false">IF('Sub-Cpt Record'!E712 = "","",'Sub-Cpt Record'!E712&amp;"  ")</f>
        <v/>
      </c>
      <c r="D712" s="362" t="str">
        <f aca="false">IF('Sub-Cpt Record'!F712 = "","",'Sub-Cpt Record'!F712&amp;"  ")</f>
        <v/>
      </c>
      <c r="E712" s="362" t="str">
        <f aca="false">IF('Sub-Cpt Record'!G712 = "","",'Sub-Cpt Record'!G712&amp;"  ")</f>
        <v/>
      </c>
      <c r="F712" s="362" t="str">
        <f aca="false">IF('Sub-Cpt Record'!H712 = "","",'Sub-Cpt Record'!H712&amp;"  ")</f>
        <v/>
      </c>
      <c r="G712" s="362" t="str">
        <f aca="false">IF('Sub-Cpt Record'!I712 = "","",'Sub-Cpt Record'!I712&amp;"  ")</f>
        <v/>
      </c>
      <c r="H712" s="362" t="str">
        <f aca="false">IF('Sub-Cpt Record'!J712 = "","",'Sub-Cpt Record'!J712&amp;"  ")</f>
        <v/>
      </c>
      <c r="I712" s="364" t="str">
        <f aca="false">CONCATENATE(C712&amp;D712&amp;E712&amp;F712&amp;G712&amp;H712)</f>
        <v/>
      </c>
      <c r="J712" s="362" t="n">
        <f aca="false">IF(A712&lt;&gt;"",'Sub-Cpt Record'!C712/CODE!B712,0)</f>
        <v>0</v>
      </c>
      <c r="L712" s="365" t="str">
        <f aca="false">IF(A712="",IF(L713=1,1,""),1)</f>
        <v/>
      </c>
      <c r="N712" s="366" t="n">
        <f aca="false">COUNTIFS('Felling&amp;Restocking'!$A$11:$A$1000, 'Felling&amp;Restocking'!$A712, 'Felling&amp;Restocking'!$B$11:$B$1000, 'Felling&amp;Restocking'!$B712, 'Felling&amp;Restocking'!$H$11:$H$1000, 'Felling&amp;Restocking'!$H712)</f>
        <v>0</v>
      </c>
      <c r="O712" s="366" t="n">
        <f aca="false">IF(OR('Felling&amp;Restocking'!H712=0,'Felling&amp;Restocking'!H712=""),0,1)</f>
        <v>0</v>
      </c>
      <c r="P712" s="367" t="n">
        <f aca="false">SUM('Felling&amp;Restocking'!O712+'Felling&amp;Restocking'!P712)</f>
        <v>0</v>
      </c>
      <c r="S712" s="369" t="n">
        <f aca="false">IF(AND(O712&lt;&gt;0,P712&lt;&gt;0,'Felling&amp;Restocking'!G712&lt;&gt;0,AA712="",AC712=""),1,0)</f>
        <v>0</v>
      </c>
      <c r="T712" s="370" t="str">
        <f aca="false">IF(OR('Felling&amp;Restocking'!G712=0,'Felling&amp;Restocking'!G712=""),"",SUM('Felling&amp;Restocking'!O712/P712)*'Felling&amp;Restocking'!G712)</f>
        <v/>
      </c>
      <c r="U712" s="370" t="str">
        <f aca="false">IF(OR('Felling&amp;Restocking'!G712=0,'Felling&amp;Restocking'!G712=""),"",SUM('Felling&amp;Restocking'!P712/P712)*'Felling&amp;Restocking'!G712)</f>
        <v/>
      </c>
      <c r="V712" s="371" t="n">
        <f aca="false">IF(CONCATENATE('Felling&amp;Restocking'!U712&amp;'Felling&amp;Restocking'!W712&amp;'Felling&amp;Restocking'!Y712&amp;'Felling&amp;Restocking'!AA712&amp;'Felling&amp;Restocking'!AC712)="",0,1)</f>
        <v>0</v>
      </c>
      <c r="W712" s="372" t="n">
        <f aca="false">IF(OR(OR(TRIM('Felling&amp;Restocking'!H712)="T",TRIM('Felling&amp;Restocking'!H712)="DF",TRIM('Felling&amp;Restocking'!H712)="OS"),O712=0),0,1)</f>
        <v>0</v>
      </c>
      <c r="X712" s="372" t="n">
        <f aca="false">IF(OR('Felling&amp;Restocking'!$S712="",OR('Felling&amp;Restocking'!$S712=0,'Felling&amp;Restocking'!$S712="N/A")),0,1)</f>
        <v>0</v>
      </c>
      <c r="Y712" s="362" t="str">
        <f aca="false">IF(W712=1,T712,"")</f>
        <v/>
      </c>
      <c r="Z712" s="362" t="str">
        <f aca="false">IF(W712=1,U712,"")</f>
        <v/>
      </c>
      <c r="AA712" s="363" t="str">
        <f aca="false">CONCATENATE(IF(AND(AG712="B",AF712&lt;&gt;""),AF712,""),IF(AND(AI712="B",AH712&lt;&gt;""),AH712,""),IF(AND(AK712="B",AJ712&lt;&gt;""),AJ712,""),IF(AND(AM712="B",AL712&lt;&gt;""),AL712,""),IF(AND(AO712="B",AN712&lt;&gt;""),AN712,""),IF(AND(AQ712="B",AP712&lt;&gt;""),AP712,""))</f>
        <v/>
      </c>
      <c r="AC712" s="362" t="str">
        <f aca="false">CONCATENATE(IF(AND(AG712="C",AF712&lt;&gt;""),AF712,""),IF(AND(AI712="C",AH712&lt;&gt;""),AH712,""),IF(AND(AK712="C",AJ712&lt;&gt;""),AJ712,""),IF(AND(AM712="C",AL712&lt;&gt;""),AL712,""),IF(AND(AO712="C",AN712&lt;&gt;""),AN712,""),IF(AND(AQ712="C",AP712&lt;&gt;""),AP712,""))</f>
        <v/>
      </c>
      <c r="AE712" s="362" t="str">
        <f aca="false">CONCATENATE(IF(AS712="","",AS712),IF(AU712="","",AU712),IF(AW712="","",AW712),IF(AY712="","",AY712),IF(BA712="","",BA712),IF(BC712="","",BC712))</f>
        <v>1</v>
      </c>
      <c r="AF712" s="362" t="str">
        <f aca="false">IF('Felling&amp;Restocking'!I712="","",IFERROR(VLOOKUP( 'Felling&amp;Restocking'!I712,SpeciesList[],2,0),"," &amp; 'Felling&amp;Restocking'!I712))</f>
        <v/>
      </c>
      <c r="AG712" s="362" t="str">
        <f aca="false">IF('Felling&amp;Restocking'!I712="","",VLOOKUP( 'Felling&amp;Restocking'!I712,SpeciesList[],4,0))</f>
        <v/>
      </c>
      <c r="AH712" s="362" t="str">
        <f aca="false">IF('Felling&amp;Restocking'!J712="","",IFERROR("," &amp; VLOOKUP( 'Felling&amp;Restocking'!J712,SpeciesList[],2,0),"," &amp; 'Felling&amp;Restocking'!J712))</f>
        <v/>
      </c>
      <c r="AI712" s="362" t="str">
        <f aca="false">IF('Felling&amp;Restocking'!J712="","",VLOOKUP( 'Felling&amp;Restocking'!J712,SpeciesList[],4,0))</f>
        <v/>
      </c>
      <c r="AJ712" s="362" t="str">
        <f aca="false">IF('Felling&amp;Restocking'!K712="","",IFERROR("," &amp; VLOOKUP( 'Felling&amp;Restocking'!K712,SpeciesList[],2,0),"," &amp; 'Felling&amp;Restocking'!K712))</f>
        <v/>
      </c>
      <c r="AK712" s="362" t="str">
        <f aca="false">IF('Felling&amp;Restocking'!K712="","",VLOOKUP( 'Felling&amp;Restocking'!K712,SpeciesList[],4,0))</f>
        <v/>
      </c>
      <c r="AL712" s="362" t="str">
        <f aca="false">IF('Felling&amp;Restocking'!L712="","",IFERROR("," &amp; VLOOKUP( 'Felling&amp;Restocking'!L712,SpeciesList[],2,0),"," &amp; 'Felling&amp;Restocking'!L712))</f>
        <v/>
      </c>
      <c r="AM712" s="362" t="str">
        <f aca="false">IF('Felling&amp;Restocking'!L712="","",VLOOKUP( 'Felling&amp;Restocking'!L712,SpeciesList[],4,0))</f>
        <v/>
      </c>
      <c r="AN712" s="362" t="str">
        <f aca="false">IF('Felling&amp;Restocking'!M712="","",IFERROR("," &amp; VLOOKUP( 'Felling&amp;Restocking'!M712,SpeciesList[],2,0),"," &amp; 'Felling&amp;Restocking'!M712))</f>
        <v/>
      </c>
      <c r="AO712" s="362" t="str">
        <f aca="false">IF('Felling&amp;Restocking'!M712="","",VLOOKUP( 'Felling&amp;Restocking'!M712,SpeciesList[],4,0))</f>
        <v/>
      </c>
      <c r="AP712" s="362" t="str">
        <f aca="false">IF('Felling&amp;Restocking'!N712="","",IFERROR("," &amp; VLOOKUP( 'Felling&amp;Restocking'!N712,SpeciesList[],2,0),"," &amp; 'Felling&amp;Restocking'!N712))</f>
        <v/>
      </c>
      <c r="AQ712" s="362" t="str">
        <f aca="false">IF('Felling&amp;Restocking'!N712="","",VLOOKUP( 'Felling&amp;Restocking'!N712,SpeciesList[],4,0))</f>
        <v/>
      </c>
      <c r="AT712" s="362" t="str">
        <f aca="false">IF('Sub-Cpt Record'!A712&lt;&gt;"",CONCATENATE('Sub-Cpt Record'!A712,'Sub-Cpt Record'!B712,'Sub-Cpt Record'!C712),"")</f>
        <v/>
      </c>
      <c r="AU712" s="362" t="n">
        <f aca="false">IF($AT712="",1,COUNTIFS($AT$11:$AT$1000, $AT712))</f>
        <v>1</v>
      </c>
      <c r="AV712" s="362" t="n">
        <f aca="false">IF(AT712&lt;&gt;"",'Sub-Cpt Record'!C712/CODE!AU712,0)</f>
        <v>0</v>
      </c>
    </row>
    <row r="713" customFormat="false" ht="15" hidden="false" customHeight="false" outlineLevel="0" collapsed="false">
      <c r="A713" s="362" t="str">
        <f aca="false">IF('Sub-Cpt Record'!B713="",IF(OR('Sub-Cpt Record'!A713=0,'Sub-Cpt Record'!A713=""),"",'Sub-Cpt Record'!A713),CONCATENATE('Sub-Cpt Record'!A713&amp;'Sub-Cpt Record'!B713))</f>
        <v/>
      </c>
      <c r="B713" s="362" t="n">
        <f aca="false">IF($A713="",1,COUNTIFS($A$11:$A$1000, $A713))</f>
        <v>1</v>
      </c>
      <c r="C713" s="363" t="str">
        <f aca="false">IF('Sub-Cpt Record'!E713 = "","",'Sub-Cpt Record'!E713&amp;"  ")</f>
        <v/>
      </c>
      <c r="D713" s="362" t="str">
        <f aca="false">IF('Sub-Cpt Record'!F713 = "","",'Sub-Cpt Record'!F713&amp;"  ")</f>
        <v/>
      </c>
      <c r="E713" s="362" t="str">
        <f aca="false">IF('Sub-Cpt Record'!G713 = "","",'Sub-Cpt Record'!G713&amp;"  ")</f>
        <v/>
      </c>
      <c r="F713" s="362" t="str">
        <f aca="false">IF('Sub-Cpt Record'!H713 = "","",'Sub-Cpt Record'!H713&amp;"  ")</f>
        <v/>
      </c>
      <c r="G713" s="362" t="str">
        <f aca="false">IF('Sub-Cpt Record'!I713 = "","",'Sub-Cpt Record'!I713&amp;"  ")</f>
        <v/>
      </c>
      <c r="H713" s="362" t="str">
        <f aca="false">IF('Sub-Cpt Record'!J713 = "","",'Sub-Cpt Record'!J713&amp;"  ")</f>
        <v/>
      </c>
      <c r="I713" s="364" t="str">
        <f aca="false">CONCATENATE(C713&amp;D713&amp;E713&amp;F713&amp;G713&amp;H713)</f>
        <v/>
      </c>
      <c r="J713" s="362" t="n">
        <f aca="false">IF(A713&lt;&gt;"",'Sub-Cpt Record'!C713/CODE!B713,0)</f>
        <v>0</v>
      </c>
      <c r="L713" s="365" t="str">
        <f aca="false">IF(A713="",IF(L714=1,1,""),1)</f>
        <v/>
      </c>
      <c r="N713" s="366" t="n">
        <f aca="false">COUNTIFS('Felling&amp;Restocking'!$A$11:$A$1000, 'Felling&amp;Restocking'!$A713, 'Felling&amp;Restocking'!$B$11:$B$1000, 'Felling&amp;Restocking'!$B713, 'Felling&amp;Restocking'!$H$11:$H$1000, 'Felling&amp;Restocking'!$H713)</f>
        <v>0</v>
      </c>
      <c r="O713" s="366" t="n">
        <f aca="false">IF(OR('Felling&amp;Restocking'!H713=0,'Felling&amp;Restocking'!H713=""),0,1)</f>
        <v>0</v>
      </c>
      <c r="P713" s="367" t="n">
        <f aca="false">SUM('Felling&amp;Restocking'!O713+'Felling&amp;Restocking'!P713)</f>
        <v>0</v>
      </c>
      <c r="S713" s="369" t="n">
        <f aca="false">IF(AND(O713&lt;&gt;0,P713&lt;&gt;0,'Felling&amp;Restocking'!G713&lt;&gt;0,AA713="",AC713=""),1,0)</f>
        <v>0</v>
      </c>
      <c r="T713" s="370" t="str">
        <f aca="false">IF(OR('Felling&amp;Restocking'!G713=0,'Felling&amp;Restocking'!G713=""),"",SUM('Felling&amp;Restocking'!O713/P713)*'Felling&amp;Restocking'!G713)</f>
        <v/>
      </c>
      <c r="U713" s="370" t="str">
        <f aca="false">IF(OR('Felling&amp;Restocking'!G713=0,'Felling&amp;Restocking'!G713=""),"",SUM('Felling&amp;Restocking'!P713/P713)*'Felling&amp;Restocking'!G713)</f>
        <v/>
      </c>
      <c r="V713" s="371" t="n">
        <f aca="false">IF(CONCATENATE('Felling&amp;Restocking'!U713&amp;'Felling&amp;Restocking'!W713&amp;'Felling&amp;Restocking'!Y713&amp;'Felling&amp;Restocking'!AA713&amp;'Felling&amp;Restocking'!AC713)="",0,1)</f>
        <v>0</v>
      </c>
      <c r="W713" s="372" t="n">
        <f aca="false">IF(OR(OR(TRIM('Felling&amp;Restocking'!H713)="T",TRIM('Felling&amp;Restocking'!H713)="DF",TRIM('Felling&amp;Restocking'!H713)="OS"),O713=0),0,1)</f>
        <v>0</v>
      </c>
      <c r="X713" s="372" t="n">
        <f aca="false">IF(OR('Felling&amp;Restocking'!$S713="",OR('Felling&amp;Restocking'!$S713=0,'Felling&amp;Restocking'!$S713="N/A")),0,1)</f>
        <v>0</v>
      </c>
      <c r="Y713" s="362" t="str">
        <f aca="false">IF(W713=1,T713,"")</f>
        <v/>
      </c>
      <c r="Z713" s="362" t="str">
        <f aca="false">IF(W713=1,U713,"")</f>
        <v/>
      </c>
      <c r="AA713" s="363" t="str">
        <f aca="false">CONCATENATE(IF(AND(AG713="B",AF713&lt;&gt;""),AF713,""),IF(AND(AI713="B",AH713&lt;&gt;""),AH713,""),IF(AND(AK713="B",AJ713&lt;&gt;""),AJ713,""),IF(AND(AM713="B",AL713&lt;&gt;""),AL713,""),IF(AND(AO713="B",AN713&lt;&gt;""),AN713,""),IF(AND(AQ713="B",AP713&lt;&gt;""),AP713,""))</f>
        <v/>
      </c>
      <c r="AC713" s="362" t="str">
        <f aca="false">CONCATENATE(IF(AND(AG713="C",AF713&lt;&gt;""),AF713,""),IF(AND(AI713="C",AH713&lt;&gt;""),AH713,""),IF(AND(AK713="C",AJ713&lt;&gt;""),AJ713,""),IF(AND(AM713="C",AL713&lt;&gt;""),AL713,""),IF(AND(AO713="C",AN713&lt;&gt;""),AN713,""),IF(AND(AQ713="C",AP713&lt;&gt;""),AP713,""))</f>
        <v/>
      </c>
      <c r="AE713" s="362" t="str">
        <f aca="false">CONCATENATE(IF(AS713="","",AS713),IF(AU713="","",AU713),IF(AW713="","",AW713),IF(AY713="","",AY713),IF(BA713="","",BA713),IF(BC713="","",BC713))</f>
        <v>1</v>
      </c>
      <c r="AF713" s="362" t="str">
        <f aca="false">IF('Felling&amp;Restocking'!I713="","",IFERROR(VLOOKUP( 'Felling&amp;Restocking'!I713,SpeciesList[],2,0),"," &amp; 'Felling&amp;Restocking'!I713))</f>
        <v/>
      </c>
      <c r="AG713" s="362" t="str">
        <f aca="false">IF('Felling&amp;Restocking'!I713="","",VLOOKUP( 'Felling&amp;Restocking'!I713,SpeciesList[],4,0))</f>
        <v/>
      </c>
      <c r="AH713" s="362" t="str">
        <f aca="false">IF('Felling&amp;Restocking'!J713="","",IFERROR("," &amp; VLOOKUP( 'Felling&amp;Restocking'!J713,SpeciesList[],2,0),"," &amp; 'Felling&amp;Restocking'!J713))</f>
        <v/>
      </c>
      <c r="AI713" s="362" t="str">
        <f aca="false">IF('Felling&amp;Restocking'!J713="","",VLOOKUP( 'Felling&amp;Restocking'!J713,SpeciesList[],4,0))</f>
        <v/>
      </c>
      <c r="AJ713" s="362" t="str">
        <f aca="false">IF('Felling&amp;Restocking'!K713="","",IFERROR("," &amp; VLOOKUP( 'Felling&amp;Restocking'!K713,SpeciesList[],2,0),"," &amp; 'Felling&amp;Restocking'!K713))</f>
        <v/>
      </c>
      <c r="AK713" s="362" t="str">
        <f aca="false">IF('Felling&amp;Restocking'!K713="","",VLOOKUP( 'Felling&amp;Restocking'!K713,SpeciesList[],4,0))</f>
        <v/>
      </c>
      <c r="AL713" s="362" t="str">
        <f aca="false">IF('Felling&amp;Restocking'!L713="","",IFERROR("," &amp; VLOOKUP( 'Felling&amp;Restocking'!L713,SpeciesList[],2,0),"," &amp; 'Felling&amp;Restocking'!L713))</f>
        <v/>
      </c>
      <c r="AM713" s="362" t="str">
        <f aca="false">IF('Felling&amp;Restocking'!L713="","",VLOOKUP( 'Felling&amp;Restocking'!L713,SpeciesList[],4,0))</f>
        <v/>
      </c>
      <c r="AN713" s="362" t="str">
        <f aca="false">IF('Felling&amp;Restocking'!M713="","",IFERROR("," &amp; VLOOKUP( 'Felling&amp;Restocking'!M713,SpeciesList[],2,0),"," &amp; 'Felling&amp;Restocking'!M713))</f>
        <v/>
      </c>
      <c r="AO713" s="362" t="str">
        <f aca="false">IF('Felling&amp;Restocking'!M713="","",VLOOKUP( 'Felling&amp;Restocking'!M713,SpeciesList[],4,0))</f>
        <v/>
      </c>
      <c r="AP713" s="362" t="str">
        <f aca="false">IF('Felling&amp;Restocking'!N713="","",IFERROR("," &amp; VLOOKUP( 'Felling&amp;Restocking'!N713,SpeciesList[],2,0),"," &amp; 'Felling&amp;Restocking'!N713))</f>
        <v/>
      </c>
      <c r="AQ713" s="362" t="str">
        <f aca="false">IF('Felling&amp;Restocking'!N713="","",VLOOKUP( 'Felling&amp;Restocking'!N713,SpeciesList[],4,0))</f>
        <v/>
      </c>
      <c r="AT713" s="362" t="str">
        <f aca="false">IF('Sub-Cpt Record'!A713&lt;&gt;"",CONCATENATE('Sub-Cpt Record'!A713,'Sub-Cpt Record'!B713,'Sub-Cpt Record'!C713),"")</f>
        <v/>
      </c>
      <c r="AU713" s="362" t="n">
        <f aca="false">IF($AT713="",1,COUNTIFS($AT$11:$AT$1000, $AT713))</f>
        <v>1</v>
      </c>
      <c r="AV713" s="362" t="n">
        <f aca="false">IF(AT713&lt;&gt;"",'Sub-Cpt Record'!C713/CODE!AU713,0)</f>
        <v>0</v>
      </c>
    </row>
    <row r="714" customFormat="false" ht="15" hidden="false" customHeight="false" outlineLevel="0" collapsed="false">
      <c r="A714" s="362" t="str">
        <f aca="false">IF('Sub-Cpt Record'!B714="",IF(OR('Sub-Cpt Record'!A714=0,'Sub-Cpt Record'!A714=""),"",'Sub-Cpt Record'!A714),CONCATENATE('Sub-Cpt Record'!A714&amp;'Sub-Cpt Record'!B714))</f>
        <v/>
      </c>
      <c r="B714" s="362" t="n">
        <f aca="false">IF($A714="",1,COUNTIFS($A$11:$A$1000, $A714))</f>
        <v>1</v>
      </c>
      <c r="C714" s="363" t="str">
        <f aca="false">IF('Sub-Cpt Record'!E714 = "","",'Sub-Cpt Record'!E714&amp;"  ")</f>
        <v/>
      </c>
      <c r="D714" s="362" t="str">
        <f aca="false">IF('Sub-Cpt Record'!F714 = "","",'Sub-Cpt Record'!F714&amp;"  ")</f>
        <v/>
      </c>
      <c r="E714" s="362" t="str">
        <f aca="false">IF('Sub-Cpt Record'!G714 = "","",'Sub-Cpt Record'!G714&amp;"  ")</f>
        <v/>
      </c>
      <c r="F714" s="362" t="str">
        <f aca="false">IF('Sub-Cpt Record'!H714 = "","",'Sub-Cpt Record'!H714&amp;"  ")</f>
        <v/>
      </c>
      <c r="G714" s="362" t="str">
        <f aca="false">IF('Sub-Cpt Record'!I714 = "","",'Sub-Cpt Record'!I714&amp;"  ")</f>
        <v/>
      </c>
      <c r="H714" s="362" t="str">
        <f aca="false">IF('Sub-Cpt Record'!J714 = "","",'Sub-Cpt Record'!J714&amp;"  ")</f>
        <v/>
      </c>
      <c r="I714" s="364" t="str">
        <f aca="false">CONCATENATE(C714&amp;D714&amp;E714&amp;F714&amp;G714&amp;H714)</f>
        <v/>
      </c>
      <c r="J714" s="362" t="n">
        <f aca="false">IF(A714&lt;&gt;"",'Sub-Cpt Record'!C714/CODE!B714,0)</f>
        <v>0</v>
      </c>
      <c r="L714" s="365" t="str">
        <f aca="false">IF(A714="",IF(L715=1,1,""),1)</f>
        <v/>
      </c>
      <c r="N714" s="366" t="n">
        <f aca="false">COUNTIFS('Felling&amp;Restocking'!$A$11:$A$1000, 'Felling&amp;Restocking'!$A714, 'Felling&amp;Restocking'!$B$11:$B$1000, 'Felling&amp;Restocking'!$B714, 'Felling&amp;Restocking'!$H$11:$H$1000, 'Felling&amp;Restocking'!$H714)</f>
        <v>0</v>
      </c>
      <c r="O714" s="366" t="n">
        <f aca="false">IF(OR('Felling&amp;Restocking'!H714=0,'Felling&amp;Restocking'!H714=""),0,1)</f>
        <v>0</v>
      </c>
      <c r="P714" s="367" t="n">
        <f aca="false">SUM('Felling&amp;Restocking'!O714+'Felling&amp;Restocking'!P714)</f>
        <v>0</v>
      </c>
      <c r="S714" s="369" t="n">
        <f aca="false">IF(AND(O714&lt;&gt;0,P714&lt;&gt;0,'Felling&amp;Restocking'!G714&lt;&gt;0,AA714="",AC714=""),1,0)</f>
        <v>0</v>
      </c>
      <c r="T714" s="370" t="str">
        <f aca="false">IF(OR('Felling&amp;Restocking'!G714=0,'Felling&amp;Restocking'!G714=""),"",SUM('Felling&amp;Restocking'!O714/P714)*'Felling&amp;Restocking'!G714)</f>
        <v/>
      </c>
      <c r="U714" s="370" t="str">
        <f aca="false">IF(OR('Felling&amp;Restocking'!G714=0,'Felling&amp;Restocking'!G714=""),"",SUM('Felling&amp;Restocking'!P714/P714)*'Felling&amp;Restocking'!G714)</f>
        <v/>
      </c>
      <c r="V714" s="371" t="n">
        <f aca="false">IF(CONCATENATE('Felling&amp;Restocking'!U714&amp;'Felling&amp;Restocking'!W714&amp;'Felling&amp;Restocking'!Y714&amp;'Felling&amp;Restocking'!AA714&amp;'Felling&amp;Restocking'!AC714)="",0,1)</f>
        <v>0</v>
      </c>
      <c r="W714" s="372" t="n">
        <f aca="false">IF(OR(OR(TRIM('Felling&amp;Restocking'!H714)="T",TRIM('Felling&amp;Restocking'!H714)="DF",TRIM('Felling&amp;Restocking'!H714)="OS"),O714=0),0,1)</f>
        <v>0</v>
      </c>
      <c r="X714" s="372" t="n">
        <f aca="false">IF(OR('Felling&amp;Restocking'!$S714="",OR('Felling&amp;Restocking'!$S714=0,'Felling&amp;Restocking'!$S714="N/A")),0,1)</f>
        <v>0</v>
      </c>
      <c r="Y714" s="362" t="str">
        <f aca="false">IF(W714=1,T714,"")</f>
        <v/>
      </c>
      <c r="Z714" s="362" t="str">
        <f aca="false">IF(W714=1,U714,"")</f>
        <v/>
      </c>
      <c r="AA714" s="363" t="str">
        <f aca="false">CONCATENATE(IF(AND(AG714="B",AF714&lt;&gt;""),AF714,""),IF(AND(AI714="B",AH714&lt;&gt;""),AH714,""),IF(AND(AK714="B",AJ714&lt;&gt;""),AJ714,""),IF(AND(AM714="B",AL714&lt;&gt;""),AL714,""),IF(AND(AO714="B",AN714&lt;&gt;""),AN714,""),IF(AND(AQ714="B",AP714&lt;&gt;""),AP714,""))</f>
        <v/>
      </c>
      <c r="AC714" s="362" t="str">
        <f aca="false">CONCATENATE(IF(AND(AG714="C",AF714&lt;&gt;""),AF714,""),IF(AND(AI714="C",AH714&lt;&gt;""),AH714,""),IF(AND(AK714="C",AJ714&lt;&gt;""),AJ714,""),IF(AND(AM714="C",AL714&lt;&gt;""),AL714,""),IF(AND(AO714="C",AN714&lt;&gt;""),AN714,""),IF(AND(AQ714="C",AP714&lt;&gt;""),AP714,""))</f>
        <v/>
      </c>
      <c r="AE714" s="362" t="str">
        <f aca="false">CONCATENATE(IF(AS714="","",AS714),IF(AU714="","",AU714),IF(AW714="","",AW714),IF(AY714="","",AY714),IF(BA714="","",BA714),IF(BC714="","",BC714))</f>
        <v>1</v>
      </c>
      <c r="AF714" s="362" t="str">
        <f aca="false">IF('Felling&amp;Restocking'!I714="","",IFERROR(VLOOKUP( 'Felling&amp;Restocking'!I714,SpeciesList[],2,0),"," &amp; 'Felling&amp;Restocking'!I714))</f>
        <v/>
      </c>
      <c r="AG714" s="362" t="str">
        <f aca="false">IF('Felling&amp;Restocking'!I714="","",VLOOKUP( 'Felling&amp;Restocking'!I714,SpeciesList[],4,0))</f>
        <v/>
      </c>
      <c r="AH714" s="362" t="str">
        <f aca="false">IF('Felling&amp;Restocking'!J714="","",IFERROR("," &amp; VLOOKUP( 'Felling&amp;Restocking'!J714,SpeciesList[],2,0),"," &amp; 'Felling&amp;Restocking'!J714))</f>
        <v/>
      </c>
      <c r="AI714" s="362" t="str">
        <f aca="false">IF('Felling&amp;Restocking'!J714="","",VLOOKUP( 'Felling&amp;Restocking'!J714,SpeciesList[],4,0))</f>
        <v/>
      </c>
      <c r="AJ714" s="362" t="str">
        <f aca="false">IF('Felling&amp;Restocking'!K714="","",IFERROR("," &amp; VLOOKUP( 'Felling&amp;Restocking'!K714,SpeciesList[],2,0),"," &amp; 'Felling&amp;Restocking'!K714))</f>
        <v/>
      </c>
      <c r="AK714" s="362" t="str">
        <f aca="false">IF('Felling&amp;Restocking'!K714="","",VLOOKUP( 'Felling&amp;Restocking'!K714,SpeciesList[],4,0))</f>
        <v/>
      </c>
      <c r="AL714" s="362" t="str">
        <f aca="false">IF('Felling&amp;Restocking'!L714="","",IFERROR("," &amp; VLOOKUP( 'Felling&amp;Restocking'!L714,SpeciesList[],2,0),"," &amp; 'Felling&amp;Restocking'!L714))</f>
        <v/>
      </c>
      <c r="AM714" s="362" t="str">
        <f aca="false">IF('Felling&amp;Restocking'!L714="","",VLOOKUP( 'Felling&amp;Restocking'!L714,SpeciesList[],4,0))</f>
        <v/>
      </c>
      <c r="AN714" s="362" t="str">
        <f aca="false">IF('Felling&amp;Restocking'!M714="","",IFERROR("," &amp; VLOOKUP( 'Felling&amp;Restocking'!M714,SpeciesList[],2,0),"," &amp; 'Felling&amp;Restocking'!M714))</f>
        <v/>
      </c>
      <c r="AO714" s="362" t="str">
        <f aca="false">IF('Felling&amp;Restocking'!M714="","",VLOOKUP( 'Felling&amp;Restocking'!M714,SpeciesList[],4,0))</f>
        <v/>
      </c>
      <c r="AP714" s="362" t="str">
        <f aca="false">IF('Felling&amp;Restocking'!N714="","",IFERROR("," &amp; VLOOKUP( 'Felling&amp;Restocking'!N714,SpeciesList[],2,0),"," &amp; 'Felling&amp;Restocking'!N714))</f>
        <v/>
      </c>
      <c r="AQ714" s="362" t="str">
        <f aca="false">IF('Felling&amp;Restocking'!N714="","",VLOOKUP( 'Felling&amp;Restocking'!N714,SpeciesList[],4,0))</f>
        <v/>
      </c>
      <c r="AT714" s="362" t="str">
        <f aca="false">IF('Sub-Cpt Record'!A714&lt;&gt;"",CONCATENATE('Sub-Cpt Record'!A714,'Sub-Cpt Record'!B714,'Sub-Cpt Record'!C714),"")</f>
        <v/>
      </c>
      <c r="AU714" s="362" t="n">
        <f aca="false">IF($AT714="",1,COUNTIFS($AT$11:$AT$1000, $AT714))</f>
        <v>1</v>
      </c>
      <c r="AV714" s="362" t="n">
        <f aca="false">IF(AT714&lt;&gt;"",'Sub-Cpt Record'!C714/CODE!AU714,0)</f>
        <v>0</v>
      </c>
    </row>
    <row r="715" customFormat="false" ht="15" hidden="false" customHeight="false" outlineLevel="0" collapsed="false">
      <c r="A715" s="362" t="str">
        <f aca="false">IF('Sub-Cpt Record'!B715="",IF(OR('Sub-Cpt Record'!A715=0,'Sub-Cpt Record'!A715=""),"",'Sub-Cpt Record'!A715),CONCATENATE('Sub-Cpt Record'!A715&amp;'Sub-Cpt Record'!B715))</f>
        <v/>
      </c>
      <c r="B715" s="362" t="n">
        <f aca="false">IF($A715="",1,COUNTIFS($A$11:$A$1000, $A715))</f>
        <v>1</v>
      </c>
      <c r="C715" s="363" t="str">
        <f aca="false">IF('Sub-Cpt Record'!E715 = "","",'Sub-Cpt Record'!E715&amp;"  ")</f>
        <v/>
      </c>
      <c r="D715" s="362" t="str">
        <f aca="false">IF('Sub-Cpt Record'!F715 = "","",'Sub-Cpt Record'!F715&amp;"  ")</f>
        <v/>
      </c>
      <c r="E715" s="362" t="str">
        <f aca="false">IF('Sub-Cpt Record'!G715 = "","",'Sub-Cpt Record'!G715&amp;"  ")</f>
        <v/>
      </c>
      <c r="F715" s="362" t="str">
        <f aca="false">IF('Sub-Cpt Record'!H715 = "","",'Sub-Cpt Record'!H715&amp;"  ")</f>
        <v/>
      </c>
      <c r="G715" s="362" t="str">
        <f aca="false">IF('Sub-Cpt Record'!I715 = "","",'Sub-Cpt Record'!I715&amp;"  ")</f>
        <v/>
      </c>
      <c r="H715" s="362" t="str">
        <f aca="false">IF('Sub-Cpt Record'!J715 = "","",'Sub-Cpt Record'!J715&amp;"  ")</f>
        <v/>
      </c>
      <c r="I715" s="364" t="str">
        <f aca="false">CONCATENATE(C715&amp;D715&amp;E715&amp;F715&amp;G715&amp;H715)</f>
        <v/>
      </c>
      <c r="J715" s="362" t="n">
        <f aca="false">IF(A715&lt;&gt;"",'Sub-Cpt Record'!C715/CODE!B715,0)</f>
        <v>0</v>
      </c>
      <c r="L715" s="365" t="str">
        <f aca="false">IF(A715="",IF(L716=1,1,""),1)</f>
        <v/>
      </c>
      <c r="N715" s="366" t="n">
        <f aca="false">COUNTIFS('Felling&amp;Restocking'!$A$11:$A$1000, 'Felling&amp;Restocking'!$A715, 'Felling&amp;Restocking'!$B$11:$B$1000, 'Felling&amp;Restocking'!$B715, 'Felling&amp;Restocking'!$H$11:$H$1000, 'Felling&amp;Restocking'!$H715)</f>
        <v>0</v>
      </c>
      <c r="O715" s="366" t="n">
        <f aca="false">IF(OR('Felling&amp;Restocking'!H715=0,'Felling&amp;Restocking'!H715=""),0,1)</f>
        <v>0</v>
      </c>
      <c r="P715" s="367" t="n">
        <f aca="false">SUM('Felling&amp;Restocking'!O715+'Felling&amp;Restocking'!P715)</f>
        <v>0</v>
      </c>
      <c r="S715" s="369" t="n">
        <f aca="false">IF(AND(O715&lt;&gt;0,P715&lt;&gt;0,'Felling&amp;Restocking'!G715&lt;&gt;0,AA715="",AC715=""),1,0)</f>
        <v>0</v>
      </c>
      <c r="T715" s="370" t="str">
        <f aca="false">IF(OR('Felling&amp;Restocking'!G715=0,'Felling&amp;Restocking'!G715=""),"",SUM('Felling&amp;Restocking'!O715/P715)*'Felling&amp;Restocking'!G715)</f>
        <v/>
      </c>
      <c r="U715" s="370" t="str">
        <f aca="false">IF(OR('Felling&amp;Restocking'!G715=0,'Felling&amp;Restocking'!G715=""),"",SUM('Felling&amp;Restocking'!P715/P715)*'Felling&amp;Restocking'!G715)</f>
        <v/>
      </c>
      <c r="V715" s="371" t="n">
        <f aca="false">IF(CONCATENATE('Felling&amp;Restocking'!U715&amp;'Felling&amp;Restocking'!W715&amp;'Felling&amp;Restocking'!Y715&amp;'Felling&amp;Restocking'!AA715&amp;'Felling&amp;Restocking'!AC715)="",0,1)</f>
        <v>0</v>
      </c>
      <c r="W715" s="372" t="n">
        <f aca="false">IF(OR(OR(TRIM('Felling&amp;Restocking'!H715)="T",TRIM('Felling&amp;Restocking'!H715)="DF",TRIM('Felling&amp;Restocking'!H715)="OS"),O715=0),0,1)</f>
        <v>0</v>
      </c>
      <c r="X715" s="372" t="n">
        <f aca="false">IF(OR('Felling&amp;Restocking'!$S715="",OR('Felling&amp;Restocking'!$S715=0,'Felling&amp;Restocking'!$S715="N/A")),0,1)</f>
        <v>0</v>
      </c>
      <c r="Y715" s="362" t="str">
        <f aca="false">IF(W715=1,T715,"")</f>
        <v/>
      </c>
      <c r="Z715" s="362" t="str">
        <f aca="false">IF(W715=1,U715,"")</f>
        <v/>
      </c>
      <c r="AA715" s="363" t="str">
        <f aca="false">CONCATENATE(IF(AND(AG715="B",AF715&lt;&gt;""),AF715,""),IF(AND(AI715="B",AH715&lt;&gt;""),AH715,""),IF(AND(AK715="B",AJ715&lt;&gt;""),AJ715,""),IF(AND(AM715="B",AL715&lt;&gt;""),AL715,""),IF(AND(AO715="B",AN715&lt;&gt;""),AN715,""),IF(AND(AQ715="B",AP715&lt;&gt;""),AP715,""))</f>
        <v/>
      </c>
      <c r="AC715" s="362" t="str">
        <f aca="false">CONCATENATE(IF(AND(AG715="C",AF715&lt;&gt;""),AF715,""),IF(AND(AI715="C",AH715&lt;&gt;""),AH715,""),IF(AND(AK715="C",AJ715&lt;&gt;""),AJ715,""),IF(AND(AM715="C",AL715&lt;&gt;""),AL715,""),IF(AND(AO715="C",AN715&lt;&gt;""),AN715,""),IF(AND(AQ715="C",AP715&lt;&gt;""),AP715,""))</f>
        <v/>
      </c>
      <c r="AE715" s="362" t="str">
        <f aca="false">CONCATENATE(IF(AS715="","",AS715),IF(AU715="","",AU715),IF(AW715="","",AW715),IF(AY715="","",AY715),IF(BA715="","",BA715),IF(BC715="","",BC715))</f>
        <v>1</v>
      </c>
      <c r="AF715" s="362" t="str">
        <f aca="false">IF('Felling&amp;Restocking'!I715="","",IFERROR(VLOOKUP( 'Felling&amp;Restocking'!I715,SpeciesList[],2,0),"," &amp; 'Felling&amp;Restocking'!I715))</f>
        <v/>
      </c>
      <c r="AG715" s="362" t="str">
        <f aca="false">IF('Felling&amp;Restocking'!I715="","",VLOOKUP( 'Felling&amp;Restocking'!I715,SpeciesList[],4,0))</f>
        <v/>
      </c>
      <c r="AH715" s="362" t="str">
        <f aca="false">IF('Felling&amp;Restocking'!J715="","",IFERROR("," &amp; VLOOKUP( 'Felling&amp;Restocking'!J715,SpeciesList[],2,0),"," &amp; 'Felling&amp;Restocking'!J715))</f>
        <v/>
      </c>
      <c r="AI715" s="362" t="str">
        <f aca="false">IF('Felling&amp;Restocking'!J715="","",VLOOKUP( 'Felling&amp;Restocking'!J715,SpeciesList[],4,0))</f>
        <v/>
      </c>
      <c r="AJ715" s="362" t="str">
        <f aca="false">IF('Felling&amp;Restocking'!K715="","",IFERROR("," &amp; VLOOKUP( 'Felling&amp;Restocking'!K715,SpeciesList[],2,0),"," &amp; 'Felling&amp;Restocking'!K715))</f>
        <v/>
      </c>
      <c r="AK715" s="362" t="str">
        <f aca="false">IF('Felling&amp;Restocking'!K715="","",VLOOKUP( 'Felling&amp;Restocking'!K715,SpeciesList[],4,0))</f>
        <v/>
      </c>
      <c r="AL715" s="362" t="str">
        <f aca="false">IF('Felling&amp;Restocking'!L715="","",IFERROR("," &amp; VLOOKUP( 'Felling&amp;Restocking'!L715,SpeciesList[],2,0),"," &amp; 'Felling&amp;Restocking'!L715))</f>
        <v/>
      </c>
      <c r="AM715" s="362" t="str">
        <f aca="false">IF('Felling&amp;Restocking'!L715="","",VLOOKUP( 'Felling&amp;Restocking'!L715,SpeciesList[],4,0))</f>
        <v/>
      </c>
      <c r="AN715" s="362" t="str">
        <f aca="false">IF('Felling&amp;Restocking'!M715="","",IFERROR("," &amp; VLOOKUP( 'Felling&amp;Restocking'!M715,SpeciesList[],2,0),"," &amp; 'Felling&amp;Restocking'!M715))</f>
        <v/>
      </c>
      <c r="AO715" s="362" t="str">
        <f aca="false">IF('Felling&amp;Restocking'!M715="","",VLOOKUP( 'Felling&amp;Restocking'!M715,SpeciesList[],4,0))</f>
        <v/>
      </c>
      <c r="AP715" s="362" t="str">
        <f aca="false">IF('Felling&amp;Restocking'!N715="","",IFERROR("," &amp; VLOOKUP( 'Felling&amp;Restocking'!N715,SpeciesList[],2,0),"," &amp; 'Felling&amp;Restocking'!N715))</f>
        <v/>
      </c>
      <c r="AQ715" s="362" t="str">
        <f aca="false">IF('Felling&amp;Restocking'!N715="","",VLOOKUP( 'Felling&amp;Restocking'!N715,SpeciesList[],4,0))</f>
        <v/>
      </c>
      <c r="AT715" s="362" t="str">
        <f aca="false">IF('Sub-Cpt Record'!A715&lt;&gt;"",CONCATENATE('Sub-Cpt Record'!A715,'Sub-Cpt Record'!B715,'Sub-Cpt Record'!C715),"")</f>
        <v/>
      </c>
      <c r="AU715" s="362" t="n">
        <f aca="false">IF($AT715="",1,COUNTIFS($AT$11:$AT$1000, $AT715))</f>
        <v>1</v>
      </c>
      <c r="AV715" s="362" t="n">
        <f aca="false">IF(AT715&lt;&gt;"",'Sub-Cpt Record'!C715/CODE!AU715,0)</f>
        <v>0</v>
      </c>
    </row>
    <row r="716" customFormat="false" ht="15" hidden="false" customHeight="false" outlineLevel="0" collapsed="false">
      <c r="A716" s="362" t="str">
        <f aca="false">IF('Sub-Cpt Record'!B716="",IF(OR('Sub-Cpt Record'!A716=0,'Sub-Cpt Record'!A716=""),"",'Sub-Cpt Record'!A716),CONCATENATE('Sub-Cpt Record'!A716&amp;'Sub-Cpt Record'!B716))</f>
        <v/>
      </c>
      <c r="B716" s="362" t="n">
        <f aca="false">IF($A716="",1,COUNTIFS($A$11:$A$1000, $A716))</f>
        <v>1</v>
      </c>
      <c r="C716" s="363" t="str">
        <f aca="false">IF('Sub-Cpt Record'!E716 = "","",'Sub-Cpt Record'!E716&amp;"  ")</f>
        <v/>
      </c>
      <c r="D716" s="362" t="str">
        <f aca="false">IF('Sub-Cpt Record'!F716 = "","",'Sub-Cpt Record'!F716&amp;"  ")</f>
        <v/>
      </c>
      <c r="E716" s="362" t="str">
        <f aca="false">IF('Sub-Cpt Record'!G716 = "","",'Sub-Cpt Record'!G716&amp;"  ")</f>
        <v/>
      </c>
      <c r="F716" s="362" t="str">
        <f aca="false">IF('Sub-Cpt Record'!H716 = "","",'Sub-Cpt Record'!H716&amp;"  ")</f>
        <v/>
      </c>
      <c r="G716" s="362" t="str">
        <f aca="false">IF('Sub-Cpt Record'!I716 = "","",'Sub-Cpt Record'!I716&amp;"  ")</f>
        <v/>
      </c>
      <c r="H716" s="362" t="str">
        <f aca="false">IF('Sub-Cpt Record'!J716 = "","",'Sub-Cpt Record'!J716&amp;"  ")</f>
        <v/>
      </c>
      <c r="I716" s="364" t="str">
        <f aca="false">CONCATENATE(C716&amp;D716&amp;E716&amp;F716&amp;G716&amp;H716)</f>
        <v/>
      </c>
      <c r="J716" s="362" t="n">
        <f aca="false">IF(A716&lt;&gt;"",'Sub-Cpt Record'!C716/CODE!B716,0)</f>
        <v>0</v>
      </c>
      <c r="L716" s="365" t="str">
        <f aca="false">IF(A716="",IF(L717=1,1,""),1)</f>
        <v/>
      </c>
      <c r="N716" s="366" t="n">
        <f aca="false">COUNTIFS('Felling&amp;Restocking'!$A$11:$A$1000, 'Felling&amp;Restocking'!$A716, 'Felling&amp;Restocking'!$B$11:$B$1000, 'Felling&amp;Restocking'!$B716, 'Felling&amp;Restocking'!$H$11:$H$1000, 'Felling&amp;Restocking'!$H716)</f>
        <v>0</v>
      </c>
      <c r="O716" s="366" t="n">
        <f aca="false">IF(OR('Felling&amp;Restocking'!H716=0,'Felling&amp;Restocking'!H716=""),0,1)</f>
        <v>0</v>
      </c>
      <c r="P716" s="367" t="n">
        <f aca="false">SUM('Felling&amp;Restocking'!O716+'Felling&amp;Restocking'!P716)</f>
        <v>0</v>
      </c>
      <c r="S716" s="369" t="n">
        <f aca="false">IF(AND(O716&lt;&gt;0,P716&lt;&gt;0,'Felling&amp;Restocking'!G716&lt;&gt;0,AA716="",AC716=""),1,0)</f>
        <v>0</v>
      </c>
      <c r="T716" s="370" t="str">
        <f aca="false">IF(OR('Felling&amp;Restocking'!G716=0,'Felling&amp;Restocking'!G716=""),"",SUM('Felling&amp;Restocking'!O716/P716)*'Felling&amp;Restocking'!G716)</f>
        <v/>
      </c>
      <c r="U716" s="370" t="str">
        <f aca="false">IF(OR('Felling&amp;Restocking'!G716=0,'Felling&amp;Restocking'!G716=""),"",SUM('Felling&amp;Restocking'!P716/P716)*'Felling&amp;Restocking'!G716)</f>
        <v/>
      </c>
      <c r="V716" s="371" t="n">
        <f aca="false">IF(CONCATENATE('Felling&amp;Restocking'!U716&amp;'Felling&amp;Restocking'!W716&amp;'Felling&amp;Restocking'!Y716&amp;'Felling&amp;Restocking'!AA716&amp;'Felling&amp;Restocking'!AC716)="",0,1)</f>
        <v>0</v>
      </c>
      <c r="W716" s="372" t="n">
        <f aca="false">IF(OR(OR(TRIM('Felling&amp;Restocking'!H716)="T",TRIM('Felling&amp;Restocking'!H716)="DF",TRIM('Felling&amp;Restocking'!H716)="OS"),O716=0),0,1)</f>
        <v>0</v>
      </c>
      <c r="X716" s="372" t="n">
        <f aca="false">IF(OR('Felling&amp;Restocking'!$S716="",OR('Felling&amp;Restocking'!$S716=0,'Felling&amp;Restocking'!$S716="N/A")),0,1)</f>
        <v>0</v>
      </c>
      <c r="Y716" s="362" t="str">
        <f aca="false">IF(W716=1,T716,"")</f>
        <v/>
      </c>
      <c r="Z716" s="362" t="str">
        <f aca="false">IF(W716=1,U716,"")</f>
        <v/>
      </c>
      <c r="AA716" s="363" t="str">
        <f aca="false">CONCATENATE(IF(AND(AG716="B",AF716&lt;&gt;""),AF716,""),IF(AND(AI716="B",AH716&lt;&gt;""),AH716,""),IF(AND(AK716="B",AJ716&lt;&gt;""),AJ716,""),IF(AND(AM716="B",AL716&lt;&gt;""),AL716,""),IF(AND(AO716="B",AN716&lt;&gt;""),AN716,""),IF(AND(AQ716="B",AP716&lt;&gt;""),AP716,""))</f>
        <v/>
      </c>
      <c r="AC716" s="362" t="str">
        <f aca="false">CONCATENATE(IF(AND(AG716="C",AF716&lt;&gt;""),AF716,""),IF(AND(AI716="C",AH716&lt;&gt;""),AH716,""),IF(AND(AK716="C",AJ716&lt;&gt;""),AJ716,""),IF(AND(AM716="C",AL716&lt;&gt;""),AL716,""),IF(AND(AO716="C",AN716&lt;&gt;""),AN716,""),IF(AND(AQ716="C",AP716&lt;&gt;""),AP716,""))</f>
        <v/>
      </c>
      <c r="AE716" s="362" t="str">
        <f aca="false">CONCATENATE(IF(AS716="","",AS716),IF(AU716="","",AU716),IF(AW716="","",AW716),IF(AY716="","",AY716),IF(BA716="","",BA716),IF(BC716="","",BC716))</f>
        <v>1</v>
      </c>
      <c r="AF716" s="362" t="str">
        <f aca="false">IF('Felling&amp;Restocking'!I716="","",IFERROR(VLOOKUP( 'Felling&amp;Restocking'!I716,SpeciesList[],2,0),"," &amp; 'Felling&amp;Restocking'!I716))</f>
        <v/>
      </c>
      <c r="AG716" s="362" t="str">
        <f aca="false">IF('Felling&amp;Restocking'!I716="","",VLOOKUP( 'Felling&amp;Restocking'!I716,SpeciesList[],4,0))</f>
        <v/>
      </c>
      <c r="AH716" s="362" t="str">
        <f aca="false">IF('Felling&amp;Restocking'!J716="","",IFERROR("," &amp; VLOOKUP( 'Felling&amp;Restocking'!J716,SpeciesList[],2,0),"," &amp; 'Felling&amp;Restocking'!J716))</f>
        <v/>
      </c>
      <c r="AI716" s="362" t="str">
        <f aca="false">IF('Felling&amp;Restocking'!J716="","",VLOOKUP( 'Felling&amp;Restocking'!J716,SpeciesList[],4,0))</f>
        <v/>
      </c>
      <c r="AJ716" s="362" t="str">
        <f aca="false">IF('Felling&amp;Restocking'!K716="","",IFERROR("," &amp; VLOOKUP( 'Felling&amp;Restocking'!K716,SpeciesList[],2,0),"," &amp; 'Felling&amp;Restocking'!K716))</f>
        <v/>
      </c>
      <c r="AK716" s="362" t="str">
        <f aca="false">IF('Felling&amp;Restocking'!K716="","",VLOOKUP( 'Felling&amp;Restocking'!K716,SpeciesList[],4,0))</f>
        <v/>
      </c>
      <c r="AL716" s="362" t="str">
        <f aca="false">IF('Felling&amp;Restocking'!L716="","",IFERROR("," &amp; VLOOKUP( 'Felling&amp;Restocking'!L716,SpeciesList[],2,0),"," &amp; 'Felling&amp;Restocking'!L716))</f>
        <v/>
      </c>
      <c r="AM716" s="362" t="str">
        <f aca="false">IF('Felling&amp;Restocking'!L716="","",VLOOKUP( 'Felling&amp;Restocking'!L716,SpeciesList[],4,0))</f>
        <v/>
      </c>
      <c r="AN716" s="362" t="str">
        <f aca="false">IF('Felling&amp;Restocking'!M716="","",IFERROR("," &amp; VLOOKUP( 'Felling&amp;Restocking'!M716,SpeciesList[],2,0),"," &amp; 'Felling&amp;Restocking'!M716))</f>
        <v/>
      </c>
      <c r="AO716" s="362" t="str">
        <f aca="false">IF('Felling&amp;Restocking'!M716="","",VLOOKUP( 'Felling&amp;Restocking'!M716,SpeciesList[],4,0))</f>
        <v/>
      </c>
      <c r="AP716" s="362" t="str">
        <f aca="false">IF('Felling&amp;Restocking'!N716="","",IFERROR("," &amp; VLOOKUP( 'Felling&amp;Restocking'!N716,SpeciesList[],2,0),"," &amp; 'Felling&amp;Restocking'!N716))</f>
        <v/>
      </c>
      <c r="AQ716" s="362" t="str">
        <f aca="false">IF('Felling&amp;Restocking'!N716="","",VLOOKUP( 'Felling&amp;Restocking'!N716,SpeciesList[],4,0))</f>
        <v/>
      </c>
      <c r="AT716" s="362" t="str">
        <f aca="false">IF('Sub-Cpt Record'!A716&lt;&gt;"",CONCATENATE('Sub-Cpt Record'!A716,'Sub-Cpt Record'!B716,'Sub-Cpt Record'!C716),"")</f>
        <v/>
      </c>
      <c r="AU716" s="362" t="n">
        <f aca="false">IF($AT716="",1,COUNTIFS($AT$11:$AT$1000, $AT716))</f>
        <v>1</v>
      </c>
      <c r="AV716" s="362" t="n">
        <f aca="false">IF(AT716&lt;&gt;"",'Sub-Cpt Record'!C716/CODE!AU716,0)</f>
        <v>0</v>
      </c>
    </row>
    <row r="717" customFormat="false" ht="15" hidden="false" customHeight="false" outlineLevel="0" collapsed="false">
      <c r="A717" s="362" t="str">
        <f aca="false">IF('Sub-Cpt Record'!B717="",IF(OR('Sub-Cpt Record'!A717=0,'Sub-Cpt Record'!A717=""),"",'Sub-Cpt Record'!A717),CONCATENATE('Sub-Cpt Record'!A717&amp;'Sub-Cpt Record'!B717))</f>
        <v/>
      </c>
      <c r="B717" s="362" t="n">
        <f aca="false">IF($A717="",1,COUNTIFS($A$11:$A$1000, $A717))</f>
        <v>1</v>
      </c>
      <c r="C717" s="363" t="str">
        <f aca="false">IF('Sub-Cpt Record'!E717 = "","",'Sub-Cpt Record'!E717&amp;"  ")</f>
        <v/>
      </c>
      <c r="D717" s="362" t="str">
        <f aca="false">IF('Sub-Cpt Record'!F717 = "","",'Sub-Cpt Record'!F717&amp;"  ")</f>
        <v/>
      </c>
      <c r="E717" s="362" t="str">
        <f aca="false">IF('Sub-Cpt Record'!G717 = "","",'Sub-Cpt Record'!G717&amp;"  ")</f>
        <v/>
      </c>
      <c r="F717" s="362" t="str">
        <f aca="false">IF('Sub-Cpt Record'!H717 = "","",'Sub-Cpt Record'!H717&amp;"  ")</f>
        <v/>
      </c>
      <c r="G717" s="362" t="str">
        <f aca="false">IF('Sub-Cpt Record'!I717 = "","",'Sub-Cpt Record'!I717&amp;"  ")</f>
        <v/>
      </c>
      <c r="H717" s="362" t="str">
        <f aca="false">IF('Sub-Cpt Record'!J717 = "","",'Sub-Cpt Record'!J717&amp;"  ")</f>
        <v/>
      </c>
      <c r="I717" s="364" t="str">
        <f aca="false">CONCATENATE(C717&amp;D717&amp;E717&amp;F717&amp;G717&amp;H717)</f>
        <v/>
      </c>
      <c r="J717" s="362" t="n">
        <f aca="false">IF(A717&lt;&gt;"",'Sub-Cpt Record'!C717/CODE!B717,0)</f>
        <v>0</v>
      </c>
      <c r="L717" s="365" t="str">
        <f aca="false">IF(A717="",IF(L718=1,1,""),1)</f>
        <v/>
      </c>
      <c r="N717" s="366" t="n">
        <f aca="false">COUNTIFS('Felling&amp;Restocking'!$A$11:$A$1000, 'Felling&amp;Restocking'!$A717, 'Felling&amp;Restocking'!$B$11:$B$1000, 'Felling&amp;Restocking'!$B717, 'Felling&amp;Restocking'!$H$11:$H$1000, 'Felling&amp;Restocking'!$H717)</f>
        <v>0</v>
      </c>
      <c r="O717" s="366" t="n">
        <f aca="false">IF(OR('Felling&amp;Restocking'!H717=0,'Felling&amp;Restocking'!H717=""),0,1)</f>
        <v>0</v>
      </c>
      <c r="P717" s="367" t="n">
        <f aca="false">SUM('Felling&amp;Restocking'!O717+'Felling&amp;Restocking'!P717)</f>
        <v>0</v>
      </c>
      <c r="S717" s="369" t="n">
        <f aca="false">IF(AND(O717&lt;&gt;0,P717&lt;&gt;0,'Felling&amp;Restocking'!G717&lt;&gt;0,AA717="",AC717=""),1,0)</f>
        <v>0</v>
      </c>
      <c r="T717" s="370" t="str">
        <f aca="false">IF(OR('Felling&amp;Restocking'!G717=0,'Felling&amp;Restocking'!G717=""),"",SUM('Felling&amp;Restocking'!O717/P717)*'Felling&amp;Restocking'!G717)</f>
        <v/>
      </c>
      <c r="U717" s="370" t="str">
        <f aca="false">IF(OR('Felling&amp;Restocking'!G717=0,'Felling&amp;Restocking'!G717=""),"",SUM('Felling&amp;Restocking'!P717/P717)*'Felling&amp;Restocking'!G717)</f>
        <v/>
      </c>
      <c r="V717" s="371" t="n">
        <f aca="false">IF(CONCATENATE('Felling&amp;Restocking'!U717&amp;'Felling&amp;Restocking'!W717&amp;'Felling&amp;Restocking'!Y717&amp;'Felling&amp;Restocking'!AA717&amp;'Felling&amp;Restocking'!AC717)="",0,1)</f>
        <v>0</v>
      </c>
      <c r="W717" s="372" t="n">
        <f aca="false">IF(OR(OR(TRIM('Felling&amp;Restocking'!H717)="T",TRIM('Felling&amp;Restocking'!H717)="DF",TRIM('Felling&amp;Restocking'!H717)="OS"),O717=0),0,1)</f>
        <v>0</v>
      </c>
      <c r="X717" s="372" t="n">
        <f aca="false">IF(OR('Felling&amp;Restocking'!$S717="",OR('Felling&amp;Restocking'!$S717=0,'Felling&amp;Restocking'!$S717="N/A")),0,1)</f>
        <v>0</v>
      </c>
      <c r="Y717" s="362" t="str">
        <f aca="false">IF(W717=1,T717,"")</f>
        <v/>
      </c>
      <c r="Z717" s="362" t="str">
        <f aca="false">IF(W717=1,U717,"")</f>
        <v/>
      </c>
      <c r="AA717" s="363" t="str">
        <f aca="false">CONCATENATE(IF(AND(AG717="B",AF717&lt;&gt;""),AF717,""),IF(AND(AI717="B",AH717&lt;&gt;""),AH717,""),IF(AND(AK717="B",AJ717&lt;&gt;""),AJ717,""),IF(AND(AM717="B",AL717&lt;&gt;""),AL717,""),IF(AND(AO717="B",AN717&lt;&gt;""),AN717,""),IF(AND(AQ717="B",AP717&lt;&gt;""),AP717,""))</f>
        <v/>
      </c>
      <c r="AC717" s="362" t="str">
        <f aca="false">CONCATENATE(IF(AND(AG717="C",AF717&lt;&gt;""),AF717,""),IF(AND(AI717="C",AH717&lt;&gt;""),AH717,""),IF(AND(AK717="C",AJ717&lt;&gt;""),AJ717,""),IF(AND(AM717="C",AL717&lt;&gt;""),AL717,""),IF(AND(AO717="C",AN717&lt;&gt;""),AN717,""),IF(AND(AQ717="C",AP717&lt;&gt;""),AP717,""))</f>
        <v/>
      </c>
      <c r="AE717" s="362" t="str">
        <f aca="false">CONCATENATE(IF(AS717="","",AS717),IF(AU717="","",AU717),IF(AW717="","",AW717),IF(AY717="","",AY717),IF(BA717="","",BA717),IF(BC717="","",BC717))</f>
        <v>1</v>
      </c>
      <c r="AF717" s="362" t="str">
        <f aca="false">IF('Felling&amp;Restocking'!I717="","",IFERROR(VLOOKUP( 'Felling&amp;Restocking'!I717,SpeciesList[],2,0),"," &amp; 'Felling&amp;Restocking'!I717))</f>
        <v/>
      </c>
      <c r="AG717" s="362" t="str">
        <f aca="false">IF('Felling&amp;Restocking'!I717="","",VLOOKUP( 'Felling&amp;Restocking'!I717,SpeciesList[],4,0))</f>
        <v/>
      </c>
      <c r="AH717" s="362" t="str">
        <f aca="false">IF('Felling&amp;Restocking'!J717="","",IFERROR("," &amp; VLOOKUP( 'Felling&amp;Restocking'!J717,SpeciesList[],2,0),"," &amp; 'Felling&amp;Restocking'!J717))</f>
        <v/>
      </c>
      <c r="AI717" s="362" t="str">
        <f aca="false">IF('Felling&amp;Restocking'!J717="","",VLOOKUP( 'Felling&amp;Restocking'!J717,SpeciesList[],4,0))</f>
        <v/>
      </c>
      <c r="AJ717" s="362" t="str">
        <f aca="false">IF('Felling&amp;Restocking'!K717="","",IFERROR("," &amp; VLOOKUP( 'Felling&amp;Restocking'!K717,SpeciesList[],2,0),"," &amp; 'Felling&amp;Restocking'!K717))</f>
        <v/>
      </c>
      <c r="AK717" s="362" t="str">
        <f aca="false">IF('Felling&amp;Restocking'!K717="","",VLOOKUP( 'Felling&amp;Restocking'!K717,SpeciesList[],4,0))</f>
        <v/>
      </c>
      <c r="AL717" s="362" t="str">
        <f aca="false">IF('Felling&amp;Restocking'!L717="","",IFERROR("," &amp; VLOOKUP( 'Felling&amp;Restocking'!L717,SpeciesList[],2,0),"," &amp; 'Felling&amp;Restocking'!L717))</f>
        <v/>
      </c>
      <c r="AM717" s="362" t="str">
        <f aca="false">IF('Felling&amp;Restocking'!L717="","",VLOOKUP( 'Felling&amp;Restocking'!L717,SpeciesList[],4,0))</f>
        <v/>
      </c>
      <c r="AN717" s="362" t="str">
        <f aca="false">IF('Felling&amp;Restocking'!M717="","",IFERROR("," &amp; VLOOKUP( 'Felling&amp;Restocking'!M717,SpeciesList[],2,0),"," &amp; 'Felling&amp;Restocking'!M717))</f>
        <v/>
      </c>
      <c r="AO717" s="362" t="str">
        <f aca="false">IF('Felling&amp;Restocking'!M717="","",VLOOKUP( 'Felling&amp;Restocking'!M717,SpeciesList[],4,0))</f>
        <v/>
      </c>
      <c r="AP717" s="362" t="str">
        <f aca="false">IF('Felling&amp;Restocking'!N717="","",IFERROR("," &amp; VLOOKUP( 'Felling&amp;Restocking'!N717,SpeciesList[],2,0),"," &amp; 'Felling&amp;Restocking'!N717))</f>
        <v/>
      </c>
      <c r="AQ717" s="362" t="str">
        <f aca="false">IF('Felling&amp;Restocking'!N717="","",VLOOKUP( 'Felling&amp;Restocking'!N717,SpeciesList[],4,0))</f>
        <v/>
      </c>
      <c r="AT717" s="362" t="str">
        <f aca="false">IF('Sub-Cpt Record'!A717&lt;&gt;"",CONCATENATE('Sub-Cpt Record'!A717,'Sub-Cpt Record'!B717,'Sub-Cpt Record'!C717),"")</f>
        <v/>
      </c>
      <c r="AU717" s="362" t="n">
        <f aca="false">IF($AT717="",1,COUNTIFS($AT$11:$AT$1000, $AT717))</f>
        <v>1</v>
      </c>
      <c r="AV717" s="362" t="n">
        <f aca="false">IF(AT717&lt;&gt;"",'Sub-Cpt Record'!C717/CODE!AU717,0)</f>
        <v>0</v>
      </c>
    </row>
    <row r="718" customFormat="false" ht="15" hidden="false" customHeight="false" outlineLevel="0" collapsed="false">
      <c r="A718" s="362" t="str">
        <f aca="false">IF('Sub-Cpt Record'!B718="",IF(OR('Sub-Cpt Record'!A718=0,'Sub-Cpt Record'!A718=""),"",'Sub-Cpt Record'!A718),CONCATENATE('Sub-Cpt Record'!A718&amp;'Sub-Cpt Record'!B718))</f>
        <v/>
      </c>
      <c r="B718" s="362" t="n">
        <f aca="false">IF($A718="",1,COUNTIFS($A$11:$A$1000, $A718))</f>
        <v>1</v>
      </c>
      <c r="C718" s="363" t="str">
        <f aca="false">IF('Sub-Cpt Record'!E718 = "","",'Sub-Cpt Record'!E718&amp;"  ")</f>
        <v/>
      </c>
      <c r="D718" s="362" t="str">
        <f aca="false">IF('Sub-Cpt Record'!F718 = "","",'Sub-Cpt Record'!F718&amp;"  ")</f>
        <v/>
      </c>
      <c r="E718" s="362" t="str">
        <f aca="false">IF('Sub-Cpt Record'!G718 = "","",'Sub-Cpt Record'!G718&amp;"  ")</f>
        <v/>
      </c>
      <c r="F718" s="362" t="str">
        <f aca="false">IF('Sub-Cpt Record'!H718 = "","",'Sub-Cpt Record'!H718&amp;"  ")</f>
        <v/>
      </c>
      <c r="G718" s="362" t="str">
        <f aca="false">IF('Sub-Cpt Record'!I718 = "","",'Sub-Cpt Record'!I718&amp;"  ")</f>
        <v/>
      </c>
      <c r="H718" s="362" t="str">
        <f aca="false">IF('Sub-Cpt Record'!J718 = "","",'Sub-Cpt Record'!J718&amp;"  ")</f>
        <v/>
      </c>
      <c r="I718" s="364" t="str">
        <f aca="false">CONCATENATE(C718&amp;D718&amp;E718&amp;F718&amp;G718&amp;H718)</f>
        <v/>
      </c>
      <c r="J718" s="362" t="n">
        <f aca="false">IF(A718&lt;&gt;"",'Sub-Cpt Record'!C718/CODE!B718,0)</f>
        <v>0</v>
      </c>
      <c r="L718" s="365" t="str">
        <f aca="false">IF(A718="",IF(L719=1,1,""),1)</f>
        <v/>
      </c>
      <c r="N718" s="366" t="n">
        <f aca="false">COUNTIFS('Felling&amp;Restocking'!$A$11:$A$1000, 'Felling&amp;Restocking'!$A718, 'Felling&amp;Restocking'!$B$11:$B$1000, 'Felling&amp;Restocking'!$B718, 'Felling&amp;Restocking'!$H$11:$H$1000, 'Felling&amp;Restocking'!$H718)</f>
        <v>0</v>
      </c>
      <c r="O718" s="366" t="n">
        <f aca="false">IF(OR('Felling&amp;Restocking'!H718=0,'Felling&amp;Restocking'!H718=""),0,1)</f>
        <v>0</v>
      </c>
      <c r="P718" s="367" t="n">
        <f aca="false">SUM('Felling&amp;Restocking'!O718+'Felling&amp;Restocking'!P718)</f>
        <v>0</v>
      </c>
      <c r="S718" s="369" t="n">
        <f aca="false">IF(AND(O718&lt;&gt;0,P718&lt;&gt;0,'Felling&amp;Restocking'!G718&lt;&gt;0,AA718="",AC718=""),1,0)</f>
        <v>0</v>
      </c>
      <c r="T718" s="370" t="str">
        <f aca="false">IF(OR('Felling&amp;Restocking'!G718=0,'Felling&amp;Restocking'!G718=""),"",SUM('Felling&amp;Restocking'!O718/P718)*'Felling&amp;Restocking'!G718)</f>
        <v/>
      </c>
      <c r="U718" s="370" t="str">
        <f aca="false">IF(OR('Felling&amp;Restocking'!G718=0,'Felling&amp;Restocking'!G718=""),"",SUM('Felling&amp;Restocking'!P718/P718)*'Felling&amp;Restocking'!G718)</f>
        <v/>
      </c>
      <c r="V718" s="371" t="n">
        <f aca="false">IF(CONCATENATE('Felling&amp;Restocking'!U718&amp;'Felling&amp;Restocking'!W718&amp;'Felling&amp;Restocking'!Y718&amp;'Felling&amp;Restocking'!AA718&amp;'Felling&amp;Restocking'!AC718)="",0,1)</f>
        <v>0</v>
      </c>
      <c r="W718" s="372" t="n">
        <f aca="false">IF(OR(OR(TRIM('Felling&amp;Restocking'!H718)="T",TRIM('Felling&amp;Restocking'!H718)="DF",TRIM('Felling&amp;Restocking'!H718)="OS"),O718=0),0,1)</f>
        <v>0</v>
      </c>
      <c r="X718" s="372" t="n">
        <f aca="false">IF(OR('Felling&amp;Restocking'!$S718="",OR('Felling&amp;Restocking'!$S718=0,'Felling&amp;Restocking'!$S718="N/A")),0,1)</f>
        <v>0</v>
      </c>
      <c r="Y718" s="362" t="str">
        <f aca="false">IF(W718=1,T718,"")</f>
        <v/>
      </c>
      <c r="Z718" s="362" t="str">
        <f aca="false">IF(W718=1,U718,"")</f>
        <v/>
      </c>
      <c r="AA718" s="363" t="str">
        <f aca="false">CONCATENATE(IF(AND(AG718="B",AF718&lt;&gt;""),AF718,""),IF(AND(AI718="B",AH718&lt;&gt;""),AH718,""),IF(AND(AK718="B",AJ718&lt;&gt;""),AJ718,""),IF(AND(AM718="B",AL718&lt;&gt;""),AL718,""),IF(AND(AO718="B",AN718&lt;&gt;""),AN718,""),IF(AND(AQ718="B",AP718&lt;&gt;""),AP718,""))</f>
        <v/>
      </c>
      <c r="AC718" s="362" t="str">
        <f aca="false">CONCATENATE(IF(AND(AG718="C",AF718&lt;&gt;""),AF718,""),IF(AND(AI718="C",AH718&lt;&gt;""),AH718,""),IF(AND(AK718="C",AJ718&lt;&gt;""),AJ718,""),IF(AND(AM718="C",AL718&lt;&gt;""),AL718,""),IF(AND(AO718="C",AN718&lt;&gt;""),AN718,""),IF(AND(AQ718="C",AP718&lt;&gt;""),AP718,""))</f>
        <v/>
      </c>
      <c r="AE718" s="362" t="str">
        <f aca="false">CONCATENATE(IF(AS718="","",AS718),IF(AU718="","",AU718),IF(AW718="","",AW718),IF(AY718="","",AY718),IF(BA718="","",BA718),IF(BC718="","",BC718))</f>
        <v>1</v>
      </c>
      <c r="AF718" s="362" t="str">
        <f aca="false">IF('Felling&amp;Restocking'!I718="","",IFERROR(VLOOKUP( 'Felling&amp;Restocking'!I718,SpeciesList[],2,0),"," &amp; 'Felling&amp;Restocking'!I718))</f>
        <v/>
      </c>
      <c r="AG718" s="362" t="str">
        <f aca="false">IF('Felling&amp;Restocking'!I718="","",VLOOKUP( 'Felling&amp;Restocking'!I718,SpeciesList[],4,0))</f>
        <v/>
      </c>
      <c r="AH718" s="362" t="str">
        <f aca="false">IF('Felling&amp;Restocking'!J718="","",IFERROR("," &amp; VLOOKUP( 'Felling&amp;Restocking'!J718,SpeciesList[],2,0),"," &amp; 'Felling&amp;Restocking'!J718))</f>
        <v/>
      </c>
      <c r="AI718" s="362" t="str">
        <f aca="false">IF('Felling&amp;Restocking'!J718="","",VLOOKUP( 'Felling&amp;Restocking'!J718,SpeciesList[],4,0))</f>
        <v/>
      </c>
      <c r="AJ718" s="362" t="str">
        <f aca="false">IF('Felling&amp;Restocking'!K718="","",IFERROR("," &amp; VLOOKUP( 'Felling&amp;Restocking'!K718,SpeciesList[],2,0),"," &amp; 'Felling&amp;Restocking'!K718))</f>
        <v/>
      </c>
      <c r="AK718" s="362" t="str">
        <f aca="false">IF('Felling&amp;Restocking'!K718="","",VLOOKUP( 'Felling&amp;Restocking'!K718,SpeciesList[],4,0))</f>
        <v/>
      </c>
      <c r="AL718" s="362" t="str">
        <f aca="false">IF('Felling&amp;Restocking'!L718="","",IFERROR("," &amp; VLOOKUP( 'Felling&amp;Restocking'!L718,SpeciesList[],2,0),"," &amp; 'Felling&amp;Restocking'!L718))</f>
        <v/>
      </c>
      <c r="AM718" s="362" t="str">
        <f aca="false">IF('Felling&amp;Restocking'!L718="","",VLOOKUP( 'Felling&amp;Restocking'!L718,SpeciesList[],4,0))</f>
        <v/>
      </c>
      <c r="AN718" s="362" t="str">
        <f aca="false">IF('Felling&amp;Restocking'!M718="","",IFERROR("," &amp; VLOOKUP( 'Felling&amp;Restocking'!M718,SpeciesList[],2,0),"," &amp; 'Felling&amp;Restocking'!M718))</f>
        <v/>
      </c>
      <c r="AO718" s="362" t="str">
        <f aca="false">IF('Felling&amp;Restocking'!M718="","",VLOOKUP( 'Felling&amp;Restocking'!M718,SpeciesList[],4,0))</f>
        <v/>
      </c>
      <c r="AP718" s="362" t="str">
        <f aca="false">IF('Felling&amp;Restocking'!N718="","",IFERROR("," &amp; VLOOKUP( 'Felling&amp;Restocking'!N718,SpeciesList[],2,0),"," &amp; 'Felling&amp;Restocking'!N718))</f>
        <v/>
      </c>
      <c r="AQ718" s="362" t="str">
        <f aca="false">IF('Felling&amp;Restocking'!N718="","",VLOOKUP( 'Felling&amp;Restocking'!N718,SpeciesList[],4,0))</f>
        <v/>
      </c>
      <c r="AT718" s="362" t="str">
        <f aca="false">IF('Sub-Cpt Record'!A718&lt;&gt;"",CONCATENATE('Sub-Cpt Record'!A718,'Sub-Cpt Record'!B718,'Sub-Cpt Record'!C718),"")</f>
        <v/>
      </c>
      <c r="AU718" s="362" t="n">
        <f aca="false">IF($AT718="",1,COUNTIFS($AT$11:$AT$1000, $AT718))</f>
        <v>1</v>
      </c>
      <c r="AV718" s="362" t="n">
        <f aca="false">IF(AT718&lt;&gt;"",'Sub-Cpt Record'!C718/CODE!AU718,0)</f>
        <v>0</v>
      </c>
    </row>
    <row r="719" customFormat="false" ht="15" hidden="false" customHeight="false" outlineLevel="0" collapsed="false">
      <c r="A719" s="362" t="str">
        <f aca="false">IF('Sub-Cpt Record'!B719="",IF(OR('Sub-Cpt Record'!A719=0,'Sub-Cpt Record'!A719=""),"",'Sub-Cpt Record'!A719),CONCATENATE('Sub-Cpt Record'!A719&amp;'Sub-Cpt Record'!B719))</f>
        <v/>
      </c>
      <c r="B719" s="362" t="n">
        <f aca="false">IF($A719="",1,COUNTIFS($A$11:$A$1000, $A719))</f>
        <v>1</v>
      </c>
      <c r="C719" s="363" t="str">
        <f aca="false">IF('Sub-Cpt Record'!E719 = "","",'Sub-Cpt Record'!E719&amp;"  ")</f>
        <v/>
      </c>
      <c r="D719" s="362" t="str">
        <f aca="false">IF('Sub-Cpt Record'!F719 = "","",'Sub-Cpt Record'!F719&amp;"  ")</f>
        <v/>
      </c>
      <c r="E719" s="362" t="str">
        <f aca="false">IF('Sub-Cpt Record'!G719 = "","",'Sub-Cpt Record'!G719&amp;"  ")</f>
        <v/>
      </c>
      <c r="F719" s="362" t="str">
        <f aca="false">IF('Sub-Cpt Record'!H719 = "","",'Sub-Cpt Record'!H719&amp;"  ")</f>
        <v/>
      </c>
      <c r="G719" s="362" t="str">
        <f aca="false">IF('Sub-Cpt Record'!I719 = "","",'Sub-Cpt Record'!I719&amp;"  ")</f>
        <v/>
      </c>
      <c r="H719" s="362" t="str">
        <f aca="false">IF('Sub-Cpt Record'!J719 = "","",'Sub-Cpt Record'!J719&amp;"  ")</f>
        <v/>
      </c>
      <c r="I719" s="364" t="str">
        <f aca="false">CONCATENATE(C719&amp;D719&amp;E719&amp;F719&amp;G719&amp;H719)</f>
        <v/>
      </c>
      <c r="J719" s="362" t="n">
        <f aca="false">IF(A719&lt;&gt;"",'Sub-Cpt Record'!C719/CODE!B719,0)</f>
        <v>0</v>
      </c>
      <c r="L719" s="365" t="str">
        <f aca="false">IF(A719="",IF(L720=1,1,""),1)</f>
        <v/>
      </c>
      <c r="N719" s="366" t="n">
        <f aca="false">COUNTIFS('Felling&amp;Restocking'!$A$11:$A$1000, 'Felling&amp;Restocking'!$A719, 'Felling&amp;Restocking'!$B$11:$B$1000, 'Felling&amp;Restocking'!$B719, 'Felling&amp;Restocking'!$H$11:$H$1000, 'Felling&amp;Restocking'!$H719)</f>
        <v>0</v>
      </c>
      <c r="O719" s="366" t="n">
        <f aca="false">IF(OR('Felling&amp;Restocking'!H719=0,'Felling&amp;Restocking'!H719=""),0,1)</f>
        <v>0</v>
      </c>
      <c r="P719" s="367" t="n">
        <f aca="false">SUM('Felling&amp;Restocking'!O719+'Felling&amp;Restocking'!P719)</f>
        <v>0</v>
      </c>
      <c r="S719" s="369" t="n">
        <f aca="false">IF(AND(O719&lt;&gt;0,P719&lt;&gt;0,'Felling&amp;Restocking'!G719&lt;&gt;0,AA719="",AC719=""),1,0)</f>
        <v>0</v>
      </c>
      <c r="T719" s="370" t="str">
        <f aca="false">IF(OR('Felling&amp;Restocking'!G719=0,'Felling&amp;Restocking'!G719=""),"",SUM('Felling&amp;Restocking'!O719/P719)*'Felling&amp;Restocking'!G719)</f>
        <v/>
      </c>
      <c r="U719" s="370" t="str">
        <f aca="false">IF(OR('Felling&amp;Restocking'!G719=0,'Felling&amp;Restocking'!G719=""),"",SUM('Felling&amp;Restocking'!P719/P719)*'Felling&amp;Restocking'!G719)</f>
        <v/>
      </c>
      <c r="V719" s="371" t="n">
        <f aca="false">IF(CONCATENATE('Felling&amp;Restocking'!U719&amp;'Felling&amp;Restocking'!W719&amp;'Felling&amp;Restocking'!Y719&amp;'Felling&amp;Restocking'!AA719&amp;'Felling&amp;Restocking'!AC719)="",0,1)</f>
        <v>0</v>
      </c>
      <c r="W719" s="372" t="n">
        <f aca="false">IF(OR(OR(TRIM('Felling&amp;Restocking'!H719)="T",TRIM('Felling&amp;Restocking'!H719)="DF",TRIM('Felling&amp;Restocking'!H719)="OS"),O719=0),0,1)</f>
        <v>0</v>
      </c>
      <c r="X719" s="372" t="n">
        <f aca="false">IF(OR('Felling&amp;Restocking'!$S719="",OR('Felling&amp;Restocking'!$S719=0,'Felling&amp;Restocking'!$S719="N/A")),0,1)</f>
        <v>0</v>
      </c>
      <c r="Y719" s="362" t="str">
        <f aca="false">IF(W719=1,T719,"")</f>
        <v/>
      </c>
      <c r="Z719" s="362" t="str">
        <f aca="false">IF(W719=1,U719,"")</f>
        <v/>
      </c>
      <c r="AA719" s="363" t="str">
        <f aca="false">CONCATENATE(IF(AND(AG719="B",AF719&lt;&gt;""),AF719,""),IF(AND(AI719="B",AH719&lt;&gt;""),AH719,""),IF(AND(AK719="B",AJ719&lt;&gt;""),AJ719,""),IF(AND(AM719="B",AL719&lt;&gt;""),AL719,""),IF(AND(AO719="B",AN719&lt;&gt;""),AN719,""),IF(AND(AQ719="B",AP719&lt;&gt;""),AP719,""))</f>
        <v/>
      </c>
      <c r="AC719" s="362" t="str">
        <f aca="false">CONCATENATE(IF(AND(AG719="C",AF719&lt;&gt;""),AF719,""),IF(AND(AI719="C",AH719&lt;&gt;""),AH719,""),IF(AND(AK719="C",AJ719&lt;&gt;""),AJ719,""),IF(AND(AM719="C",AL719&lt;&gt;""),AL719,""),IF(AND(AO719="C",AN719&lt;&gt;""),AN719,""),IF(AND(AQ719="C",AP719&lt;&gt;""),AP719,""))</f>
        <v/>
      </c>
      <c r="AE719" s="362" t="str">
        <f aca="false">CONCATENATE(IF(AS719="","",AS719),IF(AU719="","",AU719),IF(AW719="","",AW719),IF(AY719="","",AY719),IF(BA719="","",BA719),IF(BC719="","",BC719))</f>
        <v>1</v>
      </c>
      <c r="AF719" s="362" t="str">
        <f aca="false">IF('Felling&amp;Restocking'!I719="","",IFERROR(VLOOKUP( 'Felling&amp;Restocking'!I719,SpeciesList[],2,0),"," &amp; 'Felling&amp;Restocking'!I719))</f>
        <v/>
      </c>
      <c r="AG719" s="362" t="str">
        <f aca="false">IF('Felling&amp;Restocking'!I719="","",VLOOKUP( 'Felling&amp;Restocking'!I719,SpeciesList[],4,0))</f>
        <v/>
      </c>
      <c r="AH719" s="362" t="str">
        <f aca="false">IF('Felling&amp;Restocking'!J719="","",IFERROR("," &amp; VLOOKUP( 'Felling&amp;Restocking'!J719,SpeciesList[],2,0),"," &amp; 'Felling&amp;Restocking'!J719))</f>
        <v/>
      </c>
      <c r="AI719" s="362" t="str">
        <f aca="false">IF('Felling&amp;Restocking'!J719="","",VLOOKUP( 'Felling&amp;Restocking'!J719,SpeciesList[],4,0))</f>
        <v/>
      </c>
      <c r="AJ719" s="362" t="str">
        <f aca="false">IF('Felling&amp;Restocking'!K719="","",IFERROR("," &amp; VLOOKUP( 'Felling&amp;Restocking'!K719,SpeciesList[],2,0),"," &amp; 'Felling&amp;Restocking'!K719))</f>
        <v/>
      </c>
      <c r="AK719" s="362" t="str">
        <f aca="false">IF('Felling&amp;Restocking'!K719="","",VLOOKUP( 'Felling&amp;Restocking'!K719,SpeciesList[],4,0))</f>
        <v/>
      </c>
      <c r="AL719" s="362" t="str">
        <f aca="false">IF('Felling&amp;Restocking'!L719="","",IFERROR("," &amp; VLOOKUP( 'Felling&amp;Restocking'!L719,SpeciesList[],2,0),"," &amp; 'Felling&amp;Restocking'!L719))</f>
        <v/>
      </c>
      <c r="AM719" s="362" t="str">
        <f aca="false">IF('Felling&amp;Restocking'!L719="","",VLOOKUP( 'Felling&amp;Restocking'!L719,SpeciesList[],4,0))</f>
        <v/>
      </c>
      <c r="AN719" s="362" t="str">
        <f aca="false">IF('Felling&amp;Restocking'!M719="","",IFERROR("," &amp; VLOOKUP( 'Felling&amp;Restocking'!M719,SpeciesList[],2,0),"," &amp; 'Felling&amp;Restocking'!M719))</f>
        <v/>
      </c>
      <c r="AO719" s="362" t="str">
        <f aca="false">IF('Felling&amp;Restocking'!M719="","",VLOOKUP( 'Felling&amp;Restocking'!M719,SpeciesList[],4,0))</f>
        <v/>
      </c>
      <c r="AP719" s="362" t="str">
        <f aca="false">IF('Felling&amp;Restocking'!N719="","",IFERROR("," &amp; VLOOKUP( 'Felling&amp;Restocking'!N719,SpeciesList[],2,0),"," &amp; 'Felling&amp;Restocking'!N719))</f>
        <v/>
      </c>
      <c r="AQ719" s="362" t="str">
        <f aca="false">IF('Felling&amp;Restocking'!N719="","",VLOOKUP( 'Felling&amp;Restocking'!N719,SpeciesList[],4,0))</f>
        <v/>
      </c>
      <c r="AT719" s="362" t="str">
        <f aca="false">IF('Sub-Cpt Record'!A719&lt;&gt;"",CONCATENATE('Sub-Cpt Record'!A719,'Sub-Cpt Record'!B719,'Sub-Cpt Record'!C719),"")</f>
        <v/>
      </c>
      <c r="AU719" s="362" t="n">
        <f aca="false">IF($AT719="",1,COUNTIFS($AT$11:$AT$1000, $AT719))</f>
        <v>1</v>
      </c>
      <c r="AV719" s="362" t="n">
        <f aca="false">IF(AT719&lt;&gt;"",'Sub-Cpt Record'!C719/CODE!AU719,0)</f>
        <v>0</v>
      </c>
    </row>
    <row r="720" customFormat="false" ht="15" hidden="false" customHeight="false" outlineLevel="0" collapsed="false">
      <c r="A720" s="362" t="str">
        <f aca="false">IF('Sub-Cpt Record'!B720="",IF(OR('Sub-Cpt Record'!A720=0,'Sub-Cpt Record'!A720=""),"",'Sub-Cpt Record'!A720),CONCATENATE('Sub-Cpt Record'!A720&amp;'Sub-Cpt Record'!B720))</f>
        <v/>
      </c>
      <c r="B720" s="362" t="n">
        <f aca="false">IF($A720="",1,COUNTIFS($A$11:$A$1000, $A720))</f>
        <v>1</v>
      </c>
      <c r="C720" s="363" t="str">
        <f aca="false">IF('Sub-Cpt Record'!E720 = "","",'Sub-Cpt Record'!E720&amp;"  ")</f>
        <v/>
      </c>
      <c r="D720" s="362" t="str">
        <f aca="false">IF('Sub-Cpt Record'!F720 = "","",'Sub-Cpt Record'!F720&amp;"  ")</f>
        <v/>
      </c>
      <c r="E720" s="362" t="str">
        <f aca="false">IF('Sub-Cpt Record'!G720 = "","",'Sub-Cpt Record'!G720&amp;"  ")</f>
        <v/>
      </c>
      <c r="F720" s="362" t="str">
        <f aca="false">IF('Sub-Cpt Record'!H720 = "","",'Sub-Cpt Record'!H720&amp;"  ")</f>
        <v/>
      </c>
      <c r="G720" s="362" t="str">
        <f aca="false">IF('Sub-Cpt Record'!I720 = "","",'Sub-Cpt Record'!I720&amp;"  ")</f>
        <v/>
      </c>
      <c r="H720" s="362" t="str">
        <f aca="false">IF('Sub-Cpt Record'!J720 = "","",'Sub-Cpt Record'!J720&amp;"  ")</f>
        <v/>
      </c>
      <c r="I720" s="364" t="str">
        <f aca="false">CONCATENATE(C720&amp;D720&amp;E720&amp;F720&amp;G720&amp;H720)</f>
        <v/>
      </c>
      <c r="J720" s="362" t="n">
        <f aca="false">IF(A720&lt;&gt;"",'Sub-Cpt Record'!C720/CODE!B720,0)</f>
        <v>0</v>
      </c>
      <c r="L720" s="365" t="str">
        <f aca="false">IF(A720="",IF(L721=1,1,""),1)</f>
        <v/>
      </c>
      <c r="N720" s="366" t="n">
        <f aca="false">COUNTIFS('Felling&amp;Restocking'!$A$11:$A$1000, 'Felling&amp;Restocking'!$A720, 'Felling&amp;Restocking'!$B$11:$B$1000, 'Felling&amp;Restocking'!$B720, 'Felling&amp;Restocking'!$H$11:$H$1000, 'Felling&amp;Restocking'!$H720)</f>
        <v>0</v>
      </c>
      <c r="O720" s="366" t="n">
        <f aca="false">IF(OR('Felling&amp;Restocking'!H720=0,'Felling&amp;Restocking'!H720=""),0,1)</f>
        <v>0</v>
      </c>
      <c r="P720" s="367" t="n">
        <f aca="false">SUM('Felling&amp;Restocking'!O720+'Felling&amp;Restocking'!P720)</f>
        <v>0</v>
      </c>
      <c r="S720" s="369" t="n">
        <f aca="false">IF(AND(O720&lt;&gt;0,P720&lt;&gt;0,'Felling&amp;Restocking'!G720&lt;&gt;0,AA720="",AC720=""),1,0)</f>
        <v>0</v>
      </c>
      <c r="T720" s="370" t="str">
        <f aca="false">IF(OR('Felling&amp;Restocking'!G720=0,'Felling&amp;Restocking'!G720=""),"",SUM('Felling&amp;Restocking'!O720/P720)*'Felling&amp;Restocking'!G720)</f>
        <v/>
      </c>
      <c r="U720" s="370" t="str">
        <f aca="false">IF(OR('Felling&amp;Restocking'!G720=0,'Felling&amp;Restocking'!G720=""),"",SUM('Felling&amp;Restocking'!P720/P720)*'Felling&amp;Restocking'!G720)</f>
        <v/>
      </c>
      <c r="V720" s="371" t="n">
        <f aca="false">IF(CONCATENATE('Felling&amp;Restocking'!U720&amp;'Felling&amp;Restocking'!W720&amp;'Felling&amp;Restocking'!Y720&amp;'Felling&amp;Restocking'!AA720&amp;'Felling&amp;Restocking'!AC720)="",0,1)</f>
        <v>0</v>
      </c>
      <c r="W720" s="372" t="n">
        <f aca="false">IF(OR(OR(TRIM('Felling&amp;Restocking'!H720)="T",TRIM('Felling&amp;Restocking'!H720)="DF",TRIM('Felling&amp;Restocking'!H720)="OS"),O720=0),0,1)</f>
        <v>0</v>
      </c>
      <c r="X720" s="372" t="n">
        <f aca="false">IF(OR('Felling&amp;Restocking'!$S720="",OR('Felling&amp;Restocking'!$S720=0,'Felling&amp;Restocking'!$S720="N/A")),0,1)</f>
        <v>0</v>
      </c>
      <c r="Y720" s="362" t="str">
        <f aca="false">IF(W720=1,T720,"")</f>
        <v/>
      </c>
      <c r="Z720" s="362" t="str">
        <f aca="false">IF(W720=1,U720,"")</f>
        <v/>
      </c>
      <c r="AA720" s="363" t="str">
        <f aca="false">CONCATENATE(IF(AND(AG720="B",AF720&lt;&gt;""),AF720,""),IF(AND(AI720="B",AH720&lt;&gt;""),AH720,""),IF(AND(AK720="B",AJ720&lt;&gt;""),AJ720,""),IF(AND(AM720="B",AL720&lt;&gt;""),AL720,""),IF(AND(AO720="B",AN720&lt;&gt;""),AN720,""),IF(AND(AQ720="B",AP720&lt;&gt;""),AP720,""))</f>
        <v/>
      </c>
      <c r="AC720" s="362" t="str">
        <f aca="false">CONCATENATE(IF(AND(AG720="C",AF720&lt;&gt;""),AF720,""),IF(AND(AI720="C",AH720&lt;&gt;""),AH720,""),IF(AND(AK720="C",AJ720&lt;&gt;""),AJ720,""),IF(AND(AM720="C",AL720&lt;&gt;""),AL720,""),IF(AND(AO720="C",AN720&lt;&gt;""),AN720,""),IF(AND(AQ720="C",AP720&lt;&gt;""),AP720,""))</f>
        <v/>
      </c>
      <c r="AE720" s="362" t="str">
        <f aca="false">CONCATENATE(IF(AS720="","",AS720),IF(AU720="","",AU720),IF(AW720="","",AW720),IF(AY720="","",AY720),IF(BA720="","",BA720),IF(BC720="","",BC720))</f>
        <v>1</v>
      </c>
      <c r="AF720" s="362" t="str">
        <f aca="false">IF('Felling&amp;Restocking'!I720="","",IFERROR(VLOOKUP( 'Felling&amp;Restocking'!I720,SpeciesList[],2,0),"," &amp; 'Felling&amp;Restocking'!I720))</f>
        <v/>
      </c>
      <c r="AG720" s="362" t="str">
        <f aca="false">IF('Felling&amp;Restocking'!I720="","",VLOOKUP( 'Felling&amp;Restocking'!I720,SpeciesList[],4,0))</f>
        <v/>
      </c>
      <c r="AH720" s="362" t="str">
        <f aca="false">IF('Felling&amp;Restocking'!J720="","",IFERROR("," &amp; VLOOKUP( 'Felling&amp;Restocking'!J720,SpeciesList[],2,0),"," &amp; 'Felling&amp;Restocking'!J720))</f>
        <v/>
      </c>
      <c r="AI720" s="362" t="str">
        <f aca="false">IF('Felling&amp;Restocking'!J720="","",VLOOKUP( 'Felling&amp;Restocking'!J720,SpeciesList[],4,0))</f>
        <v/>
      </c>
      <c r="AJ720" s="362" t="str">
        <f aca="false">IF('Felling&amp;Restocking'!K720="","",IFERROR("," &amp; VLOOKUP( 'Felling&amp;Restocking'!K720,SpeciesList[],2,0),"," &amp; 'Felling&amp;Restocking'!K720))</f>
        <v/>
      </c>
      <c r="AK720" s="362" t="str">
        <f aca="false">IF('Felling&amp;Restocking'!K720="","",VLOOKUP( 'Felling&amp;Restocking'!K720,SpeciesList[],4,0))</f>
        <v/>
      </c>
      <c r="AL720" s="362" t="str">
        <f aca="false">IF('Felling&amp;Restocking'!L720="","",IFERROR("," &amp; VLOOKUP( 'Felling&amp;Restocking'!L720,SpeciesList[],2,0),"," &amp; 'Felling&amp;Restocking'!L720))</f>
        <v/>
      </c>
      <c r="AM720" s="362" t="str">
        <f aca="false">IF('Felling&amp;Restocking'!L720="","",VLOOKUP( 'Felling&amp;Restocking'!L720,SpeciesList[],4,0))</f>
        <v/>
      </c>
      <c r="AN720" s="362" t="str">
        <f aca="false">IF('Felling&amp;Restocking'!M720="","",IFERROR("," &amp; VLOOKUP( 'Felling&amp;Restocking'!M720,SpeciesList[],2,0),"," &amp; 'Felling&amp;Restocking'!M720))</f>
        <v/>
      </c>
      <c r="AO720" s="362" t="str">
        <f aca="false">IF('Felling&amp;Restocking'!M720="","",VLOOKUP( 'Felling&amp;Restocking'!M720,SpeciesList[],4,0))</f>
        <v/>
      </c>
      <c r="AP720" s="362" t="str">
        <f aca="false">IF('Felling&amp;Restocking'!N720="","",IFERROR("," &amp; VLOOKUP( 'Felling&amp;Restocking'!N720,SpeciesList[],2,0),"," &amp; 'Felling&amp;Restocking'!N720))</f>
        <v/>
      </c>
      <c r="AQ720" s="362" t="str">
        <f aca="false">IF('Felling&amp;Restocking'!N720="","",VLOOKUP( 'Felling&amp;Restocking'!N720,SpeciesList[],4,0))</f>
        <v/>
      </c>
      <c r="AT720" s="362" t="str">
        <f aca="false">IF('Sub-Cpt Record'!A720&lt;&gt;"",CONCATENATE('Sub-Cpt Record'!A720,'Sub-Cpt Record'!B720,'Sub-Cpt Record'!C720),"")</f>
        <v/>
      </c>
      <c r="AU720" s="362" t="n">
        <f aca="false">IF($AT720="",1,COUNTIFS($AT$11:$AT$1000, $AT720))</f>
        <v>1</v>
      </c>
      <c r="AV720" s="362" t="n">
        <f aca="false">IF(AT720&lt;&gt;"",'Sub-Cpt Record'!C720/CODE!AU720,0)</f>
        <v>0</v>
      </c>
    </row>
    <row r="721" customFormat="false" ht="15" hidden="false" customHeight="false" outlineLevel="0" collapsed="false">
      <c r="A721" s="362" t="str">
        <f aca="false">IF('Sub-Cpt Record'!B721="",IF(OR('Sub-Cpt Record'!A721=0,'Sub-Cpt Record'!A721=""),"",'Sub-Cpt Record'!A721),CONCATENATE('Sub-Cpt Record'!A721&amp;'Sub-Cpt Record'!B721))</f>
        <v/>
      </c>
      <c r="B721" s="362" t="n">
        <f aca="false">IF($A721="",1,COUNTIFS($A$11:$A$1000, $A721))</f>
        <v>1</v>
      </c>
      <c r="C721" s="363" t="str">
        <f aca="false">IF('Sub-Cpt Record'!E721 = "","",'Sub-Cpt Record'!E721&amp;"  ")</f>
        <v/>
      </c>
      <c r="D721" s="362" t="str">
        <f aca="false">IF('Sub-Cpt Record'!F721 = "","",'Sub-Cpt Record'!F721&amp;"  ")</f>
        <v/>
      </c>
      <c r="E721" s="362" t="str">
        <f aca="false">IF('Sub-Cpt Record'!G721 = "","",'Sub-Cpt Record'!G721&amp;"  ")</f>
        <v/>
      </c>
      <c r="F721" s="362" t="str">
        <f aca="false">IF('Sub-Cpt Record'!H721 = "","",'Sub-Cpt Record'!H721&amp;"  ")</f>
        <v/>
      </c>
      <c r="G721" s="362" t="str">
        <f aca="false">IF('Sub-Cpt Record'!I721 = "","",'Sub-Cpt Record'!I721&amp;"  ")</f>
        <v/>
      </c>
      <c r="H721" s="362" t="str">
        <f aca="false">IF('Sub-Cpt Record'!J721 = "","",'Sub-Cpt Record'!J721&amp;"  ")</f>
        <v/>
      </c>
      <c r="I721" s="364" t="str">
        <f aca="false">CONCATENATE(C721&amp;D721&amp;E721&amp;F721&amp;G721&amp;H721)</f>
        <v/>
      </c>
      <c r="J721" s="362" t="n">
        <f aca="false">IF(A721&lt;&gt;"",'Sub-Cpt Record'!C721/CODE!B721,0)</f>
        <v>0</v>
      </c>
      <c r="L721" s="365" t="str">
        <f aca="false">IF(A721="",IF(L722=1,1,""),1)</f>
        <v/>
      </c>
      <c r="N721" s="366" t="n">
        <f aca="false">COUNTIFS('Felling&amp;Restocking'!$A$11:$A$1000, 'Felling&amp;Restocking'!$A721, 'Felling&amp;Restocking'!$B$11:$B$1000, 'Felling&amp;Restocking'!$B721, 'Felling&amp;Restocking'!$H$11:$H$1000, 'Felling&amp;Restocking'!$H721)</f>
        <v>0</v>
      </c>
      <c r="O721" s="366" t="n">
        <f aca="false">IF(OR('Felling&amp;Restocking'!H721=0,'Felling&amp;Restocking'!H721=""),0,1)</f>
        <v>0</v>
      </c>
      <c r="P721" s="367" t="n">
        <f aca="false">SUM('Felling&amp;Restocking'!O721+'Felling&amp;Restocking'!P721)</f>
        <v>0</v>
      </c>
      <c r="S721" s="369" t="n">
        <f aca="false">IF(AND(O721&lt;&gt;0,P721&lt;&gt;0,'Felling&amp;Restocking'!G721&lt;&gt;0,AA721="",AC721=""),1,0)</f>
        <v>0</v>
      </c>
      <c r="T721" s="370" t="str">
        <f aca="false">IF(OR('Felling&amp;Restocking'!G721=0,'Felling&amp;Restocking'!G721=""),"",SUM('Felling&amp;Restocking'!O721/P721)*'Felling&amp;Restocking'!G721)</f>
        <v/>
      </c>
      <c r="U721" s="370" t="str">
        <f aca="false">IF(OR('Felling&amp;Restocking'!G721=0,'Felling&amp;Restocking'!G721=""),"",SUM('Felling&amp;Restocking'!P721/P721)*'Felling&amp;Restocking'!G721)</f>
        <v/>
      </c>
      <c r="V721" s="371" t="n">
        <f aca="false">IF(CONCATENATE('Felling&amp;Restocking'!U721&amp;'Felling&amp;Restocking'!W721&amp;'Felling&amp;Restocking'!Y721&amp;'Felling&amp;Restocking'!AA721&amp;'Felling&amp;Restocking'!AC721)="",0,1)</f>
        <v>0</v>
      </c>
      <c r="W721" s="372" t="n">
        <f aca="false">IF(OR(OR(TRIM('Felling&amp;Restocking'!H721)="T",TRIM('Felling&amp;Restocking'!H721)="DF",TRIM('Felling&amp;Restocking'!H721)="OS"),O721=0),0,1)</f>
        <v>0</v>
      </c>
      <c r="X721" s="372" t="n">
        <f aca="false">IF(OR('Felling&amp;Restocking'!$S721="",OR('Felling&amp;Restocking'!$S721=0,'Felling&amp;Restocking'!$S721="N/A")),0,1)</f>
        <v>0</v>
      </c>
      <c r="Y721" s="362" t="str">
        <f aca="false">IF(W721=1,T721,"")</f>
        <v/>
      </c>
      <c r="Z721" s="362" t="str">
        <f aca="false">IF(W721=1,U721,"")</f>
        <v/>
      </c>
      <c r="AA721" s="363" t="str">
        <f aca="false">CONCATENATE(IF(AND(AG721="B",AF721&lt;&gt;""),AF721,""),IF(AND(AI721="B",AH721&lt;&gt;""),AH721,""),IF(AND(AK721="B",AJ721&lt;&gt;""),AJ721,""),IF(AND(AM721="B",AL721&lt;&gt;""),AL721,""),IF(AND(AO721="B",AN721&lt;&gt;""),AN721,""),IF(AND(AQ721="B",AP721&lt;&gt;""),AP721,""))</f>
        <v/>
      </c>
      <c r="AC721" s="362" t="str">
        <f aca="false">CONCATENATE(IF(AND(AG721="C",AF721&lt;&gt;""),AF721,""),IF(AND(AI721="C",AH721&lt;&gt;""),AH721,""),IF(AND(AK721="C",AJ721&lt;&gt;""),AJ721,""),IF(AND(AM721="C",AL721&lt;&gt;""),AL721,""),IF(AND(AO721="C",AN721&lt;&gt;""),AN721,""),IF(AND(AQ721="C",AP721&lt;&gt;""),AP721,""))</f>
        <v/>
      </c>
      <c r="AE721" s="362" t="str">
        <f aca="false">CONCATENATE(IF(AS721="","",AS721),IF(AU721="","",AU721),IF(AW721="","",AW721),IF(AY721="","",AY721),IF(BA721="","",BA721),IF(BC721="","",BC721))</f>
        <v>1</v>
      </c>
      <c r="AF721" s="362" t="str">
        <f aca="false">IF('Felling&amp;Restocking'!I721="","",IFERROR(VLOOKUP( 'Felling&amp;Restocking'!I721,SpeciesList[],2,0),"," &amp; 'Felling&amp;Restocking'!I721))</f>
        <v/>
      </c>
      <c r="AG721" s="362" t="str">
        <f aca="false">IF('Felling&amp;Restocking'!I721="","",VLOOKUP( 'Felling&amp;Restocking'!I721,SpeciesList[],4,0))</f>
        <v/>
      </c>
      <c r="AH721" s="362" t="str">
        <f aca="false">IF('Felling&amp;Restocking'!J721="","",IFERROR("," &amp; VLOOKUP( 'Felling&amp;Restocking'!J721,SpeciesList[],2,0),"," &amp; 'Felling&amp;Restocking'!J721))</f>
        <v/>
      </c>
      <c r="AI721" s="362" t="str">
        <f aca="false">IF('Felling&amp;Restocking'!J721="","",VLOOKUP( 'Felling&amp;Restocking'!J721,SpeciesList[],4,0))</f>
        <v/>
      </c>
      <c r="AJ721" s="362" t="str">
        <f aca="false">IF('Felling&amp;Restocking'!K721="","",IFERROR("," &amp; VLOOKUP( 'Felling&amp;Restocking'!K721,SpeciesList[],2,0),"," &amp; 'Felling&amp;Restocking'!K721))</f>
        <v/>
      </c>
      <c r="AK721" s="362" t="str">
        <f aca="false">IF('Felling&amp;Restocking'!K721="","",VLOOKUP( 'Felling&amp;Restocking'!K721,SpeciesList[],4,0))</f>
        <v/>
      </c>
      <c r="AL721" s="362" t="str">
        <f aca="false">IF('Felling&amp;Restocking'!L721="","",IFERROR("," &amp; VLOOKUP( 'Felling&amp;Restocking'!L721,SpeciesList[],2,0),"," &amp; 'Felling&amp;Restocking'!L721))</f>
        <v/>
      </c>
      <c r="AM721" s="362" t="str">
        <f aca="false">IF('Felling&amp;Restocking'!L721="","",VLOOKUP( 'Felling&amp;Restocking'!L721,SpeciesList[],4,0))</f>
        <v/>
      </c>
      <c r="AN721" s="362" t="str">
        <f aca="false">IF('Felling&amp;Restocking'!M721="","",IFERROR("," &amp; VLOOKUP( 'Felling&amp;Restocking'!M721,SpeciesList[],2,0),"," &amp; 'Felling&amp;Restocking'!M721))</f>
        <v/>
      </c>
      <c r="AO721" s="362" t="str">
        <f aca="false">IF('Felling&amp;Restocking'!M721="","",VLOOKUP( 'Felling&amp;Restocking'!M721,SpeciesList[],4,0))</f>
        <v/>
      </c>
      <c r="AP721" s="362" t="str">
        <f aca="false">IF('Felling&amp;Restocking'!N721="","",IFERROR("," &amp; VLOOKUP( 'Felling&amp;Restocking'!N721,SpeciesList[],2,0),"," &amp; 'Felling&amp;Restocking'!N721))</f>
        <v/>
      </c>
      <c r="AQ721" s="362" t="str">
        <f aca="false">IF('Felling&amp;Restocking'!N721="","",VLOOKUP( 'Felling&amp;Restocking'!N721,SpeciesList[],4,0))</f>
        <v/>
      </c>
      <c r="AT721" s="362" t="str">
        <f aca="false">IF('Sub-Cpt Record'!A721&lt;&gt;"",CONCATENATE('Sub-Cpt Record'!A721,'Sub-Cpt Record'!B721,'Sub-Cpt Record'!C721),"")</f>
        <v/>
      </c>
      <c r="AU721" s="362" t="n">
        <f aca="false">IF($AT721="",1,COUNTIFS($AT$11:$AT$1000, $AT721))</f>
        <v>1</v>
      </c>
      <c r="AV721" s="362" t="n">
        <f aca="false">IF(AT721&lt;&gt;"",'Sub-Cpt Record'!C721/CODE!AU721,0)</f>
        <v>0</v>
      </c>
    </row>
    <row r="722" customFormat="false" ht="15" hidden="false" customHeight="false" outlineLevel="0" collapsed="false">
      <c r="A722" s="362" t="str">
        <f aca="false">IF('Sub-Cpt Record'!B722="",IF(OR('Sub-Cpt Record'!A722=0,'Sub-Cpt Record'!A722=""),"",'Sub-Cpt Record'!A722),CONCATENATE('Sub-Cpt Record'!A722&amp;'Sub-Cpt Record'!B722))</f>
        <v/>
      </c>
      <c r="B722" s="362" t="n">
        <f aca="false">IF($A722="",1,COUNTIFS($A$11:$A$1000, $A722))</f>
        <v>1</v>
      </c>
      <c r="C722" s="363" t="str">
        <f aca="false">IF('Sub-Cpt Record'!E722 = "","",'Sub-Cpt Record'!E722&amp;"  ")</f>
        <v/>
      </c>
      <c r="D722" s="362" t="str">
        <f aca="false">IF('Sub-Cpt Record'!F722 = "","",'Sub-Cpt Record'!F722&amp;"  ")</f>
        <v/>
      </c>
      <c r="E722" s="362" t="str">
        <f aca="false">IF('Sub-Cpt Record'!G722 = "","",'Sub-Cpt Record'!G722&amp;"  ")</f>
        <v/>
      </c>
      <c r="F722" s="362" t="str">
        <f aca="false">IF('Sub-Cpt Record'!H722 = "","",'Sub-Cpt Record'!H722&amp;"  ")</f>
        <v/>
      </c>
      <c r="G722" s="362" t="str">
        <f aca="false">IF('Sub-Cpt Record'!I722 = "","",'Sub-Cpt Record'!I722&amp;"  ")</f>
        <v/>
      </c>
      <c r="H722" s="362" t="str">
        <f aca="false">IF('Sub-Cpt Record'!J722 = "","",'Sub-Cpt Record'!J722&amp;"  ")</f>
        <v/>
      </c>
      <c r="I722" s="364" t="str">
        <f aca="false">CONCATENATE(C722&amp;D722&amp;E722&amp;F722&amp;G722&amp;H722)</f>
        <v/>
      </c>
      <c r="J722" s="362" t="n">
        <f aca="false">IF(A722&lt;&gt;"",'Sub-Cpt Record'!C722/CODE!B722,0)</f>
        <v>0</v>
      </c>
      <c r="L722" s="365" t="str">
        <f aca="false">IF(A722="",IF(L723=1,1,""),1)</f>
        <v/>
      </c>
      <c r="N722" s="366" t="n">
        <f aca="false">COUNTIFS('Felling&amp;Restocking'!$A$11:$A$1000, 'Felling&amp;Restocking'!$A722, 'Felling&amp;Restocking'!$B$11:$B$1000, 'Felling&amp;Restocking'!$B722, 'Felling&amp;Restocking'!$H$11:$H$1000, 'Felling&amp;Restocking'!$H722)</f>
        <v>0</v>
      </c>
      <c r="O722" s="366" t="n">
        <f aca="false">IF(OR('Felling&amp;Restocking'!H722=0,'Felling&amp;Restocking'!H722=""),0,1)</f>
        <v>0</v>
      </c>
      <c r="P722" s="367" t="n">
        <f aca="false">SUM('Felling&amp;Restocking'!O722+'Felling&amp;Restocking'!P722)</f>
        <v>0</v>
      </c>
      <c r="S722" s="369" t="n">
        <f aca="false">IF(AND(O722&lt;&gt;0,P722&lt;&gt;0,'Felling&amp;Restocking'!G722&lt;&gt;0,AA722="",AC722=""),1,0)</f>
        <v>0</v>
      </c>
      <c r="T722" s="370" t="str">
        <f aca="false">IF(OR('Felling&amp;Restocking'!G722=0,'Felling&amp;Restocking'!G722=""),"",SUM('Felling&amp;Restocking'!O722/P722)*'Felling&amp;Restocking'!G722)</f>
        <v/>
      </c>
      <c r="U722" s="370" t="str">
        <f aca="false">IF(OR('Felling&amp;Restocking'!G722=0,'Felling&amp;Restocking'!G722=""),"",SUM('Felling&amp;Restocking'!P722/P722)*'Felling&amp;Restocking'!G722)</f>
        <v/>
      </c>
      <c r="V722" s="371" t="n">
        <f aca="false">IF(CONCATENATE('Felling&amp;Restocking'!U722&amp;'Felling&amp;Restocking'!W722&amp;'Felling&amp;Restocking'!Y722&amp;'Felling&amp;Restocking'!AA722&amp;'Felling&amp;Restocking'!AC722)="",0,1)</f>
        <v>0</v>
      </c>
      <c r="W722" s="372" t="n">
        <f aca="false">IF(OR(OR(TRIM('Felling&amp;Restocking'!H722)="T",TRIM('Felling&amp;Restocking'!H722)="DF",TRIM('Felling&amp;Restocking'!H722)="OS"),O722=0),0,1)</f>
        <v>0</v>
      </c>
      <c r="X722" s="372" t="n">
        <f aca="false">IF(OR('Felling&amp;Restocking'!$S722="",OR('Felling&amp;Restocking'!$S722=0,'Felling&amp;Restocking'!$S722="N/A")),0,1)</f>
        <v>0</v>
      </c>
      <c r="Y722" s="362" t="str">
        <f aca="false">IF(W722=1,T722,"")</f>
        <v/>
      </c>
      <c r="Z722" s="362" t="str">
        <f aca="false">IF(W722=1,U722,"")</f>
        <v/>
      </c>
      <c r="AA722" s="363" t="str">
        <f aca="false">CONCATENATE(IF(AND(AG722="B",AF722&lt;&gt;""),AF722,""),IF(AND(AI722="B",AH722&lt;&gt;""),AH722,""),IF(AND(AK722="B",AJ722&lt;&gt;""),AJ722,""),IF(AND(AM722="B",AL722&lt;&gt;""),AL722,""),IF(AND(AO722="B",AN722&lt;&gt;""),AN722,""),IF(AND(AQ722="B",AP722&lt;&gt;""),AP722,""))</f>
        <v/>
      </c>
      <c r="AC722" s="362" t="str">
        <f aca="false">CONCATENATE(IF(AND(AG722="C",AF722&lt;&gt;""),AF722,""),IF(AND(AI722="C",AH722&lt;&gt;""),AH722,""),IF(AND(AK722="C",AJ722&lt;&gt;""),AJ722,""),IF(AND(AM722="C",AL722&lt;&gt;""),AL722,""),IF(AND(AO722="C",AN722&lt;&gt;""),AN722,""),IF(AND(AQ722="C",AP722&lt;&gt;""),AP722,""))</f>
        <v/>
      </c>
      <c r="AE722" s="362" t="str">
        <f aca="false">CONCATENATE(IF(AS722="","",AS722),IF(AU722="","",AU722),IF(AW722="","",AW722),IF(AY722="","",AY722),IF(BA722="","",BA722),IF(BC722="","",BC722))</f>
        <v>1</v>
      </c>
      <c r="AF722" s="362" t="str">
        <f aca="false">IF('Felling&amp;Restocking'!I722="","",IFERROR(VLOOKUP( 'Felling&amp;Restocking'!I722,SpeciesList[],2,0),"," &amp; 'Felling&amp;Restocking'!I722))</f>
        <v/>
      </c>
      <c r="AG722" s="362" t="str">
        <f aca="false">IF('Felling&amp;Restocking'!I722="","",VLOOKUP( 'Felling&amp;Restocking'!I722,SpeciesList[],4,0))</f>
        <v/>
      </c>
      <c r="AH722" s="362" t="str">
        <f aca="false">IF('Felling&amp;Restocking'!J722="","",IFERROR("," &amp; VLOOKUP( 'Felling&amp;Restocking'!J722,SpeciesList[],2,0),"," &amp; 'Felling&amp;Restocking'!J722))</f>
        <v/>
      </c>
      <c r="AI722" s="362" t="str">
        <f aca="false">IF('Felling&amp;Restocking'!J722="","",VLOOKUP( 'Felling&amp;Restocking'!J722,SpeciesList[],4,0))</f>
        <v/>
      </c>
      <c r="AJ722" s="362" t="str">
        <f aca="false">IF('Felling&amp;Restocking'!K722="","",IFERROR("," &amp; VLOOKUP( 'Felling&amp;Restocking'!K722,SpeciesList[],2,0),"," &amp; 'Felling&amp;Restocking'!K722))</f>
        <v/>
      </c>
      <c r="AK722" s="362" t="str">
        <f aca="false">IF('Felling&amp;Restocking'!K722="","",VLOOKUP( 'Felling&amp;Restocking'!K722,SpeciesList[],4,0))</f>
        <v/>
      </c>
      <c r="AL722" s="362" t="str">
        <f aca="false">IF('Felling&amp;Restocking'!L722="","",IFERROR("," &amp; VLOOKUP( 'Felling&amp;Restocking'!L722,SpeciesList[],2,0),"," &amp; 'Felling&amp;Restocking'!L722))</f>
        <v/>
      </c>
      <c r="AM722" s="362" t="str">
        <f aca="false">IF('Felling&amp;Restocking'!L722="","",VLOOKUP( 'Felling&amp;Restocking'!L722,SpeciesList[],4,0))</f>
        <v/>
      </c>
      <c r="AN722" s="362" t="str">
        <f aca="false">IF('Felling&amp;Restocking'!M722="","",IFERROR("," &amp; VLOOKUP( 'Felling&amp;Restocking'!M722,SpeciesList[],2,0),"," &amp; 'Felling&amp;Restocking'!M722))</f>
        <v/>
      </c>
      <c r="AO722" s="362" t="str">
        <f aca="false">IF('Felling&amp;Restocking'!M722="","",VLOOKUP( 'Felling&amp;Restocking'!M722,SpeciesList[],4,0))</f>
        <v/>
      </c>
      <c r="AP722" s="362" t="str">
        <f aca="false">IF('Felling&amp;Restocking'!N722="","",IFERROR("," &amp; VLOOKUP( 'Felling&amp;Restocking'!N722,SpeciesList[],2,0),"," &amp; 'Felling&amp;Restocking'!N722))</f>
        <v/>
      </c>
      <c r="AQ722" s="362" t="str">
        <f aca="false">IF('Felling&amp;Restocking'!N722="","",VLOOKUP( 'Felling&amp;Restocking'!N722,SpeciesList[],4,0))</f>
        <v/>
      </c>
      <c r="AT722" s="362" t="str">
        <f aca="false">IF('Sub-Cpt Record'!A722&lt;&gt;"",CONCATENATE('Sub-Cpt Record'!A722,'Sub-Cpt Record'!B722,'Sub-Cpt Record'!C722),"")</f>
        <v/>
      </c>
      <c r="AU722" s="362" t="n">
        <f aca="false">IF($AT722="",1,COUNTIFS($AT$11:$AT$1000, $AT722))</f>
        <v>1</v>
      </c>
      <c r="AV722" s="362" t="n">
        <f aca="false">IF(AT722&lt;&gt;"",'Sub-Cpt Record'!C722/CODE!AU722,0)</f>
        <v>0</v>
      </c>
    </row>
    <row r="723" customFormat="false" ht="15" hidden="false" customHeight="false" outlineLevel="0" collapsed="false">
      <c r="A723" s="362" t="str">
        <f aca="false">IF('Sub-Cpt Record'!B723="",IF(OR('Sub-Cpt Record'!A723=0,'Sub-Cpt Record'!A723=""),"",'Sub-Cpt Record'!A723),CONCATENATE('Sub-Cpt Record'!A723&amp;'Sub-Cpt Record'!B723))</f>
        <v/>
      </c>
      <c r="B723" s="362" t="n">
        <f aca="false">IF($A723="",1,COUNTIFS($A$11:$A$1000, $A723))</f>
        <v>1</v>
      </c>
      <c r="C723" s="363" t="str">
        <f aca="false">IF('Sub-Cpt Record'!E723 = "","",'Sub-Cpt Record'!E723&amp;"  ")</f>
        <v/>
      </c>
      <c r="D723" s="362" t="str">
        <f aca="false">IF('Sub-Cpt Record'!F723 = "","",'Sub-Cpt Record'!F723&amp;"  ")</f>
        <v/>
      </c>
      <c r="E723" s="362" t="str">
        <f aca="false">IF('Sub-Cpt Record'!G723 = "","",'Sub-Cpt Record'!G723&amp;"  ")</f>
        <v/>
      </c>
      <c r="F723" s="362" t="str">
        <f aca="false">IF('Sub-Cpt Record'!H723 = "","",'Sub-Cpt Record'!H723&amp;"  ")</f>
        <v/>
      </c>
      <c r="G723" s="362" t="str">
        <f aca="false">IF('Sub-Cpt Record'!I723 = "","",'Sub-Cpt Record'!I723&amp;"  ")</f>
        <v/>
      </c>
      <c r="H723" s="362" t="str">
        <f aca="false">IF('Sub-Cpt Record'!J723 = "","",'Sub-Cpt Record'!J723&amp;"  ")</f>
        <v/>
      </c>
      <c r="I723" s="364" t="str">
        <f aca="false">CONCATENATE(C723&amp;D723&amp;E723&amp;F723&amp;G723&amp;H723)</f>
        <v/>
      </c>
      <c r="J723" s="362" t="n">
        <f aca="false">IF(A723&lt;&gt;"",'Sub-Cpt Record'!C723/CODE!B723,0)</f>
        <v>0</v>
      </c>
      <c r="L723" s="365" t="str">
        <f aca="false">IF(A723="",IF(L724=1,1,""),1)</f>
        <v/>
      </c>
      <c r="N723" s="366" t="n">
        <f aca="false">COUNTIFS('Felling&amp;Restocking'!$A$11:$A$1000, 'Felling&amp;Restocking'!$A723, 'Felling&amp;Restocking'!$B$11:$B$1000, 'Felling&amp;Restocking'!$B723, 'Felling&amp;Restocking'!$H$11:$H$1000, 'Felling&amp;Restocking'!$H723)</f>
        <v>0</v>
      </c>
      <c r="O723" s="366" t="n">
        <f aca="false">IF(OR('Felling&amp;Restocking'!H723=0,'Felling&amp;Restocking'!H723=""),0,1)</f>
        <v>0</v>
      </c>
      <c r="P723" s="367" t="n">
        <f aca="false">SUM('Felling&amp;Restocking'!O723+'Felling&amp;Restocking'!P723)</f>
        <v>0</v>
      </c>
      <c r="S723" s="369" t="n">
        <f aca="false">IF(AND(O723&lt;&gt;0,P723&lt;&gt;0,'Felling&amp;Restocking'!G723&lt;&gt;0,AA723="",AC723=""),1,0)</f>
        <v>0</v>
      </c>
      <c r="T723" s="370" t="str">
        <f aca="false">IF(OR('Felling&amp;Restocking'!G723=0,'Felling&amp;Restocking'!G723=""),"",SUM('Felling&amp;Restocking'!O723/P723)*'Felling&amp;Restocking'!G723)</f>
        <v/>
      </c>
      <c r="U723" s="370" t="str">
        <f aca="false">IF(OR('Felling&amp;Restocking'!G723=0,'Felling&amp;Restocking'!G723=""),"",SUM('Felling&amp;Restocking'!P723/P723)*'Felling&amp;Restocking'!G723)</f>
        <v/>
      </c>
      <c r="V723" s="371" t="n">
        <f aca="false">IF(CONCATENATE('Felling&amp;Restocking'!U723&amp;'Felling&amp;Restocking'!W723&amp;'Felling&amp;Restocking'!Y723&amp;'Felling&amp;Restocking'!AA723&amp;'Felling&amp;Restocking'!AC723)="",0,1)</f>
        <v>0</v>
      </c>
      <c r="W723" s="372" t="n">
        <f aca="false">IF(OR(OR(TRIM('Felling&amp;Restocking'!H723)="T",TRIM('Felling&amp;Restocking'!H723)="DF",TRIM('Felling&amp;Restocking'!H723)="OS"),O723=0),0,1)</f>
        <v>0</v>
      </c>
      <c r="X723" s="372" t="n">
        <f aca="false">IF(OR('Felling&amp;Restocking'!$S723="",OR('Felling&amp;Restocking'!$S723=0,'Felling&amp;Restocking'!$S723="N/A")),0,1)</f>
        <v>0</v>
      </c>
      <c r="Y723" s="362" t="str">
        <f aca="false">IF(W723=1,T723,"")</f>
        <v/>
      </c>
      <c r="Z723" s="362" t="str">
        <f aca="false">IF(W723=1,U723,"")</f>
        <v/>
      </c>
      <c r="AA723" s="363" t="str">
        <f aca="false">CONCATENATE(IF(AND(AG723="B",AF723&lt;&gt;""),AF723,""),IF(AND(AI723="B",AH723&lt;&gt;""),AH723,""),IF(AND(AK723="B",AJ723&lt;&gt;""),AJ723,""),IF(AND(AM723="B",AL723&lt;&gt;""),AL723,""),IF(AND(AO723="B",AN723&lt;&gt;""),AN723,""),IF(AND(AQ723="B",AP723&lt;&gt;""),AP723,""))</f>
        <v/>
      </c>
      <c r="AC723" s="362" t="str">
        <f aca="false">CONCATENATE(IF(AND(AG723="C",AF723&lt;&gt;""),AF723,""),IF(AND(AI723="C",AH723&lt;&gt;""),AH723,""),IF(AND(AK723="C",AJ723&lt;&gt;""),AJ723,""),IF(AND(AM723="C",AL723&lt;&gt;""),AL723,""),IF(AND(AO723="C",AN723&lt;&gt;""),AN723,""),IF(AND(AQ723="C",AP723&lt;&gt;""),AP723,""))</f>
        <v/>
      </c>
      <c r="AE723" s="362" t="str">
        <f aca="false">CONCATENATE(IF(AS723="","",AS723),IF(AU723="","",AU723),IF(AW723="","",AW723),IF(AY723="","",AY723),IF(BA723="","",BA723),IF(BC723="","",BC723))</f>
        <v>1</v>
      </c>
      <c r="AF723" s="362" t="str">
        <f aca="false">IF('Felling&amp;Restocking'!I723="","",IFERROR(VLOOKUP( 'Felling&amp;Restocking'!I723,SpeciesList[],2,0),"," &amp; 'Felling&amp;Restocking'!I723))</f>
        <v/>
      </c>
      <c r="AG723" s="362" t="str">
        <f aca="false">IF('Felling&amp;Restocking'!I723="","",VLOOKUP( 'Felling&amp;Restocking'!I723,SpeciesList[],4,0))</f>
        <v/>
      </c>
      <c r="AH723" s="362" t="str">
        <f aca="false">IF('Felling&amp;Restocking'!J723="","",IFERROR("," &amp; VLOOKUP( 'Felling&amp;Restocking'!J723,SpeciesList[],2,0),"," &amp; 'Felling&amp;Restocking'!J723))</f>
        <v/>
      </c>
      <c r="AI723" s="362" t="str">
        <f aca="false">IF('Felling&amp;Restocking'!J723="","",VLOOKUP( 'Felling&amp;Restocking'!J723,SpeciesList[],4,0))</f>
        <v/>
      </c>
      <c r="AJ723" s="362" t="str">
        <f aca="false">IF('Felling&amp;Restocking'!K723="","",IFERROR("," &amp; VLOOKUP( 'Felling&amp;Restocking'!K723,SpeciesList[],2,0),"," &amp; 'Felling&amp;Restocking'!K723))</f>
        <v/>
      </c>
      <c r="AK723" s="362" t="str">
        <f aca="false">IF('Felling&amp;Restocking'!K723="","",VLOOKUP( 'Felling&amp;Restocking'!K723,SpeciesList[],4,0))</f>
        <v/>
      </c>
      <c r="AL723" s="362" t="str">
        <f aca="false">IF('Felling&amp;Restocking'!L723="","",IFERROR("," &amp; VLOOKUP( 'Felling&amp;Restocking'!L723,SpeciesList[],2,0),"," &amp; 'Felling&amp;Restocking'!L723))</f>
        <v/>
      </c>
      <c r="AM723" s="362" t="str">
        <f aca="false">IF('Felling&amp;Restocking'!L723="","",VLOOKUP( 'Felling&amp;Restocking'!L723,SpeciesList[],4,0))</f>
        <v/>
      </c>
      <c r="AN723" s="362" t="str">
        <f aca="false">IF('Felling&amp;Restocking'!M723="","",IFERROR("," &amp; VLOOKUP( 'Felling&amp;Restocking'!M723,SpeciesList[],2,0),"," &amp; 'Felling&amp;Restocking'!M723))</f>
        <v/>
      </c>
      <c r="AO723" s="362" t="str">
        <f aca="false">IF('Felling&amp;Restocking'!M723="","",VLOOKUP( 'Felling&amp;Restocking'!M723,SpeciesList[],4,0))</f>
        <v/>
      </c>
      <c r="AP723" s="362" t="str">
        <f aca="false">IF('Felling&amp;Restocking'!N723="","",IFERROR("," &amp; VLOOKUP( 'Felling&amp;Restocking'!N723,SpeciesList[],2,0),"," &amp; 'Felling&amp;Restocking'!N723))</f>
        <v/>
      </c>
      <c r="AQ723" s="362" t="str">
        <f aca="false">IF('Felling&amp;Restocking'!N723="","",VLOOKUP( 'Felling&amp;Restocking'!N723,SpeciesList[],4,0))</f>
        <v/>
      </c>
      <c r="AT723" s="362" t="str">
        <f aca="false">IF('Sub-Cpt Record'!A723&lt;&gt;"",CONCATENATE('Sub-Cpt Record'!A723,'Sub-Cpt Record'!B723,'Sub-Cpt Record'!C723),"")</f>
        <v/>
      </c>
      <c r="AU723" s="362" t="n">
        <f aca="false">IF($AT723="",1,COUNTIFS($AT$11:$AT$1000, $AT723))</f>
        <v>1</v>
      </c>
      <c r="AV723" s="362" t="n">
        <f aca="false">IF(AT723&lt;&gt;"",'Sub-Cpt Record'!C723/CODE!AU723,0)</f>
        <v>0</v>
      </c>
    </row>
    <row r="724" customFormat="false" ht="15" hidden="false" customHeight="false" outlineLevel="0" collapsed="false">
      <c r="A724" s="362" t="str">
        <f aca="false">IF('Sub-Cpt Record'!B724="",IF(OR('Sub-Cpt Record'!A724=0,'Sub-Cpt Record'!A724=""),"",'Sub-Cpt Record'!A724),CONCATENATE('Sub-Cpt Record'!A724&amp;'Sub-Cpt Record'!B724))</f>
        <v/>
      </c>
      <c r="B724" s="362" t="n">
        <f aca="false">IF($A724="",1,COUNTIFS($A$11:$A$1000, $A724))</f>
        <v>1</v>
      </c>
      <c r="C724" s="363" t="str">
        <f aca="false">IF('Sub-Cpt Record'!E724 = "","",'Sub-Cpt Record'!E724&amp;"  ")</f>
        <v/>
      </c>
      <c r="D724" s="362" t="str">
        <f aca="false">IF('Sub-Cpt Record'!F724 = "","",'Sub-Cpt Record'!F724&amp;"  ")</f>
        <v/>
      </c>
      <c r="E724" s="362" t="str">
        <f aca="false">IF('Sub-Cpt Record'!G724 = "","",'Sub-Cpt Record'!G724&amp;"  ")</f>
        <v/>
      </c>
      <c r="F724" s="362" t="str">
        <f aca="false">IF('Sub-Cpt Record'!H724 = "","",'Sub-Cpt Record'!H724&amp;"  ")</f>
        <v/>
      </c>
      <c r="G724" s="362" t="str">
        <f aca="false">IF('Sub-Cpt Record'!I724 = "","",'Sub-Cpt Record'!I724&amp;"  ")</f>
        <v/>
      </c>
      <c r="H724" s="362" t="str">
        <f aca="false">IF('Sub-Cpt Record'!J724 = "","",'Sub-Cpt Record'!J724&amp;"  ")</f>
        <v/>
      </c>
      <c r="I724" s="364" t="str">
        <f aca="false">CONCATENATE(C724&amp;D724&amp;E724&amp;F724&amp;G724&amp;H724)</f>
        <v/>
      </c>
      <c r="J724" s="362" t="n">
        <f aca="false">IF(A724&lt;&gt;"",'Sub-Cpt Record'!C724/CODE!B724,0)</f>
        <v>0</v>
      </c>
      <c r="L724" s="365" t="str">
        <f aca="false">IF(A724="",IF(L725=1,1,""),1)</f>
        <v/>
      </c>
      <c r="N724" s="366" t="n">
        <f aca="false">COUNTIFS('Felling&amp;Restocking'!$A$11:$A$1000, 'Felling&amp;Restocking'!$A724, 'Felling&amp;Restocking'!$B$11:$B$1000, 'Felling&amp;Restocking'!$B724, 'Felling&amp;Restocking'!$H$11:$H$1000, 'Felling&amp;Restocking'!$H724)</f>
        <v>0</v>
      </c>
      <c r="O724" s="366" t="n">
        <f aca="false">IF(OR('Felling&amp;Restocking'!H724=0,'Felling&amp;Restocking'!H724=""),0,1)</f>
        <v>0</v>
      </c>
      <c r="P724" s="367" t="n">
        <f aca="false">SUM('Felling&amp;Restocking'!O724+'Felling&amp;Restocking'!P724)</f>
        <v>0</v>
      </c>
      <c r="S724" s="369" t="n">
        <f aca="false">IF(AND(O724&lt;&gt;0,P724&lt;&gt;0,'Felling&amp;Restocking'!G724&lt;&gt;0,AA724="",AC724=""),1,0)</f>
        <v>0</v>
      </c>
      <c r="T724" s="370" t="str">
        <f aca="false">IF(OR('Felling&amp;Restocking'!G724=0,'Felling&amp;Restocking'!G724=""),"",SUM('Felling&amp;Restocking'!O724/P724)*'Felling&amp;Restocking'!G724)</f>
        <v/>
      </c>
      <c r="U724" s="370" t="str">
        <f aca="false">IF(OR('Felling&amp;Restocking'!G724=0,'Felling&amp;Restocking'!G724=""),"",SUM('Felling&amp;Restocking'!P724/P724)*'Felling&amp;Restocking'!G724)</f>
        <v/>
      </c>
      <c r="V724" s="371" t="n">
        <f aca="false">IF(CONCATENATE('Felling&amp;Restocking'!U724&amp;'Felling&amp;Restocking'!W724&amp;'Felling&amp;Restocking'!Y724&amp;'Felling&amp;Restocking'!AA724&amp;'Felling&amp;Restocking'!AC724)="",0,1)</f>
        <v>0</v>
      </c>
      <c r="W724" s="372" t="n">
        <f aca="false">IF(OR(OR(TRIM('Felling&amp;Restocking'!H724)="T",TRIM('Felling&amp;Restocking'!H724)="DF",TRIM('Felling&amp;Restocking'!H724)="OS"),O724=0),0,1)</f>
        <v>0</v>
      </c>
      <c r="X724" s="372" t="n">
        <f aca="false">IF(OR('Felling&amp;Restocking'!$S724="",OR('Felling&amp;Restocking'!$S724=0,'Felling&amp;Restocking'!$S724="N/A")),0,1)</f>
        <v>0</v>
      </c>
      <c r="Y724" s="362" t="str">
        <f aca="false">IF(W724=1,T724,"")</f>
        <v/>
      </c>
      <c r="Z724" s="362" t="str">
        <f aca="false">IF(W724=1,U724,"")</f>
        <v/>
      </c>
      <c r="AA724" s="363" t="str">
        <f aca="false">CONCATENATE(IF(AND(AG724="B",AF724&lt;&gt;""),AF724,""),IF(AND(AI724="B",AH724&lt;&gt;""),AH724,""),IF(AND(AK724="B",AJ724&lt;&gt;""),AJ724,""),IF(AND(AM724="B",AL724&lt;&gt;""),AL724,""),IF(AND(AO724="B",AN724&lt;&gt;""),AN724,""),IF(AND(AQ724="B",AP724&lt;&gt;""),AP724,""))</f>
        <v/>
      </c>
      <c r="AC724" s="362" t="str">
        <f aca="false">CONCATENATE(IF(AND(AG724="C",AF724&lt;&gt;""),AF724,""),IF(AND(AI724="C",AH724&lt;&gt;""),AH724,""),IF(AND(AK724="C",AJ724&lt;&gt;""),AJ724,""),IF(AND(AM724="C",AL724&lt;&gt;""),AL724,""),IF(AND(AO724="C",AN724&lt;&gt;""),AN724,""),IF(AND(AQ724="C",AP724&lt;&gt;""),AP724,""))</f>
        <v/>
      </c>
      <c r="AE724" s="362" t="str">
        <f aca="false">CONCATENATE(IF(AS724="","",AS724),IF(AU724="","",AU724),IF(AW724="","",AW724),IF(AY724="","",AY724),IF(BA724="","",BA724),IF(BC724="","",BC724))</f>
        <v>1</v>
      </c>
      <c r="AF724" s="362" t="str">
        <f aca="false">IF('Felling&amp;Restocking'!I724="","",IFERROR(VLOOKUP( 'Felling&amp;Restocking'!I724,SpeciesList[],2,0),"," &amp; 'Felling&amp;Restocking'!I724))</f>
        <v/>
      </c>
      <c r="AG724" s="362" t="str">
        <f aca="false">IF('Felling&amp;Restocking'!I724="","",VLOOKUP( 'Felling&amp;Restocking'!I724,SpeciesList[],4,0))</f>
        <v/>
      </c>
      <c r="AH724" s="362" t="str">
        <f aca="false">IF('Felling&amp;Restocking'!J724="","",IFERROR("," &amp; VLOOKUP( 'Felling&amp;Restocking'!J724,SpeciesList[],2,0),"," &amp; 'Felling&amp;Restocking'!J724))</f>
        <v/>
      </c>
      <c r="AI724" s="362" t="str">
        <f aca="false">IF('Felling&amp;Restocking'!J724="","",VLOOKUP( 'Felling&amp;Restocking'!J724,SpeciesList[],4,0))</f>
        <v/>
      </c>
      <c r="AJ724" s="362" t="str">
        <f aca="false">IF('Felling&amp;Restocking'!K724="","",IFERROR("," &amp; VLOOKUP( 'Felling&amp;Restocking'!K724,SpeciesList[],2,0),"," &amp; 'Felling&amp;Restocking'!K724))</f>
        <v/>
      </c>
      <c r="AK724" s="362" t="str">
        <f aca="false">IF('Felling&amp;Restocking'!K724="","",VLOOKUP( 'Felling&amp;Restocking'!K724,SpeciesList[],4,0))</f>
        <v/>
      </c>
      <c r="AL724" s="362" t="str">
        <f aca="false">IF('Felling&amp;Restocking'!L724="","",IFERROR("," &amp; VLOOKUP( 'Felling&amp;Restocking'!L724,SpeciesList[],2,0),"," &amp; 'Felling&amp;Restocking'!L724))</f>
        <v/>
      </c>
      <c r="AM724" s="362" t="str">
        <f aca="false">IF('Felling&amp;Restocking'!L724="","",VLOOKUP( 'Felling&amp;Restocking'!L724,SpeciesList[],4,0))</f>
        <v/>
      </c>
      <c r="AN724" s="362" t="str">
        <f aca="false">IF('Felling&amp;Restocking'!M724="","",IFERROR("," &amp; VLOOKUP( 'Felling&amp;Restocking'!M724,SpeciesList[],2,0),"," &amp; 'Felling&amp;Restocking'!M724))</f>
        <v/>
      </c>
      <c r="AO724" s="362" t="str">
        <f aca="false">IF('Felling&amp;Restocking'!M724="","",VLOOKUP( 'Felling&amp;Restocking'!M724,SpeciesList[],4,0))</f>
        <v/>
      </c>
      <c r="AP724" s="362" t="str">
        <f aca="false">IF('Felling&amp;Restocking'!N724="","",IFERROR("," &amp; VLOOKUP( 'Felling&amp;Restocking'!N724,SpeciesList[],2,0),"," &amp; 'Felling&amp;Restocking'!N724))</f>
        <v/>
      </c>
      <c r="AQ724" s="362" t="str">
        <f aca="false">IF('Felling&amp;Restocking'!N724="","",VLOOKUP( 'Felling&amp;Restocking'!N724,SpeciesList[],4,0))</f>
        <v/>
      </c>
      <c r="AT724" s="362" t="str">
        <f aca="false">IF('Sub-Cpt Record'!A724&lt;&gt;"",CONCATENATE('Sub-Cpt Record'!A724,'Sub-Cpt Record'!B724,'Sub-Cpt Record'!C724),"")</f>
        <v/>
      </c>
      <c r="AU724" s="362" t="n">
        <f aca="false">IF($AT724="",1,COUNTIFS($AT$11:$AT$1000, $AT724))</f>
        <v>1</v>
      </c>
      <c r="AV724" s="362" t="n">
        <f aca="false">IF(AT724&lt;&gt;"",'Sub-Cpt Record'!C724/CODE!AU724,0)</f>
        <v>0</v>
      </c>
    </row>
    <row r="725" customFormat="false" ht="15" hidden="false" customHeight="false" outlineLevel="0" collapsed="false">
      <c r="A725" s="362" t="str">
        <f aca="false">IF('Sub-Cpt Record'!B725="",IF(OR('Sub-Cpt Record'!A725=0,'Sub-Cpt Record'!A725=""),"",'Sub-Cpt Record'!A725),CONCATENATE('Sub-Cpt Record'!A725&amp;'Sub-Cpt Record'!B725))</f>
        <v/>
      </c>
      <c r="B725" s="362" t="n">
        <f aca="false">IF($A725="",1,COUNTIFS($A$11:$A$1000, $A725))</f>
        <v>1</v>
      </c>
      <c r="C725" s="363" t="str">
        <f aca="false">IF('Sub-Cpt Record'!E725 = "","",'Sub-Cpt Record'!E725&amp;"  ")</f>
        <v/>
      </c>
      <c r="D725" s="362" t="str">
        <f aca="false">IF('Sub-Cpt Record'!F725 = "","",'Sub-Cpt Record'!F725&amp;"  ")</f>
        <v/>
      </c>
      <c r="E725" s="362" t="str">
        <f aca="false">IF('Sub-Cpt Record'!G725 = "","",'Sub-Cpt Record'!G725&amp;"  ")</f>
        <v/>
      </c>
      <c r="F725" s="362" t="str">
        <f aca="false">IF('Sub-Cpt Record'!H725 = "","",'Sub-Cpt Record'!H725&amp;"  ")</f>
        <v/>
      </c>
      <c r="G725" s="362" t="str">
        <f aca="false">IF('Sub-Cpt Record'!I725 = "","",'Sub-Cpt Record'!I725&amp;"  ")</f>
        <v/>
      </c>
      <c r="H725" s="362" t="str">
        <f aca="false">IF('Sub-Cpt Record'!J725 = "","",'Sub-Cpt Record'!J725&amp;"  ")</f>
        <v/>
      </c>
      <c r="I725" s="364" t="str">
        <f aca="false">CONCATENATE(C725&amp;D725&amp;E725&amp;F725&amp;G725&amp;H725)</f>
        <v/>
      </c>
      <c r="J725" s="362" t="n">
        <f aca="false">IF(A725&lt;&gt;"",'Sub-Cpt Record'!C725/CODE!B725,0)</f>
        <v>0</v>
      </c>
      <c r="L725" s="365" t="str">
        <f aca="false">IF(A725="",IF(L726=1,1,""),1)</f>
        <v/>
      </c>
      <c r="N725" s="366" t="n">
        <f aca="false">COUNTIFS('Felling&amp;Restocking'!$A$11:$A$1000, 'Felling&amp;Restocking'!$A725, 'Felling&amp;Restocking'!$B$11:$B$1000, 'Felling&amp;Restocking'!$B725, 'Felling&amp;Restocking'!$H$11:$H$1000, 'Felling&amp;Restocking'!$H725)</f>
        <v>0</v>
      </c>
      <c r="O725" s="366" t="n">
        <f aca="false">IF(OR('Felling&amp;Restocking'!H725=0,'Felling&amp;Restocking'!H725=""),0,1)</f>
        <v>0</v>
      </c>
      <c r="P725" s="367" t="n">
        <f aca="false">SUM('Felling&amp;Restocking'!O725+'Felling&amp;Restocking'!P725)</f>
        <v>0</v>
      </c>
      <c r="S725" s="369" t="n">
        <f aca="false">IF(AND(O725&lt;&gt;0,P725&lt;&gt;0,'Felling&amp;Restocking'!G725&lt;&gt;0,AA725="",AC725=""),1,0)</f>
        <v>0</v>
      </c>
      <c r="T725" s="370" t="str">
        <f aca="false">IF(OR('Felling&amp;Restocking'!G725=0,'Felling&amp;Restocking'!G725=""),"",SUM('Felling&amp;Restocking'!O725/P725)*'Felling&amp;Restocking'!G725)</f>
        <v/>
      </c>
      <c r="U725" s="370" t="str">
        <f aca="false">IF(OR('Felling&amp;Restocking'!G725=0,'Felling&amp;Restocking'!G725=""),"",SUM('Felling&amp;Restocking'!P725/P725)*'Felling&amp;Restocking'!G725)</f>
        <v/>
      </c>
      <c r="V725" s="371" t="n">
        <f aca="false">IF(CONCATENATE('Felling&amp;Restocking'!U725&amp;'Felling&amp;Restocking'!W725&amp;'Felling&amp;Restocking'!Y725&amp;'Felling&amp;Restocking'!AA725&amp;'Felling&amp;Restocking'!AC725)="",0,1)</f>
        <v>0</v>
      </c>
      <c r="W725" s="372" t="n">
        <f aca="false">IF(OR(OR(TRIM('Felling&amp;Restocking'!H725)="T",TRIM('Felling&amp;Restocking'!H725)="DF",TRIM('Felling&amp;Restocking'!H725)="OS"),O725=0),0,1)</f>
        <v>0</v>
      </c>
      <c r="X725" s="372" t="n">
        <f aca="false">IF(OR('Felling&amp;Restocking'!$S725="",OR('Felling&amp;Restocking'!$S725=0,'Felling&amp;Restocking'!$S725="N/A")),0,1)</f>
        <v>0</v>
      </c>
      <c r="Y725" s="362" t="str">
        <f aca="false">IF(W725=1,T725,"")</f>
        <v/>
      </c>
      <c r="Z725" s="362" t="str">
        <f aca="false">IF(W725=1,U725,"")</f>
        <v/>
      </c>
      <c r="AA725" s="363" t="str">
        <f aca="false">CONCATENATE(IF(AND(AG725="B",AF725&lt;&gt;""),AF725,""),IF(AND(AI725="B",AH725&lt;&gt;""),AH725,""),IF(AND(AK725="B",AJ725&lt;&gt;""),AJ725,""),IF(AND(AM725="B",AL725&lt;&gt;""),AL725,""),IF(AND(AO725="B",AN725&lt;&gt;""),AN725,""),IF(AND(AQ725="B",AP725&lt;&gt;""),AP725,""))</f>
        <v/>
      </c>
      <c r="AC725" s="362" t="str">
        <f aca="false">CONCATENATE(IF(AND(AG725="C",AF725&lt;&gt;""),AF725,""),IF(AND(AI725="C",AH725&lt;&gt;""),AH725,""),IF(AND(AK725="C",AJ725&lt;&gt;""),AJ725,""),IF(AND(AM725="C",AL725&lt;&gt;""),AL725,""),IF(AND(AO725="C",AN725&lt;&gt;""),AN725,""),IF(AND(AQ725="C",AP725&lt;&gt;""),AP725,""))</f>
        <v/>
      </c>
      <c r="AE725" s="362" t="str">
        <f aca="false">CONCATENATE(IF(AS725="","",AS725),IF(AU725="","",AU725),IF(AW725="","",AW725),IF(AY725="","",AY725),IF(BA725="","",BA725),IF(BC725="","",BC725))</f>
        <v>1</v>
      </c>
      <c r="AF725" s="362" t="str">
        <f aca="false">IF('Felling&amp;Restocking'!I725="","",IFERROR(VLOOKUP( 'Felling&amp;Restocking'!I725,SpeciesList[],2,0),"," &amp; 'Felling&amp;Restocking'!I725))</f>
        <v/>
      </c>
      <c r="AG725" s="362" t="str">
        <f aca="false">IF('Felling&amp;Restocking'!I725="","",VLOOKUP( 'Felling&amp;Restocking'!I725,SpeciesList[],4,0))</f>
        <v/>
      </c>
      <c r="AH725" s="362" t="str">
        <f aca="false">IF('Felling&amp;Restocking'!J725="","",IFERROR("," &amp; VLOOKUP( 'Felling&amp;Restocking'!J725,SpeciesList[],2,0),"," &amp; 'Felling&amp;Restocking'!J725))</f>
        <v/>
      </c>
      <c r="AI725" s="362" t="str">
        <f aca="false">IF('Felling&amp;Restocking'!J725="","",VLOOKUP( 'Felling&amp;Restocking'!J725,SpeciesList[],4,0))</f>
        <v/>
      </c>
      <c r="AJ725" s="362" t="str">
        <f aca="false">IF('Felling&amp;Restocking'!K725="","",IFERROR("," &amp; VLOOKUP( 'Felling&amp;Restocking'!K725,SpeciesList[],2,0),"," &amp; 'Felling&amp;Restocking'!K725))</f>
        <v/>
      </c>
      <c r="AK725" s="362" t="str">
        <f aca="false">IF('Felling&amp;Restocking'!K725="","",VLOOKUP( 'Felling&amp;Restocking'!K725,SpeciesList[],4,0))</f>
        <v/>
      </c>
      <c r="AL725" s="362" t="str">
        <f aca="false">IF('Felling&amp;Restocking'!L725="","",IFERROR("," &amp; VLOOKUP( 'Felling&amp;Restocking'!L725,SpeciesList[],2,0),"," &amp; 'Felling&amp;Restocking'!L725))</f>
        <v/>
      </c>
      <c r="AM725" s="362" t="str">
        <f aca="false">IF('Felling&amp;Restocking'!L725="","",VLOOKUP( 'Felling&amp;Restocking'!L725,SpeciesList[],4,0))</f>
        <v/>
      </c>
      <c r="AN725" s="362" t="str">
        <f aca="false">IF('Felling&amp;Restocking'!M725="","",IFERROR("," &amp; VLOOKUP( 'Felling&amp;Restocking'!M725,SpeciesList[],2,0),"," &amp; 'Felling&amp;Restocking'!M725))</f>
        <v/>
      </c>
      <c r="AO725" s="362" t="str">
        <f aca="false">IF('Felling&amp;Restocking'!M725="","",VLOOKUP( 'Felling&amp;Restocking'!M725,SpeciesList[],4,0))</f>
        <v/>
      </c>
      <c r="AP725" s="362" t="str">
        <f aca="false">IF('Felling&amp;Restocking'!N725="","",IFERROR("," &amp; VLOOKUP( 'Felling&amp;Restocking'!N725,SpeciesList[],2,0),"," &amp; 'Felling&amp;Restocking'!N725))</f>
        <v/>
      </c>
      <c r="AQ725" s="362" t="str">
        <f aca="false">IF('Felling&amp;Restocking'!N725="","",VLOOKUP( 'Felling&amp;Restocking'!N725,SpeciesList[],4,0))</f>
        <v/>
      </c>
      <c r="AT725" s="362" t="str">
        <f aca="false">IF('Sub-Cpt Record'!A725&lt;&gt;"",CONCATENATE('Sub-Cpt Record'!A725,'Sub-Cpt Record'!B725,'Sub-Cpt Record'!C725),"")</f>
        <v/>
      </c>
      <c r="AU725" s="362" t="n">
        <f aca="false">IF($AT725="",1,COUNTIFS($AT$11:$AT$1000, $AT725))</f>
        <v>1</v>
      </c>
      <c r="AV725" s="362" t="n">
        <f aca="false">IF(AT725&lt;&gt;"",'Sub-Cpt Record'!C725/CODE!AU725,0)</f>
        <v>0</v>
      </c>
    </row>
    <row r="726" customFormat="false" ht="15" hidden="false" customHeight="false" outlineLevel="0" collapsed="false">
      <c r="A726" s="362" t="str">
        <f aca="false">IF('Sub-Cpt Record'!B726="",IF(OR('Sub-Cpt Record'!A726=0,'Sub-Cpt Record'!A726=""),"",'Sub-Cpt Record'!A726),CONCATENATE('Sub-Cpt Record'!A726&amp;'Sub-Cpt Record'!B726))</f>
        <v/>
      </c>
      <c r="B726" s="362" t="n">
        <f aca="false">IF($A726="",1,COUNTIFS($A$11:$A$1000, $A726))</f>
        <v>1</v>
      </c>
      <c r="C726" s="363" t="str">
        <f aca="false">IF('Sub-Cpt Record'!E726 = "","",'Sub-Cpt Record'!E726&amp;"  ")</f>
        <v/>
      </c>
      <c r="D726" s="362" t="str">
        <f aca="false">IF('Sub-Cpt Record'!F726 = "","",'Sub-Cpt Record'!F726&amp;"  ")</f>
        <v/>
      </c>
      <c r="E726" s="362" t="str">
        <f aca="false">IF('Sub-Cpt Record'!G726 = "","",'Sub-Cpt Record'!G726&amp;"  ")</f>
        <v/>
      </c>
      <c r="F726" s="362" t="str">
        <f aca="false">IF('Sub-Cpt Record'!H726 = "","",'Sub-Cpt Record'!H726&amp;"  ")</f>
        <v/>
      </c>
      <c r="G726" s="362" t="str">
        <f aca="false">IF('Sub-Cpt Record'!I726 = "","",'Sub-Cpt Record'!I726&amp;"  ")</f>
        <v/>
      </c>
      <c r="H726" s="362" t="str">
        <f aca="false">IF('Sub-Cpt Record'!J726 = "","",'Sub-Cpt Record'!J726&amp;"  ")</f>
        <v/>
      </c>
      <c r="I726" s="364" t="str">
        <f aca="false">CONCATENATE(C726&amp;D726&amp;E726&amp;F726&amp;G726&amp;H726)</f>
        <v/>
      </c>
      <c r="J726" s="362" t="n">
        <f aca="false">IF(A726&lt;&gt;"",'Sub-Cpt Record'!C726/CODE!B726,0)</f>
        <v>0</v>
      </c>
      <c r="L726" s="365" t="str">
        <f aca="false">IF(A726="",IF(L727=1,1,""),1)</f>
        <v/>
      </c>
      <c r="N726" s="366" t="n">
        <f aca="false">COUNTIFS('Felling&amp;Restocking'!$A$11:$A$1000, 'Felling&amp;Restocking'!$A726, 'Felling&amp;Restocking'!$B$11:$B$1000, 'Felling&amp;Restocking'!$B726, 'Felling&amp;Restocking'!$H$11:$H$1000, 'Felling&amp;Restocking'!$H726)</f>
        <v>0</v>
      </c>
      <c r="O726" s="366" t="n">
        <f aca="false">IF(OR('Felling&amp;Restocking'!H726=0,'Felling&amp;Restocking'!H726=""),0,1)</f>
        <v>0</v>
      </c>
      <c r="P726" s="367" t="n">
        <f aca="false">SUM('Felling&amp;Restocking'!O726+'Felling&amp;Restocking'!P726)</f>
        <v>0</v>
      </c>
      <c r="S726" s="369" t="n">
        <f aca="false">IF(AND(O726&lt;&gt;0,P726&lt;&gt;0,'Felling&amp;Restocking'!G726&lt;&gt;0,AA726="",AC726=""),1,0)</f>
        <v>0</v>
      </c>
      <c r="T726" s="370" t="str">
        <f aca="false">IF(OR('Felling&amp;Restocking'!G726=0,'Felling&amp;Restocking'!G726=""),"",SUM('Felling&amp;Restocking'!O726/P726)*'Felling&amp;Restocking'!G726)</f>
        <v/>
      </c>
      <c r="U726" s="370" t="str">
        <f aca="false">IF(OR('Felling&amp;Restocking'!G726=0,'Felling&amp;Restocking'!G726=""),"",SUM('Felling&amp;Restocking'!P726/P726)*'Felling&amp;Restocking'!G726)</f>
        <v/>
      </c>
      <c r="V726" s="371" t="n">
        <f aca="false">IF(CONCATENATE('Felling&amp;Restocking'!U726&amp;'Felling&amp;Restocking'!W726&amp;'Felling&amp;Restocking'!Y726&amp;'Felling&amp;Restocking'!AA726&amp;'Felling&amp;Restocking'!AC726)="",0,1)</f>
        <v>0</v>
      </c>
      <c r="W726" s="372" t="n">
        <f aca="false">IF(OR(OR(TRIM('Felling&amp;Restocking'!H726)="T",TRIM('Felling&amp;Restocking'!H726)="DF",TRIM('Felling&amp;Restocking'!H726)="OS"),O726=0),0,1)</f>
        <v>0</v>
      </c>
      <c r="X726" s="372" t="n">
        <f aca="false">IF(OR('Felling&amp;Restocking'!$S726="",OR('Felling&amp;Restocking'!$S726=0,'Felling&amp;Restocking'!$S726="N/A")),0,1)</f>
        <v>0</v>
      </c>
      <c r="Y726" s="362" t="str">
        <f aca="false">IF(W726=1,T726,"")</f>
        <v/>
      </c>
      <c r="Z726" s="362" t="str">
        <f aca="false">IF(W726=1,U726,"")</f>
        <v/>
      </c>
      <c r="AA726" s="363" t="str">
        <f aca="false">CONCATENATE(IF(AND(AG726="B",AF726&lt;&gt;""),AF726,""),IF(AND(AI726="B",AH726&lt;&gt;""),AH726,""),IF(AND(AK726="B",AJ726&lt;&gt;""),AJ726,""),IF(AND(AM726="B",AL726&lt;&gt;""),AL726,""),IF(AND(AO726="B",AN726&lt;&gt;""),AN726,""),IF(AND(AQ726="B",AP726&lt;&gt;""),AP726,""))</f>
        <v/>
      </c>
      <c r="AC726" s="362" t="str">
        <f aca="false">CONCATENATE(IF(AND(AG726="C",AF726&lt;&gt;""),AF726,""),IF(AND(AI726="C",AH726&lt;&gt;""),AH726,""),IF(AND(AK726="C",AJ726&lt;&gt;""),AJ726,""),IF(AND(AM726="C",AL726&lt;&gt;""),AL726,""),IF(AND(AO726="C",AN726&lt;&gt;""),AN726,""),IF(AND(AQ726="C",AP726&lt;&gt;""),AP726,""))</f>
        <v/>
      </c>
      <c r="AE726" s="362" t="str">
        <f aca="false">CONCATENATE(IF(AS726="","",AS726),IF(AU726="","",AU726),IF(AW726="","",AW726),IF(AY726="","",AY726),IF(BA726="","",BA726),IF(BC726="","",BC726))</f>
        <v>1</v>
      </c>
      <c r="AF726" s="362" t="str">
        <f aca="false">IF('Felling&amp;Restocking'!I726="","",IFERROR(VLOOKUP( 'Felling&amp;Restocking'!I726,SpeciesList[],2,0),"," &amp; 'Felling&amp;Restocking'!I726))</f>
        <v/>
      </c>
      <c r="AG726" s="362" t="str">
        <f aca="false">IF('Felling&amp;Restocking'!I726="","",VLOOKUP( 'Felling&amp;Restocking'!I726,SpeciesList[],4,0))</f>
        <v/>
      </c>
      <c r="AH726" s="362" t="str">
        <f aca="false">IF('Felling&amp;Restocking'!J726="","",IFERROR("," &amp; VLOOKUP( 'Felling&amp;Restocking'!J726,SpeciesList[],2,0),"," &amp; 'Felling&amp;Restocking'!J726))</f>
        <v/>
      </c>
      <c r="AI726" s="362" t="str">
        <f aca="false">IF('Felling&amp;Restocking'!J726="","",VLOOKUP( 'Felling&amp;Restocking'!J726,SpeciesList[],4,0))</f>
        <v/>
      </c>
      <c r="AJ726" s="362" t="str">
        <f aca="false">IF('Felling&amp;Restocking'!K726="","",IFERROR("," &amp; VLOOKUP( 'Felling&amp;Restocking'!K726,SpeciesList[],2,0),"," &amp; 'Felling&amp;Restocking'!K726))</f>
        <v/>
      </c>
      <c r="AK726" s="362" t="str">
        <f aca="false">IF('Felling&amp;Restocking'!K726="","",VLOOKUP( 'Felling&amp;Restocking'!K726,SpeciesList[],4,0))</f>
        <v/>
      </c>
      <c r="AL726" s="362" t="str">
        <f aca="false">IF('Felling&amp;Restocking'!L726="","",IFERROR("," &amp; VLOOKUP( 'Felling&amp;Restocking'!L726,SpeciesList[],2,0),"," &amp; 'Felling&amp;Restocking'!L726))</f>
        <v/>
      </c>
      <c r="AM726" s="362" t="str">
        <f aca="false">IF('Felling&amp;Restocking'!L726="","",VLOOKUP( 'Felling&amp;Restocking'!L726,SpeciesList[],4,0))</f>
        <v/>
      </c>
      <c r="AN726" s="362" t="str">
        <f aca="false">IF('Felling&amp;Restocking'!M726="","",IFERROR("," &amp; VLOOKUP( 'Felling&amp;Restocking'!M726,SpeciesList[],2,0),"," &amp; 'Felling&amp;Restocking'!M726))</f>
        <v/>
      </c>
      <c r="AO726" s="362" t="str">
        <f aca="false">IF('Felling&amp;Restocking'!M726="","",VLOOKUP( 'Felling&amp;Restocking'!M726,SpeciesList[],4,0))</f>
        <v/>
      </c>
      <c r="AP726" s="362" t="str">
        <f aca="false">IF('Felling&amp;Restocking'!N726="","",IFERROR("," &amp; VLOOKUP( 'Felling&amp;Restocking'!N726,SpeciesList[],2,0),"," &amp; 'Felling&amp;Restocking'!N726))</f>
        <v/>
      </c>
      <c r="AQ726" s="362" t="str">
        <f aca="false">IF('Felling&amp;Restocking'!N726="","",VLOOKUP( 'Felling&amp;Restocking'!N726,SpeciesList[],4,0))</f>
        <v/>
      </c>
      <c r="AT726" s="362" t="str">
        <f aca="false">IF('Sub-Cpt Record'!A726&lt;&gt;"",CONCATENATE('Sub-Cpt Record'!A726,'Sub-Cpt Record'!B726,'Sub-Cpt Record'!C726),"")</f>
        <v/>
      </c>
      <c r="AU726" s="362" t="n">
        <f aca="false">IF($AT726="",1,COUNTIFS($AT$11:$AT$1000, $AT726))</f>
        <v>1</v>
      </c>
      <c r="AV726" s="362" t="n">
        <f aca="false">IF(AT726&lt;&gt;"",'Sub-Cpt Record'!C726/CODE!AU726,0)</f>
        <v>0</v>
      </c>
    </row>
    <row r="727" customFormat="false" ht="15" hidden="false" customHeight="false" outlineLevel="0" collapsed="false">
      <c r="A727" s="362" t="str">
        <f aca="false">IF('Sub-Cpt Record'!B727="",IF(OR('Sub-Cpt Record'!A727=0,'Sub-Cpt Record'!A727=""),"",'Sub-Cpt Record'!A727),CONCATENATE('Sub-Cpt Record'!A727&amp;'Sub-Cpt Record'!B727))</f>
        <v/>
      </c>
      <c r="B727" s="362" t="n">
        <f aca="false">IF($A727="",1,COUNTIFS($A$11:$A$1000, $A727))</f>
        <v>1</v>
      </c>
      <c r="C727" s="363" t="str">
        <f aca="false">IF('Sub-Cpt Record'!E727 = "","",'Sub-Cpt Record'!E727&amp;"  ")</f>
        <v/>
      </c>
      <c r="D727" s="362" t="str">
        <f aca="false">IF('Sub-Cpt Record'!F727 = "","",'Sub-Cpt Record'!F727&amp;"  ")</f>
        <v/>
      </c>
      <c r="E727" s="362" t="str">
        <f aca="false">IF('Sub-Cpt Record'!G727 = "","",'Sub-Cpt Record'!G727&amp;"  ")</f>
        <v/>
      </c>
      <c r="F727" s="362" t="str">
        <f aca="false">IF('Sub-Cpt Record'!H727 = "","",'Sub-Cpt Record'!H727&amp;"  ")</f>
        <v/>
      </c>
      <c r="G727" s="362" t="str">
        <f aca="false">IF('Sub-Cpt Record'!I727 = "","",'Sub-Cpt Record'!I727&amp;"  ")</f>
        <v/>
      </c>
      <c r="H727" s="362" t="str">
        <f aca="false">IF('Sub-Cpt Record'!J727 = "","",'Sub-Cpt Record'!J727&amp;"  ")</f>
        <v/>
      </c>
      <c r="I727" s="364" t="str">
        <f aca="false">CONCATENATE(C727&amp;D727&amp;E727&amp;F727&amp;G727&amp;H727)</f>
        <v/>
      </c>
      <c r="J727" s="362" t="n">
        <f aca="false">IF(A727&lt;&gt;"",'Sub-Cpt Record'!C727/CODE!B727,0)</f>
        <v>0</v>
      </c>
      <c r="L727" s="365" t="str">
        <f aca="false">IF(A727="",IF(L728=1,1,""),1)</f>
        <v/>
      </c>
      <c r="N727" s="366" t="n">
        <f aca="false">COUNTIFS('Felling&amp;Restocking'!$A$11:$A$1000, 'Felling&amp;Restocking'!$A727, 'Felling&amp;Restocking'!$B$11:$B$1000, 'Felling&amp;Restocking'!$B727, 'Felling&amp;Restocking'!$H$11:$H$1000, 'Felling&amp;Restocking'!$H727)</f>
        <v>0</v>
      </c>
      <c r="O727" s="366" t="n">
        <f aca="false">IF(OR('Felling&amp;Restocking'!H727=0,'Felling&amp;Restocking'!H727=""),0,1)</f>
        <v>0</v>
      </c>
      <c r="P727" s="367" t="n">
        <f aca="false">SUM('Felling&amp;Restocking'!O727+'Felling&amp;Restocking'!P727)</f>
        <v>0</v>
      </c>
      <c r="S727" s="369" t="n">
        <f aca="false">IF(AND(O727&lt;&gt;0,P727&lt;&gt;0,'Felling&amp;Restocking'!G727&lt;&gt;0,AA727="",AC727=""),1,0)</f>
        <v>0</v>
      </c>
      <c r="T727" s="370" t="str">
        <f aca="false">IF(OR('Felling&amp;Restocking'!G727=0,'Felling&amp;Restocking'!G727=""),"",SUM('Felling&amp;Restocking'!O727/P727)*'Felling&amp;Restocking'!G727)</f>
        <v/>
      </c>
      <c r="U727" s="370" t="str">
        <f aca="false">IF(OR('Felling&amp;Restocking'!G727=0,'Felling&amp;Restocking'!G727=""),"",SUM('Felling&amp;Restocking'!P727/P727)*'Felling&amp;Restocking'!G727)</f>
        <v/>
      </c>
      <c r="V727" s="371" t="n">
        <f aca="false">IF(CONCATENATE('Felling&amp;Restocking'!U727&amp;'Felling&amp;Restocking'!W727&amp;'Felling&amp;Restocking'!Y727&amp;'Felling&amp;Restocking'!AA727&amp;'Felling&amp;Restocking'!AC727)="",0,1)</f>
        <v>0</v>
      </c>
      <c r="W727" s="372" t="n">
        <f aca="false">IF(OR(OR(TRIM('Felling&amp;Restocking'!H727)="T",TRIM('Felling&amp;Restocking'!H727)="DF",TRIM('Felling&amp;Restocking'!H727)="OS"),O727=0),0,1)</f>
        <v>0</v>
      </c>
      <c r="X727" s="372" t="n">
        <f aca="false">IF(OR('Felling&amp;Restocking'!$S727="",OR('Felling&amp;Restocking'!$S727=0,'Felling&amp;Restocking'!$S727="N/A")),0,1)</f>
        <v>0</v>
      </c>
      <c r="Y727" s="362" t="str">
        <f aca="false">IF(W727=1,T727,"")</f>
        <v/>
      </c>
      <c r="Z727" s="362" t="str">
        <f aca="false">IF(W727=1,U727,"")</f>
        <v/>
      </c>
      <c r="AA727" s="363" t="str">
        <f aca="false">CONCATENATE(IF(AND(AG727="B",AF727&lt;&gt;""),AF727,""),IF(AND(AI727="B",AH727&lt;&gt;""),AH727,""),IF(AND(AK727="B",AJ727&lt;&gt;""),AJ727,""),IF(AND(AM727="B",AL727&lt;&gt;""),AL727,""),IF(AND(AO727="B",AN727&lt;&gt;""),AN727,""),IF(AND(AQ727="B",AP727&lt;&gt;""),AP727,""))</f>
        <v/>
      </c>
      <c r="AC727" s="362" t="str">
        <f aca="false">CONCATENATE(IF(AND(AG727="C",AF727&lt;&gt;""),AF727,""),IF(AND(AI727="C",AH727&lt;&gt;""),AH727,""),IF(AND(AK727="C",AJ727&lt;&gt;""),AJ727,""),IF(AND(AM727="C",AL727&lt;&gt;""),AL727,""),IF(AND(AO727="C",AN727&lt;&gt;""),AN727,""),IF(AND(AQ727="C",AP727&lt;&gt;""),AP727,""))</f>
        <v/>
      </c>
      <c r="AE727" s="362" t="str">
        <f aca="false">CONCATENATE(IF(AS727="","",AS727),IF(AU727="","",AU727),IF(AW727="","",AW727),IF(AY727="","",AY727),IF(BA727="","",BA727),IF(BC727="","",BC727))</f>
        <v>1</v>
      </c>
      <c r="AF727" s="362" t="str">
        <f aca="false">IF('Felling&amp;Restocking'!I727="","",IFERROR(VLOOKUP( 'Felling&amp;Restocking'!I727,SpeciesList[],2,0),"," &amp; 'Felling&amp;Restocking'!I727))</f>
        <v/>
      </c>
      <c r="AG727" s="362" t="str">
        <f aca="false">IF('Felling&amp;Restocking'!I727="","",VLOOKUP( 'Felling&amp;Restocking'!I727,SpeciesList[],4,0))</f>
        <v/>
      </c>
      <c r="AH727" s="362" t="str">
        <f aca="false">IF('Felling&amp;Restocking'!J727="","",IFERROR("," &amp; VLOOKUP( 'Felling&amp;Restocking'!J727,SpeciesList[],2,0),"," &amp; 'Felling&amp;Restocking'!J727))</f>
        <v/>
      </c>
      <c r="AI727" s="362" t="str">
        <f aca="false">IF('Felling&amp;Restocking'!J727="","",VLOOKUP( 'Felling&amp;Restocking'!J727,SpeciesList[],4,0))</f>
        <v/>
      </c>
      <c r="AJ727" s="362" t="str">
        <f aca="false">IF('Felling&amp;Restocking'!K727="","",IFERROR("," &amp; VLOOKUP( 'Felling&amp;Restocking'!K727,SpeciesList[],2,0),"," &amp; 'Felling&amp;Restocking'!K727))</f>
        <v/>
      </c>
      <c r="AK727" s="362" t="str">
        <f aca="false">IF('Felling&amp;Restocking'!K727="","",VLOOKUP( 'Felling&amp;Restocking'!K727,SpeciesList[],4,0))</f>
        <v/>
      </c>
      <c r="AL727" s="362" t="str">
        <f aca="false">IF('Felling&amp;Restocking'!L727="","",IFERROR("," &amp; VLOOKUP( 'Felling&amp;Restocking'!L727,SpeciesList[],2,0),"," &amp; 'Felling&amp;Restocking'!L727))</f>
        <v/>
      </c>
      <c r="AM727" s="362" t="str">
        <f aca="false">IF('Felling&amp;Restocking'!L727="","",VLOOKUP( 'Felling&amp;Restocking'!L727,SpeciesList[],4,0))</f>
        <v/>
      </c>
      <c r="AN727" s="362" t="str">
        <f aca="false">IF('Felling&amp;Restocking'!M727="","",IFERROR("," &amp; VLOOKUP( 'Felling&amp;Restocking'!M727,SpeciesList[],2,0),"," &amp; 'Felling&amp;Restocking'!M727))</f>
        <v/>
      </c>
      <c r="AO727" s="362" t="str">
        <f aca="false">IF('Felling&amp;Restocking'!M727="","",VLOOKUP( 'Felling&amp;Restocking'!M727,SpeciesList[],4,0))</f>
        <v/>
      </c>
      <c r="AP727" s="362" t="str">
        <f aca="false">IF('Felling&amp;Restocking'!N727="","",IFERROR("," &amp; VLOOKUP( 'Felling&amp;Restocking'!N727,SpeciesList[],2,0),"," &amp; 'Felling&amp;Restocking'!N727))</f>
        <v/>
      </c>
      <c r="AQ727" s="362" t="str">
        <f aca="false">IF('Felling&amp;Restocking'!N727="","",VLOOKUP( 'Felling&amp;Restocking'!N727,SpeciesList[],4,0))</f>
        <v/>
      </c>
      <c r="AT727" s="362" t="str">
        <f aca="false">IF('Sub-Cpt Record'!A727&lt;&gt;"",CONCATENATE('Sub-Cpt Record'!A727,'Sub-Cpt Record'!B727,'Sub-Cpt Record'!C727),"")</f>
        <v/>
      </c>
      <c r="AU727" s="362" t="n">
        <f aca="false">IF($AT727="",1,COUNTIFS($AT$11:$AT$1000, $AT727))</f>
        <v>1</v>
      </c>
      <c r="AV727" s="362" t="n">
        <f aca="false">IF(AT727&lt;&gt;"",'Sub-Cpt Record'!C727/CODE!AU727,0)</f>
        <v>0</v>
      </c>
    </row>
    <row r="728" customFormat="false" ht="15" hidden="false" customHeight="false" outlineLevel="0" collapsed="false">
      <c r="A728" s="362" t="str">
        <f aca="false">IF('Sub-Cpt Record'!B728="",IF(OR('Sub-Cpt Record'!A728=0,'Sub-Cpt Record'!A728=""),"",'Sub-Cpt Record'!A728),CONCATENATE('Sub-Cpt Record'!A728&amp;'Sub-Cpt Record'!B728))</f>
        <v/>
      </c>
      <c r="B728" s="362" t="n">
        <f aca="false">IF($A728="",1,COUNTIFS($A$11:$A$1000, $A728))</f>
        <v>1</v>
      </c>
      <c r="C728" s="363" t="str">
        <f aca="false">IF('Sub-Cpt Record'!E728 = "","",'Sub-Cpt Record'!E728&amp;"  ")</f>
        <v/>
      </c>
      <c r="D728" s="362" t="str">
        <f aca="false">IF('Sub-Cpt Record'!F728 = "","",'Sub-Cpt Record'!F728&amp;"  ")</f>
        <v/>
      </c>
      <c r="E728" s="362" t="str">
        <f aca="false">IF('Sub-Cpt Record'!G728 = "","",'Sub-Cpt Record'!G728&amp;"  ")</f>
        <v/>
      </c>
      <c r="F728" s="362" t="str">
        <f aca="false">IF('Sub-Cpt Record'!H728 = "","",'Sub-Cpt Record'!H728&amp;"  ")</f>
        <v/>
      </c>
      <c r="G728" s="362" t="str">
        <f aca="false">IF('Sub-Cpt Record'!I728 = "","",'Sub-Cpt Record'!I728&amp;"  ")</f>
        <v/>
      </c>
      <c r="H728" s="362" t="str">
        <f aca="false">IF('Sub-Cpt Record'!J728 = "","",'Sub-Cpt Record'!J728&amp;"  ")</f>
        <v/>
      </c>
      <c r="I728" s="364" t="str">
        <f aca="false">CONCATENATE(C728&amp;D728&amp;E728&amp;F728&amp;G728&amp;H728)</f>
        <v/>
      </c>
      <c r="J728" s="362" t="n">
        <f aca="false">IF(A728&lt;&gt;"",'Sub-Cpt Record'!C728/CODE!B728,0)</f>
        <v>0</v>
      </c>
      <c r="L728" s="365" t="str">
        <f aca="false">IF(A728="",IF(L729=1,1,""),1)</f>
        <v/>
      </c>
      <c r="N728" s="366" t="n">
        <f aca="false">COUNTIFS('Felling&amp;Restocking'!$A$11:$A$1000, 'Felling&amp;Restocking'!$A728, 'Felling&amp;Restocking'!$B$11:$B$1000, 'Felling&amp;Restocking'!$B728, 'Felling&amp;Restocking'!$H$11:$H$1000, 'Felling&amp;Restocking'!$H728)</f>
        <v>0</v>
      </c>
      <c r="O728" s="366" t="n">
        <f aca="false">IF(OR('Felling&amp;Restocking'!H728=0,'Felling&amp;Restocking'!H728=""),0,1)</f>
        <v>0</v>
      </c>
      <c r="P728" s="367" t="n">
        <f aca="false">SUM('Felling&amp;Restocking'!O728+'Felling&amp;Restocking'!P728)</f>
        <v>0</v>
      </c>
      <c r="S728" s="369" t="n">
        <f aca="false">IF(AND(O728&lt;&gt;0,P728&lt;&gt;0,'Felling&amp;Restocking'!G728&lt;&gt;0,AA728="",AC728=""),1,0)</f>
        <v>0</v>
      </c>
      <c r="T728" s="370" t="str">
        <f aca="false">IF(OR('Felling&amp;Restocking'!G728=0,'Felling&amp;Restocking'!G728=""),"",SUM('Felling&amp;Restocking'!O728/P728)*'Felling&amp;Restocking'!G728)</f>
        <v/>
      </c>
      <c r="U728" s="370" t="str">
        <f aca="false">IF(OR('Felling&amp;Restocking'!G728=0,'Felling&amp;Restocking'!G728=""),"",SUM('Felling&amp;Restocking'!P728/P728)*'Felling&amp;Restocking'!G728)</f>
        <v/>
      </c>
      <c r="V728" s="371" t="n">
        <f aca="false">IF(CONCATENATE('Felling&amp;Restocking'!U728&amp;'Felling&amp;Restocking'!W728&amp;'Felling&amp;Restocking'!Y728&amp;'Felling&amp;Restocking'!AA728&amp;'Felling&amp;Restocking'!AC728)="",0,1)</f>
        <v>0</v>
      </c>
      <c r="W728" s="372" t="n">
        <f aca="false">IF(OR(OR(TRIM('Felling&amp;Restocking'!H728)="T",TRIM('Felling&amp;Restocking'!H728)="DF",TRIM('Felling&amp;Restocking'!H728)="OS"),O728=0),0,1)</f>
        <v>0</v>
      </c>
      <c r="X728" s="372" t="n">
        <f aca="false">IF(OR('Felling&amp;Restocking'!$S728="",OR('Felling&amp;Restocking'!$S728=0,'Felling&amp;Restocking'!$S728="N/A")),0,1)</f>
        <v>0</v>
      </c>
      <c r="Y728" s="362" t="str">
        <f aca="false">IF(W728=1,T728,"")</f>
        <v/>
      </c>
      <c r="Z728" s="362" t="str">
        <f aca="false">IF(W728=1,U728,"")</f>
        <v/>
      </c>
      <c r="AA728" s="363" t="str">
        <f aca="false">CONCATENATE(IF(AND(AG728="B",AF728&lt;&gt;""),AF728,""),IF(AND(AI728="B",AH728&lt;&gt;""),AH728,""),IF(AND(AK728="B",AJ728&lt;&gt;""),AJ728,""),IF(AND(AM728="B",AL728&lt;&gt;""),AL728,""),IF(AND(AO728="B",AN728&lt;&gt;""),AN728,""),IF(AND(AQ728="B",AP728&lt;&gt;""),AP728,""))</f>
        <v/>
      </c>
      <c r="AC728" s="362" t="str">
        <f aca="false">CONCATENATE(IF(AND(AG728="C",AF728&lt;&gt;""),AF728,""),IF(AND(AI728="C",AH728&lt;&gt;""),AH728,""),IF(AND(AK728="C",AJ728&lt;&gt;""),AJ728,""),IF(AND(AM728="C",AL728&lt;&gt;""),AL728,""),IF(AND(AO728="C",AN728&lt;&gt;""),AN728,""),IF(AND(AQ728="C",AP728&lt;&gt;""),AP728,""))</f>
        <v/>
      </c>
      <c r="AE728" s="362" t="str">
        <f aca="false">CONCATENATE(IF(AS728="","",AS728),IF(AU728="","",AU728),IF(AW728="","",AW728),IF(AY728="","",AY728),IF(BA728="","",BA728),IF(BC728="","",BC728))</f>
        <v>1</v>
      </c>
      <c r="AF728" s="362" t="str">
        <f aca="false">IF('Felling&amp;Restocking'!I728="","",IFERROR(VLOOKUP( 'Felling&amp;Restocking'!I728,SpeciesList[],2,0),"," &amp; 'Felling&amp;Restocking'!I728))</f>
        <v/>
      </c>
      <c r="AG728" s="362" t="str">
        <f aca="false">IF('Felling&amp;Restocking'!I728="","",VLOOKUP( 'Felling&amp;Restocking'!I728,SpeciesList[],4,0))</f>
        <v/>
      </c>
      <c r="AH728" s="362" t="str">
        <f aca="false">IF('Felling&amp;Restocking'!J728="","",IFERROR("," &amp; VLOOKUP( 'Felling&amp;Restocking'!J728,SpeciesList[],2,0),"," &amp; 'Felling&amp;Restocking'!J728))</f>
        <v/>
      </c>
      <c r="AI728" s="362" t="str">
        <f aca="false">IF('Felling&amp;Restocking'!J728="","",VLOOKUP( 'Felling&amp;Restocking'!J728,SpeciesList[],4,0))</f>
        <v/>
      </c>
      <c r="AJ728" s="362" t="str">
        <f aca="false">IF('Felling&amp;Restocking'!K728="","",IFERROR("," &amp; VLOOKUP( 'Felling&amp;Restocking'!K728,SpeciesList[],2,0),"," &amp; 'Felling&amp;Restocking'!K728))</f>
        <v/>
      </c>
      <c r="AK728" s="362" t="str">
        <f aca="false">IF('Felling&amp;Restocking'!K728="","",VLOOKUP( 'Felling&amp;Restocking'!K728,SpeciesList[],4,0))</f>
        <v/>
      </c>
      <c r="AL728" s="362" t="str">
        <f aca="false">IF('Felling&amp;Restocking'!L728="","",IFERROR("," &amp; VLOOKUP( 'Felling&amp;Restocking'!L728,SpeciesList[],2,0),"," &amp; 'Felling&amp;Restocking'!L728))</f>
        <v/>
      </c>
      <c r="AM728" s="362" t="str">
        <f aca="false">IF('Felling&amp;Restocking'!L728="","",VLOOKUP( 'Felling&amp;Restocking'!L728,SpeciesList[],4,0))</f>
        <v/>
      </c>
      <c r="AN728" s="362" t="str">
        <f aca="false">IF('Felling&amp;Restocking'!M728="","",IFERROR("," &amp; VLOOKUP( 'Felling&amp;Restocking'!M728,SpeciesList[],2,0),"," &amp; 'Felling&amp;Restocking'!M728))</f>
        <v/>
      </c>
      <c r="AO728" s="362" t="str">
        <f aca="false">IF('Felling&amp;Restocking'!M728="","",VLOOKUP( 'Felling&amp;Restocking'!M728,SpeciesList[],4,0))</f>
        <v/>
      </c>
      <c r="AP728" s="362" t="str">
        <f aca="false">IF('Felling&amp;Restocking'!N728="","",IFERROR("," &amp; VLOOKUP( 'Felling&amp;Restocking'!N728,SpeciesList[],2,0),"," &amp; 'Felling&amp;Restocking'!N728))</f>
        <v/>
      </c>
      <c r="AQ728" s="362" t="str">
        <f aca="false">IF('Felling&amp;Restocking'!N728="","",VLOOKUP( 'Felling&amp;Restocking'!N728,SpeciesList[],4,0))</f>
        <v/>
      </c>
      <c r="AT728" s="362" t="str">
        <f aca="false">IF('Sub-Cpt Record'!A728&lt;&gt;"",CONCATENATE('Sub-Cpt Record'!A728,'Sub-Cpt Record'!B728,'Sub-Cpt Record'!C728),"")</f>
        <v/>
      </c>
      <c r="AU728" s="362" t="n">
        <f aca="false">IF($AT728="",1,COUNTIFS($AT$11:$AT$1000, $AT728))</f>
        <v>1</v>
      </c>
      <c r="AV728" s="362" t="n">
        <f aca="false">IF(AT728&lt;&gt;"",'Sub-Cpt Record'!C728/CODE!AU728,0)</f>
        <v>0</v>
      </c>
    </row>
    <row r="729" customFormat="false" ht="15" hidden="false" customHeight="false" outlineLevel="0" collapsed="false">
      <c r="A729" s="362" t="str">
        <f aca="false">IF('Sub-Cpt Record'!B729="",IF(OR('Sub-Cpt Record'!A729=0,'Sub-Cpt Record'!A729=""),"",'Sub-Cpt Record'!A729),CONCATENATE('Sub-Cpt Record'!A729&amp;'Sub-Cpt Record'!B729))</f>
        <v/>
      </c>
      <c r="B729" s="362" t="n">
        <f aca="false">IF($A729="",1,COUNTIFS($A$11:$A$1000, $A729))</f>
        <v>1</v>
      </c>
      <c r="C729" s="363" t="str">
        <f aca="false">IF('Sub-Cpt Record'!E729 = "","",'Sub-Cpt Record'!E729&amp;"  ")</f>
        <v/>
      </c>
      <c r="D729" s="362" t="str">
        <f aca="false">IF('Sub-Cpt Record'!F729 = "","",'Sub-Cpt Record'!F729&amp;"  ")</f>
        <v/>
      </c>
      <c r="E729" s="362" t="str">
        <f aca="false">IF('Sub-Cpt Record'!G729 = "","",'Sub-Cpt Record'!G729&amp;"  ")</f>
        <v/>
      </c>
      <c r="F729" s="362" t="str">
        <f aca="false">IF('Sub-Cpt Record'!H729 = "","",'Sub-Cpt Record'!H729&amp;"  ")</f>
        <v/>
      </c>
      <c r="G729" s="362" t="str">
        <f aca="false">IF('Sub-Cpt Record'!I729 = "","",'Sub-Cpt Record'!I729&amp;"  ")</f>
        <v/>
      </c>
      <c r="H729" s="362" t="str">
        <f aca="false">IF('Sub-Cpt Record'!J729 = "","",'Sub-Cpt Record'!J729&amp;"  ")</f>
        <v/>
      </c>
      <c r="I729" s="364" t="str">
        <f aca="false">CONCATENATE(C729&amp;D729&amp;E729&amp;F729&amp;G729&amp;H729)</f>
        <v/>
      </c>
      <c r="J729" s="362" t="n">
        <f aca="false">IF(A729&lt;&gt;"",'Sub-Cpt Record'!C729/CODE!B729,0)</f>
        <v>0</v>
      </c>
      <c r="L729" s="365" t="str">
        <f aca="false">IF(A729="",IF(L730=1,1,""),1)</f>
        <v/>
      </c>
      <c r="N729" s="366" t="n">
        <f aca="false">COUNTIFS('Felling&amp;Restocking'!$A$11:$A$1000, 'Felling&amp;Restocking'!$A729, 'Felling&amp;Restocking'!$B$11:$B$1000, 'Felling&amp;Restocking'!$B729, 'Felling&amp;Restocking'!$H$11:$H$1000, 'Felling&amp;Restocking'!$H729)</f>
        <v>0</v>
      </c>
      <c r="O729" s="366" t="n">
        <f aca="false">IF(OR('Felling&amp;Restocking'!H729=0,'Felling&amp;Restocking'!H729=""),0,1)</f>
        <v>0</v>
      </c>
      <c r="P729" s="367" t="n">
        <f aca="false">SUM('Felling&amp;Restocking'!O729+'Felling&amp;Restocking'!P729)</f>
        <v>0</v>
      </c>
      <c r="S729" s="369" t="n">
        <f aca="false">IF(AND(O729&lt;&gt;0,P729&lt;&gt;0,'Felling&amp;Restocking'!G729&lt;&gt;0,AA729="",AC729=""),1,0)</f>
        <v>0</v>
      </c>
      <c r="T729" s="370" t="str">
        <f aca="false">IF(OR('Felling&amp;Restocking'!G729=0,'Felling&amp;Restocking'!G729=""),"",SUM('Felling&amp;Restocking'!O729/P729)*'Felling&amp;Restocking'!G729)</f>
        <v/>
      </c>
      <c r="U729" s="370" t="str">
        <f aca="false">IF(OR('Felling&amp;Restocking'!G729=0,'Felling&amp;Restocking'!G729=""),"",SUM('Felling&amp;Restocking'!P729/P729)*'Felling&amp;Restocking'!G729)</f>
        <v/>
      </c>
      <c r="V729" s="371" t="n">
        <f aca="false">IF(CONCATENATE('Felling&amp;Restocking'!U729&amp;'Felling&amp;Restocking'!W729&amp;'Felling&amp;Restocking'!Y729&amp;'Felling&amp;Restocking'!AA729&amp;'Felling&amp;Restocking'!AC729)="",0,1)</f>
        <v>0</v>
      </c>
      <c r="W729" s="372" t="n">
        <f aca="false">IF(OR(OR(TRIM('Felling&amp;Restocking'!H729)="T",TRIM('Felling&amp;Restocking'!H729)="DF",TRIM('Felling&amp;Restocking'!H729)="OS"),O729=0),0,1)</f>
        <v>0</v>
      </c>
      <c r="X729" s="372" t="n">
        <f aca="false">IF(OR('Felling&amp;Restocking'!$S729="",OR('Felling&amp;Restocking'!$S729=0,'Felling&amp;Restocking'!$S729="N/A")),0,1)</f>
        <v>0</v>
      </c>
      <c r="Y729" s="362" t="str">
        <f aca="false">IF(W729=1,T729,"")</f>
        <v/>
      </c>
      <c r="Z729" s="362" t="str">
        <f aca="false">IF(W729=1,U729,"")</f>
        <v/>
      </c>
      <c r="AA729" s="363" t="str">
        <f aca="false">CONCATENATE(IF(AND(AG729="B",AF729&lt;&gt;""),AF729,""),IF(AND(AI729="B",AH729&lt;&gt;""),AH729,""),IF(AND(AK729="B",AJ729&lt;&gt;""),AJ729,""),IF(AND(AM729="B",AL729&lt;&gt;""),AL729,""),IF(AND(AO729="B",AN729&lt;&gt;""),AN729,""),IF(AND(AQ729="B",AP729&lt;&gt;""),AP729,""))</f>
        <v/>
      </c>
      <c r="AC729" s="362" t="str">
        <f aca="false">CONCATENATE(IF(AND(AG729="C",AF729&lt;&gt;""),AF729,""),IF(AND(AI729="C",AH729&lt;&gt;""),AH729,""),IF(AND(AK729="C",AJ729&lt;&gt;""),AJ729,""),IF(AND(AM729="C",AL729&lt;&gt;""),AL729,""),IF(AND(AO729="C",AN729&lt;&gt;""),AN729,""),IF(AND(AQ729="C",AP729&lt;&gt;""),AP729,""))</f>
        <v/>
      </c>
      <c r="AE729" s="362" t="str">
        <f aca="false">CONCATENATE(IF(AS729="","",AS729),IF(AU729="","",AU729),IF(AW729="","",AW729),IF(AY729="","",AY729),IF(BA729="","",BA729),IF(BC729="","",BC729))</f>
        <v>1</v>
      </c>
      <c r="AF729" s="362" t="str">
        <f aca="false">IF('Felling&amp;Restocking'!I729="","",IFERROR(VLOOKUP( 'Felling&amp;Restocking'!I729,SpeciesList[],2,0),"," &amp; 'Felling&amp;Restocking'!I729))</f>
        <v/>
      </c>
      <c r="AG729" s="362" t="str">
        <f aca="false">IF('Felling&amp;Restocking'!I729="","",VLOOKUP( 'Felling&amp;Restocking'!I729,SpeciesList[],4,0))</f>
        <v/>
      </c>
      <c r="AH729" s="362" t="str">
        <f aca="false">IF('Felling&amp;Restocking'!J729="","",IFERROR("," &amp; VLOOKUP( 'Felling&amp;Restocking'!J729,SpeciesList[],2,0),"," &amp; 'Felling&amp;Restocking'!J729))</f>
        <v/>
      </c>
      <c r="AI729" s="362" t="str">
        <f aca="false">IF('Felling&amp;Restocking'!J729="","",VLOOKUP( 'Felling&amp;Restocking'!J729,SpeciesList[],4,0))</f>
        <v/>
      </c>
      <c r="AJ729" s="362" t="str">
        <f aca="false">IF('Felling&amp;Restocking'!K729="","",IFERROR("," &amp; VLOOKUP( 'Felling&amp;Restocking'!K729,SpeciesList[],2,0),"," &amp; 'Felling&amp;Restocking'!K729))</f>
        <v/>
      </c>
      <c r="AK729" s="362" t="str">
        <f aca="false">IF('Felling&amp;Restocking'!K729="","",VLOOKUP( 'Felling&amp;Restocking'!K729,SpeciesList[],4,0))</f>
        <v/>
      </c>
      <c r="AL729" s="362" t="str">
        <f aca="false">IF('Felling&amp;Restocking'!L729="","",IFERROR("," &amp; VLOOKUP( 'Felling&amp;Restocking'!L729,SpeciesList[],2,0),"," &amp; 'Felling&amp;Restocking'!L729))</f>
        <v/>
      </c>
      <c r="AM729" s="362" t="str">
        <f aca="false">IF('Felling&amp;Restocking'!L729="","",VLOOKUP( 'Felling&amp;Restocking'!L729,SpeciesList[],4,0))</f>
        <v/>
      </c>
      <c r="AN729" s="362" t="str">
        <f aca="false">IF('Felling&amp;Restocking'!M729="","",IFERROR("," &amp; VLOOKUP( 'Felling&amp;Restocking'!M729,SpeciesList[],2,0),"," &amp; 'Felling&amp;Restocking'!M729))</f>
        <v/>
      </c>
      <c r="AO729" s="362" t="str">
        <f aca="false">IF('Felling&amp;Restocking'!M729="","",VLOOKUP( 'Felling&amp;Restocking'!M729,SpeciesList[],4,0))</f>
        <v/>
      </c>
      <c r="AP729" s="362" t="str">
        <f aca="false">IF('Felling&amp;Restocking'!N729="","",IFERROR("," &amp; VLOOKUP( 'Felling&amp;Restocking'!N729,SpeciesList[],2,0),"," &amp; 'Felling&amp;Restocking'!N729))</f>
        <v/>
      </c>
      <c r="AQ729" s="362" t="str">
        <f aca="false">IF('Felling&amp;Restocking'!N729="","",VLOOKUP( 'Felling&amp;Restocking'!N729,SpeciesList[],4,0))</f>
        <v/>
      </c>
      <c r="AT729" s="362" t="str">
        <f aca="false">IF('Sub-Cpt Record'!A729&lt;&gt;"",CONCATENATE('Sub-Cpt Record'!A729,'Sub-Cpt Record'!B729,'Sub-Cpt Record'!C729),"")</f>
        <v/>
      </c>
      <c r="AU729" s="362" t="n">
        <f aca="false">IF($AT729="",1,COUNTIFS($AT$11:$AT$1000, $AT729))</f>
        <v>1</v>
      </c>
      <c r="AV729" s="362" t="n">
        <f aca="false">IF(AT729&lt;&gt;"",'Sub-Cpt Record'!C729/CODE!AU729,0)</f>
        <v>0</v>
      </c>
    </row>
    <row r="730" customFormat="false" ht="15" hidden="false" customHeight="false" outlineLevel="0" collapsed="false">
      <c r="A730" s="362" t="str">
        <f aca="false">IF('Sub-Cpt Record'!B730="",IF(OR('Sub-Cpt Record'!A730=0,'Sub-Cpt Record'!A730=""),"",'Sub-Cpt Record'!A730),CONCATENATE('Sub-Cpt Record'!A730&amp;'Sub-Cpt Record'!B730))</f>
        <v/>
      </c>
      <c r="B730" s="362" t="n">
        <f aca="false">IF($A730="",1,COUNTIFS($A$11:$A$1000, $A730))</f>
        <v>1</v>
      </c>
      <c r="C730" s="363" t="str">
        <f aca="false">IF('Sub-Cpt Record'!E730 = "","",'Sub-Cpt Record'!E730&amp;"  ")</f>
        <v/>
      </c>
      <c r="D730" s="362" t="str">
        <f aca="false">IF('Sub-Cpt Record'!F730 = "","",'Sub-Cpt Record'!F730&amp;"  ")</f>
        <v/>
      </c>
      <c r="E730" s="362" t="str">
        <f aca="false">IF('Sub-Cpt Record'!G730 = "","",'Sub-Cpt Record'!G730&amp;"  ")</f>
        <v/>
      </c>
      <c r="F730" s="362" t="str">
        <f aca="false">IF('Sub-Cpt Record'!H730 = "","",'Sub-Cpt Record'!H730&amp;"  ")</f>
        <v/>
      </c>
      <c r="G730" s="362" t="str">
        <f aca="false">IF('Sub-Cpt Record'!I730 = "","",'Sub-Cpt Record'!I730&amp;"  ")</f>
        <v/>
      </c>
      <c r="H730" s="362" t="str">
        <f aca="false">IF('Sub-Cpt Record'!J730 = "","",'Sub-Cpt Record'!J730&amp;"  ")</f>
        <v/>
      </c>
      <c r="I730" s="364" t="str">
        <f aca="false">CONCATENATE(C730&amp;D730&amp;E730&amp;F730&amp;G730&amp;H730)</f>
        <v/>
      </c>
      <c r="J730" s="362" t="n">
        <f aca="false">IF(A730&lt;&gt;"",'Sub-Cpt Record'!C730/CODE!B730,0)</f>
        <v>0</v>
      </c>
      <c r="L730" s="365" t="str">
        <f aca="false">IF(A730="",IF(L731=1,1,""),1)</f>
        <v/>
      </c>
      <c r="N730" s="366" t="n">
        <f aca="false">COUNTIFS('Felling&amp;Restocking'!$A$11:$A$1000, 'Felling&amp;Restocking'!$A730, 'Felling&amp;Restocking'!$B$11:$B$1000, 'Felling&amp;Restocking'!$B730, 'Felling&amp;Restocking'!$H$11:$H$1000, 'Felling&amp;Restocking'!$H730)</f>
        <v>0</v>
      </c>
      <c r="O730" s="366" t="n">
        <f aca="false">IF(OR('Felling&amp;Restocking'!H730=0,'Felling&amp;Restocking'!H730=""),0,1)</f>
        <v>0</v>
      </c>
      <c r="P730" s="367" t="n">
        <f aca="false">SUM('Felling&amp;Restocking'!O730+'Felling&amp;Restocking'!P730)</f>
        <v>0</v>
      </c>
      <c r="S730" s="369" t="n">
        <f aca="false">IF(AND(O730&lt;&gt;0,P730&lt;&gt;0,'Felling&amp;Restocking'!G730&lt;&gt;0,AA730="",AC730=""),1,0)</f>
        <v>0</v>
      </c>
      <c r="T730" s="370" t="str">
        <f aca="false">IF(OR('Felling&amp;Restocking'!G730=0,'Felling&amp;Restocking'!G730=""),"",SUM('Felling&amp;Restocking'!O730/P730)*'Felling&amp;Restocking'!G730)</f>
        <v/>
      </c>
      <c r="U730" s="370" t="str">
        <f aca="false">IF(OR('Felling&amp;Restocking'!G730=0,'Felling&amp;Restocking'!G730=""),"",SUM('Felling&amp;Restocking'!P730/P730)*'Felling&amp;Restocking'!G730)</f>
        <v/>
      </c>
      <c r="V730" s="371" t="n">
        <f aca="false">IF(CONCATENATE('Felling&amp;Restocking'!U730&amp;'Felling&amp;Restocking'!W730&amp;'Felling&amp;Restocking'!Y730&amp;'Felling&amp;Restocking'!AA730&amp;'Felling&amp;Restocking'!AC730)="",0,1)</f>
        <v>0</v>
      </c>
      <c r="W730" s="372" t="n">
        <f aca="false">IF(OR(OR(TRIM('Felling&amp;Restocking'!H730)="T",TRIM('Felling&amp;Restocking'!H730)="DF",TRIM('Felling&amp;Restocking'!H730)="OS"),O730=0),0,1)</f>
        <v>0</v>
      </c>
      <c r="X730" s="372" t="n">
        <f aca="false">IF(OR('Felling&amp;Restocking'!$S730="",OR('Felling&amp;Restocking'!$S730=0,'Felling&amp;Restocking'!$S730="N/A")),0,1)</f>
        <v>0</v>
      </c>
      <c r="Y730" s="362" t="str">
        <f aca="false">IF(W730=1,T730,"")</f>
        <v/>
      </c>
      <c r="Z730" s="362" t="str">
        <f aca="false">IF(W730=1,U730,"")</f>
        <v/>
      </c>
      <c r="AA730" s="363" t="str">
        <f aca="false">CONCATENATE(IF(AND(AG730="B",AF730&lt;&gt;""),AF730,""),IF(AND(AI730="B",AH730&lt;&gt;""),AH730,""),IF(AND(AK730="B",AJ730&lt;&gt;""),AJ730,""),IF(AND(AM730="B",AL730&lt;&gt;""),AL730,""),IF(AND(AO730="B",AN730&lt;&gt;""),AN730,""),IF(AND(AQ730="B",AP730&lt;&gt;""),AP730,""))</f>
        <v/>
      </c>
      <c r="AC730" s="362" t="str">
        <f aca="false">CONCATENATE(IF(AND(AG730="C",AF730&lt;&gt;""),AF730,""),IF(AND(AI730="C",AH730&lt;&gt;""),AH730,""),IF(AND(AK730="C",AJ730&lt;&gt;""),AJ730,""),IF(AND(AM730="C",AL730&lt;&gt;""),AL730,""),IF(AND(AO730="C",AN730&lt;&gt;""),AN730,""),IF(AND(AQ730="C",AP730&lt;&gt;""),AP730,""))</f>
        <v/>
      </c>
      <c r="AE730" s="362" t="str">
        <f aca="false">CONCATENATE(IF(AS730="","",AS730),IF(AU730="","",AU730),IF(AW730="","",AW730),IF(AY730="","",AY730),IF(BA730="","",BA730),IF(BC730="","",BC730))</f>
        <v>1</v>
      </c>
      <c r="AF730" s="362" t="str">
        <f aca="false">IF('Felling&amp;Restocking'!I730="","",IFERROR(VLOOKUP( 'Felling&amp;Restocking'!I730,SpeciesList[],2,0),"," &amp; 'Felling&amp;Restocking'!I730))</f>
        <v/>
      </c>
      <c r="AG730" s="362" t="str">
        <f aca="false">IF('Felling&amp;Restocking'!I730="","",VLOOKUP( 'Felling&amp;Restocking'!I730,SpeciesList[],4,0))</f>
        <v/>
      </c>
      <c r="AH730" s="362" t="str">
        <f aca="false">IF('Felling&amp;Restocking'!J730="","",IFERROR("," &amp; VLOOKUP( 'Felling&amp;Restocking'!J730,SpeciesList[],2,0),"," &amp; 'Felling&amp;Restocking'!J730))</f>
        <v/>
      </c>
      <c r="AI730" s="362" t="str">
        <f aca="false">IF('Felling&amp;Restocking'!J730="","",VLOOKUP( 'Felling&amp;Restocking'!J730,SpeciesList[],4,0))</f>
        <v/>
      </c>
      <c r="AJ730" s="362" t="str">
        <f aca="false">IF('Felling&amp;Restocking'!K730="","",IFERROR("," &amp; VLOOKUP( 'Felling&amp;Restocking'!K730,SpeciesList[],2,0),"," &amp; 'Felling&amp;Restocking'!K730))</f>
        <v/>
      </c>
      <c r="AK730" s="362" t="str">
        <f aca="false">IF('Felling&amp;Restocking'!K730="","",VLOOKUP( 'Felling&amp;Restocking'!K730,SpeciesList[],4,0))</f>
        <v/>
      </c>
      <c r="AL730" s="362" t="str">
        <f aca="false">IF('Felling&amp;Restocking'!L730="","",IFERROR("," &amp; VLOOKUP( 'Felling&amp;Restocking'!L730,SpeciesList[],2,0),"," &amp; 'Felling&amp;Restocking'!L730))</f>
        <v/>
      </c>
      <c r="AM730" s="362" t="str">
        <f aca="false">IF('Felling&amp;Restocking'!L730="","",VLOOKUP( 'Felling&amp;Restocking'!L730,SpeciesList[],4,0))</f>
        <v/>
      </c>
      <c r="AN730" s="362" t="str">
        <f aca="false">IF('Felling&amp;Restocking'!M730="","",IFERROR("," &amp; VLOOKUP( 'Felling&amp;Restocking'!M730,SpeciesList[],2,0),"," &amp; 'Felling&amp;Restocking'!M730))</f>
        <v/>
      </c>
      <c r="AO730" s="362" t="str">
        <f aca="false">IF('Felling&amp;Restocking'!M730="","",VLOOKUP( 'Felling&amp;Restocking'!M730,SpeciesList[],4,0))</f>
        <v/>
      </c>
      <c r="AP730" s="362" t="str">
        <f aca="false">IF('Felling&amp;Restocking'!N730="","",IFERROR("," &amp; VLOOKUP( 'Felling&amp;Restocking'!N730,SpeciesList[],2,0),"," &amp; 'Felling&amp;Restocking'!N730))</f>
        <v/>
      </c>
      <c r="AQ730" s="362" t="str">
        <f aca="false">IF('Felling&amp;Restocking'!N730="","",VLOOKUP( 'Felling&amp;Restocking'!N730,SpeciesList[],4,0))</f>
        <v/>
      </c>
      <c r="AT730" s="362" t="str">
        <f aca="false">IF('Sub-Cpt Record'!A730&lt;&gt;"",CONCATENATE('Sub-Cpt Record'!A730,'Sub-Cpt Record'!B730,'Sub-Cpt Record'!C730),"")</f>
        <v/>
      </c>
      <c r="AU730" s="362" t="n">
        <f aca="false">IF($AT730="",1,COUNTIFS($AT$11:$AT$1000, $AT730))</f>
        <v>1</v>
      </c>
      <c r="AV730" s="362" t="n">
        <f aca="false">IF(AT730&lt;&gt;"",'Sub-Cpt Record'!C730/CODE!AU730,0)</f>
        <v>0</v>
      </c>
    </row>
    <row r="731" customFormat="false" ht="15" hidden="false" customHeight="false" outlineLevel="0" collapsed="false">
      <c r="A731" s="362" t="str">
        <f aca="false">IF('Sub-Cpt Record'!B731="",IF(OR('Sub-Cpt Record'!A731=0,'Sub-Cpt Record'!A731=""),"",'Sub-Cpt Record'!A731),CONCATENATE('Sub-Cpt Record'!A731&amp;'Sub-Cpt Record'!B731))</f>
        <v/>
      </c>
      <c r="B731" s="362" t="n">
        <f aca="false">IF($A731="",1,COUNTIFS($A$11:$A$1000, $A731))</f>
        <v>1</v>
      </c>
      <c r="C731" s="363" t="str">
        <f aca="false">IF('Sub-Cpt Record'!E731 = "","",'Sub-Cpt Record'!E731&amp;"  ")</f>
        <v/>
      </c>
      <c r="D731" s="362" t="str">
        <f aca="false">IF('Sub-Cpt Record'!F731 = "","",'Sub-Cpt Record'!F731&amp;"  ")</f>
        <v/>
      </c>
      <c r="E731" s="362" t="str">
        <f aca="false">IF('Sub-Cpt Record'!G731 = "","",'Sub-Cpt Record'!G731&amp;"  ")</f>
        <v/>
      </c>
      <c r="F731" s="362" t="str">
        <f aca="false">IF('Sub-Cpt Record'!H731 = "","",'Sub-Cpt Record'!H731&amp;"  ")</f>
        <v/>
      </c>
      <c r="G731" s="362" t="str">
        <f aca="false">IF('Sub-Cpt Record'!I731 = "","",'Sub-Cpt Record'!I731&amp;"  ")</f>
        <v/>
      </c>
      <c r="H731" s="362" t="str">
        <f aca="false">IF('Sub-Cpt Record'!J731 = "","",'Sub-Cpt Record'!J731&amp;"  ")</f>
        <v/>
      </c>
      <c r="I731" s="364" t="str">
        <f aca="false">CONCATENATE(C731&amp;D731&amp;E731&amp;F731&amp;G731&amp;H731)</f>
        <v/>
      </c>
      <c r="J731" s="362" t="n">
        <f aca="false">IF(A731&lt;&gt;"",'Sub-Cpt Record'!C731/CODE!B731,0)</f>
        <v>0</v>
      </c>
      <c r="L731" s="365" t="str">
        <f aca="false">IF(A731="",IF(L732=1,1,""),1)</f>
        <v/>
      </c>
      <c r="N731" s="366" t="n">
        <f aca="false">COUNTIFS('Felling&amp;Restocking'!$A$11:$A$1000, 'Felling&amp;Restocking'!$A731, 'Felling&amp;Restocking'!$B$11:$B$1000, 'Felling&amp;Restocking'!$B731, 'Felling&amp;Restocking'!$H$11:$H$1000, 'Felling&amp;Restocking'!$H731)</f>
        <v>0</v>
      </c>
      <c r="O731" s="366" t="n">
        <f aca="false">IF(OR('Felling&amp;Restocking'!H731=0,'Felling&amp;Restocking'!H731=""),0,1)</f>
        <v>0</v>
      </c>
      <c r="P731" s="367" t="n">
        <f aca="false">SUM('Felling&amp;Restocking'!O731+'Felling&amp;Restocking'!P731)</f>
        <v>0</v>
      </c>
      <c r="S731" s="369" t="n">
        <f aca="false">IF(AND(O731&lt;&gt;0,P731&lt;&gt;0,'Felling&amp;Restocking'!G731&lt;&gt;0,AA731="",AC731=""),1,0)</f>
        <v>0</v>
      </c>
      <c r="T731" s="370" t="str">
        <f aca="false">IF(OR('Felling&amp;Restocking'!G731=0,'Felling&amp;Restocking'!G731=""),"",SUM('Felling&amp;Restocking'!O731/P731)*'Felling&amp;Restocking'!G731)</f>
        <v/>
      </c>
      <c r="U731" s="370" t="str">
        <f aca="false">IF(OR('Felling&amp;Restocking'!G731=0,'Felling&amp;Restocking'!G731=""),"",SUM('Felling&amp;Restocking'!P731/P731)*'Felling&amp;Restocking'!G731)</f>
        <v/>
      </c>
      <c r="V731" s="371" t="n">
        <f aca="false">IF(CONCATENATE('Felling&amp;Restocking'!U731&amp;'Felling&amp;Restocking'!W731&amp;'Felling&amp;Restocking'!Y731&amp;'Felling&amp;Restocking'!AA731&amp;'Felling&amp;Restocking'!AC731)="",0,1)</f>
        <v>0</v>
      </c>
      <c r="W731" s="372" t="n">
        <f aca="false">IF(OR(OR(TRIM('Felling&amp;Restocking'!H731)="T",TRIM('Felling&amp;Restocking'!H731)="DF",TRIM('Felling&amp;Restocking'!H731)="OS"),O731=0),0,1)</f>
        <v>0</v>
      </c>
      <c r="X731" s="372" t="n">
        <f aca="false">IF(OR('Felling&amp;Restocking'!$S731="",OR('Felling&amp;Restocking'!$S731=0,'Felling&amp;Restocking'!$S731="N/A")),0,1)</f>
        <v>0</v>
      </c>
      <c r="Y731" s="362" t="str">
        <f aca="false">IF(W731=1,T731,"")</f>
        <v/>
      </c>
      <c r="Z731" s="362" t="str">
        <f aca="false">IF(W731=1,U731,"")</f>
        <v/>
      </c>
      <c r="AA731" s="363" t="str">
        <f aca="false">CONCATENATE(IF(AND(AG731="B",AF731&lt;&gt;""),AF731,""),IF(AND(AI731="B",AH731&lt;&gt;""),AH731,""),IF(AND(AK731="B",AJ731&lt;&gt;""),AJ731,""),IF(AND(AM731="B",AL731&lt;&gt;""),AL731,""),IF(AND(AO731="B",AN731&lt;&gt;""),AN731,""),IF(AND(AQ731="B",AP731&lt;&gt;""),AP731,""))</f>
        <v/>
      </c>
      <c r="AC731" s="362" t="str">
        <f aca="false">CONCATENATE(IF(AND(AG731="C",AF731&lt;&gt;""),AF731,""),IF(AND(AI731="C",AH731&lt;&gt;""),AH731,""),IF(AND(AK731="C",AJ731&lt;&gt;""),AJ731,""),IF(AND(AM731="C",AL731&lt;&gt;""),AL731,""),IF(AND(AO731="C",AN731&lt;&gt;""),AN731,""),IF(AND(AQ731="C",AP731&lt;&gt;""),AP731,""))</f>
        <v/>
      </c>
      <c r="AE731" s="362" t="str">
        <f aca="false">CONCATENATE(IF(AS731="","",AS731),IF(AU731="","",AU731),IF(AW731="","",AW731),IF(AY731="","",AY731),IF(BA731="","",BA731),IF(BC731="","",BC731))</f>
        <v>1</v>
      </c>
      <c r="AF731" s="362" t="str">
        <f aca="false">IF('Felling&amp;Restocking'!I731="","",IFERROR(VLOOKUP( 'Felling&amp;Restocking'!I731,SpeciesList[],2,0),"," &amp; 'Felling&amp;Restocking'!I731))</f>
        <v/>
      </c>
      <c r="AG731" s="362" t="str">
        <f aca="false">IF('Felling&amp;Restocking'!I731="","",VLOOKUP( 'Felling&amp;Restocking'!I731,SpeciesList[],4,0))</f>
        <v/>
      </c>
      <c r="AH731" s="362" t="str">
        <f aca="false">IF('Felling&amp;Restocking'!J731="","",IFERROR("," &amp; VLOOKUP( 'Felling&amp;Restocking'!J731,SpeciesList[],2,0),"," &amp; 'Felling&amp;Restocking'!J731))</f>
        <v/>
      </c>
      <c r="AI731" s="362" t="str">
        <f aca="false">IF('Felling&amp;Restocking'!J731="","",VLOOKUP( 'Felling&amp;Restocking'!J731,SpeciesList[],4,0))</f>
        <v/>
      </c>
      <c r="AJ731" s="362" t="str">
        <f aca="false">IF('Felling&amp;Restocking'!K731="","",IFERROR("," &amp; VLOOKUP( 'Felling&amp;Restocking'!K731,SpeciesList[],2,0),"," &amp; 'Felling&amp;Restocking'!K731))</f>
        <v/>
      </c>
      <c r="AK731" s="362" t="str">
        <f aca="false">IF('Felling&amp;Restocking'!K731="","",VLOOKUP( 'Felling&amp;Restocking'!K731,SpeciesList[],4,0))</f>
        <v/>
      </c>
      <c r="AL731" s="362" t="str">
        <f aca="false">IF('Felling&amp;Restocking'!L731="","",IFERROR("," &amp; VLOOKUP( 'Felling&amp;Restocking'!L731,SpeciesList[],2,0),"," &amp; 'Felling&amp;Restocking'!L731))</f>
        <v/>
      </c>
      <c r="AM731" s="362" t="str">
        <f aca="false">IF('Felling&amp;Restocking'!L731="","",VLOOKUP( 'Felling&amp;Restocking'!L731,SpeciesList[],4,0))</f>
        <v/>
      </c>
      <c r="AN731" s="362" t="str">
        <f aca="false">IF('Felling&amp;Restocking'!M731="","",IFERROR("," &amp; VLOOKUP( 'Felling&amp;Restocking'!M731,SpeciesList[],2,0),"," &amp; 'Felling&amp;Restocking'!M731))</f>
        <v/>
      </c>
      <c r="AO731" s="362" t="str">
        <f aca="false">IF('Felling&amp;Restocking'!M731="","",VLOOKUP( 'Felling&amp;Restocking'!M731,SpeciesList[],4,0))</f>
        <v/>
      </c>
      <c r="AP731" s="362" t="str">
        <f aca="false">IF('Felling&amp;Restocking'!N731="","",IFERROR("," &amp; VLOOKUP( 'Felling&amp;Restocking'!N731,SpeciesList[],2,0),"," &amp; 'Felling&amp;Restocking'!N731))</f>
        <v/>
      </c>
      <c r="AQ731" s="362" t="str">
        <f aca="false">IF('Felling&amp;Restocking'!N731="","",VLOOKUP( 'Felling&amp;Restocking'!N731,SpeciesList[],4,0))</f>
        <v/>
      </c>
      <c r="AT731" s="362" t="str">
        <f aca="false">IF('Sub-Cpt Record'!A731&lt;&gt;"",CONCATENATE('Sub-Cpt Record'!A731,'Sub-Cpt Record'!B731,'Sub-Cpt Record'!C731),"")</f>
        <v/>
      </c>
      <c r="AU731" s="362" t="n">
        <f aca="false">IF($AT731="",1,COUNTIFS($AT$11:$AT$1000, $AT731))</f>
        <v>1</v>
      </c>
      <c r="AV731" s="362" t="n">
        <f aca="false">IF(AT731&lt;&gt;"",'Sub-Cpt Record'!C731/CODE!AU731,0)</f>
        <v>0</v>
      </c>
    </row>
    <row r="732" customFormat="false" ht="15" hidden="false" customHeight="false" outlineLevel="0" collapsed="false">
      <c r="A732" s="362" t="str">
        <f aca="false">IF('Sub-Cpt Record'!B732="",IF(OR('Sub-Cpt Record'!A732=0,'Sub-Cpt Record'!A732=""),"",'Sub-Cpt Record'!A732),CONCATENATE('Sub-Cpt Record'!A732&amp;'Sub-Cpt Record'!B732))</f>
        <v/>
      </c>
      <c r="B732" s="362" t="n">
        <f aca="false">IF($A732="",1,COUNTIFS($A$11:$A$1000, $A732))</f>
        <v>1</v>
      </c>
      <c r="C732" s="363" t="str">
        <f aca="false">IF('Sub-Cpt Record'!E732 = "","",'Sub-Cpt Record'!E732&amp;"  ")</f>
        <v/>
      </c>
      <c r="D732" s="362" t="str">
        <f aca="false">IF('Sub-Cpt Record'!F732 = "","",'Sub-Cpt Record'!F732&amp;"  ")</f>
        <v/>
      </c>
      <c r="E732" s="362" t="str">
        <f aca="false">IF('Sub-Cpt Record'!G732 = "","",'Sub-Cpt Record'!G732&amp;"  ")</f>
        <v/>
      </c>
      <c r="F732" s="362" t="str">
        <f aca="false">IF('Sub-Cpt Record'!H732 = "","",'Sub-Cpt Record'!H732&amp;"  ")</f>
        <v/>
      </c>
      <c r="G732" s="362" t="str">
        <f aca="false">IF('Sub-Cpt Record'!I732 = "","",'Sub-Cpt Record'!I732&amp;"  ")</f>
        <v/>
      </c>
      <c r="H732" s="362" t="str">
        <f aca="false">IF('Sub-Cpt Record'!J732 = "","",'Sub-Cpt Record'!J732&amp;"  ")</f>
        <v/>
      </c>
      <c r="I732" s="364" t="str">
        <f aca="false">CONCATENATE(C732&amp;D732&amp;E732&amp;F732&amp;G732&amp;H732)</f>
        <v/>
      </c>
      <c r="J732" s="362" t="n">
        <f aca="false">IF(A732&lt;&gt;"",'Sub-Cpt Record'!C732/CODE!B732,0)</f>
        <v>0</v>
      </c>
      <c r="L732" s="365" t="str">
        <f aca="false">IF(A732="",IF(L733=1,1,""),1)</f>
        <v/>
      </c>
      <c r="N732" s="366" t="n">
        <f aca="false">COUNTIFS('Felling&amp;Restocking'!$A$11:$A$1000, 'Felling&amp;Restocking'!$A732, 'Felling&amp;Restocking'!$B$11:$B$1000, 'Felling&amp;Restocking'!$B732, 'Felling&amp;Restocking'!$H$11:$H$1000, 'Felling&amp;Restocking'!$H732)</f>
        <v>0</v>
      </c>
      <c r="O732" s="366" t="n">
        <f aca="false">IF(OR('Felling&amp;Restocking'!H732=0,'Felling&amp;Restocking'!H732=""),0,1)</f>
        <v>0</v>
      </c>
      <c r="P732" s="367" t="n">
        <f aca="false">SUM('Felling&amp;Restocking'!O732+'Felling&amp;Restocking'!P732)</f>
        <v>0</v>
      </c>
      <c r="S732" s="369" t="n">
        <f aca="false">IF(AND(O732&lt;&gt;0,P732&lt;&gt;0,'Felling&amp;Restocking'!G732&lt;&gt;0,AA732="",AC732=""),1,0)</f>
        <v>0</v>
      </c>
      <c r="T732" s="370" t="str">
        <f aca="false">IF(OR('Felling&amp;Restocking'!G732=0,'Felling&amp;Restocking'!G732=""),"",SUM('Felling&amp;Restocking'!O732/P732)*'Felling&amp;Restocking'!G732)</f>
        <v/>
      </c>
      <c r="U732" s="370" t="str">
        <f aca="false">IF(OR('Felling&amp;Restocking'!G732=0,'Felling&amp;Restocking'!G732=""),"",SUM('Felling&amp;Restocking'!P732/P732)*'Felling&amp;Restocking'!G732)</f>
        <v/>
      </c>
      <c r="V732" s="371" t="n">
        <f aca="false">IF(CONCATENATE('Felling&amp;Restocking'!U732&amp;'Felling&amp;Restocking'!W732&amp;'Felling&amp;Restocking'!Y732&amp;'Felling&amp;Restocking'!AA732&amp;'Felling&amp;Restocking'!AC732)="",0,1)</f>
        <v>0</v>
      </c>
      <c r="W732" s="372" t="n">
        <f aca="false">IF(OR(OR(TRIM('Felling&amp;Restocking'!H732)="T",TRIM('Felling&amp;Restocking'!H732)="DF",TRIM('Felling&amp;Restocking'!H732)="OS"),O732=0),0,1)</f>
        <v>0</v>
      </c>
      <c r="X732" s="372" t="n">
        <f aca="false">IF(OR('Felling&amp;Restocking'!$S732="",OR('Felling&amp;Restocking'!$S732=0,'Felling&amp;Restocking'!$S732="N/A")),0,1)</f>
        <v>0</v>
      </c>
      <c r="Y732" s="362" t="str">
        <f aca="false">IF(W732=1,T732,"")</f>
        <v/>
      </c>
      <c r="Z732" s="362" t="str">
        <f aca="false">IF(W732=1,U732,"")</f>
        <v/>
      </c>
      <c r="AA732" s="363" t="str">
        <f aca="false">CONCATENATE(IF(AND(AG732="B",AF732&lt;&gt;""),AF732,""),IF(AND(AI732="B",AH732&lt;&gt;""),AH732,""),IF(AND(AK732="B",AJ732&lt;&gt;""),AJ732,""),IF(AND(AM732="B",AL732&lt;&gt;""),AL732,""),IF(AND(AO732="B",AN732&lt;&gt;""),AN732,""),IF(AND(AQ732="B",AP732&lt;&gt;""),AP732,""))</f>
        <v/>
      </c>
      <c r="AC732" s="362" t="str">
        <f aca="false">CONCATENATE(IF(AND(AG732="C",AF732&lt;&gt;""),AF732,""),IF(AND(AI732="C",AH732&lt;&gt;""),AH732,""),IF(AND(AK732="C",AJ732&lt;&gt;""),AJ732,""),IF(AND(AM732="C",AL732&lt;&gt;""),AL732,""),IF(AND(AO732="C",AN732&lt;&gt;""),AN732,""),IF(AND(AQ732="C",AP732&lt;&gt;""),AP732,""))</f>
        <v/>
      </c>
      <c r="AE732" s="362" t="str">
        <f aca="false">CONCATENATE(IF(AS732="","",AS732),IF(AU732="","",AU732),IF(AW732="","",AW732),IF(AY732="","",AY732),IF(BA732="","",BA732),IF(BC732="","",BC732))</f>
        <v>1</v>
      </c>
      <c r="AF732" s="362" t="str">
        <f aca="false">IF('Felling&amp;Restocking'!I732="","",IFERROR(VLOOKUP( 'Felling&amp;Restocking'!I732,SpeciesList[],2,0),"," &amp; 'Felling&amp;Restocking'!I732))</f>
        <v/>
      </c>
      <c r="AG732" s="362" t="str">
        <f aca="false">IF('Felling&amp;Restocking'!I732="","",VLOOKUP( 'Felling&amp;Restocking'!I732,SpeciesList[],4,0))</f>
        <v/>
      </c>
      <c r="AH732" s="362" t="str">
        <f aca="false">IF('Felling&amp;Restocking'!J732="","",IFERROR("," &amp; VLOOKUP( 'Felling&amp;Restocking'!J732,SpeciesList[],2,0),"," &amp; 'Felling&amp;Restocking'!J732))</f>
        <v/>
      </c>
      <c r="AI732" s="362" t="str">
        <f aca="false">IF('Felling&amp;Restocking'!J732="","",VLOOKUP( 'Felling&amp;Restocking'!J732,SpeciesList[],4,0))</f>
        <v/>
      </c>
      <c r="AJ732" s="362" t="str">
        <f aca="false">IF('Felling&amp;Restocking'!K732="","",IFERROR("," &amp; VLOOKUP( 'Felling&amp;Restocking'!K732,SpeciesList[],2,0),"," &amp; 'Felling&amp;Restocking'!K732))</f>
        <v/>
      </c>
      <c r="AK732" s="362" t="str">
        <f aca="false">IF('Felling&amp;Restocking'!K732="","",VLOOKUP( 'Felling&amp;Restocking'!K732,SpeciesList[],4,0))</f>
        <v/>
      </c>
      <c r="AL732" s="362" t="str">
        <f aca="false">IF('Felling&amp;Restocking'!L732="","",IFERROR("," &amp; VLOOKUP( 'Felling&amp;Restocking'!L732,SpeciesList[],2,0),"," &amp; 'Felling&amp;Restocking'!L732))</f>
        <v/>
      </c>
      <c r="AM732" s="362" t="str">
        <f aca="false">IF('Felling&amp;Restocking'!L732="","",VLOOKUP( 'Felling&amp;Restocking'!L732,SpeciesList[],4,0))</f>
        <v/>
      </c>
      <c r="AN732" s="362" t="str">
        <f aca="false">IF('Felling&amp;Restocking'!M732="","",IFERROR("," &amp; VLOOKUP( 'Felling&amp;Restocking'!M732,SpeciesList[],2,0),"," &amp; 'Felling&amp;Restocking'!M732))</f>
        <v/>
      </c>
      <c r="AO732" s="362" t="str">
        <f aca="false">IF('Felling&amp;Restocking'!M732="","",VLOOKUP( 'Felling&amp;Restocking'!M732,SpeciesList[],4,0))</f>
        <v/>
      </c>
      <c r="AP732" s="362" t="str">
        <f aca="false">IF('Felling&amp;Restocking'!N732="","",IFERROR("," &amp; VLOOKUP( 'Felling&amp;Restocking'!N732,SpeciesList[],2,0),"," &amp; 'Felling&amp;Restocking'!N732))</f>
        <v/>
      </c>
      <c r="AQ732" s="362" t="str">
        <f aca="false">IF('Felling&amp;Restocking'!N732="","",VLOOKUP( 'Felling&amp;Restocking'!N732,SpeciesList[],4,0))</f>
        <v/>
      </c>
      <c r="AT732" s="362" t="str">
        <f aca="false">IF('Sub-Cpt Record'!A732&lt;&gt;"",CONCATENATE('Sub-Cpt Record'!A732,'Sub-Cpt Record'!B732,'Sub-Cpt Record'!C732),"")</f>
        <v/>
      </c>
      <c r="AU732" s="362" t="n">
        <f aca="false">IF($AT732="",1,COUNTIFS($AT$11:$AT$1000, $AT732))</f>
        <v>1</v>
      </c>
      <c r="AV732" s="362" t="n">
        <f aca="false">IF(AT732&lt;&gt;"",'Sub-Cpt Record'!C732/CODE!AU732,0)</f>
        <v>0</v>
      </c>
    </row>
    <row r="733" customFormat="false" ht="15" hidden="false" customHeight="false" outlineLevel="0" collapsed="false">
      <c r="A733" s="362" t="str">
        <f aca="false">IF('Sub-Cpt Record'!B733="",IF(OR('Sub-Cpt Record'!A733=0,'Sub-Cpt Record'!A733=""),"",'Sub-Cpt Record'!A733),CONCATENATE('Sub-Cpt Record'!A733&amp;'Sub-Cpt Record'!B733))</f>
        <v/>
      </c>
      <c r="B733" s="362" t="n">
        <f aca="false">IF($A733="",1,COUNTIFS($A$11:$A$1000, $A733))</f>
        <v>1</v>
      </c>
      <c r="C733" s="363" t="str">
        <f aca="false">IF('Sub-Cpt Record'!E733 = "","",'Sub-Cpt Record'!E733&amp;"  ")</f>
        <v/>
      </c>
      <c r="D733" s="362" t="str">
        <f aca="false">IF('Sub-Cpt Record'!F733 = "","",'Sub-Cpt Record'!F733&amp;"  ")</f>
        <v/>
      </c>
      <c r="E733" s="362" t="str">
        <f aca="false">IF('Sub-Cpt Record'!G733 = "","",'Sub-Cpt Record'!G733&amp;"  ")</f>
        <v/>
      </c>
      <c r="F733" s="362" t="str">
        <f aca="false">IF('Sub-Cpt Record'!H733 = "","",'Sub-Cpt Record'!H733&amp;"  ")</f>
        <v/>
      </c>
      <c r="G733" s="362" t="str">
        <f aca="false">IF('Sub-Cpt Record'!I733 = "","",'Sub-Cpt Record'!I733&amp;"  ")</f>
        <v/>
      </c>
      <c r="H733" s="362" t="str">
        <f aca="false">IF('Sub-Cpt Record'!J733 = "","",'Sub-Cpt Record'!J733&amp;"  ")</f>
        <v/>
      </c>
      <c r="I733" s="364" t="str">
        <f aca="false">CONCATENATE(C733&amp;D733&amp;E733&amp;F733&amp;G733&amp;H733)</f>
        <v/>
      </c>
      <c r="J733" s="362" t="n">
        <f aca="false">IF(A733&lt;&gt;"",'Sub-Cpt Record'!C733/CODE!B733,0)</f>
        <v>0</v>
      </c>
      <c r="L733" s="365" t="str">
        <f aca="false">IF(A733="",IF(L734=1,1,""),1)</f>
        <v/>
      </c>
      <c r="N733" s="366" t="n">
        <f aca="false">COUNTIFS('Felling&amp;Restocking'!$A$11:$A$1000, 'Felling&amp;Restocking'!$A733, 'Felling&amp;Restocking'!$B$11:$B$1000, 'Felling&amp;Restocking'!$B733, 'Felling&amp;Restocking'!$H$11:$H$1000, 'Felling&amp;Restocking'!$H733)</f>
        <v>0</v>
      </c>
      <c r="O733" s="366" t="n">
        <f aca="false">IF(OR('Felling&amp;Restocking'!H733=0,'Felling&amp;Restocking'!H733=""),0,1)</f>
        <v>0</v>
      </c>
      <c r="P733" s="367" t="n">
        <f aca="false">SUM('Felling&amp;Restocking'!O733+'Felling&amp;Restocking'!P733)</f>
        <v>0</v>
      </c>
      <c r="S733" s="369" t="n">
        <f aca="false">IF(AND(O733&lt;&gt;0,P733&lt;&gt;0,'Felling&amp;Restocking'!G733&lt;&gt;0,AA733="",AC733=""),1,0)</f>
        <v>0</v>
      </c>
      <c r="T733" s="370" t="str">
        <f aca="false">IF(OR('Felling&amp;Restocking'!G733=0,'Felling&amp;Restocking'!G733=""),"",SUM('Felling&amp;Restocking'!O733/P733)*'Felling&amp;Restocking'!G733)</f>
        <v/>
      </c>
      <c r="U733" s="370" t="str">
        <f aca="false">IF(OR('Felling&amp;Restocking'!G733=0,'Felling&amp;Restocking'!G733=""),"",SUM('Felling&amp;Restocking'!P733/P733)*'Felling&amp;Restocking'!G733)</f>
        <v/>
      </c>
      <c r="V733" s="371" t="n">
        <f aca="false">IF(CONCATENATE('Felling&amp;Restocking'!U733&amp;'Felling&amp;Restocking'!W733&amp;'Felling&amp;Restocking'!Y733&amp;'Felling&amp;Restocking'!AA733&amp;'Felling&amp;Restocking'!AC733)="",0,1)</f>
        <v>0</v>
      </c>
      <c r="W733" s="372" t="n">
        <f aca="false">IF(OR(OR(TRIM('Felling&amp;Restocking'!H733)="T",TRIM('Felling&amp;Restocking'!H733)="DF",TRIM('Felling&amp;Restocking'!H733)="OS"),O733=0),0,1)</f>
        <v>0</v>
      </c>
      <c r="X733" s="372" t="n">
        <f aca="false">IF(OR('Felling&amp;Restocking'!$S733="",OR('Felling&amp;Restocking'!$S733=0,'Felling&amp;Restocking'!$S733="N/A")),0,1)</f>
        <v>0</v>
      </c>
      <c r="Y733" s="362" t="str">
        <f aca="false">IF(W733=1,T733,"")</f>
        <v/>
      </c>
      <c r="Z733" s="362" t="str">
        <f aca="false">IF(W733=1,U733,"")</f>
        <v/>
      </c>
      <c r="AA733" s="363" t="str">
        <f aca="false">CONCATENATE(IF(AND(AG733="B",AF733&lt;&gt;""),AF733,""),IF(AND(AI733="B",AH733&lt;&gt;""),AH733,""),IF(AND(AK733="B",AJ733&lt;&gt;""),AJ733,""),IF(AND(AM733="B",AL733&lt;&gt;""),AL733,""),IF(AND(AO733="B",AN733&lt;&gt;""),AN733,""),IF(AND(AQ733="B",AP733&lt;&gt;""),AP733,""))</f>
        <v/>
      </c>
      <c r="AC733" s="362" t="str">
        <f aca="false">CONCATENATE(IF(AND(AG733="C",AF733&lt;&gt;""),AF733,""),IF(AND(AI733="C",AH733&lt;&gt;""),AH733,""),IF(AND(AK733="C",AJ733&lt;&gt;""),AJ733,""),IF(AND(AM733="C",AL733&lt;&gt;""),AL733,""),IF(AND(AO733="C",AN733&lt;&gt;""),AN733,""),IF(AND(AQ733="C",AP733&lt;&gt;""),AP733,""))</f>
        <v/>
      </c>
      <c r="AE733" s="362" t="str">
        <f aca="false">CONCATENATE(IF(AS733="","",AS733),IF(AU733="","",AU733),IF(AW733="","",AW733),IF(AY733="","",AY733),IF(BA733="","",BA733),IF(BC733="","",BC733))</f>
        <v>1</v>
      </c>
      <c r="AF733" s="362" t="str">
        <f aca="false">IF('Felling&amp;Restocking'!I733="","",IFERROR(VLOOKUP( 'Felling&amp;Restocking'!I733,SpeciesList[],2,0),"," &amp; 'Felling&amp;Restocking'!I733))</f>
        <v/>
      </c>
      <c r="AG733" s="362" t="str">
        <f aca="false">IF('Felling&amp;Restocking'!I733="","",VLOOKUP( 'Felling&amp;Restocking'!I733,SpeciesList[],4,0))</f>
        <v/>
      </c>
      <c r="AH733" s="362" t="str">
        <f aca="false">IF('Felling&amp;Restocking'!J733="","",IFERROR("," &amp; VLOOKUP( 'Felling&amp;Restocking'!J733,SpeciesList[],2,0),"," &amp; 'Felling&amp;Restocking'!J733))</f>
        <v/>
      </c>
      <c r="AI733" s="362" t="str">
        <f aca="false">IF('Felling&amp;Restocking'!J733="","",VLOOKUP( 'Felling&amp;Restocking'!J733,SpeciesList[],4,0))</f>
        <v/>
      </c>
      <c r="AJ733" s="362" t="str">
        <f aca="false">IF('Felling&amp;Restocking'!K733="","",IFERROR("," &amp; VLOOKUP( 'Felling&amp;Restocking'!K733,SpeciesList[],2,0),"," &amp; 'Felling&amp;Restocking'!K733))</f>
        <v/>
      </c>
      <c r="AK733" s="362" t="str">
        <f aca="false">IF('Felling&amp;Restocking'!K733="","",VLOOKUP( 'Felling&amp;Restocking'!K733,SpeciesList[],4,0))</f>
        <v/>
      </c>
      <c r="AL733" s="362" t="str">
        <f aca="false">IF('Felling&amp;Restocking'!L733="","",IFERROR("," &amp; VLOOKUP( 'Felling&amp;Restocking'!L733,SpeciesList[],2,0),"," &amp; 'Felling&amp;Restocking'!L733))</f>
        <v/>
      </c>
      <c r="AM733" s="362" t="str">
        <f aca="false">IF('Felling&amp;Restocking'!L733="","",VLOOKUP( 'Felling&amp;Restocking'!L733,SpeciesList[],4,0))</f>
        <v/>
      </c>
      <c r="AN733" s="362" t="str">
        <f aca="false">IF('Felling&amp;Restocking'!M733="","",IFERROR("," &amp; VLOOKUP( 'Felling&amp;Restocking'!M733,SpeciesList[],2,0),"," &amp; 'Felling&amp;Restocking'!M733))</f>
        <v/>
      </c>
      <c r="AO733" s="362" t="str">
        <f aca="false">IF('Felling&amp;Restocking'!M733="","",VLOOKUP( 'Felling&amp;Restocking'!M733,SpeciesList[],4,0))</f>
        <v/>
      </c>
      <c r="AP733" s="362" t="str">
        <f aca="false">IF('Felling&amp;Restocking'!N733="","",IFERROR("," &amp; VLOOKUP( 'Felling&amp;Restocking'!N733,SpeciesList[],2,0),"," &amp; 'Felling&amp;Restocking'!N733))</f>
        <v/>
      </c>
      <c r="AQ733" s="362" t="str">
        <f aca="false">IF('Felling&amp;Restocking'!N733="","",VLOOKUP( 'Felling&amp;Restocking'!N733,SpeciesList[],4,0))</f>
        <v/>
      </c>
      <c r="AT733" s="362" t="str">
        <f aca="false">IF('Sub-Cpt Record'!A733&lt;&gt;"",CONCATENATE('Sub-Cpt Record'!A733,'Sub-Cpt Record'!B733,'Sub-Cpt Record'!C733),"")</f>
        <v/>
      </c>
      <c r="AU733" s="362" t="n">
        <f aca="false">IF($AT733="",1,COUNTIFS($AT$11:$AT$1000, $AT733))</f>
        <v>1</v>
      </c>
      <c r="AV733" s="362" t="n">
        <f aca="false">IF(AT733&lt;&gt;"",'Sub-Cpt Record'!C733/CODE!AU733,0)</f>
        <v>0</v>
      </c>
    </row>
    <row r="734" customFormat="false" ht="15" hidden="false" customHeight="false" outlineLevel="0" collapsed="false">
      <c r="A734" s="362" t="str">
        <f aca="false">IF('Sub-Cpt Record'!B734="",IF(OR('Sub-Cpt Record'!A734=0,'Sub-Cpt Record'!A734=""),"",'Sub-Cpt Record'!A734),CONCATENATE('Sub-Cpt Record'!A734&amp;'Sub-Cpt Record'!B734))</f>
        <v/>
      </c>
      <c r="B734" s="362" t="n">
        <f aca="false">IF($A734="",1,COUNTIFS($A$11:$A$1000, $A734))</f>
        <v>1</v>
      </c>
      <c r="C734" s="363" t="str">
        <f aca="false">IF('Sub-Cpt Record'!E734 = "","",'Sub-Cpt Record'!E734&amp;"  ")</f>
        <v/>
      </c>
      <c r="D734" s="362" t="str">
        <f aca="false">IF('Sub-Cpt Record'!F734 = "","",'Sub-Cpt Record'!F734&amp;"  ")</f>
        <v/>
      </c>
      <c r="E734" s="362" t="str">
        <f aca="false">IF('Sub-Cpt Record'!G734 = "","",'Sub-Cpt Record'!G734&amp;"  ")</f>
        <v/>
      </c>
      <c r="F734" s="362" t="str">
        <f aca="false">IF('Sub-Cpt Record'!H734 = "","",'Sub-Cpt Record'!H734&amp;"  ")</f>
        <v/>
      </c>
      <c r="G734" s="362" t="str">
        <f aca="false">IF('Sub-Cpt Record'!I734 = "","",'Sub-Cpt Record'!I734&amp;"  ")</f>
        <v/>
      </c>
      <c r="H734" s="362" t="str">
        <f aca="false">IF('Sub-Cpt Record'!J734 = "","",'Sub-Cpt Record'!J734&amp;"  ")</f>
        <v/>
      </c>
      <c r="I734" s="364" t="str">
        <f aca="false">CONCATENATE(C734&amp;D734&amp;E734&amp;F734&amp;G734&amp;H734)</f>
        <v/>
      </c>
      <c r="J734" s="362" t="n">
        <f aca="false">IF(A734&lt;&gt;"",'Sub-Cpt Record'!C734/CODE!B734,0)</f>
        <v>0</v>
      </c>
      <c r="L734" s="365" t="str">
        <f aca="false">IF(A734="",IF(L735=1,1,""),1)</f>
        <v/>
      </c>
      <c r="N734" s="366" t="n">
        <f aca="false">COUNTIFS('Felling&amp;Restocking'!$A$11:$A$1000, 'Felling&amp;Restocking'!$A734, 'Felling&amp;Restocking'!$B$11:$B$1000, 'Felling&amp;Restocking'!$B734, 'Felling&amp;Restocking'!$H$11:$H$1000, 'Felling&amp;Restocking'!$H734)</f>
        <v>0</v>
      </c>
      <c r="O734" s="366" t="n">
        <f aca="false">IF(OR('Felling&amp;Restocking'!H734=0,'Felling&amp;Restocking'!H734=""),0,1)</f>
        <v>0</v>
      </c>
      <c r="P734" s="367" t="n">
        <f aca="false">SUM('Felling&amp;Restocking'!O734+'Felling&amp;Restocking'!P734)</f>
        <v>0</v>
      </c>
      <c r="S734" s="369" t="n">
        <f aca="false">IF(AND(O734&lt;&gt;0,P734&lt;&gt;0,'Felling&amp;Restocking'!G734&lt;&gt;0,AA734="",AC734=""),1,0)</f>
        <v>0</v>
      </c>
      <c r="T734" s="370" t="str">
        <f aca="false">IF(OR('Felling&amp;Restocking'!G734=0,'Felling&amp;Restocking'!G734=""),"",SUM('Felling&amp;Restocking'!O734/P734)*'Felling&amp;Restocking'!G734)</f>
        <v/>
      </c>
      <c r="U734" s="370" t="str">
        <f aca="false">IF(OR('Felling&amp;Restocking'!G734=0,'Felling&amp;Restocking'!G734=""),"",SUM('Felling&amp;Restocking'!P734/P734)*'Felling&amp;Restocking'!G734)</f>
        <v/>
      </c>
      <c r="V734" s="371" t="n">
        <f aca="false">IF(CONCATENATE('Felling&amp;Restocking'!U734&amp;'Felling&amp;Restocking'!W734&amp;'Felling&amp;Restocking'!Y734&amp;'Felling&amp;Restocking'!AA734&amp;'Felling&amp;Restocking'!AC734)="",0,1)</f>
        <v>0</v>
      </c>
      <c r="W734" s="372" t="n">
        <f aca="false">IF(OR(OR(TRIM('Felling&amp;Restocking'!H734)="T",TRIM('Felling&amp;Restocking'!H734)="DF",TRIM('Felling&amp;Restocking'!H734)="OS"),O734=0),0,1)</f>
        <v>0</v>
      </c>
      <c r="X734" s="372" t="n">
        <f aca="false">IF(OR('Felling&amp;Restocking'!$S734="",OR('Felling&amp;Restocking'!$S734=0,'Felling&amp;Restocking'!$S734="N/A")),0,1)</f>
        <v>0</v>
      </c>
      <c r="Y734" s="362" t="str">
        <f aca="false">IF(W734=1,T734,"")</f>
        <v/>
      </c>
      <c r="Z734" s="362" t="str">
        <f aca="false">IF(W734=1,U734,"")</f>
        <v/>
      </c>
      <c r="AA734" s="363" t="str">
        <f aca="false">CONCATENATE(IF(AND(AG734="B",AF734&lt;&gt;""),AF734,""),IF(AND(AI734="B",AH734&lt;&gt;""),AH734,""),IF(AND(AK734="B",AJ734&lt;&gt;""),AJ734,""),IF(AND(AM734="B",AL734&lt;&gt;""),AL734,""),IF(AND(AO734="B",AN734&lt;&gt;""),AN734,""),IF(AND(AQ734="B",AP734&lt;&gt;""),AP734,""))</f>
        <v/>
      </c>
      <c r="AC734" s="362" t="str">
        <f aca="false">CONCATENATE(IF(AND(AG734="C",AF734&lt;&gt;""),AF734,""),IF(AND(AI734="C",AH734&lt;&gt;""),AH734,""),IF(AND(AK734="C",AJ734&lt;&gt;""),AJ734,""),IF(AND(AM734="C",AL734&lt;&gt;""),AL734,""),IF(AND(AO734="C",AN734&lt;&gt;""),AN734,""),IF(AND(AQ734="C",AP734&lt;&gt;""),AP734,""))</f>
        <v/>
      </c>
      <c r="AE734" s="362" t="str">
        <f aca="false">CONCATENATE(IF(AS734="","",AS734),IF(AU734="","",AU734),IF(AW734="","",AW734),IF(AY734="","",AY734),IF(BA734="","",BA734),IF(BC734="","",BC734))</f>
        <v>1</v>
      </c>
      <c r="AF734" s="362" t="str">
        <f aca="false">IF('Felling&amp;Restocking'!I734="","",IFERROR(VLOOKUP( 'Felling&amp;Restocking'!I734,SpeciesList[],2,0),"," &amp; 'Felling&amp;Restocking'!I734))</f>
        <v/>
      </c>
      <c r="AG734" s="362" t="str">
        <f aca="false">IF('Felling&amp;Restocking'!I734="","",VLOOKUP( 'Felling&amp;Restocking'!I734,SpeciesList[],4,0))</f>
        <v/>
      </c>
      <c r="AH734" s="362" t="str">
        <f aca="false">IF('Felling&amp;Restocking'!J734="","",IFERROR("," &amp; VLOOKUP( 'Felling&amp;Restocking'!J734,SpeciesList[],2,0),"," &amp; 'Felling&amp;Restocking'!J734))</f>
        <v/>
      </c>
      <c r="AI734" s="362" t="str">
        <f aca="false">IF('Felling&amp;Restocking'!J734="","",VLOOKUP( 'Felling&amp;Restocking'!J734,SpeciesList[],4,0))</f>
        <v/>
      </c>
      <c r="AJ734" s="362" t="str">
        <f aca="false">IF('Felling&amp;Restocking'!K734="","",IFERROR("," &amp; VLOOKUP( 'Felling&amp;Restocking'!K734,SpeciesList[],2,0),"," &amp; 'Felling&amp;Restocking'!K734))</f>
        <v/>
      </c>
      <c r="AK734" s="362" t="str">
        <f aca="false">IF('Felling&amp;Restocking'!K734="","",VLOOKUP( 'Felling&amp;Restocking'!K734,SpeciesList[],4,0))</f>
        <v/>
      </c>
      <c r="AL734" s="362" t="str">
        <f aca="false">IF('Felling&amp;Restocking'!L734="","",IFERROR("," &amp; VLOOKUP( 'Felling&amp;Restocking'!L734,SpeciesList[],2,0),"," &amp; 'Felling&amp;Restocking'!L734))</f>
        <v/>
      </c>
      <c r="AM734" s="362" t="str">
        <f aca="false">IF('Felling&amp;Restocking'!L734="","",VLOOKUP( 'Felling&amp;Restocking'!L734,SpeciesList[],4,0))</f>
        <v/>
      </c>
      <c r="AN734" s="362" t="str">
        <f aca="false">IF('Felling&amp;Restocking'!M734="","",IFERROR("," &amp; VLOOKUP( 'Felling&amp;Restocking'!M734,SpeciesList[],2,0),"," &amp; 'Felling&amp;Restocking'!M734))</f>
        <v/>
      </c>
      <c r="AO734" s="362" t="str">
        <f aca="false">IF('Felling&amp;Restocking'!M734="","",VLOOKUP( 'Felling&amp;Restocking'!M734,SpeciesList[],4,0))</f>
        <v/>
      </c>
      <c r="AP734" s="362" t="str">
        <f aca="false">IF('Felling&amp;Restocking'!N734="","",IFERROR("," &amp; VLOOKUP( 'Felling&amp;Restocking'!N734,SpeciesList[],2,0),"," &amp; 'Felling&amp;Restocking'!N734))</f>
        <v/>
      </c>
      <c r="AQ734" s="362" t="str">
        <f aca="false">IF('Felling&amp;Restocking'!N734="","",VLOOKUP( 'Felling&amp;Restocking'!N734,SpeciesList[],4,0))</f>
        <v/>
      </c>
      <c r="AT734" s="362" t="str">
        <f aca="false">IF('Sub-Cpt Record'!A734&lt;&gt;"",CONCATENATE('Sub-Cpt Record'!A734,'Sub-Cpt Record'!B734,'Sub-Cpt Record'!C734),"")</f>
        <v/>
      </c>
      <c r="AU734" s="362" t="n">
        <f aca="false">IF($AT734="",1,COUNTIFS($AT$11:$AT$1000, $AT734))</f>
        <v>1</v>
      </c>
      <c r="AV734" s="362" t="n">
        <f aca="false">IF(AT734&lt;&gt;"",'Sub-Cpt Record'!C734/CODE!AU734,0)</f>
        <v>0</v>
      </c>
    </row>
    <row r="735" customFormat="false" ht="15" hidden="false" customHeight="false" outlineLevel="0" collapsed="false">
      <c r="A735" s="362" t="str">
        <f aca="false">IF('Sub-Cpt Record'!B735="",IF(OR('Sub-Cpt Record'!A735=0,'Sub-Cpt Record'!A735=""),"",'Sub-Cpt Record'!A735),CONCATENATE('Sub-Cpt Record'!A735&amp;'Sub-Cpt Record'!B735))</f>
        <v/>
      </c>
      <c r="B735" s="362" t="n">
        <f aca="false">IF($A735="",1,COUNTIFS($A$11:$A$1000, $A735))</f>
        <v>1</v>
      </c>
      <c r="C735" s="363" t="str">
        <f aca="false">IF('Sub-Cpt Record'!E735 = "","",'Sub-Cpt Record'!E735&amp;"  ")</f>
        <v/>
      </c>
      <c r="D735" s="362" t="str">
        <f aca="false">IF('Sub-Cpt Record'!F735 = "","",'Sub-Cpt Record'!F735&amp;"  ")</f>
        <v/>
      </c>
      <c r="E735" s="362" t="str">
        <f aca="false">IF('Sub-Cpt Record'!G735 = "","",'Sub-Cpt Record'!G735&amp;"  ")</f>
        <v/>
      </c>
      <c r="F735" s="362" t="str">
        <f aca="false">IF('Sub-Cpt Record'!H735 = "","",'Sub-Cpt Record'!H735&amp;"  ")</f>
        <v/>
      </c>
      <c r="G735" s="362" t="str">
        <f aca="false">IF('Sub-Cpt Record'!I735 = "","",'Sub-Cpt Record'!I735&amp;"  ")</f>
        <v/>
      </c>
      <c r="H735" s="362" t="str">
        <f aca="false">IF('Sub-Cpt Record'!J735 = "","",'Sub-Cpt Record'!J735&amp;"  ")</f>
        <v/>
      </c>
      <c r="I735" s="364" t="str">
        <f aca="false">CONCATENATE(C735&amp;D735&amp;E735&amp;F735&amp;G735&amp;H735)</f>
        <v/>
      </c>
      <c r="J735" s="362" t="n">
        <f aca="false">IF(A735&lt;&gt;"",'Sub-Cpt Record'!C735/CODE!B735,0)</f>
        <v>0</v>
      </c>
      <c r="L735" s="365" t="str">
        <f aca="false">IF(A735="",IF(L736=1,1,""),1)</f>
        <v/>
      </c>
      <c r="N735" s="366" t="n">
        <f aca="false">COUNTIFS('Felling&amp;Restocking'!$A$11:$A$1000, 'Felling&amp;Restocking'!$A735, 'Felling&amp;Restocking'!$B$11:$B$1000, 'Felling&amp;Restocking'!$B735, 'Felling&amp;Restocking'!$H$11:$H$1000, 'Felling&amp;Restocking'!$H735)</f>
        <v>0</v>
      </c>
      <c r="O735" s="366" t="n">
        <f aca="false">IF(OR('Felling&amp;Restocking'!H735=0,'Felling&amp;Restocking'!H735=""),0,1)</f>
        <v>0</v>
      </c>
      <c r="P735" s="367" t="n">
        <f aca="false">SUM('Felling&amp;Restocking'!O735+'Felling&amp;Restocking'!P735)</f>
        <v>0</v>
      </c>
      <c r="S735" s="369" t="n">
        <f aca="false">IF(AND(O735&lt;&gt;0,P735&lt;&gt;0,'Felling&amp;Restocking'!G735&lt;&gt;0,AA735="",AC735=""),1,0)</f>
        <v>0</v>
      </c>
      <c r="T735" s="370" t="str">
        <f aca="false">IF(OR('Felling&amp;Restocking'!G735=0,'Felling&amp;Restocking'!G735=""),"",SUM('Felling&amp;Restocking'!O735/P735)*'Felling&amp;Restocking'!G735)</f>
        <v/>
      </c>
      <c r="U735" s="370" t="str">
        <f aca="false">IF(OR('Felling&amp;Restocking'!G735=0,'Felling&amp;Restocking'!G735=""),"",SUM('Felling&amp;Restocking'!P735/P735)*'Felling&amp;Restocking'!G735)</f>
        <v/>
      </c>
      <c r="V735" s="371" t="n">
        <f aca="false">IF(CONCATENATE('Felling&amp;Restocking'!U735&amp;'Felling&amp;Restocking'!W735&amp;'Felling&amp;Restocking'!Y735&amp;'Felling&amp;Restocking'!AA735&amp;'Felling&amp;Restocking'!AC735)="",0,1)</f>
        <v>0</v>
      </c>
      <c r="W735" s="372" t="n">
        <f aca="false">IF(OR(OR(TRIM('Felling&amp;Restocking'!H735)="T",TRIM('Felling&amp;Restocking'!H735)="DF",TRIM('Felling&amp;Restocking'!H735)="OS"),O735=0),0,1)</f>
        <v>0</v>
      </c>
      <c r="X735" s="372" t="n">
        <f aca="false">IF(OR('Felling&amp;Restocking'!$S735="",OR('Felling&amp;Restocking'!$S735=0,'Felling&amp;Restocking'!$S735="N/A")),0,1)</f>
        <v>0</v>
      </c>
      <c r="Y735" s="362" t="str">
        <f aca="false">IF(W735=1,T735,"")</f>
        <v/>
      </c>
      <c r="Z735" s="362" t="str">
        <f aca="false">IF(W735=1,U735,"")</f>
        <v/>
      </c>
      <c r="AA735" s="363" t="str">
        <f aca="false">CONCATENATE(IF(AND(AG735="B",AF735&lt;&gt;""),AF735,""),IF(AND(AI735="B",AH735&lt;&gt;""),AH735,""),IF(AND(AK735="B",AJ735&lt;&gt;""),AJ735,""),IF(AND(AM735="B",AL735&lt;&gt;""),AL735,""),IF(AND(AO735="B",AN735&lt;&gt;""),AN735,""),IF(AND(AQ735="B",AP735&lt;&gt;""),AP735,""))</f>
        <v/>
      </c>
      <c r="AC735" s="362" t="str">
        <f aca="false">CONCATENATE(IF(AND(AG735="C",AF735&lt;&gt;""),AF735,""),IF(AND(AI735="C",AH735&lt;&gt;""),AH735,""),IF(AND(AK735="C",AJ735&lt;&gt;""),AJ735,""),IF(AND(AM735="C",AL735&lt;&gt;""),AL735,""),IF(AND(AO735="C",AN735&lt;&gt;""),AN735,""),IF(AND(AQ735="C",AP735&lt;&gt;""),AP735,""))</f>
        <v/>
      </c>
      <c r="AE735" s="362" t="str">
        <f aca="false">CONCATENATE(IF(AS735="","",AS735),IF(AU735="","",AU735),IF(AW735="","",AW735),IF(AY735="","",AY735),IF(BA735="","",BA735),IF(BC735="","",BC735))</f>
        <v>1</v>
      </c>
      <c r="AF735" s="362" t="str">
        <f aca="false">IF('Felling&amp;Restocking'!I735="","",IFERROR(VLOOKUP( 'Felling&amp;Restocking'!I735,SpeciesList[],2,0),"," &amp; 'Felling&amp;Restocking'!I735))</f>
        <v/>
      </c>
      <c r="AG735" s="362" t="str">
        <f aca="false">IF('Felling&amp;Restocking'!I735="","",VLOOKUP( 'Felling&amp;Restocking'!I735,SpeciesList[],4,0))</f>
        <v/>
      </c>
      <c r="AH735" s="362" t="str">
        <f aca="false">IF('Felling&amp;Restocking'!J735="","",IFERROR("," &amp; VLOOKUP( 'Felling&amp;Restocking'!J735,SpeciesList[],2,0),"," &amp; 'Felling&amp;Restocking'!J735))</f>
        <v/>
      </c>
      <c r="AI735" s="362" t="str">
        <f aca="false">IF('Felling&amp;Restocking'!J735="","",VLOOKUP( 'Felling&amp;Restocking'!J735,SpeciesList[],4,0))</f>
        <v/>
      </c>
      <c r="AJ735" s="362" t="str">
        <f aca="false">IF('Felling&amp;Restocking'!K735="","",IFERROR("," &amp; VLOOKUP( 'Felling&amp;Restocking'!K735,SpeciesList[],2,0),"," &amp; 'Felling&amp;Restocking'!K735))</f>
        <v/>
      </c>
      <c r="AK735" s="362" t="str">
        <f aca="false">IF('Felling&amp;Restocking'!K735="","",VLOOKUP( 'Felling&amp;Restocking'!K735,SpeciesList[],4,0))</f>
        <v/>
      </c>
      <c r="AL735" s="362" t="str">
        <f aca="false">IF('Felling&amp;Restocking'!L735="","",IFERROR("," &amp; VLOOKUP( 'Felling&amp;Restocking'!L735,SpeciesList[],2,0),"," &amp; 'Felling&amp;Restocking'!L735))</f>
        <v/>
      </c>
      <c r="AM735" s="362" t="str">
        <f aca="false">IF('Felling&amp;Restocking'!L735="","",VLOOKUP( 'Felling&amp;Restocking'!L735,SpeciesList[],4,0))</f>
        <v/>
      </c>
      <c r="AN735" s="362" t="str">
        <f aca="false">IF('Felling&amp;Restocking'!M735="","",IFERROR("," &amp; VLOOKUP( 'Felling&amp;Restocking'!M735,SpeciesList[],2,0),"," &amp; 'Felling&amp;Restocking'!M735))</f>
        <v/>
      </c>
      <c r="AO735" s="362" t="str">
        <f aca="false">IF('Felling&amp;Restocking'!M735="","",VLOOKUP( 'Felling&amp;Restocking'!M735,SpeciesList[],4,0))</f>
        <v/>
      </c>
      <c r="AP735" s="362" t="str">
        <f aca="false">IF('Felling&amp;Restocking'!N735="","",IFERROR("," &amp; VLOOKUP( 'Felling&amp;Restocking'!N735,SpeciesList[],2,0),"," &amp; 'Felling&amp;Restocking'!N735))</f>
        <v/>
      </c>
      <c r="AQ735" s="362" t="str">
        <f aca="false">IF('Felling&amp;Restocking'!N735="","",VLOOKUP( 'Felling&amp;Restocking'!N735,SpeciesList[],4,0))</f>
        <v/>
      </c>
      <c r="AT735" s="362" t="str">
        <f aca="false">IF('Sub-Cpt Record'!A735&lt;&gt;"",CONCATENATE('Sub-Cpt Record'!A735,'Sub-Cpt Record'!B735,'Sub-Cpt Record'!C735),"")</f>
        <v/>
      </c>
      <c r="AU735" s="362" t="n">
        <f aca="false">IF($AT735="",1,COUNTIFS($AT$11:$AT$1000, $AT735))</f>
        <v>1</v>
      </c>
      <c r="AV735" s="362" t="n">
        <f aca="false">IF(AT735&lt;&gt;"",'Sub-Cpt Record'!C735/CODE!AU735,0)</f>
        <v>0</v>
      </c>
    </row>
    <row r="736" customFormat="false" ht="15" hidden="false" customHeight="false" outlineLevel="0" collapsed="false">
      <c r="A736" s="362" t="str">
        <f aca="false">IF('Sub-Cpt Record'!B736="",IF(OR('Sub-Cpt Record'!A736=0,'Sub-Cpt Record'!A736=""),"",'Sub-Cpt Record'!A736),CONCATENATE('Sub-Cpt Record'!A736&amp;'Sub-Cpt Record'!B736))</f>
        <v/>
      </c>
      <c r="B736" s="362" t="n">
        <f aca="false">IF($A736="",1,COUNTIFS($A$11:$A$1000, $A736))</f>
        <v>1</v>
      </c>
      <c r="C736" s="363" t="str">
        <f aca="false">IF('Sub-Cpt Record'!E736 = "","",'Sub-Cpt Record'!E736&amp;"  ")</f>
        <v/>
      </c>
      <c r="D736" s="362" t="str">
        <f aca="false">IF('Sub-Cpt Record'!F736 = "","",'Sub-Cpt Record'!F736&amp;"  ")</f>
        <v/>
      </c>
      <c r="E736" s="362" t="str">
        <f aca="false">IF('Sub-Cpt Record'!G736 = "","",'Sub-Cpt Record'!G736&amp;"  ")</f>
        <v/>
      </c>
      <c r="F736" s="362" t="str">
        <f aca="false">IF('Sub-Cpt Record'!H736 = "","",'Sub-Cpt Record'!H736&amp;"  ")</f>
        <v/>
      </c>
      <c r="G736" s="362" t="str">
        <f aca="false">IF('Sub-Cpt Record'!I736 = "","",'Sub-Cpt Record'!I736&amp;"  ")</f>
        <v/>
      </c>
      <c r="H736" s="362" t="str">
        <f aca="false">IF('Sub-Cpt Record'!J736 = "","",'Sub-Cpt Record'!J736&amp;"  ")</f>
        <v/>
      </c>
      <c r="I736" s="364" t="str">
        <f aca="false">CONCATENATE(C736&amp;D736&amp;E736&amp;F736&amp;G736&amp;H736)</f>
        <v/>
      </c>
      <c r="J736" s="362" t="n">
        <f aca="false">IF(A736&lt;&gt;"",'Sub-Cpt Record'!C736/CODE!B736,0)</f>
        <v>0</v>
      </c>
      <c r="L736" s="365" t="str">
        <f aca="false">IF(A736="",IF(L737=1,1,""),1)</f>
        <v/>
      </c>
      <c r="N736" s="366" t="n">
        <f aca="false">COUNTIFS('Felling&amp;Restocking'!$A$11:$A$1000, 'Felling&amp;Restocking'!$A736, 'Felling&amp;Restocking'!$B$11:$B$1000, 'Felling&amp;Restocking'!$B736, 'Felling&amp;Restocking'!$H$11:$H$1000, 'Felling&amp;Restocking'!$H736)</f>
        <v>0</v>
      </c>
      <c r="O736" s="366" t="n">
        <f aca="false">IF(OR('Felling&amp;Restocking'!H736=0,'Felling&amp;Restocking'!H736=""),0,1)</f>
        <v>0</v>
      </c>
      <c r="P736" s="367" t="n">
        <f aca="false">SUM('Felling&amp;Restocking'!O736+'Felling&amp;Restocking'!P736)</f>
        <v>0</v>
      </c>
      <c r="S736" s="369" t="n">
        <f aca="false">IF(AND(O736&lt;&gt;0,P736&lt;&gt;0,'Felling&amp;Restocking'!G736&lt;&gt;0,AA736="",AC736=""),1,0)</f>
        <v>0</v>
      </c>
      <c r="T736" s="370" t="str">
        <f aca="false">IF(OR('Felling&amp;Restocking'!G736=0,'Felling&amp;Restocking'!G736=""),"",SUM('Felling&amp;Restocking'!O736/P736)*'Felling&amp;Restocking'!G736)</f>
        <v/>
      </c>
      <c r="U736" s="370" t="str">
        <f aca="false">IF(OR('Felling&amp;Restocking'!G736=0,'Felling&amp;Restocking'!G736=""),"",SUM('Felling&amp;Restocking'!P736/P736)*'Felling&amp;Restocking'!G736)</f>
        <v/>
      </c>
      <c r="V736" s="371" t="n">
        <f aca="false">IF(CONCATENATE('Felling&amp;Restocking'!U736&amp;'Felling&amp;Restocking'!W736&amp;'Felling&amp;Restocking'!Y736&amp;'Felling&amp;Restocking'!AA736&amp;'Felling&amp;Restocking'!AC736)="",0,1)</f>
        <v>0</v>
      </c>
      <c r="W736" s="372" t="n">
        <f aca="false">IF(OR(OR(TRIM('Felling&amp;Restocking'!H736)="T",TRIM('Felling&amp;Restocking'!H736)="DF",TRIM('Felling&amp;Restocking'!H736)="OS"),O736=0),0,1)</f>
        <v>0</v>
      </c>
      <c r="X736" s="372" t="n">
        <f aca="false">IF(OR('Felling&amp;Restocking'!$S736="",OR('Felling&amp;Restocking'!$S736=0,'Felling&amp;Restocking'!$S736="N/A")),0,1)</f>
        <v>0</v>
      </c>
      <c r="Y736" s="362" t="str">
        <f aca="false">IF(W736=1,T736,"")</f>
        <v/>
      </c>
      <c r="Z736" s="362" t="str">
        <f aca="false">IF(W736=1,U736,"")</f>
        <v/>
      </c>
      <c r="AA736" s="363" t="str">
        <f aca="false">CONCATENATE(IF(AND(AG736="B",AF736&lt;&gt;""),AF736,""),IF(AND(AI736="B",AH736&lt;&gt;""),AH736,""),IF(AND(AK736="B",AJ736&lt;&gt;""),AJ736,""),IF(AND(AM736="B",AL736&lt;&gt;""),AL736,""),IF(AND(AO736="B",AN736&lt;&gt;""),AN736,""),IF(AND(AQ736="B",AP736&lt;&gt;""),AP736,""))</f>
        <v/>
      </c>
      <c r="AC736" s="362" t="str">
        <f aca="false">CONCATENATE(IF(AND(AG736="C",AF736&lt;&gt;""),AF736,""),IF(AND(AI736="C",AH736&lt;&gt;""),AH736,""),IF(AND(AK736="C",AJ736&lt;&gt;""),AJ736,""),IF(AND(AM736="C",AL736&lt;&gt;""),AL736,""),IF(AND(AO736="C",AN736&lt;&gt;""),AN736,""),IF(AND(AQ736="C",AP736&lt;&gt;""),AP736,""))</f>
        <v/>
      </c>
      <c r="AE736" s="362" t="str">
        <f aca="false">CONCATENATE(IF(AS736="","",AS736),IF(AU736="","",AU736),IF(AW736="","",AW736),IF(AY736="","",AY736),IF(BA736="","",BA736),IF(BC736="","",BC736))</f>
        <v>1</v>
      </c>
      <c r="AF736" s="362" t="str">
        <f aca="false">IF('Felling&amp;Restocking'!I736="","",IFERROR(VLOOKUP( 'Felling&amp;Restocking'!I736,SpeciesList[],2,0),"," &amp; 'Felling&amp;Restocking'!I736))</f>
        <v/>
      </c>
      <c r="AG736" s="362" t="str">
        <f aca="false">IF('Felling&amp;Restocking'!I736="","",VLOOKUP( 'Felling&amp;Restocking'!I736,SpeciesList[],4,0))</f>
        <v/>
      </c>
      <c r="AH736" s="362" t="str">
        <f aca="false">IF('Felling&amp;Restocking'!J736="","",IFERROR("," &amp; VLOOKUP( 'Felling&amp;Restocking'!J736,SpeciesList[],2,0),"," &amp; 'Felling&amp;Restocking'!J736))</f>
        <v/>
      </c>
      <c r="AI736" s="362" t="str">
        <f aca="false">IF('Felling&amp;Restocking'!J736="","",VLOOKUP( 'Felling&amp;Restocking'!J736,SpeciesList[],4,0))</f>
        <v/>
      </c>
      <c r="AJ736" s="362" t="str">
        <f aca="false">IF('Felling&amp;Restocking'!K736="","",IFERROR("," &amp; VLOOKUP( 'Felling&amp;Restocking'!K736,SpeciesList[],2,0),"," &amp; 'Felling&amp;Restocking'!K736))</f>
        <v/>
      </c>
      <c r="AK736" s="362" t="str">
        <f aca="false">IF('Felling&amp;Restocking'!K736="","",VLOOKUP( 'Felling&amp;Restocking'!K736,SpeciesList[],4,0))</f>
        <v/>
      </c>
      <c r="AL736" s="362" t="str">
        <f aca="false">IF('Felling&amp;Restocking'!L736="","",IFERROR("," &amp; VLOOKUP( 'Felling&amp;Restocking'!L736,SpeciesList[],2,0),"," &amp; 'Felling&amp;Restocking'!L736))</f>
        <v/>
      </c>
      <c r="AM736" s="362" t="str">
        <f aca="false">IF('Felling&amp;Restocking'!L736="","",VLOOKUP( 'Felling&amp;Restocking'!L736,SpeciesList[],4,0))</f>
        <v/>
      </c>
      <c r="AN736" s="362" t="str">
        <f aca="false">IF('Felling&amp;Restocking'!M736="","",IFERROR("," &amp; VLOOKUP( 'Felling&amp;Restocking'!M736,SpeciesList[],2,0),"," &amp; 'Felling&amp;Restocking'!M736))</f>
        <v/>
      </c>
      <c r="AO736" s="362" t="str">
        <f aca="false">IF('Felling&amp;Restocking'!M736="","",VLOOKUP( 'Felling&amp;Restocking'!M736,SpeciesList[],4,0))</f>
        <v/>
      </c>
      <c r="AP736" s="362" t="str">
        <f aca="false">IF('Felling&amp;Restocking'!N736="","",IFERROR("," &amp; VLOOKUP( 'Felling&amp;Restocking'!N736,SpeciesList[],2,0),"," &amp; 'Felling&amp;Restocking'!N736))</f>
        <v/>
      </c>
      <c r="AQ736" s="362" t="str">
        <f aca="false">IF('Felling&amp;Restocking'!N736="","",VLOOKUP( 'Felling&amp;Restocking'!N736,SpeciesList[],4,0))</f>
        <v/>
      </c>
      <c r="AT736" s="362" t="str">
        <f aca="false">IF('Sub-Cpt Record'!A736&lt;&gt;"",CONCATENATE('Sub-Cpt Record'!A736,'Sub-Cpt Record'!B736,'Sub-Cpt Record'!C736),"")</f>
        <v/>
      </c>
      <c r="AU736" s="362" t="n">
        <f aca="false">IF($AT736="",1,COUNTIFS($AT$11:$AT$1000, $AT736))</f>
        <v>1</v>
      </c>
      <c r="AV736" s="362" t="n">
        <f aca="false">IF(AT736&lt;&gt;"",'Sub-Cpt Record'!C736/CODE!AU736,0)</f>
        <v>0</v>
      </c>
    </row>
    <row r="737" customFormat="false" ht="15" hidden="false" customHeight="false" outlineLevel="0" collapsed="false">
      <c r="A737" s="362" t="str">
        <f aca="false">IF('Sub-Cpt Record'!B737="",IF(OR('Sub-Cpt Record'!A737=0,'Sub-Cpt Record'!A737=""),"",'Sub-Cpt Record'!A737),CONCATENATE('Sub-Cpt Record'!A737&amp;'Sub-Cpt Record'!B737))</f>
        <v/>
      </c>
      <c r="B737" s="362" t="n">
        <f aca="false">IF($A737="",1,COUNTIFS($A$11:$A$1000, $A737))</f>
        <v>1</v>
      </c>
      <c r="C737" s="363" t="str">
        <f aca="false">IF('Sub-Cpt Record'!E737 = "","",'Sub-Cpt Record'!E737&amp;"  ")</f>
        <v/>
      </c>
      <c r="D737" s="362" t="str">
        <f aca="false">IF('Sub-Cpt Record'!F737 = "","",'Sub-Cpt Record'!F737&amp;"  ")</f>
        <v/>
      </c>
      <c r="E737" s="362" t="str">
        <f aca="false">IF('Sub-Cpt Record'!G737 = "","",'Sub-Cpt Record'!G737&amp;"  ")</f>
        <v/>
      </c>
      <c r="F737" s="362" t="str">
        <f aca="false">IF('Sub-Cpt Record'!H737 = "","",'Sub-Cpt Record'!H737&amp;"  ")</f>
        <v/>
      </c>
      <c r="G737" s="362" t="str">
        <f aca="false">IF('Sub-Cpt Record'!I737 = "","",'Sub-Cpt Record'!I737&amp;"  ")</f>
        <v/>
      </c>
      <c r="H737" s="362" t="str">
        <f aca="false">IF('Sub-Cpt Record'!J737 = "","",'Sub-Cpt Record'!J737&amp;"  ")</f>
        <v/>
      </c>
      <c r="I737" s="364" t="str">
        <f aca="false">CONCATENATE(C737&amp;D737&amp;E737&amp;F737&amp;G737&amp;H737)</f>
        <v/>
      </c>
      <c r="J737" s="362" t="n">
        <f aca="false">IF(A737&lt;&gt;"",'Sub-Cpt Record'!C737/CODE!B737,0)</f>
        <v>0</v>
      </c>
      <c r="L737" s="365" t="str">
        <f aca="false">IF(A737="",IF(L738=1,1,""),1)</f>
        <v/>
      </c>
      <c r="N737" s="366" t="n">
        <f aca="false">COUNTIFS('Felling&amp;Restocking'!$A$11:$A$1000, 'Felling&amp;Restocking'!$A737, 'Felling&amp;Restocking'!$B$11:$B$1000, 'Felling&amp;Restocking'!$B737, 'Felling&amp;Restocking'!$H$11:$H$1000, 'Felling&amp;Restocking'!$H737)</f>
        <v>0</v>
      </c>
      <c r="O737" s="366" t="n">
        <f aca="false">IF(OR('Felling&amp;Restocking'!H737=0,'Felling&amp;Restocking'!H737=""),0,1)</f>
        <v>0</v>
      </c>
      <c r="P737" s="367" t="n">
        <f aca="false">SUM('Felling&amp;Restocking'!O737+'Felling&amp;Restocking'!P737)</f>
        <v>0</v>
      </c>
      <c r="S737" s="369" t="n">
        <f aca="false">IF(AND(O737&lt;&gt;0,P737&lt;&gt;0,'Felling&amp;Restocking'!G737&lt;&gt;0,AA737="",AC737=""),1,0)</f>
        <v>0</v>
      </c>
      <c r="T737" s="370" t="str">
        <f aca="false">IF(OR('Felling&amp;Restocking'!G737=0,'Felling&amp;Restocking'!G737=""),"",SUM('Felling&amp;Restocking'!O737/P737)*'Felling&amp;Restocking'!G737)</f>
        <v/>
      </c>
      <c r="U737" s="370" t="str">
        <f aca="false">IF(OR('Felling&amp;Restocking'!G737=0,'Felling&amp;Restocking'!G737=""),"",SUM('Felling&amp;Restocking'!P737/P737)*'Felling&amp;Restocking'!G737)</f>
        <v/>
      </c>
      <c r="V737" s="371" t="n">
        <f aca="false">IF(CONCATENATE('Felling&amp;Restocking'!U737&amp;'Felling&amp;Restocking'!W737&amp;'Felling&amp;Restocking'!Y737&amp;'Felling&amp;Restocking'!AA737&amp;'Felling&amp;Restocking'!AC737)="",0,1)</f>
        <v>0</v>
      </c>
      <c r="W737" s="372" t="n">
        <f aca="false">IF(OR(OR(TRIM('Felling&amp;Restocking'!H737)="T",TRIM('Felling&amp;Restocking'!H737)="DF",TRIM('Felling&amp;Restocking'!H737)="OS"),O737=0),0,1)</f>
        <v>0</v>
      </c>
      <c r="X737" s="372" t="n">
        <f aca="false">IF(OR('Felling&amp;Restocking'!$S737="",OR('Felling&amp;Restocking'!$S737=0,'Felling&amp;Restocking'!$S737="N/A")),0,1)</f>
        <v>0</v>
      </c>
      <c r="Y737" s="362" t="str">
        <f aca="false">IF(W737=1,T737,"")</f>
        <v/>
      </c>
      <c r="Z737" s="362" t="str">
        <f aca="false">IF(W737=1,U737,"")</f>
        <v/>
      </c>
      <c r="AA737" s="363" t="str">
        <f aca="false">CONCATENATE(IF(AND(AG737="B",AF737&lt;&gt;""),AF737,""),IF(AND(AI737="B",AH737&lt;&gt;""),AH737,""),IF(AND(AK737="B",AJ737&lt;&gt;""),AJ737,""),IF(AND(AM737="B",AL737&lt;&gt;""),AL737,""),IF(AND(AO737="B",AN737&lt;&gt;""),AN737,""),IF(AND(AQ737="B",AP737&lt;&gt;""),AP737,""))</f>
        <v/>
      </c>
      <c r="AC737" s="362" t="str">
        <f aca="false">CONCATENATE(IF(AND(AG737="C",AF737&lt;&gt;""),AF737,""),IF(AND(AI737="C",AH737&lt;&gt;""),AH737,""),IF(AND(AK737="C",AJ737&lt;&gt;""),AJ737,""),IF(AND(AM737="C",AL737&lt;&gt;""),AL737,""),IF(AND(AO737="C",AN737&lt;&gt;""),AN737,""),IF(AND(AQ737="C",AP737&lt;&gt;""),AP737,""))</f>
        <v/>
      </c>
      <c r="AE737" s="362" t="str">
        <f aca="false">CONCATENATE(IF(AS737="","",AS737),IF(AU737="","",AU737),IF(AW737="","",AW737),IF(AY737="","",AY737),IF(BA737="","",BA737),IF(BC737="","",BC737))</f>
        <v>1</v>
      </c>
      <c r="AF737" s="362" t="str">
        <f aca="false">IF('Felling&amp;Restocking'!I737="","",IFERROR(VLOOKUP( 'Felling&amp;Restocking'!I737,SpeciesList[],2,0),"," &amp; 'Felling&amp;Restocking'!I737))</f>
        <v/>
      </c>
      <c r="AG737" s="362" t="str">
        <f aca="false">IF('Felling&amp;Restocking'!I737="","",VLOOKUP( 'Felling&amp;Restocking'!I737,SpeciesList[],4,0))</f>
        <v/>
      </c>
      <c r="AH737" s="362" t="str">
        <f aca="false">IF('Felling&amp;Restocking'!J737="","",IFERROR("," &amp; VLOOKUP( 'Felling&amp;Restocking'!J737,SpeciesList[],2,0),"," &amp; 'Felling&amp;Restocking'!J737))</f>
        <v/>
      </c>
      <c r="AI737" s="362" t="str">
        <f aca="false">IF('Felling&amp;Restocking'!J737="","",VLOOKUP( 'Felling&amp;Restocking'!J737,SpeciesList[],4,0))</f>
        <v/>
      </c>
      <c r="AJ737" s="362" t="str">
        <f aca="false">IF('Felling&amp;Restocking'!K737="","",IFERROR("," &amp; VLOOKUP( 'Felling&amp;Restocking'!K737,SpeciesList[],2,0),"," &amp; 'Felling&amp;Restocking'!K737))</f>
        <v/>
      </c>
      <c r="AK737" s="362" t="str">
        <f aca="false">IF('Felling&amp;Restocking'!K737="","",VLOOKUP( 'Felling&amp;Restocking'!K737,SpeciesList[],4,0))</f>
        <v/>
      </c>
      <c r="AL737" s="362" t="str">
        <f aca="false">IF('Felling&amp;Restocking'!L737="","",IFERROR("," &amp; VLOOKUP( 'Felling&amp;Restocking'!L737,SpeciesList[],2,0),"," &amp; 'Felling&amp;Restocking'!L737))</f>
        <v/>
      </c>
      <c r="AM737" s="362" t="str">
        <f aca="false">IF('Felling&amp;Restocking'!L737="","",VLOOKUP( 'Felling&amp;Restocking'!L737,SpeciesList[],4,0))</f>
        <v/>
      </c>
      <c r="AN737" s="362" t="str">
        <f aca="false">IF('Felling&amp;Restocking'!M737="","",IFERROR("," &amp; VLOOKUP( 'Felling&amp;Restocking'!M737,SpeciesList[],2,0),"," &amp; 'Felling&amp;Restocking'!M737))</f>
        <v/>
      </c>
      <c r="AO737" s="362" t="str">
        <f aca="false">IF('Felling&amp;Restocking'!M737="","",VLOOKUP( 'Felling&amp;Restocking'!M737,SpeciesList[],4,0))</f>
        <v/>
      </c>
      <c r="AP737" s="362" t="str">
        <f aca="false">IF('Felling&amp;Restocking'!N737="","",IFERROR("," &amp; VLOOKUP( 'Felling&amp;Restocking'!N737,SpeciesList[],2,0),"," &amp; 'Felling&amp;Restocking'!N737))</f>
        <v/>
      </c>
      <c r="AQ737" s="362" t="str">
        <f aca="false">IF('Felling&amp;Restocking'!N737="","",VLOOKUP( 'Felling&amp;Restocking'!N737,SpeciesList[],4,0))</f>
        <v/>
      </c>
      <c r="AT737" s="362" t="str">
        <f aca="false">IF('Sub-Cpt Record'!A737&lt;&gt;"",CONCATENATE('Sub-Cpt Record'!A737,'Sub-Cpt Record'!B737,'Sub-Cpt Record'!C737),"")</f>
        <v/>
      </c>
      <c r="AU737" s="362" t="n">
        <f aca="false">IF($AT737="",1,COUNTIFS($AT$11:$AT$1000, $AT737))</f>
        <v>1</v>
      </c>
      <c r="AV737" s="362" t="n">
        <f aca="false">IF(AT737&lt;&gt;"",'Sub-Cpt Record'!C737/CODE!AU737,0)</f>
        <v>0</v>
      </c>
    </row>
    <row r="738" customFormat="false" ht="15" hidden="false" customHeight="false" outlineLevel="0" collapsed="false">
      <c r="A738" s="362" t="str">
        <f aca="false">IF('Sub-Cpt Record'!B738="",IF(OR('Sub-Cpt Record'!A738=0,'Sub-Cpt Record'!A738=""),"",'Sub-Cpt Record'!A738),CONCATENATE('Sub-Cpt Record'!A738&amp;'Sub-Cpt Record'!B738))</f>
        <v/>
      </c>
      <c r="B738" s="362" t="n">
        <f aca="false">IF($A738="",1,COUNTIFS($A$11:$A$1000, $A738))</f>
        <v>1</v>
      </c>
      <c r="C738" s="363" t="str">
        <f aca="false">IF('Sub-Cpt Record'!E738 = "","",'Sub-Cpt Record'!E738&amp;"  ")</f>
        <v/>
      </c>
      <c r="D738" s="362" t="str">
        <f aca="false">IF('Sub-Cpt Record'!F738 = "","",'Sub-Cpt Record'!F738&amp;"  ")</f>
        <v/>
      </c>
      <c r="E738" s="362" t="str">
        <f aca="false">IF('Sub-Cpt Record'!G738 = "","",'Sub-Cpt Record'!G738&amp;"  ")</f>
        <v/>
      </c>
      <c r="F738" s="362" t="str">
        <f aca="false">IF('Sub-Cpt Record'!H738 = "","",'Sub-Cpt Record'!H738&amp;"  ")</f>
        <v/>
      </c>
      <c r="G738" s="362" t="str">
        <f aca="false">IF('Sub-Cpt Record'!I738 = "","",'Sub-Cpt Record'!I738&amp;"  ")</f>
        <v/>
      </c>
      <c r="H738" s="362" t="str">
        <f aca="false">IF('Sub-Cpt Record'!J738 = "","",'Sub-Cpt Record'!J738&amp;"  ")</f>
        <v/>
      </c>
      <c r="I738" s="364" t="str">
        <f aca="false">CONCATENATE(C738&amp;D738&amp;E738&amp;F738&amp;G738&amp;H738)</f>
        <v/>
      </c>
      <c r="J738" s="362" t="n">
        <f aca="false">IF(A738&lt;&gt;"",'Sub-Cpt Record'!C738/CODE!B738,0)</f>
        <v>0</v>
      </c>
      <c r="L738" s="365" t="str">
        <f aca="false">IF(A738="",IF(L739=1,1,""),1)</f>
        <v/>
      </c>
      <c r="N738" s="366" t="n">
        <f aca="false">COUNTIFS('Felling&amp;Restocking'!$A$11:$A$1000, 'Felling&amp;Restocking'!$A738, 'Felling&amp;Restocking'!$B$11:$B$1000, 'Felling&amp;Restocking'!$B738, 'Felling&amp;Restocking'!$H$11:$H$1000, 'Felling&amp;Restocking'!$H738)</f>
        <v>0</v>
      </c>
      <c r="O738" s="366" t="n">
        <f aca="false">IF(OR('Felling&amp;Restocking'!H738=0,'Felling&amp;Restocking'!H738=""),0,1)</f>
        <v>0</v>
      </c>
      <c r="P738" s="367" t="n">
        <f aca="false">SUM('Felling&amp;Restocking'!O738+'Felling&amp;Restocking'!P738)</f>
        <v>0</v>
      </c>
      <c r="S738" s="369" t="n">
        <f aca="false">IF(AND(O738&lt;&gt;0,P738&lt;&gt;0,'Felling&amp;Restocking'!G738&lt;&gt;0,AA738="",AC738=""),1,0)</f>
        <v>0</v>
      </c>
      <c r="T738" s="370" t="str">
        <f aca="false">IF(OR('Felling&amp;Restocking'!G738=0,'Felling&amp;Restocking'!G738=""),"",SUM('Felling&amp;Restocking'!O738/P738)*'Felling&amp;Restocking'!G738)</f>
        <v/>
      </c>
      <c r="U738" s="370" t="str">
        <f aca="false">IF(OR('Felling&amp;Restocking'!G738=0,'Felling&amp;Restocking'!G738=""),"",SUM('Felling&amp;Restocking'!P738/P738)*'Felling&amp;Restocking'!G738)</f>
        <v/>
      </c>
      <c r="V738" s="371" t="n">
        <f aca="false">IF(CONCATENATE('Felling&amp;Restocking'!U738&amp;'Felling&amp;Restocking'!W738&amp;'Felling&amp;Restocking'!Y738&amp;'Felling&amp;Restocking'!AA738&amp;'Felling&amp;Restocking'!AC738)="",0,1)</f>
        <v>0</v>
      </c>
      <c r="W738" s="372" t="n">
        <f aca="false">IF(OR(OR(TRIM('Felling&amp;Restocking'!H738)="T",TRIM('Felling&amp;Restocking'!H738)="DF",TRIM('Felling&amp;Restocking'!H738)="OS"),O738=0),0,1)</f>
        <v>0</v>
      </c>
      <c r="X738" s="372" t="n">
        <f aca="false">IF(OR('Felling&amp;Restocking'!$S738="",OR('Felling&amp;Restocking'!$S738=0,'Felling&amp;Restocking'!$S738="N/A")),0,1)</f>
        <v>0</v>
      </c>
      <c r="Y738" s="362" t="str">
        <f aca="false">IF(W738=1,T738,"")</f>
        <v/>
      </c>
      <c r="Z738" s="362" t="str">
        <f aca="false">IF(W738=1,U738,"")</f>
        <v/>
      </c>
      <c r="AA738" s="363" t="str">
        <f aca="false">CONCATENATE(IF(AND(AG738="B",AF738&lt;&gt;""),AF738,""),IF(AND(AI738="B",AH738&lt;&gt;""),AH738,""),IF(AND(AK738="B",AJ738&lt;&gt;""),AJ738,""),IF(AND(AM738="B",AL738&lt;&gt;""),AL738,""),IF(AND(AO738="B",AN738&lt;&gt;""),AN738,""),IF(AND(AQ738="B",AP738&lt;&gt;""),AP738,""))</f>
        <v/>
      </c>
      <c r="AC738" s="362" t="str">
        <f aca="false">CONCATENATE(IF(AND(AG738="C",AF738&lt;&gt;""),AF738,""),IF(AND(AI738="C",AH738&lt;&gt;""),AH738,""),IF(AND(AK738="C",AJ738&lt;&gt;""),AJ738,""),IF(AND(AM738="C",AL738&lt;&gt;""),AL738,""),IF(AND(AO738="C",AN738&lt;&gt;""),AN738,""),IF(AND(AQ738="C",AP738&lt;&gt;""),AP738,""))</f>
        <v/>
      </c>
      <c r="AE738" s="362" t="str">
        <f aca="false">CONCATENATE(IF(AS738="","",AS738),IF(AU738="","",AU738),IF(AW738="","",AW738),IF(AY738="","",AY738),IF(BA738="","",BA738),IF(BC738="","",BC738))</f>
        <v>1</v>
      </c>
      <c r="AF738" s="362" t="str">
        <f aca="false">IF('Felling&amp;Restocking'!I738="","",IFERROR(VLOOKUP( 'Felling&amp;Restocking'!I738,SpeciesList[],2,0),"," &amp; 'Felling&amp;Restocking'!I738))</f>
        <v/>
      </c>
      <c r="AG738" s="362" t="str">
        <f aca="false">IF('Felling&amp;Restocking'!I738="","",VLOOKUP( 'Felling&amp;Restocking'!I738,SpeciesList[],4,0))</f>
        <v/>
      </c>
      <c r="AH738" s="362" t="str">
        <f aca="false">IF('Felling&amp;Restocking'!J738="","",IFERROR("," &amp; VLOOKUP( 'Felling&amp;Restocking'!J738,SpeciesList[],2,0),"," &amp; 'Felling&amp;Restocking'!J738))</f>
        <v/>
      </c>
      <c r="AI738" s="362" t="str">
        <f aca="false">IF('Felling&amp;Restocking'!J738="","",VLOOKUP( 'Felling&amp;Restocking'!J738,SpeciesList[],4,0))</f>
        <v/>
      </c>
      <c r="AJ738" s="362" t="str">
        <f aca="false">IF('Felling&amp;Restocking'!K738="","",IFERROR("," &amp; VLOOKUP( 'Felling&amp;Restocking'!K738,SpeciesList[],2,0),"," &amp; 'Felling&amp;Restocking'!K738))</f>
        <v/>
      </c>
      <c r="AK738" s="362" t="str">
        <f aca="false">IF('Felling&amp;Restocking'!K738="","",VLOOKUP( 'Felling&amp;Restocking'!K738,SpeciesList[],4,0))</f>
        <v/>
      </c>
      <c r="AL738" s="362" t="str">
        <f aca="false">IF('Felling&amp;Restocking'!L738="","",IFERROR("," &amp; VLOOKUP( 'Felling&amp;Restocking'!L738,SpeciesList[],2,0),"," &amp; 'Felling&amp;Restocking'!L738))</f>
        <v/>
      </c>
      <c r="AM738" s="362" t="str">
        <f aca="false">IF('Felling&amp;Restocking'!L738="","",VLOOKUP( 'Felling&amp;Restocking'!L738,SpeciesList[],4,0))</f>
        <v/>
      </c>
      <c r="AN738" s="362" t="str">
        <f aca="false">IF('Felling&amp;Restocking'!M738="","",IFERROR("," &amp; VLOOKUP( 'Felling&amp;Restocking'!M738,SpeciesList[],2,0),"," &amp; 'Felling&amp;Restocking'!M738))</f>
        <v/>
      </c>
      <c r="AO738" s="362" t="str">
        <f aca="false">IF('Felling&amp;Restocking'!M738="","",VLOOKUP( 'Felling&amp;Restocking'!M738,SpeciesList[],4,0))</f>
        <v/>
      </c>
      <c r="AP738" s="362" t="str">
        <f aca="false">IF('Felling&amp;Restocking'!N738="","",IFERROR("," &amp; VLOOKUP( 'Felling&amp;Restocking'!N738,SpeciesList[],2,0),"," &amp; 'Felling&amp;Restocking'!N738))</f>
        <v/>
      </c>
      <c r="AQ738" s="362" t="str">
        <f aca="false">IF('Felling&amp;Restocking'!N738="","",VLOOKUP( 'Felling&amp;Restocking'!N738,SpeciesList[],4,0))</f>
        <v/>
      </c>
      <c r="AT738" s="362" t="str">
        <f aca="false">IF('Sub-Cpt Record'!A738&lt;&gt;"",CONCATENATE('Sub-Cpt Record'!A738,'Sub-Cpt Record'!B738,'Sub-Cpt Record'!C738),"")</f>
        <v/>
      </c>
      <c r="AU738" s="362" t="n">
        <f aca="false">IF($AT738="",1,COUNTIFS($AT$11:$AT$1000, $AT738))</f>
        <v>1</v>
      </c>
      <c r="AV738" s="362" t="n">
        <f aca="false">IF(AT738&lt;&gt;"",'Sub-Cpt Record'!C738/CODE!AU738,0)</f>
        <v>0</v>
      </c>
    </row>
    <row r="739" customFormat="false" ht="15" hidden="false" customHeight="false" outlineLevel="0" collapsed="false">
      <c r="A739" s="362" t="str">
        <f aca="false">IF('Sub-Cpt Record'!B739="",IF(OR('Sub-Cpt Record'!A739=0,'Sub-Cpt Record'!A739=""),"",'Sub-Cpt Record'!A739),CONCATENATE('Sub-Cpt Record'!A739&amp;'Sub-Cpt Record'!B739))</f>
        <v/>
      </c>
      <c r="B739" s="362" t="n">
        <f aca="false">IF($A739="",1,COUNTIFS($A$11:$A$1000, $A739))</f>
        <v>1</v>
      </c>
      <c r="C739" s="363" t="str">
        <f aca="false">IF('Sub-Cpt Record'!E739 = "","",'Sub-Cpt Record'!E739&amp;"  ")</f>
        <v/>
      </c>
      <c r="D739" s="362" t="str">
        <f aca="false">IF('Sub-Cpt Record'!F739 = "","",'Sub-Cpt Record'!F739&amp;"  ")</f>
        <v/>
      </c>
      <c r="E739" s="362" t="str">
        <f aca="false">IF('Sub-Cpt Record'!G739 = "","",'Sub-Cpt Record'!G739&amp;"  ")</f>
        <v/>
      </c>
      <c r="F739" s="362" t="str">
        <f aca="false">IF('Sub-Cpt Record'!H739 = "","",'Sub-Cpt Record'!H739&amp;"  ")</f>
        <v/>
      </c>
      <c r="G739" s="362" t="str">
        <f aca="false">IF('Sub-Cpt Record'!I739 = "","",'Sub-Cpt Record'!I739&amp;"  ")</f>
        <v/>
      </c>
      <c r="H739" s="362" t="str">
        <f aca="false">IF('Sub-Cpt Record'!J739 = "","",'Sub-Cpt Record'!J739&amp;"  ")</f>
        <v/>
      </c>
      <c r="I739" s="364" t="str">
        <f aca="false">CONCATENATE(C739&amp;D739&amp;E739&amp;F739&amp;G739&amp;H739)</f>
        <v/>
      </c>
      <c r="J739" s="362" t="n">
        <f aca="false">IF(A739&lt;&gt;"",'Sub-Cpt Record'!C739/CODE!B739,0)</f>
        <v>0</v>
      </c>
      <c r="L739" s="365" t="str">
        <f aca="false">IF(A739="",IF(L740=1,1,""),1)</f>
        <v/>
      </c>
      <c r="N739" s="366" t="n">
        <f aca="false">COUNTIFS('Felling&amp;Restocking'!$A$11:$A$1000, 'Felling&amp;Restocking'!$A739, 'Felling&amp;Restocking'!$B$11:$B$1000, 'Felling&amp;Restocking'!$B739, 'Felling&amp;Restocking'!$H$11:$H$1000, 'Felling&amp;Restocking'!$H739)</f>
        <v>0</v>
      </c>
      <c r="O739" s="366" t="n">
        <f aca="false">IF(OR('Felling&amp;Restocking'!H739=0,'Felling&amp;Restocking'!H739=""),0,1)</f>
        <v>0</v>
      </c>
      <c r="P739" s="367" t="n">
        <f aca="false">SUM('Felling&amp;Restocking'!O739+'Felling&amp;Restocking'!P739)</f>
        <v>0</v>
      </c>
      <c r="S739" s="369" t="n">
        <f aca="false">IF(AND(O739&lt;&gt;0,P739&lt;&gt;0,'Felling&amp;Restocking'!G739&lt;&gt;0,AA739="",AC739=""),1,0)</f>
        <v>0</v>
      </c>
      <c r="T739" s="370" t="str">
        <f aca="false">IF(OR('Felling&amp;Restocking'!G739=0,'Felling&amp;Restocking'!G739=""),"",SUM('Felling&amp;Restocking'!O739/P739)*'Felling&amp;Restocking'!G739)</f>
        <v/>
      </c>
      <c r="U739" s="370" t="str">
        <f aca="false">IF(OR('Felling&amp;Restocking'!G739=0,'Felling&amp;Restocking'!G739=""),"",SUM('Felling&amp;Restocking'!P739/P739)*'Felling&amp;Restocking'!G739)</f>
        <v/>
      </c>
      <c r="V739" s="371" t="n">
        <f aca="false">IF(CONCATENATE('Felling&amp;Restocking'!U739&amp;'Felling&amp;Restocking'!W739&amp;'Felling&amp;Restocking'!Y739&amp;'Felling&amp;Restocking'!AA739&amp;'Felling&amp;Restocking'!AC739)="",0,1)</f>
        <v>0</v>
      </c>
      <c r="W739" s="372" t="n">
        <f aca="false">IF(OR(OR(TRIM('Felling&amp;Restocking'!H739)="T",TRIM('Felling&amp;Restocking'!H739)="DF",TRIM('Felling&amp;Restocking'!H739)="OS"),O739=0),0,1)</f>
        <v>0</v>
      </c>
      <c r="X739" s="372" t="n">
        <f aca="false">IF(OR('Felling&amp;Restocking'!$S739="",OR('Felling&amp;Restocking'!$S739=0,'Felling&amp;Restocking'!$S739="N/A")),0,1)</f>
        <v>0</v>
      </c>
      <c r="Y739" s="362" t="str">
        <f aca="false">IF(W739=1,T739,"")</f>
        <v/>
      </c>
      <c r="Z739" s="362" t="str">
        <f aca="false">IF(W739=1,U739,"")</f>
        <v/>
      </c>
      <c r="AA739" s="363" t="str">
        <f aca="false">CONCATENATE(IF(AND(AG739="B",AF739&lt;&gt;""),AF739,""),IF(AND(AI739="B",AH739&lt;&gt;""),AH739,""),IF(AND(AK739="B",AJ739&lt;&gt;""),AJ739,""),IF(AND(AM739="B",AL739&lt;&gt;""),AL739,""),IF(AND(AO739="B",AN739&lt;&gt;""),AN739,""),IF(AND(AQ739="B",AP739&lt;&gt;""),AP739,""))</f>
        <v/>
      </c>
      <c r="AC739" s="362" t="str">
        <f aca="false">CONCATENATE(IF(AND(AG739="C",AF739&lt;&gt;""),AF739,""),IF(AND(AI739="C",AH739&lt;&gt;""),AH739,""),IF(AND(AK739="C",AJ739&lt;&gt;""),AJ739,""),IF(AND(AM739="C",AL739&lt;&gt;""),AL739,""),IF(AND(AO739="C",AN739&lt;&gt;""),AN739,""),IF(AND(AQ739="C",AP739&lt;&gt;""),AP739,""))</f>
        <v/>
      </c>
      <c r="AE739" s="362" t="str">
        <f aca="false">CONCATENATE(IF(AS739="","",AS739),IF(AU739="","",AU739),IF(AW739="","",AW739),IF(AY739="","",AY739),IF(BA739="","",BA739),IF(BC739="","",BC739))</f>
        <v>1</v>
      </c>
      <c r="AF739" s="362" t="str">
        <f aca="false">IF('Felling&amp;Restocking'!I739="","",IFERROR(VLOOKUP( 'Felling&amp;Restocking'!I739,SpeciesList[],2,0),"," &amp; 'Felling&amp;Restocking'!I739))</f>
        <v/>
      </c>
      <c r="AG739" s="362" t="str">
        <f aca="false">IF('Felling&amp;Restocking'!I739="","",VLOOKUP( 'Felling&amp;Restocking'!I739,SpeciesList[],4,0))</f>
        <v/>
      </c>
      <c r="AH739" s="362" t="str">
        <f aca="false">IF('Felling&amp;Restocking'!J739="","",IFERROR("," &amp; VLOOKUP( 'Felling&amp;Restocking'!J739,SpeciesList[],2,0),"," &amp; 'Felling&amp;Restocking'!J739))</f>
        <v/>
      </c>
      <c r="AI739" s="362" t="str">
        <f aca="false">IF('Felling&amp;Restocking'!J739="","",VLOOKUP( 'Felling&amp;Restocking'!J739,SpeciesList[],4,0))</f>
        <v/>
      </c>
      <c r="AJ739" s="362" t="str">
        <f aca="false">IF('Felling&amp;Restocking'!K739="","",IFERROR("," &amp; VLOOKUP( 'Felling&amp;Restocking'!K739,SpeciesList[],2,0),"," &amp; 'Felling&amp;Restocking'!K739))</f>
        <v/>
      </c>
      <c r="AK739" s="362" t="str">
        <f aca="false">IF('Felling&amp;Restocking'!K739="","",VLOOKUP( 'Felling&amp;Restocking'!K739,SpeciesList[],4,0))</f>
        <v/>
      </c>
      <c r="AL739" s="362" t="str">
        <f aca="false">IF('Felling&amp;Restocking'!L739="","",IFERROR("," &amp; VLOOKUP( 'Felling&amp;Restocking'!L739,SpeciesList[],2,0),"," &amp; 'Felling&amp;Restocking'!L739))</f>
        <v/>
      </c>
      <c r="AM739" s="362" t="str">
        <f aca="false">IF('Felling&amp;Restocking'!L739="","",VLOOKUP( 'Felling&amp;Restocking'!L739,SpeciesList[],4,0))</f>
        <v/>
      </c>
      <c r="AN739" s="362" t="str">
        <f aca="false">IF('Felling&amp;Restocking'!M739="","",IFERROR("," &amp; VLOOKUP( 'Felling&amp;Restocking'!M739,SpeciesList[],2,0),"," &amp; 'Felling&amp;Restocking'!M739))</f>
        <v/>
      </c>
      <c r="AO739" s="362" t="str">
        <f aca="false">IF('Felling&amp;Restocking'!M739="","",VLOOKUP( 'Felling&amp;Restocking'!M739,SpeciesList[],4,0))</f>
        <v/>
      </c>
      <c r="AP739" s="362" t="str">
        <f aca="false">IF('Felling&amp;Restocking'!N739="","",IFERROR("," &amp; VLOOKUP( 'Felling&amp;Restocking'!N739,SpeciesList[],2,0),"," &amp; 'Felling&amp;Restocking'!N739))</f>
        <v/>
      </c>
      <c r="AQ739" s="362" t="str">
        <f aca="false">IF('Felling&amp;Restocking'!N739="","",VLOOKUP( 'Felling&amp;Restocking'!N739,SpeciesList[],4,0))</f>
        <v/>
      </c>
      <c r="AT739" s="362" t="str">
        <f aca="false">IF('Sub-Cpt Record'!A739&lt;&gt;"",CONCATENATE('Sub-Cpt Record'!A739,'Sub-Cpt Record'!B739,'Sub-Cpt Record'!C739),"")</f>
        <v/>
      </c>
      <c r="AU739" s="362" t="n">
        <f aca="false">IF($AT739="",1,COUNTIFS($AT$11:$AT$1000, $AT739))</f>
        <v>1</v>
      </c>
      <c r="AV739" s="362" t="n">
        <f aca="false">IF(AT739&lt;&gt;"",'Sub-Cpt Record'!C739/CODE!AU739,0)</f>
        <v>0</v>
      </c>
    </row>
    <row r="740" customFormat="false" ht="15" hidden="false" customHeight="false" outlineLevel="0" collapsed="false">
      <c r="A740" s="362" t="str">
        <f aca="false">IF('Sub-Cpt Record'!B740="",IF(OR('Sub-Cpt Record'!A740=0,'Sub-Cpt Record'!A740=""),"",'Sub-Cpt Record'!A740),CONCATENATE('Sub-Cpt Record'!A740&amp;'Sub-Cpt Record'!B740))</f>
        <v/>
      </c>
      <c r="B740" s="362" t="n">
        <f aca="false">IF($A740="",1,COUNTIFS($A$11:$A$1000, $A740))</f>
        <v>1</v>
      </c>
      <c r="C740" s="363" t="str">
        <f aca="false">IF('Sub-Cpt Record'!E740 = "","",'Sub-Cpt Record'!E740&amp;"  ")</f>
        <v/>
      </c>
      <c r="D740" s="362" t="str">
        <f aca="false">IF('Sub-Cpt Record'!F740 = "","",'Sub-Cpt Record'!F740&amp;"  ")</f>
        <v/>
      </c>
      <c r="E740" s="362" t="str">
        <f aca="false">IF('Sub-Cpt Record'!G740 = "","",'Sub-Cpt Record'!G740&amp;"  ")</f>
        <v/>
      </c>
      <c r="F740" s="362" t="str">
        <f aca="false">IF('Sub-Cpt Record'!H740 = "","",'Sub-Cpt Record'!H740&amp;"  ")</f>
        <v/>
      </c>
      <c r="G740" s="362" t="str">
        <f aca="false">IF('Sub-Cpt Record'!I740 = "","",'Sub-Cpt Record'!I740&amp;"  ")</f>
        <v/>
      </c>
      <c r="H740" s="362" t="str">
        <f aca="false">IF('Sub-Cpt Record'!J740 = "","",'Sub-Cpt Record'!J740&amp;"  ")</f>
        <v/>
      </c>
      <c r="I740" s="364" t="str">
        <f aca="false">CONCATENATE(C740&amp;D740&amp;E740&amp;F740&amp;G740&amp;H740)</f>
        <v/>
      </c>
      <c r="J740" s="362" t="n">
        <f aca="false">IF(A740&lt;&gt;"",'Sub-Cpt Record'!C740/CODE!B740,0)</f>
        <v>0</v>
      </c>
      <c r="L740" s="365" t="str">
        <f aca="false">IF(A740="",IF(L741=1,1,""),1)</f>
        <v/>
      </c>
      <c r="N740" s="366" t="n">
        <f aca="false">COUNTIFS('Felling&amp;Restocking'!$A$11:$A$1000, 'Felling&amp;Restocking'!$A740, 'Felling&amp;Restocking'!$B$11:$B$1000, 'Felling&amp;Restocking'!$B740, 'Felling&amp;Restocking'!$H$11:$H$1000, 'Felling&amp;Restocking'!$H740)</f>
        <v>0</v>
      </c>
      <c r="O740" s="366" t="n">
        <f aca="false">IF(OR('Felling&amp;Restocking'!H740=0,'Felling&amp;Restocking'!H740=""),0,1)</f>
        <v>0</v>
      </c>
      <c r="P740" s="367" t="n">
        <f aca="false">SUM('Felling&amp;Restocking'!O740+'Felling&amp;Restocking'!P740)</f>
        <v>0</v>
      </c>
      <c r="S740" s="369" t="n">
        <f aca="false">IF(AND(O740&lt;&gt;0,P740&lt;&gt;0,'Felling&amp;Restocking'!G740&lt;&gt;0,AA740="",AC740=""),1,0)</f>
        <v>0</v>
      </c>
      <c r="T740" s="370" t="str">
        <f aca="false">IF(OR('Felling&amp;Restocking'!G740=0,'Felling&amp;Restocking'!G740=""),"",SUM('Felling&amp;Restocking'!O740/P740)*'Felling&amp;Restocking'!G740)</f>
        <v/>
      </c>
      <c r="U740" s="370" t="str">
        <f aca="false">IF(OR('Felling&amp;Restocking'!G740=0,'Felling&amp;Restocking'!G740=""),"",SUM('Felling&amp;Restocking'!P740/P740)*'Felling&amp;Restocking'!G740)</f>
        <v/>
      </c>
      <c r="V740" s="371" t="n">
        <f aca="false">IF(CONCATENATE('Felling&amp;Restocking'!U740&amp;'Felling&amp;Restocking'!W740&amp;'Felling&amp;Restocking'!Y740&amp;'Felling&amp;Restocking'!AA740&amp;'Felling&amp;Restocking'!AC740)="",0,1)</f>
        <v>0</v>
      </c>
      <c r="W740" s="372" t="n">
        <f aca="false">IF(OR(OR(TRIM('Felling&amp;Restocking'!H740)="T",TRIM('Felling&amp;Restocking'!H740)="DF",TRIM('Felling&amp;Restocking'!H740)="OS"),O740=0),0,1)</f>
        <v>0</v>
      </c>
      <c r="X740" s="372" t="n">
        <f aca="false">IF(OR('Felling&amp;Restocking'!$S740="",OR('Felling&amp;Restocking'!$S740=0,'Felling&amp;Restocking'!$S740="N/A")),0,1)</f>
        <v>0</v>
      </c>
      <c r="Y740" s="362" t="str">
        <f aca="false">IF(W740=1,T740,"")</f>
        <v/>
      </c>
      <c r="Z740" s="362" t="str">
        <f aca="false">IF(W740=1,U740,"")</f>
        <v/>
      </c>
      <c r="AA740" s="363" t="str">
        <f aca="false">CONCATENATE(IF(AND(AG740="B",AF740&lt;&gt;""),AF740,""),IF(AND(AI740="B",AH740&lt;&gt;""),AH740,""),IF(AND(AK740="B",AJ740&lt;&gt;""),AJ740,""),IF(AND(AM740="B",AL740&lt;&gt;""),AL740,""),IF(AND(AO740="B",AN740&lt;&gt;""),AN740,""),IF(AND(AQ740="B",AP740&lt;&gt;""),AP740,""))</f>
        <v/>
      </c>
      <c r="AC740" s="362" t="str">
        <f aca="false">CONCATENATE(IF(AND(AG740="C",AF740&lt;&gt;""),AF740,""),IF(AND(AI740="C",AH740&lt;&gt;""),AH740,""),IF(AND(AK740="C",AJ740&lt;&gt;""),AJ740,""),IF(AND(AM740="C",AL740&lt;&gt;""),AL740,""),IF(AND(AO740="C",AN740&lt;&gt;""),AN740,""),IF(AND(AQ740="C",AP740&lt;&gt;""),AP740,""))</f>
        <v/>
      </c>
      <c r="AE740" s="362" t="str">
        <f aca="false">CONCATENATE(IF(AS740="","",AS740),IF(AU740="","",AU740),IF(AW740="","",AW740),IF(AY740="","",AY740),IF(BA740="","",BA740),IF(BC740="","",BC740))</f>
        <v>1</v>
      </c>
      <c r="AF740" s="362" t="str">
        <f aca="false">IF('Felling&amp;Restocking'!I740="","",IFERROR(VLOOKUP( 'Felling&amp;Restocking'!I740,SpeciesList[],2,0),"," &amp; 'Felling&amp;Restocking'!I740))</f>
        <v/>
      </c>
      <c r="AG740" s="362" t="str">
        <f aca="false">IF('Felling&amp;Restocking'!I740="","",VLOOKUP( 'Felling&amp;Restocking'!I740,SpeciesList[],4,0))</f>
        <v/>
      </c>
      <c r="AH740" s="362" t="str">
        <f aca="false">IF('Felling&amp;Restocking'!J740="","",IFERROR("," &amp; VLOOKUP( 'Felling&amp;Restocking'!J740,SpeciesList[],2,0),"," &amp; 'Felling&amp;Restocking'!J740))</f>
        <v/>
      </c>
      <c r="AI740" s="362" t="str">
        <f aca="false">IF('Felling&amp;Restocking'!J740="","",VLOOKUP( 'Felling&amp;Restocking'!J740,SpeciesList[],4,0))</f>
        <v/>
      </c>
      <c r="AJ740" s="362" t="str">
        <f aca="false">IF('Felling&amp;Restocking'!K740="","",IFERROR("," &amp; VLOOKUP( 'Felling&amp;Restocking'!K740,SpeciesList[],2,0),"," &amp; 'Felling&amp;Restocking'!K740))</f>
        <v/>
      </c>
      <c r="AK740" s="362" t="str">
        <f aca="false">IF('Felling&amp;Restocking'!K740="","",VLOOKUP( 'Felling&amp;Restocking'!K740,SpeciesList[],4,0))</f>
        <v/>
      </c>
      <c r="AL740" s="362" t="str">
        <f aca="false">IF('Felling&amp;Restocking'!L740="","",IFERROR("," &amp; VLOOKUP( 'Felling&amp;Restocking'!L740,SpeciesList[],2,0),"," &amp; 'Felling&amp;Restocking'!L740))</f>
        <v/>
      </c>
      <c r="AM740" s="362" t="str">
        <f aca="false">IF('Felling&amp;Restocking'!L740="","",VLOOKUP( 'Felling&amp;Restocking'!L740,SpeciesList[],4,0))</f>
        <v/>
      </c>
      <c r="AN740" s="362" t="str">
        <f aca="false">IF('Felling&amp;Restocking'!M740="","",IFERROR("," &amp; VLOOKUP( 'Felling&amp;Restocking'!M740,SpeciesList[],2,0),"," &amp; 'Felling&amp;Restocking'!M740))</f>
        <v/>
      </c>
      <c r="AO740" s="362" t="str">
        <f aca="false">IF('Felling&amp;Restocking'!M740="","",VLOOKUP( 'Felling&amp;Restocking'!M740,SpeciesList[],4,0))</f>
        <v/>
      </c>
      <c r="AP740" s="362" t="str">
        <f aca="false">IF('Felling&amp;Restocking'!N740="","",IFERROR("," &amp; VLOOKUP( 'Felling&amp;Restocking'!N740,SpeciesList[],2,0),"," &amp; 'Felling&amp;Restocking'!N740))</f>
        <v/>
      </c>
      <c r="AQ740" s="362" t="str">
        <f aca="false">IF('Felling&amp;Restocking'!N740="","",VLOOKUP( 'Felling&amp;Restocking'!N740,SpeciesList[],4,0))</f>
        <v/>
      </c>
      <c r="AT740" s="362" t="str">
        <f aca="false">IF('Sub-Cpt Record'!A740&lt;&gt;"",CONCATENATE('Sub-Cpt Record'!A740,'Sub-Cpt Record'!B740,'Sub-Cpt Record'!C740),"")</f>
        <v/>
      </c>
      <c r="AU740" s="362" t="n">
        <f aca="false">IF($AT740="",1,COUNTIFS($AT$11:$AT$1000, $AT740))</f>
        <v>1</v>
      </c>
      <c r="AV740" s="362" t="n">
        <f aca="false">IF(AT740&lt;&gt;"",'Sub-Cpt Record'!C740/CODE!AU740,0)</f>
        <v>0</v>
      </c>
    </row>
    <row r="741" customFormat="false" ht="15" hidden="false" customHeight="false" outlineLevel="0" collapsed="false">
      <c r="A741" s="362" t="str">
        <f aca="false">IF('Sub-Cpt Record'!B741="",IF(OR('Sub-Cpt Record'!A741=0,'Sub-Cpt Record'!A741=""),"",'Sub-Cpt Record'!A741),CONCATENATE('Sub-Cpt Record'!A741&amp;'Sub-Cpt Record'!B741))</f>
        <v/>
      </c>
      <c r="B741" s="362" t="n">
        <f aca="false">IF($A741="",1,COUNTIFS($A$11:$A$1000, $A741))</f>
        <v>1</v>
      </c>
      <c r="C741" s="363" t="str">
        <f aca="false">IF('Sub-Cpt Record'!E741 = "","",'Sub-Cpt Record'!E741&amp;"  ")</f>
        <v/>
      </c>
      <c r="D741" s="362" t="str">
        <f aca="false">IF('Sub-Cpt Record'!F741 = "","",'Sub-Cpt Record'!F741&amp;"  ")</f>
        <v/>
      </c>
      <c r="E741" s="362" t="str">
        <f aca="false">IF('Sub-Cpt Record'!G741 = "","",'Sub-Cpt Record'!G741&amp;"  ")</f>
        <v/>
      </c>
      <c r="F741" s="362" t="str">
        <f aca="false">IF('Sub-Cpt Record'!H741 = "","",'Sub-Cpt Record'!H741&amp;"  ")</f>
        <v/>
      </c>
      <c r="G741" s="362" t="str">
        <f aca="false">IF('Sub-Cpt Record'!I741 = "","",'Sub-Cpt Record'!I741&amp;"  ")</f>
        <v/>
      </c>
      <c r="H741" s="362" t="str">
        <f aca="false">IF('Sub-Cpt Record'!J741 = "","",'Sub-Cpt Record'!J741&amp;"  ")</f>
        <v/>
      </c>
      <c r="I741" s="364" t="str">
        <f aca="false">CONCATENATE(C741&amp;D741&amp;E741&amp;F741&amp;G741&amp;H741)</f>
        <v/>
      </c>
      <c r="J741" s="362" t="n">
        <f aca="false">IF(A741&lt;&gt;"",'Sub-Cpt Record'!C741/CODE!B741,0)</f>
        <v>0</v>
      </c>
      <c r="L741" s="365" t="str">
        <f aca="false">IF(A741="",IF(L742=1,1,""),1)</f>
        <v/>
      </c>
      <c r="N741" s="366" t="n">
        <f aca="false">COUNTIFS('Felling&amp;Restocking'!$A$11:$A$1000, 'Felling&amp;Restocking'!$A741, 'Felling&amp;Restocking'!$B$11:$B$1000, 'Felling&amp;Restocking'!$B741, 'Felling&amp;Restocking'!$H$11:$H$1000, 'Felling&amp;Restocking'!$H741)</f>
        <v>0</v>
      </c>
      <c r="O741" s="366" t="n">
        <f aca="false">IF(OR('Felling&amp;Restocking'!H741=0,'Felling&amp;Restocking'!H741=""),0,1)</f>
        <v>0</v>
      </c>
      <c r="P741" s="367" t="n">
        <f aca="false">SUM('Felling&amp;Restocking'!O741+'Felling&amp;Restocking'!P741)</f>
        <v>0</v>
      </c>
      <c r="S741" s="369" t="n">
        <f aca="false">IF(AND(O741&lt;&gt;0,P741&lt;&gt;0,'Felling&amp;Restocking'!G741&lt;&gt;0,AA741="",AC741=""),1,0)</f>
        <v>0</v>
      </c>
      <c r="T741" s="370" t="str">
        <f aca="false">IF(OR('Felling&amp;Restocking'!G741=0,'Felling&amp;Restocking'!G741=""),"",SUM('Felling&amp;Restocking'!O741/P741)*'Felling&amp;Restocking'!G741)</f>
        <v/>
      </c>
      <c r="U741" s="370" t="str">
        <f aca="false">IF(OR('Felling&amp;Restocking'!G741=0,'Felling&amp;Restocking'!G741=""),"",SUM('Felling&amp;Restocking'!P741/P741)*'Felling&amp;Restocking'!G741)</f>
        <v/>
      </c>
      <c r="V741" s="371" t="n">
        <f aca="false">IF(CONCATENATE('Felling&amp;Restocking'!U741&amp;'Felling&amp;Restocking'!W741&amp;'Felling&amp;Restocking'!Y741&amp;'Felling&amp;Restocking'!AA741&amp;'Felling&amp;Restocking'!AC741)="",0,1)</f>
        <v>0</v>
      </c>
      <c r="W741" s="372" t="n">
        <f aca="false">IF(OR(OR(TRIM('Felling&amp;Restocking'!H741)="T",TRIM('Felling&amp;Restocking'!H741)="DF",TRIM('Felling&amp;Restocking'!H741)="OS"),O741=0),0,1)</f>
        <v>0</v>
      </c>
      <c r="X741" s="372" t="n">
        <f aca="false">IF(OR('Felling&amp;Restocking'!$S741="",OR('Felling&amp;Restocking'!$S741=0,'Felling&amp;Restocking'!$S741="N/A")),0,1)</f>
        <v>0</v>
      </c>
      <c r="Y741" s="362" t="str">
        <f aca="false">IF(W741=1,T741,"")</f>
        <v/>
      </c>
      <c r="Z741" s="362" t="str">
        <f aca="false">IF(W741=1,U741,"")</f>
        <v/>
      </c>
      <c r="AA741" s="363" t="str">
        <f aca="false">CONCATENATE(IF(AND(AG741="B",AF741&lt;&gt;""),AF741,""),IF(AND(AI741="B",AH741&lt;&gt;""),AH741,""),IF(AND(AK741="B",AJ741&lt;&gt;""),AJ741,""),IF(AND(AM741="B",AL741&lt;&gt;""),AL741,""),IF(AND(AO741="B",AN741&lt;&gt;""),AN741,""),IF(AND(AQ741="B",AP741&lt;&gt;""),AP741,""))</f>
        <v/>
      </c>
      <c r="AC741" s="362" t="str">
        <f aca="false">CONCATENATE(IF(AND(AG741="C",AF741&lt;&gt;""),AF741,""),IF(AND(AI741="C",AH741&lt;&gt;""),AH741,""),IF(AND(AK741="C",AJ741&lt;&gt;""),AJ741,""),IF(AND(AM741="C",AL741&lt;&gt;""),AL741,""),IF(AND(AO741="C",AN741&lt;&gt;""),AN741,""),IF(AND(AQ741="C",AP741&lt;&gt;""),AP741,""))</f>
        <v/>
      </c>
      <c r="AE741" s="362" t="str">
        <f aca="false">CONCATENATE(IF(AS741="","",AS741),IF(AU741="","",AU741),IF(AW741="","",AW741),IF(AY741="","",AY741),IF(BA741="","",BA741),IF(BC741="","",BC741))</f>
        <v>1</v>
      </c>
      <c r="AF741" s="362" t="str">
        <f aca="false">IF('Felling&amp;Restocking'!I741="","",IFERROR(VLOOKUP( 'Felling&amp;Restocking'!I741,SpeciesList[],2,0),"," &amp; 'Felling&amp;Restocking'!I741))</f>
        <v/>
      </c>
      <c r="AG741" s="362" t="str">
        <f aca="false">IF('Felling&amp;Restocking'!I741="","",VLOOKUP( 'Felling&amp;Restocking'!I741,SpeciesList[],4,0))</f>
        <v/>
      </c>
      <c r="AH741" s="362" t="str">
        <f aca="false">IF('Felling&amp;Restocking'!J741="","",IFERROR("," &amp; VLOOKUP( 'Felling&amp;Restocking'!J741,SpeciesList[],2,0),"," &amp; 'Felling&amp;Restocking'!J741))</f>
        <v/>
      </c>
      <c r="AI741" s="362" t="str">
        <f aca="false">IF('Felling&amp;Restocking'!J741="","",VLOOKUP( 'Felling&amp;Restocking'!J741,SpeciesList[],4,0))</f>
        <v/>
      </c>
      <c r="AJ741" s="362" t="str">
        <f aca="false">IF('Felling&amp;Restocking'!K741="","",IFERROR("," &amp; VLOOKUP( 'Felling&amp;Restocking'!K741,SpeciesList[],2,0),"," &amp; 'Felling&amp;Restocking'!K741))</f>
        <v/>
      </c>
      <c r="AK741" s="362" t="str">
        <f aca="false">IF('Felling&amp;Restocking'!K741="","",VLOOKUP( 'Felling&amp;Restocking'!K741,SpeciesList[],4,0))</f>
        <v/>
      </c>
      <c r="AL741" s="362" t="str">
        <f aca="false">IF('Felling&amp;Restocking'!L741="","",IFERROR("," &amp; VLOOKUP( 'Felling&amp;Restocking'!L741,SpeciesList[],2,0),"," &amp; 'Felling&amp;Restocking'!L741))</f>
        <v/>
      </c>
      <c r="AM741" s="362" t="str">
        <f aca="false">IF('Felling&amp;Restocking'!L741="","",VLOOKUP( 'Felling&amp;Restocking'!L741,SpeciesList[],4,0))</f>
        <v/>
      </c>
      <c r="AN741" s="362" t="str">
        <f aca="false">IF('Felling&amp;Restocking'!M741="","",IFERROR("," &amp; VLOOKUP( 'Felling&amp;Restocking'!M741,SpeciesList[],2,0),"," &amp; 'Felling&amp;Restocking'!M741))</f>
        <v/>
      </c>
      <c r="AO741" s="362" t="str">
        <f aca="false">IF('Felling&amp;Restocking'!M741="","",VLOOKUP( 'Felling&amp;Restocking'!M741,SpeciesList[],4,0))</f>
        <v/>
      </c>
      <c r="AP741" s="362" t="str">
        <f aca="false">IF('Felling&amp;Restocking'!N741="","",IFERROR("," &amp; VLOOKUP( 'Felling&amp;Restocking'!N741,SpeciesList[],2,0),"," &amp; 'Felling&amp;Restocking'!N741))</f>
        <v/>
      </c>
      <c r="AQ741" s="362" t="str">
        <f aca="false">IF('Felling&amp;Restocking'!N741="","",VLOOKUP( 'Felling&amp;Restocking'!N741,SpeciesList[],4,0))</f>
        <v/>
      </c>
      <c r="AT741" s="362" t="str">
        <f aca="false">IF('Sub-Cpt Record'!A741&lt;&gt;"",CONCATENATE('Sub-Cpt Record'!A741,'Sub-Cpt Record'!B741,'Sub-Cpt Record'!C741),"")</f>
        <v/>
      </c>
      <c r="AU741" s="362" t="n">
        <f aca="false">IF($AT741="",1,COUNTIFS($AT$11:$AT$1000, $AT741))</f>
        <v>1</v>
      </c>
      <c r="AV741" s="362" t="n">
        <f aca="false">IF(AT741&lt;&gt;"",'Sub-Cpt Record'!C741/CODE!AU741,0)</f>
        <v>0</v>
      </c>
    </row>
    <row r="742" customFormat="false" ht="15" hidden="false" customHeight="false" outlineLevel="0" collapsed="false">
      <c r="A742" s="362" t="str">
        <f aca="false">IF('Sub-Cpt Record'!B742="",IF(OR('Sub-Cpt Record'!A742=0,'Sub-Cpt Record'!A742=""),"",'Sub-Cpt Record'!A742),CONCATENATE('Sub-Cpt Record'!A742&amp;'Sub-Cpt Record'!B742))</f>
        <v/>
      </c>
      <c r="B742" s="362" t="n">
        <f aca="false">IF($A742="",1,COUNTIFS($A$11:$A$1000, $A742))</f>
        <v>1</v>
      </c>
      <c r="C742" s="363" t="str">
        <f aca="false">IF('Sub-Cpt Record'!E742 = "","",'Sub-Cpt Record'!E742&amp;"  ")</f>
        <v/>
      </c>
      <c r="D742" s="362" t="str">
        <f aca="false">IF('Sub-Cpt Record'!F742 = "","",'Sub-Cpt Record'!F742&amp;"  ")</f>
        <v/>
      </c>
      <c r="E742" s="362" t="str">
        <f aca="false">IF('Sub-Cpt Record'!G742 = "","",'Sub-Cpt Record'!G742&amp;"  ")</f>
        <v/>
      </c>
      <c r="F742" s="362" t="str">
        <f aca="false">IF('Sub-Cpt Record'!H742 = "","",'Sub-Cpt Record'!H742&amp;"  ")</f>
        <v/>
      </c>
      <c r="G742" s="362" t="str">
        <f aca="false">IF('Sub-Cpt Record'!I742 = "","",'Sub-Cpt Record'!I742&amp;"  ")</f>
        <v/>
      </c>
      <c r="H742" s="362" t="str">
        <f aca="false">IF('Sub-Cpt Record'!J742 = "","",'Sub-Cpt Record'!J742&amp;"  ")</f>
        <v/>
      </c>
      <c r="I742" s="364" t="str">
        <f aca="false">CONCATENATE(C742&amp;D742&amp;E742&amp;F742&amp;G742&amp;H742)</f>
        <v/>
      </c>
      <c r="J742" s="362" t="n">
        <f aca="false">IF(A742&lt;&gt;"",'Sub-Cpt Record'!C742/CODE!B742,0)</f>
        <v>0</v>
      </c>
      <c r="L742" s="365" t="str">
        <f aca="false">IF(A742="",IF(L743=1,1,""),1)</f>
        <v/>
      </c>
      <c r="N742" s="366" t="n">
        <f aca="false">COUNTIFS('Felling&amp;Restocking'!$A$11:$A$1000, 'Felling&amp;Restocking'!$A742, 'Felling&amp;Restocking'!$B$11:$B$1000, 'Felling&amp;Restocking'!$B742, 'Felling&amp;Restocking'!$H$11:$H$1000, 'Felling&amp;Restocking'!$H742)</f>
        <v>0</v>
      </c>
      <c r="O742" s="366" t="n">
        <f aca="false">IF(OR('Felling&amp;Restocking'!H742=0,'Felling&amp;Restocking'!H742=""),0,1)</f>
        <v>0</v>
      </c>
      <c r="P742" s="367" t="n">
        <f aca="false">SUM('Felling&amp;Restocking'!O742+'Felling&amp;Restocking'!P742)</f>
        <v>0</v>
      </c>
      <c r="S742" s="369" t="n">
        <f aca="false">IF(AND(O742&lt;&gt;0,P742&lt;&gt;0,'Felling&amp;Restocking'!G742&lt;&gt;0,AA742="",AC742=""),1,0)</f>
        <v>0</v>
      </c>
      <c r="T742" s="370" t="str">
        <f aca="false">IF(OR('Felling&amp;Restocking'!G742=0,'Felling&amp;Restocking'!G742=""),"",SUM('Felling&amp;Restocking'!O742/P742)*'Felling&amp;Restocking'!G742)</f>
        <v/>
      </c>
      <c r="U742" s="370" t="str">
        <f aca="false">IF(OR('Felling&amp;Restocking'!G742=0,'Felling&amp;Restocking'!G742=""),"",SUM('Felling&amp;Restocking'!P742/P742)*'Felling&amp;Restocking'!G742)</f>
        <v/>
      </c>
      <c r="V742" s="371" t="n">
        <f aca="false">IF(CONCATENATE('Felling&amp;Restocking'!U742&amp;'Felling&amp;Restocking'!W742&amp;'Felling&amp;Restocking'!Y742&amp;'Felling&amp;Restocking'!AA742&amp;'Felling&amp;Restocking'!AC742)="",0,1)</f>
        <v>0</v>
      </c>
      <c r="W742" s="372" t="n">
        <f aca="false">IF(OR(OR(TRIM('Felling&amp;Restocking'!H742)="T",TRIM('Felling&amp;Restocking'!H742)="DF",TRIM('Felling&amp;Restocking'!H742)="OS"),O742=0),0,1)</f>
        <v>0</v>
      </c>
      <c r="X742" s="372" t="n">
        <f aca="false">IF(OR('Felling&amp;Restocking'!$S742="",OR('Felling&amp;Restocking'!$S742=0,'Felling&amp;Restocking'!$S742="N/A")),0,1)</f>
        <v>0</v>
      </c>
      <c r="Y742" s="362" t="str">
        <f aca="false">IF(W742=1,T742,"")</f>
        <v/>
      </c>
      <c r="Z742" s="362" t="str">
        <f aca="false">IF(W742=1,U742,"")</f>
        <v/>
      </c>
      <c r="AA742" s="363" t="str">
        <f aca="false">CONCATENATE(IF(AND(AG742="B",AF742&lt;&gt;""),AF742,""),IF(AND(AI742="B",AH742&lt;&gt;""),AH742,""),IF(AND(AK742="B",AJ742&lt;&gt;""),AJ742,""),IF(AND(AM742="B",AL742&lt;&gt;""),AL742,""),IF(AND(AO742="B",AN742&lt;&gt;""),AN742,""),IF(AND(AQ742="B",AP742&lt;&gt;""),AP742,""))</f>
        <v/>
      </c>
      <c r="AC742" s="362" t="str">
        <f aca="false">CONCATENATE(IF(AND(AG742="C",AF742&lt;&gt;""),AF742,""),IF(AND(AI742="C",AH742&lt;&gt;""),AH742,""),IF(AND(AK742="C",AJ742&lt;&gt;""),AJ742,""),IF(AND(AM742="C",AL742&lt;&gt;""),AL742,""),IF(AND(AO742="C",AN742&lt;&gt;""),AN742,""),IF(AND(AQ742="C",AP742&lt;&gt;""),AP742,""))</f>
        <v/>
      </c>
      <c r="AE742" s="362" t="str">
        <f aca="false">CONCATENATE(IF(AS742="","",AS742),IF(AU742="","",AU742),IF(AW742="","",AW742),IF(AY742="","",AY742),IF(BA742="","",BA742),IF(BC742="","",BC742))</f>
        <v>1</v>
      </c>
      <c r="AF742" s="362" t="str">
        <f aca="false">IF('Felling&amp;Restocking'!I742="","",IFERROR(VLOOKUP( 'Felling&amp;Restocking'!I742,SpeciesList[],2,0),"," &amp; 'Felling&amp;Restocking'!I742))</f>
        <v/>
      </c>
      <c r="AG742" s="362" t="str">
        <f aca="false">IF('Felling&amp;Restocking'!I742="","",VLOOKUP( 'Felling&amp;Restocking'!I742,SpeciesList[],4,0))</f>
        <v/>
      </c>
      <c r="AH742" s="362" t="str">
        <f aca="false">IF('Felling&amp;Restocking'!J742="","",IFERROR("," &amp; VLOOKUP( 'Felling&amp;Restocking'!J742,SpeciesList[],2,0),"," &amp; 'Felling&amp;Restocking'!J742))</f>
        <v/>
      </c>
      <c r="AI742" s="362" t="str">
        <f aca="false">IF('Felling&amp;Restocking'!J742="","",VLOOKUP( 'Felling&amp;Restocking'!J742,SpeciesList[],4,0))</f>
        <v/>
      </c>
      <c r="AJ742" s="362" t="str">
        <f aca="false">IF('Felling&amp;Restocking'!K742="","",IFERROR("," &amp; VLOOKUP( 'Felling&amp;Restocking'!K742,SpeciesList[],2,0),"," &amp; 'Felling&amp;Restocking'!K742))</f>
        <v/>
      </c>
      <c r="AK742" s="362" t="str">
        <f aca="false">IF('Felling&amp;Restocking'!K742="","",VLOOKUP( 'Felling&amp;Restocking'!K742,SpeciesList[],4,0))</f>
        <v/>
      </c>
      <c r="AL742" s="362" t="str">
        <f aca="false">IF('Felling&amp;Restocking'!L742="","",IFERROR("," &amp; VLOOKUP( 'Felling&amp;Restocking'!L742,SpeciesList[],2,0),"," &amp; 'Felling&amp;Restocking'!L742))</f>
        <v/>
      </c>
      <c r="AM742" s="362" t="str">
        <f aca="false">IF('Felling&amp;Restocking'!L742="","",VLOOKUP( 'Felling&amp;Restocking'!L742,SpeciesList[],4,0))</f>
        <v/>
      </c>
      <c r="AN742" s="362" t="str">
        <f aca="false">IF('Felling&amp;Restocking'!M742="","",IFERROR("," &amp; VLOOKUP( 'Felling&amp;Restocking'!M742,SpeciesList[],2,0),"," &amp; 'Felling&amp;Restocking'!M742))</f>
        <v/>
      </c>
      <c r="AO742" s="362" t="str">
        <f aca="false">IF('Felling&amp;Restocking'!M742="","",VLOOKUP( 'Felling&amp;Restocking'!M742,SpeciesList[],4,0))</f>
        <v/>
      </c>
      <c r="AP742" s="362" t="str">
        <f aca="false">IF('Felling&amp;Restocking'!N742="","",IFERROR("," &amp; VLOOKUP( 'Felling&amp;Restocking'!N742,SpeciesList[],2,0),"," &amp; 'Felling&amp;Restocking'!N742))</f>
        <v/>
      </c>
      <c r="AQ742" s="362" t="str">
        <f aca="false">IF('Felling&amp;Restocking'!N742="","",VLOOKUP( 'Felling&amp;Restocking'!N742,SpeciesList[],4,0))</f>
        <v/>
      </c>
      <c r="AT742" s="362" t="str">
        <f aca="false">IF('Sub-Cpt Record'!A742&lt;&gt;"",CONCATENATE('Sub-Cpt Record'!A742,'Sub-Cpt Record'!B742,'Sub-Cpt Record'!C742),"")</f>
        <v/>
      </c>
      <c r="AU742" s="362" t="n">
        <f aca="false">IF($AT742="",1,COUNTIFS($AT$11:$AT$1000, $AT742))</f>
        <v>1</v>
      </c>
      <c r="AV742" s="362" t="n">
        <f aca="false">IF(AT742&lt;&gt;"",'Sub-Cpt Record'!C742/CODE!AU742,0)</f>
        <v>0</v>
      </c>
    </row>
    <row r="743" customFormat="false" ht="15" hidden="false" customHeight="false" outlineLevel="0" collapsed="false">
      <c r="A743" s="362" t="str">
        <f aca="false">IF('Sub-Cpt Record'!B743="",IF(OR('Sub-Cpt Record'!A743=0,'Sub-Cpt Record'!A743=""),"",'Sub-Cpt Record'!A743),CONCATENATE('Sub-Cpt Record'!A743&amp;'Sub-Cpt Record'!B743))</f>
        <v/>
      </c>
      <c r="B743" s="362" t="n">
        <f aca="false">IF($A743="",1,COUNTIFS($A$11:$A$1000, $A743))</f>
        <v>1</v>
      </c>
      <c r="C743" s="363" t="str">
        <f aca="false">IF('Sub-Cpt Record'!E743 = "","",'Sub-Cpt Record'!E743&amp;"  ")</f>
        <v/>
      </c>
      <c r="D743" s="362" t="str">
        <f aca="false">IF('Sub-Cpt Record'!F743 = "","",'Sub-Cpt Record'!F743&amp;"  ")</f>
        <v/>
      </c>
      <c r="E743" s="362" t="str">
        <f aca="false">IF('Sub-Cpt Record'!G743 = "","",'Sub-Cpt Record'!G743&amp;"  ")</f>
        <v/>
      </c>
      <c r="F743" s="362" t="str">
        <f aca="false">IF('Sub-Cpt Record'!H743 = "","",'Sub-Cpt Record'!H743&amp;"  ")</f>
        <v/>
      </c>
      <c r="G743" s="362" t="str">
        <f aca="false">IF('Sub-Cpt Record'!I743 = "","",'Sub-Cpt Record'!I743&amp;"  ")</f>
        <v/>
      </c>
      <c r="H743" s="362" t="str">
        <f aca="false">IF('Sub-Cpt Record'!J743 = "","",'Sub-Cpt Record'!J743&amp;"  ")</f>
        <v/>
      </c>
      <c r="I743" s="364" t="str">
        <f aca="false">CONCATENATE(C743&amp;D743&amp;E743&amp;F743&amp;G743&amp;H743)</f>
        <v/>
      </c>
      <c r="J743" s="362" t="n">
        <f aca="false">IF(A743&lt;&gt;"",'Sub-Cpt Record'!C743/CODE!B743,0)</f>
        <v>0</v>
      </c>
      <c r="L743" s="365" t="str">
        <f aca="false">IF(A743="",IF(L744=1,1,""),1)</f>
        <v/>
      </c>
      <c r="N743" s="366" t="n">
        <f aca="false">COUNTIFS('Felling&amp;Restocking'!$A$11:$A$1000, 'Felling&amp;Restocking'!$A743, 'Felling&amp;Restocking'!$B$11:$B$1000, 'Felling&amp;Restocking'!$B743, 'Felling&amp;Restocking'!$H$11:$H$1000, 'Felling&amp;Restocking'!$H743)</f>
        <v>0</v>
      </c>
      <c r="O743" s="366" t="n">
        <f aca="false">IF(OR('Felling&amp;Restocking'!H743=0,'Felling&amp;Restocking'!H743=""),0,1)</f>
        <v>0</v>
      </c>
      <c r="P743" s="367" t="n">
        <f aca="false">SUM('Felling&amp;Restocking'!O743+'Felling&amp;Restocking'!P743)</f>
        <v>0</v>
      </c>
      <c r="S743" s="369" t="n">
        <f aca="false">IF(AND(O743&lt;&gt;0,P743&lt;&gt;0,'Felling&amp;Restocking'!G743&lt;&gt;0,AA743="",AC743=""),1,0)</f>
        <v>0</v>
      </c>
      <c r="T743" s="370" t="str">
        <f aca="false">IF(OR('Felling&amp;Restocking'!G743=0,'Felling&amp;Restocking'!G743=""),"",SUM('Felling&amp;Restocking'!O743/P743)*'Felling&amp;Restocking'!G743)</f>
        <v/>
      </c>
      <c r="U743" s="370" t="str">
        <f aca="false">IF(OR('Felling&amp;Restocking'!G743=0,'Felling&amp;Restocking'!G743=""),"",SUM('Felling&amp;Restocking'!P743/P743)*'Felling&amp;Restocking'!G743)</f>
        <v/>
      </c>
      <c r="V743" s="371" t="n">
        <f aca="false">IF(CONCATENATE('Felling&amp;Restocking'!U743&amp;'Felling&amp;Restocking'!W743&amp;'Felling&amp;Restocking'!Y743&amp;'Felling&amp;Restocking'!AA743&amp;'Felling&amp;Restocking'!AC743)="",0,1)</f>
        <v>0</v>
      </c>
      <c r="W743" s="372" t="n">
        <f aca="false">IF(OR(OR(TRIM('Felling&amp;Restocking'!H743)="T",TRIM('Felling&amp;Restocking'!H743)="DF",TRIM('Felling&amp;Restocking'!H743)="OS"),O743=0),0,1)</f>
        <v>0</v>
      </c>
      <c r="X743" s="372" t="n">
        <f aca="false">IF(OR('Felling&amp;Restocking'!$S743="",OR('Felling&amp;Restocking'!$S743=0,'Felling&amp;Restocking'!$S743="N/A")),0,1)</f>
        <v>0</v>
      </c>
      <c r="Y743" s="362" t="str">
        <f aca="false">IF(W743=1,T743,"")</f>
        <v/>
      </c>
      <c r="Z743" s="362" t="str">
        <f aca="false">IF(W743=1,U743,"")</f>
        <v/>
      </c>
      <c r="AA743" s="363" t="str">
        <f aca="false">CONCATENATE(IF(AND(AG743="B",AF743&lt;&gt;""),AF743,""),IF(AND(AI743="B",AH743&lt;&gt;""),AH743,""),IF(AND(AK743="B",AJ743&lt;&gt;""),AJ743,""),IF(AND(AM743="B",AL743&lt;&gt;""),AL743,""),IF(AND(AO743="B",AN743&lt;&gt;""),AN743,""),IF(AND(AQ743="B",AP743&lt;&gt;""),AP743,""))</f>
        <v/>
      </c>
      <c r="AC743" s="362" t="str">
        <f aca="false">CONCATENATE(IF(AND(AG743="C",AF743&lt;&gt;""),AF743,""),IF(AND(AI743="C",AH743&lt;&gt;""),AH743,""),IF(AND(AK743="C",AJ743&lt;&gt;""),AJ743,""),IF(AND(AM743="C",AL743&lt;&gt;""),AL743,""),IF(AND(AO743="C",AN743&lt;&gt;""),AN743,""),IF(AND(AQ743="C",AP743&lt;&gt;""),AP743,""))</f>
        <v/>
      </c>
      <c r="AE743" s="362" t="str">
        <f aca="false">CONCATENATE(IF(AS743="","",AS743),IF(AU743="","",AU743),IF(AW743="","",AW743),IF(AY743="","",AY743),IF(BA743="","",BA743),IF(BC743="","",BC743))</f>
        <v>1</v>
      </c>
      <c r="AF743" s="362" t="str">
        <f aca="false">IF('Felling&amp;Restocking'!I743="","",IFERROR(VLOOKUP( 'Felling&amp;Restocking'!I743,SpeciesList[],2,0),"," &amp; 'Felling&amp;Restocking'!I743))</f>
        <v/>
      </c>
      <c r="AG743" s="362" t="str">
        <f aca="false">IF('Felling&amp;Restocking'!I743="","",VLOOKUP( 'Felling&amp;Restocking'!I743,SpeciesList[],4,0))</f>
        <v/>
      </c>
      <c r="AH743" s="362" t="str">
        <f aca="false">IF('Felling&amp;Restocking'!J743="","",IFERROR("," &amp; VLOOKUP( 'Felling&amp;Restocking'!J743,SpeciesList[],2,0),"," &amp; 'Felling&amp;Restocking'!J743))</f>
        <v/>
      </c>
      <c r="AI743" s="362" t="str">
        <f aca="false">IF('Felling&amp;Restocking'!J743="","",VLOOKUP( 'Felling&amp;Restocking'!J743,SpeciesList[],4,0))</f>
        <v/>
      </c>
      <c r="AJ743" s="362" t="str">
        <f aca="false">IF('Felling&amp;Restocking'!K743="","",IFERROR("," &amp; VLOOKUP( 'Felling&amp;Restocking'!K743,SpeciesList[],2,0),"," &amp; 'Felling&amp;Restocking'!K743))</f>
        <v/>
      </c>
      <c r="AK743" s="362" t="str">
        <f aca="false">IF('Felling&amp;Restocking'!K743="","",VLOOKUP( 'Felling&amp;Restocking'!K743,SpeciesList[],4,0))</f>
        <v/>
      </c>
      <c r="AL743" s="362" t="str">
        <f aca="false">IF('Felling&amp;Restocking'!L743="","",IFERROR("," &amp; VLOOKUP( 'Felling&amp;Restocking'!L743,SpeciesList[],2,0),"," &amp; 'Felling&amp;Restocking'!L743))</f>
        <v/>
      </c>
      <c r="AM743" s="362" t="str">
        <f aca="false">IF('Felling&amp;Restocking'!L743="","",VLOOKUP( 'Felling&amp;Restocking'!L743,SpeciesList[],4,0))</f>
        <v/>
      </c>
      <c r="AN743" s="362" t="str">
        <f aca="false">IF('Felling&amp;Restocking'!M743="","",IFERROR("," &amp; VLOOKUP( 'Felling&amp;Restocking'!M743,SpeciesList[],2,0),"," &amp; 'Felling&amp;Restocking'!M743))</f>
        <v/>
      </c>
      <c r="AO743" s="362" t="str">
        <f aca="false">IF('Felling&amp;Restocking'!M743="","",VLOOKUP( 'Felling&amp;Restocking'!M743,SpeciesList[],4,0))</f>
        <v/>
      </c>
      <c r="AP743" s="362" t="str">
        <f aca="false">IF('Felling&amp;Restocking'!N743="","",IFERROR("," &amp; VLOOKUP( 'Felling&amp;Restocking'!N743,SpeciesList[],2,0),"," &amp; 'Felling&amp;Restocking'!N743))</f>
        <v/>
      </c>
      <c r="AQ743" s="362" t="str">
        <f aca="false">IF('Felling&amp;Restocking'!N743="","",VLOOKUP( 'Felling&amp;Restocking'!N743,SpeciesList[],4,0))</f>
        <v/>
      </c>
      <c r="AT743" s="362" t="str">
        <f aca="false">IF('Sub-Cpt Record'!A743&lt;&gt;"",CONCATENATE('Sub-Cpt Record'!A743,'Sub-Cpt Record'!B743,'Sub-Cpt Record'!C743),"")</f>
        <v/>
      </c>
      <c r="AU743" s="362" t="n">
        <f aca="false">IF($AT743="",1,COUNTIFS($AT$11:$AT$1000, $AT743))</f>
        <v>1</v>
      </c>
      <c r="AV743" s="362" t="n">
        <f aca="false">IF(AT743&lt;&gt;"",'Sub-Cpt Record'!C743/CODE!AU743,0)</f>
        <v>0</v>
      </c>
    </row>
    <row r="744" customFormat="false" ht="15" hidden="false" customHeight="false" outlineLevel="0" collapsed="false">
      <c r="A744" s="362" t="str">
        <f aca="false">IF('Sub-Cpt Record'!B744="",IF(OR('Sub-Cpt Record'!A744=0,'Sub-Cpt Record'!A744=""),"",'Sub-Cpt Record'!A744),CONCATENATE('Sub-Cpt Record'!A744&amp;'Sub-Cpt Record'!B744))</f>
        <v/>
      </c>
      <c r="B744" s="362" t="n">
        <f aca="false">IF($A744="",1,COUNTIFS($A$11:$A$1000, $A744))</f>
        <v>1</v>
      </c>
      <c r="C744" s="363" t="str">
        <f aca="false">IF('Sub-Cpt Record'!E744 = "","",'Sub-Cpt Record'!E744&amp;"  ")</f>
        <v/>
      </c>
      <c r="D744" s="362" t="str">
        <f aca="false">IF('Sub-Cpt Record'!F744 = "","",'Sub-Cpt Record'!F744&amp;"  ")</f>
        <v/>
      </c>
      <c r="E744" s="362" t="str">
        <f aca="false">IF('Sub-Cpt Record'!G744 = "","",'Sub-Cpt Record'!G744&amp;"  ")</f>
        <v/>
      </c>
      <c r="F744" s="362" t="str">
        <f aca="false">IF('Sub-Cpt Record'!H744 = "","",'Sub-Cpt Record'!H744&amp;"  ")</f>
        <v/>
      </c>
      <c r="G744" s="362" t="str">
        <f aca="false">IF('Sub-Cpt Record'!I744 = "","",'Sub-Cpt Record'!I744&amp;"  ")</f>
        <v/>
      </c>
      <c r="H744" s="362" t="str">
        <f aca="false">IF('Sub-Cpt Record'!J744 = "","",'Sub-Cpt Record'!J744&amp;"  ")</f>
        <v/>
      </c>
      <c r="I744" s="364" t="str">
        <f aca="false">CONCATENATE(C744&amp;D744&amp;E744&amp;F744&amp;G744&amp;H744)</f>
        <v/>
      </c>
      <c r="J744" s="362" t="n">
        <f aca="false">IF(A744&lt;&gt;"",'Sub-Cpt Record'!C744/CODE!B744,0)</f>
        <v>0</v>
      </c>
      <c r="L744" s="365" t="str">
        <f aca="false">IF(A744="",IF(L745=1,1,""),1)</f>
        <v/>
      </c>
      <c r="N744" s="366" t="n">
        <f aca="false">COUNTIFS('Felling&amp;Restocking'!$A$11:$A$1000, 'Felling&amp;Restocking'!$A744, 'Felling&amp;Restocking'!$B$11:$B$1000, 'Felling&amp;Restocking'!$B744, 'Felling&amp;Restocking'!$H$11:$H$1000, 'Felling&amp;Restocking'!$H744)</f>
        <v>0</v>
      </c>
      <c r="O744" s="366" t="n">
        <f aca="false">IF(OR('Felling&amp;Restocking'!H744=0,'Felling&amp;Restocking'!H744=""),0,1)</f>
        <v>0</v>
      </c>
      <c r="P744" s="367" t="n">
        <f aca="false">SUM('Felling&amp;Restocking'!O744+'Felling&amp;Restocking'!P744)</f>
        <v>0</v>
      </c>
      <c r="S744" s="369" t="n">
        <f aca="false">IF(AND(O744&lt;&gt;0,P744&lt;&gt;0,'Felling&amp;Restocking'!G744&lt;&gt;0,AA744="",AC744=""),1,0)</f>
        <v>0</v>
      </c>
      <c r="T744" s="370" t="str">
        <f aca="false">IF(OR('Felling&amp;Restocking'!G744=0,'Felling&amp;Restocking'!G744=""),"",SUM('Felling&amp;Restocking'!O744/P744)*'Felling&amp;Restocking'!G744)</f>
        <v/>
      </c>
      <c r="U744" s="370" t="str">
        <f aca="false">IF(OR('Felling&amp;Restocking'!G744=0,'Felling&amp;Restocking'!G744=""),"",SUM('Felling&amp;Restocking'!P744/P744)*'Felling&amp;Restocking'!G744)</f>
        <v/>
      </c>
      <c r="V744" s="371" t="n">
        <f aca="false">IF(CONCATENATE('Felling&amp;Restocking'!U744&amp;'Felling&amp;Restocking'!W744&amp;'Felling&amp;Restocking'!Y744&amp;'Felling&amp;Restocking'!AA744&amp;'Felling&amp;Restocking'!AC744)="",0,1)</f>
        <v>0</v>
      </c>
      <c r="W744" s="372" t="n">
        <f aca="false">IF(OR(OR(TRIM('Felling&amp;Restocking'!H744)="T",TRIM('Felling&amp;Restocking'!H744)="DF",TRIM('Felling&amp;Restocking'!H744)="OS"),O744=0),0,1)</f>
        <v>0</v>
      </c>
      <c r="X744" s="372" t="n">
        <f aca="false">IF(OR('Felling&amp;Restocking'!$S744="",OR('Felling&amp;Restocking'!$S744=0,'Felling&amp;Restocking'!$S744="N/A")),0,1)</f>
        <v>0</v>
      </c>
      <c r="Y744" s="362" t="str">
        <f aca="false">IF(W744=1,T744,"")</f>
        <v/>
      </c>
      <c r="Z744" s="362" t="str">
        <f aca="false">IF(W744=1,U744,"")</f>
        <v/>
      </c>
      <c r="AA744" s="363" t="str">
        <f aca="false">CONCATENATE(IF(AND(AG744="B",AF744&lt;&gt;""),AF744,""),IF(AND(AI744="B",AH744&lt;&gt;""),AH744,""),IF(AND(AK744="B",AJ744&lt;&gt;""),AJ744,""),IF(AND(AM744="B",AL744&lt;&gt;""),AL744,""),IF(AND(AO744="B",AN744&lt;&gt;""),AN744,""),IF(AND(AQ744="B",AP744&lt;&gt;""),AP744,""))</f>
        <v/>
      </c>
      <c r="AC744" s="362" t="str">
        <f aca="false">CONCATENATE(IF(AND(AG744="C",AF744&lt;&gt;""),AF744,""),IF(AND(AI744="C",AH744&lt;&gt;""),AH744,""),IF(AND(AK744="C",AJ744&lt;&gt;""),AJ744,""),IF(AND(AM744="C",AL744&lt;&gt;""),AL744,""),IF(AND(AO744="C",AN744&lt;&gt;""),AN744,""),IF(AND(AQ744="C",AP744&lt;&gt;""),AP744,""))</f>
        <v/>
      </c>
      <c r="AE744" s="362" t="str">
        <f aca="false">CONCATENATE(IF(AS744="","",AS744),IF(AU744="","",AU744),IF(AW744="","",AW744),IF(AY744="","",AY744),IF(BA744="","",BA744),IF(BC744="","",BC744))</f>
        <v>1</v>
      </c>
      <c r="AF744" s="362" t="str">
        <f aca="false">IF('Felling&amp;Restocking'!I744="","",IFERROR(VLOOKUP( 'Felling&amp;Restocking'!I744,SpeciesList[],2,0),"," &amp; 'Felling&amp;Restocking'!I744))</f>
        <v/>
      </c>
      <c r="AG744" s="362" t="str">
        <f aca="false">IF('Felling&amp;Restocking'!I744="","",VLOOKUP( 'Felling&amp;Restocking'!I744,SpeciesList[],4,0))</f>
        <v/>
      </c>
      <c r="AH744" s="362" t="str">
        <f aca="false">IF('Felling&amp;Restocking'!J744="","",IFERROR("," &amp; VLOOKUP( 'Felling&amp;Restocking'!J744,SpeciesList[],2,0),"," &amp; 'Felling&amp;Restocking'!J744))</f>
        <v/>
      </c>
      <c r="AI744" s="362" t="str">
        <f aca="false">IF('Felling&amp;Restocking'!J744="","",VLOOKUP( 'Felling&amp;Restocking'!J744,SpeciesList[],4,0))</f>
        <v/>
      </c>
      <c r="AJ744" s="362" t="str">
        <f aca="false">IF('Felling&amp;Restocking'!K744="","",IFERROR("," &amp; VLOOKUP( 'Felling&amp;Restocking'!K744,SpeciesList[],2,0),"," &amp; 'Felling&amp;Restocking'!K744))</f>
        <v/>
      </c>
      <c r="AK744" s="362" t="str">
        <f aca="false">IF('Felling&amp;Restocking'!K744="","",VLOOKUP( 'Felling&amp;Restocking'!K744,SpeciesList[],4,0))</f>
        <v/>
      </c>
      <c r="AL744" s="362" t="str">
        <f aca="false">IF('Felling&amp;Restocking'!L744="","",IFERROR("," &amp; VLOOKUP( 'Felling&amp;Restocking'!L744,SpeciesList[],2,0),"," &amp; 'Felling&amp;Restocking'!L744))</f>
        <v/>
      </c>
      <c r="AM744" s="362" t="str">
        <f aca="false">IF('Felling&amp;Restocking'!L744="","",VLOOKUP( 'Felling&amp;Restocking'!L744,SpeciesList[],4,0))</f>
        <v/>
      </c>
      <c r="AN744" s="362" t="str">
        <f aca="false">IF('Felling&amp;Restocking'!M744="","",IFERROR("," &amp; VLOOKUP( 'Felling&amp;Restocking'!M744,SpeciesList[],2,0),"," &amp; 'Felling&amp;Restocking'!M744))</f>
        <v/>
      </c>
      <c r="AO744" s="362" t="str">
        <f aca="false">IF('Felling&amp;Restocking'!M744="","",VLOOKUP( 'Felling&amp;Restocking'!M744,SpeciesList[],4,0))</f>
        <v/>
      </c>
      <c r="AP744" s="362" t="str">
        <f aca="false">IF('Felling&amp;Restocking'!N744="","",IFERROR("," &amp; VLOOKUP( 'Felling&amp;Restocking'!N744,SpeciesList[],2,0),"," &amp; 'Felling&amp;Restocking'!N744))</f>
        <v/>
      </c>
      <c r="AQ744" s="362" t="str">
        <f aca="false">IF('Felling&amp;Restocking'!N744="","",VLOOKUP( 'Felling&amp;Restocking'!N744,SpeciesList[],4,0))</f>
        <v/>
      </c>
      <c r="AT744" s="362" t="str">
        <f aca="false">IF('Sub-Cpt Record'!A744&lt;&gt;"",CONCATENATE('Sub-Cpt Record'!A744,'Sub-Cpt Record'!B744,'Sub-Cpt Record'!C744),"")</f>
        <v/>
      </c>
      <c r="AU744" s="362" t="n">
        <f aca="false">IF($AT744="",1,COUNTIFS($AT$11:$AT$1000, $AT744))</f>
        <v>1</v>
      </c>
      <c r="AV744" s="362" t="n">
        <f aca="false">IF(AT744&lt;&gt;"",'Sub-Cpt Record'!C744/CODE!AU744,0)</f>
        <v>0</v>
      </c>
    </row>
    <row r="745" customFormat="false" ht="15" hidden="false" customHeight="false" outlineLevel="0" collapsed="false">
      <c r="A745" s="362" t="str">
        <f aca="false">IF('Sub-Cpt Record'!B745="",IF(OR('Sub-Cpt Record'!A745=0,'Sub-Cpt Record'!A745=""),"",'Sub-Cpt Record'!A745),CONCATENATE('Sub-Cpt Record'!A745&amp;'Sub-Cpt Record'!B745))</f>
        <v/>
      </c>
      <c r="B745" s="362" t="n">
        <f aca="false">IF($A745="",1,COUNTIFS($A$11:$A$1000, $A745))</f>
        <v>1</v>
      </c>
      <c r="C745" s="363" t="str">
        <f aca="false">IF('Sub-Cpt Record'!E745 = "","",'Sub-Cpt Record'!E745&amp;"  ")</f>
        <v/>
      </c>
      <c r="D745" s="362" t="str">
        <f aca="false">IF('Sub-Cpt Record'!F745 = "","",'Sub-Cpt Record'!F745&amp;"  ")</f>
        <v/>
      </c>
      <c r="E745" s="362" t="str">
        <f aca="false">IF('Sub-Cpt Record'!G745 = "","",'Sub-Cpt Record'!G745&amp;"  ")</f>
        <v/>
      </c>
      <c r="F745" s="362" t="str">
        <f aca="false">IF('Sub-Cpt Record'!H745 = "","",'Sub-Cpt Record'!H745&amp;"  ")</f>
        <v/>
      </c>
      <c r="G745" s="362" t="str">
        <f aca="false">IF('Sub-Cpt Record'!I745 = "","",'Sub-Cpt Record'!I745&amp;"  ")</f>
        <v/>
      </c>
      <c r="H745" s="362" t="str">
        <f aca="false">IF('Sub-Cpt Record'!J745 = "","",'Sub-Cpt Record'!J745&amp;"  ")</f>
        <v/>
      </c>
      <c r="I745" s="364" t="str">
        <f aca="false">CONCATENATE(C745&amp;D745&amp;E745&amp;F745&amp;G745&amp;H745)</f>
        <v/>
      </c>
      <c r="J745" s="362" t="n">
        <f aca="false">IF(A745&lt;&gt;"",'Sub-Cpt Record'!C745/CODE!B745,0)</f>
        <v>0</v>
      </c>
      <c r="L745" s="365" t="str">
        <f aca="false">IF(A745="",IF(L746=1,1,""),1)</f>
        <v/>
      </c>
      <c r="N745" s="366" t="n">
        <f aca="false">COUNTIFS('Felling&amp;Restocking'!$A$11:$A$1000, 'Felling&amp;Restocking'!$A745, 'Felling&amp;Restocking'!$B$11:$B$1000, 'Felling&amp;Restocking'!$B745, 'Felling&amp;Restocking'!$H$11:$H$1000, 'Felling&amp;Restocking'!$H745)</f>
        <v>0</v>
      </c>
      <c r="O745" s="366" t="n">
        <f aca="false">IF(OR('Felling&amp;Restocking'!H745=0,'Felling&amp;Restocking'!H745=""),0,1)</f>
        <v>0</v>
      </c>
      <c r="P745" s="367" t="n">
        <f aca="false">SUM('Felling&amp;Restocking'!O745+'Felling&amp;Restocking'!P745)</f>
        <v>0</v>
      </c>
      <c r="S745" s="369" t="n">
        <f aca="false">IF(AND(O745&lt;&gt;0,P745&lt;&gt;0,'Felling&amp;Restocking'!G745&lt;&gt;0,AA745="",AC745=""),1,0)</f>
        <v>0</v>
      </c>
      <c r="T745" s="370" t="str">
        <f aca="false">IF(OR('Felling&amp;Restocking'!G745=0,'Felling&amp;Restocking'!G745=""),"",SUM('Felling&amp;Restocking'!O745/P745)*'Felling&amp;Restocking'!G745)</f>
        <v/>
      </c>
      <c r="U745" s="370" t="str">
        <f aca="false">IF(OR('Felling&amp;Restocking'!G745=0,'Felling&amp;Restocking'!G745=""),"",SUM('Felling&amp;Restocking'!P745/P745)*'Felling&amp;Restocking'!G745)</f>
        <v/>
      </c>
      <c r="V745" s="371" t="n">
        <f aca="false">IF(CONCATENATE('Felling&amp;Restocking'!U745&amp;'Felling&amp;Restocking'!W745&amp;'Felling&amp;Restocking'!Y745&amp;'Felling&amp;Restocking'!AA745&amp;'Felling&amp;Restocking'!AC745)="",0,1)</f>
        <v>0</v>
      </c>
      <c r="W745" s="372" t="n">
        <f aca="false">IF(OR(OR(TRIM('Felling&amp;Restocking'!H745)="T",TRIM('Felling&amp;Restocking'!H745)="DF",TRIM('Felling&amp;Restocking'!H745)="OS"),O745=0),0,1)</f>
        <v>0</v>
      </c>
      <c r="X745" s="372" t="n">
        <f aca="false">IF(OR('Felling&amp;Restocking'!$S745="",OR('Felling&amp;Restocking'!$S745=0,'Felling&amp;Restocking'!$S745="N/A")),0,1)</f>
        <v>0</v>
      </c>
      <c r="Y745" s="362" t="str">
        <f aca="false">IF(W745=1,T745,"")</f>
        <v/>
      </c>
      <c r="Z745" s="362" t="str">
        <f aca="false">IF(W745=1,U745,"")</f>
        <v/>
      </c>
      <c r="AA745" s="363" t="str">
        <f aca="false">CONCATENATE(IF(AND(AG745="B",AF745&lt;&gt;""),AF745,""),IF(AND(AI745="B",AH745&lt;&gt;""),AH745,""),IF(AND(AK745="B",AJ745&lt;&gt;""),AJ745,""),IF(AND(AM745="B",AL745&lt;&gt;""),AL745,""),IF(AND(AO745="B",AN745&lt;&gt;""),AN745,""),IF(AND(AQ745="B",AP745&lt;&gt;""),AP745,""))</f>
        <v/>
      </c>
      <c r="AC745" s="362" t="str">
        <f aca="false">CONCATENATE(IF(AND(AG745="C",AF745&lt;&gt;""),AF745,""),IF(AND(AI745="C",AH745&lt;&gt;""),AH745,""),IF(AND(AK745="C",AJ745&lt;&gt;""),AJ745,""),IF(AND(AM745="C",AL745&lt;&gt;""),AL745,""),IF(AND(AO745="C",AN745&lt;&gt;""),AN745,""),IF(AND(AQ745="C",AP745&lt;&gt;""),AP745,""))</f>
        <v/>
      </c>
      <c r="AE745" s="362" t="str">
        <f aca="false">CONCATENATE(IF(AS745="","",AS745),IF(AU745="","",AU745),IF(AW745="","",AW745),IF(AY745="","",AY745),IF(BA745="","",BA745),IF(BC745="","",BC745))</f>
        <v>1</v>
      </c>
      <c r="AF745" s="362" t="str">
        <f aca="false">IF('Felling&amp;Restocking'!I745="","",IFERROR(VLOOKUP( 'Felling&amp;Restocking'!I745,SpeciesList[],2,0),"," &amp; 'Felling&amp;Restocking'!I745))</f>
        <v/>
      </c>
      <c r="AG745" s="362" t="str">
        <f aca="false">IF('Felling&amp;Restocking'!I745="","",VLOOKUP( 'Felling&amp;Restocking'!I745,SpeciesList[],4,0))</f>
        <v/>
      </c>
      <c r="AH745" s="362" t="str">
        <f aca="false">IF('Felling&amp;Restocking'!J745="","",IFERROR("," &amp; VLOOKUP( 'Felling&amp;Restocking'!J745,SpeciesList[],2,0),"," &amp; 'Felling&amp;Restocking'!J745))</f>
        <v/>
      </c>
      <c r="AI745" s="362" t="str">
        <f aca="false">IF('Felling&amp;Restocking'!J745="","",VLOOKUP( 'Felling&amp;Restocking'!J745,SpeciesList[],4,0))</f>
        <v/>
      </c>
      <c r="AJ745" s="362" t="str">
        <f aca="false">IF('Felling&amp;Restocking'!K745="","",IFERROR("," &amp; VLOOKUP( 'Felling&amp;Restocking'!K745,SpeciesList[],2,0),"," &amp; 'Felling&amp;Restocking'!K745))</f>
        <v/>
      </c>
      <c r="AK745" s="362" t="str">
        <f aca="false">IF('Felling&amp;Restocking'!K745="","",VLOOKUP( 'Felling&amp;Restocking'!K745,SpeciesList[],4,0))</f>
        <v/>
      </c>
      <c r="AL745" s="362" t="str">
        <f aca="false">IF('Felling&amp;Restocking'!L745="","",IFERROR("," &amp; VLOOKUP( 'Felling&amp;Restocking'!L745,SpeciesList[],2,0),"," &amp; 'Felling&amp;Restocking'!L745))</f>
        <v/>
      </c>
      <c r="AM745" s="362" t="str">
        <f aca="false">IF('Felling&amp;Restocking'!L745="","",VLOOKUP( 'Felling&amp;Restocking'!L745,SpeciesList[],4,0))</f>
        <v/>
      </c>
      <c r="AN745" s="362" t="str">
        <f aca="false">IF('Felling&amp;Restocking'!M745="","",IFERROR("," &amp; VLOOKUP( 'Felling&amp;Restocking'!M745,SpeciesList[],2,0),"," &amp; 'Felling&amp;Restocking'!M745))</f>
        <v/>
      </c>
      <c r="AO745" s="362" t="str">
        <f aca="false">IF('Felling&amp;Restocking'!M745="","",VLOOKUP( 'Felling&amp;Restocking'!M745,SpeciesList[],4,0))</f>
        <v/>
      </c>
      <c r="AP745" s="362" t="str">
        <f aca="false">IF('Felling&amp;Restocking'!N745="","",IFERROR("," &amp; VLOOKUP( 'Felling&amp;Restocking'!N745,SpeciesList[],2,0),"," &amp; 'Felling&amp;Restocking'!N745))</f>
        <v/>
      </c>
      <c r="AQ745" s="362" t="str">
        <f aca="false">IF('Felling&amp;Restocking'!N745="","",VLOOKUP( 'Felling&amp;Restocking'!N745,SpeciesList[],4,0))</f>
        <v/>
      </c>
      <c r="AT745" s="362" t="str">
        <f aca="false">IF('Sub-Cpt Record'!A745&lt;&gt;"",CONCATENATE('Sub-Cpt Record'!A745,'Sub-Cpt Record'!B745,'Sub-Cpt Record'!C745),"")</f>
        <v/>
      </c>
      <c r="AU745" s="362" t="n">
        <f aca="false">IF($AT745="",1,COUNTIFS($AT$11:$AT$1000, $AT745))</f>
        <v>1</v>
      </c>
      <c r="AV745" s="362" t="n">
        <f aca="false">IF(AT745&lt;&gt;"",'Sub-Cpt Record'!C745/CODE!AU745,0)</f>
        <v>0</v>
      </c>
    </row>
    <row r="746" customFormat="false" ht="15" hidden="false" customHeight="false" outlineLevel="0" collapsed="false">
      <c r="A746" s="362" t="str">
        <f aca="false">IF('Sub-Cpt Record'!B746="",IF(OR('Sub-Cpt Record'!A746=0,'Sub-Cpt Record'!A746=""),"",'Sub-Cpt Record'!A746),CONCATENATE('Sub-Cpt Record'!A746&amp;'Sub-Cpt Record'!B746))</f>
        <v/>
      </c>
      <c r="B746" s="362" t="n">
        <f aca="false">IF($A746="",1,COUNTIFS($A$11:$A$1000, $A746))</f>
        <v>1</v>
      </c>
      <c r="C746" s="363" t="str">
        <f aca="false">IF('Sub-Cpt Record'!E746 = "","",'Sub-Cpt Record'!E746&amp;"  ")</f>
        <v/>
      </c>
      <c r="D746" s="362" t="str">
        <f aca="false">IF('Sub-Cpt Record'!F746 = "","",'Sub-Cpt Record'!F746&amp;"  ")</f>
        <v/>
      </c>
      <c r="E746" s="362" t="str">
        <f aca="false">IF('Sub-Cpt Record'!G746 = "","",'Sub-Cpt Record'!G746&amp;"  ")</f>
        <v/>
      </c>
      <c r="F746" s="362" t="str">
        <f aca="false">IF('Sub-Cpt Record'!H746 = "","",'Sub-Cpt Record'!H746&amp;"  ")</f>
        <v/>
      </c>
      <c r="G746" s="362" t="str">
        <f aca="false">IF('Sub-Cpt Record'!I746 = "","",'Sub-Cpt Record'!I746&amp;"  ")</f>
        <v/>
      </c>
      <c r="H746" s="362" t="str">
        <f aca="false">IF('Sub-Cpt Record'!J746 = "","",'Sub-Cpt Record'!J746&amp;"  ")</f>
        <v/>
      </c>
      <c r="I746" s="364" t="str">
        <f aca="false">CONCATENATE(C746&amp;D746&amp;E746&amp;F746&amp;G746&amp;H746)</f>
        <v/>
      </c>
      <c r="J746" s="362" t="n">
        <f aca="false">IF(A746&lt;&gt;"",'Sub-Cpt Record'!C746/CODE!B746,0)</f>
        <v>0</v>
      </c>
      <c r="L746" s="365" t="str">
        <f aca="false">IF(A746="",IF(L747=1,1,""),1)</f>
        <v/>
      </c>
      <c r="N746" s="366" t="n">
        <f aca="false">COUNTIFS('Felling&amp;Restocking'!$A$11:$A$1000, 'Felling&amp;Restocking'!$A746, 'Felling&amp;Restocking'!$B$11:$B$1000, 'Felling&amp;Restocking'!$B746, 'Felling&amp;Restocking'!$H$11:$H$1000, 'Felling&amp;Restocking'!$H746)</f>
        <v>0</v>
      </c>
      <c r="O746" s="366" t="n">
        <f aca="false">IF(OR('Felling&amp;Restocking'!H746=0,'Felling&amp;Restocking'!H746=""),0,1)</f>
        <v>0</v>
      </c>
      <c r="P746" s="367" t="n">
        <f aca="false">SUM('Felling&amp;Restocking'!O746+'Felling&amp;Restocking'!P746)</f>
        <v>0</v>
      </c>
      <c r="S746" s="369" t="n">
        <f aca="false">IF(AND(O746&lt;&gt;0,P746&lt;&gt;0,'Felling&amp;Restocking'!G746&lt;&gt;0,AA746="",AC746=""),1,0)</f>
        <v>0</v>
      </c>
      <c r="T746" s="370" t="str">
        <f aca="false">IF(OR('Felling&amp;Restocking'!G746=0,'Felling&amp;Restocking'!G746=""),"",SUM('Felling&amp;Restocking'!O746/P746)*'Felling&amp;Restocking'!G746)</f>
        <v/>
      </c>
      <c r="U746" s="370" t="str">
        <f aca="false">IF(OR('Felling&amp;Restocking'!G746=0,'Felling&amp;Restocking'!G746=""),"",SUM('Felling&amp;Restocking'!P746/P746)*'Felling&amp;Restocking'!G746)</f>
        <v/>
      </c>
      <c r="V746" s="371" t="n">
        <f aca="false">IF(CONCATENATE('Felling&amp;Restocking'!U746&amp;'Felling&amp;Restocking'!W746&amp;'Felling&amp;Restocking'!Y746&amp;'Felling&amp;Restocking'!AA746&amp;'Felling&amp;Restocking'!AC746)="",0,1)</f>
        <v>0</v>
      </c>
      <c r="W746" s="372" t="n">
        <f aca="false">IF(OR(OR(TRIM('Felling&amp;Restocking'!H746)="T",TRIM('Felling&amp;Restocking'!H746)="DF",TRIM('Felling&amp;Restocking'!H746)="OS"),O746=0),0,1)</f>
        <v>0</v>
      </c>
      <c r="X746" s="372" t="n">
        <f aca="false">IF(OR('Felling&amp;Restocking'!$S746="",OR('Felling&amp;Restocking'!$S746=0,'Felling&amp;Restocking'!$S746="N/A")),0,1)</f>
        <v>0</v>
      </c>
      <c r="Y746" s="362" t="str">
        <f aca="false">IF(W746=1,T746,"")</f>
        <v/>
      </c>
      <c r="Z746" s="362" t="str">
        <f aca="false">IF(W746=1,U746,"")</f>
        <v/>
      </c>
      <c r="AA746" s="363" t="str">
        <f aca="false">CONCATENATE(IF(AND(AG746="B",AF746&lt;&gt;""),AF746,""),IF(AND(AI746="B",AH746&lt;&gt;""),AH746,""),IF(AND(AK746="B",AJ746&lt;&gt;""),AJ746,""),IF(AND(AM746="B",AL746&lt;&gt;""),AL746,""),IF(AND(AO746="B",AN746&lt;&gt;""),AN746,""),IF(AND(AQ746="B",AP746&lt;&gt;""),AP746,""))</f>
        <v/>
      </c>
      <c r="AC746" s="362" t="str">
        <f aca="false">CONCATENATE(IF(AND(AG746="C",AF746&lt;&gt;""),AF746,""),IF(AND(AI746="C",AH746&lt;&gt;""),AH746,""),IF(AND(AK746="C",AJ746&lt;&gt;""),AJ746,""),IF(AND(AM746="C",AL746&lt;&gt;""),AL746,""),IF(AND(AO746="C",AN746&lt;&gt;""),AN746,""),IF(AND(AQ746="C",AP746&lt;&gt;""),AP746,""))</f>
        <v/>
      </c>
      <c r="AE746" s="362" t="str">
        <f aca="false">CONCATENATE(IF(AS746="","",AS746),IF(AU746="","",AU746),IF(AW746="","",AW746),IF(AY746="","",AY746),IF(BA746="","",BA746),IF(BC746="","",BC746))</f>
        <v>1</v>
      </c>
      <c r="AF746" s="362" t="str">
        <f aca="false">IF('Felling&amp;Restocking'!I746="","",IFERROR(VLOOKUP( 'Felling&amp;Restocking'!I746,SpeciesList[],2,0),"," &amp; 'Felling&amp;Restocking'!I746))</f>
        <v/>
      </c>
      <c r="AG746" s="362" t="str">
        <f aca="false">IF('Felling&amp;Restocking'!I746="","",VLOOKUP( 'Felling&amp;Restocking'!I746,SpeciesList[],4,0))</f>
        <v/>
      </c>
      <c r="AH746" s="362" t="str">
        <f aca="false">IF('Felling&amp;Restocking'!J746="","",IFERROR("," &amp; VLOOKUP( 'Felling&amp;Restocking'!J746,SpeciesList[],2,0),"," &amp; 'Felling&amp;Restocking'!J746))</f>
        <v/>
      </c>
      <c r="AI746" s="362" t="str">
        <f aca="false">IF('Felling&amp;Restocking'!J746="","",VLOOKUP( 'Felling&amp;Restocking'!J746,SpeciesList[],4,0))</f>
        <v/>
      </c>
      <c r="AJ746" s="362" t="str">
        <f aca="false">IF('Felling&amp;Restocking'!K746="","",IFERROR("," &amp; VLOOKUP( 'Felling&amp;Restocking'!K746,SpeciesList[],2,0),"," &amp; 'Felling&amp;Restocking'!K746))</f>
        <v/>
      </c>
      <c r="AK746" s="362" t="str">
        <f aca="false">IF('Felling&amp;Restocking'!K746="","",VLOOKUP( 'Felling&amp;Restocking'!K746,SpeciesList[],4,0))</f>
        <v/>
      </c>
      <c r="AL746" s="362" t="str">
        <f aca="false">IF('Felling&amp;Restocking'!L746="","",IFERROR("," &amp; VLOOKUP( 'Felling&amp;Restocking'!L746,SpeciesList[],2,0),"," &amp; 'Felling&amp;Restocking'!L746))</f>
        <v/>
      </c>
      <c r="AM746" s="362" t="str">
        <f aca="false">IF('Felling&amp;Restocking'!L746="","",VLOOKUP( 'Felling&amp;Restocking'!L746,SpeciesList[],4,0))</f>
        <v/>
      </c>
      <c r="AN746" s="362" t="str">
        <f aca="false">IF('Felling&amp;Restocking'!M746="","",IFERROR("," &amp; VLOOKUP( 'Felling&amp;Restocking'!M746,SpeciesList[],2,0),"," &amp; 'Felling&amp;Restocking'!M746))</f>
        <v/>
      </c>
      <c r="AO746" s="362" t="str">
        <f aca="false">IF('Felling&amp;Restocking'!M746="","",VLOOKUP( 'Felling&amp;Restocking'!M746,SpeciesList[],4,0))</f>
        <v/>
      </c>
      <c r="AP746" s="362" t="str">
        <f aca="false">IF('Felling&amp;Restocking'!N746="","",IFERROR("," &amp; VLOOKUP( 'Felling&amp;Restocking'!N746,SpeciesList[],2,0),"," &amp; 'Felling&amp;Restocking'!N746))</f>
        <v/>
      </c>
      <c r="AQ746" s="362" t="str">
        <f aca="false">IF('Felling&amp;Restocking'!N746="","",VLOOKUP( 'Felling&amp;Restocking'!N746,SpeciesList[],4,0))</f>
        <v/>
      </c>
      <c r="AT746" s="362" t="str">
        <f aca="false">IF('Sub-Cpt Record'!A746&lt;&gt;"",CONCATENATE('Sub-Cpt Record'!A746,'Sub-Cpt Record'!B746,'Sub-Cpt Record'!C746),"")</f>
        <v/>
      </c>
      <c r="AU746" s="362" t="n">
        <f aca="false">IF($AT746="",1,COUNTIFS($AT$11:$AT$1000, $AT746))</f>
        <v>1</v>
      </c>
      <c r="AV746" s="362" t="n">
        <f aca="false">IF(AT746&lt;&gt;"",'Sub-Cpt Record'!C746/CODE!AU746,0)</f>
        <v>0</v>
      </c>
    </row>
    <row r="747" customFormat="false" ht="15" hidden="false" customHeight="false" outlineLevel="0" collapsed="false">
      <c r="A747" s="362" t="str">
        <f aca="false">IF('Sub-Cpt Record'!B747="",IF(OR('Sub-Cpt Record'!A747=0,'Sub-Cpt Record'!A747=""),"",'Sub-Cpt Record'!A747),CONCATENATE('Sub-Cpt Record'!A747&amp;'Sub-Cpt Record'!B747))</f>
        <v/>
      </c>
      <c r="B747" s="362" t="n">
        <f aca="false">IF($A747="",1,COUNTIFS($A$11:$A$1000, $A747))</f>
        <v>1</v>
      </c>
      <c r="C747" s="363" t="str">
        <f aca="false">IF('Sub-Cpt Record'!E747 = "","",'Sub-Cpt Record'!E747&amp;"  ")</f>
        <v/>
      </c>
      <c r="D747" s="362" t="str">
        <f aca="false">IF('Sub-Cpt Record'!F747 = "","",'Sub-Cpt Record'!F747&amp;"  ")</f>
        <v/>
      </c>
      <c r="E747" s="362" t="str">
        <f aca="false">IF('Sub-Cpt Record'!G747 = "","",'Sub-Cpt Record'!G747&amp;"  ")</f>
        <v/>
      </c>
      <c r="F747" s="362" t="str">
        <f aca="false">IF('Sub-Cpt Record'!H747 = "","",'Sub-Cpt Record'!H747&amp;"  ")</f>
        <v/>
      </c>
      <c r="G747" s="362" t="str">
        <f aca="false">IF('Sub-Cpt Record'!I747 = "","",'Sub-Cpt Record'!I747&amp;"  ")</f>
        <v/>
      </c>
      <c r="H747" s="362" t="str">
        <f aca="false">IF('Sub-Cpt Record'!J747 = "","",'Sub-Cpt Record'!J747&amp;"  ")</f>
        <v/>
      </c>
      <c r="I747" s="364" t="str">
        <f aca="false">CONCATENATE(C747&amp;D747&amp;E747&amp;F747&amp;G747&amp;H747)</f>
        <v/>
      </c>
      <c r="J747" s="362" t="n">
        <f aca="false">IF(A747&lt;&gt;"",'Sub-Cpt Record'!C747/CODE!B747,0)</f>
        <v>0</v>
      </c>
      <c r="L747" s="365" t="str">
        <f aca="false">IF(A747="",IF(L748=1,1,""),1)</f>
        <v/>
      </c>
      <c r="N747" s="366" t="n">
        <f aca="false">COUNTIFS('Felling&amp;Restocking'!$A$11:$A$1000, 'Felling&amp;Restocking'!$A747, 'Felling&amp;Restocking'!$B$11:$B$1000, 'Felling&amp;Restocking'!$B747, 'Felling&amp;Restocking'!$H$11:$H$1000, 'Felling&amp;Restocking'!$H747)</f>
        <v>0</v>
      </c>
      <c r="O747" s="366" t="n">
        <f aca="false">IF(OR('Felling&amp;Restocking'!H747=0,'Felling&amp;Restocking'!H747=""),0,1)</f>
        <v>0</v>
      </c>
      <c r="P747" s="367" t="n">
        <f aca="false">SUM('Felling&amp;Restocking'!O747+'Felling&amp;Restocking'!P747)</f>
        <v>0</v>
      </c>
      <c r="S747" s="369" t="n">
        <f aca="false">IF(AND(O747&lt;&gt;0,P747&lt;&gt;0,'Felling&amp;Restocking'!G747&lt;&gt;0,AA747="",AC747=""),1,0)</f>
        <v>0</v>
      </c>
      <c r="T747" s="370" t="str">
        <f aca="false">IF(OR('Felling&amp;Restocking'!G747=0,'Felling&amp;Restocking'!G747=""),"",SUM('Felling&amp;Restocking'!O747/P747)*'Felling&amp;Restocking'!G747)</f>
        <v/>
      </c>
      <c r="U747" s="370" t="str">
        <f aca="false">IF(OR('Felling&amp;Restocking'!G747=0,'Felling&amp;Restocking'!G747=""),"",SUM('Felling&amp;Restocking'!P747/P747)*'Felling&amp;Restocking'!G747)</f>
        <v/>
      </c>
      <c r="V747" s="371" t="n">
        <f aca="false">IF(CONCATENATE('Felling&amp;Restocking'!U747&amp;'Felling&amp;Restocking'!W747&amp;'Felling&amp;Restocking'!Y747&amp;'Felling&amp;Restocking'!AA747&amp;'Felling&amp;Restocking'!AC747)="",0,1)</f>
        <v>0</v>
      </c>
      <c r="W747" s="372" t="n">
        <f aca="false">IF(OR(OR(TRIM('Felling&amp;Restocking'!H747)="T",TRIM('Felling&amp;Restocking'!H747)="DF",TRIM('Felling&amp;Restocking'!H747)="OS"),O747=0),0,1)</f>
        <v>0</v>
      </c>
      <c r="X747" s="372" t="n">
        <f aca="false">IF(OR('Felling&amp;Restocking'!$S747="",OR('Felling&amp;Restocking'!$S747=0,'Felling&amp;Restocking'!$S747="N/A")),0,1)</f>
        <v>0</v>
      </c>
      <c r="Y747" s="362" t="str">
        <f aca="false">IF(W747=1,T747,"")</f>
        <v/>
      </c>
      <c r="Z747" s="362" t="str">
        <f aca="false">IF(W747=1,U747,"")</f>
        <v/>
      </c>
      <c r="AA747" s="363" t="str">
        <f aca="false">CONCATENATE(IF(AND(AG747="B",AF747&lt;&gt;""),AF747,""),IF(AND(AI747="B",AH747&lt;&gt;""),AH747,""),IF(AND(AK747="B",AJ747&lt;&gt;""),AJ747,""),IF(AND(AM747="B",AL747&lt;&gt;""),AL747,""),IF(AND(AO747="B",AN747&lt;&gt;""),AN747,""),IF(AND(AQ747="B",AP747&lt;&gt;""),AP747,""))</f>
        <v/>
      </c>
      <c r="AC747" s="362" t="str">
        <f aca="false">CONCATENATE(IF(AND(AG747="C",AF747&lt;&gt;""),AF747,""),IF(AND(AI747="C",AH747&lt;&gt;""),AH747,""),IF(AND(AK747="C",AJ747&lt;&gt;""),AJ747,""),IF(AND(AM747="C",AL747&lt;&gt;""),AL747,""),IF(AND(AO747="C",AN747&lt;&gt;""),AN747,""),IF(AND(AQ747="C",AP747&lt;&gt;""),AP747,""))</f>
        <v/>
      </c>
      <c r="AE747" s="362" t="str">
        <f aca="false">CONCATENATE(IF(AS747="","",AS747),IF(AU747="","",AU747),IF(AW747="","",AW747),IF(AY747="","",AY747),IF(BA747="","",BA747),IF(BC747="","",BC747))</f>
        <v>1</v>
      </c>
      <c r="AF747" s="362" t="str">
        <f aca="false">IF('Felling&amp;Restocking'!I747="","",IFERROR(VLOOKUP( 'Felling&amp;Restocking'!I747,SpeciesList[],2,0),"," &amp; 'Felling&amp;Restocking'!I747))</f>
        <v/>
      </c>
      <c r="AG747" s="362" t="str">
        <f aca="false">IF('Felling&amp;Restocking'!I747="","",VLOOKUP( 'Felling&amp;Restocking'!I747,SpeciesList[],4,0))</f>
        <v/>
      </c>
      <c r="AH747" s="362" t="str">
        <f aca="false">IF('Felling&amp;Restocking'!J747="","",IFERROR("," &amp; VLOOKUP( 'Felling&amp;Restocking'!J747,SpeciesList[],2,0),"," &amp; 'Felling&amp;Restocking'!J747))</f>
        <v/>
      </c>
      <c r="AI747" s="362" t="str">
        <f aca="false">IF('Felling&amp;Restocking'!J747="","",VLOOKUP( 'Felling&amp;Restocking'!J747,SpeciesList[],4,0))</f>
        <v/>
      </c>
      <c r="AJ747" s="362" t="str">
        <f aca="false">IF('Felling&amp;Restocking'!K747="","",IFERROR("," &amp; VLOOKUP( 'Felling&amp;Restocking'!K747,SpeciesList[],2,0),"," &amp; 'Felling&amp;Restocking'!K747))</f>
        <v/>
      </c>
      <c r="AK747" s="362" t="str">
        <f aca="false">IF('Felling&amp;Restocking'!K747="","",VLOOKUP( 'Felling&amp;Restocking'!K747,SpeciesList[],4,0))</f>
        <v/>
      </c>
      <c r="AL747" s="362" t="str">
        <f aca="false">IF('Felling&amp;Restocking'!L747="","",IFERROR("," &amp; VLOOKUP( 'Felling&amp;Restocking'!L747,SpeciesList[],2,0),"," &amp; 'Felling&amp;Restocking'!L747))</f>
        <v/>
      </c>
      <c r="AM747" s="362" t="str">
        <f aca="false">IF('Felling&amp;Restocking'!L747="","",VLOOKUP( 'Felling&amp;Restocking'!L747,SpeciesList[],4,0))</f>
        <v/>
      </c>
      <c r="AN747" s="362" t="str">
        <f aca="false">IF('Felling&amp;Restocking'!M747="","",IFERROR("," &amp; VLOOKUP( 'Felling&amp;Restocking'!M747,SpeciesList[],2,0),"," &amp; 'Felling&amp;Restocking'!M747))</f>
        <v/>
      </c>
      <c r="AO747" s="362" t="str">
        <f aca="false">IF('Felling&amp;Restocking'!M747="","",VLOOKUP( 'Felling&amp;Restocking'!M747,SpeciesList[],4,0))</f>
        <v/>
      </c>
      <c r="AP747" s="362" t="str">
        <f aca="false">IF('Felling&amp;Restocking'!N747="","",IFERROR("," &amp; VLOOKUP( 'Felling&amp;Restocking'!N747,SpeciesList[],2,0),"," &amp; 'Felling&amp;Restocking'!N747))</f>
        <v/>
      </c>
      <c r="AQ747" s="362" t="str">
        <f aca="false">IF('Felling&amp;Restocking'!N747="","",VLOOKUP( 'Felling&amp;Restocking'!N747,SpeciesList[],4,0))</f>
        <v/>
      </c>
      <c r="AT747" s="362" t="str">
        <f aca="false">IF('Sub-Cpt Record'!A747&lt;&gt;"",CONCATENATE('Sub-Cpt Record'!A747,'Sub-Cpt Record'!B747,'Sub-Cpt Record'!C747),"")</f>
        <v/>
      </c>
      <c r="AU747" s="362" t="n">
        <f aca="false">IF($AT747="",1,COUNTIFS($AT$11:$AT$1000, $AT747))</f>
        <v>1</v>
      </c>
      <c r="AV747" s="362" t="n">
        <f aca="false">IF(AT747&lt;&gt;"",'Sub-Cpt Record'!C747/CODE!AU747,0)</f>
        <v>0</v>
      </c>
    </row>
    <row r="748" customFormat="false" ht="15" hidden="false" customHeight="false" outlineLevel="0" collapsed="false">
      <c r="A748" s="362" t="str">
        <f aca="false">IF('Sub-Cpt Record'!B748="",IF(OR('Sub-Cpt Record'!A748=0,'Sub-Cpt Record'!A748=""),"",'Sub-Cpt Record'!A748),CONCATENATE('Sub-Cpt Record'!A748&amp;'Sub-Cpt Record'!B748))</f>
        <v/>
      </c>
      <c r="B748" s="362" t="n">
        <f aca="false">IF($A748="",1,COUNTIFS($A$11:$A$1000, $A748))</f>
        <v>1</v>
      </c>
      <c r="C748" s="363" t="str">
        <f aca="false">IF('Sub-Cpt Record'!E748 = "","",'Sub-Cpt Record'!E748&amp;"  ")</f>
        <v/>
      </c>
      <c r="D748" s="362" t="str">
        <f aca="false">IF('Sub-Cpt Record'!F748 = "","",'Sub-Cpt Record'!F748&amp;"  ")</f>
        <v/>
      </c>
      <c r="E748" s="362" t="str">
        <f aca="false">IF('Sub-Cpt Record'!G748 = "","",'Sub-Cpt Record'!G748&amp;"  ")</f>
        <v/>
      </c>
      <c r="F748" s="362" t="str">
        <f aca="false">IF('Sub-Cpt Record'!H748 = "","",'Sub-Cpt Record'!H748&amp;"  ")</f>
        <v/>
      </c>
      <c r="G748" s="362" t="str">
        <f aca="false">IF('Sub-Cpt Record'!I748 = "","",'Sub-Cpt Record'!I748&amp;"  ")</f>
        <v/>
      </c>
      <c r="H748" s="362" t="str">
        <f aca="false">IF('Sub-Cpt Record'!J748 = "","",'Sub-Cpt Record'!J748&amp;"  ")</f>
        <v/>
      </c>
      <c r="I748" s="364" t="str">
        <f aca="false">CONCATENATE(C748&amp;D748&amp;E748&amp;F748&amp;G748&amp;H748)</f>
        <v/>
      </c>
      <c r="J748" s="362" t="n">
        <f aca="false">IF(A748&lt;&gt;"",'Sub-Cpt Record'!C748/CODE!B748,0)</f>
        <v>0</v>
      </c>
      <c r="L748" s="365" t="str">
        <f aca="false">IF(A748="",IF(L749=1,1,""),1)</f>
        <v/>
      </c>
      <c r="N748" s="366" t="n">
        <f aca="false">COUNTIFS('Felling&amp;Restocking'!$A$11:$A$1000, 'Felling&amp;Restocking'!$A748, 'Felling&amp;Restocking'!$B$11:$B$1000, 'Felling&amp;Restocking'!$B748, 'Felling&amp;Restocking'!$H$11:$H$1000, 'Felling&amp;Restocking'!$H748)</f>
        <v>0</v>
      </c>
      <c r="O748" s="366" t="n">
        <f aca="false">IF(OR('Felling&amp;Restocking'!H748=0,'Felling&amp;Restocking'!H748=""),0,1)</f>
        <v>0</v>
      </c>
      <c r="P748" s="367" t="n">
        <f aca="false">SUM('Felling&amp;Restocking'!O748+'Felling&amp;Restocking'!P748)</f>
        <v>0</v>
      </c>
      <c r="S748" s="369" t="n">
        <f aca="false">IF(AND(O748&lt;&gt;0,P748&lt;&gt;0,'Felling&amp;Restocking'!G748&lt;&gt;0,AA748="",AC748=""),1,0)</f>
        <v>0</v>
      </c>
      <c r="T748" s="370" t="str">
        <f aca="false">IF(OR('Felling&amp;Restocking'!G748=0,'Felling&amp;Restocking'!G748=""),"",SUM('Felling&amp;Restocking'!O748/P748)*'Felling&amp;Restocking'!G748)</f>
        <v/>
      </c>
      <c r="U748" s="370" t="str">
        <f aca="false">IF(OR('Felling&amp;Restocking'!G748=0,'Felling&amp;Restocking'!G748=""),"",SUM('Felling&amp;Restocking'!P748/P748)*'Felling&amp;Restocking'!G748)</f>
        <v/>
      </c>
      <c r="V748" s="371" t="n">
        <f aca="false">IF(CONCATENATE('Felling&amp;Restocking'!U748&amp;'Felling&amp;Restocking'!W748&amp;'Felling&amp;Restocking'!Y748&amp;'Felling&amp;Restocking'!AA748&amp;'Felling&amp;Restocking'!AC748)="",0,1)</f>
        <v>0</v>
      </c>
      <c r="W748" s="372" t="n">
        <f aca="false">IF(OR(OR(TRIM('Felling&amp;Restocking'!H748)="T",TRIM('Felling&amp;Restocking'!H748)="DF",TRIM('Felling&amp;Restocking'!H748)="OS"),O748=0),0,1)</f>
        <v>0</v>
      </c>
      <c r="X748" s="372" t="n">
        <f aca="false">IF(OR('Felling&amp;Restocking'!$S748="",OR('Felling&amp;Restocking'!$S748=0,'Felling&amp;Restocking'!$S748="N/A")),0,1)</f>
        <v>0</v>
      </c>
      <c r="Y748" s="362" t="str">
        <f aca="false">IF(W748=1,T748,"")</f>
        <v/>
      </c>
      <c r="Z748" s="362" t="str">
        <f aca="false">IF(W748=1,U748,"")</f>
        <v/>
      </c>
      <c r="AA748" s="363" t="str">
        <f aca="false">CONCATENATE(IF(AND(AG748="B",AF748&lt;&gt;""),AF748,""),IF(AND(AI748="B",AH748&lt;&gt;""),AH748,""),IF(AND(AK748="B",AJ748&lt;&gt;""),AJ748,""),IF(AND(AM748="B",AL748&lt;&gt;""),AL748,""),IF(AND(AO748="B",AN748&lt;&gt;""),AN748,""),IF(AND(AQ748="B",AP748&lt;&gt;""),AP748,""))</f>
        <v/>
      </c>
      <c r="AC748" s="362" t="str">
        <f aca="false">CONCATENATE(IF(AND(AG748="C",AF748&lt;&gt;""),AF748,""),IF(AND(AI748="C",AH748&lt;&gt;""),AH748,""),IF(AND(AK748="C",AJ748&lt;&gt;""),AJ748,""),IF(AND(AM748="C",AL748&lt;&gt;""),AL748,""),IF(AND(AO748="C",AN748&lt;&gt;""),AN748,""),IF(AND(AQ748="C",AP748&lt;&gt;""),AP748,""))</f>
        <v/>
      </c>
      <c r="AE748" s="362" t="str">
        <f aca="false">CONCATENATE(IF(AS748="","",AS748),IF(AU748="","",AU748),IF(AW748="","",AW748),IF(AY748="","",AY748),IF(BA748="","",BA748),IF(BC748="","",BC748))</f>
        <v>1</v>
      </c>
      <c r="AF748" s="362" t="str">
        <f aca="false">IF('Felling&amp;Restocking'!I748="","",IFERROR(VLOOKUP( 'Felling&amp;Restocking'!I748,SpeciesList[],2,0),"," &amp; 'Felling&amp;Restocking'!I748))</f>
        <v/>
      </c>
      <c r="AG748" s="362" t="str">
        <f aca="false">IF('Felling&amp;Restocking'!I748="","",VLOOKUP( 'Felling&amp;Restocking'!I748,SpeciesList[],4,0))</f>
        <v/>
      </c>
      <c r="AH748" s="362" t="str">
        <f aca="false">IF('Felling&amp;Restocking'!J748="","",IFERROR("," &amp; VLOOKUP( 'Felling&amp;Restocking'!J748,SpeciesList[],2,0),"," &amp; 'Felling&amp;Restocking'!J748))</f>
        <v/>
      </c>
      <c r="AI748" s="362" t="str">
        <f aca="false">IF('Felling&amp;Restocking'!J748="","",VLOOKUP( 'Felling&amp;Restocking'!J748,SpeciesList[],4,0))</f>
        <v/>
      </c>
      <c r="AJ748" s="362" t="str">
        <f aca="false">IF('Felling&amp;Restocking'!K748="","",IFERROR("," &amp; VLOOKUP( 'Felling&amp;Restocking'!K748,SpeciesList[],2,0),"," &amp; 'Felling&amp;Restocking'!K748))</f>
        <v/>
      </c>
      <c r="AK748" s="362" t="str">
        <f aca="false">IF('Felling&amp;Restocking'!K748="","",VLOOKUP( 'Felling&amp;Restocking'!K748,SpeciesList[],4,0))</f>
        <v/>
      </c>
      <c r="AL748" s="362" t="str">
        <f aca="false">IF('Felling&amp;Restocking'!L748="","",IFERROR("," &amp; VLOOKUP( 'Felling&amp;Restocking'!L748,SpeciesList[],2,0),"," &amp; 'Felling&amp;Restocking'!L748))</f>
        <v/>
      </c>
      <c r="AM748" s="362" t="str">
        <f aca="false">IF('Felling&amp;Restocking'!L748="","",VLOOKUP( 'Felling&amp;Restocking'!L748,SpeciesList[],4,0))</f>
        <v/>
      </c>
      <c r="AN748" s="362" t="str">
        <f aca="false">IF('Felling&amp;Restocking'!M748="","",IFERROR("," &amp; VLOOKUP( 'Felling&amp;Restocking'!M748,SpeciesList[],2,0),"," &amp; 'Felling&amp;Restocking'!M748))</f>
        <v/>
      </c>
      <c r="AO748" s="362" t="str">
        <f aca="false">IF('Felling&amp;Restocking'!M748="","",VLOOKUP( 'Felling&amp;Restocking'!M748,SpeciesList[],4,0))</f>
        <v/>
      </c>
      <c r="AP748" s="362" t="str">
        <f aca="false">IF('Felling&amp;Restocking'!N748="","",IFERROR("," &amp; VLOOKUP( 'Felling&amp;Restocking'!N748,SpeciesList[],2,0),"," &amp; 'Felling&amp;Restocking'!N748))</f>
        <v/>
      </c>
      <c r="AQ748" s="362" t="str">
        <f aca="false">IF('Felling&amp;Restocking'!N748="","",VLOOKUP( 'Felling&amp;Restocking'!N748,SpeciesList[],4,0))</f>
        <v/>
      </c>
      <c r="AT748" s="362" t="str">
        <f aca="false">IF('Sub-Cpt Record'!A748&lt;&gt;"",CONCATENATE('Sub-Cpt Record'!A748,'Sub-Cpt Record'!B748,'Sub-Cpt Record'!C748),"")</f>
        <v/>
      </c>
      <c r="AU748" s="362" t="n">
        <f aca="false">IF($AT748="",1,COUNTIFS($AT$11:$AT$1000, $AT748))</f>
        <v>1</v>
      </c>
      <c r="AV748" s="362" t="n">
        <f aca="false">IF(AT748&lt;&gt;"",'Sub-Cpt Record'!C748/CODE!AU748,0)</f>
        <v>0</v>
      </c>
    </row>
    <row r="749" customFormat="false" ht="15" hidden="false" customHeight="false" outlineLevel="0" collapsed="false">
      <c r="A749" s="362" t="str">
        <f aca="false">IF('Sub-Cpt Record'!B749="",IF(OR('Sub-Cpt Record'!A749=0,'Sub-Cpt Record'!A749=""),"",'Sub-Cpt Record'!A749),CONCATENATE('Sub-Cpt Record'!A749&amp;'Sub-Cpt Record'!B749))</f>
        <v/>
      </c>
      <c r="B749" s="362" t="n">
        <f aca="false">IF($A749="",1,COUNTIFS($A$11:$A$1000, $A749))</f>
        <v>1</v>
      </c>
      <c r="C749" s="363" t="str">
        <f aca="false">IF('Sub-Cpt Record'!E749 = "","",'Sub-Cpt Record'!E749&amp;"  ")</f>
        <v/>
      </c>
      <c r="D749" s="362" t="str">
        <f aca="false">IF('Sub-Cpt Record'!F749 = "","",'Sub-Cpt Record'!F749&amp;"  ")</f>
        <v/>
      </c>
      <c r="E749" s="362" t="str">
        <f aca="false">IF('Sub-Cpt Record'!G749 = "","",'Sub-Cpt Record'!G749&amp;"  ")</f>
        <v/>
      </c>
      <c r="F749" s="362" t="str">
        <f aca="false">IF('Sub-Cpt Record'!H749 = "","",'Sub-Cpt Record'!H749&amp;"  ")</f>
        <v/>
      </c>
      <c r="G749" s="362" t="str">
        <f aca="false">IF('Sub-Cpt Record'!I749 = "","",'Sub-Cpt Record'!I749&amp;"  ")</f>
        <v/>
      </c>
      <c r="H749" s="362" t="str">
        <f aca="false">IF('Sub-Cpt Record'!J749 = "","",'Sub-Cpt Record'!J749&amp;"  ")</f>
        <v/>
      </c>
      <c r="I749" s="364" t="str">
        <f aca="false">CONCATENATE(C749&amp;D749&amp;E749&amp;F749&amp;G749&amp;H749)</f>
        <v/>
      </c>
      <c r="J749" s="362" t="n">
        <f aca="false">IF(A749&lt;&gt;"",'Sub-Cpt Record'!C749/CODE!B749,0)</f>
        <v>0</v>
      </c>
      <c r="L749" s="365" t="str">
        <f aca="false">IF(A749="",IF(L750=1,1,""),1)</f>
        <v/>
      </c>
      <c r="N749" s="366" t="n">
        <f aca="false">COUNTIFS('Felling&amp;Restocking'!$A$11:$A$1000, 'Felling&amp;Restocking'!$A749, 'Felling&amp;Restocking'!$B$11:$B$1000, 'Felling&amp;Restocking'!$B749, 'Felling&amp;Restocking'!$H$11:$H$1000, 'Felling&amp;Restocking'!$H749)</f>
        <v>0</v>
      </c>
      <c r="O749" s="366" t="n">
        <f aca="false">IF(OR('Felling&amp;Restocking'!H749=0,'Felling&amp;Restocking'!H749=""),0,1)</f>
        <v>0</v>
      </c>
      <c r="P749" s="367" t="n">
        <f aca="false">SUM('Felling&amp;Restocking'!O749+'Felling&amp;Restocking'!P749)</f>
        <v>0</v>
      </c>
      <c r="S749" s="369" t="n">
        <f aca="false">IF(AND(O749&lt;&gt;0,P749&lt;&gt;0,'Felling&amp;Restocking'!G749&lt;&gt;0,AA749="",AC749=""),1,0)</f>
        <v>0</v>
      </c>
      <c r="T749" s="370" t="str">
        <f aca="false">IF(OR('Felling&amp;Restocking'!G749=0,'Felling&amp;Restocking'!G749=""),"",SUM('Felling&amp;Restocking'!O749/P749)*'Felling&amp;Restocking'!G749)</f>
        <v/>
      </c>
      <c r="U749" s="370" t="str">
        <f aca="false">IF(OR('Felling&amp;Restocking'!G749=0,'Felling&amp;Restocking'!G749=""),"",SUM('Felling&amp;Restocking'!P749/P749)*'Felling&amp;Restocking'!G749)</f>
        <v/>
      </c>
      <c r="V749" s="371" t="n">
        <f aca="false">IF(CONCATENATE('Felling&amp;Restocking'!U749&amp;'Felling&amp;Restocking'!W749&amp;'Felling&amp;Restocking'!Y749&amp;'Felling&amp;Restocking'!AA749&amp;'Felling&amp;Restocking'!AC749)="",0,1)</f>
        <v>0</v>
      </c>
      <c r="W749" s="372" t="n">
        <f aca="false">IF(OR(OR(TRIM('Felling&amp;Restocking'!H749)="T",TRIM('Felling&amp;Restocking'!H749)="DF",TRIM('Felling&amp;Restocking'!H749)="OS"),O749=0),0,1)</f>
        <v>0</v>
      </c>
      <c r="X749" s="372" t="n">
        <f aca="false">IF(OR('Felling&amp;Restocking'!$S749="",OR('Felling&amp;Restocking'!$S749=0,'Felling&amp;Restocking'!$S749="N/A")),0,1)</f>
        <v>0</v>
      </c>
      <c r="Y749" s="362" t="str">
        <f aca="false">IF(W749=1,T749,"")</f>
        <v/>
      </c>
      <c r="Z749" s="362" t="str">
        <f aca="false">IF(W749=1,U749,"")</f>
        <v/>
      </c>
      <c r="AA749" s="363" t="str">
        <f aca="false">CONCATENATE(IF(AND(AG749="B",AF749&lt;&gt;""),AF749,""),IF(AND(AI749="B",AH749&lt;&gt;""),AH749,""),IF(AND(AK749="B",AJ749&lt;&gt;""),AJ749,""),IF(AND(AM749="B",AL749&lt;&gt;""),AL749,""),IF(AND(AO749="B",AN749&lt;&gt;""),AN749,""),IF(AND(AQ749="B",AP749&lt;&gt;""),AP749,""))</f>
        <v/>
      </c>
      <c r="AC749" s="362" t="str">
        <f aca="false">CONCATENATE(IF(AND(AG749="C",AF749&lt;&gt;""),AF749,""),IF(AND(AI749="C",AH749&lt;&gt;""),AH749,""),IF(AND(AK749="C",AJ749&lt;&gt;""),AJ749,""),IF(AND(AM749="C",AL749&lt;&gt;""),AL749,""),IF(AND(AO749="C",AN749&lt;&gt;""),AN749,""),IF(AND(AQ749="C",AP749&lt;&gt;""),AP749,""))</f>
        <v/>
      </c>
      <c r="AE749" s="362" t="str">
        <f aca="false">CONCATENATE(IF(AS749="","",AS749),IF(AU749="","",AU749),IF(AW749="","",AW749),IF(AY749="","",AY749),IF(BA749="","",BA749),IF(BC749="","",BC749))</f>
        <v>1</v>
      </c>
      <c r="AF749" s="362" t="str">
        <f aca="false">IF('Felling&amp;Restocking'!I749="","",IFERROR(VLOOKUP( 'Felling&amp;Restocking'!I749,SpeciesList[],2,0),"," &amp; 'Felling&amp;Restocking'!I749))</f>
        <v/>
      </c>
      <c r="AG749" s="362" t="str">
        <f aca="false">IF('Felling&amp;Restocking'!I749="","",VLOOKUP( 'Felling&amp;Restocking'!I749,SpeciesList[],4,0))</f>
        <v/>
      </c>
      <c r="AH749" s="362" t="str">
        <f aca="false">IF('Felling&amp;Restocking'!J749="","",IFERROR("," &amp; VLOOKUP( 'Felling&amp;Restocking'!J749,SpeciesList[],2,0),"," &amp; 'Felling&amp;Restocking'!J749))</f>
        <v/>
      </c>
      <c r="AI749" s="362" t="str">
        <f aca="false">IF('Felling&amp;Restocking'!J749="","",VLOOKUP( 'Felling&amp;Restocking'!J749,SpeciesList[],4,0))</f>
        <v/>
      </c>
      <c r="AJ749" s="362" t="str">
        <f aca="false">IF('Felling&amp;Restocking'!K749="","",IFERROR("," &amp; VLOOKUP( 'Felling&amp;Restocking'!K749,SpeciesList[],2,0),"," &amp; 'Felling&amp;Restocking'!K749))</f>
        <v/>
      </c>
      <c r="AK749" s="362" t="str">
        <f aca="false">IF('Felling&amp;Restocking'!K749="","",VLOOKUP( 'Felling&amp;Restocking'!K749,SpeciesList[],4,0))</f>
        <v/>
      </c>
      <c r="AL749" s="362" t="str">
        <f aca="false">IF('Felling&amp;Restocking'!L749="","",IFERROR("," &amp; VLOOKUP( 'Felling&amp;Restocking'!L749,SpeciesList[],2,0),"," &amp; 'Felling&amp;Restocking'!L749))</f>
        <v/>
      </c>
      <c r="AM749" s="362" t="str">
        <f aca="false">IF('Felling&amp;Restocking'!L749="","",VLOOKUP( 'Felling&amp;Restocking'!L749,SpeciesList[],4,0))</f>
        <v/>
      </c>
      <c r="AN749" s="362" t="str">
        <f aca="false">IF('Felling&amp;Restocking'!M749="","",IFERROR("," &amp; VLOOKUP( 'Felling&amp;Restocking'!M749,SpeciesList[],2,0),"," &amp; 'Felling&amp;Restocking'!M749))</f>
        <v/>
      </c>
      <c r="AO749" s="362" t="str">
        <f aca="false">IF('Felling&amp;Restocking'!M749="","",VLOOKUP( 'Felling&amp;Restocking'!M749,SpeciesList[],4,0))</f>
        <v/>
      </c>
      <c r="AP749" s="362" t="str">
        <f aca="false">IF('Felling&amp;Restocking'!N749="","",IFERROR("," &amp; VLOOKUP( 'Felling&amp;Restocking'!N749,SpeciesList[],2,0),"," &amp; 'Felling&amp;Restocking'!N749))</f>
        <v/>
      </c>
      <c r="AQ749" s="362" t="str">
        <f aca="false">IF('Felling&amp;Restocking'!N749="","",VLOOKUP( 'Felling&amp;Restocking'!N749,SpeciesList[],4,0))</f>
        <v/>
      </c>
      <c r="AT749" s="362" t="str">
        <f aca="false">IF('Sub-Cpt Record'!A749&lt;&gt;"",CONCATENATE('Sub-Cpt Record'!A749,'Sub-Cpt Record'!B749,'Sub-Cpt Record'!C749),"")</f>
        <v/>
      </c>
      <c r="AU749" s="362" t="n">
        <f aca="false">IF($AT749="",1,COUNTIFS($AT$11:$AT$1000, $AT749))</f>
        <v>1</v>
      </c>
      <c r="AV749" s="362" t="n">
        <f aca="false">IF(AT749&lt;&gt;"",'Sub-Cpt Record'!C749/CODE!AU749,0)</f>
        <v>0</v>
      </c>
    </row>
    <row r="750" customFormat="false" ht="15" hidden="false" customHeight="false" outlineLevel="0" collapsed="false">
      <c r="A750" s="362" t="str">
        <f aca="false">IF('Sub-Cpt Record'!B750="",IF(OR('Sub-Cpt Record'!A750=0,'Sub-Cpt Record'!A750=""),"",'Sub-Cpt Record'!A750),CONCATENATE('Sub-Cpt Record'!A750&amp;'Sub-Cpt Record'!B750))</f>
        <v/>
      </c>
      <c r="B750" s="362" t="n">
        <f aca="false">IF($A750="",1,COUNTIFS($A$11:$A$1000, $A750))</f>
        <v>1</v>
      </c>
      <c r="C750" s="363" t="str">
        <f aca="false">IF('Sub-Cpt Record'!E750 = "","",'Sub-Cpt Record'!E750&amp;"  ")</f>
        <v/>
      </c>
      <c r="D750" s="362" t="str">
        <f aca="false">IF('Sub-Cpt Record'!F750 = "","",'Sub-Cpt Record'!F750&amp;"  ")</f>
        <v/>
      </c>
      <c r="E750" s="362" t="str">
        <f aca="false">IF('Sub-Cpt Record'!G750 = "","",'Sub-Cpt Record'!G750&amp;"  ")</f>
        <v/>
      </c>
      <c r="F750" s="362" t="str">
        <f aca="false">IF('Sub-Cpt Record'!H750 = "","",'Sub-Cpt Record'!H750&amp;"  ")</f>
        <v/>
      </c>
      <c r="G750" s="362" t="str">
        <f aca="false">IF('Sub-Cpt Record'!I750 = "","",'Sub-Cpt Record'!I750&amp;"  ")</f>
        <v/>
      </c>
      <c r="H750" s="362" t="str">
        <f aca="false">IF('Sub-Cpt Record'!J750 = "","",'Sub-Cpt Record'!J750&amp;"  ")</f>
        <v/>
      </c>
      <c r="I750" s="364" t="str">
        <f aca="false">CONCATENATE(C750&amp;D750&amp;E750&amp;F750&amp;G750&amp;H750)</f>
        <v/>
      </c>
      <c r="J750" s="362" t="n">
        <f aca="false">IF(A750&lt;&gt;"",'Sub-Cpt Record'!C750/CODE!B750,0)</f>
        <v>0</v>
      </c>
      <c r="L750" s="365" t="str">
        <f aca="false">IF(A750="",IF(L751=1,1,""),1)</f>
        <v/>
      </c>
      <c r="N750" s="366" t="n">
        <f aca="false">COUNTIFS('Felling&amp;Restocking'!$A$11:$A$1000, 'Felling&amp;Restocking'!$A750, 'Felling&amp;Restocking'!$B$11:$B$1000, 'Felling&amp;Restocking'!$B750, 'Felling&amp;Restocking'!$H$11:$H$1000, 'Felling&amp;Restocking'!$H750)</f>
        <v>0</v>
      </c>
      <c r="O750" s="366" t="n">
        <f aca="false">IF(OR('Felling&amp;Restocking'!H750=0,'Felling&amp;Restocking'!H750=""),0,1)</f>
        <v>0</v>
      </c>
      <c r="P750" s="367" t="n">
        <f aca="false">SUM('Felling&amp;Restocking'!O750+'Felling&amp;Restocking'!P750)</f>
        <v>0</v>
      </c>
      <c r="S750" s="369" t="n">
        <f aca="false">IF(AND(O750&lt;&gt;0,P750&lt;&gt;0,'Felling&amp;Restocking'!G750&lt;&gt;0,AA750="",AC750=""),1,0)</f>
        <v>0</v>
      </c>
      <c r="T750" s="370" t="str">
        <f aca="false">IF(OR('Felling&amp;Restocking'!G750=0,'Felling&amp;Restocking'!G750=""),"",SUM('Felling&amp;Restocking'!O750/P750)*'Felling&amp;Restocking'!G750)</f>
        <v/>
      </c>
      <c r="U750" s="370" t="str">
        <f aca="false">IF(OR('Felling&amp;Restocking'!G750=0,'Felling&amp;Restocking'!G750=""),"",SUM('Felling&amp;Restocking'!P750/P750)*'Felling&amp;Restocking'!G750)</f>
        <v/>
      </c>
      <c r="V750" s="371" t="n">
        <f aca="false">IF(CONCATENATE('Felling&amp;Restocking'!U750&amp;'Felling&amp;Restocking'!W750&amp;'Felling&amp;Restocking'!Y750&amp;'Felling&amp;Restocking'!AA750&amp;'Felling&amp;Restocking'!AC750)="",0,1)</f>
        <v>0</v>
      </c>
      <c r="W750" s="372" t="n">
        <f aca="false">IF(OR(OR(TRIM('Felling&amp;Restocking'!H750)="T",TRIM('Felling&amp;Restocking'!H750)="DF",TRIM('Felling&amp;Restocking'!H750)="OS"),O750=0),0,1)</f>
        <v>0</v>
      </c>
      <c r="X750" s="372" t="n">
        <f aca="false">IF(OR('Felling&amp;Restocking'!$S750="",OR('Felling&amp;Restocking'!$S750=0,'Felling&amp;Restocking'!$S750="N/A")),0,1)</f>
        <v>0</v>
      </c>
      <c r="Y750" s="362" t="str">
        <f aca="false">IF(W750=1,T750,"")</f>
        <v/>
      </c>
      <c r="Z750" s="362" t="str">
        <f aca="false">IF(W750=1,U750,"")</f>
        <v/>
      </c>
      <c r="AA750" s="363" t="str">
        <f aca="false">CONCATENATE(IF(AND(AG750="B",AF750&lt;&gt;""),AF750,""),IF(AND(AI750="B",AH750&lt;&gt;""),AH750,""),IF(AND(AK750="B",AJ750&lt;&gt;""),AJ750,""),IF(AND(AM750="B",AL750&lt;&gt;""),AL750,""),IF(AND(AO750="B",AN750&lt;&gt;""),AN750,""),IF(AND(AQ750="B",AP750&lt;&gt;""),AP750,""))</f>
        <v/>
      </c>
      <c r="AC750" s="362" t="str">
        <f aca="false">CONCATENATE(IF(AND(AG750="C",AF750&lt;&gt;""),AF750,""),IF(AND(AI750="C",AH750&lt;&gt;""),AH750,""),IF(AND(AK750="C",AJ750&lt;&gt;""),AJ750,""),IF(AND(AM750="C",AL750&lt;&gt;""),AL750,""),IF(AND(AO750="C",AN750&lt;&gt;""),AN750,""),IF(AND(AQ750="C",AP750&lt;&gt;""),AP750,""))</f>
        <v/>
      </c>
      <c r="AE750" s="362" t="str">
        <f aca="false">CONCATENATE(IF(AS750="","",AS750),IF(AU750="","",AU750),IF(AW750="","",AW750),IF(AY750="","",AY750),IF(BA750="","",BA750),IF(BC750="","",BC750))</f>
        <v>1</v>
      </c>
      <c r="AF750" s="362" t="str">
        <f aca="false">IF('Felling&amp;Restocking'!I750="","",IFERROR(VLOOKUP( 'Felling&amp;Restocking'!I750,SpeciesList[],2,0),"," &amp; 'Felling&amp;Restocking'!I750))</f>
        <v/>
      </c>
      <c r="AG750" s="362" t="str">
        <f aca="false">IF('Felling&amp;Restocking'!I750="","",VLOOKUP( 'Felling&amp;Restocking'!I750,SpeciesList[],4,0))</f>
        <v/>
      </c>
      <c r="AH750" s="362" t="str">
        <f aca="false">IF('Felling&amp;Restocking'!J750="","",IFERROR("," &amp; VLOOKUP( 'Felling&amp;Restocking'!J750,SpeciesList[],2,0),"," &amp; 'Felling&amp;Restocking'!J750))</f>
        <v/>
      </c>
      <c r="AI750" s="362" t="str">
        <f aca="false">IF('Felling&amp;Restocking'!J750="","",VLOOKUP( 'Felling&amp;Restocking'!J750,SpeciesList[],4,0))</f>
        <v/>
      </c>
      <c r="AJ750" s="362" t="str">
        <f aca="false">IF('Felling&amp;Restocking'!K750="","",IFERROR("," &amp; VLOOKUP( 'Felling&amp;Restocking'!K750,SpeciesList[],2,0),"," &amp; 'Felling&amp;Restocking'!K750))</f>
        <v/>
      </c>
      <c r="AK750" s="362" t="str">
        <f aca="false">IF('Felling&amp;Restocking'!K750="","",VLOOKUP( 'Felling&amp;Restocking'!K750,SpeciesList[],4,0))</f>
        <v/>
      </c>
      <c r="AL750" s="362" t="str">
        <f aca="false">IF('Felling&amp;Restocking'!L750="","",IFERROR("," &amp; VLOOKUP( 'Felling&amp;Restocking'!L750,SpeciesList[],2,0),"," &amp; 'Felling&amp;Restocking'!L750))</f>
        <v/>
      </c>
      <c r="AM750" s="362" t="str">
        <f aca="false">IF('Felling&amp;Restocking'!L750="","",VLOOKUP( 'Felling&amp;Restocking'!L750,SpeciesList[],4,0))</f>
        <v/>
      </c>
      <c r="AN750" s="362" t="str">
        <f aca="false">IF('Felling&amp;Restocking'!M750="","",IFERROR("," &amp; VLOOKUP( 'Felling&amp;Restocking'!M750,SpeciesList[],2,0),"," &amp; 'Felling&amp;Restocking'!M750))</f>
        <v/>
      </c>
      <c r="AO750" s="362" t="str">
        <f aca="false">IF('Felling&amp;Restocking'!M750="","",VLOOKUP( 'Felling&amp;Restocking'!M750,SpeciesList[],4,0))</f>
        <v/>
      </c>
      <c r="AP750" s="362" t="str">
        <f aca="false">IF('Felling&amp;Restocking'!N750="","",IFERROR("," &amp; VLOOKUP( 'Felling&amp;Restocking'!N750,SpeciesList[],2,0),"," &amp; 'Felling&amp;Restocking'!N750))</f>
        <v/>
      </c>
      <c r="AQ750" s="362" t="str">
        <f aca="false">IF('Felling&amp;Restocking'!N750="","",VLOOKUP( 'Felling&amp;Restocking'!N750,SpeciesList[],4,0))</f>
        <v/>
      </c>
      <c r="AT750" s="362" t="str">
        <f aca="false">IF('Sub-Cpt Record'!A750&lt;&gt;"",CONCATENATE('Sub-Cpt Record'!A750,'Sub-Cpt Record'!B750,'Sub-Cpt Record'!C750),"")</f>
        <v/>
      </c>
      <c r="AU750" s="362" t="n">
        <f aca="false">IF($AT750="",1,COUNTIFS($AT$11:$AT$1000, $AT750))</f>
        <v>1</v>
      </c>
      <c r="AV750" s="362" t="n">
        <f aca="false">IF(AT750&lt;&gt;"",'Sub-Cpt Record'!C750/CODE!AU750,0)</f>
        <v>0</v>
      </c>
    </row>
    <row r="751" customFormat="false" ht="15" hidden="false" customHeight="false" outlineLevel="0" collapsed="false">
      <c r="A751" s="362" t="str">
        <f aca="false">IF('Sub-Cpt Record'!B751="",IF(OR('Sub-Cpt Record'!A751=0,'Sub-Cpt Record'!A751=""),"",'Sub-Cpt Record'!A751),CONCATENATE('Sub-Cpt Record'!A751&amp;'Sub-Cpt Record'!B751))</f>
        <v/>
      </c>
      <c r="B751" s="362" t="n">
        <f aca="false">IF($A751="",1,COUNTIFS($A$11:$A$1000, $A751))</f>
        <v>1</v>
      </c>
      <c r="C751" s="363" t="str">
        <f aca="false">IF('Sub-Cpt Record'!E751 = "","",'Sub-Cpt Record'!E751&amp;"  ")</f>
        <v/>
      </c>
      <c r="D751" s="362" t="str">
        <f aca="false">IF('Sub-Cpt Record'!F751 = "","",'Sub-Cpt Record'!F751&amp;"  ")</f>
        <v/>
      </c>
      <c r="E751" s="362" t="str">
        <f aca="false">IF('Sub-Cpt Record'!G751 = "","",'Sub-Cpt Record'!G751&amp;"  ")</f>
        <v/>
      </c>
      <c r="F751" s="362" t="str">
        <f aca="false">IF('Sub-Cpt Record'!H751 = "","",'Sub-Cpt Record'!H751&amp;"  ")</f>
        <v/>
      </c>
      <c r="G751" s="362" t="str">
        <f aca="false">IF('Sub-Cpt Record'!I751 = "","",'Sub-Cpt Record'!I751&amp;"  ")</f>
        <v/>
      </c>
      <c r="H751" s="362" t="str">
        <f aca="false">IF('Sub-Cpt Record'!J751 = "","",'Sub-Cpt Record'!J751&amp;"  ")</f>
        <v/>
      </c>
      <c r="I751" s="364" t="str">
        <f aca="false">CONCATENATE(C751&amp;D751&amp;E751&amp;F751&amp;G751&amp;H751)</f>
        <v/>
      </c>
      <c r="J751" s="362" t="n">
        <f aca="false">IF(A751&lt;&gt;"",'Sub-Cpt Record'!C751/CODE!B751,0)</f>
        <v>0</v>
      </c>
      <c r="L751" s="365" t="str">
        <f aca="false">IF(A751="",IF(L752=1,1,""),1)</f>
        <v/>
      </c>
      <c r="N751" s="366" t="n">
        <f aca="false">COUNTIFS('Felling&amp;Restocking'!$A$11:$A$1000, 'Felling&amp;Restocking'!$A751, 'Felling&amp;Restocking'!$B$11:$B$1000, 'Felling&amp;Restocking'!$B751, 'Felling&amp;Restocking'!$H$11:$H$1000, 'Felling&amp;Restocking'!$H751)</f>
        <v>0</v>
      </c>
      <c r="O751" s="366" t="n">
        <f aca="false">IF(OR('Felling&amp;Restocking'!H751=0,'Felling&amp;Restocking'!H751=""),0,1)</f>
        <v>0</v>
      </c>
      <c r="P751" s="367" t="n">
        <f aca="false">SUM('Felling&amp;Restocking'!O751+'Felling&amp;Restocking'!P751)</f>
        <v>0</v>
      </c>
      <c r="S751" s="369" t="n">
        <f aca="false">IF(AND(O751&lt;&gt;0,P751&lt;&gt;0,'Felling&amp;Restocking'!G751&lt;&gt;0,AA751="",AC751=""),1,0)</f>
        <v>0</v>
      </c>
      <c r="T751" s="370" t="str">
        <f aca="false">IF(OR('Felling&amp;Restocking'!G751=0,'Felling&amp;Restocking'!G751=""),"",SUM('Felling&amp;Restocking'!O751/P751)*'Felling&amp;Restocking'!G751)</f>
        <v/>
      </c>
      <c r="U751" s="370" t="str">
        <f aca="false">IF(OR('Felling&amp;Restocking'!G751=0,'Felling&amp;Restocking'!G751=""),"",SUM('Felling&amp;Restocking'!P751/P751)*'Felling&amp;Restocking'!G751)</f>
        <v/>
      </c>
      <c r="V751" s="371" t="n">
        <f aca="false">IF(CONCATENATE('Felling&amp;Restocking'!U751&amp;'Felling&amp;Restocking'!W751&amp;'Felling&amp;Restocking'!Y751&amp;'Felling&amp;Restocking'!AA751&amp;'Felling&amp;Restocking'!AC751)="",0,1)</f>
        <v>0</v>
      </c>
      <c r="W751" s="372" t="n">
        <f aca="false">IF(OR(OR(TRIM('Felling&amp;Restocking'!H751)="T",TRIM('Felling&amp;Restocking'!H751)="DF",TRIM('Felling&amp;Restocking'!H751)="OS"),O751=0),0,1)</f>
        <v>0</v>
      </c>
      <c r="X751" s="372" t="n">
        <f aca="false">IF(OR('Felling&amp;Restocking'!$S751="",OR('Felling&amp;Restocking'!$S751=0,'Felling&amp;Restocking'!$S751="N/A")),0,1)</f>
        <v>0</v>
      </c>
      <c r="Y751" s="362" t="str">
        <f aca="false">IF(W751=1,T751,"")</f>
        <v/>
      </c>
      <c r="Z751" s="362" t="str">
        <f aca="false">IF(W751=1,U751,"")</f>
        <v/>
      </c>
      <c r="AA751" s="363" t="str">
        <f aca="false">CONCATENATE(IF(AND(AG751="B",AF751&lt;&gt;""),AF751,""),IF(AND(AI751="B",AH751&lt;&gt;""),AH751,""),IF(AND(AK751="B",AJ751&lt;&gt;""),AJ751,""),IF(AND(AM751="B",AL751&lt;&gt;""),AL751,""),IF(AND(AO751="B",AN751&lt;&gt;""),AN751,""),IF(AND(AQ751="B",AP751&lt;&gt;""),AP751,""))</f>
        <v/>
      </c>
      <c r="AC751" s="362" t="str">
        <f aca="false">CONCATENATE(IF(AND(AG751="C",AF751&lt;&gt;""),AF751,""),IF(AND(AI751="C",AH751&lt;&gt;""),AH751,""),IF(AND(AK751="C",AJ751&lt;&gt;""),AJ751,""),IF(AND(AM751="C",AL751&lt;&gt;""),AL751,""),IF(AND(AO751="C",AN751&lt;&gt;""),AN751,""),IF(AND(AQ751="C",AP751&lt;&gt;""),AP751,""))</f>
        <v/>
      </c>
      <c r="AE751" s="362" t="str">
        <f aca="false">CONCATENATE(IF(AS751="","",AS751),IF(AU751="","",AU751),IF(AW751="","",AW751),IF(AY751="","",AY751),IF(BA751="","",BA751),IF(BC751="","",BC751))</f>
        <v>1</v>
      </c>
      <c r="AF751" s="362" t="str">
        <f aca="false">IF('Felling&amp;Restocking'!I751="","",IFERROR(VLOOKUP( 'Felling&amp;Restocking'!I751,SpeciesList[],2,0),"," &amp; 'Felling&amp;Restocking'!I751))</f>
        <v/>
      </c>
      <c r="AG751" s="362" t="str">
        <f aca="false">IF('Felling&amp;Restocking'!I751="","",VLOOKUP( 'Felling&amp;Restocking'!I751,SpeciesList[],4,0))</f>
        <v/>
      </c>
      <c r="AH751" s="362" t="str">
        <f aca="false">IF('Felling&amp;Restocking'!J751="","",IFERROR("," &amp; VLOOKUP( 'Felling&amp;Restocking'!J751,SpeciesList[],2,0),"," &amp; 'Felling&amp;Restocking'!J751))</f>
        <v/>
      </c>
      <c r="AI751" s="362" t="str">
        <f aca="false">IF('Felling&amp;Restocking'!J751="","",VLOOKUP( 'Felling&amp;Restocking'!J751,SpeciesList[],4,0))</f>
        <v/>
      </c>
      <c r="AJ751" s="362" t="str">
        <f aca="false">IF('Felling&amp;Restocking'!K751="","",IFERROR("," &amp; VLOOKUP( 'Felling&amp;Restocking'!K751,SpeciesList[],2,0),"," &amp; 'Felling&amp;Restocking'!K751))</f>
        <v/>
      </c>
      <c r="AK751" s="362" t="str">
        <f aca="false">IF('Felling&amp;Restocking'!K751="","",VLOOKUP( 'Felling&amp;Restocking'!K751,SpeciesList[],4,0))</f>
        <v/>
      </c>
      <c r="AL751" s="362" t="str">
        <f aca="false">IF('Felling&amp;Restocking'!L751="","",IFERROR("," &amp; VLOOKUP( 'Felling&amp;Restocking'!L751,SpeciesList[],2,0),"," &amp; 'Felling&amp;Restocking'!L751))</f>
        <v/>
      </c>
      <c r="AM751" s="362" t="str">
        <f aca="false">IF('Felling&amp;Restocking'!L751="","",VLOOKUP( 'Felling&amp;Restocking'!L751,SpeciesList[],4,0))</f>
        <v/>
      </c>
      <c r="AN751" s="362" t="str">
        <f aca="false">IF('Felling&amp;Restocking'!M751="","",IFERROR("," &amp; VLOOKUP( 'Felling&amp;Restocking'!M751,SpeciesList[],2,0),"," &amp; 'Felling&amp;Restocking'!M751))</f>
        <v/>
      </c>
      <c r="AO751" s="362" t="str">
        <f aca="false">IF('Felling&amp;Restocking'!M751="","",VLOOKUP( 'Felling&amp;Restocking'!M751,SpeciesList[],4,0))</f>
        <v/>
      </c>
      <c r="AP751" s="362" t="str">
        <f aca="false">IF('Felling&amp;Restocking'!N751="","",IFERROR("," &amp; VLOOKUP( 'Felling&amp;Restocking'!N751,SpeciesList[],2,0),"," &amp; 'Felling&amp;Restocking'!N751))</f>
        <v/>
      </c>
      <c r="AQ751" s="362" t="str">
        <f aca="false">IF('Felling&amp;Restocking'!N751="","",VLOOKUP( 'Felling&amp;Restocking'!N751,SpeciesList[],4,0))</f>
        <v/>
      </c>
      <c r="AT751" s="362" t="str">
        <f aca="false">IF('Sub-Cpt Record'!A751&lt;&gt;"",CONCATENATE('Sub-Cpt Record'!A751,'Sub-Cpt Record'!B751,'Sub-Cpt Record'!C751),"")</f>
        <v/>
      </c>
      <c r="AU751" s="362" t="n">
        <f aca="false">IF($AT751="",1,COUNTIFS($AT$11:$AT$1000, $AT751))</f>
        <v>1</v>
      </c>
      <c r="AV751" s="362" t="n">
        <f aca="false">IF(AT751&lt;&gt;"",'Sub-Cpt Record'!C751/CODE!AU751,0)</f>
        <v>0</v>
      </c>
    </row>
    <row r="752" customFormat="false" ht="15" hidden="false" customHeight="false" outlineLevel="0" collapsed="false">
      <c r="A752" s="362" t="str">
        <f aca="false">IF('Sub-Cpt Record'!B752="",IF(OR('Sub-Cpt Record'!A752=0,'Sub-Cpt Record'!A752=""),"",'Sub-Cpt Record'!A752),CONCATENATE('Sub-Cpt Record'!A752&amp;'Sub-Cpt Record'!B752))</f>
        <v/>
      </c>
      <c r="B752" s="362" t="n">
        <f aca="false">IF($A752="",1,COUNTIFS($A$11:$A$1000, $A752))</f>
        <v>1</v>
      </c>
      <c r="C752" s="363" t="str">
        <f aca="false">IF('Sub-Cpt Record'!E752 = "","",'Sub-Cpt Record'!E752&amp;"  ")</f>
        <v/>
      </c>
      <c r="D752" s="362" t="str">
        <f aca="false">IF('Sub-Cpt Record'!F752 = "","",'Sub-Cpt Record'!F752&amp;"  ")</f>
        <v/>
      </c>
      <c r="E752" s="362" t="str">
        <f aca="false">IF('Sub-Cpt Record'!G752 = "","",'Sub-Cpt Record'!G752&amp;"  ")</f>
        <v/>
      </c>
      <c r="F752" s="362" t="str">
        <f aca="false">IF('Sub-Cpt Record'!H752 = "","",'Sub-Cpt Record'!H752&amp;"  ")</f>
        <v/>
      </c>
      <c r="G752" s="362" t="str">
        <f aca="false">IF('Sub-Cpt Record'!I752 = "","",'Sub-Cpt Record'!I752&amp;"  ")</f>
        <v/>
      </c>
      <c r="H752" s="362" t="str">
        <f aca="false">IF('Sub-Cpt Record'!J752 = "","",'Sub-Cpt Record'!J752&amp;"  ")</f>
        <v/>
      </c>
      <c r="I752" s="364" t="str">
        <f aca="false">CONCATENATE(C752&amp;D752&amp;E752&amp;F752&amp;G752&amp;H752)</f>
        <v/>
      </c>
      <c r="J752" s="362" t="n">
        <f aca="false">IF(A752&lt;&gt;"",'Sub-Cpt Record'!C752/CODE!B752,0)</f>
        <v>0</v>
      </c>
      <c r="L752" s="365" t="str">
        <f aca="false">IF(A752="",IF(L753=1,1,""),1)</f>
        <v/>
      </c>
      <c r="N752" s="366" t="n">
        <f aca="false">COUNTIFS('Felling&amp;Restocking'!$A$11:$A$1000, 'Felling&amp;Restocking'!$A752, 'Felling&amp;Restocking'!$B$11:$B$1000, 'Felling&amp;Restocking'!$B752, 'Felling&amp;Restocking'!$H$11:$H$1000, 'Felling&amp;Restocking'!$H752)</f>
        <v>0</v>
      </c>
      <c r="O752" s="366" t="n">
        <f aca="false">IF(OR('Felling&amp;Restocking'!H752=0,'Felling&amp;Restocking'!H752=""),0,1)</f>
        <v>0</v>
      </c>
      <c r="P752" s="367" t="n">
        <f aca="false">SUM('Felling&amp;Restocking'!O752+'Felling&amp;Restocking'!P752)</f>
        <v>0</v>
      </c>
      <c r="S752" s="369" t="n">
        <f aca="false">IF(AND(O752&lt;&gt;0,P752&lt;&gt;0,'Felling&amp;Restocking'!G752&lt;&gt;0,AA752="",AC752=""),1,0)</f>
        <v>0</v>
      </c>
      <c r="T752" s="370" t="str">
        <f aca="false">IF(OR('Felling&amp;Restocking'!G752=0,'Felling&amp;Restocking'!G752=""),"",SUM('Felling&amp;Restocking'!O752/P752)*'Felling&amp;Restocking'!G752)</f>
        <v/>
      </c>
      <c r="U752" s="370" t="str">
        <f aca="false">IF(OR('Felling&amp;Restocking'!G752=0,'Felling&amp;Restocking'!G752=""),"",SUM('Felling&amp;Restocking'!P752/P752)*'Felling&amp;Restocking'!G752)</f>
        <v/>
      </c>
      <c r="V752" s="371" t="n">
        <f aca="false">IF(CONCATENATE('Felling&amp;Restocking'!U752&amp;'Felling&amp;Restocking'!W752&amp;'Felling&amp;Restocking'!Y752&amp;'Felling&amp;Restocking'!AA752&amp;'Felling&amp;Restocking'!AC752)="",0,1)</f>
        <v>0</v>
      </c>
      <c r="W752" s="372" t="n">
        <f aca="false">IF(OR(OR(TRIM('Felling&amp;Restocking'!H752)="T",TRIM('Felling&amp;Restocking'!H752)="DF",TRIM('Felling&amp;Restocking'!H752)="OS"),O752=0),0,1)</f>
        <v>0</v>
      </c>
      <c r="X752" s="372" t="n">
        <f aca="false">IF(OR('Felling&amp;Restocking'!$S752="",OR('Felling&amp;Restocking'!$S752=0,'Felling&amp;Restocking'!$S752="N/A")),0,1)</f>
        <v>0</v>
      </c>
      <c r="Y752" s="362" t="str">
        <f aca="false">IF(W752=1,T752,"")</f>
        <v/>
      </c>
      <c r="Z752" s="362" t="str">
        <f aca="false">IF(W752=1,U752,"")</f>
        <v/>
      </c>
      <c r="AA752" s="363" t="str">
        <f aca="false">CONCATENATE(IF(AND(AG752="B",AF752&lt;&gt;""),AF752,""),IF(AND(AI752="B",AH752&lt;&gt;""),AH752,""),IF(AND(AK752="B",AJ752&lt;&gt;""),AJ752,""),IF(AND(AM752="B",AL752&lt;&gt;""),AL752,""),IF(AND(AO752="B",AN752&lt;&gt;""),AN752,""),IF(AND(AQ752="B",AP752&lt;&gt;""),AP752,""))</f>
        <v/>
      </c>
      <c r="AC752" s="362" t="str">
        <f aca="false">CONCATENATE(IF(AND(AG752="C",AF752&lt;&gt;""),AF752,""),IF(AND(AI752="C",AH752&lt;&gt;""),AH752,""),IF(AND(AK752="C",AJ752&lt;&gt;""),AJ752,""),IF(AND(AM752="C",AL752&lt;&gt;""),AL752,""),IF(AND(AO752="C",AN752&lt;&gt;""),AN752,""),IF(AND(AQ752="C",AP752&lt;&gt;""),AP752,""))</f>
        <v/>
      </c>
      <c r="AE752" s="362" t="str">
        <f aca="false">CONCATENATE(IF(AS752="","",AS752),IF(AU752="","",AU752),IF(AW752="","",AW752),IF(AY752="","",AY752),IF(BA752="","",BA752),IF(BC752="","",BC752))</f>
        <v>1</v>
      </c>
      <c r="AF752" s="362" t="str">
        <f aca="false">IF('Felling&amp;Restocking'!I752="","",IFERROR(VLOOKUP( 'Felling&amp;Restocking'!I752,SpeciesList[],2,0),"," &amp; 'Felling&amp;Restocking'!I752))</f>
        <v/>
      </c>
      <c r="AG752" s="362" t="str">
        <f aca="false">IF('Felling&amp;Restocking'!I752="","",VLOOKUP( 'Felling&amp;Restocking'!I752,SpeciesList[],4,0))</f>
        <v/>
      </c>
      <c r="AH752" s="362" t="str">
        <f aca="false">IF('Felling&amp;Restocking'!J752="","",IFERROR("," &amp; VLOOKUP( 'Felling&amp;Restocking'!J752,SpeciesList[],2,0),"," &amp; 'Felling&amp;Restocking'!J752))</f>
        <v/>
      </c>
      <c r="AI752" s="362" t="str">
        <f aca="false">IF('Felling&amp;Restocking'!J752="","",VLOOKUP( 'Felling&amp;Restocking'!J752,SpeciesList[],4,0))</f>
        <v/>
      </c>
      <c r="AJ752" s="362" t="str">
        <f aca="false">IF('Felling&amp;Restocking'!K752="","",IFERROR("," &amp; VLOOKUP( 'Felling&amp;Restocking'!K752,SpeciesList[],2,0),"," &amp; 'Felling&amp;Restocking'!K752))</f>
        <v/>
      </c>
      <c r="AK752" s="362" t="str">
        <f aca="false">IF('Felling&amp;Restocking'!K752="","",VLOOKUP( 'Felling&amp;Restocking'!K752,SpeciesList[],4,0))</f>
        <v/>
      </c>
      <c r="AL752" s="362" t="str">
        <f aca="false">IF('Felling&amp;Restocking'!L752="","",IFERROR("," &amp; VLOOKUP( 'Felling&amp;Restocking'!L752,SpeciesList[],2,0),"," &amp; 'Felling&amp;Restocking'!L752))</f>
        <v/>
      </c>
      <c r="AM752" s="362" t="str">
        <f aca="false">IF('Felling&amp;Restocking'!L752="","",VLOOKUP( 'Felling&amp;Restocking'!L752,SpeciesList[],4,0))</f>
        <v/>
      </c>
      <c r="AN752" s="362" t="str">
        <f aca="false">IF('Felling&amp;Restocking'!M752="","",IFERROR("," &amp; VLOOKUP( 'Felling&amp;Restocking'!M752,SpeciesList[],2,0),"," &amp; 'Felling&amp;Restocking'!M752))</f>
        <v/>
      </c>
      <c r="AO752" s="362" t="str">
        <f aca="false">IF('Felling&amp;Restocking'!M752="","",VLOOKUP( 'Felling&amp;Restocking'!M752,SpeciesList[],4,0))</f>
        <v/>
      </c>
      <c r="AP752" s="362" t="str">
        <f aca="false">IF('Felling&amp;Restocking'!N752="","",IFERROR("," &amp; VLOOKUP( 'Felling&amp;Restocking'!N752,SpeciesList[],2,0),"," &amp; 'Felling&amp;Restocking'!N752))</f>
        <v/>
      </c>
      <c r="AQ752" s="362" t="str">
        <f aca="false">IF('Felling&amp;Restocking'!N752="","",VLOOKUP( 'Felling&amp;Restocking'!N752,SpeciesList[],4,0))</f>
        <v/>
      </c>
      <c r="AT752" s="362" t="str">
        <f aca="false">IF('Sub-Cpt Record'!A752&lt;&gt;"",CONCATENATE('Sub-Cpt Record'!A752,'Sub-Cpt Record'!B752,'Sub-Cpt Record'!C752),"")</f>
        <v/>
      </c>
      <c r="AU752" s="362" t="n">
        <f aca="false">IF($AT752="",1,COUNTIFS($AT$11:$AT$1000, $AT752))</f>
        <v>1</v>
      </c>
      <c r="AV752" s="362" t="n">
        <f aca="false">IF(AT752&lt;&gt;"",'Sub-Cpt Record'!C752/CODE!AU752,0)</f>
        <v>0</v>
      </c>
    </row>
    <row r="753" customFormat="false" ht="15" hidden="false" customHeight="false" outlineLevel="0" collapsed="false">
      <c r="A753" s="362" t="str">
        <f aca="false">IF('Sub-Cpt Record'!B753="",IF(OR('Sub-Cpt Record'!A753=0,'Sub-Cpt Record'!A753=""),"",'Sub-Cpt Record'!A753),CONCATENATE('Sub-Cpt Record'!A753&amp;'Sub-Cpt Record'!B753))</f>
        <v/>
      </c>
      <c r="B753" s="362" t="n">
        <f aca="false">IF($A753="",1,COUNTIFS($A$11:$A$1000, $A753))</f>
        <v>1</v>
      </c>
      <c r="C753" s="363" t="str">
        <f aca="false">IF('Sub-Cpt Record'!E753 = "","",'Sub-Cpt Record'!E753&amp;"  ")</f>
        <v/>
      </c>
      <c r="D753" s="362" t="str">
        <f aca="false">IF('Sub-Cpt Record'!F753 = "","",'Sub-Cpt Record'!F753&amp;"  ")</f>
        <v/>
      </c>
      <c r="E753" s="362" t="str">
        <f aca="false">IF('Sub-Cpt Record'!G753 = "","",'Sub-Cpt Record'!G753&amp;"  ")</f>
        <v/>
      </c>
      <c r="F753" s="362" t="str">
        <f aca="false">IF('Sub-Cpt Record'!H753 = "","",'Sub-Cpt Record'!H753&amp;"  ")</f>
        <v/>
      </c>
      <c r="G753" s="362" t="str">
        <f aca="false">IF('Sub-Cpt Record'!I753 = "","",'Sub-Cpt Record'!I753&amp;"  ")</f>
        <v/>
      </c>
      <c r="H753" s="362" t="str">
        <f aca="false">IF('Sub-Cpt Record'!J753 = "","",'Sub-Cpt Record'!J753&amp;"  ")</f>
        <v/>
      </c>
      <c r="I753" s="364" t="str">
        <f aca="false">CONCATENATE(C753&amp;D753&amp;E753&amp;F753&amp;G753&amp;H753)</f>
        <v/>
      </c>
      <c r="J753" s="362" t="n">
        <f aca="false">IF(A753&lt;&gt;"",'Sub-Cpt Record'!C753/CODE!B753,0)</f>
        <v>0</v>
      </c>
      <c r="L753" s="365" t="str">
        <f aca="false">IF(A753="",IF(L754=1,1,""),1)</f>
        <v/>
      </c>
      <c r="N753" s="366" t="n">
        <f aca="false">COUNTIFS('Felling&amp;Restocking'!$A$11:$A$1000, 'Felling&amp;Restocking'!$A753, 'Felling&amp;Restocking'!$B$11:$B$1000, 'Felling&amp;Restocking'!$B753, 'Felling&amp;Restocking'!$H$11:$H$1000, 'Felling&amp;Restocking'!$H753)</f>
        <v>0</v>
      </c>
      <c r="O753" s="366" t="n">
        <f aca="false">IF(OR('Felling&amp;Restocking'!H753=0,'Felling&amp;Restocking'!H753=""),0,1)</f>
        <v>0</v>
      </c>
      <c r="P753" s="367" t="n">
        <f aca="false">SUM('Felling&amp;Restocking'!O753+'Felling&amp;Restocking'!P753)</f>
        <v>0</v>
      </c>
      <c r="S753" s="369" t="n">
        <f aca="false">IF(AND(O753&lt;&gt;0,P753&lt;&gt;0,'Felling&amp;Restocking'!G753&lt;&gt;0,AA753="",AC753=""),1,0)</f>
        <v>0</v>
      </c>
      <c r="T753" s="370" t="str">
        <f aca="false">IF(OR('Felling&amp;Restocking'!G753=0,'Felling&amp;Restocking'!G753=""),"",SUM('Felling&amp;Restocking'!O753/P753)*'Felling&amp;Restocking'!G753)</f>
        <v/>
      </c>
      <c r="U753" s="370" t="str">
        <f aca="false">IF(OR('Felling&amp;Restocking'!G753=0,'Felling&amp;Restocking'!G753=""),"",SUM('Felling&amp;Restocking'!P753/P753)*'Felling&amp;Restocking'!G753)</f>
        <v/>
      </c>
      <c r="V753" s="371" t="n">
        <f aca="false">IF(CONCATENATE('Felling&amp;Restocking'!U753&amp;'Felling&amp;Restocking'!W753&amp;'Felling&amp;Restocking'!Y753&amp;'Felling&amp;Restocking'!AA753&amp;'Felling&amp;Restocking'!AC753)="",0,1)</f>
        <v>0</v>
      </c>
      <c r="W753" s="372" t="n">
        <f aca="false">IF(OR(OR(TRIM('Felling&amp;Restocking'!H753)="T",TRIM('Felling&amp;Restocking'!H753)="DF",TRIM('Felling&amp;Restocking'!H753)="OS"),O753=0),0,1)</f>
        <v>0</v>
      </c>
      <c r="X753" s="372" t="n">
        <f aca="false">IF(OR('Felling&amp;Restocking'!$S753="",OR('Felling&amp;Restocking'!$S753=0,'Felling&amp;Restocking'!$S753="N/A")),0,1)</f>
        <v>0</v>
      </c>
      <c r="Y753" s="362" t="str">
        <f aca="false">IF(W753=1,T753,"")</f>
        <v/>
      </c>
      <c r="Z753" s="362" t="str">
        <f aca="false">IF(W753=1,U753,"")</f>
        <v/>
      </c>
      <c r="AA753" s="363" t="str">
        <f aca="false">CONCATENATE(IF(AND(AG753="B",AF753&lt;&gt;""),AF753,""),IF(AND(AI753="B",AH753&lt;&gt;""),AH753,""),IF(AND(AK753="B",AJ753&lt;&gt;""),AJ753,""),IF(AND(AM753="B",AL753&lt;&gt;""),AL753,""),IF(AND(AO753="B",AN753&lt;&gt;""),AN753,""),IF(AND(AQ753="B",AP753&lt;&gt;""),AP753,""))</f>
        <v/>
      </c>
      <c r="AC753" s="362" t="str">
        <f aca="false">CONCATENATE(IF(AND(AG753="C",AF753&lt;&gt;""),AF753,""),IF(AND(AI753="C",AH753&lt;&gt;""),AH753,""),IF(AND(AK753="C",AJ753&lt;&gt;""),AJ753,""),IF(AND(AM753="C",AL753&lt;&gt;""),AL753,""),IF(AND(AO753="C",AN753&lt;&gt;""),AN753,""),IF(AND(AQ753="C",AP753&lt;&gt;""),AP753,""))</f>
        <v/>
      </c>
      <c r="AE753" s="362" t="str">
        <f aca="false">CONCATENATE(IF(AS753="","",AS753),IF(AU753="","",AU753),IF(AW753="","",AW753),IF(AY753="","",AY753),IF(BA753="","",BA753),IF(BC753="","",BC753))</f>
        <v>1</v>
      </c>
      <c r="AF753" s="362" t="str">
        <f aca="false">IF('Felling&amp;Restocking'!I753="","",IFERROR(VLOOKUP( 'Felling&amp;Restocking'!I753,SpeciesList[],2,0),"," &amp; 'Felling&amp;Restocking'!I753))</f>
        <v/>
      </c>
      <c r="AG753" s="362" t="str">
        <f aca="false">IF('Felling&amp;Restocking'!I753="","",VLOOKUP( 'Felling&amp;Restocking'!I753,SpeciesList[],4,0))</f>
        <v/>
      </c>
      <c r="AH753" s="362" t="str">
        <f aca="false">IF('Felling&amp;Restocking'!J753="","",IFERROR("," &amp; VLOOKUP( 'Felling&amp;Restocking'!J753,SpeciesList[],2,0),"," &amp; 'Felling&amp;Restocking'!J753))</f>
        <v/>
      </c>
      <c r="AI753" s="362" t="str">
        <f aca="false">IF('Felling&amp;Restocking'!J753="","",VLOOKUP( 'Felling&amp;Restocking'!J753,SpeciesList[],4,0))</f>
        <v/>
      </c>
      <c r="AJ753" s="362" t="str">
        <f aca="false">IF('Felling&amp;Restocking'!K753="","",IFERROR("," &amp; VLOOKUP( 'Felling&amp;Restocking'!K753,SpeciesList[],2,0),"," &amp; 'Felling&amp;Restocking'!K753))</f>
        <v/>
      </c>
      <c r="AK753" s="362" t="str">
        <f aca="false">IF('Felling&amp;Restocking'!K753="","",VLOOKUP( 'Felling&amp;Restocking'!K753,SpeciesList[],4,0))</f>
        <v/>
      </c>
      <c r="AL753" s="362" t="str">
        <f aca="false">IF('Felling&amp;Restocking'!L753="","",IFERROR("," &amp; VLOOKUP( 'Felling&amp;Restocking'!L753,SpeciesList[],2,0),"," &amp; 'Felling&amp;Restocking'!L753))</f>
        <v/>
      </c>
      <c r="AM753" s="362" t="str">
        <f aca="false">IF('Felling&amp;Restocking'!L753="","",VLOOKUP( 'Felling&amp;Restocking'!L753,SpeciesList[],4,0))</f>
        <v/>
      </c>
      <c r="AN753" s="362" t="str">
        <f aca="false">IF('Felling&amp;Restocking'!M753="","",IFERROR("," &amp; VLOOKUP( 'Felling&amp;Restocking'!M753,SpeciesList[],2,0),"," &amp; 'Felling&amp;Restocking'!M753))</f>
        <v/>
      </c>
      <c r="AO753" s="362" t="str">
        <f aca="false">IF('Felling&amp;Restocking'!M753="","",VLOOKUP( 'Felling&amp;Restocking'!M753,SpeciesList[],4,0))</f>
        <v/>
      </c>
      <c r="AP753" s="362" t="str">
        <f aca="false">IF('Felling&amp;Restocking'!N753="","",IFERROR("," &amp; VLOOKUP( 'Felling&amp;Restocking'!N753,SpeciesList[],2,0),"," &amp; 'Felling&amp;Restocking'!N753))</f>
        <v/>
      </c>
      <c r="AQ753" s="362" t="str">
        <f aca="false">IF('Felling&amp;Restocking'!N753="","",VLOOKUP( 'Felling&amp;Restocking'!N753,SpeciesList[],4,0))</f>
        <v/>
      </c>
      <c r="AT753" s="362" t="str">
        <f aca="false">IF('Sub-Cpt Record'!A753&lt;&gt;"",CONCATENATE('Sub-Cpt Record'!A753,'Sub-Cpt Record'!B753,'Sub-Cpt Record'!C753),"")</f>
        <v/>
      </c>
      <c r="AU753" s="362" t="n">
        <f aca="false">IF($AT753="",1,COUNTIFS($AT$11:$AT$1000, $AT753))</f>
        <v>1</v>
      </c>
      <c r="AV753" s="362" t="n">
        <f aca="false">IF(AT753&lt;&gt;"",'Sub-Cpt Record'!C753/CODE!AU753,0)</f>
        <v>0</v>
      </c>
    </row>
    <row r="754" customFormat="false" ht="15" hidden="false" customHeight="false" outlineLevel="0" collapsed="false">
      <c r="A754" s="362" t="str">
        <f aca="false">IF('Sub-Cpt Record'!B754="",IF(OR('Sub-Cpt Record'!A754=0,'Sub-Cpt Record'!A754=""),"",'Sub-Cpt Record'!A754),CONCATENATE('Sub-Cpt Record'!A754&amp;'Sub-Cpt Record'!B754))</f>
        <v/>
      </c>
      <c r="B754" s="362" t="n">
        <f aca="false">IF($A754="",1,COUNTIFS($A$11:$A$1000, $A754))</f>
        <v>1</v>
      </c>
      <c r="C754" s="363" t="str">
        <f aca="false">IF('Sub-Cpt Record'!E754 = "","",'Sub-Cpt Record'!E754&amp;"  ")</f>
        <v/>
      </c>
      <c r="D754" s="362" t="str">
        <f aca="false">IF('Sub-Cpt Record'!F754 = "","",'Sub-Cpt Record'!F754&amp;"  ")</f>
        <v/>
      </c>
      <c r="E754" s="362" t="str">
        <f aca="false">IF('Sub-Cpt Record'!G754 = "","",'Sub-Cpt Record'!G754&amp;"  ")</f>
        <v/>
      </c>
      <c r="F754" s="362" t="str">
        <f aca="false">IF('Sub-Cpt Record'!H754 = "","",'Sub-Cpt Record'!H754&amp;"  ")</f>
        <v/>
      </c>
      <c r="G754" s="362" t="str">
        <f aca="false">IF('Sub-Cpt Record'!I754 = "","",'Sub-Cpt Record'!I754&amp;"  ")</f>
        <v/>
      </c>
      <c r="H754" s="362" t="str">
        <f aca="false">IF('Sub-Cpt Record'!J754 = "","",'Sub-Cpt Record'!J754&amp;"  ")</f>
        <v/>
      </c>
      <c r="I754" s="364" t="str">
        <f aca="false">CONCATENATE(C754&amp;D754&amp;E754&amp;F754&amp;G754&amp;H754)</f>
        <v/>
      </c>
      <c r="J754" s="362" t="n">
        <f aca="false">IF(A754&lt;&gt;"",'Sub-Cpt Record'!C754/CODE!B754,0)</f>
        <v>0</v>
      </c>
      <c r="L754" s="365" t="str">
        <f aca="false">IF(A754="",IF(L755=1,1,""),1)</f>
        <v/>
      </c>
      <c r="N754" s="366" t="n">
        <f aca="false">COUNTIFS('Felling&amp;Restocking'!$A$11:$A$1000, 'Felling&amp;Restocking'!$A754, 'Felling&amp;Restocking'!$B$11:$B$1000, 'Felling&amp;Restocking'!$B754, 'Felling&amp;Restocking'!$H$11:$H$1000, 'Felling&amp;Restocking'!$H754)</f>
        <v>0</v>
      </c>
      <c r="O754" s="366" t="n">
        <f aca="false">IF(OR('Felling&amp;Restocking'!H754=0,'Felling&amp;Restocking'!H754=""),0,1)</f>
        <v>0</v>
      </c>
      <c r="P754" s="367" t="n">
        <f aca="false">SUM('Felling&amp;Restocking'!O754+'Felling&amp;Restocking'!P754)</f>
        <v>0</v>
      </c>
      <c r="S754" s="369" t="n">
        <f aca="false">IF(AND(O754&lt;&gt;0,P754&lt;&gt;0,'Felling&amp;Restocking'!G754&lt;&gt;0,AA754="",AC754=""),1,0)</f>
        <v>0</v>
      </c>
      <c r="T754" s="370" t="str">
        <f aca="false">IF(OR('Felling&amp;Restocking'!G754=0,'Felling&amp;Restocking'!G754=""),"",SUM('Felling&amp;Restocking'!O754/P754)*'Felling&amp;Restocking'!G754)</f>
        <v/>
      </c>
      <c r="U754" s="370" t="str">
        <f aca="false">IF(OR('Felling&amp;Restocking'!G754=0,'Felling&amp;Restocking'!G754=""),"",SUM('Felling&amp;Restocking'!P754/P754)*'Felling&amp;Restocking'!G754)</f>
        <v/>
      </c>
      <c r="V754" s="371" t="n">
        <f aca="false">IF(CONCATENATE('Felling&amp;Restocking'!U754&amp;'Felling&amp;Restocking'!W754&amp;'Felling&amp;Restocking'!Y754&amp;'Felling&amp;Restocking'!AA754&amp;'Felling&amp;Restocking'!AC754)="",0,1)</f>
        <v>0</v>
      </c>
      <c r="W754" s="372" t="n">
        <f aca="false">IF(OR(OR(TRIM('Felling&amp;Restocking'!H754)="T",TRIM('Felling&amp;Restocking'!H754)="DF",TRIM('Felling&amp;Restocking'!H754)="OS"),O754=0),0,1)</f>
        <v>0</v>
      </c>
      <c r="X754" s="372" t="n">
        <f aca="false">IF(OR('Felling&amp;Restocking'!$S754="",OR('Felling&amp;Restocking'!$S754=0,'Felling&amp;Restocking'!$S754="N/A")),0,1)</f>
        <v>0</v>
      </c>
      <c r="Y754" s="362" t="str">
        <f aca="false">IF(W754=1,T754,"")</f>
        <v/>
      </c>
      <c r="Z754" s="362" t="str">
        <f aca="false">IF(W754=1,U754,"")</f>
        <v/>
      </c>
      <c r="AA754" s="363" t="str">
        <f aca="false">CONCATENATE(IF(AND(AG754="B",AF754&lt;&gt;""),AF754,""),IF(AND(AI754="B",AH754&lt;&gt;""),AH754,""),IF(AND(AK754="B",AJ754&lt;&gt;""),AJ754,""),IF(AND(AM754="B",AL754&lt;&gt;""),AL754,""),IF(AND(AO754="B",AN754&lt;&gt;""),AN754,""),IF(AND(AQ754="B",AP754&lt;&gt;""),AP754,""))</f>
        <v/>
      </c>
      <c r="AC754" s="362" t="str">
        <f aca="false">CONCATENATE(IF(AND(AG754="C",AF754&lt;&gt;""),AF754,""),IF(AND(AI754="C",AH754&lt;&gt;""),AH754,""),IF(AND(AK754="C",AJ754&lt;&gt;""),AJ754,""),IF(AND(AM754="C",AL754&lt;&gt;""),AL754,""),IF(AND(AO754="C",AN754&lt;&gt;""),AN754,""),IF(AND(AQ754="C",AP754&lt;&gt;""),AP754,""))</f>
        <v/>
      </c>
      <c r="AE754" s="362" t="str">
        <f aca="false">CONCATENATE(IF(AS754="","",AS754),IF(AU754="","",AU754),IF(AW754="","",AW754),IF(AY754="","",AY754),IF(BA754="","",BA754),IF(BC754="","",BC754))</f>
        <v>1</v>
      </c>
      <c r="AF754" s="362" t="str">
        <f aca="false">IF('Felling&amp;Restocking'!I754="","",IFERROR(VLOOKUP( 'Felling&amp;Restocking'!I754,SpeciesList[],2,0),"," &amp; 'Felling&amp;Restocking'!I754))</f>
        <v/>
      </c>
      <c r="AG754" s="362" t="str">
        <f aca="false">IF('Felling&amp;Restocking'!I754="","",VLOOKUP( 'Felling&amp;Restocking'!I754,SpeciesList[],4,0))</f>
        <v/>
      </c>
      <c r="AH754" s="362" t="str">
        <f aca="false">IF('Felling&amp;Restocking'!J754="","",IFERROR("," &amp; VLOOKUP( 'Felling&amp;Restocking'!J754,SpeciesList[],2,0),"," &amp; 'Felling&amp;Restocking'!J754))</f>
        <v/>
      </c>
      <c r="AI754" s="362" t="str">
        <f aca="false">IF('Felling&amp;Restocking'!J754="","",VLOOKUP( 'Felling&amp;Restocking'!J754,SpeciesList[],4,0))</f>
        <v/>
      </c>
      <c r="AJ754" s="362" t="str">
        <f aca="false">IF('Felling&amp;Restocking'!K754="","",IFERROR("," &amp; VLOOKUP( 'Felling&amp;Restocking'!K754,SpeciesList[],2,0),"," &amp; 'Felling&amp;Restocking'!K754))</f>
        <v/>
      </c>
      <c r="AK754" s="362" t="str">
        <f aca="false">IF('Felling&amp;Restocking'!K754="","",VLOOKUP( 'Felling&amp;Restocking'!K754,SpeciesList[],4,0))</f>
        <v/>
      </c>
      <c r="AL754" s="362" t="str">
        <f aca="false">IF('Felling&amp;Restocking'!L754="","",IFERROR("," &amp; VLOOKUP( 'Felling&amp;Restocking'!L754,SpeciesList[],2,0),"," &amp; 'Felling&amp;Restocking'!L754))</f>
        <v/>
      </c>
      <c r="AM754" s="362" t="str">
        <f aca="false">IF('Felling&amp;Restocking'!L754="","",VLOOKUP( 'Felling&amp;Restocking'!L754,SpeciesList[],4,0))</f>
        <v/>
      </c>
      <c r="AN754" s="362" t="str">
        <f aca="false">IF('Felling&amp;Restocking'!M754="","",IFERROR("," &amp; VLOOKUP( 'Felling&amp;Restocking'!M754,SpeciesList[],2,0),"," &amp; 'Felling&amp;Restocking'!M754))</f>
        <v/>
      </c>
      <c r="AO754" s="362" t="str">
        <f aca="false">IF('Felling&amp;Restocking'!M754="","",VLOOKUP( 'Felling&amp;Restocking'!M754,SpeciesList[],4,0))</f>
        <v/>
      </c>
      <c r="AP754" s="362" t="str">
        <f aca="false">IF('Felling&amp;Restocking'!N754="","",IFERROR("," &amp; VLOOKUP( 'Felling&amp;Restocking'!N754,SpeciesList[],2,0),"," &amp; 'Felling&amp;Restocking'!N754))</f>
        <v/>
      </c>
      <c r="AQ754" s="362" t="str">
        <f aca="false">IF('Felling&amp;Restocking'!N754="","",VLOOKUP( 'Felling&amp;Restocking'!N754,SpeciesList[],4,0))</f>
        <v/>
      </c>
      <c r="AT754" s="362" t="str">
        <f aca="false">IF('Sub-Cpt Record'!A754&lt;&gt;"",CONCATENATE('Sub-Cpt Record'!A754,'Sub-Cpt Record'!B754,'Sub-Cpt Record'!C754),"")</f>
        <v/>
      </c>
      <c r="AU754" s="362" t="n">
        <f aca="false">IF($AT754="",1,COUNTIFS($AT$11:$AT$1000, $AT754))</f>
        <v>1</v>
      </c>
      <c r="AV754" s="362" t="n">
        <f aca="false">IF(AT754&lt;&gt;"",'Sub-Cpt Record'!C754/CODE!AU754,0)</f>
        <v>0</v>
      </c>
    </row>
    <row r="755" customFormat="false" ht="15" hidden="false" customHeight="false" outlineLevel="0" collapsed="false">
      <c r="A755" s="362" t="str">
        <f aca="false">IF('Sub-Cpt Record'!B755="",IF(OR('Sub-Cpt Record'!A755=0,'Sub-Cpt Record'!A755=""),"",'Sub-Cpt Record'!A755),CONCATENATE('Sub-Cpt Record'!A755&amp;'Sub-Cpt Record'!B755))</f>
        <v/>
      </c>
      <c r="B755" s="362" t="n">
        <f aca="false">IF($A755="",1,COUNTIFS($A$11:$A$1000, $A755))</f>
        <v>1</v>
      </c>
      <c r="C755" s="363" t="str">
        <f aca="false">IF('Sub-Cpt Record'!E755 = "","",'Sub-Cpt Record'!E755&amp;"  ")</f>
        <v/>
      </c>
      <c r="D755" s="362" t="str">
        <f aca="false">IF('Sub-Cpt Record'!F755 = "","",'Sub-Cpt Record'!F755&amp;"  ")</f>
        <v/>
      </c>
      <c r="E755" s="362" t="str">
        <f aca="false">IF('Sub-Cpt Record'!G755 = "","",'Sub-Cpt Record'!G755&amp;"  ")</f>
        <v/>
      </c>
      <c r="F755" s="362" t="str">
        <f aca="false">IF('Sub-Cpt Record'!H755 = "","",'Sub-Cpt Record'!H755&amp;"  ")</f>
        <v/>
      </c>
      <c r="G755" s="362" t="str">
        <f aca="false">IF('Sub-Cpt Record'!I755 = "","",'Sub-Cpt Record'!I755&amp;"  ")</f>
        <v/>
      </c>
      <c r="H755" s="362" t="str">
        <f aca="false">IF('Sub-Cpt Record'!J755 = "","",'Sub-Cpt Record'!J755&amp;"  ")</f>
        <v/>
      </c>
      <c r="I755" s="364" t="str">
        <f aca="false">CONCATENATE(C755&amp;D755&amp;E755&amp;F755&amp;G755&amp;H755)</f>
        <v/>
      </c>
      <c r="J755" s="362" t="n">
        <f aca="false">IF(A755&lt;&gt;"",'Sub-Cpt Record'!C755/CODE!B755,0)</f>
        <v>0</v>
      </c>
      <c r="L755" s="365" t="str">
        <f aca="false">IF(A755="",IF(L756=1,1,""),1)</f>
        <v/>
      </c>
      <c r="N755" s="366" t="n">
        <f aca="false">COUNTIFS('Felling&amp;Restocking'!$A$11:$A$1000, 'Felling&amp;Restocking'!$A755, 'Felling&amp;Restocking'!$B$11:$B$1000, 'Felling&amp;Restocking'!$B755, 'Felling&amp;Restocking'!$H$11:$H$1000, 'Felling&amp;Restocking'!$H755)</f>
        <v>0</v>
      </c>
      <c r="O755" s="366" t="n">
        <f aca="false">IF(OR('Felling&amp;Restocking'!H755=0,'Felling&amp;Restocking'!H755=""),0,1)</f>
        <v>0</v>
      </c>
      <c r="P755" s="367" t="n">
        <f aca="false">SUM('Felling&amp;Restocking'!O755+'Felling&amp;Restocking'!P755)</f>
        <v>0</v>
      </c>
      <c r="S755" s="369" t="n">
        <f aca="false">IF(AND(O755&lt;&gt;0,P755&lt;&gt;0,'Felling&amp;Restocking'!G755&lt;&gt;0,AA755="",AC755=""),1,0)</f>
        <v>0</v>
      </c>
      <c r="T755" s="370" t="str">
        <f aca="false">IF(OR('Felling&amp;Restocking'!G755=0,'Felling&amp;Restocking'!G755=""),"",SUM('Felling&amp;Restocking'!O755/P755)*'Felling&amp;Restocking'!G755)</f>
        <v/>
      </c>
      <c r="U755" s="370" t="str">
        <f aca="false">IF(OR('Felling&amp;Restocking'!G755=0,'Felling&amp;Restocking'!G755=""),"",SUM('Felling&amp;Restocking'!P755/P755)*'Felling&amp;Restocking'!G755)</f>
        <v/>
      </c>
      <c r="V755" s="371" t="n">
        <f aca="false">IF(CONCATENATE('Felling&amp;Restocking'!U755&amp;'Felling&amp;Restocking'!W755&amp;'Felling&amp;Restocking'!Y755&amp;'Felling&amp;Restocking'!AA755&amp;'Felling&amp;Restocking'!AC755)="",0,1)</f>
        <v>0</v>
      </c>
      <c r="W755" s="372" t="n">
        <f aca="false">IF(OR(OR(TRIM('Felling&amp;Restocking'!H755)="T",TRIM('Felling&amp;Restocking'!H755)="DF",TRIM('Felling&amp;Restocking'!H755)="OS"),O755=0),0,1)</f>
        <v>0</v>
      </c>
      <c r="X755" s="372" t="n">
        <f aca="false">IF(OR('Felling&amp;Restocking'!$S755="",OR('Felling&amp;Restocking'!$S755=0,'Felling&amp;Restocking'!$S755="N/A")),0,1)</f>
        <v>0</v>
      </c>
      <c r="Y755" s="362" t="str">
        <f aca="false">IF(W755=1,T755,"")</f>
        <v/>
      </c>
      <c r="Z755" s="362" t="str">
        <f aca="false">IF(W755=1,U755,"")</f>
        <v/>
      </c>
      <c r="AA755" s="363" t="str">
        <f aca="false">CONCATENATE(IF(AND(AG755="B",AF755&lt;&gt;""),AF755,""),IF(AND(AI755="B",AH755&lt;&gt;""),AH755,""),IF(AND(AK755="B",AJ755&lt;&gt;""),AJ755,""),IF(AND(AM755="B",AL755&lt;&gt;""),AL755,""),IF(AND(AO755="B",AN755&lt;&gt;""),AN755,""),IF(AND(AQ755="B",AP755&lt;&gt;""),AP755,""))</f>
        <v/>
      </c>
      <c r="AC755" s="362" t="str">
        <f aca="false">CONCATENATE(IF(AND(AG755="C",AF755&lt;&gt;""),AF755,""),IF(AND(AI755="C",AH755&lt;&gt;""),AH755,""),IF(AND(AK755="C",AJ755&lt;&gt;""),AJ755,""),IF(AND(AM755="C",AL755&lt;&gt;""),AL755,""),IF(AND(AO755="C",AN755&lt;&gt;""),AN755,""),IF(AND(AQ755="C",AP755&lt;&gt;""),AP755,""))</f>
        <v/>
      </c>
      <c r="AE755" s="362" t="str">
        <f aca="false">CONCATENATE(IF(AS755="","",AS755),IF(AU755="","",AU755),IF(AW755="","",AW755),IF(AY755="","",AY755),IF(BA755="","",BA755),IF(BC755="","",BC755))</f>
        <v>1</v>
      </c>
      <c r="AF755" s="362" t="str">
        <f aca="false">IF('Felling&amp;Restocking'!I755="","",IFERROR(VLOOKUP( 'Felling&amp;Restocking'!I755,SpeciesList[],2,0),"," &amp; 'Felling&amp;Restocking'!I755))</f>
        <v/>
      </c>
      <c r="AG755" s="362" t="str">
        <f aca="false">IF('Felling&amp;Restocking'!I755="","",VLOOKUP( 'Felling&amp;Restocking'!I755,SpeciesList[],4,0))</f>
        <v/>
      </c>
      <c r="AH755" s="362" t="str">
        <f aca="false">IF('Felling&amp;Restocking'!J755="","",IFERROR("," &amp; VLOOKUP( 'Felling&amp;Restocking'!J755,SpeciesList[],2,0),"," &amp; 'Felling&amp;Restocking'!J755))</f>
        <v/>
      </c>
      <c r="AI755" s="362" t="str">
        <f aca="false">IF('Felling&amp;Restocking'!J755="","",VLOOKUP( 'Felling&amp;Restocking'!J755,SpeciesList[],4,0))</f>
        <v/>
      </c>
      <c r="AJ755" s="362" t="str">
        <f aca="false">IF('Felling&amp;Restocking'!K755="","",IFERROR("," &amp; VLOOKUP( 'Felling&amp;Restocking'!K755,SpeciesList[],2,0),"," &amp; 'Felling&amp;Restocking'!K755))</f>
        <v/>
      </c>
      <c r="AK755" s="362" t="str">
        <f aca="false">IF('Felling&amp;Restocking'!K755="","",VLOOKUP( 'Felling&amp;Restocking'!K755,SpeciesList[],4,0))</f>
        <v/>
      </c>
      <c r="AL755" s="362" t="str">
        <f aca="false">IF('Felling&amp;Restocking'!L755="","",IFERROR("," &amp; VLOOKUP( 'Felling&amp;Restocking'!L755,SpeciesList[],2,0),"," &amp; 'Felling&amp;Restocking'!L755))</f>
        <v/>
      </c>
      <c r="AM755" s="362" t="str">
        <f aca="false">IF('Felling&amp;Restocking'!L755="","",VLOOKUP( 'Felling&amp;Restocking'!L755,SpeciesList[],4,0))</f>
        <v/>
      </c>
      <c r="AN755" s="362" t="str">
        <f aca="false">IF('Felling&amp;Restocking'!M755="","",IFERROR("," &amp; VLOOKUP( 'Felling&amp;Restocking'!M755,SpeciesList[],2,0),"," &amp; 'Felling&amp;Restocking'!M755))</f>
        <v/>
      </c>
      <c r="AO755" s="362" t="str">
        <f aca="false">IF('Felling&amp;Restocking'!M755="","",VLOOKUP( 'Felling&amp;Restocking'!M755,SpeciesList[],4,0))</f>
        <v/>
      </c>
      <c r="AP755" s="362" t="str">
        <f aca="false">IF('Felling&amp;Restocking'!N755="","",IFERROR("," &amp; VLOOKUP( 'Felling&amp;Restocking'!N755,SpeciesList[],2,0),"," &amp; 'Felling&amp;Restocking'!N755))</f>
        <v/>
      </c>
      <c r="AQ755" s="362" t="str">
        <f aca="false">IF('Felling&amp;Restocking'!N755="","",VLOOKUP( 'Felling&amp;Restocking'!N755,SpeciesList[],4,0))</f>
        <v/>
      </c>
      <c r="AT755" s="362" t="str">
        <f aca="false">IF('Sub-Cpt Record'!A755&lt;&gt;"",CONCATENATE('Sub-Cpt Record'!A755,'Sub-Cpt Record'!B755,'Sub-Cpt Record'!C755),"")</f>
        <v/>
      </c>
      <c r="AU755" s="362" t="n">
        <f aca="false">IF($AT755="",1,COUNTIFS($AT$11:$AT$1000, $AT755))</f>
        <v>1</v>
      </c>
      <c r="AV755" s="362" t="n">
        <f aca="false">IF(AT755&lt;&gt;"",'Sub-Cpt Record'!C755/CODE!AU755,0)</f>
        <v>0</v>
      </c>
    </row>
    <row r="756" customFormat="false" ht="15" hidden="false" customHeight="false" outlineLevel="0" collapsed="false">
      <c r="A756" s="362" t="str">
        <f aca="false">IF('Sub-Cpt Record'!B756="",IF(OR('Sub-Cpt Record'!A756=0,'Sub-Cpt Record'!A756=""),"",'Sub-Cpt Record'!A756),CONCATENATE('Sub-Cpt Record'!A756&amp;'Sub-Cpt Record'!B756))</f>
        <v/>
      </c>
      <c r="B756" s="362" t="n">
        <f aca="false">IF($A756="",1,COUNTIFS($A$11:$A$1000, $A756))</f>
        <v>1</v>
      </c>
      <c r="C756" s="363" t="str">
        <f aca="false">IF('Sub-Cpt Record'!E756 = "","",'Sub-Cpt Record'!E756&amp;"  ")</f>
        <v/>
      </c>
      <c r="D756" s="362" t="str">
        <f aca="false">IF('Sub-Cpt Record'!F756 = "","",'Sub-Cpt Record'!F756&amp;"  ")</f>
        <v/>
      </c>
      <c r="E756" s="362" t="str">
        <f aca="false">IF('Sub-Cpt Record'!G756 = "","",'Sub-Cpt Record'!G756&amp;"  ")</f>
        <v/>
      </c>
      <c r="F756" s="362" t="str">
        <f aca="false">IF('Sub-Cpt Record'!H756 = "","",'Sub-Cpt Record'!H756&amp;"  ")</f>
        <v/>
      </c>
      <c r="G756" s="362" t="str">
        <f aca="false">IF('Sub-Cpt Record'!I756 = "","",'Sub-Cpt Record'!I756&amp;"  ")</f>
        <v/>
      </c>
      <c r="H756" s="362" t="str">
        <f aca="false">IF('Sub-Cpt Record'!J756 = "","",'Sub-Cpt Record'!J756&amp;"  ")</f>
        <v/>
      </c>
      <c r="I756" s="364" t="str">
        <f aca="false">CONCATENATE(C756&amp;D756&amp;E756&amp;F756&amp;G756&amp;H756)</f>
        <v/>
      </c>
      <c r="J756" s="362" t="n">
        <f aca="false">IF(A756&lt;&gt;"",'Sub-Cpt Record'!C756/CODE!B756,0)</f>
        <v>0</v>
      </c>
      <c r="L756" s="365" t="str">
        <f aca="false">IF(A756="",IF(L757=1,1,""),1)</f>
        <v/>
      </c>
      <c r="N756" s="366" t="n">
        <f aca="false">COUNTIFS('Felling&amp;Restocking'!$A$11:$A$1000, 'Felling&amp;Restocking'!$A756, 'Felling&amp;Restocking'!$B$11:$B$1000, 'Felling&amp;Restocking'!$B756, 'Felling&amp;Restocking'!$H$11:$H$1000, 'Felling&amp;Restocking'!$H756)</f>
        <v>0</v>
      </c>
      <c r="O756" s="366" t="n">
        <f aca="false">IF(OR('Felling&amp;Restocking'!H756=0,'Felling&amp;Restocking'!H756=""),0,1)</f>
        <v>0</v>
      </c>
      <c r="P756" s="367" t="n">
        <f aca="false">SUM('Felling&amp;Restocking'!O756+'Felling&amp;Restocking'!P756)</f>
        <v>0</v>
      </c>
      <c r="S756" s="369" t="n">
        <f aca="false">IF(AND(O756&lt;&gt;0,P756&lt;&gt;0,'Felling&amp;Restocking'!G756&lt;&gt;0,AA756="",AC756=""),1,0)</f>
        <v>0</v>
      </c>
      <c r="T756" s="370" t="str">
        <f aca="false">IF(OR('Felling&amp;Restocking'!G756=0,'Felling&amp;Restocking'!G756=""),"",SUM('Felling&amp;Restocking'!O756/P756)*'Felling&amp;Restocking'!G756)</f>
        <v/>
      </c>
      <c r="U756" s="370" t="str">
        <f aca="false">IF(OR('Felling&amp;Restocking'!G756=0,'Felling&amp;Restocking'!G756=""),"",SUM('Felling&amp;Restocking'!P756/P756)*'Felling&amp;Restocking'!G756)</f>
        <v/>
      </c>
      <c r="V756" s="371" t="n">
        <f aca="false">IF(CONCATENATE('Felling&amp;Restocking'!U756&amp;'Felling&amp;Restocking'!W756&amp;'Felling&amp;Restocking'!Y756&amp;'Felling&amp;Restocking'!AA756&amp;'Felling&amp;Restocking'!AC756)="",0,1)</f>
        <v>0</v>
      </c>
      <c r="W756" s="372" t="n">
        <f aca="false">IF(OR(OR(TRIM('Felling&amp;Restocking'!H756)="T",TRIM('Felling&amp;Restocking'!H756)="DF",TRIM('Felling&amp;Restocking'!H756)="OS"),O756=0),0,1)</f>
        <v>0</v>
      </c>
      <c r="X756" s="372" t="n">
        <f aca="false">IF(OR('Felling&amp;Restocking'!$S756="",OR('Felling&amp;Restocking'!$S756=0,'Felling&amp;Restocking'!$S756="N/A")),0,1)</f>
        <v>0</v>
      </c>
      <c r="Y756" s="362" t="str">
        <f aca="false">IF(W756=1,T756,"")</f>
        <v/>
      </c>
      <c r="Z756" s="362" t="str">
        <f aca="false">IF(W756=1,U756,"")</f>
        <v/>
      </c>
      <c r="AA756" s="363" t="str">
        <f aca="false">CONCATENATE(IF(AND(AG756="B",AF756&lt;&gt;""),AF756,""),IF(AND(AI756="B",AH756&lt;&gt;""),AH756,""),IF(AND(AK756="B",AJ756&lt;&gt;""),AJ756,""),IF(AND(AM756="B",AL756&lt;&gt;""),AL756,""),IF(AND(AO756="B",AN756&lt;&gt;""),AN756,""),IF(AND(AQ756="B",AP756&lt;&gt;""),AP756,""))</f>
        <v/>
      </c>
      <c r="AC756" s="362" t="str">
        <f aca="false">CONCATENATE(IF(AND(AG756="C",AF756&lt;&gt;""),AF756,""),IF(AND(AI756="C",AH756&lt;&gt;""),AH756,""),IF(AND(AK756="C",AJ756&lt;&gt;""),AJ756,""),IF(AND(AM756="C",AL756&lt;&gt;""),AL756,""),IF(AND(AO756="C",AN756&lt;&gt;""),AN756,""),IF(AND(AQ756="C",AP756&lt;&gt;""),AP756,""))</f>
        <v/>
      </c>
      <c r="AE756" s="362" t="str">
        <f aca="false">CONCATENATE(IF(AS756="","",AS756),IF(AU756="","",AU756),IF(AW756="","",AW756),IF(AY756="","",AY756),IF(BA756="","",BA756),IF(BC756="","",BC756))</f>
        <v>1</v>
      </c>
      <c r="AF756" s="362" t="str">
        <f aca="false">IF('Felling&amp;Restocking'!I756="","",IFERROR(VLOOKUP( 'Felling&amp;Restocking'!I756,SpeciesList[],2,0),"," &amp; 'Felling&amp;Restocking'!I756))</f>
        <v/>
      </c>
      <c r="AG756" s="362" t="str">
        <f aca="false">IF('Felling&amp;Restocking'!I756="","",VLOOKUP( 'Felling&amp;Restocking'!I756,SpeciesList[],4,0))</f>
        <v/>
      </c>
      <c r="AH756" s="362" t="str">
        <f aca="false">IF('Felling&amp;Restocking'!J756="","",IFERROR("," &amp; VLOOKUP( 'Felling&amp;Restocking'!J756,SpeciesList[],2,0),"," &amp; 'Felling&amp;Restocking'!J756))</f>
        <v/>
      </c>
      <c r="AI756" s="362" t="str">
        <f aca="false">IF('Felling&amp;Restocking'!J756="","",VLOOKUP( 'Felling&amp;Restocking'!J756,SpeciesList[],4,0))</f>
        <v/>
      </c>
      <c r="AJ756" s="362" t="str">
        <f aca="false">IF('Felling&amp;Restocking'!K756="","",IFERROR("," &amp; VLOOKUP( 'Felling&amp;Restocking'!K756,SpeciesList[],2,0),"," &amp; 'Felling&amp;Restocking'!K756))</f>
        <v/>
      </c>
      <c r="AK756" s="362" t="str">
        <f aca="false">IF('Felling&amp;Restocking'!K756="","",VLOOKUP( 'Felling&amp;Restocking'!K756,SpeciesList[],4,0))</f>
        <v/>
      </c>
      <c r="AL756" s="362" t="str">
        <f aca="false">IF('Felling&amp;Restocking'!L756="","",IFERROR("," &amp; VLOOKUP( 'Felling&amp;Restocking'!L756,SpeciesList[],2,0),"," &amp; 'Felling&amp;Restocking'!L756))</f>
        <v/>
      </c>
      <c r="AM756" s="362" t="str">
        <f aca="false">IF('Felling&amp;Restocking'!L756="","",VLOOKUP( 'Felling&amp;Restocking'!L756,SpeciesList[],4,0))</f>
        <v/>
      </c>
      <c r="AN756" s="362" t="str">
        <f aca="false">IF('Felling&amp;Restocking'!M756="","",IFERROR("," &amp; VLOOKUP( 'Felling&amp;Restocking'!M756,SpeciesList[],2,0),"," &amp; 'Felling&amp;Restocking'!M756))</f>
        <v/>
      </c>
      <c r="AO756" s="362" t="str">
        <f aca="false">IF('Felling&amp;Restocking'!M756="","",VLOOKUP( 'Felling&amp;Restocking'!M756,SpeciesList[],4,0))</f>
        <v/>
      </c>
      <c r="AP756" s="362" t="str">
        <f aca="false">IF('Felling&amp;Restocking'!N756="","",IFERROR("," &amp; VLOOKUP( 'Felling&amp;Restocking'!N756,SpeciesList[],2,0),"," &amp; 'Felling&amp;Restocking'!N756))</f>
        <v/>
      </c>
      <c r="AQ756" s="362" t="str">
        <f aca="false">IF('Felling&amp;Restocking'!N756="","",VLOOKUP( 'Felling&amp;Restocking'!N756,SpeciesList[],4,0))</f>
        <v/>
      </c>
      <c r="AT756" s="362" t="str">
        <f aca="false">IF('Sub-Cpt Record'!A756&lt;&gt;"",CONCATENATE('Sub-Cpt Record'!A756,'Sub-Cpt Record'!B756,'Sub-Cpt Record'!C756),"")</f>
        <v/>
      </c>
      <c r="AU756" s="362" t="n">
        <f aca="false">IF($AT756="",1,COUNTIFS($AT$11:$AT$1000, $AT756))</f>
        <v>1</v>
      </c>
      <c r="AV756" s="362" t="n">
        <f aca="false">IF(AT756&lt;&gt;"",'Sub-Cpt Record'!C756/CODE!AU756,0)</f>
        <v>0</v>
      </c>
    </row>
    <row r="757" customFormat="false" ht="15" hidden="false" customHeight="false" outlineLevel="0" collapsed="false">
      <c r="A757" s="362" t="str">
        <f aca="false">IF('Sub-Cpt Record'!B757="",IF(OR('Sub-Cpt Record'!A757=0,'Sub-Cpt Record'!A757=""),"",'Sub-Cpt Record'!A757),CONCATENATE('Sub-Cpt Record'!A757&amp;'Sub-Cpt Record'!B757))</f>
        <v/>
      </c>
      <c r="B757" s="362" t="n">
        <f aca="false">IF($A757="",1,COUNTIFS($A$11:$A$1000, $A757))</f>
        <v>1</v>
      </c>
      <c r="C757" s="363" t="str">
        <f aca="false">IF('Sub-Cpt Record'!E757 = "","",'Sub-Cpt Record'!E757&amp;"  ")</f>
        <v/>
      </c>
      <c r="D757" s="362" t="str">
        <f aca="false">IF('Sub-Cpt Record'!F757 = "","",'Sub-Cpt Record'!F757&amp;"  ")</f>
        <v/>
      </c>
      <c r="E757" s="362" t="str">
        <f aca="false">IF('Sub-Cpt Record'!G757 = "","",'Sub-Cpt Record'!G757&amp;"  ")</f>
        <v/>
      </c>
      <c r="F757" s="362" t="str">
        <f aca="false">IF('Sub-Cpt Record'!H757 = "","",'Sub-Cpt Record'!H757&amp;"  ")</f>
        <v/>
      </c>
      <c r="G757" s="362" t="str">
        <f aca="false">IF('Sub-Cpt Record'!I757 = "","",'Sub-Cpt Record'!I757&amp;"  ")</f>
        <v/>
      </c>
      <c r="H757" s="362" t="str">
        <f aca="false">IF('Sub-Cpt Record'!J757 = "","",'Sub-Cpt Record'!J757&amp;"  ")</f>
        <v/>
      </c>
      <c r="I757" s="364" t="str">
        <f aca="false">CONCATENATE(C757&amp;D757&amp;E757&amp;F757&amp;G757&amp;H757)</f>
        <v/>
      </c>
      <c r="J757" s="362" t="n">
        <f aca="false">IF(A757&lt;&gt;"",'Sub-Cpt Record'!C757/CODE!B757,0)</f>
        <v>0</v>
      </c>
      <c r="L757" s="365" t="str">
        <f aca="false">IF(A757="",IF(L758=1,1,""),1)</f>
        <v/>
      </c>
      <c r="N757" s="366" t="n">
        <f aca="false">COUNTIFS('Felling&amp;Restocking'!$A$11:$A$1000, 'Felling&amp;Restocking'!$A757, 'Felling&amp;Restocking'!$B$11:$B$1000, 'Felling&amp;Restocking'!$B757, 'Felling&amp;Restocking'!$H$11:$H$1000, 'Felling&amp;Restocking'!$H757)</f>
        <v>0</v>
      </c>
      <c r="O757" s="366" t="n">
        <f aca="false">IF(OR('Felling&amp;Restocking'!H757=0,'Felling&amp;Restocking'!H757=""),0,1)</f>
        <v>0</v>
      </c>
      <c r="P757" s="367" t="n">
        <f aca="false">SUM('Felling&amp;Restocking'!O757+'Felling&amp;Restocking'!P757)</f>
        <v>0</v>
      </c>
      <c r="S757" s="369" t="n">
        <f aca="false">IF(AND(O757&lt;&gt;0,P757&lt;&gt;0,'Felling&amp;Restocking'!G757&lt;&gt;0,AA757="",AC757=""),1,0)</f>
        <v>0</v>
      </c>
      <c r="T757" s="370" t="str">
        <f aca="false">IF(OR('Felling&amp;Restocking'!G757=0,'Felling&amp;Restocking'!G757=""),"",SUM('Felling&amp;Restocking'!O757/P757)*'Felling&amp;Restocking'!G757)</f>
        <v/>
      </c>
      <c r="U757" s="370" t="str">
        <f aca="false">IF(OR('Felling&amp;Restocking'!G757=0,'Felling&amp;Restocking'!G757=""),"",SUM('Felling&amp;Restocking'!P757/P757)*'Felling&amp;Restocking'!G757)</f>
        <v/>
      </c>
      <c r="V757" s="371" t="n">
        <f aca="false">IF(CONCATENATE('Felling&amp;Restocking'!U757&amp;'Felling&amp;Restocking'!W757&amp;'Felling&amp;Restocking'!Y757&amp;'Felling&amp;Restocking'!AA757&amp;'Felling&amp;Restocking'!AC757)="",0,1)</f>
        <v>0</v>
      </c>
      <c r="W757" s="372" t="n">
        <f aca="false">IF(OR(OR(TRIM('Felling&amp;Restocking'!H757)="T",TRIM('Felling&amp;Restocking'!H757)="DF",TRIM('Felling&amp;Restocking'!H757)="OS"),O757=0),0,1)</f>
        <v>0</v>
      </c>
      <c r="X757" s="372" t="n">
        <f aca="false">IF(OR('Felling&amp;Restocking'!$S757="",OR('Felling&amp;Restocking'!$S757=0,'Felling&amp;Restocking'!$S757="N/A")),0,1)</f>
        <v>0</v>
      </c>
      <c r="Y757" s="362" t="str">
        <f aca="false">IF(W757=1,T757,"")</f>
        <v/>
      </c>
      <c r="Z757" s="362" t="str">
        <f aca="false">IF(W757=1,U757,"")</f>
        <v/>
      </c>
      <c r="AA757" s="363" t="str">
        <f aca="false">CONCATENATE(IF(AND(AG757="B",AF757&lt;&gt;""),AF757,""),IF(AND(AI757="B",AH757&lt;&gt;""),AH757,""),IF(AND(AK757="B",AJ757&lt;&gt;""),AJ757,""),IF(AND(AM757="B",AL757&lt;&gt;""),AL757,""),IF(AND(AO757="B",AN757&lt;&gt;""),AN757,""),IF(AND(AQ757="B",AP757&lt;&gt;""),AP757,""))</f>
        <v/>
      </c>
      <c r="AC757" s="362" t="str">
        <f aca="false">CONCATENATE(IF(AND(AG757="C",AF757&lt;&gt;""),AF757,""),IF(AND(AI757="C",AH757&lt;&gt;""),AH757,""),IF(AND(AK757="C",AJ757&lt;&gt;""),AJ757,""),IF(AND(AM757="C",AL757&lt;&gt;""),AL757,""),IF(AND(AO757="C",AN757&lt;&gt;""),AN757,""),IF(AND(AQ757="C",AP757&lt;&gt;""),AP757,""))</f>
        <v/>
      </c>
      <c r="AE757" s="362" t="str">
        <f aca="false">CONCATENATE(IF(AS757="","",AS757),IF(AU757="","",AU757),IF(AW757="","",AW757),IF(AY757="","",AY757),IF(BA757="","",BA757),IF(BC757="","",BC757))</f>
        <v>1</v>
      </c>
      <c r="AF757" s="362" t="str">
        <f aca="false">IF('Felling&amp;Restocking'!I757="","",IFERROR(VLOOKUP( 'Felling&amp;Restocking'!I757,SpeciesList[],2,0),"," &amp; 'Felling&amp;Restocking'!I757))</f>
        <v/>
      </c>
      <c r="AG757" s="362" t="str">
        <f aca="false">IF('Felling&amp;Restocking'!I757="","",VLOOKUP( 'Felling&amp;Restocking'!I757,SpeciesList[],4,0))</f>
        <v/>
      </c>
      <c r="AH757" s="362" t="str">
        <f aca="false">IF('Felling&amp;Restocking'!J757="","",IFERROR("," &amp; VLOOKUP( 'Felling&amp;Restocking'!J757,SpeciesList[],2,0),"," &amp; 'Felling&amp;Restocking'!J757))</f>
        <v/>
      </c>
      <c r="AI757" s="362" t="str">
        <f aca="false">IF('Felling&amp;Restocking'!J757="","",VLOOKUP( 'Felling&amp;Restocking'!J757,SpeciesList[],4,0))</f>
        <v/>
      </c>
      <c r="AJ757" s="362" t="str">
        <f aca="false">IF('Felling&amp;Restocking'!K757="","",IFERROR("," &amp; VLOOKUP( 'Felling&amp;Restocking'!K757,SpeciesList[],2,0),"," &amp; 'Felling&amp;Restocking'!K757))</f>
        <v/>
      </c>
      <c r="AK757" s="362" t="str">
        <f aca="false">IF('Felling&amp;Restocking'!K757="","",VLOOKUP( 'Felling&amp;Restocking'!K757,SpeciesList[],4,0))</f>
        <v/>
      </c>
      <c r="AL757" s="362" t="str">
        <f aca="false">IF('Felling&amp;Restocking'!L757="","",IFERROR("," &amp; VLOOKUP( 'Felling&amp;Restocking'!L757,SpeciesList[],2,0),"," &amp; 'Felling&amp;Restocking'!L757))</f>
        <v/>
      </c>
      <c r="AM757" s="362" t="str">
        <f aca="false">IF('Felling&amp;Restocking'!L757="","",VLOOKUP( 'Felling&amp;Restocking'!L757,SpeciesList[],4,0))</f>
        <v/>
      </c>
      <c r="AN757" s="362" t="str">
        <f aca="false">IF('Felling&amp;Restocking'!M757="","",IFERROR("," &amp; VLOOKUP( 'Felling&amp;Restocking'!M757,SpeciesList[],2,0),"," &amp; 'Felling&amp;Restocking'!M757))</f>
        <v/>
      </c>
      <c r="AO757" s="362" t="str">
        <f aca="false">IF('Felling&amp;Restocking'!M757="","",VLOOKUP( 'Felling&amp;Restocking'!M757,SpeciesList[],4,0))</f>
        <v/>
      </c>
      <c r="AP757" s="362" t="str">
        <f aca="false">IF('Felling&amp;Restocking'!N757="","",IFERROR("," &amp; VLOOKUP( 'Felling&amp;Restocking'!N757,SpeciesList[],2,0),"," &amp; 'Felling&amp;Restocking'!N757))</f>
        <v/>
      </c>
      <c r="AQ757" s="362" t="str">
        <f aca="false">IF('Felling&amp;Restocking'!N757="","",VLOOKUP( 'Felling&amp;Restocking'!N757,SpeciesList[],4,0))</f>
        <v/>
      </c>
      <c r="AT757" s="362" t="str">
        <f aca="false">IF('Sub-Cpt Record'!A757&lt;&gt;"",CONCATENATE('Sub-Cpt Record'!A757,'Sub-Cpt Record'!B757,'Sub-Cpt Record'!C757),"")</f>
        <v/>
      </c>
      <c r="AU757" s="362" t="n">
        <f aca="false">IF($AT757="",1,COUNTIFS($AT$11:$AT$1000, $AT757))</f>
        <v>1</v>
      </c>
      <c r="AV757" s="362" t="n">
        <f aca="false">IF(AT757&lt;&gt;"",'Sub-Cpt Record'!C757/CODE!AU757,0)</f>
        <v>0</v>
      </c>
    </row>
    <row r="758" customFormat="false" ht="15" hidden="false" customHeight="false" outlineLevel="0" collapsed="false">
      <c r="A758" s="362" t="str">
        <f aca="false">IF('Sub-Cpt Record'!B758="",IF(OR('Sub-Cpt Record'!A758=0,'Sub-Cpt Record'!A758=""),"",'Sub-Cpt Record'!A758),CONCATENATE('Sub-Cpt Record'!A758&amp;'Sub-Cpt Record'!B758))</f>
        <v/>
      </c>
      <c r="B758" s="362" t="n">
        <f aca="false">IF($A758="",1,COUNTIFS($A$11:$A$1000, $A758))</f>
        <v>1</v>
      </c>
      <c r="C758" s="363" t="str">
        <f aca="false">IF('Sub-Cpt Record'!E758 = "","",'Sub-Cpt Record'!E758&amp;"  ")</f>
        <v/>
      </c>
      <c r="D758" s="362" t="str">
        <f aca="false">IF('Sub-Cpt Record'!F758 = "","",'Sub-Cpt Record'!F758&amp;"  ")</f>
        <v/>
      </c>
      <c r="E758" s="362" t="str">
        <f aca="false">IF('Sub-Cpt Record'!G758 = "","",'Sub-Cpt Record'!G758&amp;"  ")</f>
        <v/>
      </c>
      <c r="F758" s="362" t="str">
        <f aca="false">IF('Sub-Cpt Record'!H758 = "","",'Sub-Cpt Record'!H758&amp;"  ")</f>
        <v/>
      </c>
      <c r="G758" s="362" t="str">
        <f aca="false">IF('Sub-Cpt Record'!I758 = "","",'Sub-Cpt Record'!I758&amp;"  ")</f>
        <v/>
      </c>
      <c r="H758" s="362" t="str">
        <f aca="false">IF('Sub-Cpt Record'!J758 = "","",'Sub-Cpt Record'!J758&amp;"  ")</f>
        <v/>
      </c>
      <c r="I758" s="364" t="str">
        <f aca="false">CONCATENATE(C758&amp;D758&amp;E758&amp;F758&amp;G758&amp;H758)</f>
        <v/>
      </c>
      <c r="J758" s="362" t="n">
        <f aca="false">IF(A758&lt;&gt;"",'Sub-Cpt Record'!C758/CODE!B758,0)</f>
        <v>0</v>
      </c>
      <c r="L758" s="365" t="str">
        <f aca="false">IF(A758="",IF(L759=1,1,""),1)</f>
        <v/>
      </c>
      <c r="N758" s="366" t="n">
        <f aca="false">COUNTIFS('Felling&amp;Restocking'!$A$11:$A$1000, 'Felling&amp;Restocking'!$A758, 'Felling&amp;Restocking'!$B$11:$B$1000, 'Felling&amp;Restocking'!$B758, 'Felling&amp;Restocking'!$H$11:$H$1000, 'Felling&amp;Restocking'!$H758)</f>
        <v>0</v>
      </c>
      <c r="O758" s="366" t="n">
        <f aca="false">IF(OR('Felling&amp;Restocking'!H758=0,'Felling&amp;Restocking'!H758=""),0,1)</f>
        <v>0</v>
      </c>
      <c r="P758" s="367" t="n">
        <f aca="false">SUM('Felling&amp;Restocking'!O758+'Felling&amp;Restocking'!P758)</f>
        <v>0</v>
      </c>
      <c r="S758" s="369" t="n">
        <f aca="false">IF(AND(O758&lt;&gt;0,P758&lt;&gt;0,'Felling&amp;Restocking'!G758&lt;&gt;0,AA758="",AC758=""),1,0)</f>
        <v>0</v>
      </c>
      <c r="T758" s="370" t="str">
        <f aca="false">IF(OR('Felling&amp;Restocking'!G758=0,'Felling&amp;Restocking'!G758=""),"",SUM('Felling&amp;Restocking'!O758/P758)*'Felling&amp;Restocking'!G758)</f>
        <v/>
      </c>
      <c r="U758" s="370" t="str">
        <f aca="false">IF(OR('Felling&amp;Restocking'!G758=0,'Felling&amp;Restocking'!G758=""),"",SUM('Felling&amp;Restocking'!P758/P758)*'Felling&amp;Restocking'!G758)</f>
        <v/>
      </c>
      <c r="V758" s="371" t="n">
        <f aca="false">IF(CONCATENATE('Felling&amp;Restocking'!U758&amp;'Felling&amp;Restocking'!W758&amp;'Felling&amp;Restocking'!Y758&amp;'Felling&amp;Restocking'!AA758&amp;'Felling&amp;Restocking'!AC758)="",0,1)</f>
        <v>0</v>
      </c>
      <c r="W758" s="372" t="n">
        <f aca="false">IF(OR(OR(TRIM('Felling&amp;Restocking'!H758)="T",TRIM('Felling&amp;Restocking'!H758)="DF",TRIM('Felling&amp;Restocking'!H758)="OS"),O758=0),0,1)</f>
        <v>0</v>
      </c>
      <c r="X758" s="372" t="n">
        <f aca="false">IF(OR('Felling&amp;Restocking'!$S758="",OR('Felling&amp;Restocking'!$S758=0,'Felling&amp;Restocking'!$S758="N/A")),0,1)</f>
        <v>0</v>
      </c>
      <c r="Y758" s="362" t="str">
        <f aca="false">IF(W758=1,T758,"")</f>
        <v/>
      </c>
      <c r="Z758" s="362" t="str">
        <f aca="false">IF(W758=1,U758,"")</f>
        <v/>
      </c>
      <c r="AA758" s="363" t="str">
        <f aca="false">CONCATENATE(IF(AND(AG758="B",AF758&lt;&gt;""),AF758,""),IF(AND(AI758="B",AH758&lt;&gt;""),AH758,""),IF(AND(AK758="B",AJ758&lt;&gt;""),AJ758,""),IF(AND(AM758="B",AL758&lt;&gt;""),AL758,""),IF(AND(AO758="B",AN758&lt;&gt;""),AN758,""),IF(AND(AQ758="B",AP758&lt;&gt;""),AP758,""))</f>
        <v/>
      </c>
      <c r="AC758" s="362" t="str">
        <f aca="false">CONCATENATE(IF(AND(AG758="C",AF758&lt;&gt;""),AF758,""),IF(AND(AI758="C",AH758&lt;&gt;""),AH758,""),IF(AND(AK758="C",AJ758&lt;&gt;""),AJ758,""),IF(AND(AM758="C",AL758&lt;&gt;""),AL758,""),IF(AND(AO758="C",AN758&lt;&gt;""),AN758,""),IF(AND(AQ758="C",AP758&lt;&gt;""),AP758,""))</f>
        <v/>
      </c>
      <c r="AE758" s="362" t="str">
        <f aca="false">CONCATENATE(IF(AS758="","",AS758),IF(AU758="","",AU758),IF(AW758="","",AW758),IF(AY758="","",AY758),IF(BA758="","",BA758),IF(BC758="","",BC758))</f>
        <v>1</v>
      </c>
      <c r="AF758" s="362" t="str">
        <f aca="false">IF('Felling&amp;Restocking'!I758="","",IFERROR(VLOOKUP( 'Felling&amp;Restocking'!I758,SpeciesList[],2,0),"," &amp; 'Felling&amp;Restocking'!I758))</f>
        <v/>
      </c>
      <c r="AG758" s="362" t="str">
        <f aca="false">IF('Felling&amp;Restocking'!I758="","",VLOOKUP( 'Felling&amp;Restocking'!I758,SpeciesList[],4,0))</f>
        <v/>
      </c>
      <c r="AH758" s="362" t="str">
        <f aca="false">IF('Felling&amp;Restocking'!J758="","",IFERROR("," &amp; VLOOKUP( 'Felling&amp;Restocking'!J758,SpeciesList[],2,0),"," &amp; 'Felling&amp;Restocking'!J758))</f>
        <v/>
      </c>
      <c r="AI758" s="362" t="str">
        <f aca="false">IF('Felling&amp;Restocking'!J758="","",VLOOKUP( 'Felling&amp;Restocking'!J758,SpeciesList[],4,0))</f>
        <v/>
      </c>
      <c r="AJ758" s="362" t="str">
        <f aca="false">IF('Felling&amp;Restocking'!K758="","",IFERROR("," &amp; VLOOKUP( 'Felling&amp;Restocking'!K758,SpeciesList[],2,0),"," &amp; 'Felling&amp;Restocking'!K758))</f>
        <v/>
      </c>
      <c r="AK758" s="362" t="str">
        <f aca="false">IF('Felling&amp;Restocking'!K758="","",VLOOKUP( 'Felling&amp;Restocking'!K758,SpeciesList[],4,0))</f>
        <v/>
      </c>
      <c r="AL758" s="362" t="str">
        <f aca="false">IF('Felling&amp;Restocking'!L758="","",IFERROR("," &amp; VLOOKUP( 'Felling&amp;Restocking'!L758,SpeciesList[],2,0),"," &amp; 'Felling&amp;Restocking'!L758))</f>
        <v/>
      </c>
      <c r="AM758" s="362" t="str">
        <f aca="false">IF('Felling&amp;Restocking'!L758="","",VLOOKUP( 'Felling&amp;Restocking'!L758,SpeciesList[],4,0))</f>
        <v/>
      </c>
      <c r="AN758" s="362" t="str">
        <f aca="false">IF('Felling&amp;Restocking'!M758="","",IFERROR("," &amp; VLOOKUP( 'Felling&amp;Restocking'!M758,SpeciesList[],2,0),"," &amp; 'Felling&amp;Restocking'!M758))</f>
        <v/>
      </c>
      <c r="AO758" s="362" t="str">
        <f aca="false">IF('Felling&amp;Restocking'!M758="","",VLOOKUP( 'Felling&amp;Restocking'!M758,SpeciesList[],4,0))</f>
        <v/>
      </c>
      <c r="AP758" s="362" t="str">
        <f aca="false">IF('Felling&amp;Restocking'!N758="","",IFERROR("," &amp; VLOOKUP( 'Felling&amp;Restocking'!N758,SpeciesList[],2,0),"," &amp; 'Felling&amp;Restocking'!N758))</f>
        <v/>
      </c>
      <c r="AQ758" s="362" t="str">
        <f aca="false">IF('Felling&amp;Restocking'!N758="","",VLOOKUP( 'Felling&amp;Restocking'!N758,SpeciesList[],4,0))</f>
        <v/>
      </c>
      <c r="AT758" s="362" t="str">
        <f aca="false">IF('Sub-Cpt Record'!A758&lt;&gt;"",CONCATENATE('Sub-Cpt Record'!A758,'Sub-Cpt Record'!B758,'Sub-Cpt Record'!C758),"")</f>
        <v/>
      </c>
      <c r="AU758" s="362" t="n">
        <f aca="false">IF($AT758="",1,COUNTIFS($AT$11:$AT$1000, $AT758))</f>
        <v>1</v>
      </c>
      <c r="AV758" s="362" t="n">
        <f aca="false">IF(AT758&lt;&gt;"",'Sub-Cpt Record'!C758/CODE!AU758,0)</f>
        <v>0</v>
      </c>
    </row>
    <row r="759" customFormat="false" ht="15" hidden="false" customHeight="false" outlineLevel="0" collapsed="false">
      <c r="A759" s="362" t="str">
        <f aca="false">IF('Sub-Cpt Record'!B759="",IF(OR('Sub-Cpt Record'!A759=0,'Sub-Cpt Record'!A759=""),"",'Sub-Cpt Record'!A759),CONCATENATE('Sub-Cpt Record'!A759&amp;'Sub-Cpt Record'!B759))</f>
        <v/>
      </c>
      <c r="B759" s="362" t="n">
        <f aca="false">IF($A759="",1,COUNTIFS($A$11:$A$1000, $A759))</f>
        <v>1</v>
      </c>
      <c r="C759" s="363" t="str">
        <f aca="false">IF('Sub-Cpt Record'!E759 = "","",'Sub-Cpt Record'!E759&amp;"  ")</f>
        <v/>
      </c>
      <c r="D759" s="362" t="str">
        <f aca="false">IF('Sub-Cpt Record'!F759 = "","",'Sub-Cpt Record'!F759&amp;"  ")</f>
        <v/>
      </c>
      <c r="E759" s="362" t="str">
        <f aca="false">IF('Sub-Cpt Record'!G759 = "","",'Sub-Cpt Record'!G759&amp;"  ")</f>
        <v/>
      </c>
      <c r="F759" s="362" t="str">
        <f aca="false">IF('Sub-Cpt Record'!H759 = "","",'Sub-Cpt Record'!H759&amp;"  ")</f>
        <v/>
      </c>
      <c r="G759" s="362" t="str">
        <f aca="false">IF('Sub-Cpt Record'!I759 = "","",'Sub-Cpt Record'!I759&amp;"  ")</f>
        <v/>
      </c>
      <c r="H759" s="362" t="str">
        <f aca="false">IF('Sub-Cpt Record'!J759 = "","",'Sub-Cpt Record'!J759&amp;"  ")</f>
        <v/>
      </c>
      <c r="I759" s="364" t="str">
        <f aca="false">CONCATENATE(C759&amp;D759&amp;E759&amp;F759&amp;G759&amp;H759)</f>
        <v/>
      </c>
      <c r="J759" s="362" t="n">
        <f aca="false">IF(A759&lt;&gt;"",'Sub-Cpt Record'!C759/CODE!B759,0)</f>
        <v>0</v>
      </c>
      <c r="L759" s="365" t="str">
        <f aca="false">IF(A759="",IF(L760=1,1,""),1)</f>
        <v/>
      </c>
      <c r="N759" s="366" t="n">
        <f aca="false">COUNTIFS('Felling&amp;Restocking'!$A$11:$A$1000, 'Felling&amp;Restocking'!$A759, 'Felling&amp;Restocking'!$B$11:$B$1000, 'Felling&amp;Restocking'!$B759, 'Felling&amp;Restocking'!$H$11:$H$1000, 'Felling&amp;Restocking'!$H759)</f>
        <v>0</v>
      </c>
      <c r="O759" s="366" t="n">
        <f aca="false">IF(OR('Felling&amp;Restocking'!H759=0,'Felling&amp;Restocking'!H759=""),0,1)</f>
        <v>0</v>
      </c>
      <c r="P759" s="367" t="n">
        <f aca="false">SUM('Felling&amp;Restocking'!O759+'Felling&amp;Restocking'!P759)</f>
        <v>0</v>
      </c>
      <c r="S759" s="369" t="n">
        <f aca="false">IF(AND(O759&lt;&gt;0,P759&lt;&gt;0,'Felling&amp;Restocking'!G759&lt;&gt;0,AA759="",AC759=""),1,0)</f>
        <v>0</v>
      </c>
      <c r="T759" s="370" t="str">
        <f aca="false">IF(OR('Felling&amp;Restocking'!G759=0,'Felling&amp;Restocking'!G759=""),"",SUM('Felling&amp;Restocking'!O759/P759)*'Felling&amp;Restocking'!G759)</f>
        <v/>
      </c>
      <c r="U759" s="370" t="str">
        <f aca="false">IF(OR('Felling&amp;Restocking'!G759=0,'Felling&amp;Restocking'!G759=""),"",SUM('Felling&amp;Restocking'!P759/P759)*'Felling&amp;Restocking'!G759)</f>
        <v/>
      </c>
      <c r="V759" s="371" t="n">
        <f aca="false">IF(CONCATENATE('Felling&amp;Restocking'!U759&amp;'Felling&amp;Restocking'!W759&amp;'Felling&amp;Restocking'!Y759&amp;'Felling&amp;Restocking'!AA759&amp;'Felling&amp;Restocking'!AC759)="",0,1)</f>
        <v>0</v>
      </c>
      <c r="W759" s="372" t="n">
        <f aca="false">IF(OR(OR(TRIM('Felling&amp;Restocking'!H759)="T",TRIM('Felling&amp;Restocking'!H759)="DF",TRIM('Felling&amp;Restocking'!H759)="OS"),O759=0),0,1)</f>
        <v>0</v>
      </c>
      <c r="X759" s="372" t="n">
        <f aca="false">IF(OR('Felling&amp;Restocking'!$S759="",OR('Felling&amp;Restocking'!$S759=0,'Felling&amp;Restocking'!$S759="N/A")),0,1)</f>
        <v>0</v>
      </c>
      <c r="Y759" s="362" t="str">
        <f aca="false">IF(W759=1,T759,"")</f>
        <v/>
      </c>
      <c r="Z759" s="362" t="str">
        <f aca="false">IF(W759=1,U759,"")</f>
        <v/>
      </c>
      <c r="AA759" s="363" t="str">
        <f aca="false">CONCATENATE(IF(AND(AG759="B",AF759&lt;&gt;""),AF759,""),IF(AND(AI759="B",AH759&lt;&gt;""),AH759,""),IF(AND(AK759="B",AJ759&lt;&gt;""),AJ759,""),IF(AND(AM759="B",AL759&lt;&gt;""),AL759,""),IF(AND(AO759="B",AN759&lt;&gt;""),AN759,""),IF(AND(AQ759="B",AP759&lt;&gt;""),AP759,""))</f>
        <v/>
      </c>
      <c r="AC759" s="362" t="str">
        <f aca="false">CONCATENATE(IF(AND(AG759="C",AF759&lt;&gt;""),AF759,""),IF(AND(AI759="C",AH759&lt;&gt;""),AH759,""),IF(AND(AK759="C",AJ759&lt;&gt;""),AJ759,""),IF(AND(AM759="C",AL759&lt;&gt;""),AL759,""),IF(AND(AO759="C",AN759&lt;&gt;""),AN759,""),IF(AND(AQ759="C",AP759&lt;&gt;""),AP759,""))</f>
        <v/>
      </c>
      <c r="AE759" s="362" t="str">
        <f aca="false">CONCATENATE(IF(AS759="","",AS759),IF(AU759="","",AU759),IF(AW759="","",AW759),IF(AY759="","",AY759),IF(BA759="","",BA759),IF(BC759="","",BC759))</f>
        <v>1</v>
      </c>
      <c r="AF759" s="362" t="str">
        <f aca="false">IF('Felling&amp;Restocking'!I759="","",IFERROR(VLOOKUP( 'Felling&amp;Restocking'!I759,SpeciesList[],2,0),"," &amp; 'Felling&amp;Restocking'!I759))</f>
        <v/>
      </c>
      <c r="AG759" s="362" t="str">
        <f aca="false">IF('Felling&amp;Restocking'!I759="","",VLOOKUP( 'Felling&amp;Restocking'!I759,SpeciesList[],4,0))</f>
        <v/>
      </c>
      <c r="AH759" s="362" t="str">
        <f aca="false">IF('Felling&amp;Restocking'!J759="","",IFERROR("," &amp; VLOOKUP( 'Felling&amp;Restocking'!J759,SpeciesList[],2,0),"," &amp; 'Felling&amp;Restocking'!J759))</f>
        <v/>
      </c>
      <c r="AI759" s="362" t="str">
        <f aca="false">IF('Felling&amp;Restocking'!J759="","",VLOOKUP( 'Felling&amp;Restocking'!J759,SpeciesList[],4,0))</f>
        <v/>
      </c>
      <c r="AJ759" s="362" t="str">
        <f aca="false">IF('Felling&amp;Restocking'!K759="","",IFERROR("," &amp; VLOOKUP( 'Felling&amp;Restocking'!K759,SpeciesList[],2,0),"," &amp; 'Felling&amp;Restocking'!K759))</f>
        <v/>
      </c>
      <c r="AK759" s="362" t="str">
        <f aca="false">IF('Felling&amp;Restocking'!K759="","",VLOOKUP( 'Felling&amp;Restocking'!K759,SpeciesList[],4,0))</f>
        <v/>
      </c>
      <c r="AL759" s="362" t="str">
        <f aca="false">IF('Felling&amp;Restocking'!L759="","",IFERROR("," &amp; VLOOKUP( 'Felling&amp;Restocking'!L759,SpeciesList[],2,0),"," &amp; 'Felling&amp;Restocking'!L759))</f>
        <v/>
      </c>
      <c r="AM759" s="362" t="str">
        <f aca="false">IF('Felling&amp;Restocking'!L759="","",VLOOKUP( 'Felling&amp;Restocking'!L759,SpeciesList[],4,0))</f>
        <v/>
      </c>
      <c r="AN759" s="362" t="str">
        <f aca="false">IF('Felling&amp;Restocking'!M759="","",IFERROR("," &amp; VLOOKUP( 'Felling&amp;Restocking'!M759,SpeciesList[],2,0),"," &amp; 'Felling&amp;Restocking'!M759))</f>
        <v/>
      </c>
      <c r="AO759" s="362" t="str">
        <f aca="false">IF('Felling&amp;Restocking'!M759="","",VLOOKUP( 'Felling&amp;Restocking'!M759,SpeciesList[],4,0))</f>
        <v/>
      </c>
      <c r="AP759" s="362" t="str">
        <f aca="false">IF('Felling&amp;Restocking'!N759="","",IFERROR("," &amp; VLOOKUP( 'Felling&amp;Restocking'!N759,SpeciesList[],2,0),"," &amp; 'Felling&amp;Restocking'!N759))</f>
        <v/>
      </c>
      <c r="AQ759" s="362" t="str">
        <f aca="false">IF('Felling&amp;Restocking'!N759="","",VLOOKUP( 'Felling&amp;Restocking'!N759,SpeciesList[],4,0))</f>
        <v/>
      </c>
      <c r="AT759" s="362" t="str">
        <f aca="false">IF('Sub-Cpt Record'!A759&lt;&gt;"",CONCATENATE('Sub-Cpt Record'!A759,'Sub-Cpt Record'!B759,'Sub-Cpt Record'!C759),"")</f>
        <v/>
      </c>
      <c r="AU759" s="362" t="n">
        <f aca="false">IF($AT759="",1,COUNTIFS($AT$11:$AT$1000, $AT759))</f>
        <v>1</v>
      </c>
      <c r="AV759" s="362" t="n">
        <f aca="false">IF(AT759&lt;&gt;"",'Sub-Cpt Record'!C759/CODE!AU759,0)</f>
        <v>0</v>
      </c>
    </row>
    <row r="760" customFormat="false" ht="15" hidden="false" customHeight="false" outlineLevel="0" collapsed="false">
      <c r="A760" s="362" t="str">
        <f aca="false">IF('Sub-Cpt Record'!B760="",IF(OR('Sub-Cpt Record'!A760=0,'Sub-Cpt Record'!A760=""),"",'Sub-Cpt Record'!A760),CONCATENATE('Sub-Cpt Record'!A760&amp;'Sub-Cpt Record'!B760))</f>
        <v/>
      </c>
      <c r="B760" s="362" t="n">
        <f aca="false">IF($A760="",1,COUNTIFS($A$11:$A$1000, $A760))</f>
        <v>1</v>
      </c>
      <c r="C760" s="363" t="str">
        <f aca="false">IF('Sub-Cpt Record'!E760 = "","",'Sub-Cpt Record'!E760&amp;"  ")</f>
        <v/>
      </c>
      <c r="D760" s="362" t="str">
        <f aca="false">IF('Sub-Cpt Record'!F760 = "","",'Sub-Cpt Record'!F760&amp;"  ")</f>
        <v/>
      </c>
      <c r="E760" s="362" t="str">
        <f aca="false">IF('Sub-Cpt Record'!G760 = "","",'Sub-Cpt Record'!G760&amp;"  ")</f>
        <v/>
      </c>
      <c r="F760" s="362" t="str">
        <f aca="false">IF('Sub-Cpt Record'!H760 = "","",'Sub-Cpt Record'!H760&amp;"  ")</f>
        <v/>
      </c>
      <c r="G760" s="362" t="str">
        <f aca="false">IF('Sub-Cpt Record'!I760 = "","",'Sub-Cpt Record'!I760&amp;"  ")</f>
        <v/>
      </c>
      <c r="H760" s="362" t="str">
        <f aca="false">IF('Sub-Cpt Record'!J760 = "","",'Sub-Cpt Record'!J760&amp;"  ")</f>
        <v/>
      </c>
      <c r="I760" s="364" t="str">
        <f aca="false">CONCATENATE(C760&amp;D760&amp;E760&amp;F760&amp;G760&amp;H760)</f>
        <v/>
      </c>
      <c r="J760" s="362" t="n">
        <f aca="false">IF(A760&lt;&gt;"",'Sub-Cpt Record'!C760/CODE!B760,0)</f>
        <v>0</v>
      </c>
      <c r="L760" s="365" t="str">
        <f aca="false">IF(A760="",IF(L761=1,1,""),1)</f>
        <v/>
      </c>
      <c r="N760" s="366" t="n">
        <f aca="false">COUNTIFS('Felling&amp;Restocking'!$A$11:$A$1000, 'Felling&amp;Restocking'!$A760, 'Felling&amp;Restocking'!$B$11:$B$1000, 'Felling&amp;Restocking'!$B760, 'Felling&amp;Restocking'!$H$11:$H$1000, 'Felling&amp;Restocking'!$H760)</f>
        <v>0</v>
      </c>
      <c r="O760" s="366" t="n">
        <f aca="false">IF(OR('Felling&amp;Restocking'!H760=0,'Felling&amp;Restocking'!H760=""),0,1)</f>
        <v>0</v>
      </c>
      <c r="P760" s="367" t="n">
        <f aca="false">SUM('Felling&amp;Restocking'!O760+'Felling&amp;Restocking'!P760)</f>
        <v>0</v>
      </c>
      <c r="S760" s="369" t="n">
        <f aca="false">IF(AND(O760&lt;&gt;0,P760&lt;&gt;0,'Felling&amp;Restocking'!G760&lt;&gt;0,AA760="",AC760=""),1,0)</f>
        <v>0</v>
      </c>
      <c r="T760" s="370" t="str">
        <f aca="false">IF(OR('Felling&amp;Restocking'!G760=0,'Felling&amp;Restocking'!G760=""),"",SUM('Felling&amp;Restocking'!O760/P760)*'Felling&amp;Restocking'!G760)</f>
        <v/>
      </c>
      <c r="U760" s="370" t="str">
        <f aca="false">IF(OR('Felling&amp;Restocking'!G760=0,'Felling&amp;Restocking'!G760=""),"",SUM('Felling&amp;Restocking'!P760/P760)*'Felling&amp;Restocking'!G760)</f>
        <v/>
      </c>
      <c r="V760" s="371" t="n">
        <f aca="false">IF(CONCATENATE('Felling&amp;Restocking'!U760&amp;'Felling&amp;Restocking'!W760&amp;'Felling&amp;Restocking'!Y760&amp;'Felling&amp;Restocking'!AA760&amp;'Felling&amp;Restocking'!AC760)="",0,1)</f>
        <v>0</v>
      </c>
      <c r="W760" s="372" t="n">
        <f aca="false">IF(OR(OR(TRIM('Felling&amp;Restocking'!H760)="T",TRIM('Felling&amp;Restocking'!H760)="DF",TRIM('Felling&amp;Restocking'!H760)="OS"),O760=0),0,1)</f>
        <v>0</v>
      </c>
      <c r="X760" s="372" t="n">
        <f aca="false">IF(OR('Felling&amp;Restocking'!$S760="",OR('Felling&amp;Restocking'!$S760=0,'Felling&amp;Restocking'!$S760="N/A")),0,1)</f>
        <v>0</v>
      </c>
      <c r="Y760" s="362" t="str">
        <f aca="false">IF(W760=1,T760,"")</f>
        <v/>
      </c>
      <c r="Z760" s="362" t="str">
        <f aca="false">IF(W760=1,U760,"")</f>
        <v/>
      </c>
      <c r="AA760" s="363" t="str">
        <f aca="false">CONCATENATE(IF(AND(AG760="B",AF760&lt;&gt;""),AF760,""),IF(AND(AI760="B",AH760&lt;&gt;""),AH760,""),IF(AND(AK760="B",AJ760&lt;&gt;""),AJ760,""),IF(AND(AM760="B",AL760&lt;&gt;""),AL760,""),IF(AND(AO760="B",AN760&lt;&gt;""),AN760,""),IF(AND(AQ760="B",AP760&lt;&gt;""),AP760,""))</f>
        <v/>
      </c>
      <c r="AC760" s="362" t="str">
        <f aca="false">CONCATENATE(IF(AND(AG760="C",AF760&lt;&gt;""),AF760,""),IF(AND(AI760="C",AH760&lt;&gt;""),AH760,""),IF(AND(AK760="C",AJ760&lt;&gt;""),AJ760,""),IF(AND(AM760="C",AL760&lt;&gt;""),AL760,""),IF(AND(AO760="C",AN760&lt;&gt;""),AN760,""),IF(AND(AQ760="C",AP760&lt;&gt;""),AP760,""))</f>
        <v/>
      </c>
      <c r="AE760" s="362" t="str">
        <f aca="false">CONCATENATE(IF(AS760="","",AS760),IF(AU760="","",AU760),IF(AW760="","",AW760),IF(AY760="","",AY760),IF(BA760="","",BA760),IF(BC760="","",BC760))</f>
        <v>1</v>
      </c>
      <c r="AF760" s="362" t="str">
        <f aca="false">IF('Felling&amp;Restocking'!I760="","",IFERROR(VLOOKUP( 'Felling&amp;Restocking'!I760,SpeciesList[],2,0),"," &amp; 'Felling&amp;Restocking'!I760))</f>
        <v/>
      </c>
      <c r="AG760" s="362" t="str">
        <f aca="false">IF('Felling&amp;Restocking'!I760="","",VLOOKUP( 'Felling&amp;Restocking'!I760,SpeciesList[],4,0))</f>
        <v/>
      </c>
      <c r="AH760" s="362" t="str">
        <f aca="false">IF('Felling&amp;Restocking'!J760="","",IFERROR("," &amp; VLOOKUP( 'Felling&amp;Restocking'!J760,SpeciesList[],2,0),"," &amp; 'Felling&amp;Restocking'!J760))</f>
        <v/>
      </c>
      <c r="AI760" s="362" t="str">
        <f aca="false">IF('Felling&amp;Restocking'!J760="","",VLOOKUP( 'Felling&amp;Restocking'!J760,SpeciesList[],4,0))</f>
        <v/>
      </c>
      <c r="AJ760" s="362" t="str">
        <f aca="false">IF('Felling&amp;Restocking'!K760="","",IFERROR("," &amp; VLOOKUP( 'Felling&amp;Restocking'!K760,SpeciesList[],2,0),"," &amp; 'Felling&amp;Restocking'!K760))</f>
        <v/>
      </c>
      <c r="AK760" s="362" t="str">
        <f aca="false">IF('Felling&amp;Restocking'!K760="","",VLOOKUP( 'Felling&amp;Restocking'!K760,SpeciesList[],4,0))</f>
        <v/>
      </c>
      <c r="AL760" s="362" t="str">
        <f aca="false">IF('Felling&amp;Restocking'!L760="","",IFERROR("," &amp; VLOOKUP( 'Felling&amp;Restocking'!L760,SpeciesList[],2,0),"," &amp; 'Felling&amp;Restocking'!L760))</f>
        <v/>
      </c>
      <c r="AM760" s="362" t="str">
        <f aca="false">IF('Felling&amp;Restocking'!L760="","",VLOOKUP( 'Felling&amp;Restocking'!L760,SpeciesList[],4,0))</f>
        <v/>
      </c>
      <c r="AN760" s="362" t="str">
        <f aca="false">IF('Felling&amp;Restocking'!M760="","",IFERROR("," &amp; VLOOKUP( 'Felling&amp;Restocking'!M760,SpeciesList[],2,0),"," &amp; 'Felling&amp;Restocking'!M760))</f>
        <v/>
      </c>
      <c r="AO760" s="362" t="str">
        <f aca="false">IF('Felling&amp;Restocking'!M760="","",VLOOKUP( 'Felling&amp;Restocking'!M760,SpeciesList[],4,0))</f>
        <v/>
      </c>
      <c r="AP760" s="362" t="str">
        <f aca="false">IF('Felling&amp;Restocking'!N760="","",IFERROR("," &amp; VLOOKUP( 'Felling&amp;Restocking'!N760,SpeciesList[],2,0),"," &amp; 'Felling&amp;Restocking'!N760))</f>
        <v/>
      </c>
      <c r="AQ760" s="362" t="str">
        <f aca="false">IF('Felling&amp;Restocking'!N760="","",VLOOKUP( 'Felling&amp;Restocking'!N760,SpeciesList[],4,0))</f>
        <v/>
      </c>
      <c r="AT760" s="362" t="str">
        <f aca="false">IF('Sub-Cpt Record'!A760&lt;&gt;"",CONCATENATE('Sub-Cpt Record'!A760,'Sub-Cpt Record'!B760,'Sub-Cpt Record'!C760),"")</f>
        <v/>
      </c>
      <c r="AU760" s="362" t="n">
        <f aca="false">IF($AT760="",1,COUNTIFS($AT$11:$AT$1000, $AT760))</f>
        <v>1</v>
      </c>
      <c r="AV760" s="362" t="n">
        <f aca="false">IF(AT760&lt;&gt;"",'Sub-Cpt Record'!C760/CODE!AU760,0)</f>
        <v>0</v>
      </c>
    </row>
    <row r="761" customFormat="false" ht="15" hidden="false" customHeight="false" outlineLevel="0" collapsed="false">
      <c r="A761" s="362" t="str">
        <f aca="false">IF('Sub-Cpt Record'!B761="",IF(OR('Sub-Cpt Record'!A761=0,'Sub-Cpt Record'!A761=""),"",'Sub-Cpt Record'!A761),CONCATENATE('Sub-Cpt Record'!A761&amp;'Sub-Cpt Record'!B761))</f>
        <v/>
      </c>
      <c r="B761" s="362" t="n">
        <f aca="false">IF($A761="",1,COUNTIFS($A$11:$A$1000, $A761))</f>
        <v>1</v>
      </c>
      <c r="C761" s="363" t="str">
        <f aca="false">IF('Sub-Cpt Record'!E761 = "","",'Sub-Cpt Record'!E761&amp;"  ")</f>
        <v/>
      </c>
      <c r="D761" s="362" t="str">
        <f aca="false">IF('Sub-Cpt Record'!F761 = "","",'Sub-Cpt Record'!F761&amp;"  ")</f>
        <v/>
      </c>
      <c r="E761" s="362" t="str">
        <f aca="false">IF('Sub-Cpt Record'!G761 = "","",'Sub-Cpt Record'!G761&amp;"  ")</f>
        <v/>
      </c>
      <c r="F761" s="362" t="str">
        <f aca="false">IF('Sub-Cpt Record'!H761 = "","",'Sub-Cpt Record'!H761&amp;"  ")</f>
        <v/>
      </c>
      <c r="G761" s="362" t="str">
        <f aca="false">IF('Sub-Cpt Record'!I761 = "","",'Sub-Cpt Record'!I761&amp;"  ")</f>
        <v/>
      </c>
      <c r="H761" s="362" t="str">
        <f aca="false">IF('Sub-Cpt Record'!J761 = "","",'Sub-Cpt Record'!J761&amp;"  ")</f>
        <v/>
      </c>
      <c r="I761" s="364" t="str">
        <f aca="false">CONCATENATE(C761&amp;D761&amp;E761&amp;F761&amp;G761&amp;H761)</f>
        <v/>
      </c>
      <c r="J761" s="362" t="n">
        <f aca="false">IF(A761&lt;&gt;"",'Sub-Cpt Record'!C761/CODE!B761,0)</f>
        <v>0</v>
      </c>
      <c r="L761" s="365" t="str">
        <f aca="false">IF(A761="",IF(L762=1,1,""),1)</f>
        <v/>
      </c>
      <c r="N761" s="366" t="n">
        <f aca="false">COUNTIFS('Felling&amp;Restocking'!$A$11:$A$1000, 'Felling&amp;Restocking'!$A761, 'Felling&amp;Restocking'!$B$11:$B$1000, 'Felling&amp;Restocking'!$B761, 'Felling&amp;Restocking'!$H$11:$H$1000, 'Felling&amp;Restocking'!$H761)</f>
        <v>0</v>
      </c>
      <c r="O761" s="366" t="n">
        <f aca="false">IF(OR('Felling&amp;Restocking'!H761=0,'Felling&amp;Restocking'!H761=""),0,1)</f>
        <v>0</v>
      </c>
      <c r="P761" s="367" t="n">
        <f aca="false">SUM('Felling&amp;Restocking'!O761+'Felling&amp;Restocking'!P761)</f>
        <v>0</v>
      </c>
      <c r="S761" s="369" t="n">
        <f aca="false">IF(AND(O761&lt;&gt;0,P761&lt;&gt;0,'Felling&amp;Restocking'!G761&lt;&gt;0,AA761="",AC761=""),1,0)</f>
        <v>0</v>
      </c>
      <c r="T761" s="370" t="str">
        <f aca="false">IF(OR('Felling&amp;Restocking'!G761=0,'Felling&amp;Restocking'!G761=""),"",SUM('Felling&amp;Restocking'!O761/P761)*'Felling&amp;Restocking'!G761)</f>
        <v/>
      </c>
      <c r="U761" s="370" t="str">
        <f aca="false">IF(OR('Felling&amp;Restocking'!G761=0,'Felling&amp;Restocking'!G761=""),"",SUM('Felling&amp;Restocking'!P761/P761)*'Felling&amp;Restocking'!G761)</f>
        <v/>
      </c>
      <c r="V761" s="371" t="n">
        <f aca="false">IF(CONCATENATE('Felling&amp;Restocking'!U761&amp;'Felling&amp;Restocking'!W761&amp;'Felling&amp;Restocking'!Y761&amp;'Felling&amp;Restocking'!AA761&amp;'Felling&amp;Restocking'!AC761)="",0,1)</f>
        <v>0</v>
      </c>
      <c r="W761" s="372" t="n">
        <f aca="false">IF(OR(OR(TRIM('Felling&amp;Restocking'!H761)="T",TRIM('Felling&amp;Restocking'!H761)="DF",TRIM('Felling&amp;Restocking'!H761)="OS"),O761=0),0,1)</f>
        <v>0</v>
      </c>
      <c r="X761" s="372" t="n">
        <f aca="false">IF(OR('Felling&amp;Restocking'!$S761="",OR('Felling&amp;Restocking'!$S761=0,'Felling&amp;Restocking'!$S761="N/A")),0,1)</f>
        <v>0</v>
      </c>
      <c r="Y761" s="362" t="str">
        <f aca="false">IF(W761=1,T761,"")</f>
        <v/>
      </c>
      <c r="Z761" s="362" t="str">
        <f aca="false">IF(W761=1,U761,"")</f>
        <v/>
      </c>
      <c r="AA761" s="363" t="str">
        <f aca="false">CONCATENATE(IF(AND(AG761="B",AF761&lt;&gt;""),AF761,""),IF(AND(AI761="B",AH761&lt;&gt;""),AH761,""),IF(AND(AK761="B",AJ761&lt;&gt;""),AJ761,""),IF(AND(AM761="B",AL761&lt;&gt;""),AL761,""),IF(AND(AO761="B",AN761&lt;&gt;""),AN761,""),IF(AND(AQ761="B",AP761&lt;&gt;""),AP761,""))</f>
        <v/>
      </c>
      <c r="AC761" s="362" t="str">
        <f aca="false">CONCATENATE(IF(AND(AG761="C",AF761&lt;&gt;""),AF761,""),IF(AND(AI761="C",AH761&lt;&gt;""),AH761,""),IF(AND(AK761="C",AJ761&lt;&gt;""),AJ761,""),IF(AND(AM761="C",AL761&lt;&gt;""),AL761,""),IF(AND(AO761="C",AN761&lt;&gt;""),AN761,""),IF(AND(AQ761="C",AP761&lt;&gt;""),AP761,""))</f>
        <v/>
      </c>
      <c r="AE761" s="362" t="str">
        <f aca="false">CONCATENATE(IF(AS761="","",AS761),IF(AU761="","",AU761),IF(AW761="","",AW761),IF(AY761="","",AY761),IF(BA761="","",BA761),IF(BC761="","",BC761))</f>
        <v>1</v>
      </c>
      <c r="AF761" s="362" t="str">
        <f aca="false">IF('Felling&amp;Restocking'!I761="","",IFERROR(VLOOKUP( 'Felling&amp;Restocking'!I761,SpeciesList[],2,0),"," &amp; 'Felling&amp;Restocking'!I761))</f>
        <v/>
      </c>
      <c r="AG761" s="362" t="str">
        <f aca="false">IF('Felling&amp;Restocking'!I761="","",VLOOKUP( 'Felling&amp;Restocking'!I761,SpeciesList[],4,0))</f>
        <v/>
      </c>
      <c r="AH761" s="362" t="str">
        <f aca="false">IF('Felling&amp;Restocking'!J761="","",IFERROR("," &amp; VLOOKUP( 'Felling&amp;Restocking'!J761,SpeciesList[],2,0),"," &amp; 'Felling&amp;Restocking'!J761))</f>
        <v/>
      </c>
      <c r="AI761" s="362" t="str">
        <f aca="false">IF('Felling&amp;Restocking'!J761="","",VLOOKUP( 'Felling&amp;Restocking'!J761,SpeciesList[],4,0))</f>
        <v/>
      </c>
      <c r="AJ761" s="362" t="str">
        <f aca="false">IF('Felling&amp;Restocking'!K761="","",IFERROR("," &amp; VLOOKUP( 'Felling&amp;Restocking'!K761,SpeciesList[],2,0),"," &amp; 'Felling&amp;Restocking'!K761))</f>
        <v/>
      </c>
      <c r="AK761" s="362" t="str">
        <f aca="false">IF('Felling&amp;Restocking'!K761="","",VLOOKUP( 'Felling&amp;Restocking'!K761,SpeciesList[],4,0))</f>
        <v/>
      </c>
      <c r="AL761" s="362" t="str">
        <f aca="false">IF('Felling&amp;Restocking'!L761="","",IFERROR("," &amp; VLOOKUP( 'Felling&amp;Restocking'!L761,SpeciesList[],2,0),"," &amp; 'Felling&amp;Restocking'!L761))</f>
        <v/>
      </c>
      <c r="AM761" s="362" t="str">
        <f aca="false">IF('Felling&amp;Restocking'!L761="","",VLOOKUP( 'Felling&amp;Restocking'!L761,SpeciesList[],4,0))</f>
        <v/>
      </c>
      <c r="AN761" s="362" t="str">
        <f aca="false">IF('Felling&amp;Restocking'!M761="","",IFERROR("," &amp; VLOOKUP( 'Felling&amp;Restocking'!M761,SpeciesList[],2,0),"," &amp; 'Felling&amp;Restocking'!M761))</f>
        <v/>
      </c>
      <c r="AO761" s="362" t="str">
        <f aca="false">IF('Felling&amp;Restocking'!M761="","",VLOOKUP( 'Felling&amp;Restocking'!M761,SpeciesList[],4,0))</f>
        <v/>
      </c>
      <c r="AP761" s="362" t="str">
        <f aca="false">IF('Felling&amp;Restocking'!N761="","",IFERROR("," &amp; VLOOKUP( 'Felling&amp;Restocking'!N761,SpeciesList[],2,0),"," &amp; 'Felling&amp;Restocking'!N761))</f>
        <v/>
      </c>
      <c r="AQ761" s="362" t="str">
        <f aca="false">IF('Felling&amp;Restocking'!N761="","",VLOOKUP( 'Felling&amp;Restocking'!N761,SpeciesList[],4,0))</f>
        <v/>
      </c>
      <c r="AT761" s="362" t="str">
        <f aca="false">IF('Sub-Cpt Record'!A761&lt;&gt;"",CONCATENATE('Sub-Cpt Record'!A761,'Sub-Cpt Record'!B761,'Sub-Cpt Record'!C761),"")</f>
        <v/>
      </c>
      <c r="AU761" s="362" t="n">
        <f aca="false">IF($AT761="",1,COUNTIFS($AT$11:$AT$1000, $AT761))</f>
        <v>1</v>
      </c>
      <c r="AV761" s="362" t="n">
        <f aca="false">IF(AT761&lt;&gt;"",'Sub-Cpt Record'!C761/CODE!AU761,0)</f>
        <v>0</v>
      </c>
    </row>
    <row r="762" customFormat="false" ht="15" hidden="false" customHeight="false" outlineLevel="0" collapsed="false">
      <c r="A762" s="362" t="str">
        <f aca="false">IF('Sub-Cpt Record'!B762="",IF(OR('Sub-Cpt Record'!A762=0,'Sub-Cpt Record'!A762=""),"",'Sub-Cpt Record'!A762),CONCATENATE('Sub-Cpt Record'!A762&amp;'Sub-Cpt Record'!B762))</f>
        <v/>
      </c>
      <c r="B762" s="362" t="n">
        <f aca="false">IF($A762="",1,COUNTIFS($A$11:$A$1000, $A762))</f>
        <v>1</v>
      </c>
      <c r="C762" s="363" t="str">
        <f aca="false">IF('Sub-Cpt Record'!E762 = "","",'Sub-Cpt Record'!E762&amp;"  ")</f>
        <v/>
      </c>
      <c r="D762" s="362" t="str">
        <f aca="false">IF('Sub-Cpt Record'!F762 = "","",'Sub-Cpt Record'!F762&amp;"  ")</f>
        <v/>
      </c>
      <c r="E762" s="362" t="str">
        <f aca="false">IF('Sub-Cpt Record'!G762 = "","",'Sub-Cpt Record'!G762&amp;"  ")</f>
        <v/>
      </c>
      <c r="F762" s="362" t="str">
        <f aca="false">IF('Sub-Cpt Record'!H762 = "","",'Sub-Cpt Record'!H762&amp;"  ")</f>
        <v/>
      </c>
      <c r="G762" s="362" t="str">
        <f aca="false">IF('Sub-Cpt Record'!I762 = "","",'Sub-Cpt Record'!I762&amp;"  ")</f>
        <v/>
      </c>
      <c r="H762" s="362" t="str">
        <f aca="false">IF('Sub-Cpt Record'!J762 = "","",'Sub-Cpt Record'!J762&amp;"  ")</f>
        <v/>
      </c>
      <c r="I762" s="364" t="str">
        <f aca="false">CONCATENATE(C762&amp;D762&amp;E762&amp;F762&amp;G762&amp;H762)</f>
        <v/>
      </c>
      <c r="J762" s="362" t="n">
        <f aca="false">IF(A762&lt;&gt;"",'Sub-Cpt Record'!C762/CODE!B762,0)</f>
        <v>0</v>
      </c>
      <c r="L762" s="365" t="str">
        <f aca="false">IF(A762="",IF(L763=1,1,""),1)</f>
        <v/>
      </c>
      <c r="N762" s="366" t="n">
        <f aca="false">COUNTIFS('Felling&amp;Restocking'!$A$11:$A$1000, 'Felling&amp;Restocking'!$A762, 'Felling&amp;Restocking'!$B$11:$B$1000, 'Felling&amp;Restocking'!$B762, 'Felling&amp;Restocking'!$H$11:$H$1000, 'Felling&amp;Restocking'!$H762)</f>
        <v>0</v>
      </c>
      <c r="O762" s="366" t="n">
        <f aca="false">IF(OR('Felling&amp;Restocking'!H762=0,'Felling&amp;Restocking'!H762=""),0,1)</f>
        <v>0</v>
      </c>
      <c r="P762" s="367" t="n">
        <f aca="false">SUM('Felling&amp;Restocking'!O762+'Felling&amp;Restocking'!P762)</f>
        <v>0</v>
      </c>
      <c r="S762" s="369" t="n">
        <f aca="false">IF(AND(O762&lt;&gt;0,P762&lt;&gt;0,'Felling&amp;Restocking'!G762&lt;&gt;0,AA762="",AC762=""),1,0)</f>
        <v>0</v>
      </c>
      <c r="T762" s="370" t="str">
        <f aca="false">IF(OR('Felling&amp;Restocking'!G762=0,'Felling&amp;Restocking'!G762=""),"",SUM('Felling&amp;Restocking'!O762/P762)*'Felling&amp;Restocking'!G762)</f>
        <v/>
      </c>
      <c r="U762" s="370" t="str">
        <f aca="false">IF(OR('Felling&amp;Restocking'!G762=0,'Felling&amp;Restocking'!G762=""),"",SUM('Felling&amp;Restocking'!P762/P762)*'Felling&amp;Restocking'!G762)</f>
        <v/>
      </c>
      <c r="V762" s="371" t="n">
        <f aca="false">IF(CONCATENATE('Felling&amp;Restocking'!U762&amp;'Felling&amp;Restocking'!W762&amp;'Felling&amp;Restocking'!Y762&amp;'Felling&amp;Restocking'!AA762&amp;'Felling&amp;Restocking'!AC762)="",0,1)</f>
        <v>0</v>
      </c>
      <c r="W762" s="372" t="n">
        <f aca="false">IF(OR(OR(TRIM('Felling&amp;Restocking'!H762)="T",TRIM('Felling&amp;Restocking'!H762)="DF",TRIM('Felling&amp;Restocking'!H762)="OS"),O762=0),0,1)</f>
        <v>0</v>
      </c>
      <c r="X762" s="372" t="n">
        <f aca="false">IF(OR('Felling&amp;Restocking'!$S762="",OR('Felling&amp;Restocking'!$S762=0,'Felling&amp;Restocking'!$S762="N/A")),0,1)</f>
        <v>0</v>
      </c>
      <c r="Y762" s="362" t="str">
        <f aca="false">IF(W762=1,T762,"")</f>
        <v/>
      </c>
      <c r="Z762" s="362" t="str">
        <f aca="false">IF(W762=1,U762,"")</f>
        <v/>
      </c>
      <c r="AA762" s="363" t="str">
        <f aca="false">CONCATENATE(IF(AND(AG762="B",AF762&lt;&gt;""),AF762,""),IF(AND(AI762="B",AH762&lt;&gt;""),AH762,""),IF(AND(AK762="B",AJ762&lt;&gt;""),AJ762,""),IF(AND(AM762="B",AL762&lt;&gt;""),AL762,""),IF(AND(AO762="B",AN762&lt;&gt;""),AN762,""),IF(AND(AQ762="B",AP762&lt;&gt;""),AP762,""))</f>
        <v/>
      </c>
      <c r="AC762" s="362" t="str">
        <f aca="false">CONCATENATE(IF(AND(AG762="C",AF762&lt;&gt;""),AF762,""),IF(AND(AI762="C",AH762&lt;&gt;""),AH762,""),IF(AND(AK762="C",AJ762&lt;&gt;""),AJ762,""),IF(AND(AM762="C",AL762&lt;&gt;""),AL762,""),IF(AND(AO762="C",AN762&lt;&gt;""),AN762,""),IF(AND(AQ762="C",AP762&lt;&gt;""),AP762,""))</f>
        <v/>
      </c>
      <c r="AE762" s="362" t="str">
        <f aca="false">CONCATENATE(IF(AS762="","",AS762),IF(AU762="","",AU762),IF(AW762="","",AW762),IF(AY762="","",AY762),IF(BA762="","",BA762),IF(BC762="","",BC762))</f>
        <v>1</v>
      </c>
      <c r="AF762" s="362" t="str">
        <f aca="false">IF('Felling&amp;Restocking'!I762="","",IFERROR(VLOOKUP( 'Felling&amp;Restocking'!I762,SpeciesList[],2,0),"," &amp; 'Felling&amp;Restocking'!I762))</f>
        <v/>
      </c>
      <c r="AG762" s="362" t="str">
        <f aca="false">IF('Felling&amp;Restocking'!I762="","",VLOOKUP( 'Felling&amp;Restocking'!I762,SpeciesList[],4,0))</f>
        <v/>
      </c>
      <c r="AH762" s="362" t="str">
        <f aca="false">IF('Felling&amp;Restocking'!J762="","",IFERROR("," &amp; VLOOKUP( 'Felling&amp;Restocking'!J762,SpeciesList[],2,0),"," &amp; 'Felling&amp;Restocking'!J762))</f>
        <v/>
      </c>
      <c r="AI762" s="362" t="str">
        <f aca="false">IF('Felling&amp;Restocking'!J762="","",VLOOKUP( 'Felling&amp;Restocking'!J762,SpeciesList[],4,0))</f>
        <v/>
      </c>
      <c r="AJ762" s="362" t="str">
        <f aca="false">IF('Felling&amp;Restocking'!K762="","",IFERROR("," &amp; VLOOKUP( 'Felling&amp;Restocking'!K762,SpeciesList[],2,0),"," &amp; 'Felling&amp;Restocking'!K762))</f>
        <v/>
      </c>
      <c r="AK762" s="362" t="str">
        <f aca="false">IF('Felling&amp;Restocking'!K762="","",VLOOKUP( 'Felling&amp;Restocking'!K762,SpeciesList[],4,0))</f>
        <v/>
      </c>
      <c r="AL762" s="362" t="str">
        <f aca="false">IF('Felling&amp;Restocking'!L762="","",IFERROR("," &amp; VLOOKUP( 'Felling&amp;Restocking'!L762,SpeciesList[],2,0),"," &amp; 'Felling&amp;Restocking'!L762))</f>
        <v/>
      </c>
      <c r="AM762" s="362" t="str">
        <f aca="false">IF('Felling&amp;Restocking'!L762="","",VLOOKUP( 'Felling&amp;Restocking'!L762,SpeciesList[],4,0))</f>
        <v/>
      </c>
      <c r="AN762" s="362" t="str">
        <f aca="false">IF('Felling&amp;Restocking'!M762="","",IFERROR("," &amp; VLOOKUP( 'Felling&amp;Restocking'!M762,SpeciesList[],2,0),"," &amp; 'Felling&amp;Restocking'!M762))</f>
        <v/>
      </c>
      <c r="AO762" s="362" t="str">
        <f aca="false">IF('Felling&amp;Restocking'!M762="","",VLOOKUP( 'Felling&amp;Restocking'!M762,SpeciesList[],4,0))</f>
        <v/>
      </c>
      <c r="AP762" s="362" t="str">
        <f aca="false">IF('Felling&amp;Restocking'!N762="","",IFERROR("," &amp; VLOOKUP( 'Felling&amp;Restocking'!N762,SpeciesList[],2,0),"," &amp; 'Felling&amp;Restocking'!N762))</f>
        <v/>
      </c>
      <c r="AQ762" s="362" t="str">
        <f aca="false">IF('Felling&amp;Restocking'!N762="","",VLOOKUP( 'Felling&amp;Restocking'!N762,SpeciesList[],4,0))</f>
        <v/>
      </c>
      <c r="AT762" s="362" t="str">
        <f aca="false">IF('Sub-Cpt Record'!A762&lt;&gt;"",CONCATENATE('Sub-Cpt Record'!A762,'Sub-Cpt Record'!B762,'Sub-Cpt Record'!C762),"")</f>
        <v/>
      </c>
      <c r="AU762" s="362" t="n">
        <f aca="false">IF($AT762="",1,COUNTIFS($AT$11:$AT$1000, $AT762))</f>
        <v>1</v>
      </c>
      <c r="AV762" s="362" t="n">
        <f aca="false">IF(AT762&lt;&gt;"",'Sub-Cpt Record'!C762/CODE!AU762,0)</f>
        <v>0</v>
      </c>
    </row>
    <row r="763" customFormat="false" ht="15" hidden="false" customHeight="false" outlineLevel="0" collapsed="false">
      <c r="A763" s="362" t="str">
        <f aca="false">IF('Sub-Cpt Record'!B763="",IF(OR('Sub-Cpt Record'!A763=0,'Sub-Cpt Record'!A763=""),"",'Sub-Cpt Record'!A763),CONCATENATE('Sub-Cpt Record'!A763&amp;'Sub-Cpt Record'!B763))</f>
        <v/>
      </c>
      <c r="B763" s="362" t="n">
        <f aca="false">IF($A763="",1,COUNTIFS($A$11:$A$1000, $A763))</f>
        <v>1</v>
      </c>
      <c r="C763" s="363" t="str">
        <f aca="false">IF('Sub-Cpt Record'!E763 = "","",'Sub-Cpt Record'!E763&amp;"  ")</f>
        <v/>
      </c>
      <c r="D763" s="362" t="str">
        <f aca="false">IF('Sub-Cpt Record'!F763 = "","",'Sub-Cpt Record'!F763&amp;"  ")</f>
        <v/>
      </c>
      <c r="E763" s="362" t="str">
        <f aca="false">IF('Sub-Cpt Record'!G763 = "","",'Sub-Cpt Record'!G763&amp;"  ")</f>
        <v/>
      </c>
      <c r="F763" s="362" t="str">
        <f aca="false">IF('Sub-Cpt Record'!H763 = "","",'Sub-Cpt Record'!H763&amp;"  ")</f>
        <v/>
      </c>
      <c r="G763" s="362" t="str">
        <f aca="false">IF('Sub-Cpt Record'!I763 = "","",'Sub-Cpt Record'!I763&amp;"  ")</f>
        <v/>
      </c>
      <c r="H763" s="362" t="str">
        <f aca="false">IF('Sub-Cpt Record'!J763 = "","",'Sub-Cpt Record'!J763&amp;"  ")</f>
        <v/>
      </c>
      <c r="I763" s="364" t="str">
        <f aca="false">CONCATENATE(C763&amp;D763&amp;E763&amp;F763&amp;G763&amp;H763)</f>
        <v/>
      </c>
      <c r="J763" s="362" t="n">
        <f aca="false">IF(A763&lt;&gt;"",'Sub-Cpt Record'!C763/CODE!B763,0)</f>
        <v>0</v>
      </c>
      <c r="L763" s="365" t="str">
        <f aca="false">IF(A763="",IF(L764=1,1,""),1)</f>
        <v/>
      </c>
      <c r="N763" s="366" t="n">
        <f aca="false">COUNTIFS('Felling&amp;Restocking'!$A$11:$A$1000, 'Felling&amp;Restocking'!$A763, 'Felling&amp;Restocking'!$B$11:$B$1000, 'Felling&amp;Restocking'!$B763, 'Felling&amp;Restocking'!$H$11:$H$1000, 'Felling&amp;Restocking'!$H763)</f>
        <v>0</v>
      </c>
      <c r="O763" s="366" t="n">
        <f aca="false">IF(OR('Felling&amp;Restocking'!H763=0,'Felling&amp;Restocking'!H763=""),0,1)</f>
        <v>0</v>
      </c>
      <c r="P763" s="367" t="n">
        <f aca="false">SUM('Felling&amp;Restocking'!O763+'Felling&amp;Restocking'!P763)</f>
        <v>0</v>
      </c>
      <c r="S763" s="369" t="n">
        <f aca="false">IF(AND(O763&lt;&gt;0,P763&lt;&gt;0,'Felling&amp;Restocking'!G763&lt;&gt;0,AA763="",AC763=""),1,0)</f>
        <v>0</v>
      </c>
      <c r="T763" s="370" t="str">
        <f aca="false">IF(OR('Felling&amp;Restocking'!G763=0,'Felling&amp;Restocking'!G763=""),"",SUM('Felling&amp;Restocking'!O763/P763)*'Felling&amp;Restocking'!G763)</f>
        <v/>
      </c>
      <c r="U763" s="370" t="str">
        <f aca="false">IF(OR('Felling&amp;Restocking'!G763=0,'Felling&amp;Restocking'!G763=""),"",SUM('Felling&amp;Restocking'!P763/P763)*'Felling&amp;Restocking'!G763)</f>
        <v/>
      </c>
      <c r="V763" s="371" t="n">
        <f aca="false">IF(CONCATENATE('Felling&amp;Restocking'!U763&amp;'Felling&amp;Restocking'!W763&amp;'Felling&amp;Restocking'!Y763&amp;'Felling&amp;Restocking'!AA763&amp;'Felling&amp;Restocking'!AC763)="",0,1)</f>
        <v>0</v>
      </c>
      <c r="W763" s="372" t="n">
        <f aca="false">IF(OR(OR(TRIM('Felling&amp;Restocking'!H763)="T",TRIM('Felling&amp;Restocking'!H763)="DF",TRIM('Felling&amp;Restocking'!H763)="OS"),O763=0),0,1)</f>
        <v>0</v>
      </c>
      <c r="X763" s="372" t="n">
        <f aca="false">IF(OR('Felling&amp;Restocking'!$S763="",OR('Felling&amp;Restocking'!$S763=0,'Felling&amp;Restocking'!$S763="N/A")),0,1)</f>
        <v>0</v>
      </c>
      <c r="Y763" s="362" t="str">
        <f aca="false">IF(W763=1,T763,"")</f>
        <v/>
      </c>
      <c r="Z763" s="362" t="str">
        <f aca="false">IF(W763=1,U763,"")</f>
        <v/>
      </c>
      <c r="AA763" s="363" t="str">
        <f aca="false">CONCATENATE(IF(AND(AG763="B",AF763&lt;&gt;""),AF763,""),IF(AND(AI763="B",AH763&lt;&gt;""),AH763,""),IF(AND(AK763="B",AJ763&lt;&gt;""),AJ763,""),IF(AND(AM763="B",AL763&lt;&gt;""),AL763,""),IF(AND(AO763="B",AN763&lt;&gt;""),AN763,""),IF(AND(AQ763="B",AP763&lt;&gt;""),AP763,""))</f>
        <v/>
      </c>
      <c r="AC763" s="362" t="str">
        <f aca="false">CONCATENATE(IF(AND(AG763="C",AF763&lt;&gt;""),AF763,""),IF(AND(AI763="C",AH763&lt;&gt;""),AH763,""),IF(AND(AK763="C",AJ763&lt;&gt;""),AJ763,""),IF(AND(AM763="C",AL763&lt;&gt;""),AL763,""),IF(AND(AO763="C",AN763&lt;&gt;""),AN763,""),IF(AND(AQ763="C",AP763&lt;&gt;""),AP763,""))</f>
        <v/>
      </c>
      <c r="AE763" s="362" t="str">
        <f aca="false">CONCATENATE(IF(AS763="","",AS763),IF(AU763="","",AU763),IF(AW763="","",AW763),IF(AY763="","",AY763),IF(BA763="","",BA763),IF(BC763="","",BC763))</f>
        <v>1</v>
      </c>
      <c r="AF763" s="362" t="str">
        <f aca="false">IF('Felling&amp;Restocking'!I763="","",IFERROR(VLOOKUP( 'Felling&amp;Restocking'!I763,SpeciesList[],2,0),"," &amp; 'Felling&amp;Restocking'!I763))</f>
        <v/>
      </c>
      <c r="AG763" s="362" t="str">
        <f aca="false">IF('Felling&amp;Restocking'!I763="","",VLOOKUP( 'Felling&amp;Restocking'!I763,SpeciesList[],4,0))</f>
        <v/>
      </c>
      <c r="AH763" s="362" t="str">
        <f aca="false">IF('Felling&amp;Restocking'!J763="","",IFERROR("," &amp; VLOOKUP( 'Felling&amp;Restocking'!J763,SpeciesList[],2,0),"," &amp; 'Felling&amp;Restocking'!J763))</f>
        <v/>
      </c>
      <c r="AI763" s="362" t="str">
        <f aca="false">IF('Felling&amp;Restocking'!J763="","",VLOOKUP( 'Felling&amp;Restocking'!J763,SpeciesList[],4,0))</f>
        <v/>
      </c>
      <c r="AJ763" s="362" t="str">
        <f aca="false">IF('Felling&amp;Restocking'!K763="","",IFERROR("," &amp; VLOOKUP( 'Felling&amp;Restocking'!K763,SpeciesList[],2,0),"," &amp; 'Felling&amp;Restocking'!K763))</f>
        <v/>
      </c>
      <c r="AK763" s="362" t="str">
        <f aca="false">IF('Felling&amp;Restocking'!K763="","",VLOOKUP( 'Felling&amp;Restocking'!K763,SpeciesList[],4,0))</f>
        <v/>
      </c>
      <c r="AL763" s="362" t="str">
        <f aca="false">IF('Felling&amp;Restocking'!L763="","",IFERROR("," &amp; VLOOKUP( 'Felling&amp;Restocking'!L763,SpeciesList[],2,0),"," &amp; 'Felling&amp;Restocking'!L763))</f>
        <v/>
      </c>
      <c r="AM763" s="362" t="str">
        <f aca="false">IF('Felling&amp;Restocking'!L763="","",VLOOKUP( 'Felling&amp;Restocking'!L763,SpeciesList[],4,0))</f>
        <v/>
      </c>
      <c r="AN763" s="362" t="str">
        <f aca="false">IF('Felling&amp;Restocking'!M763="","",IFERROR("," &amp; VLOOKUP( 'Felling&amp;Restocking'!M763,SpeciesList[],2,0),"," &amp; 'Felling&amp;Restocking'!M763))</f>
        <v/>
      </c>
      <c r="AO763" s="362" t="str">
        <f aca="false">IF('Felling&amp;Restocking'!M763="","",VLOOKUP( 'Felling&amp;Restocking'!M763,SpeciesList[],4,0))</f>
        <v/>
      </c>
      <c r="AP763" s="362" t="str">
        <f aca="false">IF('Felling&amp;Restocking'!N763="","",IFERROR("," &amp; VLOOKUP( 'Felling&amp;Restocking'!N763,SpeciesList[],2,0),"," &amp; 'Felling&amp;Restocking'!N763))</f>
        <v/>
      </c>
      <c r="AQ763" s="362" t="str">
        <f aca="false">IF('Felling&amp;Restocking'!N763="","",VLOOKUP( 'Felling&amp;Restocking'!N763,SpeciesList[],4,0))</f>
        <v/>
      </c>
      <c r="AT763" s="362" t="str">
        <f aca="false">IF('Sub-Cpt Record'!A763&lt;&gt;"",CONCATENATE('Sub-Cpt Record'!A763,'Sub-Cpt Record'!B763,'Sub-Cpt Record'!C763),"")</f>
        <v/>
      </c>
      <c r="AU763" s="362" t="n">
        <f aca="false">IF($AT763="",1,COUNTIFS($AT$11:$AT$1000, $AT763))</f>
        <v>1</v>
      </c>
      <c r="AV763" s="362" t="n">
        <f aca="false">IF(AT763&lt;&gt;"",'Sub-Cpt Record'!C763/CODE!AU763,0)</f>
        <v>0</v>
      </c>
    </row>
    <row r="764" customFormat="false" ht="15" hidden="false" customHeight="false" outlineLevel="0" collapsed="false">
      <c r="A764" s="362" t="str">
        <f aca="false">IF('Sub-Cpt Record'!B764="",IF(OR('Sub-Cpt Record'!A764=0,'Sub-Cpt Record'!A764=""),"",'Sub-Cpt Record'!A764),CONCATENATE('Sub-Cpt Record'!A764&amp;'Sub-Cpt Record'!B764))</f>
        <v/>
      </c>
      <c r="B764" s="362" t="n">
        <f aca="false">IF($A764="",1,COUNTIFS($A$11:$A$1000, $A764))</f>
        <v>1</v>
      </c>
      <c r="C764" s="363" t="str">
        <f aca="false">IF('Sub-Cpt Record'!E764 = "","",'Sub-Cpt Record'!E764&amp;"  ")</f>
        <v/>
      </c>
      <c r="D764" s="362" t="str">
        <f aca="false">IF('Sub-Cpt Record'!F764 = "","",'Sub-Cpt Record'!F764&amp;"  ")</f>
        <v/>
      </c>
      <c r="E764" s="362" t="str">
        <f aca="false">IF('Sub-Cpt Record'!G764 = "","",'Sub-Cpt Record'!G764&amp;"  ")</f>
        <v/>
      </c>
      <c r="F764" s="362" t="str">
        <f aca="false">IF('Sub-Cpt Record'!H764 = "","",'Sub-Cpt Record'!H764&amp;"  ")</f>
        <v/>
      </c>
      <c r="G764" s="362" t="str">
        <f aca="false">IF('Sub-Cpt Record'!I764 = "","",'Sub-Cpt Record'!I764&amp;"  ")</f>
        <v/>
      </c>
      <c r="H764" s="362" t="str">
        <f aca="false">IF('Sub-Cpt Record'!J764 = "","",'Sub-Cpt Record'!J764&amp;"  ")</f>
        <v/>
      </c>
      <c r="I764" s="364" t="str">
        <f aca="false">CONCATENATE(C764&amp;D764&amp;E764&amp;F764&amp;G764&amp;H764)</f>
        <v/>
      </c>
      <c r="J764" s="362" t="n">
        <f aca="false">IF(A764&lt;&gt;"",'Sub-Cpt Record'!C764/CODE!B764,0)</f>
        <v>0</v>
      </c>
      <c r="L764" s="365" t="str">
        <f aca="false">IF(A764="",IF(L765=1,1,""),1)</f>
        <v/>
      </c>
      <c r="N764" s="366" t="n">
        <f aca="false">COUNTIFS('Felling&amp;Restocking'!$A$11:$A$1000, 'Felling&amp;Restocking'!$A764, 'Felling&amp;Restocking'!$B$11:$B$1000, 'Felling&amp;Restocking'!$B764, 'Felling&amp;Restocking'!$H$11:$H$1000, 'Felling&amp;Restocking'!$H764)</f>
        <v>0</v>
      </c>
      <c r="O764" s="366" t="n">
        <f aca="false">IF(OR('Felling&amp;Restocking'!H764=0,'Felling&amp;Restocking'!H764=""),0,1)</f>
        <v>0</v>
      </c>
      <c r="P764" s="367" t="n">
        <f aca="false">SUM('Felling&amp;Restocking'!O764+'Felling&amp;Restocking'!P764)</f>
        <v>0</v>
      </c>
      <c r="S764" s="369" t="n">
        <f aca="false">IF(AND(O764&lt;&gt;0,P764&lt;&gt;0,'Felling&amp;Restocking'!G764&lt;&gt;0,AA764="",AC764=""),1,0)</f>
        <v>0</v>
      </c>
      <c r="T764" s="370" t="str">
        <f aca="false">IF(OR('Felling&amp;Restocking'!G764=0,'Felling&amp;Restocking'!G764=""),"",SUM('Felling&amp;Restocking'!O764/P764)*'Felling&amp;Restocking'!G764)</f>
        <v/>
      </c>
      <c r="U764" s="370" t="str">
        <f aca="false">IF(OR('Felling&amp;Restocking'!G764=0,'Felling&amp;Restocking'!G764=""),"",SUM('Felling&amp;Restocking'!P764/P764)*'Felling&amp;Restocking'!G764)</f>
        <v/>
      </c>
      <c r="V764" s="371" t="n">
        <f aca="false">IF(CONCATENATE('Felling&amp;Restocking'!U764&amp;'Felling&amp;Restocking'!W764&amp;'Felling&amp;Restocking'!Y764&amp;'Felling&amp;Restocking'!AA764&amp;'Felling&amp;Restocking'!AC764)="",0,1)</f>
        <v>0</v>
      </c>
      <c r="W764" s="372" t="n">
        <f aca="false">IF(OR(OR(TRIM('Felling&amp;Restocking'!H764)="T",TRIM('Felling&amp;Restocking'!H764)="DF",TRIM('Felling&amp;Restocking'!H764)="OS"),O764=0),0,1)</f>
        <v>0</v>
      </c>
      <c r="X764" s="372" t="n">
        <f aca="false">IF(OR('Felling&amp;Restocking'!$S764="",OR('Felling&amp;Restocking'!$S764=0,'Felling&amp;Restocking'!$S764="N/A")),0,1)</f>
        <v>0</v>
      </c>
      <c r="Y764" s="362" t="str">
        <f aca="false">IF(W764=1,T764,"")</f>
        <v/>
      </c>
      <c r="Z764" s="362" t="str">
        <f aca="false">IF(W764=1,U764,"")</f>
        <v/>
      </c>
      <c r="AA764" s="363" t="str">
        <f aca="false">CONCATENATE(IF(AND(AG764="B",AF764&lt;&gt;""),AF764,""),IF(AND(AI764="B",AH764&lt;&gt;""),AH764,""),IF(AND(AK764="B",AJ764&lt;&gt;""),AJ764,""),IF(AND(AM764="B",AL764&lt;&gt;""),AL764,""),IF(AND(AO764="B",AN764&lt;&gt;""),AN764,""),IF(AND(AQ764="B",AP764&lt;&gt;""),AP764,""))</f>
        <v/>
      </c>
      <c r="AC764" s="362" t="str">
        <f aca="false">CONCATENATE(IF(AND(AG764="C",AF764&lt;&gt;""),AF764,""),IF(AND(AI764="C",AH764&lt;&gt;""),AH764,""),IF(AND(AK764="C",AJ764&lt;&gt;""),AJ764,""),IF(AND(AM764="C",AL764&lt;&gt;""),AL764,""),IF(AND(AO764="C",AN764&lt;&gt;""),AN764,""),IF(AND(AQ764="C",AP764&lt;&gt;""),AP764,""))</f>
        <v/>
      </c>
      <c r="AE764" s="362" t="str">
        <f aca="false">CONCATENATE(IF(AS764="","",AS764),IF(AU764="","",AU764),IF(AW764="","",AW764),IF(AY764="","",AY764),IF(BA764="","",BA764),IF(BC764="","",BC764))</f>
        <v>1</v>
      </c>
      <c r="AF764" s="362" t="str">
        <f aca="false">IF('Felling&amp;Restocking'!I764="","",IFERROR(VLOOKUP( 'Felling&amp;Restocking'!I764,SpeciesList[],2,0),"," &amp; 'Felling&amp;Restocking'!I764))</f>
        <v/>
      </c>
      <c r="AG764" s="362" t="str">
        <f aca="false">IF('Felling&amp;Restocking'!I764="","",VLOOKUP( 'Felling&amp;Restocking'!I764,SpeciesList[],4,0))</f>
        <v/>
      </c>
      <c r="AH764" s="362" t="str">
        <f aca="false">IF('Felling&amp;Restocking'!J764="","",IFERROR("," &amp; VLOOKUP( 'Felling&amp;Restocking'!J764,SpeciesList[],2,0),"," &amp; 'Felling&amp;Restocking'!J764))</f>
        <v/>
      </c>
      <c r="AI764" s="362" t="str">
        <f aca="false">IF('Felling&amp;Restocking'!J764="","",VLOOKUP( 'Felling&amp;Restocking'!J764,SpeciesList[],4,0))</f>
        <v/>
      </c>
      <c r="AJ764" s="362" t="str">
        <f aca="false">IF('Felling&amp;Restocking'!K764="","",IFERROR("," &amp; VLOOKUP( 'Felling&amp;Restocking'!K764,SpeciesList[],2,0),"," &amp; 'Felling&amp;Restocking'!K764))</f>
        <v/>
      </c>
      <c r="AK764" s="362" t="str">
        <f aca="false">IF('Felling&amp;Restocking'!K764="","",VLOOKUP( 'Felling&amp;Restocking'!K764,SpeciesList[],4,0))</f>
        <v/>
      </c>
      <c r="AL764" s="362" t="str">
        <f aca="false">IF('Felling&amp;Restocking'!L764="","",IFERROR("," &amp; VLOOKUP( 'Felling&amp;Restocking'!L764,SpeciesList[],2,0),"," &amp; 'Felling&amp;Restocking'!L764))</f>
        <v/>
      </c>
      <c r="AM764" s="362" t="str">
        <f aca="false">IF('Felling&amp;Restocking'!L764="","",VLOOKUP( 'Felling&amp;Restocking'!L764,SpeciesList[],4,0))</f>
        <v/>
      </c>
      <c r="AN764" s="362" t="str">
        <f aca="false">IF('Felling&amp;Restocking'!M764="","",IFERROR("," &amp; VLOOKUP( 'Felling&amp;Restocking'!M764,SpeciesList[],2,0),"," &amp; 'Felling&amp;Restocking'!M764))</f>
        <v/>
      </c>
      <c r="AO764" s="362" t="str">
        <f aca="false">IF('Felling&amp;Restocking'!M764="","",VLOOKUP( 'Felling&amp;Restocking'!M764,SpeciesList[],4,0))</f>
        <v/>
      </c>
      <c r="AP764" s="362" t="str">
        <f aca="false">IF('Felling&amp;Restocking'!N764="","",IFERROR("," &amp; VLOOKUP( 'Felling&amp;Restocking'!N764,SpeciesList[],2,0),"," &amp; 'Felling&amp;Restocking'!N764))</f>
        <v/>
      </c>
      <c r="AQ764" s="362" t="str">
        <f aca="false">IF('Felling&amp;Restocking'!N764="","",VLOOKUP( 'Felling&amp;Restocking'!N764,SpeciesList[],4,0))</f>
        <v/>
      </c>
      <c r="AT764" s="362" t="str">
        <f aca="false">IF('Sub-Cpt Record'!A764&lt;&gt;"",CONCATENATE('Sub-Cpt Record'!A764,'Sub-Cpt Record'!B764,'Sub-Cpt Record'!C764),"")</f>
        <v/>
      </c>
      <c r="AU764" s="362" t="n">
        <f aca="false">IF($AT764="",1,COUNTIFS($AT$11:$AT$1000, $AT764))</f>
        <v>1</v>
      </c>
      <c r="AV764" s="362" t="n">
        <f aca="false">IF(AT764&lt;&gt;"",'Sub-Cpt Record'!C764/CODE!AU764,0)</f>
        <v>0</v>
      </c>
    </row>
    <row r="765" customFormat="false" ht="15" hidden="false" customHeight="false" outlineLevel="0" collapsed="false">
      <c r="A765" s="362" t="str">
        <f aca="false">IF('Sub-Cpt Record'!B765="",IF(OR('Sub-Cpt Record'!A765=0,'Sub-Cpt Record'!A765=""),"",'Sub-Cpt Record'!A765),CONCATENATE('Sub-Cpt Record'!A765&amp;'Sub-Cpt Record'!B765))</f>
        <v/>
      </c>
      <c r="B765" s="362" t="n">
        <f aca="false">IF($A765="",1,COUNTIFS($A$11:$A$1000, $A765))</f>
        <v>1</v>
      </c>
      <c r="C765" s="363" t="str">
        <f aca="false">IF('Sub-Cpt Record'!E765 = "","",'Sub-Cpt Record'!E765&amp;"  ")</f>
        <v/>
      </c>
      <c r="D765" s="362" t="str">
        <f aca="false">IF('Sub-Cpt Record'!F765 = "","",'Sub-Cpt Record'!F765&amp;"  ")</f>
        <v/>
      </c>
      <c r="E765" s="362" t="str">
        <f aca="false">IF('Sub-Cpt Record'!G765 = "","",'Sub-Cpt Record'!G765&amp;"  ")</f>
        <v/>
      </c>
      <c r="F765" s="362" t="str">
        <f aca="false">IF('Sub-Cpt Record'!H765 = "","",'Sub-Cpt Record'!H765&amp;"  ")</f>
        <v/>
      </c>
      <c r="G765" s="362" t="str">
        <f aca="false">IF('Sub-Cpt Record'!I765 = "","",'Sub-Cpt Record'!I765&amp;"  ")</f>
        <v/>
      </c>
      <c r="H765" s="362" t="str">
        <f aca="false">IF('Sub-Cpt Record'!J765 = "","",'Sub-Cpt Record'!J765&amp;"  ")</f>
        <v/>
      </c>
      <c r="I765" s="364" t="str">
        <f aca="false">CONCATENATE(C765&amp;D765&amp;E765&amp;F765&amp;G765&amp;H765)</f>
        <v/>
      </c>
      <c r="J765" s="362" t="n">
        <f aca="false">IF(A765&lt;&gt;"",'Sub-Cpt Record'!C765/CODE!B765,0)</f>
        <v>0</v>
      </c>
      <c r="L765" s="365" t="str">
        <f aca="false">IF(A765="",IF(L766=1,1,""),1)</f>
        <v/>
      </c>
      <c r="N765" s="366" t="n">
        <f aca="false">COUNTIFS('Felling&amp;Restocking'!$A$11:$A$1000, 'Felling&amp;Restocking'!$A765, 'Felling&amp;Restocking'!$B$11:$B$1000, 'Felling&amp;Restocking'!$B765, 'Felling&amp;Restocking'!$H$11:$H$1000, 'Felling&amp;Restocking'!$H765)</f>
        <v>0</v>
      </c>
      <c r="O765" s="366" t="n">
        <f aca="false">IF(OR('Felling&amp;Restocking'!H765=0,'Felling&amp;Restocking'!H765=""),0,1)</f>
        <v>0</v>
      </c>
      <c r="P765" s="367" t="n">
        <f aca="false">SUM('Felling&amp;Restocking'!O765+'Felling&amp;Restocking'!P765)</f>
        <v>0</v>
      </c>
      <c r="S765" s="369" t="n">
        <f aca="false">IF(AND(O765&lt;&gt;0,P765&lt;&gt;0,'Felling&amp;Restocking'!G765&lt;&gt;0,AA765="",AC765=""),1,0)</f>
        <v>0</v>
      </c>
      <c r="T765" s="370" t="str">
        <f aca="false">IF(OR('Felling&amp;Restocking'!G765=0,'Felling&amp;Restocking'!G765=""),"",SUM('Felling&amp;Restocking'!O765/P765)*'Felling&amp;Restocking'!G765)</f>
        <v/>
      </c>
      <c r="U765" s="370" t="str">
        <f aca="false">IF(OR('Felling&amp;Restocking'!G765=0,'Felling&amp;Restocking'!G765=""),"",SUM('Felling&amp;Restocking'!P765/P765)*'Felling&amp;Restocking'!G765)</f>
        <v/>
      </c>
      <c r="V765" s="371" t="n">
        <f aca="false">IF(CONCATENATE('Felling&amp;Restocking'!U765&amp;'Felling&amp;Restocking'!W765&amp;'Felling&amp;Restocking'!Y765&amp;'Felling&amp;Restocking'!AA765&amp;'Felling&amp;Restocking'!AC765)="",0,1)</f>
        <v>0</v>
      </c>
      <c r="W765" s="372" t="n">
        <f aca="false">IF(OR(OR(TRIM('Felling&amp;Restocking'!H765)="T",TRIM('Felling&amp;Restocking'!H765)="DF",TRIM('Felling&amp;Restocking'!H765)="OS"),O765=0),0,1)</f>
        <v>0</v>
      </c>
      <c r="X765" s="372" t="n">
        <f aca="false">IF(OR('Felling&amp;Restocking'!$S765="",OR('Felling&amp;Restocking'!$S765=0,'Felling&amp;Restocking'!$S765="N/A")),0,1)</f>
        <v>0</v>
      </c>
      <c r="Y765" s="362" t="str">
        <f aca="false">IF(W765=1,T765,"")</f>
        <v/>
      </c>
      <c r="Z765" s="362" t="str">
        <f aca="false">IF(W765=1,U765,"")</f>
        <v/>
      </c>
      <c r="AA765" s="363" t="str">
        <f aca="false">CONCATENATE(IF(AND(AG765="B",AF765&lt;&gt;""),AF765,""),IF(AND(AI765="B",AH765&lt;&gt;""),AH765,""),IF(AND(AK765="B",AJ765&lt;&gt;""),AJ765,""),IF(AND(AM765="B",AL765&lt;&gt;""),AL765,""),IF(AND(AO765="B",AN765&lt;&gt;""),AN765,""),IF(AND(AQ765="B",AP765&lt;&gt;""),AP765,""))</f>
        <v/>
      </c>
      <c r="AC765" s="362" t="str">
        <f aca="false">CONCATENATE(IF(AND(AG765="C",AF765&lt;&gt;""),AF765,""),IF(AND(AI765="C",AH765&lt;&gt;""),AH765,""),IF(AND(AK765="C",AJ765&lt;&gt;""),AJ765,""),IF(AND(AM765="C",AL765&lt;&gt;""),AL765,""),IF(AND(AO765="C",AN765&lt;&gt;""),AN765,""),IF(AND(AQ765="C",AP765&lt;&gt;""),AP765,""))</f>
        <v/>
      </c>
      <c r="AE765" s="362" t="str">
        <f aca="false">CONCATENATE(IF(AS765="","",AS765),IF(AU765="","",AU765),IF(AW765="","",AW765),IF(AY765="","",AY765),IF(BA765="","",BA765),IF(BC765="","",BC765))</f>
        <v>1</v>
      </c>
      <c r="AF765" s="362" t="str">
        <f aca="false">IF('Felling&amp;Restocking'!I765="","",IFERROR(VLOOKUP( 'Felling&amp;Restocking'!I765,SpeciesList[],2,0),"," &amp; 'Felling&amp;Restocking'!I765))</f>
        <v/>
      </c>
      <c r="AG765" s="362" t="str">
        <f aca="false">IF('Felling&amp;Restocking'!I765="","",VLOOKUP( 'Felling&amp;Restocking'!I765,SpeciesList[],4,0))</f>
        <v/>
      </c>
      <c r="AH765" s="362" t="str">
        <f aca="false">IF('Felling&amp;Restocking'!J765="","",IFERROR("," &amp; VLOOKUP( 'Felling&amp;Restocking'!J765,SpeciesList[],2,0),"," &amp; 'Felling&amp;Restocking'!J765))</f>
        <v/>
      </c>
      <c r="AI765" s="362" t="str">
        <f aca="false">IF('Felling&amp;Restocking'!J765="","",VLOOKUP( 'Felling&amp;Restocking'!J765,SpeciesList[],4,0))</f>
        <v/>
      </c>
      <c r="AJ765" s="362" t="str">
        <f aca="false">IF('Felling&amp;Restocking'!K765="","",IFERROR("," &amp; VLOOKUP( 'Felling&amp;Restocking'!K765,SpeciesList[],2,0),"," &amp; 'Felling&amp;Restocking'!K765))</f>
        <v/>
      </c>
      <c r="AK765" s="362" t="str">
        <f aca="false">IF('Felling&amp;Restocking'!K765="","",VLOOKUP( 'Felling&amp;Restocking'!K765,SpeciesList[],4,0))</f>
        <v/>
      </c>
      <c r="AL765" s="362" t="str">
        <f aca="false">IF('Felling&amp;Restocking'!L765="","",IFERROR("," &amp; VLOOKUP( 'Felling&amp;Restocking'!L765,SpeciesList[],2,0),"," &amp; 'Felling&amp;Restocking'!L765))</f>
        <v/>
      </c>
      <c r="AM765" s="362" t="str">
        <f aca="false">IF('Felling&amp;Restocking'!L765="","",VLOOKUP( 'Felling&amp;Restocking'!L765,SpeciesList[],4,0))</f>
        <v/>
      </c>
      <c r="AN765" s="362" t="str">
        <f aca="false">IF('Felling&amp;Restocking'!M765="","",IFERROR("," &amp; VLOOKUP( 'Felling&amp;Restocking'!M765,SpeciesList[],2,0),"," &amp; 'Felling&amp;Restocking'!M765))</f>
        <v/>
      </c>
      <c r="AO765" s="362" t="str">
        <f aca="false">IF('Felling&amp;Restocking'!M765="","",VLOOKUP( 'Felling&amp;Restocking'!M765,SpeciesList[],4,0))</f>
        <v/>
      </c>
      <c r="AP765" s="362" t="str">
        <f aca="false">IF('Felling&amp;Restocking'!N765="","",IFERROR("," &amp; VLOOKUP( 'Felling&amp;Restocking'!N765,SpeciesList[],2,0),"," &amp; 'Felling&amp;Restocking'!N765))</f>
        <v/>
      </c>
      <c r="AQ765" s="362" t="str">
        <f aca="false">IF('Felling&amp;Restocking'!N765="","",VLOOKUP( 'Felling&amp;Restocking'!N765,SpeciesList[],4,0))</f>
        <v/>
      </c>
      <c r="AT765" s="362" t="str">
        <f aca="false">IF('Sub-Cpt Record'!A765&lt;&gt;"",CONCATENATE('Sub-Cpt Record'!A765,'Sub-Cpt Record'!B765,'Sub-Cpt Record'!C765),"")</f>
        <v/>
      </c>
      <c r="AU765" s="362" t="n">
        <f aca="false">IF($AT765="",1,COUNTIFS($AT$11:$AT$1000, $AT765))</f>
        <v>1</v>
      </c>
      <c r="AV765" s="362" t="n">
        <f aca="false">IF(AT765&lt;&gt;"",'Sub-Cpt Record'!C765/CODE!AU765,0)</f>
        <v>0</v>
      </c>
    </row>
    <row r="766" customFormat="false" ht="15" hidden="false" customHeight="false" outlineLevel="0" collapsed="false">
      <c r="A766" s="362" t="str">
        <f aca="false">IF('Sub-Cpt Record'!B766="",IF(OR('Sub-Cpt Record'!A766=0,'Sub-Cpt Record'!A766=""),"",'Sub-Cpt Record'!A766),CONCATENATE('Sub-Cpt Record'!A766&amp;'Sub-Cpt Record'!B766))</f>
        <v/>
      </c>
      <c r="B766" s="362" t="n">
        <f aca="false">IF($A766="",1,COUNTIFS($A$11:$A$1000, $A766))</f>
        <v>1</v>
      </c>
      <c r="C766" s="363" t="str">
        <f aca="false">IF('Sub-Cpt Record'!E766 = "","",'Sub-Cpt Record'!E766&amp;"  ")</f>
        <v/>
      </c>
      <c r="D766" s="362" t="str">
        <f aca="false">IF('Sub-Cpt Record'!F766 = "","",'Sub-Cpt Record'!F766&amp;"  ")</f>
        <v/>
      </c>
      <c r="E766" s="362" t="str">
        <f aca="false">IF('Sub-Cpt Record'!G766 = "","",'Sub-Cpt Record'!G766&amp;"  ")</f>
        <v/>
      </c>
      <c r="F766" s="362" t="str">
        <f aca="false">IF('Sub-Cpt Record'!H766 = "","",'Sub-Cpt Record'!H766&amp;"  ")</f>
        <v/>
      </c>
      <c r="G766" s="362" t="str">
        <f aca="false">IF('Sub-Cpt Record'!I766 = "","",'Sub-Cpt Record'!I766&amp;"  ")</f>
        <v/>
      </c>
      <c r="H766" s="362" t="str">
        <f aca="false">IF('Sub-Cpt Record'!J766 = "","",'Sub-Cpt Record'!J766&amp;"  ")</f>
        <v/>
      </c>
      <c r="I766" s="364" t="str">
        <f aca="false">CONCATENATE(C766&amp;D766&amp;E766&amp;F766&amp;G766&amp;H766)</f>
        <v/>
      </c>
      <c r="J766" s="362" t="n">
        <f aca="false">IF(A766&lt;&gt;"",'Sub-Cpt Record'!C766/CODE!B766,0)</f>
        <v>0</v>
      </c>
      <c r="L766" s="365" t="str">
        <f aca="false">IF(A766="",IF(L767=1,1,""),1)</f>
        <v/>
      </c>
      <c r="N766" s="366" t="n">
        <f aca="false">COUNTIFS('Felling&amp;Restocking'!$A$11:$A$1000, 'Felling&amp;Restocking'!$A766, 'Felling&amp;Restocking'!$B$11:$B$1000, 'Felling&amp;Restocking'!$B766, 'Felling&amp;Restocking'!$H$11:$H$1000, 'Felling&amp;Restocking'!$H766)</f>
        <v>0</v>
      </c>
      <c r="O766" s="366" t="n">
        <f aca="false">IF(OR('Felling&amp;Restocking'!H766=0,'Felling&amp;Restocking'!H766=""),0,1)</f>
        <v>0</v>
      </c>
      <c r="P766" s="367" t="n">
        <f aca="false">SUM('Felling&amp;Restocking'!O766+'Felling&amp;Restocking'!P766)</f>
        <v>0</v>
      </c>
      <c r="S766" s="369" t="n">
        <f aca="false">IF(AND(O766&lt;&gt;0,P766&lt;&gt;0,'Felling&amp;Restocking'!G766&lt;&gt;0,AA766="",AC766=""),1,0)</f>
        <v>0</v>
      </c>
      <c r="T766" s="370" t="str">
        <f aca="false">IF(OR('Felling&amp;Restocking'!G766=0,'Felling&amp;Restocking'!G766=""),"",SUM('Felling&amp;Restocking'!O766/P766)*'Felling&amp;Restocking'!G766)</f>
        <v/>
      </c>
      <c r="U766" s="370" t="str">
        <f aca="false">IF(OR('Felling&amp;Restocking'!G766=0,'Felling&amp;Restocking'!G766=""),"",SUM('Felling&amp;Restocking'!P766/P766)*'Felling&amp;Restocking'!G766)</f>
        <v/>
      </c>
      <c r="V766" s="371" t="n">
        <f aca="false">IF(CONCATENATE('Felling&amp;Restocking'!U766&amp;'Felling&amp;Restocking'!W766&amp;'Felling&amp;Restocking'!Y766&amp;'Felling&amp;Restocking'!AA766&amp;'Felling&amp;Restocking'!AC766)="",0,1)</f>
        <v>0</v>
      </c>
      <c r="W766" s="372" t="n">
        <f aca="false">IF(OR(OR(TRIM('Felling&amp;Restocking'!H766)="T",TRIM('Felling&amp;Restocking'!H766)="DF",TRIM('Felling&amp;Restocking'!H766)="OS"),O766=0),0,1)</f>
        <v>0</v>
      </c>
      <c r="X766" s="372" t="n">
        <f aca="false">IF(OR('Felling&amp;Restocking'!$S766="",OR('Felling&amp;Restocking'!$S766=0,'Felling&amp;Restocking'!$S766="N/A")),0,1)</f>
        <v>0</v>
      </c>
      <c r="Y766" s="362" t="str">
        <f aca="false">IF(W766=1,T766,"")</f>
        <v/>
      </c>
      <c r="Z766" s="362" t="str">
        <f aca="false">IF(W766=1,U766,"")</f>
        <v/>
      </c>
      <c r="AA766" s="363" t="str">
        <f aca="false">CONCATENATE(IF(AND(AG766="B",AF766&lt;&gt;""),AF766,""),IF(AND(AI766="B",AH766&lt;&gt;""),AH766,""),IF(AND(AK766="B",AJ766&lt;&gt;""),AJ766,""),IF(AND(AM766="B",AL766&lt;&gt;""),AL766,""),IF(AND(AO766="B",AN766&lt;&gt;""),AN766,""),IF(AND(AQ766="B",AP766&lt;&gt;""),AP766,""))</f>
        <v/>
      </c>
      <c r="AC766" s="362" t="str">
        <f aca="false">CONCATENATE(IF(AND(AG766="C",AF766&lt;&gt;""),AF766,""),IF(AND(AI766="C",AH766&lt;&gt;""),AH766,""),IF(AND(AK766="C",AJ766&lt;&gt;""),AJ766,""),IF(AND(AM766="C",AL766&lt;&gt;""),AL766,""),IF(AND(AO766="C",AN766&lt;&gt;""),AN766,""),IF(AND(AQ766="C",AP766&lt;&gt;""),AP766,""))</f>
        <v/>
      </c>
      <c r="AE766" s="362" t="str">
        <f aca="false">CONCATENATE(IF(AS766="","",AS766),IF(AU766="","",AU766),IF(AW766="","",AW766),IF(AY766="","",AY766),IF(BA766="","",BA766),IF(BC766="","",BC766))</f>
        <v>1</v>
      </c>
      <c r="AF766" s="362" t="str">
        <f aca="false">IF('Felling&amp;Restocking'!I766="","",IFERROR(VLOOKUP( 'Felling&amp;Restocking'!I766,SpeciesList[],2,0),"," &amp; 'Felling&amp;Restocking'!I766))</f>
        <v/>
      </c>
      <c r="AG766" s="362" t="str">
        <f aca="false">IF('Felling&amp;Restocking'!I766="","",VLOOKUP( 'Felling&amp;Restocking'!I766,SpeciesList[],4,0))</f>
        <v/>
      </c>
      <c r="AH766" s="362" t="str">
        <f aca="false">IF('Felling&amp;Restocking'!J766="","",IFERROR("," &amp; VLOOKUP( 'Felling&amp;Restocking'!J766,SpeciesList[],2,0),"," &amp; 'Felling&amp;Restocking'!J766))</f>
        <v/>
      </c>
      <c r="AI766" s="362" t="str">
        <f aca="false">IF('Felling&amp;Restocking'!J766="","",VLOOKUP( 'Felling&amp;Restocking'!J766,SpeciesList[],4,0))</f>
        <v/>
      </c>
      <c r="AJ766" s="362" t="str">
        <f aca="false">IF('Felling&amp;Restocking'!K766="","",IFERROR("," &amp; VLOOKUP( 'Felling&amp;Restocking'!K766,SpeciesList[],2,0),"," &amp; 'Felling&amp;Restocking'!K766))</f>
        <v/>
      </c>
      <c r="AK766" s="362" t="str">
        <f aca="false">IF('Felling&amp;Restocking'!K766="","",VLOOKUP( 'Felling&amp;Restocking'!K766,SpeciesList[],4,0))</f>
        <v/>
      </c>
      <c r="AL766" s="362" t="str">
        <f aca="false">IF('Felling&amp;Restocking'!L766="","",IFERROR("," &amp; VLOOKUP( 'Felling&amp;Restocking'!L766,SpeciesList[],2,0),"," &amp; 'Felling&amp;Restocking'!L766))</f>
        <v/>
      </c>
      <c r="AM766" s="362" t="str">
        <f aca="false">IF('Felling&amp;Restocking'!L766="","",VLOOKUP( 'Felling&amp;Restocking'!L766,SpeciesList[],4,0))</f>
        <v/>
      </c>
      <c r="AN766" s="362" t="str">
        <f aca="false">IF('Felling&amp;Restocking'!M766="","",IFERROR("," &amp; VLOOKUP( 'Felling&amp;Restocking'!M766,SpeciesList[],2,0),"," &amp; 'Felling&amp;Restocking'!M766))</f>
        <v/>
      </c>
      <c r="AO766" s="362" t="str">
        <f aca="false">IF('Felling&amp;Restocking'!M766="","",VLOOKUP( 'Felling&amp;Restocking'!M766,SpeciesList[],4,0))</f>
        <v/>
      </c>
      <c r="AP766" s="362" t="str">
        <f aca="false">IF('Felling&amp;Restocking'!N766="","",IFERROR("," &amp; VLOOKUP( 'Felling&amp;Restocking'!N766,SpeciesList[],2,0),"," &amp; 'Felling&amp;Restocking'!N766))</f>
        <v/>
      </c>
      <c r="AQ766" s="362" t="str">
        <f aca="false">IF('Felling&amp;Restocking'!N766="","",VLOOKUP( 'Felling&amp;Restocking'!N766,SpeciesList[],4,0))</f>
        <v/>
      </c>
      <c r="AT766" s="362" t="str">
        <f aca="false">IF('Sub-Cpt Record'!A766&lt;&gt;"",CONCATENATE('Sub-Cpt Record'!A766,'Sub-Cpt Record'!B766,'Sub-Cpt Record'!C766),"")</f>
        <v/>
      </c>
      <c r="AU766" s="362" t="n">
        <f aca="false">IF($AT766="",1,COUNTIFS($AT$11:$AT$1000, $AT766))</f>
        <v>1</v>
      </c>
      <c r="AV766" s="362" t="n">
        <f aca="false">IF(AT766&lt;&gt;"",'Sub-Cpt Record'!C766/CODE!AU766,0)</f>
        <v>0</v>
      </c>
    </row>
    <row r="767" customFormat="false" ht="15" hidden="false" customHeight="false" outlineLevel="0" collapsed="false">
      <c r="A767" s="362" t="str">
        <f aca="false">IF('Sub-Cpt Record'!B767="",IF(OR('Sub-Cpt Record'!A767=0,'Sub-Cpt Record'!A767=""),"",'Sub-Cpt Record'!A767),CONCATENATE('Sub-Cpt Record'!A767&amp;'Sub-Cpt Record'!B767))</f>
        <v/>
      </c>
      <c r="B767" s="362" t="n">
        <f aca="false">IF($A767="",1,COUNTIFS($A$11:$A$1000, $A767))</f>
        <v>1</v>
      </c>
      <c r="C767" s="363" t="str">
        <f aca="false">IF('Sub-Cpt Record'!E767 = "","",'Sub-Cpt Record'!E767&amp;"  ")</f>
        <v/>
      </c>
      <c r="D767" s="362" t="str">
        <f aca="false">IF('Sub-Cpt Record'!F767 = "","",'Sub-Cpt Record'!F767&amp;"  ")</f>
        <v/>
      </c>
      <c r="E767" s="362" t="str">
        <f aca="false">IF('Sub-Cpt Record'!G767 = "","",'Sub-Cpt Record'!G767&amp;"  ")</f>
        <v/>
      </c>
      <c r="F767" s="362" t="str">
        <f aca="false">IF('Sub-Cpt Record'!H767 = "","",'Sub-Cpt Record'!H767&amp;"  ")</f>
        <v/>
      </c>
      <c r="G767" s="362" t="str">
        <f aca="false">IF('Sub-Cpt Record'!I767 = "","",'Sub-Cpt Record'!I767&amp;"  ")</f>
        <v/>
      </c>
      <c r="H767" s="362" t="str">
        <f aca="false">IF('Sub-Cpt Record'!J767 = "","",'Sub-Cpt Record'!J767&amp;"  ")</f>
        <v/>
      </c>
      <c r="I767" s="364" t="str">
        <f aca="false">CONCATENATE(C767&amp;D767&amp;E767&amp;F767&amp;G767&amp;H767)</f>
        <v/>
      </c>
      <c r="J767" s="362" t="n">
        <f aca="false">IF(A767&lt;&gt;"",'Sub-Cpt Record'!C767/CODE!B767,0)</f>
        <v>0</v>
      </c>
      <c r="L767" s="365" t="str">
        <f aca="false">IF(A767="",IF(L768=1,1,""),1)</f>
        <v/>
      </c>
      <c r="N767" s="366" t="n">
        <f aca="false">COUNTIFS('Felling&amp;Restocking'!$A$11:$A$1000, 'Felling&amp;Restocking'!$A767, 'Felling&amp;Restocking'!$B$11:$B$1000, 'Felling&amp;Restocking'!$B767, 'Felling&amp;Restocking'!$H$11:$H$1000, 'Felling&amp;Restocking'!$H767)</f>
        <v>0</v>
      </c>
      <c r="O767" s="366" t="n">
        <f aca="false">IF(OR('Felling&amp;Restocking'!H767=0,'Felling&amp;Restocking'!H767=""),0,1)</f>
        <v>0</v>
      </c>
      <c r="P767" s="367" t="n">
        <f aca="false">SUM('Felling&amp;Restocking'!O767+'Felling&amp;Restocking'!P767)</f>
        <v>0</v>
      </c>
      <c r="S767" s="369" t="n">
        <f aca="false">IF(AND(O767&lt;&gt;0,P767&lt;&gt;0,'Felling&amp;Restocking'!G767&lt;&gt;0,AA767="",AC767=""),1,0)</f>
        <v>0</v>
      </c>
      <c r="T767" s="370" t="str">
        <f aca="false">IF(OR('Felling&amp;Restocking'!G767=0,'Felling&amp;Restocking'!G767=""),"",SUM('Felling&amp;Restocking'!O767/P767)*'Felling&amp;Restocking'!G767)</f>
        <v/>
      </c>
      <c r="U767" s="370" t="str">
        <f aca="false">IF(OR('Felling&amp;Restocking'!G767=0,'Felling&amp;Restocking'!G767=""),"",SUM('Felling&amp;Restocking'!P767/P767)*'Felling&amp;Restocking'!G767)</f>
        <v/>
      </c>
      <c r="V767" s="371" t="n">
        <f aca="false">IF(CONCATENATE('Felling&amp;Restocking'!U767&amp;'Felling&amp;Restocking'!W767&amp;'Felling&amp;Restocking'!Y767&amp;'Felling&amp;Restocking'!AA767&amp;'Felling&amp;Restocking'!AC767)="",0,1)</f>
        <v>0</v>
      </c>
      <c r="W767" s="372" t="n">
        <f aca="false">IF(OR(OR(TRIM('Felling&amp;Restocking'!H767)="T",TRIM('Felling&amp;Restocking'!H767)="DF",TRIM('Felling&amp;Restocking'!H767)="OS"),O767=0),0,1)</f>
        <v>0</v>
      </c>
      <c r="X767" s="372" t="n">
        <f aca="false">IF(OR('Felling&amp;Restocking'!$S767="",OR('Felling&amp;Restocking'!$S767=0,'Felling&amp;Restocking'!$S767="N/A")),0,1)</f>
        <v>0</v>
      </c>
      <c r="Y767" s="362" t="str">
        <f aca="false">IF(W767=1,T767,"")</f>
        <v/>
      </c>
      <c r="Z767" s="362" t="str">
        <f aca="false">IF(W767=1,U767,"")</f>
        <v/>
      </c>
      <c r="AA767" s="363" t="str">
        <f aca="false">CONCATENATE(IF(AND(AG767="B",AF767&lt;&gt;""),AF767,""),IF(AND(AI767="B",AH767&lt;&gt;""),AH767,""),IF(AND(AK767="B",AJ767&lt;&gt;""),AJ767,""),IF(AND(AM767="B",AL767&lt;&gt;""),AL767,""),IF(AND(AO767="B",AN767&lt;&gt;""),AN767,""),IF(AND(AQ767="B",AP767&lt;&gt;""),AP767,""))</f>
        <v/>
      </c>
      <c r="AC767" s="362" t="str">
        <f aca="false">CONCATENATE(IF(AND(AG767="C",AF767&lt;&gt;""),AF767,""),IF(AND(AI767="C",AH767&lt;&gt;""),AH767,""),IF(AND(AK767="C",AJ767&lt;&gt;""),AJ767,""),IF(AND(AM767="C",AL767&lt;&gt;""),AL767,""),IF(AND(AO767="C",AN767&lt;&gt;""),AN767,""),IF(AND(AQ767="C",AP767&lt;&gt;""),AP767,""))</f>
        <v/>
      </c>
      <c r="AE767" s="362" t="str">
        <f aca="false">CONCATENATE(IF(AS767="","",AS767),IF(AU767="","",AU767),IF(AW767="","",AW767),IF(AY767="","",AY767),IF(BA767="","",BA767),IF(BC767="","",BC767))</f>
        <v>1</v>
      </c>
      <c r="AF767" s="362" t="str">
        <f aca="false">IF('Felling&amp;Restocking'!I767="","",IFERROR(VLOOKUP( 'Felling&amp;Restocking'!I767,SpeciesList[],2,0),"," &amp; 'Felling&amp;Restocking'!I767))</f>
        <v/>
      </c>
      <c r="AG767" s="362" t="str">
        <f aca="false">IF('Felling&amp;Restocking'!I767="","",VLOOKUP( 'Felling&amp;Restocking'!I767,SpeciesList[],4,0))</f>
        <v/>
      </c>
      <c r="AH767" s="362" t="str">
        <f aca="false">IF('Felling&amp;Restocking'!J767="","",IFERROR("," &amp; VLOOKUP( 'Felling&amp;Restocking'!J767,SpeciesList[],2,0),"," &amp; 'Felling&amp;Restocking'!J767))</f>
        <v/>
      </c>
      <c r="AI767" s="362" t="str">
        <f aca="false">IF('Felling&amp;Restocking'!J767="","",VLOOKUP( 'Felling&amp;Restocking'!J767,SpeciesList[],4,0))</f>
        <v/>
      </c>
      <c r="AJ767" s="362" t="str">
        <f aca="false">IF('Felling&amp;Restocking'!K767="","",IFERROR("," &amp; VLOOKUP( 'Felling&amp;Restocking'!K767,SpeciesList[],2,0),"," &amp; 'Felling&amp;Restocking'!K767))</f>
        <v/>
      </c>
      <c r="AK767" s="362" t="str">
        <f aca="false">IF('Felling&amp;Restocking'!K767="","",VLOOKUP( 'Felling&amp;Restocking'!K767,SpeciesList[],4,0))</f>
        <v/>
      </c>
      <c r="AL767" s="362" t="str">
        <f aca="false">IF('Felling&amp;Restocking'!L767="","",IFERROR("," &amp; VLOOKUP( 'Felling&amp;Restocking'!L767,SpeciesList[],2,0),"," &amp; 'Felling&amp;Restocking'!L767))</f>
        <v/>
      </c>
      <c r="AM767" s="362" t="str">
        <f aca="false">IF('Felling&amp;Restocking'!L767="","",VLOOKUP( 'Felling&amp;Restocking'!L767,SpeciesList[],4,0))</f>
        <v/>
      </c>
      <c r="AN767" s="362" t="str">
        <f aca="false">IF('Felling&amp;Restocking'!M767="","",IFERROR("," &amp; VLOOKUP( 'Felling&amp;Restocking'!M767,SpeciesList[],2,0),"," &amp; 'Felling&amp;Restocking'!M767))</f>
        <v/>
      </c>
      <c r="AO767" s="362" t="str">
        <f aca="false">IF('Felling&amp;Restocking'!M767="","",VLOOKUP( 'Felling&amp;Restocking'!M767,SpeciesList[],4,0))</f>
        <v/>
      </c>
      <c r="AP767" s="362" t="str">
        <f aca="false">IF('Felling&amp;Restocking'!N767="","",IFERROR("," &amp; VLOOKUP( 'Felling&amp;Restocking'!N767,SpeciesList[],2,0),"," &amp; 'Felling&amp;Restocking'!N767))</f>
        <v/>
      </c>
      <c r="AQ767" s="362" t="str">
        <f aca="false">IF('Felling&amp;Restocking'!N767="","",VLOOKUP( 'Felling&amp;Restocking'!N767,SpeciesList[],4,0))</f>
        <v/>
      </c>
      <c r="AT767" s="362" t="str">
        <f aca="false">IF('Sub-Cpt Record'!A767&lt;&gt;"",CONCATENATE('Sub-Cpt Record'!A767,'Sub-Cpt Record'!B767,'Sub-Cpt Record'!C767),"")</f>
        <v/>
      </c>
      <c r="AU767" s="362" t="n">
        <f aca="false">IF($AT767="",1,COUNTIFS($AT$11:$AT$1000, $AT767))</f>
        <v>1</v>
      </c>
      <c r="AV767" s="362" t="n">
        <f aca="false">IF(AT767&lt;&gt;"",'Sub-Cpt Record'!C767/CODE!AU767,0)</f>
        <v>0</v>
      </c>
    </row>
    <row r="768" customFormat="false" ht="15" hidden="false" customHeight="false" outlineLevel="0" collapsed="false">
      <c r="A768" s="362" t="str">
        <f aca="false">IF('Sub-Cpt Record'!B768="",IF(OR('Sub-Cpt Record'!A768=0,'Sub-Cpt Record'!A768=""),"",'Sub-Cpt Record'!A768),CONCATENATE('Sub-Cpt Record'!A768&amp;'Sub-Cpt Record'!B768))</f>
        <v/>
      </c>
      <c r="B768" s="362" t="n">
        <f aca="false">IF($A768="",1,COUNTIFS($A$11:$A$1000, $A768))</f>
        <v>1</v>
      </c>
      <c r="C768" s="363" t="str">
        <f aca="false">IF('Sub-Cpt Record'!E768 = "","",'Sub-Cpt Record'!E768&amp;"  ")</f>
        <v/>
      </c>
      <c r="D768" s="362" t="str">
        <f aca="false">IF('Sub-Cpt Record'!F768 = "","",'Sub-Cpt Record'!F768&amp;"  ")</f>
        <v/>
      </c>
      <c r="E768" s="362" t="str">
        <f aca="false">IF('Sub-Cpt Record'!G768 = "","",'Sub-Cpt Record'!G768&amp;"  ")</f>
        <v/>
      </c>
      <c r="F768" s="362" t="str">
        <f aca="false">IF('Sub-Cpt Record'!H768 = "","",'Sub-Cpt Record'!H768&amp;"  ")</f>
        <v/>
      </c>
      <c r="G768" s="362" t="str">
        <f aca="false">IF('Sub-Cpt Record'!I768 = "","",'Sub-Cpt Record'!I768&amp;"  ")</f>
        <v/>
      </c>
      <c r="H768" s="362" t="str">
        <f aca="false">IF('Sub-Cpt Record'!J768 = "","",'Sub-Cpt Record'!J768&amp;"  ")</f>
        <v/>
      </c>
      <c r="I768" s="364" t="str">
        <f aca="false">CONCATENATE(C768&amp;D768&amp;E768&amp;F768&amp;G768&amp;H768)</f>
        <v/>
      </c>
      <c r="J768" s="362" t="n">
        <f aca="false">IF(A768&lt;&gt;"",'Sub-Cpt Record'!C768/CODE!B768,0)</f>
        <v>0</v>
      </c>
      <c r="L768" s="365" t="str">
        <f aca="false">IF(A768="",IF(L769=1,1,""),1)</f>
        <v/>
      </c>
      <c r="N768" s="366" t="n">
        <f aca="false">COUNTIFS('Felling&amp;Restocking'!$A$11:$A$1000, 'Felling&amp;Restocking'!$A768, 'Felling&amp;Restocking'!$B$11:$B$1000, 'Felling&amp;Restocking'!$B768, 'Felling&amp;Restocking'!$H$11:$H$1000, 'Felling&amp;Restocking'!$H768)</f>
        <v>0</v>
      </c>
      <c r="O768" s="366" t="n">
        <f aca="false">IF(OR('Felling&amp;Restocking'!H768=0,'Felling&amp;Restocking'!H768=""),0,1)</f>
        <v>0</v>
      </c>
      <c r="P768" s="367" t="n">
        <f aca="false">SUM('Felling&amp;Restocking'!O768+'Felling&amp;Restocking'!P768)</f>
        <v>0</v>
      </c>
      <c r="S768" s="369" t="n">
        <f aca="false">IF(AND(O768&lt;&gt;0,P768&lt;&gt;0,'Felling&amp;Restocking'!G768&lt;&gt;0,AA768="",AC768=""),1,0)</f>
        <v>0</v>
      </c>
      <c r="T768" s="370" t="str">
        <f aca="false">IF(OR('Felling&amp;Restocking'!G768=0,'Felling&amp;Restocking'!G768=""),"",SUM('Felling&amp;Restocking'!O768/P768)*'Felling&amp;Restocking'!G768)</f>
        <v/>
      </c>
      <c r="U768" s="370" t="str">
        <f aca="false">IF(OR('Felling&amp;Restocking'!G768=0,'Felling&amp;Restocking'!G768=""),"",SUM('Felling&amp;Restocking'!P768/P768)*'Felling&amp;Restocking'!G768)</f>
        <v/>
      </c>
      <c r="V768" s="371" t="n">
        <f aca="false">IF(CONCATENATE('Felling&amp;Restocking'!U768&amp;'Felling&amp;Restocking'!W768&amp;'Felling&amp;Restocking'!Y768&amp;'Felling&amp;Restocking'!AA768&amp;'Felling&amp;Restocking'!AC768)="",0,1)</f>
        <v>0</v>
      </c>
      <c r="W768" s="372" t="n">
        <f aca="false">IF(OR(OR(TRIM('Felling&amp;Restocking'!H768)="T",TRIM('Felling&amp;Restocking'!H768)="DF",TRIM('Felling&amp;Restocking'!H768)="OS"),O768=0),0,1)</f>
        <v>0</v>
      </c>
      <c r="X768" s="372" t="n">
        <f aca="false">IF(OR('Felling&amp;Restocking'!$S768="",OR('Felling&amp;Restocking'!$S768=0,'Felling&amp;Restocking'!$S768="N/A")),0,1)</f>
        <v>0</v>
      </c>
      <c r="Y768" s="362" t="str">
        <f aca="false">IF(W768=1,T768,"")</f>
        <v/>
      </c>
      <c r="Z768" s="362" t="str">
        <f aca="false">IF(W768=1,U768,"")</f>
        <v/>
      </c>
      <c r="AA768" s="363" t="str">
        <f aca="false">CONCATENATE(IF(AND(AG768="B",AF768&lt;&gt;""),AF768,""),IF(AND(AI768="B",AH768&lt;&gt;""),AH768,""),IF(AND(AK768="B",AJ768&lt;&gt;""),AJ768,""),IF(AND(AM768="B",AL768&lt;&gt;""),AL768,""),IF(AND(AO768="B",AN768&lt;&gt;""),AN768,""),IF(AND(AQ768="B",AP768&lt;&gt;""),AP768,""))</f>
        <v/>
      </c>
      <c r="AC768" s="362" t="str">
        <f aca="false">CONCATENATE(IF(AND(AG768="C",AF768&lt;&gt;""),AF768,""),IF(AND(AI768="C",AH768&lt;&gt;""),AH768,""),IF(AND(AK768="C",AJ768&lt;&gt;""),AJ768,""),IF(AND(AM768="C",AL768&lt;&gt;""),AL768,""),IF(AND(AO768="C",AN768&lt;&gt;""),AN768,""),IF(AND(AQ768="C",AP768&lt;&gt;""),AP768,""))</f>
        <v/>
      </c>
      <c r="AE768" s="362" t="str">
        <f aca="false">CONCATENATE(IF(AS768="","",AS768),IF(AU768="","",AU768),IF(AW768="","",AW768),IF(AY768="","",AY768),IF(BA768="","",BA768),IF(BC768="","",BC768))</f>
        <v>1</v>
      </c>
      <c r="AF768" s="362" t="str">
        <f aca="false">IF('Felling&amp;Restocking'!I768="","",IFERROR(VLOOKUP( 'Felling&amp;Restocking'!I768,SpeciesList[],2,0),"," &amp; 'Felling&amp;Restocking'!I768))</f>
        <v/>
      </c>
      <c r="AG768" s="362" t="str">
        <f aca="false">IF('Felling&amp;Restocking'!I768="","",VLOOKUP( 'Felling&amp;Restocking'!I768,SpeciesList[],4,0))</f>
        <v/>
      </c>
      <c r="AH768" s="362" t="str">
        <f aca="false">IF('Felling&amp;Restocking'!J768="","",IFERROR("," &amp; VLOOKUP( 'Felling&amp;Restocking'!J768,SpeciesList[],2,0),"," &amp; 'Felling&amp;Restocking'!J768))</f>
        <v/>
      </c>
      <c r="AI768" s="362" t="str">
        <f aca="false">IF('Felling&amp;Restocking'!J768="","",VLOOKUP( 'Felling&amp;Restocking'!J768,SpeciesList[],4,0))</f>
        <v/>
      </c>
      <c r="AJ768" s="362" t="str">
        <f aca="false">IF('Felling&amp;Restocking'!K768="","",IFERROR("," &amp; VLOOKUP( 'Felling&amp;Restocking'!K768,SpeciesList[],2,0),"," &amp; 'Felling&amp;Restocking'!K768))</f>
        <v/>
      </c>
      <c r="AK768" s="362" t="str">
        <f aca="false">IF('Felling&amp;Restocking'!K768="","",VLOOKUP( 'Felling&amp;Restocking'!K768,SpeciesList[],4,0))</f>
        <v/>
      </c>
      <c r="AL768" s="362" t="str">
        <f aca="false">IF('Felling&amp;Restocking'!L768="","",IFERROR("," &amp; VLOOKUP( 'Felling&amp;Restocking'!L768,SpeciesList[],2,0),"," &amp; 'Felling&amp;Restocking'!L768))</f>
        <v/>
      </c>
      <c r="AM768" s="362" t="str">
        <f aca="false">IF('Felling&amp;Restocking'!L768="","",VLOOKUP( 'Felling&amp;Restocking'!L768,SpeciesList[],4,0))</f>
        <v/>
      </c>
      <c r="AN768" s="362" t="str">
        <f aca="false">IF('Felling&amp;Restocking'!M768="","",IFERROR("," &amp; VLOOKUP( 'Felling&amp;Restocking'!M768,SpeciesList[],2,0),"," &amp; 'Felling&amp;Restocking'!M768))</f>
        <v/>
      </c>
      <c r="AO768" s="362" t="str">
        <f aca="false">IF('Felling&amp;Restocking'!M768="","",VLOOKUP( 'Felling&amp;Restocking'!M768,SpeciesList[],4,0))</f>
        <v/>
      </c>
      <c r="AP768" s="362" t="str">
        <f aca="false">IF('Felling&amp;Restocking'!N768="","",IFERROR("," &amp; VLOOKUP( 'Felling&amp;Restocking'!N768,SpeciesList[],2,0),"," &amp; 'Felling&amp;Restocking'!N768))</f>
        <v/>
      </c>
      <c r="AQ768" s="362" t="str">
        <f aca="false">IF('Felling&amp;Restocking'!N768="","",VLOOKUP( 'Felling&amp;Restocking'!N768,SpeciesList[],4,0))</f>
        <v/>
      </c>
      <c r="AT768" s="362" t="str">
        <f aca="false">IF('Sub-Cpt Record'!A768&lt;&gt;"",CONCATENATE('Sub-Cpt Record'!A768,'Sub-Cpt Record'!B768,'Sub-Cpt Record'!C768),"")</f>
        <v/>
      </c>
      <c r="AU768" s="362" t="n">
        <f aca="false">IF($AT768="",1,COUNTIFS($AT$11:$AT$1000, $AT768))</f>
        <v>1</v>
      </c>
      <c r="AV768" s="362" t="n">
        <f aca="false">IF(AT768&lt;&gt;"",'Sub-Cpt Record'!C768/CODE!AU768,0)</f>
        <v>0</v>
      </c>
    </row>
    <row r="769" customFormat="false" ht="15" hidden="false" customHeight="false" outlineLevel="0" collapsed="false">
      <c r="A769" s="362" t="str">
        <f aca="false">IF('Sub-Cpt Record'!B769="",IF(OR('Sub-Cpt Record'!A769=0,'Sub-Cpt Record'!A769=""),"",'Sub-Cpt Record'!A769),CONCATENATE('Sub-Cpt Record'!A769&amp;'Sub-Cpt Record'!B769))</f>
        <v/>
      </c>
      <c r="B769" s="362" t="n">
        <f aca="false">IF($A769="",1,COUNTIFS($A$11:$A$1000, $A769))</f>
        <v>1</v>
      </c>
      <c r="C769" s="363" t="str">
        <f aca="false">IF('Sub-Cpt Record'!E769 = "","",'Sub-Cpt Record'!E769&amp;"  ")</f>
        <v/>
      </c>
      <c r="D769" s="362" t="str">
        <f aca="false">IF('Sub-Cpt Record'!F769 = "","",'Sub-Cpt Record'!F769&amp;"  ")</f>
        <v/>
      </c>
      <c r="E769" s="362" t="str">
        <f aca="false">IF('Sub-Cpt Record'!G769 = "","",'Sub-Cpt Record'!G769&amp;"  ")</f>
        <v/>
      </c>
      <c r="F769" s="362" t="str">
        <f aca="false">IF('Sub-Cpt Record'!H769 = "","",'Sub-Cpt Record'!H769&amp;"  ")</f>
        <v/>
      </c>
      <c r="G769" s="362" t="str">
        <f aca="false">IF('Sub-Cpt Record'!I769 = "","",'Sub-Cpt Record'!I769&amp;"  ")</f>
        <v/>
      </c>
      <c r="H769" s="362" t="str">
        <f aca="false">IF('Sub-Cpt Record'!J769 = "","",'Sub-Cpt Record'!J769&amp;"  ")</f>
        <v/>
      </c>
      <c r="I769" s="364" t="str">
        <f aca="false">CONCATENATE(C769&amp;D769&amp;E769&amp;F769&amp;G769&amp;H769)</f>
        <v/>
      </c>
      <c r="J769" s="362" t="n">
        <f aca="false">IF(A769&lt;&gt;"",'Sub-Cpt Record'!C769/CODE!B769,0)</f>
        <v>0</v>
      </c>
      <c r="L769" s="365" t="str">
        <f aca="false">IF(A769="",IF(L770=1,1,""),1)</f>
        <v/>
      </c>
      <c r="N769" s="366" t="n">
        <f aca="false">COUNTIFS('Felling&amp;Restocking'!$A$11:$A$1000, 'Felling&amp;Restocking'!$A769, 'Felling&amp;Restocking'!$B$11:$B$1000, 'Felling&amp;Restocking'!$B769, 'Felling&amp;Restocking'!$H$11:$H$1000, 'Felling&amp;Restocking'!$H769)</f>
        <v>0</v>
      </c>
      <c r="O769" s="366" t="n">
        <f aca="false">IF(OR('Felling&amp;Restocking'!H769=0,'Felling&amp;Restocking'!H769=""),0,1)</f>
        <v>0</v>
      </c>
      <c r="P769" s="367" t="n">
        <f aca="false">SUM('Felling&amp;Restocking'!O769+'Felling&amp;Restocking'!P769)</f>
        <v>0</v>
      </c>
      <c r="S769" s="369" t="n">
        <f aca="false">IF(AND(O769&lt;&gt;0,P769&lt;&gt;0,'Felling&amp;Restocking'!G769&lt;&gt;0,AA769="",AC769=""),1,0)</f>
        <v>0</v>
      </c>
      <c r="T769" s="370" t="str">
        <f aca="false">IF(OR('Felling&amp;Restocking'!G769=0,'Felling&amp;Restocking'!G769=""),"",SUM('Felling&amp;Restocking'!O769/P769)*'Felling&amp;Restocking'!G769)</f>
        <v/>
      </c>
      <c r="U769" s="370" t="str">
        <f aca="false">IF(OR('Felling&amp;Restocking'!G769=0,'Felling&amp;Restocking'!G769=""),"",SUM('Felling&amp;Restocking'!P769/P769)*'Felling&amp;Restocking'!G769)</f>
        <v/>
      </c>
      <c r="V769" s="371" t="n">
        <f aca="false">IF(CONCATENATE('Felling&amp;Restocking'!U769&amp;'Felling&amp;Restocking'!W769&amp;'Felling&amp;Restocking'!Y769&amp;'Felling&amp;Restocking'!AA769&amp;'Felling&amp;Restocking'!AC769)="",0,1)</f>
        <v>0</v>
      </c>
      <c r="W769" s="372" t="n">
        <f aca="false">IF(OR(OR(TRIM('Felling&amp;Restocking'!H769)="T",TRIM('Felling&amp;Restocking'!H769)="DF",TRIM('Felling&amp;Restocking'!H769)="OS"),O769=0),0,1)</f>
        <v>0</v>
      </c>
      <c r="X769" s="372" t="n">
        <f aca="false">IF(OR('Felling&amp;Restocking'!$S769="",OR('Felling&amp;Restocking'!$S769=0,'Felling&amp;Restocking'!$S769="N/A")),0,1)</f>
        <v>0</v>
      </c>
      <c r="Y769" s="362" t="str">
        <f aca="false">IF(W769=1,T769,"")</f>
        <v/>
      </c>
      <c r="Z769" s="362" t="str">
        <f aca="false">IF(W769=1,U769,"")</f>
        <v/>
      </c>
      <c r="AA769" s="363" t="str">
        <f aca="false">CONCATENATE(IF(AND(AG769="B",AF769&lt;&gt;""),AF769,""),IF(AND(AI769="B",AH769&lt;&gt;""),AH769,""),IF(AND(AK769="B",AJ769&lt;&gt;""),AJ769,""),IF(AND(AM769="B",AL769&lt;&gt;""),AL769,""),IF(AND(AO769="B",AN769&lt;&gt;""),AN769,""),IF(AND(AQ769="B",AP769&lt;&gt;""),AP769,""))</f>
        <v/>
      </c>
      <c r="AC769" s="362" t="str">
        <f aca="false">CONCATENATE(IF(AND(AG769="C",AF769&lt;&gt;""),AF769,""),IF(AND(AI769="C",AH769&lt;&gt;""),AH769,""),IF(AND(AK769="C",AJ769&lt;&gt;""),AJ769,""),IF(AND(AM769="C",AL769&lt;&gt;""),AL769,""),IF(AND(AO769="C",AN769&lt;&gt;""),AN769,""),IF(AND(AQ769="C",AP769&lt;&gt;""),AP769,""))</f>
        <v/>
      </c>
      <c r="AE769" s="362" t="str">
        <f aca="false">CONCATENATE(IF(AS769="","",AS769),IF(AU769="","",AU769),IF(AW769="","",AW769),IF(AY769="","",AY769),IF(BA769="","",BA769),IF(BC769="","",BC769))</f>
        <v>1</v>
      </c>
      <c r="AF769" s="362" t="str">
        <f aca="false">IF('Felling&amp;Restocking'!I769="","",IFERROR(VLOOKUP( 'Felling&amp;Restocking'!I769,SpeciesList[],2,0),"," &amp; 'Felling&amp;Restocking'!I769))</f>
        <v/>
      </c>
      <c r="AG769" s="362" t="str">
        <f aca="false">IF('Felling&amp;Restocking'!I769="","",VLOOKUP( 'Felling&amp;Restocking'!I769,SpeciesList[],4,0))</f>
        <v/>
      </c>
      <c r="AH769" s="362" t="str">
        <f aca="false">IF('Felling&amp;Restocking'!J769="","",IFERROR("," &amp; VLOOKUP( 'Felling&amp;Restocking'!J769,SpeciesList[],2,0),"," &amp; 'Felling&amp;Restocking'!J769))</f>
        <v/>
      </c>
      <c r="AI769" s="362" t="str">
        <f aca="false">IF('Felling&amp;Restocking'!J769="","",VLOOKUP( 'Felling&amp;Restocking'!J769,SpeciesList[],4,0))</f>
        <v/>
      </c>
      <c r="AJ769" s="362" t="str">
        <f aca="false">IF('Felling&amp;Restocking'!K769="","",IFERROR("," &amp; VLOOKUP( 'Felling&amp;Restocking'!K769,SpeciesList[],2,0),"," &amp; 'Felling&amp;Restocking'!K769))</f>
        <v/>
      </c>
      <c r="AK769" s="362" t="str">
        <f aca="false">IF('Felling&amp;Restocking'!K769="","",VLOOKUP( 'Felling&amp;Restocking'!K769,SpeciesList[],4,0))</f>
        <v/>
      </c>
      <c r="AL769" s="362" t="str">
        <f aca="false">IF('Felling&amp;Restocking'!L769="","",IFERROR("," &amp; VLOOKUP( 'Felling&amp;Restocking'!L769,SpeciesList[],2,0),"," &amp; 'Felling&amp;Restocking'!L769))</f>
        <v/>
      </c>
      <c r="AM769" s="362" t="str">
        <f aca="false">IF('Felling&amp;Restocking'!L769="","",VLOOKUP( 'Felling&amp;Restocking'!L769,SpeciesList[],4,0))</f>
        <v/>
      </c>
      <c r="AN769" s="362" t="str">
        <f aca="false">IF('Felling&amp;Restocking'!M769="","",IFERROR("," &amp; VLOOKUP( 'Felling&amp;Restocking'!M769,SpeciesList[],2,0),"," &amp; 'Felling&amp;Restocking'!M769))</f>
        <v/>
      </c>
      <c r="AO769" s="362" t="str">
        <f aca="false">IF('Felling&amp;Restocking'!M769="","",VLOOKUP( 'Felling&amp;Restocking'!M769,SpeciesList[],4,0))</f>
        <v/>
      </c>
      <c r="AP769" s="362" t="str">
        <f aca="false">IF('Felling&amp;Restocking'!N769="","",IFERROR("," &amp; VLOOKUP( 'Felling&amp;Restocking'!N769,SpeciesList[],2,0),"," &amp; 'Felling&amp;Restocking'!N769))</f>
        <v/>
      </c>
      <c r="AQ769" s="362" t="str">
        <f aca="false">IF('Felling&amp;Restocking'!N769="","",VLOOKUP( 'Felling&amp;Restocking'!N769,SpeciesList[],4,0))</f>
        <v/>
      </c>
      <c r="AT769" s="362" t="str">
        <f aca="false">IF('Sub-Cpt Record'!A769&lt;&gt;"",CONCATENATE('Sub-Cpt Record'!A769,'Sub-Cpt Record'!B769,'Sub-Cpt Record'!C769),"")</f>
        <v/>
      </c>
      <c r="AU769" s="362" t="n">
        <f aca="false">IF($AT769="",1,COUNTIFS($AT$11:$AT$1000, $AT769))</f>
        <v>1</v>
      </c>
      <c r="AV769" s="362" t="n">
        <f aca="false">IF(AT769&lt;&gt;"",'Sub-Cpt Record'!C769/CODE!AU769,0)</f>
        <v>0</v>
      </c>
    </row>
    <row r="770" customFormat="false" ht="15" hidden="false" customHeight="false" outlineLevel="0" collapsed="false">
      <c r="A770" s="362" t="str">
        <f aca="false">IF('Sub-Cpt Record'!B770="",IF(OR('Sub-Cpt Record'!A770=0,'Sub-Cpt Record'!A770=""),"",'Sub-Cpt Record'!A770),CONCATENATE('Sub-Cpt Record'!A770&amp;'Sub-Cpt Record'!B770))</f>
        <v/>
      </c>
      <c r="B770" s="362" t="n">
        <f aca="false">IF($A770="",1,COUNTIFS($A$11:$A$1000, $A770))</f>
        <v>1</v>
      </c>
      <c r="C770" s="363" t="str">
        <f aca="false">IF('Sub-Cpt Record'!E770 = "","",'Sub-Cpt Record'!E770&amp;"  ")</f>
        <v/>
      </c>
      <c r="D770" s="362" t="str">
        <f aca="false">IF('Sub-Cpt Record'!F770 = "","",'Sub-Cpt Record'!F770&amp;"  ")</f>
        <v/>
      </c>
      <c r="E770" s="362" t="str">
        <f aca="false">IF('Sub-Cpt Record'!G770 = "","",'Sub-Cpt Record'!G770&amp;"  ")</f>
        <v/>
      </c>
      <c r="F770" s="362" t="str">
        <f aca="false">IF('Sub-Cpt Record'!H770 = "","",'Sub-Cpt Record'!H770&amp;"  ")</f>
        <v/>
      </c>
      <c r="G770" s="362" t="str">
        <f aca="false">IF('Sub-Cpt Record'!I770 = "","",'Sub-Cpt Record'!I770&amp;"  ")</f>
        <v/>
      </c>
      <c r="H770" s="362" t="str">
        <f aca="false">IF('Sub-Cpt Record'!J770 = "","",'Sub-Cpt Record'!J770&amp;"  ")</f>
        <v/>
      </c>
      <c r="I770" s="364" t="str">
        <f aca="false">CONCATENATE(C770&amp;D770&amp;E770&amp;F770&amp;G770&amp;H770)</f>
        <v/>
      </c>
      <c r="J770" s="362" t="n">
        <f aca="false">IF(A770&lt;&gt;"",'Sub-Cpt Record'!C770/CODE!B770,0)</f>
        <v>0</v>
      </c>
      <c r="L770" s="365" t="str">
        <f aca="false">IF(A770="",IF(L771=1,1,""),1)</f>
        <v/>
      </c>
      <c r="N770" s="366" t="n">
        <f aca="false">COUNTIFS('Felling&amp;Restocking'!$A$11:$A$1000, 'Felling&amp;Restocking'!$A770, 'Felling&amp;Restocking'!$B$11:$B$1000, 'Felling&amp;Restocking'!$B770, 'Felling&amp;Restocking'!$H$11:$H$1000, 'Felling&amp;Restocking'!$H770)</f>
        <v>0</v>
      </c>
      <c r="O770" s="366" t="n">
        <f aca="false">IF(OR('Felling&amp;Restocking'!H770=0,'Felling&amp;Restocking'!H770=""),0,1)</f>
        <v>0</v>
      </c>
      <c r="P770" s="367" t="n">
        <f aca="false">SUM('Felling&amp;Restocking'!O770+'Felling&amp;Restocking'!P770)</f>
        <v>0</v>
      </c>
      <c r="S770" s="369" t="n">
        <f aca="false">IF(AND(O770&lt;&gt;0,P770&lt;&gt;0,'Felling&amp;Restocking'!G770&lt;&gt;0,AA770="",AC770=""),1,0)</f>
        <v>0</v>
      </c>
      <c r="T770" s="370" t="str">
        <f aca="false">IF(OR('Felling&amp;Restocking'!G770=0,'Felling&amp;Restocking'!G770=""),"",SUM('Felling&amp;Restocking'!O770/P770)*'Felling&amp;Restocking'!G770)</f>
        <v/>
      </c>
      <c r="U770" s="370" t="str">
        <f aca="false">IF(OR('Felling&amp;Restocking'!G770=0,'Felling&amp;Restocking'!G770=""),"",SUM('Felling&amp;Restocking'!P770/P770)*'Felling&amp;Restocking'!G770)</f>
        <v/>
      </c>
      <c r="V770" s="371" t="n">
        <f aca="false">IF(CONCATENATE('Felling&amp;Restocking'!U770&amp;'Felling&amp;Restocking'!W770&amp;'Felling&amp;Restocking'!Y770&amp;'Felling&amp;Restocking'!AA770&amp;'Felling&amp;Restocking'!AC770)="",0,1)</f>
        <v>0</v>
      </c>
      <c r="W770" s="372" t="n">
        <f aca="false">IF(OR(OR(TRIM('Felling&amp;Restocking'!H770)="T",TRIM('Felling&amp;Restocking'!H770)="DF",TRIM('Felling&amp;Restocking'!H770)="OS"),O770=0),0,1)</f>
        <v>0</v>
      </c>
      <c r="X770" s="372" t="n">
        <f aca="false">IF(OR('Felling&amp;Restocking'!$S770="",OR('Felling&amp;Restocking'!$S770=0,'Felling&amp;Restocking'!$S770="N/A")),0,1)</f>
        <v>0</v>
      </c>
      <c r="Y770" s="362" t="str">
        <f aca="false">IF(W770=1,T770,"")</f>
        <v/>
      </c>
      <c r="Z770" s="362" t="str">
        <f aca="false">IF(W770=1,U770,"")</f>
        <v/>
      </c>
      <c r="AA770" s="363" t="str">
        <f aca="false">CONCATENATE(IF(AND(AG770="B",AF770&lt;&gt;""),AF770,""),IF(AND(AI770="B",AH770&lt;&gt;""),AH770,""),IF(AND(AK770="B",AJ770&lt;&gt;""),AJ770,""),IF(AND(AM770="B",AL770&lt;&gt;""),AL770,""),IF(AND(AO770="B",AN770&lt;&gt;""),AN770,""),IF(AND(AQ770="B",AP770&lt;&gt;""),AP770,""))</f>
        <v/>
      </c>
      <c r="AC770" s="362" t="str">
        <f aca="false">CONCATENATE(IF(AND(AG770="C",AF770&lt;&gt;""),AF770,""),IF(AND(AI770="C",AH770&lt;&gt;""),AH770,""),IF(AND(AK770="C",AJ770&lt;&gt;""),AJ770,""),IF(AND(AM770="C",AL770&lt;&gt;""),AL770,""),IF(AND(AO770="C",AN770&lt;&gt;""),AN770,""),IF(AND(AQ770="C",AP770&lt;&gt;""),AP770,""))</f>
        <v/>
      </c>
      <c r="AE770" s="362" t="str">
        <f aca="false">CONCATENATE(IF(AS770="","",AS770),IF(AU770="","",AU770),IF(AW770="","",AW770),IF(AY770="","",AY770),IF(BA770="","",BA770),IF(BC770="","",BC770))</f>
        <v>1</v>
      </c>
      <c r="AF770" s="362" t="str">
        <f aca="false">IF('Felling&amp;Restocking'!I770="","",IFERROR(VLOOKUP( 'Felling&amp;Restocking'!I770,SpeciesList[],2,0),"," &amp; 'Felling&amp;Restocking'!I770))</f>
        <v/>
      </c>
      <c r="AG770" s="362" t="str">
        <f aca="false">IF('Felling&amp;Restocking'!I770="","",VLOOKUP( 'Felling&amp;Restocking'!I770,SpeciesList[],4,0))</f>
        <v/>
      </c>
      <c r="AH770" s="362" t="str">
        <f aca="false">IF('Felling&amp;Restocking'!J770="","",IFERROR("," &amp; VLOOKUP( 'Felling&amp;Restocking'!J770,SpeciesList[],2,0),"," &amp; 'Felling&amp;Restocking'!J770))</f>
        <v/>
      </c>
      <c r="AI770" s="362" t="str">
        <f aca="false">IF('Felling&amp;Restocking'!J770="","",VLOOKUP( 'Felling&amp;Restocking'!J770,SpeciesList[],4,0))</f>
        <v/>
      </c>
      <c r="AJ770" s="362" t="str">
        <f aca="false">IF('Felling&amp;Restocking'!K770="","",IFERROR("," &amp; VLOOKUP( 'Felling&amp;Restocking'!K770,SpeciesList[],2,0),"," &amp; 'Felling&amp;Restocking'!K770))</f>
        <v/>
      </c>
      <c r="AK770" s="362" t="str">
        <f aca="false">IF('Felling&amp;Restocking'!K770="","",VLOOKUP( 'Felling&amp;Restocking'!K770,SpeciesList[],4,0))</f>
        <v/>
      </c>
      <c r="AL770" s="362" t="str">
        <f aca="false">IF('Felling&amp;Restocking'!L770="","",IFERROR("," &amp; VLOOKUP( 'Felling&amp;Restocking'!L770,SpeciesList[],2,0),"," &amp; 'Felling&amp;Restocking'!L770))</f>
        <v/>
      </c>
      <c r="AM770" s="362" t="str">
        <f aca="false">IF('Felling&amp;Restocking'!L770="","",VLOOKUP( 'Felling&amp;Restocking'!L770,SpeciesList[],4,0))</f>
        <v/>
      </c>
      <c r="AN770" s="362" t="str">
        <f aca="false">IF('Felling&amp;Restocking'!M770="","",IFERROR("," &amp; VLOOKUP( 'Felling&amp;Restocking'!M770,SpeciesList[],2,0),"," &amp; 'Felling&amp;Restocking'!M770))</f>
        <v/>
      </c>
      <c r="AO770" s="362" t="str">
        <f aca="false">IF('Felling&amp;Restocking'!M770="","",VLOOKUP( 'Felling&amp;Restocking'!M770,SpeciesList[],4,0))</f>
        <v/>
      </c>
      <c r="AP770" s="362" t="str">
        <f aca="false">IF('Felling&amp;Restocking'!N770="","",IFERROR("," &amp; VLOOKUP( 'Felling&amp;Restocking'!N770,SpeciesList[],2,0),"," &amp; 'Felling&amp;Restocking'!N770))</f>
        <v/>
      </c>
      <c r="AQ770" s="362" t="str">
        <f aca="false">IF('Felling&amp;Restocking'!N770="","",VLOOKUP( 'Felling&amp;Restocking'!N770,SpeciesList[],4,0))</f>
        <v/>
      </c>
      <c r="AT770" s="362" t="str">
        <f aca="false">IF('Sub-Cpt Record'!A770&lt;&gt;"",CONCATENATE('Sub-Cpt Record'!A770,'Sub-Cpt Record'!B770,'Sub-Cpt Record'!C770),"")</f>
        <v/>
      </c>
      <c r="AU770" s="362" t="n">
        <f aca="false">IF($AT770="",1,COUNTIFS($AT$11:$AT$1000, $AT770))</f>
        <v>1</v>
      </c>
      <c r="AV770" s="362" t="n">
        <f aca="false">IF(AT770&lt;&gt;"",'Sub-Cpt Record'!C770/CODE!AU770,0)</f>
        <v>0</v>
      </c>
    </row>
    <row r="771" customFormat="false" ht="15" hidden="false" customHeight="false" outlineLevel="0" collapsed="false">
      <c r="A771" s="362" t="str">
        <f aca="false">IF('Sub-Cpt Record'!B771="",IF(OR('Sub-Cpt Record'!A771=0,'Sub-Cpt Record'!A771=""),"",'Sub-Cpt Record'!A771),CONCATENATE('Sub-Cpt Record'!A771&amp;'Sub-Cpt Record'!B771))</f>
        <v/>
      </c>
      <c r="B771" s="362" t="n">
        <f aca="false">IF($A771="",1,COUNTIFS($A$11:$A$1000, $A771))</f>
        <v>1</v>
      </c>
      <c r="C771" s="363" t="str">
        <f aca="false">IF('Sub-Cpt Record'!E771 = "","",'Sub-Cpt Record'!E771&amp;"  ")</f>
        <v/>
      </c>
      <c r="D771" s="362" t="str">
        <f aca="false">IF('Sub-Cpt Record'!F771 = "","",'Sub-Cpt Record'!F771&amp;"  ")</f>
        <v/>
      </c>
      <c r="E771" s="362" t="str">
        <f aca="false">IF('Sub-Cpt Record'!G771 = "","",'Sub-Cpt Record'!G771&amp;"  ")</f>
        <v/>
      </c>
      <c r="F771" s="362" t="str">
        <f aca="false">IF('Sub-Cpt Record'!H771 = "","",'Sub-Cpt Record'!H771&amp;"  ")</f>
        <v/>
      </c>
      <c r="G771" s="362" t="str">
        <f aca="false">IF('Sub-Cpt Record'!I771 = "","",'Sub-Cpt Record'!I771&amp;"  ")</f>
        <v/>
      </c>
      <c r="H771" s="362" t="str">
        <f aca="false">IF('Sub-Cpt Record'!J771 = "","",'Sub-Cpt Record'!J771&amp;"  ")</f>
        <v/>
      </c>
      <c r="I771" s="364" t="str">
        <f aca="false">CONCATENATE(C771&amp;D771&amp;E771&amp;F771&amp;G771&amp;H771)</f>
        <v/>
      </c>
      <c r="J771" s="362" t="n">
        <f aca="false">IF(A771&lt;&gt;"",'Sub-Cpt Record'!C771/CODE!B771,0)</f>
        <v>0</v>
      </c>
      <c r="L771" s="365" t="str">
        <f aca="false">IF(A771="",IF(L772=1,1,""),1)</f>
        <v/>
      </c>
      <c r="N771" s="366" t="n">
        <f aca="false">COUNTIFS('Felling&amp;Restocking'!$A$11:$A$1000, 'Felling&amp;Restocking'!$A771, 'Felling&amp;Restocking'!$B$11:$B$1000, 'Felling&amp;Restocking'!$B771, 'Felling&amp;Restocking'!$H$11:$H$1000, 'Felling&amp;Restocking'!$H771)</f>
        <v>0</v>
      </c>
      <c r="O771" s="366" t="n">
        <f aca="false">IF(OR('Felling&amp;Restocking'!H771=0,'Felling&amp;Restocking'!H771=""),0,1)</f>
        <v>0</v>
      </c>
      <c r="P771" s="367" t="n">
        <f aca="false">SUM('Felling&amp;Restocking'!O771+'Felling&amp;Restocking'!P771)</f>
        <v>0</v>
      </c>
      <c r="S771" s="369" t="n">
        <f aca="false">IF(AND(O771&lt;&gt;0,P771&lt;&gt;0,'Felling&amp;Restocking'!G771&lt;&gt;0,AA771="",AC771=""),1,0)</f>
        <v>0</v>
      </c>
      <c r="T771" s="370" t="str">
        <f aca="false">IF(OR('Felling&amp;Restocking'!G771=0,'Felling&amp;Restocking'!G771=""),"",SUM('Felling&amp;Restocking'!O771/P771)*'Felling&amp;Restocking'!G771)</f>
        <v/>
      </c>
      <c r="U771" s="370" t="str">
        <f aca="false">IF(OR('Felling&amp;Restocking'!G771=0,'Felling&amp;Restocking'!G771=""),"",SUM('Felling&amp;Restocking'!P771/P771)*'Felling&amp;Restocking'!G771)</f>
        <v/>
      </c>
      <c r="V771" s="371" t="n">
        <f aca="false">IF(CONCATENATE('Felling&amp;Restocking'!U771&amp;'Felling&amp;Restocking'!W771&amp;'Felling&amp;Restocking'!Y771&amp;'Felling&amp;Restocking'!AA771&amp;'Felling&amp;Restocking'!AC771)="",0,1)</f>
        <v>0</v>
      </c>
      <c r="W771" s="372" t="n">
        <f aca="false">IF(OR(OR(TRIM('Felling&amp;Restocking'!H771)="T",TRIM('Felling&amp;Restocking'!H771)="DF",TRIM('Felling&amp;Restocking'!H771)="OS"),O771=0),0,1)</f>
        <v>0</v>
      </c>
      <c r="X771" s="372" t="n">
        <f aca="false">IF(OR('Felling&amp;Restocking'!$S771="",OR('Felling&amp;Restocking'!$S771=0,'Felling&amp;Restocking'!$S771="N/A")),0,1)</f>
        <v>0</v>
      </c>
      <c r="Y771" s="362" t="str">
        <f aca="false">IF(W771=1,T771,"")</f>
        <v/>
      </c>
      <c r="Z771" s="362" t="str">
        <f aca="false">IF(W771=1,U771,"")</f>
        <v/>
      </c>
      <c r="AA771" s="363" t="str">
        <f aca="false">CONCATENATE(IF(AND(AG771="B",AF771&lt;&gt;""),AF771,""),IF(AND(AI771="B",AH771&lt;&gt;""),AH771,""),IF(AND(AK771="B",AJ771&lt;&gt;""),AJ771,""),IF(AND(AM771="B",AL771&lt;&gt;""),AL771,""),IF(AND(AO771="B",AN771&lt;&gt;""),AN771,""),IF(AND(AQ771="B",AP771&lt;&gt;""),AP771,""))</f>
        <v/>
      </c>
      <c r="AC771" s="362" t="str">
        <f aca="false">CONCATENATE(IF(AND(AG771="C",AF771&lt;&gt;""),AF771,""),IF(AND(AI771="C",AH771&lt;&gt;""),AH771,""),IF(AND(AK771="C",AJ771&lt;&gt;""),AJ771,""),IF(AND(AM771="C",AL771&lt;&gt;""),AL771,""),IF(AND(AO771="C",AN771&lt;&gt;""),AN771,""),IF(AND(AQ771="C",AP771&lt;&gt;""),AP771,""))</f>
        <v/>
      </c>
      <c r="AE771" s="362" t="str">
        <f aca="false">CONCATENATE(IF(AS771="","",AS771),IF(AU771="","",AU771),IF(AW771="","",AW771),IF(AY771="","",AY771),IF(BA771="","",BA771),IF(BC771="","",BC771))</f>
        <v>1</v>
      </c>
      <c r="AF771" s="362" t="str">
        <f aca="false">IF('Felling&amp;Restocking'!I771="","",IFERROR(VLOOKUP( 'Felling&amp;Restocking'!I771,SpeciesList[],2,0),"," &amp; 'Felling&amp;Restocking'!I771))</f>
        <v/>
      </c>
      <c r="AG771" s="362" t="str">
        <f aca="false">IF('Felling&amp;Restocking'!I771="","",VLOOKUP( 'Felling&amp;Restocking'!I771,SpeciesList[],4,0))</f>
        <v/>
      </c>
      <c r="AH771" s="362" t="str">
        <f aca="false">IF('Felling&amp;Restocking'!J771="","",IFERROR("," &amp; VLOOKUP( 'Felling&amp;Restocking'!J771,SpeciesList[],2,0),"," &amp; 'Felling&amp;Restocking'!J771))</f>
        <v/>
      </c>
      <c r="AI771" s="362" t="str">
        <f aca="false">IF('Felling&amp;Restocking'!J771="","",VLOOKUP( 'Felling&amp;Restocking'!J771,SpeciesList[],4,0))</f>
        <v/>
      </c>
      <c r="AJ771" s="362" t="str">
        <f aca="false">IF('Felling&amp;Restocking'!K771="","",IFERROR("," &amp; VLOOKUP( 'Felling&amp;Restocking'!K771,SpeciesList[],2,0),"," &amp; 'Felling&amp;Restocking'!K771))</f>
        <v/>
      </c>
      <c r="AK771" s="362" t="str">
        <f aca="false">IF('Felling&amp;Restocking'!K771="","",VLOOKUP( 'Felling&amp;Restocking'!K771,SpeciesList[],4,0))</f>
        <v/>
      </c>
      <c r="AL771" s="362" t="str">
        <f aca="false">IF('Felling&amp;Restocking'!L771="","",IFERROR("," &amp; VLOOKUP( 'Felling&amp;Restocking'!L771,SpeciesList[],2,0),"," &amp; 'Felling&amp;Restocking'!L771))</f>
        <v/>
      </c>
      <c r="AM771" s="362" t="str">
        <f aca="false">IF('Felling&amp;Restocking'!L771="","",VLOOKUP( 'Felling&amp;Restocking'!L771,SpeciesList[],4,0))</f>
        <v/>
      </c>
      <c r="AN771" s="362" t="str">
        <f aca="false">IF('Felling&amp;Restocking'!M771="","",IFERROR("," &amp; VLOOKUP( 'Felling&amp;Restocking'!M771,SpeciesList[],2,0),"," &amp; 'Felling&amp;Restocking'!M771))</f>
        <v/>
      </c>
      <c r="AO771" s="362" t="str">
        <f aca="false">IF('Felling&amp;Restocking'!M771="","",VLOOKUP( 'Felling&amp;Restocking'!M771,SpeciesList[],4,0))</f>
        <v/>
      </c>
      <c r="AP771" s="362" t="str">
        <f aca="false">IF('Felling&amp;Restocking'!N771="","",IFERROR("," &amp; VLOOKUP( 'Felling&amp;Restocking'!N771,SpeciesList[],2,0),"," &amp; 'Felling&amp;Restocking'!N771))</f>
        <v/>
      </c>
      <c r="AQ771" s="362" t="str">
        <f aca="false">IF('Felling&amp;Restocking'!N771="","",VLOOKUP( 'Felling&amp;Restocking'!N771,SpeciesList[],4,0))</f>
        <v/>
      </c>
      <c r="AT771" s="362" t="str">
        <f aca="false">IF('Sub-Cpt Record'!A771&lt;&gt;"",CONCATENATE('Sub-Cpt Record'!A771,'Sub-Cpt Record'!B771,'Sub-Cpt Record'!C771),"")</f>
        <v/>
      </c>
      <c r="AU771" s="362" t="n">
        <f aca="false">IF($AT771="",1,COUNTIFS($AT$11:$AT$1000, $AT771))</f>
        <v>1</v>
      </c>
      <c r="AV771" s="362" t="n">
        <f aca="false">IF(AT771&lt;&gt;"",'Sub-Cpt Record'!C771/CODE!AU771,0)</f>
        <v>0</v>
      </c>
    </row>
    <row r="772" customFormat="false" ht="15" hidden="false" customHeight="false" outlineLevel="0" collapsed="false">
      <c r="A772" s="362" t="str">
        <f aca="false">IF('Sub-Cpt Record'!B772="",IF(OR('Sub-Cpt Record'!A772=0,'Sub-Cpt Record'!A772=""),"",'Sub-Cpt Record'!A772),CONCATENATE('Sub-Cpt Record'!A772&amp;'Sub-Cpt Record'!B772))</f>
        <v/>
      </c>
      <c r="B772" s="362" t="n">
        <f aca="false">IF($A772="",1,COUNTIFS($A$11:$A$1000, $A772))</f>
        <v>1</v>
      </c>
      <c r="C772" s="363" t="str">
        <f aca="false">IF('Sub-Cpt Record'!E772 = "","",'Sub-Cpt Record'!E772&amp;"  ")</f>
        <v/>
      </c>
      <c r="D772" s="362" t="str">
        <f aca="false">IF('Sub-Cpt Record'!F772 = "","",'Sub-Cpt Record'!F772&amp;"  ")</f>
        <v/>
      </c>
      <c r="E772" s="362" t="str">
        <f aca="false">IF('Sub-Cpt Record'!G772 = "","",'Sub-Cpt Record'!G772&amp;"  ")</f>
        <v/>
      </c>
      <c r="F772" s="362" t="str">
        <f aca="false">IF('Sub-Cpt Record'!H772 = "","",'Sub-Cpt Record'!H772&amp;"  ")</f>
        <v/>
      </c>
      <c r="G772" s="362" t="str">
        <f aca="false">IF('Sub-Cpt Record'!I772 = "","",'Sub-Cpt Record'!I772&amp;"  ")</f>
        <v/>
      </c>
      <c r="H772" s="362" t="str">
        <f aca="false">IF('Sub-Cpt Record'!J772 = "","",'Sub-Cpt Record'!J772&amp;"  ")</f>
        <v/>
      </c>
      <c r="I772" s="364" t="str">
        <f aca="false">CONCATENATE(C772&amp;D772&amp;E772&amp;F772&amp;G772&amp;H772)</f>
        <v/>
      </c>
      <c r="J772" s="362" t="n">
        <f aca="false">IF(A772&lt;&gt;"",'Sub-Cpt Record'!C772/CODE!B772,0)</f>
        <v>0</v>
      </c>
      <c r="L772" s="365" t="str">
        <f aca="false">IF(A772="",IF(L773=1,1,""),1)</f>
        <v/>
      </c>
      <c r="N772" s="366" t="n">
        <f aca="false">COUNTIFS('Felling&amp;Restocking'!$A$11:$A$1000, 'Felling&amp;Restocking'!$A772, 'Felling&amp;Restocking'!$B$11:$B$1000, 'Felling&amp;Restocking'!$B772, 'Felling&amp;Restocking'!$H$11:$H$1000, 'Felling&amp;Restocking'!$H772)</f>
        <v>0</v>
      </c>
      <c r="O772" s="366" t="n">
        <f aca="false">IF(OR('Felling&amp;Restocking'!H772=0,'Felling&amp;Restocking'!H772=""),0,1)</f>
        <v>0</v>
      </c>
      <c r="P772" s="367" t="n">
        <f aca="false">SUM('Felling&amp;Restocking'!O772+'Felling&amp;Restocking'!P772)</f>
        <v>0</v>
      </c>
      <c r="S772" s="369" t="n">
        <f aca="false">IF(AND(O772&lt;&gt;0,P772&lt;&gt;0,'Felling&amp;Restocking'!G772&lt;&gt;0,AA772="",AC772=""),1,0)</f>
        <v>0</v>
      </c>
      <c r="T772" s="370" t="str">
        <f aca="false">IF(OR('Felling&amp;Restocking'!G772=0,'Felling&amp;Restocking'!G772=""),"",SUM('Felling&amp;Restocking'!O772/P772)*'Felling&amp;Restocking'!G772)</f>
        <v/>
      </c>
      <c r="U772" s="370" t="str">
        <f aca="false">IF(OR('Felling&amp;Restocking'!G772=0,'Felling&amp;Restocking'!G772=""),"",SUM('Felling&amp;Restocking'!P772/P772)*'Felling&amp;Restocking'!G772)</f>
        <v/>
      </c>
      <c r="V772" s="371" t="n">
        <f aca="false">IF(CONCATENATE('Felling&amp;Restocking'!U772&amp;'Felling&amp;Restocking'!W772&amp;'Felling&amp;Restocking'!Y772&amp;'Felling&amp;Restocking'!AA772&amp;'Felling&amp;Restocking'!AC772)="",0,1)</f>
        <v>0</v>
      </c>
      <c r="W772" s="372" t="n">
        <f aca="false">IF(OR(OR(TRIM('Felling&amp;Restocking'!H772)="T",TRIM('Felling&amp;Restocking'!H772)="DF",TRIM('Felling&amp;Restocking'!H772)="OS"),O772=0),0,1)</f>
        <v>0</v>
      </c>
      <c r="X772" s="372" t="n">
        <f aca="false">IF(OR('Felling&amp;Restocking'!$S772="",OR('Felling&amp;Restocking'!$S772=0,'Felling&amp;Restocking'!$S772="N/A")),0,1)</f>
        <v>0</v>
      </c>
      <c r="Y772" s="362" t="str">
        <f aca="false">IF(W772=1,T772,"")</f>
        <v/>
      </c>
      <c r="Z772" s="362" t="str">
        <f aca="false">IF(W772=1,U772,"")</f>
        <v/>
      </c>
      <c r="AA772" s="363" t="str">
        <f aca="false">CONCATENATE(IF(AND(AG772="B",AF772&lt;&gt;""),AF772,""),IF(AND(AI772="B",AH772&lt;&gt;""),AH772,""),IF(AND(AK772="B",AJ772&lt;&gt;""),AJ772,""),IF(AND(AM772="B",AL772&lt;&gt;""),AL772,""),IF(AND(AO772="B",AN772&lt;&gt;""),AN772,""),IF(AND(AQ772="B",AP772&lt;&gt;""),AP772,""))</f>
        <v/>
      </c>
      <c r="AC772" s="362" t="str">
        <f aca="false">CONCATENATE(IF(AND(AG772="C",AF772&lt;&gt;""),AF772,""),IF(AND(AI772="C",AH772&lt;&gt;""),AH772,""),IF(AND(AK772="C",AJ772&lt;&gt;""),AJ772,""),IF(AND(AM772="C",AL772&lt;&gt;""),AL772,""),IF(AND(AO772="C",AN772&lt;&gt;""),AN772,""),IF(AND(AQ772="C",AP772&lt;&gt;""),AP772,""))</f>
        <v/>
      </c>
      <c r="AE772" s="362" t="str">
        <f aca="false">CONCATENATE(IF(AS772="","",AS772),IF(AU772="","",AU772),IF(AW772="","",AW772),IF(AY772="","",AY772),IF(BA772="","",BA772),IF(BC772="","",BC772))</f>
        <v>1</v>
      </c>
      <c r="AF772" s="362" t="str">
        <f aca="false">IF('Felling&amp;Restocking'!I772="","",IFERROR(VLOOKUP( 'Felling&amp;Restocking'!I772,SpeciesList[],2,0),"," &amp; 'Felling&amp;Restocking'!I772))</f>
        <v/>
      </c>
      <c r="AG772" s="362" t="str">
        <f aca="false">IF('Felling&amp;Restocking'!I772="","",VLOOKUP( 'Felling&amp;Restocking'!I772,SpeciesList[],4,0))</f>
        <v/>
      </c>
      <c r="AH772" s="362" t="str">
        <f aca="false">IF('Felling&amp;Restocking'!J772="","",IFERROR("," &amp; VLOOKUP( 'Felling&amp;Restocking'!J772,SpeciesList[],2,0),"," &amp; 'Felling&amp;Restocking'!J772))</f>
        <v/>
      </c>
      <c r="AI772" s="362" t="str">
        <f aca="false">IF('Felling&amp;Restocking'!J772="","",VLOOKUP( 'Felling&amp;Restocking'!J772,SpeciesList[],4,0))</f>
        <v/>
      </c>
      <c r="AJ772" s="362" t="str">
        <f aca="false">IF('Felling&amp;Restocking'!K772="","",IFERROR("," &amp; VLOOKUP( 'Felling&amp;Restocking'!K772,SpeciesList[],2,0),"," &amp; 'Felling&amp;Restocking'!K772))</f>
        <v/>
      </c>
      <c r="AK772" s="362" t="str">
        <f aca="false">IF('Felling&amp;Restocking'!K772="","",VLOOKUP( 'Felling&amp;Restocking'!K772,SpeciesList[],4,0))</f>
        <v/>
      </c>
      <c r="AL772" s="362" t="str">
        <f aca="false">IF('Felling&amp;Restocking'!L772="","",IFERROR("," &amp; VLOOKUP( 'Felling&amp;Restocking'!L772,SpeciesList[],2,0),"," &amp; 'Felling&amp;Restocking'!L772))</f>
        <v/>
      </c>
      <c r="AM772" s="362" t="str">
        <f aca="false">IF('Felling&amp;Restocking'!L772="","",VLOOKUP( 'Felling&amp;Restocking'!L772,SpeciesList[],4,0))</f>
        <v/>
      </c>
      <c r="AN772" s="362" t="str">
        <f aca="false">IF('Felling&amp;Restocking'!M772="","",IFERROR("," &amp; VLOOKUP( 'Felling&amp;Restocking'!M772,SpeciesList[],2,0),"," &amp; 'Felling&amp;Restocking'!M772))</f>
        <v/>
      </c>
      <c r="AO772" s="362" t="str">
        <f aca="false">IF('Felling&amp;Restocking'!M772="","",VLOOKUP( 'Felling&amp;Restocking'!M772,SpeciesList[],4,0))</f>
        <v/>
      </c>
      <c r="AP772" s="362" t="str">
        <f aca="false">IF('Felling&amp;Restocking'!N772="","",IFERROR("," &amp; VLOOKUP( 'Felling&amp;Restocking'!N772,SpeciesList[],2,0),"," &amp; 'Felling&amp;Restocking'!N772))</f>
        <v/>
      </c>
      <c r="AQ772" s="362" t="str">
        <f aca="false">IF('Felling&amp;Restocking'!N772="","",VLOOKUP( 'Felling&amp;Restocking'!N772,SpeciesList[],4,0))</f>
        <v/>
      </c>
      <c r="AT772" s="362" t="str">
        <f aca="false">IF('Sub-Cpt Record'!A772&lt;&gt;"",CONCATENATE('Sub-Cpt Record'!A772,'Sub-Cpt Record'!B772,'Sub-Cpt Record'!C772),"")</f>
        <v/>
      </c>
      <c r="AU772" s="362" t="n">
        <f aca="false">IF($AT772="",1,COUNTIFS($AT$11:$AT$1000, $AT772))</f>
        <v>1</v>
      </c>
      <c r="AV772" s="362" t="n">
        <f aca="false">IF(AT772&lt;&gt;"",'Sub-Cpt Record'!C772/CODE!AU772,0)</f>
        <v>0</v>
      </c>
    </row>
    <row r="773" customFormat="false" ht="15" hidden="false" customHeight="false" outlineLevel="0" collapsed="false">
      <c r="A773" s="362" t="str">
        <f aca="false">IF('Sub-Cpt Record'!B773="",IF(OR('Sub-Cpt Record'!A773=0,'Sub-Cpt Record'!A773=""),"",'Sub-Cpt Record'!A773),CONCATENATE('Sub-Cpt Record'!A773&amp;'Sub-Cpt Record'!B773))</f>
        <v/>
      </c>
      <c r="B773" s="362" t="n">
        <f aca="false">IF($A773="",1,COUNTIFS($A$11:$A$1000, $A773))</f>
        <v>1</v>
      </c>
      <c r="C773" s="363" t="str">
        <f aca="false">IF('Sub-Cpt Record'!E773 = "","",'Sub-Cpt Record'!E773&amp;"  ")</f>
        <v/>
      </c>
      <c r="D773" s="362" t="str">
        <f aca="false">IF('Sub-Cpt Record'!F773 = "","",'Sub-Cpt Record'!F773&amp;"  ")</f>
        <v/>
      </c>
      <c r="E773" s="362" t="str">
        <f aca="false">IF('Sub-Cpt Record'!G773 = "","",'Sub-Cpt Record'!G773&amp;"  ")</f>
        <v/>
      </c>
      <c r="F773" s="362" t="str">
        <f aca="false">IF('Sub-Cpt Record'!H773 = "","",'Sub-Cpt Record'!H773&amp;"  ")</f>
        <v/>
      </c>
      <c r="G773" s="362" t="str">
        <f aca="false">IF('Sub-Cpt Record'!I773 = "","",'Sub-Cpt Record'!I773&amp;"  ")</f>
        <v/>
      </c>
      <c r="H773" s="362" t="str">
        <f aca="false">IF('Sub-Cpt Record'!J773 = "","",'Sub-Cpt Record'!J773&amp;"  ")</f>
        <v/>
      </c>
      <c r="I773" s="364" t="str">
        <f aca="false">CONCATENATE(C773&amp;D773&amp;E773&amp;F773&amp;G773&amp;H773)</f>
        <v/>
      </c>
      <c r="J773" s="362" t="n">
        <f aca="false">IF(A773&lt;&gt;"",'Sub-Cpt Record'!C773/CODE!B773,0)</f>
        <v>0</v>
      </c>
      <c r="L773" s="365" t="str">
        <f aca="false">IF(A773="",IF(L774=1,1,""),1)</f>
        <v/>
      </c>
      <c r="N773" s="366" t="n">
        <f aca="false">COUNTIFS('Felling&amp;Restocking'!$A$11:$A$1000, 'Felling&amp;Restocking'!$A773, 'Felling&amp;Restocking'!$B$11:$B$1000, 'Felling&amp;Restocking'!$B773, 'Felling&amp;Restocking'!$H$11:$H$1000, 'Felling&amp;Restocking'!$H773)</f>
        <v>0</v>
      </c>
      <c r="O773" s="366" t="n">
        <f aca="false">IF(OR('Felling&amp;Restocking'!H773=0,'Felling&amp;Restocking'!H773=""),0,1)</f>
        <v>0</v>
      </c>
      <c r="P773" s="367" t="n">
        <f aca="false">SUM('Felling&amp;Restocking'!O773+'Felling&amp;Restocking'!P773)</f>
        <v>0</v>
      </c>
      <c r="S773" s="369" t="n">
        <f aca="false">IF(AND(O773&lt;&gt;0,P773&lt;&gt;0,'Felling&amp;Restocking'!G773&lt;&gt;0,AA773="",AC773=""),1,0)</f>
        <v>0</v>
      </c>
      <c r="T773" s="370" t="str">
        <f aca="false">IF(OR('Felling&amp;Restocking'!G773=0,'Felling&amp;Restocking'!G773=""),"",SUM('Felling&amp;Restocking'!O773/P773)*'Felling&amp;Restocking'!G773)</f>
        <v/>
      </c>
      <c r="U773" s="370" t="str">
        <f aca="false">IF(OR('Felling&amp;Restocking'!G773=0,'Felling&amp;Restocking'!G773=""),"",SUM('Felling&amp;Restocking'!P773/P773)*'Felling&amp;Restocking'!G773)</f>
        <v/>
      </c>
      <c r="V773" s="371" t="n">
        <f aca="false">IF(CONCATENATE('Felling&amp;Restocking'!U773&amp;'Felling&amp;Restocking'!W773&amp;'Felling&amp;Restocking'!Y773&amp;'Felling&amp;Restocking'!AA773&amp;'Felling&amp;Restocking'!AC773)="",0,1)</f>
        <v>0</v>
      </c>
      <c r="W773" s="372" t="n">
        <f aca="false">IF(OR(OR(TRIM('Felling&amp;Restocking'!H773)="T",TRIM('Felling&amp;Restocking'!H773)="DF",TRIM('Felling&amp;Restocking'!H773)="OS"),O773=0),0,1)</f>
        <v>0</v>
      </c>
      <c r="X773" s="372" t="n">
        <f aca="false">IF(OR('Felling&amp;Restocking'!$S773="",OR('Felling&amp;Restocking'!$S773=0,'Felling&amp;Restocking'!$S773="N/A")),0,1)</f>
        <v>0</v>
      </c>
      <c r="Y773" s="362" t="str">
        <f aca="false">IF(W773=1,T773,"")</f>
        <v/>
      </c>
      <c r="Z773" s="362" t="str">
        <f aca="false">IF(W773=1,U773,"")</f>
        <v/>
      </c>
      <c r="AA773" s="363" t="str">
        <f aca="false">CONCATENATE(IF(AND(AG773="B",AF773&lt;&gt;""),AF773,""),IF(AND(AI773="B",AH773&lt;&gt;""),AH773,""),IF(AND(AK773="B",AJ773&lt;&gt;""),AJ773,""),IF(AND(AM773="B",AL773&lt;&gt;""),AL773,""),IF(AND(AO773="B",AN773&lt;&gt;""),AN773,""),IF(AND(AQ773="B",AP773&lt;&gt;""),AP773,""))</f>
        <v/>
      </c>
      <c r="AC773" s="362" t="str">
        <f aca="false">CONCATENATE(IF(AND(AG773="C",AF773&lt;&gt;""),AF773,""),IF(AND(AI773="C",AH773&lt;&gt;""),AH773,""),IF(AND(AK773="C",AJ773&lt;&gt;""),AJ773,""),IF(AND(AM773="C",AL773&lt;&gt;""),AL773,""),IF(AND(AO773="C",AN773&lt;&gt;""),AN773,""),IF(AND(AQ773="C",AP773&lt;&gt;""),AP773,""))</f>
        <v/>
      </c>
      <c r="AE773" s="362" t="str">
        <f aca="false">CONCATENATE(IF(AS773="","",AS773),IF(AU773="","",AU773),IF(AW773="","",AW773),IF(AY773="","",AY773),IF(BA773="","",BA773),IF(BC773="","",BC773))</f>
        <v>1</v>
      </c>
      <c r="AF773" s="362" t="str">
        <f aca="false">IF('Felling&amp;Restocking'!I773="","",IFERROR(VLOOKUP( 'Felling&amp;Restocking'!I773,SpeciesList[],2,0),"," &amp; 'Felling&amp;Restocking'!I773))</f>
        <v/>
      </c>
      <c r="AG773" s="362" t="str">
        <f aca="false">IF('Felling&amp;Restocking'!I773="","",VLOOKUP( 'Felling&amp;Restocking'!I773,SpeciesList[],4,0))</f>
        <v/>
      </c>
      <c r="AH773" s="362" t="str">
        <f aca="false">IF('Felling&amp;Restocking'!J773="","",IFERROR("," &amp; VLOOKUP( 'Felling&amp;Restocking'!J773,SpeciesList[],2,0),"," &amp; 'Felling&amp;Restocking'!J773))</f>
        <v/>
      </c>
      <c r="AI773" s="362" t="str">
        <f aca="false">IF('Felling&amp;Restocking'!J773="","",VLOOKUP( 'Felling&amp;Restocking'!J773,SpeciesList[],4,0))</f>
        <v/>
      </c>
      <c r="AJ773" s="362" t="str">
        <f aca="false">IF('Felling&amp;Restocking'!K773="","",IFERROR("," &amp; VLOOKUP( 'Felling&amp;Restocking'!K773,SpeciesList[],2,0),"," &amp; 'Felling&amp;Restocking'!K773))</f>
        <v/>
      </c>
      <c r="AK773" s="362" t="str">
        <f aca="false">IF('Felling&amp;Restocking'!K773="","",VLOOKUP( 'Felling&amp;Restocking'!K773,SpeciesList[],4,0))</f>
        <v/>
      </c>
      <c r="AL773" s="362" t="str">
        <f aca="false">IF('Felling&amp;Restocking'!L773="","",IFERROR("," &amp; VLOOKUP( 'Felling&amp;Restocking'!L773,SpeciesList[],2,0),"," &amp; 'Felling&amp;Restocking'!L773))</f>
        <v/>
      </c>
      <c r="AM773" s="362" t="str">
        <f aca="false">IF('Felling&amp;Restocking'!L773="","",VLOOKUP( 'Felling&amp;Restocking'!L773,SpeciesList[],4,0))</f>
        <v/>
      </c>
      <c r="AN773" s="362" t="str">
        <f aca="false">IF('Felling&amp;Restocking'!M773="","",IFERROR("," &amp; VLOOKUP( 'Felling&amp;Restocking'!M773,SpeciesList[],2,0),"," &amp; 'Felling&amp;Restocking'!M773))</f>
        <v/>
      </c>
      <c r="AO773" s="362" t="str">
        <f aca="false">IF('Felling&amp;Restocking'!M773="","",VLOOKUP( 'Felling&amp;Restocking'!M773,SpeciesList[],4,0))</f>
        <v/>
      </c>
      <c r="AP773" s="362" t="str">
        <f aca="false">IF('Felling&amp;Restocking'!N773="","",IFERROR("," &amp; VLOOKUP( 'Felling&amp;Restocking'!N773,SpeciesList[],2,0),"," &amp; 'Felling&amp;Restocking'!N773))</f>
        <v/>
      </c>
      <c r="AQ773" s="362" t="str">
        <f aca="false">IF('Felling&amp;Restocking'!N773="","",VLOOKUP( 'Felling&amp;Restocking'!N773,SpeciesList[],4,0))</f>
        <v/>
      </c>
      <c r="AT773" s="362" t="str">
        <f aca="false">IF('Sub-Cpt Record'!A773&lt;&gt;"",CONCATENATE('Sub-Cpt Record'!A773,'Sub-Cpt Record'!B773,'Sub-Cpt Record'!C773),"")</f>
        <v/>
      </c>
      <c r="AU773" s="362" t="n">
        <f aca="false">IF($AT773="",1,COUNTIFS($AT$11:$AT$1000, $AT773))</f>
        <v>1</v>
      </c>
      <c r="AV773" s="362" t="n">
        <f aca="false">IF(AT773&lt;&gt;"",'Sub-Cpt Record'!C773/CODE!AU773,0)</f>
        <v>0</v>
      </c>
    </row>
    <row r="774" customFormat="false" ht="15" hidden="false" customHeight="false" outlineLevel="0" collapsed="false">
      <c r="A774" s="362" t="str">
        <f aca="false">IF('Sub-Cpt Record'!B774="",IF(OR('Sub-Cpt Record'!A774=0,'Sub-Cpt Record'!A774=""),"",'Sub-Cpt Record'!A774),CONCATENATE('Sub-Cpt Record'!A774&amp;'Sub-Cpt Record'!B774))</f>
        <v/>
      </c>
      <c r="B774" s="362" t="n">
        <f aca="false">IF($A774="",1,COUNTIFS($A$11:$A$1000, $A774))</f>
        <v>1</v>
      </c>
      <c r="C774" s="363" t="str">
        <f aca="false">IF('Sub-Cpt Record'!E774 = "","",'Sub-Cpt Record'!E774&amp;"  ")</f>
        <v/>
      </c>
      <c r="D774" s="362" t="str">
        <f aca="false">IF('Sub-Cpt Record'!F774 = "","",'Sub-Cpt Record'!F774&amp;"  ")</f>
        <v/>
      </c>
      <c r="E774" s="362" t="str">
        <f aca="false">IF('Sub-Cpt Record'!G774 = "","",'Sub-Cpt Record'!G774&amp;"  ")</f>
        <v/>
      </c>
      <c r="F774" s="362" t="str">
        <f aca="false">IF('Sub-Cpt Record'!H774 = "","",'Sub-Cpt Record'!H774&amp;"  ")</f>
        <v/>
      </c>
      <c r="G774" s="362" t="str">
        <f aca="false">IF('Sub-Cpt Record'!I774 = "","",'Sub-Cpt Record'!I774&amp;"  ")</f>
        <v/>
      </c>
      <c r="H774" s="362" t="str">
        <f aca="false">IF('Sub-Cpt Record'!J774 = "","",'Sub-Cpt Record'!J774&amp;"  ")</f>
        <v/>
      </c>
      <c r="I774" s="364" t="str">
        <f aca="false">CONCATENATE(C774&amp;D774&amp;E774&amp;F774&amp;G774&amp;H774)</f>
        <v/>
      </c>
      <c r="J774" s="362" t="n">
        <f aca="false">IF(A774&lt;&gt;"",'Sub-Cpt Record'!C774/CODE!B774,0)</f>
        <v>0</v>
      </c>
      <c r="L774" s="365" t="str">
        <f aca="false">IF(A774="",IF(L775=1,1,""),1)</f>
        <v/>
      </c>
      <c r="N774" s="366" t="n">
        <f aca="false">COUNTIFS('Felling&amp;Restocking'!$A$11:$A$1000, 'Felling&amp;Restocking'!$A774, 'Felling&amp;Restocking'!$B$11:$B$1000, 'Felling&amp;Restocking'!$B774, 'Felling&amp;Restocking'!$H$11:$H$1000, 'Felling&amp;Restocking'!$H774)</f>
        <v>0</v>
      </c>
      <c r="O774" s="366" t="n">
        <f aca="false">IF(OR('Felling&amp;Restocking'!H774=0,'Felling&amp;Restocking'!H774=""),0,1)</f>
        <v>0</v>
      </c>
      <c r="P774" s="367" t="n">
        <f aca="false">SUM('Felling&amp;Restocking'!O774+'Felling&amp;Restocking'!P774)</f>
        <v>0</v>
      </c>
      <c r="S774" s="369" t="n">
        <f aca="false">IF(AND(O774&lt;&gt;0,P774&lt;&gt;0,'Felling&amp;Restocking'!G774&lt;&gt;0,AA774="",AC774=""),1,0)</f>
        <v>0</v>
      </c>
      <c r="T774" s="370" t="str">
        <f aca="false">IF(OR('Felling&amp;Restocking'!G774=0,'Felling&amp;Restocking'!G774=""),"",SUM('Felling&amp;Restocking'!O774/P774)*'Felling&amp;Restocking'!G774)</f>
        <v/>
      </c>
      <c r="U774" s="370" t="str">
        <f aca="false">IF(OR('Felling&amp;Restocking'!G774=0,'Felling&amp;Restocking'!G774=""),"",SUM('Felling&amp;Restocking'!P774/P774)*'Felling&amp;Restocking'!G774)</f>
        <v/>
      </c>
      <c r="V774" s="371" t="n">
        <f aca="false">IF(CONCATENATE('Felling&amp;Restocking'!U774&amp;'Felling&amp;Restocking'!W774&amp;'Felling&amp;Restocking'!Y774&amp;'Felling&amp;Restocking'!AA774&amp;'Felling&amp;Restocking'!AC774)="",0,1)</f>
        <v>0</v>
      </c>
      <c r="W774" s="372" t="n">
        <f aca="false">IF(OR(OR(TRIM('Felling&amp;Restocking'!H774)="T",TRIM('Felling&amp;Restocking'!H774)="DF",TRIM('Felling&amp;Restocking'!H774)="OS"),O774=0),0,1)</f>
        <v>0</v>
      </c>
      <c r="X774" s="372" t="n">
        <f aca="false">IF(OR('Felling&amp;Restocking'!$S774="",OR('Felling&amp;Restocking'!$S774=0,'Felling&amp;Restocking'!$S774="N/A")),0,1)</f>
        <v>0</v>
      </c>
      <c r="Y774" s="362" t="str">
        <f aca="false">IF(W774=1,T774,"")</f>
        <v/>
      </c>
      <c r="Z774" s="362" t="str">
        <f aca="false">IF(W774=1,U774,"")</f>
        <v/>
      </c>
      <c r="AA774" s="363" t="str">
        <f aca="false">CONCATENATE(IF(AND(AG774="B",AF774&lt;&gt;""),AF774,""),IF(AND(AI774="B",AH774&lt;&gt;""),AH774,""),IF(AND(AK774="B",AJ774&lt;&gt;""),AJ774,""),IF(AND(AM774="B",AL774&lt;&gt;""),AL774,""),IF(AND(AO774="B",AN774&lt;&gt;""),AN774,""),IF(AND(AQ774="B",AP774&lt;&gt;""),AP774,""))</f>
        <v/>
      </c>
      <c r="AC774" s="362" t="str">
        <f aca="false">CONCATENATE(IF(AND(AG774="C",AF774&lt;&gt;""),AF774,""),IF(AND(AI774="C",AH774&lt;&gt;""),AH774,""),IF(AND(AK774="C",AJ774&lt;&gt;""),AJ774,""),IF(AND(AM774="C",AL774&lt;&gt;""),AL774,""),IF(AND(AO774="C",AN774&lt;&gt;""),AN774,""),IF(AND(AQ774="C",AP774&lt;&gt;""),AP774,""))</f>
        <v/>
      </c>
      <c r="AE774" s="362" t="str">
        <f aca="false">CONCATENATE(IF(AS774="","",AS774),IF(AU774="","",AU774),IF(AW774="","",AW774),IF(AY774="","",AY774),IF(BA774="","",BA774),IF(BC774="","",BC774))</f>
        <v>1</v>
      </c>
      <c r="AF774" s="362" t="str">
        <f aca="false">IF('Felling&amp;Restocking'!I774="","",IFERROR(VLOOKUP( 'Felling&amp;Restocking'!I774,SpeciesList[],2,0),"," &amp; 'Felling&amp;Restocking'!I774))</f>
        <v/>
      </c>
      <c r="AG774" s="362" t="str">
        <f aca="false">IF('Felling&amp;Restocking'!I774="","",VLOOKUP( 'Felling&amp;Restocking'!I774,SpeciesList[],4,0))</f>
        <v/>
      </c>
      <c r="AH774" s="362" t="str">
        <f aca="false">IF('Felling&amp;Restocking'!J774="","",IFERROR("," &amp; VLOOKUP( 'Felling&amp;Restocking'!J774,SpeciesList[],2,0),"," &amp; 'Felling&amp;Restocking'!J774))</f>
        <v/>
      </c>
      <c r="AI774" s="362" t="str">
        <f aca="false">IF('Felling&amp;Restocking'!J774="","",VLOOKUP( 'Felling&amp;Restocking'!J774,SpeciesList[],4,0))</f>
        <v/>
      </c>
      <c r="AJ774" s="362" t="str">
        <f aca="false">IF('Felling&amp;Restocking'!K774="","",IFERROR("," &amp; VLOOKUP( 'Felling&amp;Restocking'!K774,SpeciesList[],2,0),"," &amp; 'Felling&amp;Restocking'!K774))</f>
        <v/>
      </c>
      <c r="AK774" s="362" t="str">
        <f aca="false">IF('Felling&amp;Restocking'!K774="","",VLOOKUP( 'Felling&amp;Restocking'!K774,SpeciesList[],4,0))</f>
        <v/>
      </c>
      <c r="AL774" s="362" t="str">
        <f aca="false">IF('Felling&amp;Restocking'!L774="","",IFERROR("," &amp; VLOOKUP( 'Felling&amp;Restocking'!L774,SpeciesList[],2,0),"," &amp; 'Felling&amp;Restocking'!L774))</f>
        <v/>
      </c>
      <c r="AM774" s="362" t="str">
        <f aca="false">IF('Felling&amp;Restocking'!L774="","",VLOOKUP( 'Felling&amp;Restocking'!L774,SpeciesList[],4,0))</f>
        <v/>
      </c>
      <c r="AN774" s="362" t="str">
        <f aca="false">IF('Felling&amp;Restocking'!M774="","",IFERROR("," &amp; VLOOKUP( 'Felling&amp;Restocking'!M774,SpeciesList[],2,0),"," &amp; 'Felling&amp;Restocking'!M774))</f>
        <v/>
      </c>
      <c r="AO774" s="362" t="str">
        <f aca="false">IF('Felling&amp;Restocking'!M774="","",VLOOKUP( 'Felling&amp;Restocking'!M774,SpeciesList[],4,0))</f>
        <v/>
      </c>
      <c r="AP774" s="362" t="str">
        <f aca="false">IF('Felling&amp;Restocking'!N774="","",IFERROR("," &amp; VLOOKUP( 'Felling&amp;Restocking'!N774,SpeciesList[],2,0),"," &amp; 'Felling&amp;Restocking'!N774))</f>
        <v/>
      </c>
      <c r="AQ774" s="362" t="str">
        <f aca="false">IF('Felling&amp;Restocking'!N774="","",VLOOKUP( 'Felling&amp;Restocking'!N774,SpeciesList[],4,0))</f>
        <v/>
      </c>
      <c r="AT774" s="362" t="str">
        <f aca="false">IF('Sub-Cpt Record'!A774&lt;&gt;"",CONCATENATE('Sub-Cpt Record'!A774,'Sub-Cpt Record'!B774,'Sub-Cpt Record'!C774),"")</f>
        <v/>
      </c>
      <c r="AU774" s="362" t="n">
        <f aca="false">IF($AT774="",1,COUNTIFS($AT$11:$AT$1000, $AT774))</f>
        <v>1</v>
      </c>
      <c r="AV774" s="362" t="n">
        <f aca="false">IF(AT774&lt;&gt;"",'Sub-Cpt Record'!C774/CODE!AU774,0)</f>
        <v>0</v>
      </c>
    </row>
    <row r="775" customFormat="false" ht="15" hidden="false" customHeight="false" outlineLevel="0" collapsed="false">
      <c r="A775" s="362" t="str">
        <f aca="false">IF('Sub-Cpt Record'!B775="",IF(OR('Sub-Cpt Record'!A775=0,'Sub-Cpt Record'!A775=""),"",'Sub-Cpt Record'!A775),CONCATENATE('Sub-Cpt Record'!A775&amp;'Sub-Cpt Record'!B775))</f>
        <v/>
      </c>
      <c r="B775" s="362" t="n">
        <f aca="false">IF($A775="",1,COUNTIFS($A$11:$A$1000, $A775))</f>
        <v>1</v>
      </c>
      <c r="C775" s="363" t="str">
        <f aca="false">IF('Sub-Cpt Record'!E775 = "","",'Sub-Cpt Record'!E775&amp;"  ")</f>
        <v/>
      </c>
      <c r="D775" s="362" t="str">
        <f aca="false">IF('Sub-Cpt Record'!F775 = "","",'Sub-Cpt Record'!F775&amp;"  ")</f>
        <v/>
      </c>
      <c r="E775" s="362" t="str">
        <f aca="false">IF('Sub-Cpt Record'!G775 = "","",'Sub-Cpt Record'!G775&amp;"  ")</f>
        <v/>
      </c>
      <c r="F775" s="362" t="str">
        <f aca="false">IF('Sub-Cpt Record'!H775 = "","",'Sub-Cpt Record'!H775&amp;"  ")</f>
        <v/>
      </c>
      <c r="G775" s="362" t="str">
        <f aca="false">IF('Sub-Cpt Record'!I775 = "","",'Sub-Cpt Record'!I775&amp;"  ")</f>
        <v/>
      </c>
      <c r="H775" s="362" t="str">
        <f aca="false">IF('Sub-Cpt Record'!J775 = "","",'Sub-Cpt Record'!J775&amp;"  ")</f>
        <v/>
      </c>
      <c r="I775" s="364" t="str">
        <f aca="false">CONCATENATE(C775&amp;D775&amp;E775&amp;F775&amp;G775&amp;H775)</f>
        <v/>
      </c>
      <c r="J775" s="362" t="n">
        <f aca="false">IF(A775&lt;&gt;"",'Sub-Cpt Record'!C775/CODE!B775,0)</f>
        <v>0</v>
      </c>
      <c r="L775" s="365" t="str">
        <f aca="false">IF(A775="",IF(L776=1,1,""),1)</f>
        <v/>
      </c>
      <c r="N775" s="366" t="n">
        <f aca="false">COUNTIFS('Felling&amp;Restocking'!$A$11:$A$1000, 'Felling&amp;Restocking'!$A775, 'Felling&amp;Restocking'!$B$11:$B$1000, 'Felling&amp;Restocking'!$B775, 'Felling&amp;Restocking'!$H$11:$H$1000, 'Felling&amp;Restocking'!$H775)</f>
        <v>0</v>
      </c>
      <c r="O775" s="366" t="n">
        <f aca="false">IF(OR('Felling&amp;Restocking'!H775=0,'Felling&amp;Restocking'!H775=""),0,1)</f>
        <v>0</v>
      </c>
      <c r="P775" s="367" t="n">
        <f aca="false">SUM('Felling&amp;Restocking'!O775+'Felling&amp;Restocking'!P775)</f>
        <v>0</v>
      </c>
      <c r="S775" s="369" t="n">
        <f aca="false">IF(AND(O775&lt;&gt;0,P775&lt;&gt;0,'Felling&amp;Restocking'!G775&lt;&gt;0,AA775="",AC775=""),1,0)</f>
        <v>0</v>
      </c>
      <c r="T775" s="370" t="str">
        <f aca="false">IF(OR('Felling&amp;Restocking'!G775=0,'Felling&amp;Restocking'!G775=""),"",SUM('Felling&amp;Restocking'!O775/P775)*'Felling&amp;Restocking'!G775)</f>
        <v/>
      </c>
      <c r="U775" s="370" t="str">
        <f aca="false">IF(OR('Felling&amp;Restocking'!G775=0,'Felling&amp;Restocking'!G775=""),"",SUM('Felling&amp;Restocking'!P775/P775)*'Felling&amp;Restocking'!G775)</f>
        <v/>
      </c>
      <c r="V775" s="371" t="n">
        <f aca="false">IF(CONCATENATE('Felling&amp;Restocking'!U775&amp;'Felling&amp;Restocking'!W775&amp;'Felling&amp;Restocking'!Y775&amp;'Felling&amp;Restocking'!AA775&amp;'Felling&amp;Restocking'!AC775)="",0,1)</f>
        <v>0</v>
      </c>
      <c r="W775" s="372" t="n">
        <f aca="false">IF(OR(OR(TRIM('Felling&amp;Restocking'!H775)="T",TRIM('Felling&amp;Restocking'!H775)="DF",TRIM('Felling&amp;Restocking'!H775)="OS"),O775=0),0,1)</f>
        <v>0</v>
      </c>
      <c r="X775" s="372" t="n">
        <f aca="false">IF(OR('Felling&amp;Restocking'!$S775="",OR('Felling&amp;Restocking'!$S775=0,'Felling&amp;Restocking'!$S775="N/A")),0,1)</f>
        <v>0</v>
      </c>
      <c r="Y775" s="362" t="str">
        <f aca="false">IF(W775=1,T775,"")</f>
        <v/>
      </c>
      <c r="Z775" s="362" t="str">
        <f aca="false">IF(W775=1,U775,"")</f>
        <v/>
      </c>
      <c r="AA775" s="363" t="str">
        <f aca="false">CONCATENATE(IF(AND(AG775="B",AF775&lt;&gt;""),AF775,""),IF(AND(AI775="B",AH775&lt;&gt;""),AH775,""),IF(AND(AK775="B",AJ775&lt;&gt;""),AJ775,""),IF(AND(AM775="B",AL775&lt;&gt;""),AL775,""),IF(AND(AO775="B",AN775&lt;&gt;""),AN775,""),IF(AND(AQ775="B",AP775&lt;&gt;""),AP775,""))</f>
        <v/>
      </c>
      <c r="AC775" s="362" t="str">
        <f aca="false">CONCATENATE(IF(AND(AG775="C",AF775&lt;&gt;""),AF775,""),IF(AND(AI775="C",AH775&lt;&gt;""),AH775,""),IF(AND(AK775="C",AJ775&lt;&gt;""),AJ775,""),IF(AND(AM775="C",AL775&lt;&gt;""),AL775,""),IF(AND(AO775="C",AN775&lt;&gt;""),AN775,""),IF(AND(AQ775="C",AP775&lt;&gt;""),AP775,""))</f>
        <v/>
      </c>
      <c r="AE775" s="362" t="str">
        <f aca="false">CONCATENATE(IF(AS775="","",AS775),IF(AU775="","",AU775),IF(AW775="","",AW775),IF(AY775="","",AY775),IF(BA775="","",BA775),IF(BC775="","",BC775))</f>
        <v>1</v>
      </c>
      <c r="AF775" s="362" t="str">
        <f aca="false">IF('Felling&amp;Restocking'!I775="","",IFERROR(VLOOKUP( 'Felling&amp;Restocking'!I775,SpeciesList[],2,0),"," &amp; 'Felling&amp;Restocking'!I775))</f>
        <v/>
      </c>
      <c r="AG775" s="362" t="str">
        <f aca="false">IF('Felling&amp;Restocking'!I775="","",VLOOKUP( 'Felling&amp;Restocking'!I775,SpeciesList[],4,0))</f>
        <v/>
      </c>
      <c r="AH775" s="362" t="str">
        <f aca="false">IF('Felling&amp;Restocking'!J775="","",IFERROR("," &amp; VLOOKUP( 'Felling&amp;Restocking'!J775,SpeciesList[],2,0),"," &amp; 'Felling&amp;Restocking'!J775))</f>
        <v/>
      </c>
      <c r="AI775" s="362" t="str">
        <f aca="false">IF('Felling&amp;Restocking'!J775="","",VLOOKUP( 'Felling&amp;Restocking'!J775,SpeciesList[],4,0))</f>
        <v/>
      </c>
      <c r="AJ775" s="362" t="str">
        <f aca="false">IF('Felling&amp;Restocking'!K775="","",IFERROR("," &amp; VLOOKUP( 'Felling&amp;Restocking'!K775,SpeciesList[],2,0),"," &amp; 'Felling&amp;Restocking'!K775))</f>
        <v/>
      </c>
      <c r="AK775" s="362" t="str">
        <f aca="false">IF('Felling&amp;Restocking'!K775="","",VLOOKUP( 'Felling&amp;Restocking'!K775,SpeciesList[],4,0))</f>
        <v/>
      </c>
      <c r="AL775" s="362" t="str">
        <f aca="false">IF('Felling&amp;Restocking'!L775="","",IFERROR("," &amp; VLOOKUP( 'Felling&amp;Restocking'!L775,SpeciesList[],2,0),"," &amp; 'Felling&amp;Restocking'!L775))</f>
        <v/>
      </c>
      <c r="AM775" s="362" t="str">
        <f aca="false">IF('Felling&amp;Restocking'!L775="","",VLOOKUP( 'Felling&amp;Restocking'!L775,SpeciesList[],4,0))</f>
        <v/>
      </c>
      <c r="AN775" s="362" t="str">
        <f aca="false">IF('Felling&amp;Restocking'!M775="","",IFERROR("," &amp; VLOOKUP( 'Felling&amp;Restocking'!M775,SpeciesList[],2,0),"," &amp; 'Felling&amp;Restocking'!M775))</f>
        <v/>
      </c>
      <c r="AO775" s="362" t="str">
        <f aca="false">IF('Felling&amp;Restocking'!M775="","",VLOOKUP( 'Felling&amp;Restocking'!M775,SpeciesList[],4,0))</f>
        <v/>
      </c>
      <c r="AP775" s="362" t="str">
        <f aca="false">IF('Felling&amp;Restocking'!N775="","",IFERROR("," &amp; VLOOKUP( 'Felling&amp;Restocking'!N775,SpeciesList[],2,0),"," &amp; 'Felling&amp;Restocking'!N775))</f>
        <v/>
      </c>
      <c r="AQ775" s="362" t="str">
        <f aca="false">IF('Felling&amp;Restocking'!N775="","",VLOOKUP( 'Felling&amp;Restocking'!N775,SpeciesList[],4,0))</f>
        <v/>
      </c>
      <c r="AT775" s="362" t="str">
        <f aca="false">IF('Sub-Cpt Record'!A775&lt;&gt;"",CONCATENATE('Sub-Cpt Record'!A775,'Sub-Cpt Record'!B775,'Sub-Cpt Record'!C775),"")</f>
        <v/>
      </c>
      <c r="AU775" s="362" t="n">
        <f aca="false">IF($AT775="",1,COUNTIFS($AT$11:$AT$1000, $AT775))</f>
        <v>1</v>
      </c>
      <c r="AV775" s="362" t="n">
        <f aca="false">IF(AT775&lt;&gt;"",'Sub-Cpt Record'!C775/CODE!AU775,0)</f>
        <v>0</v>
      </c>
    </row>
    <row r="776" customFormat="false" ht="15" hidden="false" customHeight="false" outlineLevel="0" collapsed="false">
      <c r="A776" s="362" t="str">
        <f aca="false">IF('Sub-Cpt Record'!B776="",IF(OR('Sub-Cpt Record'!A776=0,'Sub-Cpt Record'!A776=""),"",'Sub-Cpt Record'!A776),CONCATENATE('Sub-Cpt Record'!A776&amp;'Sub-Cpt Record'!B776))</f>
        <v/>
      </c>
      <c r="B776" s="362" t="n">
        <f aca="false">IF($A776="",1,COUNTIFS($A$11:$A$1000, $A776))</f>
        <v>1</v>
      </c>
      <c r="C776" s="363" t="str">
        <f aca="false">IF('Sub-Cpt Record'!E776 = "","",'Sub-Cpt Record'!E776&amp;"  ")</f>
        <v/>
      </c>
      <c r="D776" s="362" t="str">
        <f aca="false">IF('Sub-Cpt Record'!F776 = "","",'Sub-Cpt Record'!F776&amp;"  ")</f>
        <v/>
      </c>
      <c r="E776" s="362" t="str">
        <f aca="false">IF('Sub-Cpt Record'!G776 = "","",'Sub-Cpt Record'!G776&amp;"  ")</f>
        <v/>
      </c>
      <c r="F776" s="362" t="str">
        <f aca="false">IF('Sub-Cpt Record'!H776 = "","",'Sub-Cpt Record'!H776&amp;"  ")</f>
        <v/>
      </c>
      <c r="G776" s="362" t="str">
        <f aca="false">IF('Sub-Cpt Record'!I776 = "","",'Sub-Cpt Record'!I776&amp;"  ")</f>
        <v/>
      </c>
      <c r="H776" s="362" t="str">
        <f aca="false">IF('Sub-Cpt Record'!J776 = "","",'Sub-Cpt Record'!J776&amp;"  ")</f>
        <v/>
      </c>
      <c r="I776" s="364" t="str">
        <f aca="false">CONCATENATE(C776&amp;D776&amp;E776&amp;F776&amp;G776&amp;H776)</f>
        <v/>
      </c>
      <c r="J776" s="362" t="n">
        <f aca="false">IF(A776&lt;&gt;"",'Sub-Cpt Record'!C776/CODE!B776,0)</f>
        <v>0</v>
      </c>
      <c r="L776" s="365" t="str">
        <f aca="false">IF(A776="",IF(L777=1,1,""),1)</f>
        <v/>
      </c>
      <c r="N776" s="366" t="n">
        <f aca="false">COUNTIFS('Felling&amp;Restocking'!$A$11:$A$1000, 'Felling&amp;Restocking'!$A776, 'Felling&amp;Restocking'!$B$11:$B$1000, 'Felling&amp;Restocking'!$B776, 'Felling&amp;Restocking'!$H$11:$H$1000, 'Felling&amp;Restocking'!$H776)</f>
        <v>0</v>
      </c>
      <c r="O776" s="366" t="n">
        <f aca="false">IF(OR('Felling&amp;Restocking'!H776=0,'Felling&amp;Restocking'!H776=""),0,1)</f>
        <v>0</v>
      </c>
      <c r="P776" s="367" t="n">
        <f aca="false">SUM('Felling&amp;Restocking'!O776+'Felling&amp;Restocking'!P776)</f>
        <v>0</v>
      </c>
      <c r="S776" s="369" t="n">
        <f aca="false">IF(AND(O776&lt;&gt;0,P776&lt;&gt;0,'Felling&amp;Restocking'!G776&lt;&gt;0,AA776="",AC776=""),1,0)</f>
        <v>0</v>
      </c>
      <c r="T776" s="370" t="str">
        <f aca="false">IF(OR('Felling&amp;Restocking'!G776=0,'Felling&amp;Restocking'!G776=""),"",SUM('Felling&amp;Restocking'!O776/P776)*'Felling&amp;Restocking'!G776)</f>
        <v/>
      </c>
      <c r="U776" s="370" t="str">
        <f aca="false">IF(OR('Felling&amp;Restocking'!G776=0,'Felling&amp;Restocking'!G776=""),"",SUM('Felling&amp;Restocking'!P776/P776)*'Felling&amp;Restocking'!G776)</f>
        <v/>
      </c>
      <c r="V776" s="371" t="n">
        <f aca="false">IF(CONCATENATE('Felling&amp;Restocking'!U776&amp;'Felling&amp;Restocking'!W776&amp;'Felling&amp;Restocking'!Y776&amp;'Felling&amp;Restocking'!AA776&amp;'Felling&amp;Restocking'!AC776)="",0,1)</f>
        <v>0</v>
      </c>
      <c r="W776" s="372" t="n">
        <f aca="false">IF(OR(OR(TRIM('Felling&amp;Restocking'!H776)="T",TRIM('Felling&amp;Restocking'!H776)="DF",TRIM('Felling&amp;Restocking'!H776)="OS"),O776=0),0,1)</f>
        <v>0</v>
      </c>
      <c r="X776" s="372" t="n">
        <f aca="false">IF(OR('Felling&amp;Restocking'!$S776="",OR('Felling&amp;Restocking'!$S776=0,'Felling&amp;Restocking'!$S776="N/A")),0,1)</f>
        <v>0</v>
      </c>
      <c r="Y776" s="362" t="str">
        <f aca="false">IF(W776=1,T776,"")</f>
        <v/>
      </c>
      <c r="Z776" s="362" t="str">
        <f aca="false">IF(W776=1,U776,"")</f>
        <v/>
      </c>
      <c r="AA776" s="363" t="str">
        <f aca="false">CONCATENATE(IF(AND(AG776="B",AF776&lt;&gt;""),AF776,""),IF(AND(AI776="B",AH776&lt;&gt;""),AH776,""),IF(AND(AK776="B",AJ776&lt;&gt;""),AJ776,""),IF(AND(AM776="B",AL776&lt;&gt;""),AL776,""),IF(AND(AO776="B",AN776&lt;&gt;""),AN776,""),IF(AND(AQ776="B",AP776&lt;&gt;""),AP776,""))</f>
        <v/>
      </c>
      <c r="AC776" s="362" t="str">
        <f aca="false">CONCATENATE(IF(AND(AG776="C",AF776&lt;&gt;""),AF776,""),IF(AND(AI776="C",AH776&lt;&gt;""),AH776,""),IF(AND(AK776="C",AJ776&lt;&gt;""),AJ776,""),IF(AND(AM776="C",AL776&lt;&gt;""),AL776,""),IF(AND(AO776="C",AN776&lt;&gt;""),AN776,""),IF(AND(AQ776="C",AP776&lt;&gt;""),AP776,""))</f>
        <v/>
      </c>
      <c r="AE776" s="362" t="str">
        <f aca="false">CONCATENATE(IF(AS776="","",AS776),IF(AU776="","",AU776),IF(AW776="","",AW776),IF(AY776="","",AY776),IF(BA776="","",BA776),IF(BC776="","",BC776))</f>
        <v>1</v>
      </c>
      <c r="AF776" s="362" t="str">
        <f aca="false">IF('Felling&amp;Restocking'!I776="","",IFERROR(VLOOKUP( 'Felling&amp;Restocking'!I776,SpeciesList[],2,0),"," &amp; 'Felling&amp;Restocking'!I776))</f>
        <v/>
      </c>
      <c r="AG776" s="362" t="str">
        <f aca="false">IF('Felling&amp;Restocking'!I776="","",VLOOKUP( 'Felling&amp;Restocking'!I776,SpeciesList[],4,0))</f>
        <v/>
      </c>
      <c r="AH776" s="362" t="str">
        <f aca="false">IF('Felling&amp;Restocking'!J776="","",IFERROR("," &amp; VLOOKUP( 'Felling&amp;Restocking'!J776,SpeciesList[],2,0),"," &amp; 'Felling&amp;Restocking'!J776))</f>
        <v/>
      </c>
      <c r="AI776" s="362" t="str">
        <f aca="false">IF('Felling&amp;Restocking'!J776="","",VLOOKUP( 'Felling&amp;Restocking'!J776,SpeciesList[],4,0))</f>
        <v/>
      </c>
      <c r="AJ776" s="362" t="str">
        <f aca="false">IF('Felling&amp;Restocking'!K776="","",IFERROR("," &amp; VLOOKUP( 'Felling&amp;Restocking'!K776,SpeciesList[],2,0),"," &amp; 'Felling&amp;Restocking'!K776))</f>
        <v/>
      </c>
      <c r="AK776" s="362" t="str">
        <f aca="false">IF('Felling&amp;Restocking'!K776="","",VLOOKUP( 'Felling&amp;Restocking'!K776,SpeciesList[],4,0))</f>
        <v/>
      </c>
      <c r="AL776" s="362" t="str">
        <f aca="false">IF('Felling&amp;Restocking'!L776="","",IFERROR("," &amp; VLOOKUP( 'Felling&amp;Restocking'!L776,SpeciesList[],2,0),"," &amp; 'Felling&amp;Restocking'!L776))</f>
        <v/>
      </c>
      <c r="AM776" s="362" t="str">
        <f aca="false">IF('Felling&amp;Restocking'!L776="","",VLOOKUP( 'Felling&amp;Restocking'!L776,SpeciesList[],4,0))</f>
        <v/>
      </c>
      <c r="AN776" s="362" t="str">
        <f aca="false">IF('Felling&amp;Restocking'!M776="","",IFERROR("," &amp; VLOOKUP( 'Felling&amp;Restocking'!M776,SpeciesList[],2,0),"," &amp; 'Felling&amp;Restocking'!M776))</f>
        <v/>
      </c>
      <c r="AO776" s="362" t="str">
        <f aca="false">IF('Felling&amp;Restocking'!M776="","",VLOOKUP( 'Felling&amp;Restocking'!M776,SpeciesList[],4,0))</f>
        <v/>
      </c>
      <c r="AP776" s="362" t="str">
        <f aca="false">IF('Felling&amp;Restocking'!N776="","",IFERROR("," &amp; VLOOKUP( 'Felling&amp;Restocking'!N776,SpeciesList[],2,0),"," &amp; 'Felling&amp;Restocking'!N776))</f>
        <v/>
      </c>
      <c r="AQ776" s="362" t="str">
        <f aca="false">IF('Felling&amp;Restocking'!N776="","",VLOOKUP( 'Felling&amp;Restocking'!N776,SpeciesList[],4,0))</f>
        <v/>
      </c>
      <c r="AT776" s="362" t="str">
        <f aca="false">IF('Sub-Cpt Record'!A776&lt;&gt;"",CONCATENATE('Sub-Cpt Record'!A776,'Sub-Cpt Record'!B776,'Sub-Cpt Record'!C776),"")</f>
        <v/>
      </c>
      <c r="AU776" s="362" t="n">
        <f aca="false">IF($AT776="",1,COUNTIFS($AT$11:$AT$1000, $AT776))</f>
        <v>1</v>
      </c>
      <c r="AV776" s="362" t="n">
        <f aca="false">IF(AT776&lt;&gt;"",'Sub-Cpt Record'!C776/CODE!AU776,0)</f>
        <v>0</v>
      </c>
    </row>
    <row r="777" customFormat="false" ht="15" hidden="false" customHeight="false" outlineLevel="0" collapsed="false">
      <c r="A777" s="362" t="str">
        <f aca="false">IF('Sub-Cpt Record'!B777="",IF(OR('Sub-Cpt Record'!A777=0,'Sub-Cpt Record'!A777=""),"",'Sub-Cpt Record'!A777),CONCATENATE('Sub-Cpt Record'!A777&amp;'Sub-Cpt Record'!B777))</f>
        <v/>
      </c>
      <c r="B777" s="362" t="n">
        <f aca="false">IF($A777="",1,COUNTIFS($A$11:$A$1000, $A777))</f>
        <v>1</v>
      </c>
      <c r="C777" s="363" t="str">
        <f aca="false">IF('Sub-Cpt Record'!E777 = "","",'Sub-Cpt Record'!E777&amp;"  ")</f>
        <v/>
      </c>
      <c r="D777" s="362" t="str">
        <f aca="false">IF('Sub-Cpt Record'!F777 = "","",'Sub-Cpt Record'!F777&amp;"  ")</f>
        <v/>
      </c>
      <c r="E777" s="362" t="str">
        <f aca="false">IF('Sub-Cpt Record'!G777 = "","",'Sub-Cpt Record'!G777&amp;"  ")</f>
        <v/>
      </c>
      <c r="F777" s="362" t="str">
        <f aca="false">IF('Sub-Cpt Record'!H777 = "","",'Sub-Cpt Record'!H777&amp;"  ")</f>
        <v/>
      </c>
      <c r="G777" s="362" t="str">
        <f aca="false">IF('Sub-Cpt Record'!I777 = "","",'Sub-Cpt Record'!I777&amp;"  ")</f>
        <v/>
      </c>
      <c r="H777" s="362" t="str">
        <f aca="false">IF('Sub-Cpt Record'!J777 = "","",'Sub-Cpt Record'!J777&amp;"  ")</f>
        <v/>
      </c>
      <c r="I777" s="364" t="str">
        <f aca="false">CONCATENATE(C777&amp;D777&amp;E777&amp;F777&amp;G777&amp;H777)</f>
        <v/>
      </c>
      <c r="J777" s="362" t="n">
        <f aca="false">IF(A777&lt;&gt;"",'Sub-Cpt Record'!C777/CODE!B777,0)</f>
        <v>0</v>
      </c>
      <c r="L777" s="365" t="str">
        <f aca="false">IF(A777="",IF(L778=1,1,""),1)</f>
        <v/>
      </c>
      <c r="N777" s="366" t="n">
        <f aca="false">COUNTIFS('Felling&amp;Restocking'!$A$11:$A$1000, 'Felling&amp;Restocking'!$A777, 'Felling&amp;Restocking'!$B$11:$B$1000, 'Felling&amp;Restocking'!$B777, 'Felling&amp;Restocking'!$H$11:$H$1000, 'Felling&amp;Restocking'!$H777)</f>
        <v>0</v>
      </c>
      <c r="O777" s="366" t="n">
        <f aca="false">IF(OR('Felling&amp;Restocking'!H777=0,'Felling&amp;Restocking'!H777=""),0,1)</f>
        <v>0</v>
      </c>
      <c r="P777" s="367" t="n">
        <f aca="false">SUM('Felling&amp;Restocking'!O777+'Felling&amp;Restocking'!P777)</f>
        <v>0</v>
      </c>
      <c r="S777" s="369" t="n">
        <f aca="false">IF(AND(O777&lt;&gt;0,P777&lt;&gt;0,'Felling&amp;Restocking'!G777&lt;&gt;0,AA777="",AC777=""),1,0)</f>
        <v>0</v>
      </c>
      <c r="T777" s="370" t="str">
        <f aca="false">IF(OR('Felling&amp;Restocking'!G777=0,'Felling&amp;Restocking'!G777=""),"",SUM('Felling&amp;Restocking'!O777/P777)*'Felling&amp;Restocking'!G777)</f>
        <v/>
      </c>
      <c r="U777" s="370" t="str">
        <f aca="false">IF(OR('Felling&amp;Restocking'!G777=0,'Felling&amp;Restocking'!G777=""),"",SUM('Felling&amp;Restocking'!P777/P777)*'Felling&amp;Restocking'!G777)</f>
        <v/>
      </c>
      <c r="V777" s="371" t="n">
        <f aca="false">IF(CONCATENATE('Felling&amp;Restocking'!U777&amp;'Felling&amp;Restocking'!W777&amp;'Felling&amp;Restocking'!Y777&amp;'Felling&amp;Restocking'!AA777&amp;'Felling&amp;Restocking'!AC777)="",0,1)</f>
        <v>0</v>
      </c>
      <c r="W777" s="372" t="n">
        <f aca="false">IF(OR(OR(TRIM('Felling&amp;Restocking'!H777)="T",TRIM('Felling&amp;Restocking'!H777)="DF",TRIM('Felling&amp;Restocking'!H777)="OS"),O777=0),0,1)</f>
        <v>0</v>
      </c>
      <c r="X777" s="372" t="n">
        <f aca="false">IF(OR('Felling&amp;Restocking'!$S777="",OR('Felling&amp;Restocking'!$S777=0,'Felling&amp;Restocking'!$S777="N/A")),0,1)</f>
        <v>0</v>
      </c>
      <c r="Y777" s="362" t="str">
        <f aca="false">IF(W777=1,T777,"")</f>
        <v/>
      </c>
      <c r="Z777" s="362" t="str">
        <f aca="false">IF(W777=1,U777,"")</f>
        <v/>
      </c>
      <c r="AA777" s="363" t="str">
        <f aca="false">CONCATENATE(IF(AND(AG777="B",AF777&lt;&gt;""),AF777,""),IF(AND(AI777="B",AH777&lt;&gt;""),AH777,""),IF(AND(AK777="B",AJ777&lt;&gt;""),AJ777,""),IF(AND(AM777="B",AL777&lt;&gt;""),AL777,""),IF(AND(AO777="B",AN777&lt;&gt;""),AN777,""),IF(AND(AQ777="B",AP777&lt;&gt;""),AP777,""))</f>
        <v/>
      </c>
      <c r="AC777" s="362" t="str">
        <f aca="false">CONCATENATE(IF(AND(AG777="C",AF777&lt;&gt;""),AF777,""),IF(AND(AI777="C",AH777&lt;&gt;""),AH777,""),IF(AND(AK777="C",AJ777&lt;&gt;""),AJ777,""),IF(AND(AM777="C",AL777&lt;&gt;""),AL777,""),IF(AND(AO777="C",AN777&lt;&gt;""),AN777,""),IF(AND(AQ777="C",AP777&lt;&gt;""),AP777,""))</f>
        <v/>
      </c>
      <c r="AE777" s="362" t="str">
        <f aca="false">CONCATENATE(IF(AS777="","",AS777),IF(AU777="","",AU777),IF(AW777="","",AW777),IF(AY777="","",AY777),IF(BA777="","",BA777),IF(BC777="","",BC777))</f>
        <v>1</v>
      </c>
      <c r="AF777" s="362" t="str">
        <f aca="false">IF('Felling&amp;Restocking'!I777="","",IFERROR(VLOOKUP( 'Felling&amp;Restocking'!I777,SpeciesList[],2,0),"," &amp; 'Felling&amp;Restocking'!I777))</f>
        <v/>
      </c>
      <c r="AG777" s="362" t="str">
        <f aca="false">IF('Felling&amp;Restocking'!I777="","",VLOOKUP( 'Felling&amp;Restocking'!I777,SpeciesList[],4,0))</f>
        <v/>
      </c>
      <c r="AH777" s="362" t="str">
        <f aca="false">IF('Felling&amp;Restocking'!J777="","",IFERROR("," &amp; VLOOKUP( 'Felling&amp;Restocking'!J777,SpeciesList[],2,0),"," &amp; 'Felling&amp;Restocking'!J777))</f>
        <v/>
      </c>
      <c r="AI777" s="362" t="str">
        <f aca="false">IF('Felling&amp;Restocking'!J777="","",VLOOKUP( 'Felling&amp;Restocking'!J777,SpeciesList[],4,0))</f>
        <v/>
      </c>
      <c r="AJ777" s="362" t="str">
        <f aca="false">IF('Felling&amp;Restocking'!K777="","",IFERROR("," &amp; VLOOKUP( 'Felling&amp;Restocking'!K777,SpeciesList[],2,0),"," &amp; 'Felling&amp;Restocking'!K777))</f>
        <v/>
      </c>
      <c r="AK777" s="362" t="str">
        <f aca="false">IF('Felling&amp;Restocking'!K777="","",VLOOKUP( 'Felling&amp;Restocking'!K777,SpeciesList[],4,0))</f>
        <v/>
      </c>
      <c r="AL777" s="362" t="str">
        <f aca="false">IF('Felling&amp;Restocking'!L777="","",IFERROR("," &amp; VLOOKUP( 'Felling&amp;Restocking'!L777,SpeciesList[],2,0),"," &amp; 'Felling&amp;Restocking'!L777))</f>
        <v/>
      </c>
      <c r="AM777" s="362" t="str">
        <f aca="false">IF('Felling&amp;Restocking'!L777="","",VLOOKUP( 'Felling&amp;Restocking'!L777,SpeciesList[],4,0))</f>
        <v/>
      </c>
      <c r="AN777" s="362" t="str">
        <f aca="false">IF('Felling&amp;Restocking'!M777="","",IFERROR("," &amp; VLOOKUP( 'Felling&amp;Restocking'!M777,SpeciesList[],2,0),"," &amp; 'Felling&amp;Restocking'!M777))</f>
        <v/>
      </c>
      <c r="AO777" s="362" t="str">
        <f aca="false">IF('Felling&amp;Restocking'!M777="","",VLOOKUP( 'Felling&amp;Restocking'!M777,SpeciesList[],4,0))</f>
        <v/>
      </c>
      <c r="AP777" s="362" t="str">
        <f aca="false">IF('Felling&amp;Restocking'!N777="","",IFERROR("," &amp; VLOOKUP( 'Felling&amp;Restocking'!N777,SpeciesList[],2,0),"," &amp; 'Felling&amp;Restocking'!N777))</f>
        <v/>
      </c>
      <c r="AQ777" s="362" t="str">
        <f aca="false">IF('Felling&amp;Restocking'!N777="","",VLOOKUP( 'Felling&amp;Restocking'!N777,SpeciesList[],4,0))</f>
        <v/>
      </c>
      <c r="AT777" s="362" t="str">
        <f aca="false">IF('Sub-Cpt Record'!A777&lt;&gt;"",CONCATENATE('Sub-Cpt Record'!A777,'Sub-Cpt Record'!B777,'Sub-Cpt Record'!C777),"")</f>
        <v/>
      </c>
      <c r="AU777" s="362" t="n">
        <f aca="false">IF($AT777="",1,COUNTIFS($AT$11:$AT$1000, $AT777))</f>
        <v>1</v>
      </c>
      <c r="AV777" s="362" t="n">
        <f aca="false">IF(AT777&lt;&gt;"",'Sub-Cpt Record'!C777/CODE!AU777,0)</f>
        <v>0</v>
      </c>
    </row>
    <row r="778" customFormat="false" ht="15" hidden="false" customHeight="false" outlineLevel="0" collapsed="false">
      <c r="A778" s="362" t="str">
        <f aca="false">IF('Sub-Cpt Record'!B778="",IF(OR('Sub-Cpt Record'!A778=0,'Sub-Cpt Record'!A778=""),"",'Sub-Cpt Record'!A778),CONCATENATE('Sub-Cpt Record'!A778&amp;'Sub-Cpt Record'!B778))</f>
        <v/>
      </c>
      <c r="B778" s="362" t="n">
        <f aca="false">IF($A778="",1,COUNTIFS($A$11:$A$1000, $A778))</f>
        <v>1</v>
      </c>
      <c r="C778" s="363" t="str">
        <f aca="false">IF('Sub-Cpt Record'!E778 = "","",'Sub-Cpt Record'!E778&amp;"  ")</f>
        <v/>
      </c>
      <c r="D778" s="362" t="str">
        <f aca="false">IF('Sub-Cpt Record'!F778 = "","",'Sub-Cpt Record'!F778&amp;"  ")</f>
        <v/>
      </c>
      <c r="E778" s="362" t="str">
        <f aca="false">IF('Sub-Cpt Record'!G778 = "","",'Sub-Cpt Record'!G778&amp;"  ")</f>
        <v/>
      </c>
      <c r="F778" s="362" t="str">
        <f aca="false">IF('Sub-Cpt Record'!H778 = "","",'Sub-Cpt Record'!H778&amp;"  ")</f>
        <v/>
      </c>
      <c r="G778" s="362" t="str">
        <f aca="false">IF('Sub-Cpt Record'!I778 = "","",'Sub-Cpt Record'!I778&amp;"  ")</f>
        <v/>
      </c>
      <c r="H778" s="362" t="str">
        <f aca="false">IF('Sub-Cpt Record'!J778 = "","",'Sub-Cpt Record'!J778&amp;"  ")</f>
        <v/>
      </c>
      <c r="I778" s="364" t="str">
        <f aca="false">CONCATENATE(C778&amp;D778&amp;E778&amp;F778&amp;G778&amp;H778)</f>
        <v/>
      </c>
      <c r="J778" s="362" t="n">
        <f aca="false">IF(A778&lt;&gt;"",'Sub-Cpt Record'!C778/CODE!B778,0)</f>
        <v>0</v>
      </c>
      <c r="L778" s="365" t="str">
        <f aca="false">IF(A778="",IF(L779=1,1,""),1)</f>
        <v/>
      </c>
      <c r="N778" s="366" t="n">
        <f aca="false">COUNTIFS('Felling&amp;Restocking'!$A$11:$A$1000, 'Felling&amp;Restocking'!$A778, 'Felling&amp;Restocking'!$B$11:$B$1000, 'Felling&amp;Restocking'!$B778, 'Felling&amp;Restocking'!$H$11:$H$1000, 'Felling&amp;Restocking'!$H778)</f>
        <v>0</v>
      </c>
      <c r="O778" s="366" t="n">
        <f aca="false">IF(OR('Felling&amp;Restocking'!H778=0,'Felling&amp;Restocking'!H778=""),0,1)</f>
        <v>0</v>
      </c>
      <c r="P778" s="367" t="n">
        <f aca="false">SUM('Felling&amp;Restocking'!O778+'Felling&amp;Restocking'!P778)</f>
        <v>0</v>
      </c>
      <c r="S778" s="369" t="n">
        <f aca="false">IF(AND(O778&lt;&gt;0,P778&lt;&gt;0,'Felling&amp;Restocking'!G778&lt;&gt;0,AA778="",AC778=""),1,0)</f>
        <v>0</v>
      </c>
      <c r="T778" s="370" t="str">
        <f aca="false">IF(OR('Felling&amp;Restocking'!G778=0,'Felling&amp;Restocking'!G778=""),"",SUM('Felling&amp;Restocking'!O778/P778)*'Felling&amp;Restocking'!G778)</f>
        <v/>
      </c>
      <c r="U778" s="370" t="str">
        <f aca="false">IF(OR('Felling&amp;Restocking'!G778=0,'Felling&amp;Restocking'!G778=""),"",SUM('Felling&amp;Restocking'!P778/P778)*'Felling&amp;Restocking'!G778)</f>
        <v/>
      </c>
      <c r="V778" s="371" t="n">
        <f aca="false">IF(CONCATENATE('Felling&amp;Restocking'!U778&amp;'Felling&amp;Restocking'!W778&amp;'Felling&amp;Restocking'!Y778&amp;'Felling&amp;Restocking'!AA778&amp;'Felling&amp;Restocking'!AC778)="",0,1)</f>
        <v>0</v>
      </c>
      <c r="W778" s="372" t="n">
        <f aca="false">IF(OR(OR(TRIM('Felling&amp;Restocking'!H778)="T",TRIM('Felling&amp;Restocking'!H778)="DF",TRIM('Felling&amp;Restocking'!H778)="OS"),O778=0),0,1)</f>
        <v>0</v>
      </c>
      <c r="X778" s="372" t="n">
        <f aca="false">IF(OR('Felling&amp;Restocking'!$S778="",OR('Felling&amp;Restocking'!$S778=0,'Felling&amp;Restocking'!$S778="N/A")),0,1)</f>
        <v>0</v>
      </c>
      <c r="Y778" s="362" t="str">
        <f aca="false">IF(W778=1,T778,"")</f>
        <v/>
      </c>
      <c r="Z778" s="362" t="str">
        <f aca="false">IF(W778=1,U778,"")</f>
        <v/>
      </c>
      <c r="AA778" s="363" t="str">
        <f aca="false">CONCATENATE(IF(AND(AG778="B",AF778&lt;&gt;""),AF778,""),IF(AND(AI778="B",AH778&lt;&gt;""),AH778,""),IF(AND(AK778="B",AJ778&lt;&gt;""),AJ778,""),IF(AND(AM778="B",AL778&lt;&gt;""),AL778,""),IF(AND(AO778="B",AN778&lt;&gt;""),AN778,""),IF(AND(AQ778="B",AP778&lt;&gt;""),AP778,""))</f>
        <v/>
      </c>
      <c r="AC778" s="362" t="str">
        <f aca="false">CONCATENATE(IF(AND(AG778="C",AF778&lt;&gt;""),AF778,""),IF(AND(AI778="C",AH778&lt;&gt;""),AH778,""),IF(AND(AK778="C",AJ778&lt;&gt;""),AJ778,""),IF(AND(AM778="C",AL778&lt;&gt;""),AL778,""),IF(AND(AO778="C",AN778&lt;&gt;""),AN778,""),IF(AND(AQ778="C",AP778&lt;&gt;""),AP778,""))</f>
        <v/>
      </c>
      <c r="AE778" s="362" t="str">
        <f aca="false">CONCATENATE(IF(AS778="","",AS778),IF(AU778="","",AU778),IF(AW778="","",AW778),IF(AY778="","",AY778),IF(BA778="","",BA778),IF(BC778="","",BC778))</f>
        <v>1</v>
      </c>
      <c r="AF778" s="362" t="str">
        <f aca="false">IF('Felling&amp;Restocking'!I778="","",IFERROR(VLOOKUP( 'Felling&amp;Restocking'!I778,SpeciesList[],2,0),"," &amp; 'Felling&amp;Restocking'!I778))</f>
        <v/>
      </c>
      <c r="AG778" s="362" t="str">
        <f aca="false">IF('Felling&amp;Restocking'!I778="","",VLOOKUP( 'Felling&amp;Restocking'!I778,SpeciesList[],4,0))</f>
        <v/>
      </c>
      <c r="AH778" s="362" t="str">
        <f aca="false">IF('Felling&amp;Restocking'!J778="","",IFERROR("," &amp; VLOOKUP( 'Felling&amp;Restocking'!J778,SpeciesList[],2,0),"," &amp; 'Felling&amp;Restocking'!J778))</f>
        <v/>
      </c>
      <c r="AI778" s="362" t="str">
        <f aca="false">IF('Felling&amp;Restocking'!J778="","",VLOOKUP( 'Felling&amp;Restocking'!J778,SpeciesList[],4,0))</f>
        <v/>
      </c>
      <c r="AJ778" s="362" t="str">
        <f aca="false">IF('Felling&amp;Restocking'!K778="","",IFERROR("," &amp; VLOOKUP( 'Felling&amp;Restocking'!K778,SpeciesList[],2,0),"," &amp; 'Felling&amp;Restocking'!K778))</f>
        <v/>
      </c>
      <c r="AK778" s="362" t="str">
        <f aca="false">IF('Felling&amp;Restocking'!K778="","",VLOOKUP( 'Felling&amp;Restocking'!K778,SpeciesList[],4,0))</f>
        <v/>
      </c>
      <c r="AL778" s="362" t="str">
        <f aca="false">IF('Felling&amp;Restocking'!L778="","",IFERROR("," &amp; VLOOKUP( 'Felling&amp;Restocking'!L778,SpeciesList[],2,0),"," &amp; 'Felling&amp;Restocking'!L778))</f>
        <v/>
      </c>
      <c r="AM778" s="362" t="str">
        <f aca="false">IF('Felling&amp;Restocking'!L778="","",VLOOKUP( 'Felling&amp;Restocking'!L778,SpeciesList[],4,0))</f>
        <v/>
      </c>
      <c r="AN778" s="362" t="str">
        <f aca="false">IF('Felling&amp;Restocking'!M778="","",IFERROR("," &amp; VLOOKUP( 'Felling&amp;Restocking'!M778,SpeciesList[],2,0),"," &amp; 'Felling&amp;Restocking'!M778))</f>
        <v/>
      </c>
      <c r="AO778" s="362" t="str">
        <f aca="false">IF('Felling&amp;Restocking'!M778="","",VLOOKUP( 'Felling&amp;Restocking'!M778,SpeciesList[],4,0))</f>
        <v/>
      </c>
      <c r="AP778" s="362" t="str">
        <f aca="false">IF('Felling&amp;Restocking'!N778="","",IFERROR("," &amp; VLOOKUP( 'Felling&amp;Restocking'!N778,SpeciesList[],2,0),"," &amp; 'Felling&amp;Restocking'!N778))</f>
        <v/>
      </c>
      <c r="AQ778" s="362" t="str">
        <f aca="false">IF('Felling&amp;Restocking'!N778="","",VLOOKUP( 'Felling&amp;Restocking'!N778,SpeciesList[],4,0))</f>
        <v/>
      </c>
      <c r="AT778" s="362" t="str">
        <f aca="false">IF('Sub-Cpt Record'!A778&lt;&gt;"",CONCATENATE('Sub-Cpt Record'!A778,'Sub-Cpt Record'!B778,'Sub-Cpt Record'!C778),"")</f>
        <v/>
      </c>
      <c r="AU778" s="362" t="n">
        <f aca="false">IF($AT778="",1,COUNTIFS($AT$11:$AT$1000, $AT778))</f>
        <v>1</v>
      </c>
      <c r="AV778" s="362" t="n">
        <f aca="false">IF(AT778&lt;&gt;"",'Sub-Cpt Record'!C778/CODE!AU778,0)</f>
        <v>0</v>
      </c>
    </row>
    <row r="779" customFormat="false" ht="15" hidden="false" customHeight="false" outlineLevel="0" collapsed="false">
      <c r="A779" s="362" t="str">
        <f aca="false">IF('Sub-Cpt Record'!B779="",IF(OR('Sub-Cpt Record'!A779=0,'Sub-Cpt Record'!A779=""),"",'Sub-Cpt Record'!A779),CONCATENATE('Sub-Cpt Record'!A779&amp;'Sub-Cpt Record'!B779))</f>
        <v/>
      </c>
      <c r="B779" s="362" t="n">
        <f aca="false">IF($A779="",1,COUNTIFS($A$11:$A$1000, $A779))</f>
        <v>1</v>
      </c>
      <c r="C779" s="363" t="str">
        <f aca="false">IF('Sub-Cpt Record'!E779 = "","",'Sub-Cpt Record'!E779&amp;"  ")</f>
        <v/>
      </c>
      <c r="D779" s="362" t="str">
        <f aca="false">IF('Sub-Cpt Record'!F779 = "","",'Sub-Cpt Record'!F779&amp;"  ")</f>
        <v/>
      </c>
      <c r="E779" s="362" t="str">
        <f aca="false">IF('Sub-Cpt Record'!G779 = "","",'Sub-Cpt Record'!G779&amp;"  ")</f>
        <v/>
      </c>
      <c r="F779" s="362" t="str">
        <f aca="false">IF('Sub-Cpt Record'!H779 = "","",'Sub-Cpt Record'!H779&amp;"  ")</f>
        <v/>
      </c>
      <c r="G779" s="362" t="str">
        <f aca="false">IF('Sub-Cpt Record'!I779 = "","",'Sub-Cpt Record'!I779&amp;"  ")</f>
        <v/>
      </c>
      <c r="H779" s="362" t="str">
        <f aca="false">IF('Sub-Cpt Record'!J779 = "","",'Sub-Cpt Record'!J779&amp;"  ")</f>
        <v/>
      </c>
      <c r="I779" s="364" t="str">
        <f aca="false">CONCATENATE(C779&amp;D779&amp;E779&amp;F779&amp;G779&amp;H779)</f>
        <v/>
      </c>
      <c r="J779" s="362" t="n">
        <f aca="false">IF(A779&lt;&gt;"",'Sub-Cpt Record'!C779/CODE!B779,0)</f>
        <v>0</v>
      </c>
      <c r="L779" s="365" t="str">
        <f aca="false">IF(A779="",IF(L780=1,1,""),1)</f>
        <v/>
      </c>
      <c r="N779" s="366" t="n">
        <f aca="false">COUNTIFS('Felling&amp;Restocking'!$A$11:$A$1000, 'Felling&amp;Restocking'!$A779, 'Felling&amp;Restocking'!$B$11:$B$1000, 'Felling&amp;Restocking'!$B779, 'Felling&amp;Restocking'!$H$11:$H$1000, 'Felling&amp;Restocking'!$H779)</f>
        <v>0</v>
      </c>
      <c r="O779" s="366" t="n">
        <f aca="false">IF(OR('Felling&amp;Restocking'!H779=0,'Felling&amp;Restocking'!H779=""),0,1)</f>
        <v>0</v>
      </c>
      <c r="P779" s="367" t="n">
        <f aca="false">SUM('Felling&amp;Restocking'!O779+'Felling&amp;Restocking'!P779)</f>
        <v>0</v>
      </c>
      <c r="S779" s="369" t="n">
        <f aca="false">IF(AND(O779&lt;&gt;0,P779&lt;&gt;0,'Felling&amp;Restocking'!G779&lt;&gt;0,AA779="",AC779=""),1,0)</f>
        <v>0</v>
      </c>
      <c r="T779" s="370" t="str">
        <f aca="false">IF(OR('Felling&amp;Restocking'!G779=0,'Felling&amp;Restocking'!G779=""),"",SUM('Felling&amp;Restocking'!O779/P779)*'Felling&amp;Restocking'!G779)</f>
        <v/>
      </c>
      <c r="U779" s="370" t="str">
        <f aca="false">IF(OR('Felling&amp;Restocking'!G779=0,'Felling&amp;Restocking'!G779=""),"",SUM('Felling&amp;Restocking'!P779/P779)*'Felling&amp;Restocking'!G779)</f>
        <v/>
      </c>
      <c r="V779" s="371" t="n">
        <f aca="false">IF(CONCATENATE('Felling&amp;Restocking'!U779&amp;'Felling&amp;Restocking'!W779&amp;'Felling&amp;Restocking'!Y779&amp;'Felling&amp;Restocking'!AA779&amp;'Felling&amp;Restocking'!AC779)="",0,1)</f>
        <v>0</v>
      </c>
      <c r="W779" s="372" t="n">
        <f aca="false">IF(OR(OR(TRIM('Felling&amp;Restocking'!H779)="T",TRIM('Felling&amp;Restocking'!H779)="DF",TRIM('Felling&amp;Restocking'!H779)="OS"),O779=0),0,1)</f>
        <v>0</v>
      </c>
      <c r="X779" s="372" t="n">
        <f aca="false">IF(OR('Felling&amp;Restocking'!$S779="",OR('Felling&amp;Restocking'!$S779=0,'Felling&amp;Restocking'!$S779="N/A")),0,1)</f>
        <v>0</v>
      </c>
      <c r="Y779" s="362" t="str">
        <f aca="false">IF(W779=1,T779,"")</f>
        <v/>
      </c>
      <c r="Z779" s="362" t="str">
        <f aca="false">IF(W779=1,U779,"")</f>
        <v/>
      </c>
      <c r="AA779" s="363" t="str">
        <f aca="false">CONCATENATE(IF(AND(AG779="B",AF779&lt;&gt;""),AF779,""),IF(AND(AI779="B",AH779&lt;&gt;""),AH779,""),IF(AND(AK779="B",AJ779&lt;&gt;""),AJ779,""),IF(AND(AM779="B",AL779&lt;&gt;""),AL779,""),IF(AND(AO779="B",AN779&lt;&gt;""),AN779,""),IF(AND(AQ779="B",AP779&lt;&gt;""),AP779,""))</f>
        <v/>
      </c>
      <c r="AC779" s="362" t="str">
        <f aca="false">CONCATENATE(IF(AND(AG779="C",AF779&lt;&gt;""),AF779,""),IF(AND(AI779="C",AH779&lt;&gt;""),AH779,""),IF(AND(AK779="C",AJ779&lt;&gt;""),AJ779,""),IF(AND(AM779="C",AL779&lt;&gt;""),AL779,""),IF(AND(AO779="C",AN779&lt;&gt;""),AN779,""),IF(AND(AQ779="C",AP779&lt;&gt;""),AP779,""))</f>
        <v/>
      </c>
      <c r="AE779" s="362" t="str">
        <f aca="false">CONCATENATE(IF(AS779="","",AS779),IF(AU779="","",AU779),IF(AW779="","",AW779),IF(AY779="","",AY779),IF(BA779="","",BA779),IF(BC779="","",BC779))</f>
        <v>1</v>
      </c>
      <c r="AF779" s="362" t="str">
        <f aca="false">IF('Felling&amp;Restocking'!I779="","",IFERROR(VLOOKUP( 'Felling&amp;Restocking'!I779,SpeciesList[],2,0),"," &amp; 'Felling&amp;Restocking'!I779))</f>
        <v/>
      </c>
      <c r="AG779" s="362" t="str">
        <f aca="false">IF('Felling&amp;Restocking'!I779="","",VLOOKUP( 'Felling&amp;Restocking'!I779,SpeciesList[],4,0))</f>
        <v/>
      </c>
      <c r="AH779" s="362" t="str">
        <f aca="false">IF('Felling&amp;Restocking'!J779="","",IFERROR("," &amp; VLOOKUP( 'Felling&amp;Restocking'!J779,SpeciesList[],2,0),"," &amp; 'Felling&amp;Restocking'!J779))</f>
        <v/>
      </c>
      <c r="AI779" s="362" t="str">
        <f aca="false">IF('Felling&amp;Restocking'!J779="","",VLOOKUP( 'Felling&amp;Restocking'!J779,SpeciesList[],4,0))</f>
        <v/>
      </c>
      <c r="AJ779" s="362" t="str">
        <f aca="false">IF('Felling&amp;Restocking'!K779="","",IFERROR("," &amp; VLOOKUP( 'Felling&amp;Restocking'!K779,SpeciesList[],2,0),"," &amp; 'Felling&amp;Restocking'!K779))</f>
        <v/>
      </c>
      <c r="AK779" s="362" t="str">
        <f aca="false">IF('Felling&amp;Restocking'!K779="","",VLOOKUP( 'Felling&amp;Restocking'!K779,SpeciesList[],4,0))</f>
        <v/>
      </c>
      <c r="AL779" s="362" t="str">
        <f aca="false">IF('Felling&amp;Restocking'!L779="","",IFERROR("," &amp; VLOOKUP( 'Felling&amp;Restocking'!L779,SpeciesList[],2,0),"," &amp; 'Felling&amp;Restocking'!L779))</f>
        <v/>
      </c>
      <c r="AM779" s="362" t="str">
        <f aca="false">IF('Felling&amp;Restocking'!L779="","",VLOOKUP( 'Felling&amp;Restocking'!L779,SpeciesList[],4,0))</f>
        <v/>
      </c>
      <c r="AN779" s="362" t="str">
        <f aca="false">IF('Felling&amp;Restocking'!M779="","",IFERROR("," &amp; VLOOKUP( 'Felling&amp;Restocking'!M779,SpeciesList[],2,0),"," &amp; 'Felling&amp;Restocking'!M779))</f>
        <v/>
      </c>
      <c r="AO779" s="362" t="str">
        <f aca="false">IF('Felling&amp;Restocking'!M779="","",VLOOKUP( 'Felling&amp;Restocking'!M779,SpeciesList[],4,0))</f>
        <v/>
      </c>
      <c r="AP779" s="362" t="str">
        <f aca="false">IF('Felling&amp;Restocking'!N779="","",IFERROR("," &amp; VLOOKUP( 'Felling&amp;Restocking'!N779,SpeciesList[],2,0),"," &amp; 'Felling&amp;Restocking'!N779))</f>
        <v/>
      </c>
      <c r="AQ779" s="362" t="str">
        <f aca="false">IF('Felling&amp;Restocking'!N779="","",VLOOKUP( 'Felling&amp;Restocking'!N779,SpeciesList[],4,0))</f>
        <v/>
      </c>
      <c r="AT779" s="362" t="str">
        <f aca="false">IF('Sub-Cpt Record'!A779&lt;&gt;"",CONCATENATE('Sub-Cpt Record'!A779,'Sub-Cpt Record'!B779,'Sub-Cpt Record'!C779),"")</f>
        <v/>
      </c>
      <c r="AU779" s="362" t="n">
        <f aca="false">IF($AT779="",1,COUNTIFS($AT$11:$AT$1000, $AT779))</f>
        <v>1</v>
      </c>
      <c r="AV779" s="362" t="n">
        <f aca="false">IF(AT779&lt;&gt;"",'Sub-Cpt Record'!C779/CODE!AU779,0)</f>
        <v>0</v>
      </c>
    </row>
    <row r="780" customFormat="false" ht="15" hidden="false" customHeight="false" outlineLevel="0" collapsed="false">
      <c r="A780" s="362" t="str">
        <f aca="false">IF('Sub-Cpt Record'!B780="",IF(OR('Sub-Cpt Record'!A780=0,'Sub-Cpt Record'!A780=""),"",'Sub-Cpt Record'!A780),CONCATENATE('Sub-Cpt Record'!A780&amp;'Sub-Cpt Record'!B780))</f>
        <v/>
      </c>
      <c r="B780" s="362" t="n">
        <f aca="false">IF($A780="",1,COUNTIFS($A$11:$A$1000, $A780))</f>
        <v>1</v>
      </c>
      <c r="C780" s="363" t="str">
        <f aca="false">IF('Sub-Cpt Record'!E780 = "","",'Sub-Cpt Record'!E780&amp;"  ")</f>
        <v/>
      </c>
      <c r="D780" s="362" t="str">
        <f aca="false">IF('Sub-Cpt Record'!F780 = "","",'Sub-Cpt Record'!F780&amp;"  ")</f>
        <v/>
      </c>
      <c r="E780" s="362" t="str">
        <f aca="false">IF('Sub-Cpt Record'!G780 = "","",'Sub-Cpt Record'!G780&amp;"  ")</f>
        <v/>
      </c>
      <c r="F780" s="362" t="str">
        <f aca="false">IF('Sub-Cpt Record'!H780 = "","",'Sub-Cpt Record'!H780&amp;"  ")</f>
        <v/>
      </c>
      <c r="G780" s="362" t="str">
        <f aca="false">IF('Sub-Cpt Record'!I780 = "","",'Sub-Cpt Record'!I780&amp;"  ")</f>
        <v/>
      </c>
      <c r="H780" s="362" t="str">
        <f aca="false">IF('Sub-Cpt Record'!J780 = "","",'Sub-Cpt Record'!J780&amp;"  ")</f>
        <v/>
      </c>
      <c r="I780" s="364" t="str">
        <f aca="false">CONCATENATE(C780&amp;D780&amp;E780&amp;F780&amp;G780&amp;H780)</f>
        <v/>
      </c>
      <c r="J780" s="362" t="n">
        <f aca="false">IF(A780&lt;&gt;"",'Sub-Cpt Record'!C780/CODE!B780,0)</f>
        <v>0</v>
      </c>
      <c r="L780" s="365" t="str">
        <f aca="false">IF(A780="",IF(L781=1,1,""),1)</f>
        <v/>
      </c>
      <c r="N780" s="366" t="n">
        <f aca="false">COUNTIFS('Felling&amp;Restocking'!$A$11:$A$1000, 'Felling&amp;Restocking'!$A780, 'Felling&amp;Restocking'!$B$11:$B$1000, 'Felling&amp;Restocking'!$B780, 'Felling&amp;Restocking'!$H$11:$H$1000, 'Felling&amp;Restocking'!$H780)</f>
        <v>0</v>
      </c>
      <c r="O780" s="366" t="n">
        <f aca="false">IF(OR('Felling&amp;Restocking'!H780=0,'Felling&amp;Restocking'!H780=""),0,1)</f>
        <v>0</v>
      </c>
      <c r="P780" s="367" t="n">
        <f aca="false">SUM('Felling&amp;Restocking'!O780+'Felling&amp;Restocking'!P780)</f>
        <v>0</v>
      </c>
      <c r="S780" s="369" t="n">
        <f aca="false">IF(AND(O780&lt;&gt;0,P780&lt;&gt;0,'Felling&amp;Restocking'!G780&lt;&gt;0,AA780="",AC780=""),1,0)</f>
        <v>0</v>
      </c>
      <c r="T780" s="370" t="str">
        <f aca="false">IF(OR('Felling&amp;Restocking'!G780=0,'Felling&amp;Restocking'!G780=""),"",SUM('Felling&amp;Restocking'!O780/P780)*'Felling&amp;Restocking'!G780)</f>
        <v/>
      </c>
      <c r="U780" s="370" t="str">
        <f aca="false">IF(OR('Felling&amp;Restocking'!G780=0,'Felling&amp;Restocking'!G780=""),"",SUM('Felling&amp;Restocking'!P780/P780)*'Felling&amp;Restocking'!G780)</f>
        <v/>
      </c>
      <c r="V780" s="371" t="n">
        <f aca="false">IF(CONCATENATE('Felling&amp;Restocking'!U780&amp;'Felling&amp;Restocking'!W780&amp;'Felling&amp;Restocking'!Y780&amp;'Felling&amp;Restocking'!AA780&amp;'Felling&amp;Restocking'!AC780)="",0,1)</f>
        <v>0</v>
      </c>
      <c r="W780" s="372" t="n">
        <f aca="false">IF(OR(OR(TRIM('Felling&amp;Restocking'!H780)="T",TRIM('Felling&amp;Restocking'!H780)="DF",TRIM('Felling&amp;Restocking'!H780)="OS"),O780=0),0,1)</f>
        <v>0</v>
      </c>
      <c r="X780" s="372" t="n">
        <f aca="false">IF(OR('Felling&amp;Restocking'!$S780="",OR('Felling&amp;Restocking'!$S780=0,'Felling&amp;Restocking'!$S780="N/A")),0,1)</f>
        <v>0</v>
      </c>
      <c r="Y780" s="362" t="str">
        <f aca="false">IF(W780=1,T780,"")</f>
        <v/>
      </c>
      <c r="Z780" s="362" t="str">
        <f aca="false">IF(W780=1,U780,"")</f>
        <v/>
      </c>
      <c r="AA780" s="363" t="str">
        <f aca="false">CONCATENATE(IF(AND(AG780="B",AF780&lt;&gt;""),AF780,""),IF(AND(AI780="B",AH780&lt;&gt;""),AH780,""),IF(AND(AK780="B",AJ780&lt;&gt;""),AJ780,""),IF(AND(AM780="B",AL780&lt;&gt;""),AL780,""),IF(AND(AO780="B",AN780&lt;&gt;""),AN780,""),IF(AND(AQ780="B",AP780&lt;&gt;""),AP780,""))</f>
        <v/>
      </c>
      <c r="AC780" s="362" t="str">
        <f aca="false">CONCATENATE(IF(AND(AG780="C",AF780&lt;&gt;""),AF780,""),IF(AND(AI780="C",AH780&lt;&gt;""),AH780,""),IF(AND(AK780="C",AJ780&lt;&gt;""),AJ780,""),IF(AND(AM780="C",AL780&lt;&gt;""),AL780,""),IF(AND(AO780="C",AN780&lt;&gt;""),AN780,""),IF(AND(AQ780="C",AP780&lt;&gt;""),AP780,""))</f>
        <v/>
      </c>
      <c r="AE780" s="362" t="str">
        <f aca="false">CONCATENATE(IF(AS780="","",AS780),IF(AU780="","",AU780),IF(AW780="","",AW780),IF(AY780="","",AY780),IF(BA780="","",BA780),IF(BC780="","",BC780))</f>
        <v>1</v>
      </c>
      <c r="AF780" s="362" t="str">
        <f aca="false">IF('Felling&amp;Restocking'!I780="","",IFERROR(VLOOKUP( 'Felling&amp;Restocking'!I780,SpeciesList[],2,0),"," &amp; 'Felling&amp;Restocking'!I780))</f>
        <v/>
      </c>
      <c r="AG780" s="362" t="str">
        <f aca="false">IF('Felling&amp;Restocking'!I780="","",VLOOKUP( 'Felling&amp;Restocking'!I780,SpeciesList[],4,0))</f>
        <v/>
      </c>
      <c r="AH780" s="362" t="str">
        <f aca="false">IF('Felling&amp;Restocking'!J780="","",IFERROR("," &amp; VLOOKUP( 'Felling&amp;Restocking'!J780,SpeciesList[],2,0),"," &amp; 'Felling&amp;Restocking'!J780))</f>
        <v/>
      </c>
      <c r="AI780" s="362" t="str">
        <f aca="false">IF('Felling&amp;Restocking'!J780="","",VLOOKUP( 'Felling&amp;Restocking'!J780,SpeciesList[],4,0))</f>
        <v/>
      </c>
      <c r="AJ780" s="362" t="str">
        <f aca="false">IF('Felling&amp;Restocking'!K780="","",IFERROR("," &amp; VLOOKUP( 'Felling&amp;Restocking'!K780,SpeciesList[],2,0),"," &amp; 'Felling&amp;Restocking'!K780))</f>
        <v/>
      </c>
      <c r="AK780" s="362" t="str">
        <f aca="false">IF('Felling&amp;Restocking'!K780="","",VLOOKUP( 'Felling&amp;Restocking'!K780,SpeciesList[],4,0))</f>
        <v/>
      </c>
      <c r="AL780" s="362" t="str">
        <f aca="false">IF('Felling&amp;Restocking'!L780="","",IFERROR("," &amp; VLOOKUP( 'Felling&amp;Restocking'!L780,SpeciesList[],2,0),"," &amp; 'Felling&amp;Restocking'!L780))</f>
        <v/>
      </c>
      <c r="AM780" s="362" t="str">
        <f aca="false">IF('Felling&amp;Restocking'!L780="","",VLOOKUP( 'Felling&amp;Restocking'!L780,SpeciesList[],4,0))</f>
        <v/>
      </c>
      <c r="AN780" s="362" t="str">
        <f aca="false">IF('Felling&amp;Restocking'!M780="","",IFERROR("," &amp; VLOOKUP( 'Felling&amp;Restocking'!M780,SpeciesList[],2,0),"," &amp; 'Felling&amp;Restocking'!M780))</f>
        <v/>
      </c>
      <c r="AO780" s="362" t="str">
        <f aca="false">IF('Felling&amp;Restocking'!M780="","",VLOOKUP( 'Felling&amp;Restocking'!M780,SpeciesList[],4,0))</f>
        <v/>
      </c>
      <c r="AP780" s="362" t="str">
        <f aca="false">IF('Felling&amp;Restocking'!N780="","",IFERROR("," &amp; VLOOKUP( 'Felling&amp;Restocking'!N780,SpeciesList[],2,0),"," &amp; 'Felling&amp;Restocking'!N780))</f>
        <v/>
      </c>
      <c r="AQ780" s="362" t="str">
        <f aca="false">IF('Felling&amp;Restocking'!N780="","",VLOOKUP( 'Felling&amp;Restocking'!N780,SpeciesList[],4,0))</f>
        <v/>
      </c>
      <c r="AT780" s="362" t="str">
        <f aca="false">IF('Sub-Cpt Record'!A780&lt;&gt;"",CONCATENATE('Sub-Cpt Record'!A780,'Sub-Cpt Record'!B780,'Sub-Cpt Record'!C780),"")</f>
        <v/>
      </c>
      <c r="AU780" s="362" t="n">
        <f aca="false">IF($AT780="",1,COUNTIFS($AT$11:$AT$1000, $AT780))</f>
        <v>1</v>
      </c>
      <c r="AV780" s="362" t="n">
        <f aca="false">IF(AT780&lt;&gt;"",'Sub-Cpt Record'!C780/CODE!AU780,0)</f>
        <v>0</v>
      </c>
    </row>
    <row r="781" customFormat="false" ht="15" hidden="false" customHeight="false" outlineLevel="0" collapsed="false">
      <c r="A781" s="362" t="str">
        <f aca="false">IF('Sub-Cpt Record'!B781="",IF(OR('Sub-Cpt Record'!A781=0,'Sub-Cpt Record'!A781=""),"",'Sub-Cpt Record'!A781),CONCATENATE('Sub-Cpt Record'!A781&amp;'Sub-Cpt Record'!B781))</f>
        <v/>
      </c>
      <c r="B781" s="362" t="n">
        <f aca="false">IF($A781="",1,COUNTIFS($A$11:$A$1000, $A781))</f>
        <v>1</v>
      </c>
      <c r="C781" s="363" t="str">
        <f aca="false">IF('Sub-Cpt Record'!E781 = "","",'Sub-Cpt Record'!E781&amp;"  ")</f>
        <v/>
      </c>
      <c r="D781" s="362" t="str">
        <f aca="false">IF('Sub-Cpt Record'!F781 = "","",'Sub-Cpt Record'!F781&amp;"  ")</f>
        <v/>
      </c>
      <c r="E781" s="362" t="str">
        <f aca="false">IF('Sub-Cpt Record'!G781 = "","",'Sub-Cpt Record'!G781&amp;"  ")</f>
        <v/>
      </c>
      <c r="F781" s="362" t="str">
        <f aca="false">IF('Sub-Cpt Record'!H781 = "","",'Sub-Cpt Record'!H781&amp;"  ")</f>
        <v/>
      </c>
      <c r="G781" s="362" t="str">
        <f aca="false">IF('Sub-Cpt Record'!I781 = "","",'Sub-Cpt Record'!I781&amp;"  ")</f>
        <v/>
      </c>
      <c r="H781" s="362" t="str">
        <f aca="false">IF('Sub-Cpt Record'!J781 = "","",'Sub-Cpt Record'!J781&amp;"  ")</f>
        <v/>
      </c>
      <c r="I781" s="364" t="str">
        <f aca="false">CONCATENATE(C781&amp;D781&amp;E781&amp;F781&amp;G781&amp;H781)</f>
        <v/>
      </c>
      <c r="J781" s="362" t="n">
        <f aca="false">IF(A781&lt;&gt;"",'Sub-Cpt Record'!C781/CODE!B781,0)</f>
        <v>0</v>
      </c>
      <c r="L781" s="365" t="str">
        <f aca="false">IF(A781="",IF(L782=1,1,""),1)</f>
        <v/>
      </c>
      <c r="N781" s="366" t="n">
        <f aca="false">COUNTIFS('Felling&amp;Restocking'!$A$11:$A$1000, 'Felling&amp;Restocking'!$A781, 'Felling&amp;Restocking'!$B$11:$B$1000, 'Felling&amp;Restocking'!$B781, 'Felling&amp;Restocking'!$H$11:$H$1000, 'Felling&amp;Restocking'!$H781)</f>
        <v>0</v>
      </c>
      <c r="O781" s="366" t="n">
        <f aca="false">IF(OR('Felling&amp;Restocking'!H781=0,'Felling&amp;Restocking'!H781=""),0,1)</f>
        <v>0</v>
      </c>
      <c r="P781" s="367" t="n">
        <f aca="false">SUM('Felling&amp;Restocking'!O781+'Felling&amp;Restocking'!P781)</f>
        <v>0</v>
      </c>
      <c r="S781" s="369" t="n">
        <f aca="false">IF(AND(O781&lt;&gt;0,P781&lt;&gt;0,'Felling&amp;Restocking'!G781&lt;&gt;0,AA781="",AC781=""),1,0)</f>
        <v>0</v>
      </c>
      <c r="T781" s="370" t="str">
        <f aca="false">IF(OR('Felling&amp;Restocking'!G781=0,'Felling&amp;Restocking'!G781=""),"",SUM('Felling&amp;Restocking'!O781/P781)*'Felling&amp;Restocking'!G781)</f>
        <v/>
      </c>
      <c r="U781" s="370" t="str">
        <f aca="false">IF(OR('Felling&amp;Restocking'!G781=0,'Felling&amp;Restocking'!G781=""),"",SUM('Felling&amp;Restocking'!P781/P781)*'Felling&amp;Restocking'!G781)</f>
        <v/>
      </c>
      <c r="V781" s="371" t="n">
        <f aca="false">IF(CONCATENATE('Felling&amp;Restocking'!U781&amp;'Felling&amp;Restocking'!W781&amp;'Felling&amp;Restocking'!Y781&amp;'Felling&amp;Restocking'!AA781&amp;'Felling&amp;Restocking'!AC781)="",0,1)</f>
        <v>0</v>
      </c>
      <c r="W781" s="372" t="n">
        <f aca="false">IF(OR(OR(TRIM('Felling&amp;Restocking'!H781)="T",TRIM('Felling&amp;Restocking'!H781)="DF",TRIM('Felling&amp;Restocking'!H781)="OS"),O781=0),0,1)</f>
        <v>0</v>
      </c>
      <c r="X781" s="372" t="n">
        <f aca="false">IF(OR('Felling&amp;Restocking'!$S781="",OR('Felling&amp;Restocking'!$S781=0,'Felling&amp;Restocking'!$S781="N/A")),0,1)</f>
        <v>0</v>
      </c>
      <c r="Y781" s="362" t="str">
        <f aca="false">IF(W781=1,T781,"")</f>
        <v/>
      </c>
      <c r="Z781" s="362" t="str">
        <f aca="false">IF(W781=1,U781,"")</f>
        <v/>
      </c>
      <c r="AA781" s="363" t="str">
        <f aca="false">CONCATENATE(IF(AND(AG781="B",AF781&lt;&gt;""),AF781,""),IF(AND(AI781="B",AH781&lt;&gt;""),AH781,""),IF(AND(AK781="B",AJ781&lt;&gt;""),AJ781,""),IF(AND(AM781="B",AL781&lt;&gt;""),AL781,""),IF(AND(AO781="B",AN781&lt;&gt;""),AN781,""),IF(AND(AQ781="B",AP781&lt;&gt;""),AP781,""))</f>
        <v/>
      </c>
      <c r="AC781" s="362" t="str">
        <f aca="false">CONCATENATE(IF(AND(AG781="C",AF781&lt;&gt;""),AF781,""),IF(AND(AI781="C",AH781&lt;&gt;""),AH781,""),IF(AND(AK781="C",AJ781&lt;&gt;""),AJ781,""),IF(AND(AM781="C",AL781&lt;&gt;""),AL781,""),IF(AND(AO781="C",AN781&lt;&gt;""),AN781,""),IF(AND(AQ781="C",AP781&lt;&gt;""),AP781,""))</f>
        <v/>
      </c>
      <c r="AE781" s="362" t="str">
        <f aca="false">CONCATENATE(IF(AS781="","",AS781),IF(AU781="","",AU781),IF(AW781="","",AW781),IF(AY781="","",AY781),IF(BA781="","",BA781),IF(BC781="","",BC781))</f>
        <v>1</v>
      </c>
      <c r="AF781" s="362" t="str">
        <f aca="false">IF('Felling&amp;Restocking'!I781="","",IFERROR(VLOOKUP( 'Felling&amp;Restocking'!I781,SpeciesList[],2,0),"," &amp; 'Felling&amp;Restocking'!I781))</f>
        <v/>
      </c>
      <c r="AG781" s="362" t="str">
        <f aca="false">IF('Felling&amp;Restocking'!I781="","",VLOOKUP( 'Felling&amp;Restocking'!I781,SpeciesList[],4,0))</f>
        <v/>
      </c>
      <c r="AH781" s="362" t="str">
        <f aca="false">IF('Felling&amp;Restocking'!J781="","",IFERROR("," &amp; VLOOKUP( 'Felling&amp;Restocking'!J781,SpeciesList[],2,0),"," &amp; 'Felling&amp;Restocking'!J781))</f>
        <v/>
      </c>
      <c r="AI781" s="362" t="str">
        <f aca="false">IF('Felling&amp;Restocking'!J781="","",VLOOKUP( 'Felling&amp;Restocking'!J781,SpeciesList[],4,0))</f>
        <v/>
      </c>
      <c r="AJ781" s="362" t="str">
        <f aca="false">IF('Felling&amp;Restocking'!K781="","",IFERROR("," &amp; VLOOKUP( 'Felling&amp;Restocking'!K781,SpeciesList[],2,0),"," &amp; 'Felling&amp;Restocking'!K781))</f>
        <v/>
      </c>
      <c r="AK781" s="362" t="str">
        <f aca="false">IF('Felling&amp;Restocking'!K781="","",VLOOKUP( 'Felling&amp;Restocking'!K781,SpeciesList[],4,0))</f>
        <v/>
      </c>
      <c r="AL781" s="362" t="str">
        <f aca="false">IF('Felling&amp;Restocking'!L781="","",IFERROR("," &amp; VLOOKUP( 'Felling&amp;Restocking'!L781,SpeciesList[],2,0),"," &amp; 'Felling&amp;Restocking'!L781))</f>
        <v/>
      </c>
      <c r="AM781" s="362" t="str">
        <f aca="false">IF('Felling&amp;Restocking'!L781="","",VLOOKUP( 'Felling&amp;Restocking'!L781,SpeciesList[],4,0))</f>
        <v/>
      </c>
      <c r="AN781" s="362" t="str">
        <f aca="false">IF('Felling&amp;Restocking'!M781="","",IFERROR("," &amp; VLOOKUP( 'Felling&amp;Restocking'!M781,SpeciesList[],2,0),"," &amp; 'Felling&amp;Restocking'!M781))</f>
        <v/>
      </c>
      <c r="AO781" s="362" t="str">
        <f aca="false">IF('Felling&amp;Restocking'!M781="","",VLOOKUP( 'Felling&amp;Restocking'!M781,SpeciesList[],4,0))</f>
        <v/>
      </c>
      <c r="AP781" s="362" t="str">
        <f aca="false">IF('Felling&amp;Restocking'!N781="","",IFERROR("," &amp; VLOOKUP( 'Felling&amp;Restocking'!N781,SpeciesList[],2,0),"," &amp; 'Felling&amp;Restocking'!N781))</f>
        <v/>
      </c>
      <c r="AQ781" s="362" t="str">
        <f aca="false">IF('Felling&amp;Restocking'!N781="","",VLOOKUP( 'Felling&amp;Restocking'!N781,SpeciesList[],4,0))</f>
        <v/>
      </c>
      <c r="AT781" s="362" t="str">
        <f aca="false">IF('Sub-Cpt Record'!A781&lt;&gt;"",CONCATENATE('Sub-Cpt Record'!A781,'Sub-Cpt Record'!B781,'Sub-Cpt Record'!C781),"")</f>
        <v/>
      </c>
      <c r="AU781" s="362" t="n">
        <f aca="false">IF($AT781="",1,COUNTIFS($AT$11:$AT$1000, $AT781))</f>
        <v>1</v>
      </c>
      <c r="AV781" s="362" t="n">
        <f aca="false">IF(AT781&lt;&gt;"",'Sub-Cpt Record'!C781/CODE!AU781,0)</f>
        <v>0</v>
      </c>
    </row>
    <row r="782" customFormat="false" ht="15" hidden="false" customHeight="false" outlineLevel="0" collapsed="false">
      <c r="A782" s="362" t="str">
        <f aca="false">IF('Sub-Cpt Record'!B782="",IF(OR('Sub-Cpt Record'!A782=0,'Sub-Cpt Record'!A782=""),"",'Sub-Cpt Record'!A782),CONCATENATE('Sub-Cpt Record'!A782&amp;'Sub-Cpt Record'!B782))</f>
        <v/>
      </c>
      <c r="B782" s="362" t="n">
        <f aca="false">IF($A782="",1,COUNTIFS($A$11:$A$1000, $A782))</f>
        <v>1</v>
      </c>
      <c r="C782" s="363" t="str">
        <f aca="false">IF('Sub-Cpt Record'!E782 = "","",'Sub-Cpt Record'!E782&amp;"  ")</f>
        <v/>
      </c>
      <c r="D782" s="362" t="str">
        <f aca="false">IF('Sub-Cpt Record'!F782 = "","",'Sub-Cpt Record'!F782&amp;"  ")</f>
        <v/>
      </c>
      <c r="E782" s="362" t="str">
        <f aca="false">IF('Sub-Cpt Record'!G782 = "","",'Sub-Cpt Record'!G782&amp;"  ")</f>
        <v/>
      </c>
      <c r="F782" s="362" t="str">
        <f aca="false">IF('Sub-Cpt Record'!H782 = "","",'Sub-Cpt Record'!H782&amp;"  ")</f>
        <v/>
      </c>
      <c r="G782" s="362" t="str">
        <f aca="false">IF('Sub-Cpt Record'!I782 = "","",'Sub-Cpt Record'!I782&amp;"  ")</f>
        <v/>
      </c>
      <c r="H782" s="362" t="str">
        <f aca="false">IF('Sub-Cpt Record'!J782 = "","",'Sub-Cpt Record'!J782&amp;"  ")</f>
        <v/>
      </c>
      <c r="I782" s="364" t="str">
        <f aca="false">CONCATENATE(C782&amp;D782&amp;E782&amp;F782&amp;G782&amp;H782)</f>
        <v/>
      </c>
      <c r="J782" s="362" t="n">
        <f aca="false">IF(A782&lt;&gt;"",'Sub-Cpt Record'!C782/CODE!B782,0)</f>
        <v>0</v>
      </c>
      <c r="L782" s="365" t="str">
        <f aca="false">IF(A782="",IF(L783=1,1,""),1)</f>
        <v/>
      </c>
      <c r="N782" s="366" t="n">
        <f aca="false">COUNTIFS('Felling&amp;Restocking'!$A$11:$A$1000, 'Felling&amp;Restocking'!$A782, 'Felling&amp;Restocking'!$B$11:$B$1000, 'Felling&amp;Restocking'!$B782, 'Felling&amp;Restocking'!$H$11:$H$1000, 'Felling&amp;Restocking'!$H782)</f>
        <v>0</v>
      </c>
      <c r="O782" s="366" t="n">
        <f aca="false">IF(OR('Felling&amp;Restocking'!H782=0,'Felling&amp;Restocking'!H782=""),0,1)</f>
        <v>0</v>
      </c>
      <c r="P782" s="367" t="n">
        <f aca="false">SUM('Felling&amp;Restocking'!O782+'Felling&amp;Restocking'!P782)</f>
        <v>0</v>
      </c>
      <c r="S782" s="369" t="n">
        <f aca="false">IF(AND(O782&lt;&gt;0,P782&lt;&gt;0,'Felling&amp;Restocking'!G782&lt;&gt;0,AA782="",AC782=""),1,0)</f>
        <v>0</v>
      </c>
      <c r="T782" s="370" t="str">
        <f aca="false">IF(OR('Felling&amp;Restocking'!G782=0,'Felling&amp;Restocking'!G782=""),"",SUM('Felling&amp;Restocking'!O782/P782)*'Felling&amp;Restocking'!G782)</f>
        <v/>
      </c>
      <c r="U782" s="370" t="str">
        <f aca="false">IF(OR('Felling&amp;Restocking'!G782=0,'Felling&amp;Restocking'!G782=""),"",SUM('Felling&amp;Restocking'!P782/P782)*'Felling&amp;Restocking'!G782)</f>
        <v/>
      </c>
      <c r="V782" s="371" t="n">
        <f aca="false">IF(CONCATENATE('Felling&amp;Restocking'!U782&amp;'Felling&amp;Restocking'!W782&amp;'Felling&amp;Restocking'!Y782&amp;'Felling&amp;Restocking'!AA782&amp;'Felling&amp;Restocking'!AC782)="",0,1)</f>
        <v>0</v>
      </c>
      <c r="W782" s="372" t="n">
        <f aca="false">IF(OR(OR(TRIM('Felling&amp;Restocking'!H782)="T",TRIM('Felling&amp;Restocking'!H782)="DF",TRIM('Felling&amp;Restocking'!H782)="OS"),O782=0),0,1)</f>
        <v>0</v>
      </c>
      <c r="X782" s="372" t="n">
        <f aca="false">IF(OR('Felling&amp;Restocking'!$S782="",OR('Felling&amp;Restocking'!$S782=0,'Felling&amp;Restocking'!$S782="N/A")),0,1)</f>
        <v>0</v>
      </c>
      <c r="Y782" s="362" t="str">
        <f aca="false">IF(W782=1,T782,"")</f>
        <v/>
      </c>
      <c r="Z782" s="362" t="str">
        <f aca="false">IF(W782=1,U782,"")</f>
        <v/>
      </c>
      <c r="AA782" s="363" t="str">
        <f aca="false">CONCATENATE(IF(AND(AG782="B",AF782&lt;&gt;""),AF782,""),IF(AND(AI782="B",AH782&lt;&gt;""),AH782,""),IF(AND(AK782="B",AJ782&lt;&gt;""),AJ782,""),IF(AND(AM782="B",AL782&lt;&gt;""),AL782,""),IF(AND(AO782="B",AN782&lt;&gt;""),AN782,""),IF(AND(AQ782="B",AP782&lt;&gt;""),AP782,""))</f>
        <v/>
      </c>
      <c r="AC782" s="362" t="str">
        <f aca="false">CONCATENATE(IF(AND(AG782="C",AF782&lt;&gt;""),AF782,""),IF(AND(AI782="C",AH782&lt;&gt;""),AH782,""),IF(AND(AK782="C",AJ782&lt;&gt;""),AJ782,""),IF(AND(AM782="C",AL782&lt;&gt;""),AL782,""),IF(AND(AO782="C",AN782&lt;&gt;""),AN782,""),IF(AND(AQ782="C",AP782&lt;&gt;""),AP782,""))</f>
        <v/>
      </c>
      <c r="AE782" s="362" t="str">
        <f aca="false">CONCATENATE(IF(AS782="","",AS782),IF(AU782="","",AU782),IF(AW782="","",AW782),IF(AY782="","",AY782),IF(BA782="","",BA782),IF(BC782="","",BC782))</f>
        <v>1</v>
      </c>
      <c r="AF782" s="362" t="str">
        <f aca="false">IF('Felling&amp;Restocking'!I782="","",IFERROR(VLOOKUP( 'Felling&amp;Restocking'!I782,SpeciesList[],2,0),"," &amp; 'Felling&amp;Restocking'!I782))</f>
        <v/>
      </c>
      <c r="AG782" s="362" t="str">
        <f aca="false">IF('Felling&amp;Restocking'!I782="","",VLOOKUP( 'Felling&amp;Restocking'!I782,SpeciesList[],4,0))</f>
        <v/>
      </c>
      <c r="AH782" s="362" t="str">
        <f aca="false">IF('Felling&amp;Restocking'!J782="","",IFERROR("," &amp; VLOOKUP( 'Felling&amp;Restocking'!J782,SpeciesList[],2,0),"," &amp; 'Felling&amp;Restocking'!J782))</f>
        <v/>
      </c>
      <c r="AI782" s="362" t="str">
        <f aca="false">IF('Felling&amp;Restocking'!J782="","",VLOOKUP( 'Felling&amp;Restocking'!J782,SpeciesList[],4,0))</f>
        <v/>
      </c>
      <c r="AJ782" s="362" t="str">
        <f aca="false">IF('Felling&amp;Restocking'!K782="","",IFERROR("," &amp; VLOOKUP( 'Felling&amp;Restocking'!K782,SpeciesList[],2,0),"," &amp; 'Felling&amp;Restocking'!K782))</f>
        <v/>
      </c>
      <c r="AK782" s="362" t="str">
        <f aca="false">IF('Felling&amp;Restocking'!K782="","",VLOOKUP( 'Felling&amp;Restocking'!K782,SpeciesList[],4,0))</f>
        <v/>
      </c>
      <c r="AL782" s="362" t="str">
        <f aca="false">IF('Felling&amp;Restocking'!L782="","",IFERROR("," &amp; VLOOKUP( 'Felling&amp;Restocking'!L782,SpeciesList[],2,0),"," &amp; 'Felling&amp;Restocking'!L782))</f>
        <v/>
      </c>
      <c r="AM782" s="362" t="str">
        <f aca="false">IF('Felling&amp;Restocking'!L782="","",VLOOKUP( 'Felling&amp;Restocking'!L782,SpeciesList[],4,0))</f>
        <v/>
      </c>
      <c r="AN782" s="362" t="str">
        <f aca="false">IF('Felling&amp;Restocking'!M782="","",IFERROR("," &amp; VLOOKUP( 'Felling&amp;Restocking'!M782,SpeciesList[],2,0),"," &amp; 'Felling&amp;Restocking'!M782))</f>
        <v/>
      </c>
      <c r="AO782" s="362" t="str">
        <f aca="false">IF('Felling&amp;Restocking'!M782="","",VLOOKUP( 'Felling&amp;Restocking'!M782,SpeciesList[],4,0))</f>
        <v/>
      </c>
      <c r="AP782" s="362" t="str">
        <f aca="false">IF('Felling&amp;Restocking'!N782="","",IFERROR("," &amp; VLOOKUP( 'Felling&amp;Restocking'!N782,SpeciesList[],2,0),"," &amp; 'Felling&amp;Restocking'!N782))</f>
        <v/>
      </c>
      <c r="AQ782" s="362" t="str">
        <f aca="false">IF('Felling&amp;Restocking'!N782="","",VLOOKUP( 'Felling&amp;Restocking'!N782,SpeciesList[],4,0))</f>
        <v/>
      </c>
      <c r="AT782" s="362" t="str">
        <f aca="false">IF('Sub-Cpt Record'!A782&lt;&gt;"",CONCATENATE('Sub-Cpt Record'!A782,'Sub-Cpt Record'!B782,'Sub-Cpt Record'!C782),"")</f>
        <v/>
      </c>
      <c r="AU782" s="362" t="n">
        <f aca="false">IF($AT782="",1,COUNTIFS($AT$11:$AT$1000, $AT782))</f>
        <v>1</v>
      </c>
      <c r="AV782" s="362" t="n">
        <f aca="false">IF(AT782&lt;&gt;"",'Sub-Cpt Record'!C782/CODE!AU782,0)</f>
        <v>0</v>
      </c>
    </row>
    <row r="783" customFormat="false" ht="15" hidden="false" customHeight="false" outlineLevel="0" collapsed="false">
      <c r="A783" s="362" t="str">
        <f aca="false">IF('Sub-Cpt Record'!B783="",IF(OR('Sub-Cpt Record'!A783=0,'Sub-Cpt Record'!A783=""),"",'Sub-Cpt Record'!A783),CONCATENATE('Sub-Cpt Record'!A783&amp;'Sub-Cpt Record'!B783))</f>
        <v/>
      </c>
      <c r="B783" s="362" t="n">
        <f aca="false">IF($A783="",1,COUNTIFS($A$11:$A$1000, $A783))</f>
        <v>1</v>
      </c>
      <c r="C783" s="363" t="str">
        <f aca="false">IF('Sub-Cpt Record'!E783 = "","",'Sub-Cpt Record'!E783&amp;"  ")</f>
        <v/>
      </c>
      <c r="D783" s="362" t="str">
        <f aca="false">IF('Sub-Cpt Record'!F783 = "","",'Sub-Cpt Record'!F783&amp;"  ")</f>
        <v/>
      </c>
      <c r="E783" s="362" t="str">
        <f aca="false">IF('Sub-Cpt Record'!G783 = "","",'Sub-Cpt Record'!G783&amp;"  ")</f>
        <v/>
      </c>
      <c r="F783" s="362" t="str">
        <f aca="false">IF('Sub-Cpt Record'!H783 = "","",'Sub-Cpt Record'!H783&amp;"  ")</f>
        <v/>
      </c>
      <c r="G783" s="362" t="str">
        <f aca="false">IF('Sub-Cpt Record'!I783 = "","",'Sub-Cpt Record'!I783&amp;"  ")</f>
        <v/>
      </c>
      <c r="H783" s="362" t="str">
        <f aca="false">IF('Sub-Cpt Record'!J783 = "","",'Sub-Cpt Record'!J783&amp;"  ")</f>
        <v/>
      </c>
      <c r="I783" s="364" t="str">
        <f aca="false">CONCATENATE(C783&amp;D783&amp;E783&amp;F783&amp;G783&amp;H783)</f>
        <v/>
      </c>
      <c r="J783" s="362" t="n">
        <f aca="false">IF(A783&lt;&gt;"",'Sub-Cpt Record'!C783/CODE!B783,0)</f>
        <v>0</v>
      </c>
      <c r="L783" s="365" t="str">
        <f aca="false">IF(A783="",IF(L784=1,1,""),1)</f>
        <v/>
      </c>
      <c r="N783" s="366" t="n">
        <f aca="false">COUNTIFS('Felling&amp;Restocking'!$A$11:$A$1000, 'Felling&amp;Restocking'!$A783, 'Felling&amp;Restocking'!$B$11:$B$1000, 'Felling&amp;Restocking'!$B783, 'Felling&amp;Restocking'!$H$11:$H$1000, 'Felling&amp;Restocking'!$H783)</f>
        <v>0</v>
      </c>
      <c r="O783" s="366" t="n">
        <f aca="false">IF(OR('Felling&amp;Restocking'!H783=0,'Felling&amp;Restocking'!H783=""),0,1)</f>
        <v>0</v>
      </c>
      <c r="P783" s="367" t="n">
        <f aca="false">SUM('Felling&amp;Restocking'!O783+'Felling&amp;Restocking'!P783)</f>
        <v>0</v>
      </c>
      <c r="S783" s="369" t="n">
        <f aca="false">IF(AND(O783&lt;&gt;0,P783&lt;&gt;0,'Felling&amp;Restocking'!G783&lt;&gt;0,AA783="",AC783=""),1,0)</f>
        <v>0</v>
      </c>
      <c r="T783" s="370" t="str">
        <f aca="false">IF(OR('Felling&amp;Restocking'!G783=0,'Felling&amp;Restocking'!G783=""),"",SUM('Felling&amp;Restocking'!O783/P783)*'Felling&amp;Restocking'!G783)</f>
        <v/>
      </c>
      <c r="U783" s="370" t="str">
        <f aca="false">IF(OR('Felling&amp;Restocking'!G783=0,'Felling&amp;Restocking'!G783=""),"",SUM('Felling&amp;Restocking'!P783/P783)*'Felling&amp;Restocking'!G783)</f>
        <v/>
      </c>
      <c r="V783" s="371" t="n">
        <f aca="false">IF(CONCATENATE('Felling&amp;Restocking'!U783&amp;'Felling&amp;Restocking'!W783&amp;'Felling&amp;Restocking'!Y783&amp;'Felling&amp;Restocking'!AA783&amp;'Felling&amp;Restocking'!AC783)="",0,1)</f>
        <v>0</v>
      </c>
      <c r="W783" s="372" t="n">
        <f aca="false">IF(OR(OR(TRIM('Felling&amp;Restocking'!H783)="T",TRIM('Felling&amp;Restocking'!H783)="DF",TRIM('Felling&amp;Restocking'!H783)="OS"),O783=0),0,1)</f>
        <v>0</v>
      </c>
      <c r="X783" s="372" t="n">
        <f aca="false">IF(OR('Felling&amp;Restocking'!$S783="",OR('Felling&amp;Restocking'!$S783=0,'Felling&amp;Restocking'!$S783="N/A")),0,1)</f>
        <v>0</v>
      </c>
      <c r="Y783" s="362" t="str">
        <f aca="false">IF(W783=1,T783,"")</f>
        <v/>
      </c>
      <c r="Z783" s="362" t="str">
        <f aca="false">IF(W783=1,U783,"")</f>
        <v/>
      </c>
      <c r="AA783" s="363" t="str">
        <f aca="false">CONCATENATE(IF(AND(AG783="B",AF783&lt;&gt;""),AF783,""),IF(AND(AI783="B",AH783&lt;&gt;""),AH783,""),IF(AND(AK783="B",AJ783&lt;&gt;""),AJ783,""),IF(AND(AM783="B",AL783&lt;&gt;""),AL783,""),IF(AND(AO783="B",AN783&lt;&gt;""),AN783,""),IF(AND(AQ783="B",AP783&lt;&gt;""),AP783,""))</f>
        <v/>
      </c>
      <c r="AC783" s="362" t="str">
        <f aca="false">CONCATENATE(IF(AND(AG783="C",AF783&lt;&gt;""),AF783,""),IF(AND(AI783="C",AH783&lt;&gt;""),AH783,""),IF(AND(AK783="C",AJ783&lt;&gt;""),AJ783,""),IF(AND(AM783="C",AL783&lt;&gt;""),AL783,""),IF(AND(AO783="C",AN783&lt;&gt;""),AN783,""),IF(AND(AQ783="C",AP783&lt;&gt;""),AP783,""))</f>
        <v/>
      </c>
      <c r="AE783" s="362" t="str">
        <f aca="false">CONCATENATE(IF(AS783="","",AS783),IF(AU783="","",AU783),IF(AW783="","",AW783),IF(AY783="","",AY783),IF(BA783="","",BA783),IF(BC783="","",BC783))</f>
        <v>1</v>
      </c>
      <c r="AF783" s="362" t="str">
        <f aca="false">IF('Felling&amp;Restocking'!I783="","",IFERROR(VLOOKUP( 'Felling&amp;Restocking'!I783,SpeciesList[],2,0),"," &amp; 'Felling&amp;Restocking'!I783))</f>
        <v/>
      </c>
      <c r="AG783" s="362" t="str">
        <f aca="false">IF('Felling&amp;Restocking'!I783="","",VLOOKUP( 'Felling&amp;Restocking'!I783,SpeciesList[],4,0))</f>
        <v/>
      </c>
      <c r="AH783" s="362" t="str">
        <f aca="false">IF('Felling&amp;Restocking'!J783="","",IFERROR("," &amp; VLOOKUP( 'Felling&amp;Restocking'!J783,SpeciesList[],2,0),"," &amp; 'Felling&amp;Restocking'!J783))</f>
        <v/>
      </c>
      <c r="AI783" s="362" t="str">
        <f aca="false">IF('Felling&amp;Restocking'!J783="","",VLOOKUP( 'Felling&amp;Restocking'!J783,SpeciesList[],4,0))</f>
        <v/>
      </c>
      <c r="AJ783" s="362" t="str">
        <f aca="false">IF('Felling&amp;Restocking'!K783="","",IFERROR("," &amp; VLOOKUP( 'Felling&amp;Restocking'!K783,SpeciesList[],2,0),"," &amp; 'Felling&amp;Restocking'!K783))</f>
        <v/>
      </c>
      <c r="AK783" s="362" t="str">
        <f aca="false">IF('Felling&amp;Restocking'!K783="","",VLOOKUP( 'Felling&amp;Restocking'!K783,SpeciesList[],4,0))</f>
        <v/>
      </c>
      <c r="AL783" s="362" t="str">
        <f aca="false">IF('Felling&amp;Restocking'!L783="","",IFERROR("," &amp; VLOOKUP( 'Felling&amp;Restocking'!L783,SpeciesList[],2,0),"," &amp; 'Felling&amp;Restocking'!L783))</f>
        <v/>
      </c>
      <c r="AM783" s="362" t="str">
        <f aca="false">IF('Felling&amp;Restocking'!L783="","",VLOOKUP( 'Felling&amp;Restocking'!L783,SpeciesList[],4,0))</f>
        <v/>
      </c>
      <c r="AN783" s="362" t="str">
        <f aca="false">IF('Felling&amp;Restocking'!M783="","",IFERROR("," &amp; VLOOKUP( 'Felling&amp;Restocking'!M783,SpeciesList[],2,0),"," &amp; 'Felling&amp;Restocking'!M783))</f>
        <v/>
      </c>
      <c r="AO783" s="362" t="str">
        <f aca="false">IF('Felling&amp;Restocking'!M783="","",VLOOKUP( 'Felling&amp;Restocking'!M783,SpeciesList[],4,0))</f>
        <v/>
      </c>
      <c r="AP783" s="362" t="str">
        <f aca="false">IF('Felling&amp;Restocking'!N783="","",IFERROR("," &amp; VLOOKUP( 'Felling&amp;Restocking'!N783,SpeciesList[],2,0),"," &amp; 'Felling&amp;Restocking'!N783))</f>
        <v/>
      </c>
      <c r="AQ783" s="362" t="str">
        <f aca="false">IF('Felling&amp;Restocking'!N783="","",VLOOKUP( 'Felling&amp;Restocking'!N783,SpeciesList[],4,0))</f>
        <v/>
      </c>
      <c r="AT783" s="362" t="str">
        <f aca="false">IF('Sub-Cpt Record'!A783&lt;&gt;"",CONCATENATE('Sub-Cpt Record'!A783,'Sub-Cpt Record'!B783,'Sub-Cpt Record'!C783),"")</f>
        <v/>
      </c>
      <c r="AU783" s="362" t="n">
        <f aca="false">IF($AT783="",1,COUNTIFS($AT$11:$AT$1000, $AT783))</f>
        <v>1</v>
      </c>
      <c r="AV783" s="362" t="n">
        <f aca="false">IF(AT783&lt;&gt;"",'Sub-Cpt Record'!C783/CODE!AU783,0)</f>
        <v>0</v>
      </c>
    </row>
    <row r="784" customFormat="false" ht="15" hidden="false" customHeight="false" outlineLevel="0" collapsed="false">
      <c r="A784" s="362" t="str">
        <f aca="false">IF('Sub-Cpt Record'!B784="",IF(OR('Sub-Cpt Record'!A784=0,'Sub-Cpt Record'!A784=""),"",'Sub-Cpt Record'!A784),CONCATENATE('Sub-Cpt Record'!A784&amp;'Sub-Cpt Record'!B784))</f>
        <v/>
      </c>
      <c r="B784" s="362" t="n">
        <f aca="false">IF($A784="",1,COUNTIFS($A$11:$A$1000, $A784))</f>
        <v>1</v>
      </c>
      <c r="C784" s="363" t="str">
        <f aca="false">IF('Sub-Cpt Record'!E784 = "","",'Sub-Cpt Record'!E784&amp;"  ")</f>
        <v/>
      </c>
      <c r="D784" s="362" t="str">
        <f aca="false">IF('Sub-Cpt Record'!F784 = "","",'Sub-Cpt Record'!F784&amp;"  ")</f>
        <v/>
      </c>
      <c r="E784" s="362" t="str">
        <f aca="false">IF('Sub-Cpt Record'!G784 = "","",'Sub-Cpt Record'!G784&amp;"  ")</f>
        <v/>
      </c>
      <c r="F784" s="362" t="str">
        <f aca="false">IF('Sub-Cpt Record'!H784 = "","",'Sub-Cpt Record'!H784&amp;"  ")</f>
        <v/>
      </c>
      <c r="G784" s="362" t="str">
        <f aca="false">IF('Sub-Cpt Record'!I784 = "","",'Sub-Cpt Record'!I784&amp;"  ")</f>
        <v/>
      </c>
      <c r="H784" s="362" t="str">
        <f aca="false">IF('Sub-Cpt Record'!J784 = "","",'Sub-Cpt Record'!J784&amp;"  ")</f>
        <v/>
      </c>
      <c r="I784" s="364" t="str">
        <f aca="false">CONCATENATE(C784&amp;D784&amp;E784&amp;F784&amp;G784&amp;H784)</f>
        <v/>
      </c>
      <c r="J784" s="362" t="n">
        <f aca="false">IF(A784&lt;&gt;"",'Sub-Cpt Record'!C784/CODE!B784,0)</f>
        <v>0</v>
      </c>
      <c r="L784" s="365" t="str">
        <f aca="false">IF(A784="",IF(L785=1,1,""),1)</f>
        <v/>
      </c>
      <c r="N784" s="366" t="n">
        <f aca="false">COUNTIFS('Felling&amp;Restocking'!$A$11:$A$1000, 'Felling&amp;Restocking'!$A784, 'Felling&amp;Restocking'!$B$11:$B$1000, 'Felling&amp;Restocking'!$B784, 'Felling&amp;Restocking'!$H$11:$H$1000, 'Felling&amp;Restocking'!$H784)</f>
        <v>0</v>
      </c>
      <c r="O784" s="366" t="n">
        <f aca="false">IF(OR('Felling&amp;Restocking'!H784=0,'Felling&amp;Restocking'!H784=""),0,1)</f>
        <v>0</v>
      </c>
      <c r="P784" s="367" t="n">
        <f aca="false">SUM('Felling&amp;Restocking'!O784+'Felling&amp;Restocking'!P784)</f>
        <v>0</v>
      </c>
      <c r="S784" s="369" t="n">
        <f aca="false">IF(AND(O784&lt;&gt;0,P784&lt;&gt;0,'Felling&amp;Restocking'!G784&lt;&gt;0,AA784="",AC784=""),1,0)</f>
        <v>0</v>
      </c>
      <c r="T784" s="370" t="str">
        <f aca="false">IF(OR('Felling&amp;Restocking'!G784=0,'Felling&amp;Restocking'!G784=""),"",SUM('Felling&amp;Restocking'!O784/P784)*'Felling&amp;Restocking'!G784)</f>
        <v/>
      </c>
      <c r="U784" s="370" t="str">
        <f aca="false">IF(OR('Felling&amp;Restocking'!G784=0,'Felling&amp;Restocking'!G784=""),"",SUM('Felling&amp;Restocking'!P784/P784)*'Felling&amp;Restocking'!G784)</f>
        <v/>
      </c>
      <c r="V784" s="371" t="n">
        <f aca="false">IF(CONCATENATE('Felling&amp;Restocking'!U784&amp;'Felling&amp;Restocking'!W784&amp;'Felling&amp;Restocking'!Y784&amp;'Felling&amp;Restocking'!AA784&amp;'Felling&amp;Restocking'!AC784)="",0,1)</f>
        <v>0</v>
      </c>
      <c r="W784" s="372" t="n">
        <f aca="false">IF(OR(OR(TRIM('Felling&amp;Restocking'!H784)="T",TRIM('Felling&amp;Restocking'!H784)="DF",TRIM('Felling&amp;Restocking'!H784)="OS"),O784=0),0,1)</f>
        <v>0</v>
      </c>
      <c r="X784" s="372" t="n">
        <f aca="false">IF(OR('Felling&amp;Restocking'!$S784="",OR('Felling&amp;Restocking'!$S784=0,'Felling&amp;Restocking'!$S784="N/A")),0,1)</f>
        <v>0</v>
      </c>
      <c r="Y784" s="362" t="str">
        <f aca="false">IF(W784=1,T784,"")</f>
        <v/>
      </c>
      <c r="Z784" s="362" t="str">
        <f aca="false">IF(W784=1,U784,"")</f>
        <v/>
      </c>
      <c r="AA784" s="363" t="str">
        <f aca="false">CONCATENATE(IF(AND(AG784="B",AF784&lt;&gt;""),AF784,""),IF(AND(AI784="B",AH784&lt;&gt;""),AH784,""),IF(AND(AK784="B",AJ784&lt;&gt;""),AJ784,""),IF(AND(AM784="B",AL784&lt;&gt;""),AL784,""),IF(AND(AO784="B",AN784&lt;&gt;""),AN784,""),IF(AND(AQ784="B",AP784&lt;&gt;""),AP784,""))</f>
        <v/>
      </c>
      <c r="AC784" s="362" t="str">
        <f aca="false">CONCATENATE(IF(AND(AG784="C",AF784&lt;&gt;""),AF784,""),IF(AND(AI784="C",AH784&lt;&gt;""),AH784,""),IF(AND(AK784="C",AJ784&lt;&gt;""),AJ784,""),IF(AND(AM784="C",AL784&lt;&gt;""),AL784,""),IF(AND(AO784="C",AN784&lt;&gt;""),AN784,""),IF(AND(AQ784="C",AP784&lt;&gt;""),AP784,""))</f>
        <v/>
      </c>
      <c r="AE784" s="362" t="str">
        <f aca="false">CONCATENATE(IF(AS784="","",AS784),IF(AU784="","",AU784),IF(AW784="","",AW784),IF(AY784="","",AY784),IF(BA784="","",BA784),IF(BC784="","",BC784))</f>
        <v>1</v>
      </c>
      <c r="AF784" s="362" t="str">
        <f aca="false">IF('Felling&amp;Restocking'!I784="","",IFERROR(VLOOKUP( 'Felling&amp;Restocking'!I784,SpeciesList[],2,0),"," &amp; 'Felling&amp;Restocking'!I784))</f>
        <v/>
      </c>
      <c r="AG784" s="362" t="str">
        <f aca="false">IF('Felling&amp;Restocking'!I784="","",VLOOKUP( 'Felling&amp;Restocking'!I784,SpeciesList[],4,0))</f>
        <v/>
      </c>
      <c r="AH784" s="362" t="str">
        <f aca="false">IF('Felling&amp;Restocking'!J784="","",IFERROR("," &amp; VLOOKUP( 'Felling&amp;Restocking'!J784,SpeciesList[],2,0),"," &amp; 'Felling&amp;Restocking'!J784))</f>
        <v/>
      </c>
      <c r="AI784" s="362" t="str">
        <f aca="false">IF('Felling&amp;Restocking'!J784="","",VLOOKUP( 'Felling&amp;Restocking'!J784,SpeciesList[],4,0))</f>
        <v/>
      </c>
      <c r="AJ784" s="362" t="str">
        <f aca="false">IF('Felling&amp;Restocking'!K784="","",IFERROR("," &amp; VLOOKUP( 'Felling&amp;Restocking'!K784,SpeciesList[],2,0),"," &amp; 'Felling&amp;Restocking'!K784))</f>
        <v/>
      </c>
      <c r="AK784" s="362" t="str">
        <f aca="false">IF('Felling&amp;Restocking'!K784="","",VLOOKUP( 'Felling&amp;Restocking'!K784,SpeciesList[],4,0))</f>
        <v/>
      </c>
      <c r="AL784" s="362" t="str">
        <f aca="false">IF('Felling&amp;Restocking'!L784="","",IFERROR("," &amp; VLOOKUP( 'Felling&amp;Restocking'!L784,SpeciesList[],2,0),"," &amp; 'Felling&amp;Restocking'!L784))</f>
        <v/>
      </c>
      <c r="AM784" s="362" t="str">
        <f aca="false">IF('Felling&amp;Restocking'!L784="","",VLOOKUP( 'Felling&amp;Restocking'!L784,SpeciesList[],4,0))</f>
        <v/>
      </c>
      <c r="AN784" s="362" t="str">
        <f aca="false">IF('Felling&amp;Restocking'!M784="","",IFERROR("," &amp; VLOOKUP( 'Felling&amp;Restocking'!M784,SpeciesList[],2,0),"," &amp; 'Felling&amp;Restocking'!M784))</f>
        <v/>
      </c>
      <c r="AO784" s="362" t="str">
        <f aca="false">IF('Felling&amp;Restocking'!M784="","",VLOOKUP( 'Felling&amp;Restocking'!M784,SpeciesList[],4,0))</f>
        <v/>
      </c>
      <c r="AP784" s="362" t="str">
        <f aca="false">IF('Felling&amp;Restocking'!N784="","",IFERROR("," &amp; VLOOKUP( 'Felling&amp;Restocking'!N784,SpeciesList[],2,0),"," &amp; 'Felling&amp;Restocking'!N784))</f>
        <v/>
      </c>
      <c r="AQ784" s="362" t="str">
        <f aca="false">IF('Felling&amp;Restocking'!N784="","",VLOOKUP( 'Felling&amp;Restocking'!N784,SpeciesList[],4,0))</f>
        <v/>
      </c>
      <c r="AT784" s="362" t="str">
        <f aca="false">IF('Sub-Cpt Record'!A784&lt;&gt;"",CONCATENATE('Sub-Cpt Record'!A784,'Sub-Cpt Record'!B784,'Sub-Cpt Record'!C784),"")</f>
        <v/>
      </c>
      <c r="AU784" s="362" t="n">
        <f aca="false">IF($AT784="",1,COUNTIFS($AT$11:$AT$1000, $AT784))</f>
        <v>1</v>
      </c>
      <c r="AV784" s="362" t="n">
        <f aca="false">IF(AT784&lt;&gt;"",'Sub-Cpt Record'!C784/CODE!AU784,0)</f>
        <v>0</v>
      </c>
    </row>
    <row r="785" customFormat="false" ht="15" hidden="false" customHeight="false" outlineLevel="0" collapsed="false">
      <c r="A785" s="362" t="str">
        <f aca="false">IF('Sub-Cpt Record'!B785="",IF(OR('Sub-Cpt Record'!A785=0,'Sub-Cpt Record'!A785=""),"",'Sub-Cpt Record'!A785),CONCATENATE('Sub-Cpt Record'!A785&amp;'Sub-Cpt Record'!B785))</f>
        <v/>
      </c>
      <c r="B785" s="362" t="n">
        <f aca="false">IF($A785="",1,COUNTIFS($A$11:$A$1000, $A785))</f>
        <v>1</v>
      </c>
      <c r="C785" s="363" t="str">
        <f aca="false">IF('Sub-Cpt Record'!E785 = "","",'Sub-Cpt Record'!E785&amp;"  ")</f>
        <v/>
      </c>
      <c r="D785" s="362" t="str">
        <f aca="false">IF('Sub-Cpt Record'!F785 = "","",'Sub-Cpt Record'!F785&amp;"  ")</f>
        <v/>
      </c>
      <c r="E785" s="362" t="str">
        <f aca="false">IF('Sub-Cpt Record'!G785 = "","",'Sub-Cpt Record'!G785&amp;"  ")</f>
        <v/>
      </c>
      <c r="F785" s="362" t="str">
        <f aca="false">IF('Sub-Cpt Record'!H785 = "","",'Sub-Cpt Record'!H785&amp;"  ")</f>
        <v/>
      </c>
      <c r="G785" s="362" t="str">
        <f aca="false">IF('Sub-Cpt Record'!I785 = "","",'Sub-Cpt Record'!I785&amp;"  ")</f>
        <v/>
      </c>
      <c r="H785" s="362" t="str">
        <f aca="false">IF('Sub-Cpt Record'!J785 = "","",'Sub-Cpt Record'!J785&amp;"  ")</f>
        <v/>
      </c>
      <c r="I785" s="364" t="str">
        <f aca="false">CONCATENATE(C785&amp;D785&amp;E785&amp;F785&amp;G785&amp;H785)</f>
        <v/>
      </c>
      <c r="J785" s="362" t="n">
        <f aca="false">IF(A785&lt;&gt;"",'Sub-Cpt Record'!C785/CODE!B785,0)</f>
        <v>0</v>
      </c>
      <c r="L785" s="365" t="str">
        <f aca="false">IF(A785="",IF(L786=1,1,""),1)</f>
        <v/>
      </c>
      <c r="N785" s="366" t="n">
        <f aca="false">COUNTIFS('Felling&amp;Restocking'!$A$11:$A$1000, 'Felling&amp;Restocking'!$A785, 'Felling&amp;Restocking'!$B$11:$B$1000, 'Felling&amp;Restocking'!$B785, 'Felling&amp;Restocking'!$H$11:$H$1000, 'Felling&amp;Restocking'!$H785)</f>
        <v>0</v>
      </c>
      <c r="O785" s="366" t="n">
        <f aca="false">IF(OR('Felling&amp;Restocking'!H785=0,'Felling&amp;Restocking'!H785=""),0,1)</f>
        <v>0</v>
      </c>
      <c r="P785" s="367" t="n">
        <f aca="false">SUM('Felling&amp;Restocking'!O785+'Felling&amp;Restocking'!P785)</f>
        <v>0</v>
      </c>
      <c r="S785" s="369" t="n">
        <f aca="false">IF(AND(O785&lt;&gt;0,P785&lt;&gt;0,'Felling&amp;Restocking'!G785&lt;&gt;0,AA785="",AC785=""),1,0)</f>
        <v>0</v>
      </c>
      <c r="T785" s="370" t="str">
        <f aca="false">IF(OR('Felling&amp;Restocking'!G785=0,'Felling&amp;Restocking'!G785=""),"",SUM('Felling&amp;Restocking'!O785/P785)*'Felling&amp;Restocking'!G785)</f>
        <v/>
      </c>
      <c r="U785" s="370" t="str">
        <f aca="false">IF(OR('Felling&amp;Restocking'!G785=0,'Felling&amp;Restocking'!G785=""),"",SUM('Felling&amp;Restocking'!P785/P785)*'Felling&amp;Restocking'!G785)</f>
        <v/>
      </c>
      <c r="V785" s="371" t="n">
        <f aca="false">IF(CONCATENATE('Felling&amp;Restocking'!U785&amp;'Felling&amp;Restocking'!W785&amp;'Felling&amp;Restocking'!Y785&amp;'Felling&amp;Restocking'!AA785&amp;'Felling&amp;Restocking'!AC785)="",0,1)</f>
        <v>0</v>
      </c>
      <c r="W785" s="372" t="n">
        <f aca="false">IF(OR(OR(TRIM('Felling&amp;Restocking'!H785)="T",TRIM('Felling&amp;Restocking'!H785)="DF",TRIM('Felling&amp;Restocking'!H785)="OS"),O785=0),0,1)</f>
        <v>0</v>
      </c>
      <c r="X785" s="372" t="n">
        <f aca="false">IF(OR('Felling&amp;Restocking'!$S785="",OR('Felling&amp;Restocking'!$S785=0,'Felling&amp;Restocking'!$S785="N/A")),0,1)</f>
        <v>0</v>
      </c>
      <c r="Y785" s="362" t="str">
        <f aca="false">IF(W785=1,T785,"")</f>
        <v/>
      </c>
      <c r="Z785" s="362" t="str">
        <f aca="false">IF(W785=1,U785,"")</f>
        <v/>
      </c>
      <c r="AA785" s="363" t="str">
        <f aca="false">CONCATENATE(IF(AND(AG785="B",AF785&lt;&gt;""),AF785,""),IF(AND(AI785="B",AH785&lt;&gt;""),AH785,""),IF(AND(AK785="B",AJ785&lt;&gt;""),AJ785,""),IF(AND(AM785="B",AL785&lt;&gt;""),AL785,""),IF(AND(AO785="B",AN785&lt;&gt;""),AN785,""),IF(AND(AQ785="B",AP785&lt;&gt;""),AP785,""))</f>
        <v/>
      </c>
      <c r="AC785" s="362" t="str">
        <f aca="false">CONCATENATE(IF(AND(AG785="C",AF785&lt;&gt;""),AF785,""),IF(AND(AI785="C",AH785&lt;&gt;""),AH785,""),IF(AND(AK785="C",AJ785&lt;&gt;""),AJ785,""),IF(AND(AM785="C",AL785&lt;&gt;""),AL785,""),IF(AND(AO785="C",AN785&lt;&gt;""),AN785,""),IF(AND(AQ785="C",AP785&lt;&gt;""),AP785,""))</f>
        <v/>
      </c>
      <c r="AE785" s="362" t="str">
        <f aca="false">CONCATENATE(IF(AS785="","",AS785),IF(AU785="","",AU785),IF(AW785="","",AW785),IF(AY785="","",AY785),IF(BA785="","",BA785),IF(BC785="","",BC785))</f>
        <v>1</v>
      </c>
      <c r="AF785" s="362" t="str">
        <f aca="false">IF('Felling&amp;Restocking'!I785="","",IFERROR(VLOOKUP( 'Felling&amp;Restocking'!I785,SpeciesList[],2,0),"," &amp; 'Felling&amp;Restocking'!I785))</f>
        <v/>
      </c>
      <c r="AG785" s="362" t="str">
        <f aca="false">IF('Felling&amp;Restocking'!I785="","",VLOOKUP( 'Felling&amp;Restocking'!I785,SpeciesList[],4,0))</f>
        <v/>
      </c>
      <c r="AH785" s="362" t="str">
        <f aca="false">IF('Felling&amp;Restocking'!J785="","",IFERROR("," &amp; VLOOKUP( 'Felling&amp;Restocking'!J785,SpeciesList[],2,0),"," &amp; 'Felling&amp;Restocking'!J785))</f>
        <v/>
      </c>
      <c r="AI785" s="362" t="str">
        <f aca="false">IF('Felling&amp;Restocking'!J785="","",VLOOKUP( 'Felling&amp;Restocking'!J785,SpeciesList[],4,0))</f>
        <v/>
      </c>
      <c r="AJ785" s="362" t="str">
        <f aca="false">IF('Felling&amp;Restocking'!K785="","",IFERROR("," &amp; VLOOKUP( 'Felling&amp;Restocking'!K785,SpeciesList[],2,0),"," &amp; 'Felling&amp;Restocking'!K785))</f>
        <v/>
      </c>
      <c r="AK785" s="362" t="str">
        <f aca="false">IF('Felling&amp;Restocking'!K785="","",VLOOKUP( 'Felling&amp;Restocking'!K785,SpeciesList[],4,0))</f>
        <v/>
      </c>
      <c r="AL785" s="362" t="str">
        <f aca="false">IF('Felling&amp;Restocking'!L785="","",IFERROR("," &amp; VLOOKUP( 'Felling&amp;Restocking'!L785,SpeciesList[],2,0),"," &amp; 'Felling&amp;Restocking'!L785))</f>
        <v/>
      </c>
      <c r="AM785" s="362" t="str">
        <f aca="false">IF('Felling&amp;Restocking'!L785="","",VLOOKUP( 'Felling&amp;Restocking'!L785,SpeciesList[],4,0))</f>
        <v/>
      </c>
      <c r="AN785" s="362" t="str">
        <f aca="false">IF('Felling&amp;Restocking'!M785="","",IFERROR("," &amp; VLOOKUP( 'Felling&amp;Restocking'!M785,SpeciesList[],2,0),"," &amp; 'Felling&amp;Restocking'!M785))</f>
        <v/>
      </c>
      <c r="AO785" s="362" t="str">
        <f aca="false">IF('Felling&amp;Restocking'!M785="","",VLOOKUP( 'Felling&amp;Restocking'!M785,SpeciesList[],4,0))</f>
        <v/>
      </c>
      <c r="AP785" s="362" t="str">
        <f aca="false">IF('Felling&amp;Restocking'!N785="","",IFERROR("," &amp; VLOOKUP( 'Felling&amp;Restocking'!N785,SpeciesList[],2,0),"," &amp; 'Felling&amp;Restocking'!N785))</f>
        <v/>
      </c>
      <c r="AQ785" s="362" t="str">
        <f aca="false">IF('Felling&amp;Restocking'!N785="","",VLOOKUP( 'Felling&amp;Restocking'!N785,SpeciesList[],4,0))</f>
        <v/>
      </c>
      <c r="AT785" s="362" t="str">
        <f aca="false">IF('Sub-Cpt Record'!A785&lt;&gt;"",CONCATENATE('Sub-Cpt Record'!A785,'Sub-Cpt Record'!B785,'Sub-Cpt Record'!C785),"")</f>
        <v/>
      </c>
      <c r="AU785" s="362" t="n">
        <f aca="false">IF($AT785="",1,COUNTIFS($AT$11:$AT$1000, $AT785))</f>
        <v>1</v>
      </c>
      <c r="AV785" s="362" t="n">
        <f aca="false">IF(AT785&lt;&gt;"",'Sub-Cpt Record'!C785/CODE!AU785,0)</f>
        <v>0</v>
      </c>
    </row>
    <row r="786" customFormat="false" ht="15" hidden="false" customHeight="false" outlineLevel="0" collapsed="false">
      <c r="A786" s="362" t="str">
        <f aca="false">IF('Sub-Cpt Record'!B786="",IF(OR('Sub-Cpt Record'!A786=0,'Sub-Cpt Record'!A786=""),"",'Sub-Cpt Record'!A786),CONCATENATE('Sub-Cpt Record'!A786&amp;'Sub-Cpt Record'!B786))</f>
        <v/>
      </c>
      <c r="B786" s="362" t="n">
        <f aca="false">IF($A786="",1,COUNTIFS($A$11:$A$1000, $A786))</f>
        <v>1</v>
      </c>
      <c r="C786" s="363" t="str">
        <f aca="false">IF('Sub-Cpt Record'!E786 = "","",'Sub-Cpt Record'!E786&amp;"  ")</f>
        <v/>
      </c>
      <c r="D786" s="362" t="str">
        <f aca="false">IF('Sub-Cpt Record'!F786 = "","",'Sub-Cpt Record'!F786&amp;"  ")</f>
        <v/>
      </c>
      <c r="E786" s="362" t="str">
        <f aca="false">IF('Sub-Cpt Record'!G786 = "","",'Sub-Cpt Record'!G786&amp;"  ")</f>
        <v/>
      </c>
      <c r="F786" s="362" t="str">
        <f aca="false">IF('Sub-Cpt Record'!H786 = "","",'Sub-Cpt Record'!H786&amp;"  ")</f>
        <v/>
      </c>
      <c r="G786" s="362" t="str">
        <f aca="false">IF('Sub-Cpt Record'!I786 = "","",'Sub-Cpt Record'!I786&amp;"  ")</f>
        <v/>
      </c>
      <c r="H786" s="362" t="str">
        <f aca="false">IF('Sub-Cpt Record'!J786 = "","",'Sub-Cpt Record'!J786&amp;"  ")</f>
        <v/>
      </c>
      <c r="I786" s="364" t="str">
        <f aca="false">CONCATENATE(C786&amp;D786&amp;E786&amp;F786&amp;G786&amp;H786)</f>
        <v/>
      </c>
      <c r="J786" s="362" t="n">
        <f aca="false">IF(A786&lt;&gt;"",'Sub-Cpt Record'!C786/CODE!B786,0)</f>
        <v>0</v>
      </c>
      <c r="L786" s="365" t="str">
        <f aca="false">IF(A786="",IF(L787=1,1,""),1)</f>
        <v/>
      </c>
      <c r="N786" s="366" t="n">
        <f aca="false">COUNTIFS('Felling&amp;Restocking'!$A$11:$A$1000, 'Felling&amp;Restocking'!$A786, 'Felling&amp;Restocking'!$B$11:$B$1000, 'Felling&amp;Restocking'!$B786, 'Felling&amp;Restocking'!$H$11:$H$1000, 'Felling&amp;Restocking'!$H786)</f>
        <v>0</v>
      </c>
      <c r="O786" s="366" t="n">
        <f aca="false">IF(OR('Felling&amp;Restocking'!H786=0,'Felling&amp;Restocking'!H786=""),0,1)</f>
        <v>0</v>
      </c>
      <c r="P786" s="367" t="n">
        <f aca="false">SUM('Felling&amp;Restocking'!O786+'Felling&amp;Restocking'!P786)</f>
        <v>0</v>
      </c>
      <c r="S786" s="369" t="n">
        <f aca="false">IF(AND(O786&lt;&gt;0,P786&lt;&gt;0,'Felling&amp;Restocking'!G786&lt;&gt;0,AA786="",AC786=""),1,0)</f>
        <v>0</v>
      </c>
      <c r="T786" s="370" t="str">
        <f aca="false">IF(OR('Felling&amp;Restocking'!G786=0,'Felling&amp;Restocking'!G786=""),"",SUM('Felling&amp;Restocking'!O786/P786)*'Felling&amp;Restocking'!G786)</f>
        <v/>
      </c>
      <c r="U786" s="370" t="str">
        <f aca="false">IF(OR('Felling&amp;Restocking'!G786=0,'Felling&amp;Restocking'!G786=""),"",SUM('Felling&amp;Restocking'!P786/P786)*'Felling&amp;Restocking'!G786)</f>
        <v/>
      </c>
      <c r="V786" s="371" t="n">
        <f aca="false">IF(CONCATENATE('Felling&amp;Restocking'!U786&amp;'Felling&amp;Restocking'!W786&amp;'Felling&amp;Restocking'!Y786&amp;'Felling&amp;Restocking'!AA786&amp;'Felling&amp;Restocking'!AC786)="",0,1)</f>
        <v>0</v>
      </c>
      <c r="W786" s="372" t="n">
        <f aca="false">IF(OR(OR(TRIM('Felling&amp;Restocking'!H786)="T",TRIM('Felling&amp;Restocking'!H786)="DF",TRIM('Felling&amp;Restocking'!H786)="OS"),O786=0),0,1)</f>
        <v>0</v>
      </c>
      <c r="X786" s="372" t="n">
        <f aca="false">IF(OR('Felling&amp;Restocking'!$S786="",OR('Felling&amp;Restocking'!$S786=0,'Felling&amp;Restocking'!$S786="N/A")),0,1)</f>
        <v>0</v>
      </c>
      <c r="Y786" s="362" t="str">
        <f aca="false">IF(W786=1,T786,"")</f>
        <v/>
      </c>
      <c r="Z786" s="362" t="str">
        <f aca="false">IF(W786=1,U786,"")</f>
        <v/>
      </c>
      <c r="AA786" s="363" t="str">
        <f aca="false">CONCATENATE(IF(AND(AG786="B",AF786&lt;&gt;""),AF786,""),IF(AND(AI786="B",AH786&lt;&gt;""),AH786,""),IF(AND(AK786="B",AJ786&lt;&gt;""),AJ786,""),IF(AND(AM786="B",AL786&lt;&gt;""),AL786,""),IF(AND(AO786="B",AN786&lt;&gt;""),AN786,""),IF(AND(AQ786="B",AP786&lt;&gt;""),AP786,""))</f>
        <v/>
      </c>
      <c r="AC786" s="362" t="str">
        <f aca="false">CONCATENATE(IF(AND(AG786="C",AF786&lt;&gt;""),AF786,""),IF(AND(AI786="C",AH786&lt;&gt;""),AH786,""),IF(AND(AK786="C",AJ786&lt;&gt;""),AJ786,""),IF(AND(AM786="C",AL786&lt;&gt;""),AL786,""),IF(AND(AO786="C",AN786&lt;&gt;""),AN786,""),IF(AND(AQ786="C",AP786&lt;&gt;""),AP786,""))</f>
        <v/>
      </c>
      <c r="AE786" s="362" t="str">
        <f aca="false">CONCATENATE(IF(AS786="","",AS786),IF(AU786="","",AU786),IF(AW786="","",AW786),IF(AY786="","",AY786),IF(BA786="","",BA786),IF(BC786="","",BC786))</f>
        <v>1</v>
      </c>
      <c r="AF786" s="362" t="str">
        <f aca="false">IF('Felling&amp;Restocking'!I786="","",IFERROR(VLOOKUP( 'Felling&amp;Restocking'!I786,SpeciesList[],2,0),"," &amp; 'Felling&amp;Restocking'!I786))</f>
        <v/>
      </c>
      <c r="AG786" s="362" t="str">
        <f aca="false">IF('Felling&amp;Restocking'!I786="","",VLOOKUP( 'Felling&amp;Restocking'!I786,SpeciesList[],4,0))</f>
        <v/>
      </c>
      <c r="AH786" s="362" t="str">
        <f aca="false">IF('Felling&amp;Restocking'!J786="","",IFERROR("," &amp; VLOOKUP( 'Felling&amp;Restocking'!J786,SpeciesList[],2,0),"," &amp; 'Felling&amp;Restocking'!J786))</f>
        <v/>
      </c>
      <c r="AI786" s="362" t="str">
        <f aca="false">IF('Felling&amp;Restocking'!J786="","",VLOOKUP( 'Felling&amp;Restocking'!J786,SpeciesList[],4,0))</f>
        <v/>
      </c>
      <c r="AJ786" s="362" t="str">
        <f aca="false">IF('Felling&amp;Restocking'!K786="","",IFERROR("," &amp; VLOOKUP( 'Felling&amp;Restocking'!K786,SpeciesList[],2,0),"," &amp; 'Felling&amp;Restocking'!K786))</f>
        <v/>
      </c>
      <c r="AK786" s="362" t="str">
        <f aca="false">IF('Felling&amp;Restocking'!K786="","",VLOOKUP( 'Felling&amp;Restocking'!K786,SpeciesList[],4,0))</f>
        <v/>
      </c>
      <c r="AL786" s="362" t="str">
        <f aca="false">IF('Felling&amp;Restocking'!L786="","",IFERROR("," &amp; VLOOKUP( 'Felling&amp;Restocking'!L786,SpeciesList[],2,0),"," &amp; 'Felling&amp;Restocking'!L786))</f>
        <v/>
      </c>
      <c r="AM786" s="362" t="str">
        <f aca="false">IF('Felling&amp;Restocking'!L786="","",VLOOKUP( 'Felling&amp;Restocking'!L786,SpeciesList[],4,0))</f>
        <v/>
      </c>
      <c r="AN786" s="362" t="str">
        <f aca="false">IF('Felling&amp;Restocking'!M786="","",IFERROR("," &amp; VLOOKUP( 'Felling&amp;Restocking'!M786,SpeciesList[],2,0),"," &amp; 'Felling&amp;Restocking'!M786))</f>
        <v/>
      </c>
      <c r="AO786" s="362" t="str">
        <f aca="false">IF('Felling&amp;Restocking'!M786="","",VLOOKUP( 'Felling&amp;Restocking'!M786,SpeciesList[],4,0))</f>
        <v/>
      </c>
      <c r="AP786" s="362" t="str">
        <f aca="false">IF('Felling&amp;Restocking'!N786="","",IFERROR("," &amp; VLOOKUP( 'Felling&amp;Restocking'!N786,SpeciesList[],2,0),"," &amp; 'Felling&amp;Restocking'!N786))</f>
        <v/>
      </c>
      <c r="AQ786" s="362" t="str">
        <f aca="false">IF('Felling&amp;Restocking'!N786="","",VLOOKUP( 'Felling&amp;Restocking'!N786,SpeciesList[],4,0))</f>
        <v/>
      </c>
      <c r="AT786" s="362" t="str">
        <f aca="false">IF('Sub-Cpt Record'!A786&lt;&gt;"",CONCATENATE('Sub-Cpt Record'!A786,'Sub-Cpt Record'!B786,'Sub-Cpt Record'!C786),"")</f>
        <v/>
      </c>
      <c r="AU786" s="362" t="n">
        <f aca="false">IF($AT786="",1,COUNTIFS($AT$11:$AT$1000, $AT786))</f>
        <v>1</v>
      </c>
      <c r="AV786" s="362" t="n">
        <f aca="false">IF(AT786&lt;&gt;"",'Sub-Cpt Record'!C786/CODE!AU786,0)</f>
        <v>0</v>
      </c>
    </row>
    <row r="787" customFormat="false" ht="15" hidden="false" customHeight="false" outlineLevel="0" collapsed="false">
      <c r="A787" s="362" t="str">
        <f aca="false">IF('Sub-Cpt Record'!B787="",IF(OR('Sub-Cpt Record'!A787=0,'Sub-Cpt Record'!A787=""),"",'Sub-Cpt Record'!A787),CONCATENATE('Sub-Cpt Record'!A787&amp;'Sub-Cpt Record'!B787))</f>
        <v/>
      </c>
      <c r="B787" s="362" t="n">
        <f aca="false">IF($A787="",1,COUNTIFS($A$11:$A$1000, $A787))</f>
        <v>1</v>
      </c>
      <c r="C787" s="363" t="str">
        <f aca="false">IF('Sub-Cpt Record'!E787 = "","",'Sub-Cpt Record'!E787&amp;"  ")</f>
        <v/>
      </c>
      <c r="D787" s="362" t="str">
        <f aca="false">IF('Sub-Cpt Record'!F787 = "","",'Sub-Cpt Record'!F787&amp;"  ")</f>
        <v/>
      </c>
      <c r="E787" s="362" t="str">
        <f aca="false">IF('Sub-Cpt Record'!G787 = "","",'Sub-Cpt Record'!G787&amp;"  ")</f>
        <v/>
      </c>
      <c r="F787" s="362" t="str">
        <f aca="false">IF('Sub-Cpt Record'!H787 = "","",'Sub-Cpt Record'!H787&amp;"  ")</f>
        <v/>
      </c>
      <c r="G787" s="362" t="str">
        <f aca="false">IF('Sub-Cpt Record'!I787 = "","",'Sub-Cpt Record'!I787&amp;"  ")</f>
        <v/>
      </c>
      <c r="H787" s="362" t="str">
        <f aca="false">IF('Sub-Cpt Record'!J787 = "","",'Sub-Cpt Record'!J787&amp;"  ")</f>
        <v/>
      </c>
      <c r="I787" s="364" t="str">
        <f aca="false">CONCATENATE(C787&amp;D787&amp;E787&amp;F787&amp;G787&amp;H787)</f>
        <v/>
      </c>
      <c r="J787" s="362" t="n">
        <f aca="false">IF(A787&lt;&gt;"",'Sub-Cpt Record'!C787/CODE!B787,0)</f>
        <v>0</v>
      </c>
      <c r="L787" s="365" t="str">
        <f aca="false">IF(A787="",IF(L788=1,1,""),1)</f>
        <v/>
      </c>
      <c r="N787" s="366" t="n">
        <f aca="false">COUNTIFS('Felling&amp;Restocking'!$A$11:$A$1000, 'Felling&amp;Restocking'!$A787, 'Felling&amp;Restocking'!$B$11:$B$1000, 'Felling&amp;Restocking'!$B787, 'Felling&amp;Restocking'!$H$11:$H$1000, 'Felling&amp;Restocking'!$H787)</f>
        <v>0</v>
      </c>
      <c r="O787" s="366" t="n">
        <f aca="false">IF(OR('Felling&amp;Restocking'!H787=0,'Felling&amp;Restocking'!H787=""),0,1)</f>
        <v>0</v>
      </c>
      <c r="P787" s="367" t="n">
        <f aca="false">SUM('Felling&amp;Restocking'!O787+'Felling&amp;Restocking'!P787)</f>
        <v>0</v>
      </c>
      <c r="S787" s="369" t="n">
        <f aca="false">IF(AND(O787&lt;&gt;0,P787&lt;&gt;0,'Felling&amp;Restocking'!G787&lt;&gt;0,AA787="",AC787=""),1,0)</f>
        <v>0</v>
      </c>
      <c r="T787" s="370" t="str">
        <f aca="false">IF(OR('Felling&amp;Restocking'!G787=0,'Felling&amp;Restocking'!G787=""),"",SUM('Felling&amp;Restocking'!O787/P787)*'Felling&amp;Restocking'!G787)</f>
        <v/>
      </c>
      <c r="U787" s="370" t="str">
        <f aca="false">IF(OR('Felling&amp;Restocking'!G787=0,'Felling&amp;Restocking'!G787=""),"",SUM('Felling&amp;Restocking'!P787/P787)*'Felling&amp;Restocking'!G787)</f>
        <v/>
      </c>
      <c r="V787" s="371" t="n">
        <f aca="false">IF(CONCATENATE('Felling&amp;Restocking'!U787&amp;'Felling&amp;Restocking'!W787&amp;'Felling&amp;Restocking'!Y787&amp;'Felling&amp;Restocking'!AA787&amp;'Felling&amp;Restocking'!AC787)="",0,1)</f>
        <v>0</v>
      </c>
      <c r="W787" s="372" t="n">
        <f aca="false">IF(OR(OR(TRIM('Felling&amp;Restocking'!H787)="T",TRIM('Felling&amp;Restocking'!H787)="DF",TRIM('Felling&amp;Restocking'!H787)="OS"),O787=0),0,1)</f>
        <v>0</v>
      </c>
      <c r="X787" s="372" t="n">
        <f aca="false">IF(OR('Felling&amp;Restocking'!$S787="",OR('Felling&amp;Restocking'!$S787=0,'Felling&amp;Restocking'!$S787="N/A")),0,1)</f>
        <v>0</v>
      </c>
      <c r="Y787" s="362" t="str">
        <f aca="false">IF(W787=1,T787,"")</f>
        <v/>
      </c>
      <c r="Z787" s="362" t="str">
        <f aca="false">IF(W787=1,U787,"")</f>
        <v/>
      </c>
      <c r="AA787" s="363" t="str">
        <f aca="false">CONCATENATE(IF(AND(AG787="B",AF787&lt;&gt;""),AF787,""),IF(AND(AI787="B",AH787&lt;&gt;""),AH787,""),IF(AND(AK787="B",AJ787&lt;&gt;""),AJ787,""),IF(AND(AM787="B",AL787&lt;&gt;""),AL787,""),IF(AND(AO787="B",AN787&lt;&gt;""),AN787,""),IF(AND(AQ787="B",AP787&lt;&gt;""),AP787,""))</f>
        <v/>
      </c>
      <c r="AC787" s="362" t="str">
        <f aca="false">CONCATENATE(IF(AND(AG787="C",AF787&lt;&gt;""),AF787,""),IF(AND(AI787="C",AH787&lt;&gt;""),AH787,""),IF(AND(AK787="C",AJ787&lt;&gt;""),AJ787,""),IF(AND(AM787="C",AL787&lt;&gt;""),AL787,""),IF(AND(AO787="C",AN787&lt;&gt;""),AN787,""),IF(AND(AQ787="C",AP787&lt;&gt;""),AP787,""))</f>
        <v/>
      </c>
      <c r="AE787" s="362" t="str">
        <f aca="false">CONCATENATE(IF(AS787="","",AS787),IF(AU787="","",AU787),IF(AW787="","",AW787),IF(AY787="","",AY787),IF(BA787="","",BA787),IF(BC787="","",BC787))</f>
        <v>1</v>
      </c>
      <c r="AF787" s="362" t="str">
        <f aca="false">IF('Felling&amp;Restocking'!I787="","",IFERROR(VLOOKUP( 'Felling&amp;Restocking'!I787,SpeciesList[],2,0),"," &amp; 'Felling&amp;Restocking'!I787))</f>
        <v/>
      </c>
      <c r="AG787" s="362" t="str">
        <f aca="false">IF('Felling&amp;Restocking'!I787="","",VLOOKUP( 'Felling&amp;Restocking'!I787,SpeciesList[],4,0))</f>
        <v/>
      </c>
      <c r="AH787" s="362" t="str">
        <f aca="false">IF('Felling&amp;Restocking'!J787="","",IFERROR("," &amp; VLOOKUP( 'Felling&amp;Restocking'!J787,SpeciesList[],2,0),"," &amp; 'Felling&amp;Restocking'!J787))</f>
        <v/>
      </c>
      <c r="AI787" s="362" t="str">
        <f aca="false">IF('Felling&amp;Restocking'!J787="","",VLOOKUP( 'Felling&amp;Restocking'!J787,SpeciesList[],4,0))</f>
        <v/>
      </c>
      <c r="AJ787" s="362" t="str">
        <f aca="false">IF('Felling&amp;Restocking'!K787="","",IFERROR("," &amp; VLOOKUP( 'Felling&amp;Restocking'!K787,SpeciesList[],2,0),"," &amp; 'Felling&amp;Restocking'!K787))</f>
        <v/>
      </c>
      <c r="AK787" s="362" t="str">
        <f aca="false">IF('Felling&amp;Restocking'!K787="","",VLOOKUP( 'Felling&amp;Restocking'!K787,SpeciesList[],4,0))</f>
        <v/>
      </c>
      <c r="AL787" s="362" t="str">
        <f aca="false">IF('Felling&amp;Restocking'!L787="","",IFERROR("," &amp; VLOOKUP( 'Felling&amp;Restocking'!L787,SpeciesList[],2,0),"," &amp; 'Felling&amp;Restocking'!L787))</f>
        <v/>
      </c>
      <c r="AM787" s="362" t="str">
        <f aca="false">IF('Felling&amp;Restocking'!L787="","",VLOOKUP( 'Felling&amp;Restocking'!L787,SpeciesList[],4,0))</f>
        <v/>
      </c>
      <c r="AN787" s="362" t="str">
        <f aca="false">IF('Felling&amp;Restocking'!M787="","",IFERROR("," &amp; VLOOKUP( 'Felling&amp;Restocking'!M787,SpeciesList[],2,0),"," &amp; 'Felling&amp;Restocking'!M787))</f>
        <v/>
      </c>
      <c r="AO787" s="362" t="str">
        <f aca="false">IF('Felling&amp;Restocking'!M787="","",VLOOKUP( 'Felling&amp;Restocking'!M787,SpeciesList[],4,0))</f>
        <v/>
      </c>
      <c r="AP787" s="362" t="str">
        <f aca="false">IF('Felling&amp;Restocking'!N787="","",IFERROR("," &amp; VLOOKUP( 'Felling&amp;Restocking'!N787,SpeciesList[],2,0),"," &amp; 'Felling&amp;Restocking'!N787))</f>
        <v/>
      </c>
      <c r="AQ787" s="362" t="str">
        <f aca="false">IF('Felling&amp;Restocking'!N787="","",VLOOKUP( 'Felling&amp;Restocking'!N787,SpeciesList[],4,0))</f>
        <v/>
      </c>
      <c r="AT787" s="362" t="str">
        <f aca="false">IF('Sub-Cpt Record'!A787&lt;&gt;"",CONCATENATE('Sub-Cpt Record'!A787,'Sub-Cpt Record'!B787,'Sub-Cpt Record'!C787),"")</f>
        <v/>
      </c>
      <c r="AU787" s="362" t="n">
        <f aca="false">IF($AT787="",1,COUNTIFS($AT$11:$AT$1000, $AT787))</f>
        <v>1</v>
      </c>
      <c r="AV787" s="362" t="n">
        <f aca="false">IF(AT787&lt;&gt;"",'Sub-Cpt Record'!C787/CODE!AU787,0)</f>
        <v>0</v>
      </c>
    </row>
    <row r="788" customFormat="false" ht="15" hidden="false" customHeight="false" outlineLevel="0" collapsed="false">
      <c r="A788" s="362" t="str">
        <f aca="false">IF('Sub-Cpt Record'!B788="",IF(OR('Sub-Cpt Record'!A788=0,'Sub-Cpt Record'!A788=""),"",'Sub-Cpt Record'!A788),CONCATENATE('Sub-Cpt Record'!A788&amp;'Sub-Cpt Record'!B788))</f>
        <v/>
      </c>
      <c r="B788" s="362" t="n">
        <f aca="false">IF($A788="",1,COUNTIFS($A$11:$A$1000, $A788))</f>
        <v>1</v>
      </c>
      <c r="C788" s="363" t="str">
        <f aca="false">IF('Sub-Cpt Record'!E788 = "","",'Sub-Cpt Record'!E788&amp;"  ")</f>
        <v/>
      </c>
      <c r="D788" s="362" t="str">
        <f aca="false">IF('Sub-Cpt Record'!F788 = "","",'Sub-Cpt Record'!F788&amp;"  ")</f>
        <v/>
      </c>
      <c r="E788" s="362" t="str">
        <f aca="false">IF('Sub-Cpt Record'!G788 = "","",'Sub-Cpt Record'!G788&amp;"  ")</f>
        <v/>
      </c>
      <c r="F788" s="362" t="str">
        <f aca="false">IF('Sub-Cpt Record'!H788 = "","",'Sub-Cpt Record'!H788&amp;"  ")</f>
        <v/>
      </c>
      <c r="G788" s="362" t="str">
        <f aca="false">IF('Sub-Cpt Record'!I788 = "","",'Sub-Cpt Record'!I788&amp;"  ")</f>
        <v/>
      </c>
      <c r="H788" s="362" t="str">
        <f aca="false">IF('Sub-Cpt Record'!J788 = "","",'Sub-Cpt Record'!J788&amp;"  ")</f>
        <v/>
      </c>
      <c r="I788" s="364" t="str">
        <f aca="false">CONCATENATE(C788&amp;D788&amp;E788&amp;F788&amp;G788&amp;H788)</f>
        <v/>
      </c>
      <c r="J788" s="362" t="n">
        <f aca="false">IF(A788&lt;&gt;"",'Sub-Cpt Record'!C788/CODE!B788,0)</f>
        <v>0</v>
      </c>
      <c r="L788" s="365" t="str">
        <f aca="false">IF(A788="",IF(L789=1,1,""),1)</f>
        <v/>
      </c>
      <c r="N788" s="366" t="n">
        <f aca="false">COUNTIFS('Felling&amp;Restocking'!$A$11:$A$1000, 'Felling&amp;Restocking'!$A788, 'Felling&amp;Restocking'!$B$11:$B$1000, 'Felling&amp;Restocking'!$B788, 'Felling&amp;Restocking'!$H$11:$H$1000, 'Felling&amp;Restocking'!$H788)</f>
        <v>0</v>
      </c>
      <c r="O788" s="366" t="n">
        <f aca="false">IF(OR('Felling&amp;Restocking'!H788=0,'Felling&amp;Restocking'!H788=""),0,1)</f>
        <v>0</v>
      </c>
      <c r="P788" s="367" t="n">
        <f aca="false">SUM('Felling&amp;Restocking'!O788+'Felling&amp;Restocking'!P788)</f>
        <v>0</v>
      </c>
      <c r="S788" s="369" t="n">
        <f aca="false">IF(AND(O788&lt;&gt;0,P788&lt;&gt;0,'Felling&amp;Restocking'!G788&lt;&gt;0,AA788="",AC788=""),1,0)</f>
        <v>0</v>
      </c>
      <c r="T788" s="370" t="str">
        <f aca="false">IF(OR('Felling&amp;Restocking'!G788=0,'Felling&amp;Restocking'!G788=""),"",SUM('Felling&amp;Restocking'!O788/P788)*'Felling&amp;Restocking'!G788)</f>
        <v/>
      </c>
      <c r="U788" s="370" t="str">
        <f aca="false">IF(OR('Felling&amp;Restocking'!G788=0,'Felling&amp;Restocking'!G788=""),"",SUM('Felling&amp;Restocking'!P788/P788)*'Felling&amp;Restocking'!G788)</f>
        <v/>
      </c>
      <c r="V788" s="371" t="n">
        <f aca="false">IF(CONCATENATE('Felling&amp;Restocking'!U788&amp;'Felling&amp;Restocking'!W788&amp;'Felling&amp;Restocking'!Y788&amp;'Felling&amp;Restocking'!AA788&amp;'Felling&amp;Restocking'!AC788)="",0,1)</f>
        <v>0</v>
      </c>
      <c r="W788" s="372" t="n">
        <f aca="false">IF(OR(OR(TRIM('Felling&amp;Restocking'!H788)="T",TRIM('Felling&amp;Restocking'!H788)="DF",TRIM('Felling&amp;Restocking'!H788)="OS"),O788=0),0,1)</f>
        <v>0</v>
      </c>
      <c r="X788" s="372" t="n">
        <f aca="false">IF(OR('Felling&amp;Restocking'!$S788="",OR('Felling&amp;Restocking'!$S788=0,'Felling&amp;Restocking'!$S788="N/A")),0,1)</f>
        <v>0</v>
      </c>
      <c r="Y788" s="362" t="str">
        <f aca="false">IF(W788=1,T788,"")</f>
        <v/>
      </c>
      <c r="Z788" s="362" t="str">
        <f aca="false">IF(W788=1,U788,"")</f>
        <v/>
      </c>
      <c r="AA788" s="363" t="str">
        <f aca="false">CONCATENATE(IF(AND(AG788="B",AF788&lt;&gt;""),AF788,""),IF(AND(AI788="B",AH788&lt;&gt;""),AH788,""),IF(AND(AK788="B",AJ788&lt;&gt;""),AJ788,""),IF(AND(AM788="B",AL788&lt;&gt;""),AL788,""),IF(AND(AO788="B",AN788&lt;&gt;""),AN788,""),IF(AND(AQ788="B",AP788&lt;&gt;""),AP788,""))</f>
        <v/>
      </c>
      <c r="AC788" s="362" t="str">
        <f aca="false">CONCATENATE(IF(AND(AG788="C",AF788&lt;&gt;""),AF788,""),IF(AND(AI788="C",AH788&lt;&gt;""),AH788,""),IF(AND(AK788="C",AJ788&lt;&gt;""),AJ788,""),IF(AND(AM788="C",AL788&lt;&gt;""),AL788,""),IF(AND(AO788="C",AN788&lt;&gt;""),AN788,""),IF(AND(AQ788="C",AP788&lt;&gt;""),AP788,""))</f>
        <v/>
      </c>
      <c r="AE788" s="362" t="str">
        <f aca="false">CONCATENATE(IF(AS788="","",AS788),IF(AU788="","",AU788),IF(AW788="","",AW788),IF(AY788="","",AY788),IF(BA788="","",BA788),IF(BC788="","",BC788))</f>
        <v>1</v>
      </c>
      <c r="AF788" s="362" t="str">
        <f aca="false">IF('Felling&amp;Restocking'!I788="","",IFERROR(VLOOKUP( 'Felling&amp;Restocking'!I788,SpeciesList[],2,0),"," &amp; 'Felling&amp;Restocking'!I788))</f>
        <v/>
      </c>
      <c r="AG788" s="362" t="str">
        <f aca="false">IF('Felling&amp;Restocking'!I788="","",VLOOKUP( 'Felling&amp;Restocking'!I788,SpeciesList[],4,0))</f>
        <v/>
      </c>
      <c r="AH788" s="362" t="str">
        <f aca="false">IF('Felling&amp;Restocking'!J788="","",IFERROR("," &amp; VLOOKUP( 'Felling&amp;Restocking'!J788,SpeciesList[],2,0),"," &amp; 'Felling&amp;Restocking'!J788))</f>
        <v/>
      </c>
      <c r="AI788" s="362" t="str">
        <f aca="false">IF('Felling&amp;Restocking'!J788="","",VLOOKUP( 'Felling&amp;Restocking'!J788,SpeciesList[],4,0))</f>
        <v/>
      </c>
      <c r="AJ788" s="362" t="str">
        <f aca="false">IF('Felling&amp;Restocking'!K788="","",IFERROR("," &amp; VLOOKUP( 'Felling&amp;Restocking'!K788,SpeciesList[],2,0),"," &amp; 'Felling&amp;Restocking'!K788))</f>
        <v/>
      </c>
      <c r="AK788" s="362" t="str">
        <f aca="false">IF('Felling&amp;Restocking'!K788="","",VLOOKUP( 'Felling&amp;Restocking'!K788,SpeciesList[],4,0))</f>
        <v/>
      </c>
      <c r="AL788" s="362" t="str">
        <f aca="false">IF('Felling&amp;Restocking'!L788="","",IFERROR("," &amp; VLOOKUP( 'Felling&amp;Restocking'!L788,SpeciesList[],2,0),"," &amp; 'Felling&amp;Restocking'!L788))</f>
        <v/>
      </c>
      <c r="AM788" s="362" t="str">
        <f aca="false">IF('Felling&amp;Restocking'!L788="","",VLOOKUP( 'Felling&amp;Restocking'!L788,SpeciesList[],4,0))</f>
        <v/>
      </c>
      <c r="AN788" s="362" t="str">
        <f aca="false">IF('Felling&amp;Restocking'!M788="","",IFERROR("," &amp; VLOOKUP( 'Felling&amp;Restocking'!M788,SpeciesList[],2,0),"," &amp; 'Felling&amp;Restocking'!M788))</f>
        <v/>
      </c>
      <c r="AO788" s="362" t="str">
        <f aca="false">IF('Felling&amp;Restocking'!M788="","",VLOOKUP( 'Felling&amp;Restocking'!M788,SpeciesList[],4,0))</f>
        <v/>
      </c>
      <c r="AP788" s="362" t="str">
        <f aca="false">IF('Felling&amp;Restocking'!N788="","",IFERROR("," &amp; VLOOKUP( 'Felling&amp;Restocking'!N788,SpeciesList[],2,0),"," &amp; 'Felling&amp;Restocking'!N788))</f>
        <v/>
      </c>
      <c r="AQ788" s="362" t="str">
        <f aca="false">IF('Felling&amp;Restocking'!N788="","",VLOOKUP( 'Felling&amp;Restocking'!N788,SpeciesList[],4,0))</f>
        <v/>
      </c>
      <c r="AT788" s="362" t="str">
        <f aca="false">IF('Sub-Cpt Record'!A788&lt;&gt;"",CONCATENATE('Sub-Cpt Record'!A788,'Sub-Cpt Record'!B788,'Sub-Cpt Record'!C788),"")</f>
        <v/>
      </c>
      <c r="AU788" s="362" t="n">
        <f aca="false">IF($AT788="",1,COUNTIFS($AT$11:$AT$1000, $AT788))</f>
        <v>1</v>
      </c>
      <c r="AV788" s="362" t="n">
        <f aca="false">IF(AT788&lt;&gt;"",'Sub-Cpt Record'!C788/CODE!AU788,0)</f>
        <v>0</v>
      </c>
    </row>
    <row r="789" customFormat="false" ht="15" hidden="false" customHeight="false" outlineLevel="0" collapsed="false">
      <c r="A789" s="362" t="str">
        <f aca="false">IF('Sub-Cpt Record'!B789="",IF(OR('Sub-Cpt Record'!A789=0,'Sub-Cpt Record'!A789=""),"",'Sub-Cpt Record'!A789),CONCATENATE('Sub-Cpt Record'!A789&amp;'Sub-Cpt Record'!B789))</f>
        <v/>
      </c>
      <c r="B789" s="362" t="n">
        <f aca="false">IF($A789="",1,COUNTIFS($A$11:$A$1000, $A789))</f>
        <v>1</v>
      </c>
      <c r="C789" s="363" t="str">
        <f aca="false">IF('Sub-Cpt Record'!E789 = "","",'Sub-Cpt Record'!E789&amp;"  ")</f>
        <v/>
      </c>
      <c r="D789" s="362" t="str">
        <f aca="false">IF('Sub-Cpt Record'!F789 = "","",'Sub-Cpt Record'!F789&amp;"  ")</f>
        <v/>
      </c>
      <c r="E789" s="362" t="str">
        <f aca="false">IF('Sub-Cpt Record'!G789 = "","",'Sub-Cpt Record'!G789&amp;"  ")</f>
        <v/>
      </c>
      <c r="F789" s="362" t="str">
        <f aca="false">IF('Sub-Cpt Record'!H789 = "","",'Sub-Cpt Record'!H789&amp;"  ")</f>
        <v/>
      </c>
      <c r="G789" s="362" t="str">
        <f aca="false">IF('Sub-Cpt Record'!I789 = "","",'Sub-Cpt Record'!I789&amp;"  ")</f>
        <v/>
      </c>
      <c r="H789" s="362" t="str">
        <f aca="false">IF('Sub-Cpt Record'!J789 = "","",'Sub-Cpt Record'!J789&amp;"  ")</f>
        <v/>
      </c>
      <c r="I789" s="364" t="str">
        <f aca="false">CONCATENATE(C789&amp;D789&amp;E789&amp;F789&amp;G789&amp;H789)</f>
        <v/>
      </c>
      <c r="J789" s="362" t="n">
        <f aca="false">IF(A789&lt;&gt;"",'Sub-Cpt Record'!C789/CODE!B789,0)</f>
        <v>0</v>
      </c>
      <c r="L789" s="365" t="str">
        <f aca="false">IF(A789="",IF(L790=1,1,""),1)</f>
        <v/>
      </c>
      <c r="N789" s="366" t="n">
        <f aca="false">COUNTIFS('Felling&amp;Restocking'!$A$11:$A$1000, 'Felling&amp;Restocking'!$A789, 'Felling&amp;Restocking'!$B$11:$B$1000, 'Felling&amp;Restocking'!$B789, 'Felling&amp;Restocking'!$H$11:$H$1000, 'Felling&amp;Restocking'!$H789)</f>
        <v>0</v>
      </c>
      <c r="O789" s="366" t="n">
        <f aca="false">IF(OR('Felling&amp;Restocking'!H789=0,'Felling&amp;Restocking'!H789=""),0,1)</f>
        <v>0</v>
      </c>
      <c r="P789" s="367" t="n">
        <f aca="false">SUM('Felling&amp;Restocking'!O789+'Felling&amp;Restocking'!P789)</f>
        <v>0</v>
      </c>
      <c r="S789" s="369" t="n">
        <f aca="false">IF(AND(O789&lt;&gt;0,P789&lt;&gt;0,'Felling&amp;Restocking'!G789&lt;&gt;0,AA789="",AC789=""),1,0)</f>
        <v>0</v>
      </c>
      <c r="T789" s="370" t="str">
        <f aca="false">IF(OR('Felling&amp;Restocking'!G789=0,'Felling&amp;Restocking'!G789=""),"",SUM('Felling&amp;Restocking'!O789/P789)*'Felling&amp;Restocking'!G789)</f>
        <v/>
      </c>
      <c r="U789" s="370" t="str">
        <f aca="false">IF(OR('Felling&amp;Restocking'!G789=0,'Felling&amp;Restocking'!G789=""),"",SUM('Felling&amp;Restocking'!P789/P789)*'Felling&amp;Restocking'!G789)</f>
        <v/>
      </c>
      <c r="V789" s="371" t="n">
        <f aca="false">IF(CONCATENATE('Felling&amp;Restocking'!U789&amp;'Felling&amp;Restocking'!W789&amp;'Felling&amp;Restocking'!Y789&amp;'Felling&amp;Restocking'!AA789&amp;'Felling&amp;Restocking'!AC789)="",0,1)</f>
        <v>0</v>
      </c>
      <c r="W789" s="372" t="n">
        <f aca="false">IF(OR(OR(TRIM('Felling&amp;Restocking'!H789)="T",TRIM('Felling&amp;Restocking'!H789)="DF",TRIM('Felling&amp;Restocking'!H789)="OS"),O789=0),0,1)</f>
        <v>0</v>
      </c>
      <c r="X789" s="372" t="n">
        <f aca="false">IF(OR('Felling&amp;Restocking'!$S789="",OR('Felling&amp;Restocking'!$S789=0,'Felling&amp;Restocking'!$S789="N/A")),0,1)</f>
        <v>0</v>
      </c>
      <c r="Y789" s="362" t="str">
        <f aca="false">IF(W789=1,T789,"")</f>
        <v/>
      </c>
      <c r="Z789" s="362" t="str">
        <f aca="false">IF(W789=1,U789,"")</f>
        <v/>
      </c>
      <c r="AA789" s="363" t="str">
        <f aca="false">CONCATENATE(IF(AND(AG789="B",AF789&lt;&gt;""),AF789,""),IF(AND(AI789="B",AH789&lt;&gt;""),AH789,""),IF(AND(AK789="B",AJ789&lt;&gt;""),AJ789,""),IF(AND(AM789="B",AL789&lt;&gt;""),AL789,""),IF(AND(AO789="B",AN789&lt;&gt;""),AN789,""),IF(AND(AQ789="B",AP789&lt;&gt;""),AP789,""))</f>
        <v/>
      </c>
      <c r="AC789" s="362" t="str">
        <f aca="false">CONCATENATE(IF(AND(AG789="C",AF789&lt;&gt;""),AF789,""),IF(AND(AI789="C",AH789&lt;&gt;""),AH789,""),IF(AND(AK789="C",AJ789&lt;&gt;""),AJ789,""),IF(AND(AM789="C",AL789&lt;&gt;""),AL789,""),IF(AND(AO789="C",AN789&lt;&gt;""),AN789,""),IF(AND(AQ789="C",AP789&lt;&gt;""),AP789,""))</f>
        <v/>
      </c>
      <c r="AE789" s="362" t="str">
        <f aca="false">CONCATENATE(IF(AS789="","",AS789),IF(AU789="","",AU789),IF(AW789="","",AW789),IF(AY789="","",AY789),IF(BA789="","",BA789),IF(BC789="","",BC789))</f>
        <v>1</v>
      </c>
      <c r="AF789" s="362" t="str">
        <f aca="false">IF('Felling&amp;Restocking'!I789="","",IFERROR(VLOOKUP( 'Felling&amp;Restocking'!I789,SpeciesList[],2,0),"," &amp; 'Felling&amp;Restocking'!I789))</f>
        <v/>
      </c>
      <c r="AG789" s="362" t="str">
        <f aca="false">IF('Felling&amp;Restocking'!I789="","",VLOOKUP( 'Felling&amp;Restocking'!I789,SpeciesList[],4,0))</f>
        <v/>
      </c>
      <c r="AH789" s="362" t="str">
        <f aca="false">IF('Felling&amp;Restocking'!J789="","",IFERROR("," &amp; VLOOKUP( 'Felling&amp;Restocking'!J789,SpeciesList[],2,0),"," &amp; 'Felling&amp;Restocking'!J789))</f>
        <v/>
      </c>
      <c r="AI789" s="362" t="str">
        <f aca="false">IF('Felling&amp;Restocking'!J789="","",VLOOKUP( 'Felling&amp;Restocking'!J789,SpeciesList[],4,0))</f>
        <v/>
      </c>
      <c r="AJ789" s="362" t="str">
        <f aca="false">IF('Felling&amp;Restocking'!K789="","",IFERROR("," &amp; VLOOKUP( 'Felling&amp;Restocking'!K789,SpeciesList[],2,0),"," &amp; 'Felling&amp;Restocking'!K789))</f>
        <v/>
      </c>
      <c r="AK789" s="362" t="str">
        <f aca="false">IF('Felling&amp;Restocking'!K789="","",VLOOKUP( 'Felling&amp;Restocking'!K789,SpeciesList[],4,0))</f>
        <v/>
      </c>
      <c r="AL789" s="362" t="str">
        <f aca="false">IF('Felling&amp;Restocking'!L789="","",IFERROR("," &amp; VLOOKUP( 'Felling&amp;Restocking'!L789,SpeciesList[],2,0),"," &amp; 'Felling&amp;Restocking'!L789))</f>
        <v/>
      </c>
      <c r="AM789" s="362" t="str">
        <f aca="false">IF('Felling&amp;Restocking'!L789="","",VLOOKUP( 'Felling&amp;Restocking'!L789,SpeciesList[],4,0))</f>
        <v/>
      </c>
      <c r="AN789" s="362" t="str">
        <f aca="false">IF('Felling&amp;Restocking'!M789="","",IFERROR("," &amp; VLOOKUP( 'Felling&amp;Restocking'!M789,SpeciesList[],2,0),"," &amp; 'Felling&amp;Restocking'!M789))</f>
        <v/>
      </c>
      <c r="AO789" s="362" t="str">
        <f aca="false">IF('Felling&amp;Restocking'!M789="","",VLOOKUP( 'Felling&amp;Restocking'!M789,SpeciesList[],4,0))</f>
        <v/>
      </c>
      <c r="AP789" s="362" t="str">
        <f aca="false">IF('Felling&amp;Restocking'!N789="","",IFERROR("," &amp; VLOOKUP( 'Felling&amp;Restocking'!N789,SpeciesList[],2,0),"," &amp; 'Felling&amp;Restocking'!N789))</f>
        <v/>
      </c>
      <c r="AQ789" s="362" t="str">
        <f aca="false">IF('Felling&amp;Restocking'!N789="","",VLOOKUP( 'Felling&amp;Restocking'!N789,SpeciesList[],4,0))</f>
        <v/>
      </c>
      <c r="AT789" s="362" t="str">
        <f aca="false">IF('Sub-Cpt Record'!A789&lt;&gt;"",CONCATENATE('Sub-Cpt Record'!A789,'Sub-Cpt Record'!B789,'Sub-Cpt Record'!C789),"")</f>
        <v/>
      </c>
      <c r="AU789" s="362" t="n">
        <f aca="false">IF($AT789="",1,COUNTIFS($AT$11:$AT$1000, $AT789))</f>
        <v>1</v>
      </c>
      <c r="AV789" s="362" t="n">
        <f aca="false">IF(AT789&lt;&gt;"",'Sub-Cpt Record'!C789/CODE!AU789,0)</f>
        <v>0</v>
      </c>
    </row>
    <row r="790" customFormat="false" ht="15" hidden="false" customHeight="false" outlineLevel="0" collapsed="false">
      <c r="A790" s="362" t="str">
        <f aca="false">IF('Sub-Cpt Record'!B790="",IF(OR('Sub-Cpt Record'!A790=0,'Sub-Cpt Record'!A790=""),"",'Sub-Cpt Record'!A790),CONCATENATE('Sub-Cpt Record'!A790&amp;'Sub-Cpt Record'!B790))</f>
        <v/>
      </c>
      <c r="B790" s="362" t="n">
        <f aca="false">IF($A790="",1,COUNTIFS($A$11:$A$1000, $A790))</f>
        <v>1</v>
      </c>
      <c r="C790" s="363" t="str">
        <f aca="false">IF('Sub-Cpt Record'!E790 = "","",'Sub-Cpt Record'!E790&amp;"  ")</f>
        <v/>
      </c>
      <c r="D790" s="362" t="str">
        <f aca="false">IF('Sub-Cpt Record'!F790 = "","",'Sub-Cpt Record'!F790&amp;"  ")</f>
        <v/>
      </c>
      <c r="E790" s="362" t="str">
        <f aca="false">IF('Sub-Cpt Record'!G790 = "","",'Sub-Cpt Record'!G790&amp;"  ")</f>
        <v/>
      </c>
      <c r="F790" s="362" t="str">
        <f aca="false">IF('Sub-Cpt Record'!H790 = "","",'Sub-Cpt Record'!H790&amp;"  ")</f>
        <v/>
      </c>
      <c r="G790" s="362" t="str">
        <f aca="false">IF('Sub-Cpt Record'!I790 = "","",'Sub-Cpt Record'!I790&amp;"  ")</f>
        <v/>
      </c>
      <c r="H790" s="362" t="str">
        <f aca="false">IF('Sub-Cpt Record'!J790 = "","",'Sub-Cpt Record'!J790&amp;"  ")</f>
        <v/>
      </c>
      <c r="I790" s="364" t="str">
        <f aca="false">CONCATENATE(C790&amp;D790&amp;E790&amp;F790&amp;G790&amp;H790)</f>
        <v/>
      </c>
      <c r="J790" s="362" t="n">
        <f aca="false">IF(A790&lt;&gt;"",'Sub-Cpt Record'!C790/CODE!B790,0)</f>
        <v>0</v>
      </c>
      <c r="L790" s="365" t="str">
        <f aca="false">IF(A790="",IF(L791=1,1,""),1)</f>
        <v/>
      </c>
      <c r="N790" s="366" t="n">
        <f aca="false">COUNTIFS('Felling&amp;Restocking'!$A$11:$A$1000, 'Felling&amp;Restocking'!$A790, 'Felling&amp;Restocking'!$B$11:$B$1000, 'Felling&amp;Restocking'!$B790, 'Felling&amp;Restocking'!$H$11:$H$1000, 'Felling&amp;Restocking'!$H790)</f>
        <v>0</v>
      </c>
      <c r="O790" s="366" t="n">
        <f aca="false">IF(OR('Felling&amp;Restocking'!H790=0,'Felling&amp;Restocking'!H790=""),0,1)</f>
        <v>0</v>
      </c>
      <c r="P790" s="367" t="n">
        <f aca="false">SUM('Felling&amp;Restocking'!O790+'Felling&amp;Restocking'!P790)</f>
        <v>0</v>
      </c>
      <c r="S790" s="369" t="n">
        <f aca="false">IF(AND(O790&lt;&gt;0,P790&lt;&gt;0,'Felling&amp;Restocking'!G790&lt;&gt;0,AA790="",AC790=""),1,0)</f>
        <v>0</v>
      </c>
      <c r="T790" s="370" t="str">
        <f aca="false">IF(OR('Felling&amp;Restocking'!G790=0,'Felling&amp;Restocking'!G790=""),"",SUM('Felling&amp;Restocking'!O790/P790)*'Felling&amp;Restocking'!G790)</f>
        <v/>
      </c>
      <c r="U790" s="370" t="str">
        <f aca="false">IF(OR('Felling&amp;Restocking'!G790=0,'Felling&amp;Restocking'!G790=""),"",SUM('Felling&amp;Restocking'!P790/P790)*'Felling&amp;Restocking'!G790)</f>
        <v/>
      </c>
      <c r="V790" s="371" t="n">
        <f aca="false">IF(CONCATENATE('Felling&amp;Restocking'!U790&amp;'Felling&amp;Restocking'!W790&amp;'Felling&amp;Restocking'!Y790&amp;'Felling&amp;Restocking'!AA790&amp;'Felling&amp;Restocking'!AC790)="",0,1)</f>
        <v>0</v>
      </c>
      <c r="W790" s="372" t="n">
        <f aca="false">IF(OR(OR(TRIM('Felling&amp;Restocking'!H790)="T",TRIM('Felling&amp;Restocking'!H790)="DF",TRIM('Felling&amp;Restocking'!H790)="OS"),O790=0),0,1)</f>
        <v>0</v>
      </c>
      <c r="X790" s="372" t="n">
        <f aca="false">IF(OR('Felling&amp;Restocking'!$S790="",OR('Felling&amp;Restocking'!$S790=0,'Felling&amp;Restocking'!$S790="N/A")),0,1)</f>
        <v>0</v>
      </c>
      <c r="Y790" s="362" t="str">
        <f aca="false">IF(W790=1,T790,"")</f>
        <v/>
      </c>
      <c r="Z790" s="362" t="str">
        <f aca="false">IF(W790=1,U790,"")</f>
        <v/>
      </c>
      <c r="AA790" s="363" t="str">
        <f aca="false">CONCATENATE(IF(AND(AG790="B",AF790&lt;&gt;""),AF790,""),IF(AND(AI790="B",AH790&lt;&gt;""),AH790,""),IF(AND(AK790="B",AJ790&lt;&gt;""),AJ790,""),IF(AND(AM790="B",AL790&lt;&gt;""),AL790,""),IF(AND(AO790="B",AN790&lt;&gt;""),AN790,""),IF(AND(AQ790="B",AP790&lt;&gt;""),AP790,""))</f>
        <v/>
      </c>
      <c r="AC790" s="362" t="str">
        <f aca="false">CONCATENATE(IF(AND(AG790="C",AF790&lt;&gt;""),AF790,""),IF(AND(AI790="C",AH790&lt;&gt;""),AH790,""),IF(AND(AK790="C",AJ790&lt;&gt;""),AJ790,""),IF(AND(AM790="C",AL790&lt;&gt;""),AL790,""),IF(AND(AO790="C",AN790&lt;&gt;""),AN790,""),IF(AND(AQ790="C",AP790&lt;&gt;""),AP790,""))</f>
        <v/>
      </c>
      <c r="AE790" s="362" t="str">
        <f aca="false">CONCATENATE(IF(AS790="","",AS790),IF(AU790="","",AU790),IF(AW790="","",AW790),IF(AY790="","",AY790),IF(BA790="","",BA790),IF(BC790="","",BC790))</f>
        <v>1</v>
      </c>
      <c r="AF790" s="362" t="str">
        <f aca="false">IF('Felling&amp;Restocking'!I790="","",IFERROR(VLOOKUP( 'Felling&amp;Restocking'!I790,SpeciesList[],2,0),"," &amp; 'Felling&amp;Restocking'!I790))</f>
        <v/>
      </c>
      <c r="AG790" s="362" t="str">
        <f aca="false">IF('Felling&amp;Restocking'!I790="","",VLOOKUP( 'Felling&amp;Restocking'!I790,SpeciesList[],4,0))</f>
        <v/>
      </c>
      <c r="AH790" s="362" t="str">
        <f aca="false">IF('Felling&amp;Restocking'!J790="","",IFERROR("," &amp; VLOOKUP( 'Felling&amp;Restocking'!J790,SpeciesList[],2,0),"," &amp; 'Felling&amp;Restocking'!J790))</f>
        <v/>
      </c>
      <c r="AI790" s="362" t="str">
        <f aca="false">IF('Felling&amp;Restocking'!J790="","",VLOOKUP( 'Felling&amp;Restocking'!J790,SpeciesList[],4,0))</f>
        <v/>
      </c>
      <c r="AJ790" s="362" t="str">
        <f aca="false">IF('Felling&amp;Restocking'!K790="","",IFERROR("," &amp; VLOOKUP( 'Felling&amp;Restocking'!K790,SpeciesList[],2,0),"," &amp; 'Felling&amp;Restocking'!K790))</f>
        <v/>
      </c>
      <c r="AK790" s="362" t="str">
        <f aca="false">IF('Felling&amp;Restocking'!K790="","",VLOOKUP( 'Felling&amp;Restocking'!K790,SpeciesList[],4,0))</f>
        <v/>
      </c>
      <c r="AL790" s="362" t="str">
        <f aca="false">IF('Felling&amp;Restocking'!L790="","",IFERROR("," &amp; VLOOKUP( 'Felling&amp;Restocking'!L790,SpeciesList[],2,0),"," &amp; 'Felling&amp;Restocking'!L790))</f>
        <v/>
      </c>
      <c r="AM790" s="362" t="str">
        <f aca="false">IF('Felling&amp;Restocking'!L790="","",VLOOKUP( 'Felling&amp;Restocking'!L790,SpeciesList[],4,0))</f>
        <v/>
      </c>
      <c r="AN790" s="362" t="str">
        <f aca="false">IF('Felling&amp;Restocking'!M790="","",IFERROR("," &amp; VLOOKUP( 'Felling&amp;Restocking'!M790,SpeciesList[],2,0),"," &amp; 'Felling&amp;Restocking'!M790))</f>
        <v/>
      </c>
      <c r="AO790" s="362" t="str">
        <f aca="false">IF('Felling&amp;Restocking'!M790="","",VLOOKUP( 'Felling&amp;Restocking'!M790,SpeciesList[],4,0))</f>
        <v/>
      </c>
      <c r="AP790" s="362" t="str">
        <f aca="false">IF('Felling&amp;Restocking'!N790="","",IFERROR("," &amp; VLOOKUP( 'Felling&amp;Restocking'!N790,SpeciesList[],2,0),"," &amp; 'Felling&amp;Restocking'!N790))</f>
        <v/>
      </c>
      <c r="AQ790" s="362" t="str">
        <f aca="false">IF('Felling&amp;Restocking'!N790="","",VLOOKUP( 'Felling&amp;Restocking'!N790,SpeciesList[],4,0))</f>
        <v/>
      </c>
      <c r="AT790" s="362" t="str">
        <f aca="false">IF('Sub-Cpt Record'!A790&lt;&gt;"",CONCATENATE('Sub-Cpt Record'!A790,'Sub-Cpt Record'!B790,'Sub-Cpt Record'!C790),"")</f>
        <v/>
      </c>
      <c r="AU790" s="362" t="n">
        <f aca="false">IF($AT790="",1,COUNTIFS($AT$11:$AT$1000, $AT790))</f>
        <v>1</v>
      </c>
      <c r="AV790" s="362" t="n">
        <f aca="false">IF(AT790&lt;&gt;"",'Sub-Cpt Record'!C790/CODE!AU790,0)</f>
        <v>0</v>
      </c>
    </row>
    <row r="791" customFormat="false" ht="15" hidden="false" customHeight="false" outlineLevel="0" collapsed="false">
      <c r="A791" s="362" t="str">
        <f aca="false">IF('Sub-Cpt Record'!B791="",IF(OR('Sub-Cpt Record'!A791=0,'Sub-Cpt Record'!A791=""),"",'Sub-Cpt Record'!A791),CONCATENATE('Sub-Cpt Record'!A791&amp;'Sub-Cpt Record'!B791))</f>
        <v/>
      </c>
      <c r="B791" s="362" t="n">
        <f aca="false">IF($A791="",1,COUNTIFS($A$11:$A$1000, $A791))</f>
        <v>1</v>
      </c>
      <c r="C791" s="363" t="str">
        <f aca="false">IF('Sub-Cpt Record'!E791 = "","",'Sub-Cpt Record'!E791&amp;"  ")</f>
        <v/>
      </c>
      <c r="D791" s="362" t="str">
        <f aca="false">IF('Sub-Cpt Record'!F791 = "","",'Sub-Cpt Record'!F791&amp;"  ")</f>
        <v/>
      </c>
      <c r="E791" s="362" t="str">
        <f aca="false">IF('Sub-Cpt Record'!G791 = "","",'Sub-Cpt Record'!G791&amp;"  ")</f>
        <v/>
      </c>
      <c r="F791" s="362" t="str">
        <f aca="false">IF('Sub-Cpt Record'!H791 = "","",'Sub-Cpt Record'!H791&amp;"  ")</f>
        <v/>
      </c>
      <c r="G791" s="362" t="str">
        <f aca="false">IF('Sub-Cpt Record'!I791 = "","",'Sub-Cpt Record'!I791&amp;"  ")</f>
        <v/>
      </c>
      <c r="H791" s="362" t="str">
        <f aca="false">IF('Sub-Cpt Record'!J791 = "","",'Sub-Cpt Record'!J791&amp;"  ")</f>
        <v/>
      </c>
      <c r="I791" s="364" t="str">
        <f aca="false">CONCATENATE(C791&amp;D791&amp;E791&amp;F791&amp;G791&amp;H791)</f>
        <v/>
      </c>
      <c r="J791" s="362" t="n">
        <f aca="false">IF(A791&lt;&gt;"",'Sub-Cpt Record'!C791/CODE!B791,0)</f>
        <v>0</v>
      </c>
      <c r="L791" s="365" t="str">
        <f aca="false">IF(A791="",IF(L792=1,1,""),1)</f>
        <v/>
      </c>
      <c r="N791" s="366" t="n">
        <f aca="false">COUNTIFS('Felling&amp;Restocking'!$A$11:$A$1000, 'Felling&amp;Restocking'!$A791, 'Felling&amp;Restocking'!$B$11:$B$1000, 'Felling&amp;Restocking'!$B791, 'Felling&amp;Restocking'!$H$11:$H$1000, 'Felling&amp;Restocking'!$H791)</f>
        <v>0</v>
      </c>
      <c r="O791" s="366" t="n">
        <f aca="false">IF(OR('Felling&amp;Restocking'!H791=0,'Felling&amp;Restocking'!H791=""),0,1)</f>
        <v>0</v>
      </c>
      <c r="P791" s="367" t="n">
        <f aca="false">SUM('Felling&amp;Restocking'!O791+'Felling&amp;Restocking'!P791)</f>
        <v>0</v>
      </c>
      <c r="S791" s="369" t="n">
        <f aca="false">IF(AND(O791&lt;&gt;0,P791&lt;&gt;0,'Felling&amp;Restocking'!G791&lt;&gt;0,AA791="",AC791=""),1,0)</f>
        <v>0</v>
      </c>
      <c r="T791" s="370" t="str">
        <f aca="false">IF(OR('Felling&amp;Restocking'!G791=0,'Felling&amp;Restocking'!G791=""),"",SUM('Felling&amp;Restocking'!O791/P791)*'Felling&amp;Restocking'!G791)</f>
        <v/>
      </c>
      <c r="U791" s="370" t="str">
        <f aca="false">IF(OR('Felling&amp;Restocking'!G791=0,'Felling&amp;Restocking'!G791=""),"",SUM('Felling&amp;Restocking'!P791/P791)*'Felling&amp;Restocking'!G791)</f>
        <v/>
      </c>
      <c r="V791" s="371" t="n">
        <f aca="false">IF(CONCATENATE('Felling&amp;Restocking'!U791&amp;'Felling&amp;Restocking'!W791&amp;'Felling&amp;Restocking'!Y791&amp;'Felling&amp;Restocking'!AA791&amp;'Felling&amp;Restocking'!AC791)="",0,1)</f>
        <v>0</v>
      </c>
      <c r="W791" s="372" t="n">
        <f aca="false">IF(OR(OR(TRIM('Felling&amp;Restocking'!H791)="T",TRIM('Felling&amp;Restocking'!H791)="DF",TRIM('Felling&amp;Restocking'!H791)="OS"),O791=0),0,1)</f>
        <v>0</v>
      </c>
      <c r="X791" s="372" t="n">
        <f aca="false">IF(OR('Felling&amp;Restocking'!$S791="",OR('Felling&amp;Restocking'!$S791=0,'Felling&amp;Restocking'!$S791="N/A")),0,1)</f>
        <v>0</v>
      </c>
      <c r="Y791" s="362" t="str">
        <f aca="false">IF(W791=1,T791,"")</f>
        <v/>
      </c>
      <c r="Z791" s="362" t="str">
        <f aca="false">IF(W791=1,U791,"")</f>
        <v/>
      </c>
      <c r="AA791" s="363" t="str">
        <f aca="false">CONCATENATE(IF(AND(AG791="B",AF791&lt;&gt;""),AF791,""),IF(AND(AI791="B",AH791&lt;&gt;""),AH791,""),IF(AND(AK791="B",AJ791&lt;&gt;""),AJ791,""),IF(AND(AM791="B",AL791&lt;&gt;""),AL791,""),IF(AND(AO791="B",AN791&lt;&gt;""),AN791,""),IF(AND(AQ791="B",AP791&lt;&gt;""),AP791,""))</f>
        <v/>
      </c>
      <c r="AC791" s="362" t="str">
        <f aca="false">CONCATENATE(IF(AND(AG791="C",AF791&lt;&gt;""),AF791,""),IF(AND(AI791="C",AH791&lt;&gt;""),AH791,""),IF(AND(AK791="C",AJ791&lt;&gt;""),AJ791,""),IF(AND(AM791="C",AL791&lt;&gt;""),AL791,""),IF(AND(AO791="C",AN791&lt;&gt;""),AN791,""),IF(AND(AQ791="C",AP791&lt;&gt;""),AP791,""))</f>
        <v/>
      </c>
      <c r="AE791" s="362" t="str">
        <f aca="false">CONCATENATE(IF(AS791="","",AS791),IF(AU791="","",AU791),IF(AW791="","",AW791),IF(AY791="","",AY791),IF(BA791="","",BA791),IF(BC791="","",BC791))</f>
        <v>1</v>
      </c>
      <c r="AF791" s="362" t="str">
        <f aca="false">IF('Felling&amp;Restocking'!I791="","",IFERROR(VLOOKUP( 'Felling&amp;Restocking'!I791,SpeciesList[],2,0),"," &amp; 'Felling&amp;Restocking'!I791))</f>
        <v/>
      </c>
      <c r="AG791" s="362" t="str">
        <f aca="false">IF('Felling&amp;Restocking'!I791="","",VLOOKUP( 'Felling&amp;Restocking'!I791,SpeciesList[],4,0))</f>
        <v/>
      </c>
      <c r="AH791" s="362" t="str">
        <f aca="false">IF('Felling&amp;Restocking'!J791="","",IFERROR("," &amp; VLOOKUP( 'Felling&amp;Restocking'!J791,SpeciesList[],2,0),"," &amp; 'Felling&amp;Restocking'!J791))</f>
        <v/>
      </c>
      <c r="AI791" s="362" t="str">
        <f aca="false">IF('Felling&amp;Restocking'!J791="","",VLOOKUP( 'Felling&amp;Restocking'!J791,SpeciesList[],4,0))</f>
        <v/>
      </c>
      <c r="AJ791" s="362" t="str">
        <f aca="false">IF('Felling&amp;Restocking'!K791="","",IFERROR("," &amp; VLOOKUP( 'Felling&amp;Restocking'!K791,SpeciesList[],2,0),"," &amp; 'Felling&amp;Restocking'!K791))</f>
        <v/>
      </c>
      <c r="AK791" s="362" t="str">
        <f aca="false">IF('Felling&amp;Restocking'!K791="","",VLOOKUP( 'Felling&amp;Restocking'!K791,SpeciesList[],4,0))</f>
        <v/>
      </c>
      <c r="AL791" s="362" t="str">
        <f aca="false">IF('Felling&amp;Restocking'!L791="","",IFERROR("," &amp; VLOOKUP( 'Felling&amp;Restocking'!L791,SpeciesList[],2,0),"," &amp; 'Felling&amp;Restocking'!L791))</f>
        <v/>
      </c>
      <c r="AM791" s="362" t="str">
        <f aca="false">IF('Felling&amp;Restocking'!L791="","",VLOOKUP( 'Felling&amp;Restocking'!L791,SpeciesList[],4,0))</f>
        <v/>
      </c>
      <c r="AN791" s="362" t="str">
        <f aca="false">IF('Felling&amp;Restocking'!M791="","",IFERROR("," &amp; VLOOKUP( 'Felling&amp;Restocking'!M791,SpeciesList[],2,0),"," &amp; 'Felling&amp;Restocking'!M791))</f>
        <v/>
      </c>
      <c r="AO791" s="362" t="str">
        <f aca="false">IF('Felling&amp;Restocking'!M791="","",VLOOKUP( 'Felling&amp;Restocking'!M791,SpeciesList[],4,0))</f>
        <v/>
      </c>
      <c r="AP791" s="362" t="str">
        <f aca="false">IF('Felling&amp;Restocking'!N791="","",IFERROR("," &amp; VLOOKUP( 'Felling&amp;Restocking'!N791,SpeciesList[],2,0),"," &amp; 'Felling&amp;Restocking'!N791))</f>
        <v/>
      </c>
      <c r="AQ791" s="362" t="str">
        <f aca="false">IF('Felling&amp;Restocking'!N791="","",VLOOKUP( 'Felling&amp;Restocking'!N791,SpeciesList[],4,0))</f>
        <v/>
      </c>
      <c r="AT791" s="362" t="str">
        <f aca="false">IF('Sub-Cpt Record'!A791&lt;&gt;"",CONCATENATE('Sub-Cpt Record'!A791,'Sub-Cpt Record'!B791,'Sub-Cpt Record'!C791),"")</f>
        <v/>
      </c>
      <c r="AU791" s="362" t="n">
        <f aca="false">IF($AT791="",1,COUNTIFS($AT$11:$AT$1000, $AT791))</f>
        <v>1</v>
      </c>
      <c r="AV791" s="362" t="n">
        <f aca="false">IF(AT791&lt;&gt;"",'Sub-Cpt Record'!C791/CODE!AU791,0)</f>
        <v>0</v>
      </c>
    </row>
    <row r="792" customFormat="false" ht="15" hidden="false" customHeight="false" outlineLevel="0" collapsed="false">
      <c r="A792" s="362" t="str">
        <f aca="false">IF('Sub-Cpt Record'!B792="",IF(OR('Sub-Cpt Record'!A792=0,'Sub-Cpt Record'!A792=""),"",'Sub-Cpt Record'!A792),CONCATENATE('Sub-Cpt Record'!A792&amp;'Sub-Cpt Record'!B792))</f>
        <v/>
      </c>
      <c r="B792" s="362" t="n">
        <f aca="false">IF($A792="",1,COUNTIFS($A$11:$A$1000, $A792))</f>
        <v>1</v>
      </c>
      <c r="C792" s="363" t="str">
        <f aca="false">IF('Sub-Cpt Record'!E792 = "","",'Sub-Cpt Record'!E792&amp;"  ")</f>
        <v/>
      </c>
      <c r="D792" s="362" t="str">
        <f aca="false">IF('Sub-Cpt Record'!F792 = "","",'Sub-Cpt Record'!F792&amp;"  ")</f>
        <v/>
      </c>
      <c r="E792" s="362" t="str">
        <f aca="false">IF('Sub-Cpt Record'!G792 = "","",'Sub-Cpt Record'!G792&amp;"  ")</f>
        <v/>
      </c>
      <c r="F792" s="362" t="str">
        <f aca="false">IF('Sub-Cpt Record'!H792 = "","",'Sub-Cpt Record'!H792&amp;"  ")</f>
        <v/>
      </c>
      <c r="G792" s="362" t="str">
        <f aca="false">IF('Sub-Cpt Record'!I792 = "","",'Sub-Cpt Record'!I792&amp;"  ")</f>
        <v/>
      </c>
      <c r="H792" s="362" t="str">
        <f aca="false">IF('Sub-Cpt Record'!J792 = "","",'Sub-Cpt Record'!J792&amp;"  ")</f>
        <v/>
      </c>
      <c r="I792" s="364" t="str">
        <f aca="false">CONCATENATE(C792&amp;D792&amp;E792&amp;F792&amp;G792&amp;H792)</f>
        <v/>
      </c>
      <c r="J792" s="362" t="n">
        <f aca="false">IF(A792&lt;&gt;"",'Sub-Cpt Record'!C792/CODE!B792,0)</f>
        <v>0</v>
      </c>
      <c r="L792" s="365" t="str">
        <f aca="false">IF(A792="",IF(L793=1,1,""),1)</f>
        <v/>
      </c>
      <c r="N792" s="366" t="n">
        <f aca="false">COUNTIFS('Felling&amp;Restocking'!$A$11:$A$1000, 'Felling&amp;Restocking'!$A792, 'Felling&amp;Restocking'!$B$11:$B$1000, 'Felling&amp;Restocking'!$B792, 'Felling&amp;Restocking'!$H$11:$H$1000, 'Felling&amp;Restocking'!$H792)</f>
        <v>0</v>
      </c>
      <c r="O792" s="366" t="n">
        <f aca="false">IF(OR('Felling&amp;Restocking'!H792=0,'Felling&amp;Restocking'!H792=""),0,1)</f>
        <v>0</v>
      </c>
      <c r="P792" s="367" t="n">
        <f aca="false">SUM('Felling&amp;Restocking'!O792+'Felling&amp;Restocking'!P792)</f>
        <v>0</v>
      </c>
      <c r="S792" s="369" t="n">
        <f aca="false">IF(AND(O792&lt;&gt;0,P792&lt;&gt;0,'Felling&amp;Restocking'!G792&lt;&gt;0,AA792="",AC792=""),1,0)</f>
        <v>0</v>
      </c>
      <c r="T792" s="370" t="str">
        <f aca="false">IF(OR('Felling&amp;Restocking'!G792=0,'Felling&amp;Restocking'!G792=""),"",SUM('Felling&amp;Restocking'!O792/P792)*'Felling&amp;Restocking'!G792)</f>
        <v/>
      </c>
      <c r="U792" s="370" t="str">
        <f aca="false">IF(OR('Felling&amp;Restocking'!G792=0,'Felling&amp;Restocking'!G792=""),"",SUM('Felling&amp;Restocking'!P792/P792)*'Felling&amp;Restocking'!G792)</f>
        <v/>
      </c>
      <c r="V792" s="371" t="n">
        <f aca="false">IF(CONCATENATE('Felling&amp;Restocking'!U792&amp;'Felling&amp;Restocking'!W792&amp;'Felling&amp;Restocking'!Y792&amp;'Felling&amp;Restocking'!AA792&amp;'Felling&amp;Restocking'!AC792)="",0,1)</f>
        <v>0</v>
      </c>
      <c r="W792" s="372" t="n">
        <f aca="false">IF(OR(OR(TRIM('Felling&amp;Restocking'!H792)="T",TRIM('Felling&amp;Restocking'!H792)="DF",TRIM('Felling&amp;Restocking'!H792)="OS"),O792=0),0,1)</f>
        <v>0</v>
      </c>
      <c r="X792" s="372" t="n">
        <f aca="false">IF(OR('Felling&amp;Restocking'!$S792="",OR('Felling&amp;Restocking'!$S792=0,'Felling&amp;Restocking'!$S792="N/A")),0,1)</f>
        <v>0</v>
      </c>
      <c r="Y792" s="362" t="str">
        <f aca="false">IF(W792=1,T792,"")</f>
        <v/>
      </c>
      <c r="Z792" s="362" t="str">
        <f aca="false">IF(W792=1,U792,"")</f>
        <v/>
      </c>
      <c r="AA792" s="363" t="str">
        <f aca="false">CONCATENATE(IF(AND(AG792="B",AF792&lt;&gt;""),AF792,""),IF(AND(AI792="B",AH792&lt;&gt;""),AH792,""),IF(AND(AK792="B",AJ792&lt;&gt;""),AJ792,""),IF(AND(AM792="B",AL792&lt;&gt;""),AL792,""),IF(AND(AO792="B",AN792&lt;&gt;""),AN792,""),IF(AND(AQ792="B",AP792&lt;&gt;""),AP792,""))</f>
        <v/>
      </c>
      <c r="AC792" s="362" t="str">
        <f aca="false">CONCATENATE(IF(AND(AG792="C",AF792&lt;&gt;""),AF792,""),IF(AND(AI792="C",AH792&lt;&gt;""),AH792,""),IF(AND(AK792="C",AJ792&lt;&gt;""),AJ792,""),IF(AND(AM792="C",AL792&lt;&gt;""),AL792,""),IF(AND(AO792="C",AN792&lt;&gt;""),AN792,""),IF(AND(AQ792="C",AP792&lt;&gt;""),AP792,""))</f>
        <v/>
      </c>
      <c r="AE792" s="362" t="str">
        <f aca="false">CONCATENATE(IF(AS792="","",AS792),IF(AU792="","",AU792),IF(AW792="","",AW792),IF(AY792="","",AY792),IF(BA792="","",BA792),IF(BC792="","",BC792))</f>
        <v>1</v>
      </c>
      <c r="AF792" s="362" t="str">
        <f aca="false">IF('Felling&amp;Restocking'!I792="","",IFERROR(VLOOKUP( 'Felling&amp;Restocking'!I792,SpeciesList[],2,0),"," &amp; 'Felling&amp;Restocking'!I792))</f>
        <v/>
      </c>
      <c r="AG792" s="362" t="str">
        <f aca="false">IF('Felling&amp;Restocking'!I792="","",VLOOKUP( 'Felling&amp;Restocking'!I792,SpeciesList[],4,0))</f>
        <v/>
      </c>
      <c r="AH792" s="362" t="str">
        <f aca="false">IF('Felling&amp;Restocking'!J792="","",IFERROR("," &amp; VLOOKUP( 'Felling&amp;Restocking'!J792,SpeciesList[],2,0),"," &amp; 'Felling&amp;Restocking'!J792))</f>
        <v/>
      </c>
      <c r="AI792" s="362" t="str">
        <f aca="false">IF('Felling&amp;Restocking'!J792="","",VLOOKUP( 'Felling&amp;Restocking'!J792,SpeciesList[],4,0))</f>
        <v/>
      </c>
      <c r="AJ792" s="362" t="str">
        <f aca="false">IF('Felling&amp;Restocking'!K792="","",IFERROR("," &amp; VLOOKUP( 'Felling&amp;Restocking'!K792,SpeciesList[],2,0),"," &amp; 'Felling&amp;Restocking'!K792))</f>
        <v/>
      </c>
      <c r="AK792" s="362" t="str">
        <f aca="false">IF('Felling&amp;Restocking'!K792="","",VLOOKUP( 'Felling&amp;Restocking'!K792,SpeciesList[],4,0))</f>
        <v/>
      </c>
      <c r="AL792" s="362" t="str">
        <f aca="false">IF('Felling&amp;Restocking'!L792="","",IFERROR("," &amp; VLOOKUP( 'Felling&amp;Restocking'!L792,SpeciesList[],2,0),"," &amp; 'Felling&amp;Restocking'!L792))</f>
        <v/>
      </c>
      <c r="AM792" s="362" t="str">
        <f aca="false">IF('Felling&amp;Restocking'!L792="","",VLOOKUP( 'Felling&amp;Restocking'!L792,SpeciesList[],4,0))</f>
        <v/>
      </c>
      <c r="AN792" s="362" t="str">
        <f aca="false">IF('Felling&amp;Restocking'!M792="","",IFERROR("," &amp; VLOOKUP( 'Felling&amp;Restocking'!M792,SpeciesList[],2,0),"," &amp; 'Felling&amp;Restocking'!M792))</f>
        <v/>
      </c>
      <c r="AO792" s="362" t="str">
        <f aca="false">IF('Felling&amp;Restocking'!M792="","",VLOOKUP( 'Felling&amp;Restocking'!M792,SpeciesList[],4,0))</f>
        <v/>
      </c>
      <c r="AP792" s="362" t="str">
        <f aca="false">IF('Felling&amp;Restocking'!N792="","",IFERROR("," &amp; VLOOKUP( 'Felling&amp;Restocking'!N792,SpeciesList[],2,0),"," &amp; 'Felling&amp;Restocking'!N792))</f>
        <v/>
      </c>
      <c r="AQ792" s="362" t="str">
        <f aca="false">IF('Felling&amp;Restocking'!N792="","",VLOOKUP( 'Felling&amp;Restocking'!N792,SpeciesList[],4,0))</f>
        <v/>
      </c>
      <c r="AT792" s="362" t="str">
        <f aca="false">IF('Sub-Cpt Record'!A792&lt;&gt;"",CONCATENATE('Sub-Cpt Record'!A792,'Sub-Cpt Record'!B792,'Sub-Cpt Record'!C792),"")</f>
        <v/>
      </c>
      <c r="AU792" s="362" t="n">
        <f aca="false">IF($AT792="",1,COUNTIFS($AT$11:$AT$1000, $AT792))</f>
        <v>1</v>
      </c>
      <c r="AV792" s="362" t="n">
        <f aca="false">IF(AT792&lt;&gt;"",'Sub-Cpt Record'!C792/CODE!AU792,0)</f>
        <v>0</v>
      </c>
    </row>
    <row r="793" customFormat="false" ht="15" hidden="false" customHeight="false" outlineLevel="0" collapsed="false">
      <c r="A793" s="362" t="str">
        <f aca="false">IF('Sub-Cpt Record'!B793="",IF(OR('Sub-Cpt Record'!A793=0,'Sub-Cpt Record'!A793=""),"",'Sub-Cpt Record'!A793),CONCATENATE('Sub-Cpt Record'!A793&amp;'Sub-Cpt Record'!B793))</f>
        <v/>
      </c>
      <c r="B793" s="362" t="n">
        <f aca="false">IF($A793="",1,COUNTIFS($A$11:$A$1000, $A793))</f>
        <v>1</v>
      </c>
      <c r="C793" s="363" t="str">
        <f aca="false">IF('Sub-Cpt Record'!E793 = "","",'Sub-Cpt Record'!E793&amp;"  ")</f>
        <v/>
      </c>
      <c r="D793" s="362" t="str">
        <f aca="false">IF('Sub-Cpt Record'!F793 = "","",'Sub-Cpt Record'!F793&amp;"  ")</f>
        <v/>
      </c>
      <c r="E793" s="362" t="str">
        <f aca="false">IF('Sub-Cpt Record'!G793 = "","",'Sub-Cpt Record'!G793&amp;"  ")</f>
        <v/>
      </c>
      <c r="F793" s="362" t="str">
        <f aca="false">IF('Sub-Cpt Record'!H793 = "","",'Sub-Cpt Record'!H793&amp;"  ")</f>
        <v/>
      </c>
      <c r="G793" s="362" t="str">
        <f aca="false">IF('Sub-Cpt Record'!I793 = "","",'Sub-Cpt Record'!I793&amp;"  ")</f>
        <v/>
      </c>
      <c r="H793" s="362" t="str">
        <f aca="false">IF('Sub-Cpt Record'!J793 = "","",'Sub-Cpt Record'!J793&amp;"  ")</f>
        <v/>
      </c>
      <c r="I793" s="364" t="str">
        <f aca="false">CONCATENATE(C793&amp;D793&amp;E793&amp;F793&amp;G793&amp;H793)</f>
        <v/>
      </c>
      <c r="J793" s="362" t="n">
        <f aca="false">IF(A793&lt;&gt;"",'Sub-Cpt Record'!C793/CODE!B793,0)</f>
        <v>0</v>
      </c>
      <c r="L793" s="365" t="str">
        <f aca="false">IF(A793="",IF(L794=1,1,""),1)</f>
        <v/>
      </c>
      <c r="N793" s="366" t="n">
        <f aca="false">COUNTIFS('Felling&amp;Restocking'!$A$11:$A$1000, 'Felling&amp;Restocking'!$A793, 'Felling&amp;Restocking'!$B$11:$B$1000, 'Felling&amp;Restocking'!$B793, 'Felling&amp;Restocking'!$H$11:$H$1000, 'Felling&amp;Restocking'!$H793)</f>
        <v>0</v>
      </c>
      <c r="O793" s="366" t="n">
        <f aca="false">IF(OR('Felling&amp;Restocking'!H793=0,'Felling&amp;Restocking'!H793=""),0,1)</f>
        <v>0</v>
      </c>
      <c r="P793" s="367" t="n">
        <f aca="false">SUM('Felling&amp;Restocking'!O793+'Felling&amp;Restocking'!P793)</f>
        <v>0</v>
      </c>
      <c r="S793" s="369" t="n">
        <f aca="false">IF(AND(O793&lt;&gt;0,P793&lt;&gt;0,'Felling&amp;Restocking'!G793&lt;&gt;0,AA793="",AC793=""),1,0)</f>
        <v>0</v>
      </c>
      <c r="T793" s="370" t="str">
        <f aca="false">IF(OR('Felling&amp;Restocking'!G793=0,'Felling&amp;Restocking'!G793=""),"",SUM('Felling&amp;Restocking'!O793/P793)*'Felling&amp;Restocking'!G793)</f>
        <v/>
      </c>
      <c r="U793" s="370" t="str">
        <f aca="false">IF(OR('Felling&amp;Restocking'!G793=0,'Felling&amp;Restocking'!G793=""),"",SUM('Felling&amp;Restocking'!P793/P793)*'Felling&amp;Restocking'!G793)</f>
        <v/>
      </c>
      <c r="V793" s="371" t="n">
        <f aca="false">IF(CONCATENATE('Felling&amp;Restocking'!U793&amp;'Felling&amp;Restocking'!W793&amp;'Felling&amp;Restocking'!Y793&amp;'Felling&amp;Restocking'!AA793&amp;'Felling&amp;Restocking'!AC793)="",0,1)</f>
        <v>0</v>
      </c>
      <c r="W793" s="372" t="n">
        <f aca="false">IF(OR(OR(TRIM('Felling&amp;Restocking'!H793)="T",TRIM('Felling&amp;Restocking'!H793)="DF",TRIM('Felling&amp;Restocking'!H793)="OS"),O793=0),0,1)</f>
        <v>0</v>
      </c>
      <c r="X793" s="372" t="n">
        <f aca="false">IF(OR('Felling&amp;Restocking'!$S793="",OR('Felling&amp;Restocking'!$S793=0,'Felling&amp;Restocking'!$S793="N/A")),0,1)</f>
        <v>0</v>
      </c>
      <c r="Y793" s="362" t="str">
        <f aca="false">IF(W793=1,T793,"")</f>
        <v/>
      </c>
      <c r="Z793" s="362" t="str">
        <f aca="false">IF(W793=1,U793,"")</f>
        <v/>
      </c>
      <c r="AA793" s="363" t="str">
        <f aca="false">CONCATENATE(IF(AND(AG793="B",AF793&lt;&gt;""),AF793,""),IF(AND(AI793="B",AH793&lt;&gt;""),AH793,""),IF(AND(AK793="B",AJ793&lt;&gt;""),AJ793,""),IF(AND(AM793="B",AL793&lt;&gt;""),AL793,""),IF(AND(AO793="B",AN793&lt;&gt;""),AN793,""),IF(AND(AQ793="B",AP793&lt;&gt;""),AP793,""))</f>
        <v/>
      </c>
      <c r="AC793" s="362" t="str">
        <f aca="false">CONCATENATE(IF(AND(AG793="C",AF793&lt;&gt;""),AF793,""),IF(AND(AI793="C",AH793&lt;&gt;""),AH793,""),IF(AND(AK793="C",AJ793&lt;&gt;""),AJ793,""),IF(AND(AM793="C",AL793&lt;&gt;""),AL793,""),IF(AND(AO793="C",AN793&lt;&gt;""),AN793,""),IF(AND(AQ793="C",AP793&lt;&gt;""),AP793,""))</f>
        <v/>
      </c>
      <c r="AE793" s="362" t="str">
        <f aca="false">CONCATENATE(IF(AS793="","",AS793),IF(AU793="","",AU793),IF(AW793="","",AW793),IF(AY793="","",AY793),IF(BA793="","",BA793),IF(BC793="","",BC793))</f>
        <v>1</v>
      </c>
      <c r="AF793" s="362" t="str">
        <f aca="false">IF('Felling&amp;Restocking'!I793="","",IFERROR(VLOOKUP( 'Felling&amp;Restocking'!I793,SpeciesList[],2,0),"," &amp; 'Felling&amp;Restocking'!I793))</f>
        <v/>
      </c>
      <c r="AG793" s="362" t="str">
        <f aca="false">IF('Felling&amp;Restocking'!I793="","",VLOOKUP( 'Felling&amp;Restocking'!I793,SpeciesList[],4,0))</f>
        <v/>
      </c>
      <c r="AH793" s="362" t="str">
        <f aca="false">IF('Felling&amp;Restocking'!J793="","",IFERROR("," &amp; VLOOKUP( 'Felling&amp;Restocking'!J793,SpeciesList[],2,0),"," &amp; 'Felling&amp;Restocking'!J793))</f>
        <v/>
      </c>
      <c r="AI793" s="362" t="str">
        <f aca="false">IF('Felling&amp;Restocking'!J793="","",VLOOKUP( 'Felling&amp;Restocking'!J793,SpeciesList[],4,0))</f>
        <v/>
      </c>
      <c r="AJ793" s="362" t="str">
        <f aca="false">IF('Felling&amp;Restocking'!K793="","",IFERROR("," &amp; VLOOKUP( 'Felling&amp;Restocking'!K793,SpeciesList[],2,0),"," &amp; 'Felling&amp;Restocking'!K793))</f>
        <v/>
      </c>
      <c r="AK793" s="362" t="str">
        <f aca="false">IF('Felling&amp;Restocking'!K793="","",VLOOKUP( 'Felling&amp;Restocking'!K793,SpeciesList[],4,0))</f>
        <v/>
      </c>
      <c r="AL793" s="362" t="str">
        <f aca="false">IF('Felling&amp;Restocking'!L793="","",IFERROR("," &amp; VLOOKUP( 'Felling&amp;Restocking'!L793,SpeciesList[],2,0),"," &amp; 'Felling&amp;Restocking'!L793))</f>
        <v/>
      </c>
      <c r="AM793" s="362" t="str">
        <f aca="false">IF('Felling&amp;Restocking'!L793="","",VLOOKUP( 'Felling&amp;Restocking'!L793,SpeciesList[],4,0))</f>
        <v/>
      </c>
      <c r="AN793" s="362" t="str">
        <f aca="false">IF('Felling&amp;Restocking'!M793="","",IFERROR("," &amp; VLOOKUP( 'Felling&amp;Restocking'!M793,SpeciesList[],2,0),"," &amp; 'Felling&amp;Restocking'!M793))</f>
        <v/>
      </c>
      <c r="AO793" s="362" t="str">
        <f aca="false">IF('Felling&amp;Restocking'!M793="","",VLOOKUP( 'Felling&amp;Restocking'!M793,SpeciesList[],4,0))</f>
        <v/>
      </c>
      <c r="AP793" s="362" t="str">
        <f aca="false">IF('Felling&amp;Restocking'!N793="","",IFERROR("," &amp; VLOOKUP( 'Felling&amp;Restocking'!N793,SpeciesList[],2,0),"," &amp; 'Felling&amp;Restocking'!N793))</f>
        <v/>
      </c>
      <c r="AQ793" s="362" t="str">
        <f aca="false">IF('Felling&amp;Restocking'!N793="","",VLOOKUP( 'Felling&amp;Restocking'!N793,SpeciesList[],4,0))</f>
        <v/>
      </c>
      <c r="AT793" s="362" t="str">
        <f aca="false">IF('Sub-Cpt Record'!A793&lt;&gt;"",CONCATENATE('Sub-Cpt Record'!A793,'Sub-Cpt Record'!B793,'Sub-Cpt Record'!C793),"")</f>
        <v/>
      </c>
      <c r="AU793" s="362" t="n">
        <f aca="false">IF($AT793="",1,COUNTIFS($AT$11:$AT$1000, $AT793))</f>
        <v>1</v>
      </c>
      <c r="AV793" s="362" t="n">
        <f aca="false">IF(AT793&lt;&gt;"",'Sub-Cpt Record'!C793/CODE!AU793,0)</f>
        <v>0</v>
      </c>
    </row>
    <row r="794" customFormat="false" ht="15" hidden="false" customHeight="false" outlineLevel="0" collapsed="false">
      <c r="A794" s="362" t="str">
        <f aca="false">IF('Sub-Cpt Record'!B794="",IF(OR('Sub-Cpt Record'!A794=0,'Sub-Cpt Record'!A794=""),"",'Sub-Cpt Record'!A794),CONCATENATE('Sub-Cpt Record'!A794&amp;'Sub-Cpt Record'!B794))</f>
        <v/>
      </c>
      <c r="B794" s="362" t="n">
        <f aca="false">IF($A794="",1,COUNTIFS($A$11:$A$1000, $A794))</f>
        <v>1</v>
      </c>
      <c r="C794" s="363" t="str">
        <f aca="false">IF('Sub-Cpt Record'!E794 = "","",'Sub-Cpt Record'!E794&amp;"  ")</f>
        <v/>
      </c>
      <c r="D794" s="362" t="str">
        <f aca="false">IF('Sub-Cpt Record'!F794 = "","",'Sub-Cpt Record'!F794&amp;"  ")</f>
        <v/>
      </c>
      <c r="E794" s="362" t="str">
        <f aca="false">IF('Sub-Cpt Record'!G794 = "","",'Sub-Cpt Record'!G794&amp;"  ")</f>
        <v/>
      </c>
      <c r="F794" s="362" t="str">
        <f aca="false">IF('Sub-Cpt Record'!H794 = "","",'Sub-Cpt Record'!H794&amp;"  ")</f>
        <v/>
      </c>
      <c r="G794" s="362" t="str">
        <f aca="false">IF('Sub-Cpt Record'!I794 = "","",'Sub-Cpt Record'!I794&amp;"  ")</f>
        <v/>
      </c>
      <c r="H794" s="362" t="str">
        <f aca="false">IF('Sub-Cpt Record'!J794 = "","",'Sub-Cpt Record'!J794&amp;"  ")</f>
        <v/>
      </c>
      <c r="I794" s="364" t="str">
        <f aca="false">CONCATENATE(C794&amp;D794&amp;E794&amp;F794&amp;G794&amp;H794)</f>
        <v/>
      </c>
      <c r="J794" s="362" t="n">
        <f aca="false">IF(A794&lt;&gt;"",'Sub-Cpt Record'!C794/CODE!B794,0)</f>
        <v>0</v>
      </c>
      <c r="L794" s="365" t="str">
        <f aca="false">IF(A794="",IF(L795=1,1,""),1)</f>
        <v/>
      </c>
      <c r="N794" s="366" t="n">
        <f aca="false">COUNTIFS('Felling&amp;Restocking'!$A$11:$A$1000, 'Felling&amp;Restocking'!$A794, 'Felling&amp;Restocking'!$B$11:$B$1000, 'Felling&amp;Restocking'!$B794, 'Felling&amp;Restocking'!$H$11:$H$1000, 'Felling&amp;Restocking'!$H794)</f>
        <v>0</v>
      </c>
      <c r="O794" s="366" t="n">
        <f aca="false">IF(OR('Felling&amp;Restocking'!H794=0,'Felling&amp;Restocking'!H794=""),0,1)</f>
        <v>0</v>
      </c>
      <c r="P794" s="367" t="n">
        <f aca="false">SUM('Felling&amp;Restocking'!O794+'Felling&amp;Restocking'!P794)</f>
        <v>0</v>
      </c>
      <c r="S794" s="369" t="n">
        <f aca="false">IF(AND(O794&lt;&gt;0,P794&lt;&gt;0,'Felling&amp;Restocking'!G794&lt;&gt;0,AA794="",AC794=""),1,0)</f>
        <v>0</v>
      </c>
      <c r="T794" s="370" t="str">
        <f aca="false">IF(OR('Felling&amp;Restocking'!G794=0,'Felling&amp;Restocking'!G794=""),"",SUM('Felling&amp;Restocking'!O794/P794)*'Felling&amp;Restocking'!G794)</f>
        <v/>
      </c>
      <c r="U794" s="370" t="str">
        <f aca="false">IF(OR('Felling&amp;Restocking'!G794=0,'Felling&amp;Restocking'!G794=""),"",SUM('Felling&amp;Restocking'!P794/P794)*'Felling&amp;Restocking'!G794)</f>
        <v/>
      </c>
      <c r="V794" s="371" t="n">
        <f aca="false">IF(CONCATENATE('Felling&amp;Restocking'!U794&amp;'Felling&amp;Restocking'!W794&amp;'Felling&amp;Restocking'!Y794&amp;'Felling&amp;Restocking'!AA794&amp;'Felling&amp;Restocking'!AC794)="",0,1)</f>
        <v>0</v>
      </c>
      <c r="W794" s="372" t="n">
        <f aca="false">IF(OR(OR(TRIM('Felling&amp;Restocking'!H794)="T",TRIM('Felling&amp;Restocking'!H794)="DF",TRIM('Felling&amp;Restocking'!H794)="OS"),O794=0),0,1)</f>
        <v>0</v>
      </c>
      <c r="X794" s="372" t="n">
        <f aca="false">IF(OR('Felling&amp;Restocking'!$S794="",OR('Felling&amp;Restocking'!$S794=0,'Felling&amp;Restocking'!$S794="N/A")),0,1)</f>
        <v>0</v>
      </c>
      <c r="Y794" s="362" t="str">
        <f aca="false">IF(W794=1,T794,"")</f>
        <v/>
      </c>
      <c r="Z794" s="362" t="str">
        <f aca="false">IF(W794=1,U794,"")</f>
        <v/>
      </c>
      <c r="AA794" s="363" t="str">
        <f aca="false">CONCATENATE(IF(AND(AG794="B",AF794&lt;&gt;""),AF794,""),IF(AND(AI794="B",AH794&lt;&gt;""),AH794,""),IF(AND(AK794="B",AJ794&lt;&gt;""),AJ794,""),IF(AND(AM794="B",AL794&lt;&gt;""),AL794,""),IF(AND(AO794="B",AN794&lt;&gt;""),AN794,""),IF(AND(AQ794="B",AP794&lt;&gt;""),AP794,""))</f>
        <v/>
      </c>
      <c r="AC794" s="362" t="str">
        <f aca="false">CONCATENATE(IF(AND(AG794="C",AF794&lt;&gt;""),AF794,""),IF(AND(AI794="C",AH794&lt;&gt;""),AH794,""),IF(AND(AK794="C",AJ794&lt;&gt;""),AJ794,""),IF(AND(AM794="C",AL794&lt;&gt;""),AL794,""),IF(AND(AO794="C",AN794&lt;&gt;""),AN794,""),IF(AND(AQ794="C",AP794&lt;&gt;""),AP794,""))</f>
        <v/>
      </c>
      <c r="AE794" s="362" t="str">
        <f aca="false">CONCATENATE(IF(AS794="","",AS794),IF(AU794="","",AU794),IF(AW794="","",AW794),IF(AY794="","",AY794),IF(BA794="","",BA794),IF(BC794="","",BC794))</f>
        <v>1</v>
      </c>
      <c r="AF794" s="362" t="str">
        <f aca="false">IF('Felling&amp;Restocking'!I794="","",IFERROR(VLOOKUP( 'Felling&amp;Restocking'!I794,SpeciesList[],2,0),"," &amp; 'Felling&amp;Restocking'!I794))</f>
        <v/>
      </c>
      <c r="AG794" s="362" t="str">
        <f aca="false">IF('Felling&amp;Restocking'!I794="","",VLOOKUP( 'Felling&amp;Restocking'!I794,SpeciesList[],4,0))</f>
        <v/>
      </c>
      <c r="AH794" s="362" t="str">
        <f aca="false">IF('Felling&amp;Restocking'!J794="","",IFERROR("," &amp; VLOOKUP( 'Felling&amp;Restocking'!J794,SpeciesList[],2,0),"," &amp; 'Felling&amp;Restocking'!J794))</f>
        <v/>
      </c>
      <c r="AI794" s="362" t="str">
        <f aca="false">IF('Felling&amp;Restocking'!J794="","",VLOOKUP( 'Felling&amp;Restocking'!J794,SpeciesList[],4,0))</f>
        <v/>
      </c>
      <c r="AJ794" s="362" t="str">
        <f aca="false">IF('Felling&amp;Restocking'!K794="","",IFERROR("," &amp; VLOOKUP( 'Felling&amp;Restocking'!K794,SpeciesList[],2,0),"," &amp; 'Felling&amp;Restocking'!K794))</f>
        <v/>
      </c>
      <c r="AK794" s="362" t="str">
        <f aca="false">IF('Felling&amp;Restocking'!K794="","",VLOOKUP( 'Felling&amp;Restocking'!K794,SpeciesList[],4,0))</f>
        <v/>
      </c>
      <c r="AL794" s="362" t="str">
        <f aca="false">IF('Felling&amp;Restocking'!L794="","",IFERROR("," &amp; VLOOKUP( 'Felling&amp;Restocking'!L794,SpeciesList[],2,0),"," &amp; 'Felling&amp;Restocking'!L794))</f>
        <v/>
      </c>
      <c r="AM794" s="362" t="str">
        <f aca="false">IF('Felling&amp;Restocking'!L794="","",VLOOKUP( 'Felling&amp;Restocking'!L794,SpeciesList[],4,0))</f>
        <v/>
      </c>
      <c r="AN794" s="362" t="str">
        <f aca="false">IF('Felling&amp;Restocking'!M794="","",IFERROR("," &amp; VLOOKUP( 'Felling&amp;Restocking'!M794,SpeciesList[],2,0),"," &amp; 'Felling&amp;Restocking'!M794))</f>
        <v/>
      </c>
      <c r="AO794" s="362" t="str">
        <f aca="false">IF('Felling&amp;Restocking'!M794="","",VLOOKUP( 'Felling&amp;Restocking'!M794,SpeciesList[],4,0))</f>
        <v/>
      </c>
      <c r="AP794" s="362" t="str">
        <f aca="false">IF('Felling&amp;Restocking'!N794="","",IFERROR("," &amp; VLOOKUP( 'Felling&amp;Restocking'!N794,SpeciesList[],2,0),"," &amp; 'Felling&amp;Restocking'!N794))</f>
        <v/>
      </c>
      <c r="AQ794" s="362" t="str">
        <f aca="false">IF('Felling&amp;Restocking'!N794="","",VLOOKUP( 'Felling&amp;Restocking'!N794,SpeciesList[],4,0))</f>
        <v/>
      </c>
      <c r="AT794" s="362" t="str">
        <f aca="false">IF('Sub-Cpt Record'!A794&lt;&gt;"",CONCATENATE('Sub-Cpt Record'!A794,'Sub-Cpt Record'!B794,'Sub-Cpt Record'!C794),"")</f>
        <v/>
      </c>
      <c r="AU794" s="362" t="n">
        <f aca="false">IF($AT794="",1,COUNTIFS($AT$11:$AT$1000, $AT794))</f>
        <v>1</v>
      </c>
      <c r="AV794" s="362" t="n">
        <f aca="false">IF(AT794&lt;&gt;"",'Sub-Cpt Record'!C794/CODE!AU794,0)</f>
        <v>0</v>
      </c>
    </row>
    <row r="795" customFormat="false" ht="15" hidden="false" customHeight="false" outlineLevel="0" collapsed="false">
      <c r="A795" s="362" t="str">
        <f aca="false">IF('Sub-Cpt Record'!B795="",IF(OR('Sub-Cpt Record'!A795=0,'Sub-Cpt Record'!A795=""),"",'Sub-Cpt Record'!A795),CONCATENATE('Sub-Cpt Record'!A795&amp;'Sub-Cpt Record'!B795))</f>
        <v/>
      </c>
      <c r="B795" s="362" t="n">
        <f aca="false">IF($A795="",1,COUNTIFS($A$11:$A$1000, $A795))</f>
        <v>1</v>
      </c>
      <c r="C795" s="363" t="str">
        <f aca="false">IF('Sub-Cpt Record'!E795 = "","",'Sub-Cpt Record'!E795&amp;"  ")</f>
        <v/>
      </c>
      <c r="D795" s="362" t="str">
        <f aca="false">IF('Sub-Cpt Record'!F795 = "","",'Sub-Cpt Record'!F795&amp;"  ")</f>
        <v/>
      </c>
      <c r="E795" s="362" t="str">
        <f aca="false">IF('Sub-Cpt Record'!G795 = "","",'Sub-Cpt Record'!G795&amp;"  ")</f>
        <v/>
      </c>
      <c r="F795" s="362" t="str">
        <f aca="false">IF('Sub-Cpt Record'!H795 = "","",'Sub-Cpt Record'!H795&amp;"  ")</f>
        <v/>
      </c>
      <c r="G795" s="362" t="str">
        <f aca="false">IF('Sub-Cpt Record'!I795 = "","",'Sub-Cpt Record'!I795&amp;"  ")</f>
        <v/>
      </c>
      <c r="H795" s="362" t="str">
        <f aca="false">IF('Sub-Cpt Record'!J795 = "","",'Sub-Cpt Record'!J795&amp;"  ")</f>
        <v/>
      </c>
      <c r="I795" s="364" t="str">
        <f aca="false">CONCATENATE(C795&amp;D795&amp;E795&amp;F795&amp;G795&amp;H795)</f>
        <v/>
      </c>
      <c r="J795" s="362" t="n">
        <f aca="false">IF(A795&lt;&gt;"",'Sub-Cpt Record'!C795/CODE!B795,0)</f>
        <v>0</v>
      </c>
      <c r="L795" s="365" t="str">
        <f aca="false">IF(A795="",IF(L796=1,1,""),1)</f>
        <v/>
      </c>
      <c r="N795" s="366" t="n">
        <f aca="false">COUNTIFS('Felling&amp;Restocking'!$A$11:$A$1000, 'Felling&amp;Restocking'!$A795, 'Felling&amp;Restocking'!$B$11:$B$1000, 'Felling&amp;Restocking'!$B795, 'Felling&amp;Restocking'!$H$11:$H$1000, 'Felling&amp;Restocking'!$H795)</f>
        <v>0</v>
      </c>
      <c r="O795" s="366" t="n">
        <f aca="false">IF(OR('Felling&amp;Restocking'!H795=0,'Felling&amp;Restocking'!H795=""),0,1)</f>
        <v>0</v>
      </c>
      <c r="P795" s="367" t="n">
        <f aca="false">SUM('Felling&amp;Restocking'!O795+'Felling&amp;Restocking'!P795)</f>
        <v>0</v>
      </c>
      <c r="S795" s="369" t="n">
        <f aca="false">IF(AND(O795&lt;&gt;0,P795&lt;&gt;0,'Felling&amp;Restocking'!G795&lt;&gt;0,AA795="",AC795=""),1,0)</f>
        <v>0</v>
      </c>
      <c r="T795" s="370" t="str">
        <f aca="false">IF(OR('Felling&amp;Restocking'!G795=0,'Felling&amp;Restocking'!G795=""),"",SUM('Felling&amp;Restocking'!O795/P795)*'Felling&amp;Restocking'!G795)</f>
        <v/>
      </c>
      <c r="U795" s="370" t="str">
        <f aca="false">IF(OR('Felling&amp;Restocking'!G795=0,'Felling&amp;Restocking'!G795=""),"",SUM('Felling&amp;Restocking'!P795/P795)*'Felling&amp;Restocking'!G795)</f>
        <v/>
      </c>
      <c r="V795" s="371" t="n">
        <f aca="false">IF(CONCATENATE('Felling&amp;Restocking'!U795&amp;'Felling&amp;Restocking'!W795&amp;'Felling&amp;Restocking'!Y795&amp;'Felling&amp;Restocking'!AA795&amp;'Felling&amp;Restocking'!AC795)="",0,1)</f>
        <v>0</v>
      </c>
      <c r="W795" s="372" t="n">
        <f aca="false">IF(OR(OR(TRIM('Felling&amp;Restocking'!H795)="T",TRIM('Felling&amp;Restocking'!H795)="DF",TRIM('Felling&amp;Restocking'!H795)="OS"),O795=0),0,1)</f>
        <v>0</v>
      </c>
      <c r="X795" s="372" t="n">
        <f aca="false">IF(OR('Felling&amp;Restocking'!$S795="",OR('Felling&amp;Restocking'!$S795=0,'Felling&amp;Restocking'!$S795="N/A")),0,1)</f>
        <v>0</v>
      </c>
      <c r="Y795" s="362" t="str">
        <f aca="false">IF(W795=1,T795,"")</f>
        <v/>
      </c>
      <c r="Z795" s="362" t="str">
        <f aca="false">IF(W795=1,U795,"")</f>
        <v/>
      </c>
      <c r="AA795" s="363" t="str">
        <f aca="false">CONCATENATE(IF(AND(AG795="B",AF795&lt;&gt;""),AF795,""),IF(AND(AI795="B",AH795&lt;&gt;""),AH795,""),IF(AND(AK795="B",AJ795&lt;&gt;""),AJ795,""),IF(AND(AM795="B",AL795&lt;&gt;""),AL795,""),IF(AND(AO795="B",AN795&lt;&gt;""),AN795,""),IF(AND(AQ795="B",AP795&lt;&gt;""),AP795,""))</f>
        <v/>
      </c>
      <c r="AC795" s="362" t="str">
        <f aca="false">CONCATENATE(IF(AND(AG795="C",AF795&lt;&gt;""),AF795,""),IF(AND(AI795="C",AH795&lt;&gt;""),AH795,""),IF(AND(AK795="C",AJ795&lt;&gt;""),AJ795,""),IF(AND(AM795="C",AL795&lt;&gt;""),AL795,""),IF(AND(AO795="C",AN795&lt;&gt;""),AN795,""),IF(AND(AQ795="C",AP795&lt;&gt;""),AP795,""))</f>
        <v/>
      </c>
      <c r="AE795" s="362" t="str">
        <f aca="false">CONCATENATE(IF(AS795="","",AS795),IF(AU795="","",AU795),IF(AW795="","",AW795),IF(AY795="","",AY795),IF(BA795="","",BA795),IF(BC795="","",BC795))</f>
        <v>1</v>
      </c>
      <c r="AF795" s="362" t="str">
        <f aca="false">IF('Felling&amp;Restocking'!I795="","",IFERROR(VLOOKUP( 'Felling&amp;Restocking'!I795,SpeciesList[],2,0),"," &amp; 'Felling&amp;Restocking'!I795))</f>
        <v/>
      </c>
      <c r="AG795" s="362" t="str">
        <f aca="false">IF('Felling&amp;Restocking'!I795="","",VLOOKUP( 'Felling&amp;Restocking'!I795,SpeciesList[],4,0))</f>
        <v/>
      </c>
      <c r="AH795" s="362" t="str">
        <f aca="false">IF('Felling&amp;Restocking'!J795="","",IFERROR("," &amp; VLOOKUP( 'Felling&amp;Restocking'!J795,SpeciesList[],2,0),"," &amp; 'Felling&amp;Restocking'!J795))</f>
        <v/>
      </c>
      <c r="AI795" s="362" t="str">
        <f aca="false">IF('Felling&amp;Restocking'!J795="","",VLOOKUP( 'Felling&amp;Restocking'!J795,SpeciesList[],4,0))</f>
        <v/>
      </c>
      <c r="AJ795" s="362" t="str">
        <f aca="false">IF('Felling&amp;Restocking'!K795="","",IFERROR("," &amp; VLOOKUP( 'Felling&amp;Restocking'!K795,SpeciesList[],2,0),"," &amp; 'Felling&amp;Restocking'!K795))</f>
        <v/>
      </c>
      <c r="AK795" s="362" t="str">
        <f aca="false">IF('Felling&amp;Restocking'!K795="","",VLOOKUP( 'Felling&amp;Restocking'!K795,SpeciesList[],4,0))</f>
        <v/>
      </c>
      <c r="AL795" s="362" t="str">
        <f aca="false">IF('Felling&amp;Restocking'!L795="","",IFERROR("," &amp; VLOOKUP( 'Felling&amp;Restocking'!L795,SpeciesList[],2,0),"," &amp; 'Felling&amp;Restocking'!L795))</f>
        <v/>
      </c>
      <c r="AM795" s="362" t="str">
        <f aca="false">IF('Felling&amp;Restocking'!L795="","",VLOOKUP( 'Felling&amp;Restocking'!L795,SpeciesList[],4,0))</f>
        <v/>
      </c>
      <c r="AN795" s="362" t="str">
        <f aca="false">IF('Felling&amp;Restocking'!M795="","",IFERROR("," &amp; VLOOKUP( 'Felling&amp;Restocking'!M795,SpeciesList[],2,0),"," &amp; 'Felling&amp;Restocking'!M795))</f>
        <v/>
      </c>
      <c r="AO795" s="362" t="str">
        <f aca="false">IF('Felling&amp;Restocking'!M795="","",VLOOKUP( 'Felling&amp;Restocking'!M795,SpeciesList[],4,0))</f>
        <v/>
      </c>
      <c r="AP795" s="362" t="str">
        <f aca="false">IF('Felling&amp;Restocking'!N795="","",IFERROR("," &amp; VLOOKUP( 'Felling&amp;Restocking'!N795,SpeciesList[],2,0),"," &amp; 'Felling&amp;Restocking'!N795))</f>
        <v/>
      </c>
      <c r="AQ795" s="362" t="str">
        <f aca="false">IF('Felling&amp;Restocking'!N795="","",VLOOKUP( 'Felling&amp;Restocking'!N795,SpeciesList[],4,0))</f>
        <v/>
      </c>
      <c r="AT795" s="362" t="str">
        <f aca="false">IF('Sub-Cpt Record'!A795&lt;&gt;"",CONCATENATE('Sub-Cpt Record'!A795,'Sub-Cpt Record'!B795,'Sub-Cpt Record'!C795),"")</f>
        <v/>
      </c>
      <c r="AU795" s="362" t="n">
        <f aca="false">IF($AT795="",1,COUNTIFS($AT$11:$AT$1000, $AT795))</f>
        <v>1</v>
      </c>
      <c r="AV795" s="362" t="n">
        <f aca="false">IF(AT795&lt;&gt;"",'Sub-Cpt Record'!C795/CODE!AU795,0)</f>
        <v>0</v>
      </c>
    </row>
    <row r="796" customFormat="false" ht="15" hidden="false" customHeight="false" outlineLevel="0" collapsed="false">
      <c r="A796" s="362" t="str">
        <f aca="false">IF('Sub-Cpt Record'!B796="",IF(OR('Sub-Cpt Record'!A796=0,'Sub-Cpt Record'!A796=""),"",'Sub-Cpt Record'!A796),CONCATENATE('Sub-Cpt Record'!A796&amp;'Sub-Cpt Record'!B796))</f>
        <v/>
      </c>
      <c r="B796" s="362" t="n">
        <f aca="false">IF($A796="",1,COUNTIFS($A$11:$A$1000, $A796))</f>
        <v>1</v>
      </c>
      <c r="C796" s="363" t="str">
        <f aca="false">IF('Sub-Cpt Record'!E796 = "","",'Sub-Cpt Record'!E796&amp;"  ")</f>
        <v/>
      </c>
      <c r="D796" s="362" t="str">
        <f aca="false">IF('Sub-Cpt Record'!F796 = "","",'Sub-Cpt Record'!F796&amp;"  ")</f>
        <v/>
      </c>
      <c r="E796" s="362" t="str">
        <f aca="false">IF('Sub-Cpt Record'!G796 = "","",'Sub-Cpt Record'!G796&amp;"  ")</f>
        <v/>
      </c>
      <c r="F796" s="362" t="str">
        <f aca="false">IF('Sub-Cpt Record'!H796 = "","",'Sub-Cpt Record'!H796&amp;"  ")</f>
        <v/>
      </c>
      <c r="G796" s="362" t="str">
        <f aca="false">IF('Sub-Cpt Record'!I796 = "","",'Sub-Cpt Record'!I796&amp;"  ")</f>
        <v/>
      </c>
      <c r="H796" s="362" t="str">
        <f aca="false">IF('Sub-Cpt Record'!J796 = "","",'Sub-Cpt Record'!J796&amp;"  ")</f>
        <v/>
      </c>
      <c r="I796" s="364" t="str">
        <f aca="false">CONCATENATE(C796&amp;D796&amp;E796&amp;F796&amp;G796&amp;H796)</f>
        <v/>
      </c>
      <c r="J796" s="362" t="n">
        <f aca="false">IF(A796&lt;&gt;"",'Sub-Cpt Record'!C796/CODE!B796,0)</f>
        <v>0</v>
      </c>
      <c r="L796" s="365" t="str">
        <f aca="false">IF(A796="",IF(L797=1,1,""),1)</f>
        <v/>
      </c>
      <c r="N796" s="366" t="n">
        <f aca="false">COUNTIFS('Felling&amp;Restocking'!$A$11:$A$1000, 'Felling&amp;Restocking'!$A796, 'Felling&amp;Restocking'!$B$11:$B$1000, 'Felling&amp;Restocking'!$B796, 'Felling&amp;Restocking'!$H$11:$H$1000, 'Felling&amp;Restocking'!$H796)</f>
        <v>0</v>
      </c>
      <c r="O796" s="366" t="n">
        <f aca="false">IF(OR('Felling&amp;Restocking'!H796=0,'Felling&amp;Restocking'!H796=""),0,1)</f>
        <v>0</v>
      </c>
      <c r="P796" s="367" t="n">
        <f aca="false">SUM('Felling&amp;Restocking'!O796+'Felling&amp;Restocking'!P796)</f>
        <v>0</v>
      </c>
      <c r="S796" s="369" t="n">
        <f aca="false">IF(AND(O796&lt;&gt;0,P796&lt;&gt;0,'Felling&amp;Restocking'!G796&lt;&gt;0,AA796="",AC796=""),1,0)</f>
        <v>0</v>
      </c>
      <c r="T796" s="370" t="str">
        <f aca="false">IF(OR('Felling&amp;Restocking'!G796=0,'Felling&amp;Restocking'!G796=""),"",SUM('Felling&amp;Restocking'!O796/P796)*'Felling&amp;Restocking'!G796)</f>
        <v/>
      </c>
      <c r="U796" s="370" t="str">
        <f aca="false">IF(OR('Felling&amp;Restocking'!G796=0,'Felling&amp;Restocking'!G796=""),"",SUM('Felling&amp;Restocking'!P796/P796)*'Felling&amp;Restocking'!G796)</f>
        <v/>
      </c>
      <c r="V796" s="371" t="n">
        <f aca="false">IF(CONCATENATE('Felling&amp;Restocking'!U796&amp;'Felling&amp;Restocking'!W796&amp;'Felling&amp;Restocking'!Y796&amp;'Felling&amp;Restocking'!AA796&amp;'Felling&amp;Restocking'!AC796)="",0,1)</f>
        <v>0</v>
      </c>
      <c r="W796" s="372" t="n">
        <f aca="false">IF(OR(OR(TRIM('Felling&amp;Restocking'!H796)="T",TRIM('Felling&amp;Restocking'!H796)="DF",TRIM('Felling&amp;Restocking'!H796)="OS"),O796=0),0,1)</f>
        <v>0</v>
      </c>
      <c r="X796" s="372" t="n">
        <f aca="false">IF(OR('Felling&amp;Restocking'!$S796="",OR('Felling&amp;Restocking'!$S796=0,'Felling&amp;Restocking'!$S796="N/A")),0,1)</f>
        <v>0</v>
      </c>
      <c r="Y796" s="362" t="str">
        <f aca="false">IF(W796=1,T796,"")</f>
        <v/>
      </c>
      <c r="Z796" s="362" t="str">
        <f aca="false">IF(W796=1,U796,"")</f>
        <v/>
      </c>
      <c r="AA796" s="363" t="str">
        <f aca="false">CONCATENATE(IF(AND(AG796="B",AF796&lt;&gt;""),AF796,""),IF(AND(AI796="B",AH796&lt;&gt;""),AH796,""),IF(AND(AK796="B",AJ796&lt;&gt;""),AJ796,""),IF(AND(AM796="B",AL796&lt;&gt;""),AL796,""),IF(AND(AO796="B",AN796&lt;&gt;""),AN796,""),IF(AND(AQ796="B",AP796&lt;&gt;""),AP796,""))</f>
        <v/>
      </c>
      <c r="AC796" s="362" t="str">
        <f aca="false">CONCATENATE(IF(AND(AG796="C",AF796&lt;&gt;""),AF796,""),IF(AND(AI796="C",AH796&lt;&gt;""),AH796,""),IF(AND(AK796="C",AJ796&lt;&gt;""),AJ796,""),IF(AND(AM796="C",AL796&lt;&gt;""),AL796,""),IF(AND(AO796="C",AN796&lt;&gt;""),AN796,""),IF(AND(AQ796="C",AP796&lt;&gt;""),AP796,""))</f>
        <v/>
      </c>
      <c r="AE796" s="362" t="str">
        <f aca="false">CONCATENATE(IF(AS796="","",AS796),IF(AU796="","",AU796),IF(AW796="","",AW796),IF(AY796="","",AY796),IF(BA796="","",BA796),IF(BC796="","",BC796))</f>
        <v>1</v>
      </c>
      <c r="AF796" s="362" t="str">
        <f aca="false">IF('Felling&amp;Restocking'!I796="","",IFERROR(VLOOKUP( 'Felling&amp;Restocking'!I796,SpeciesList[],2,0),"," &amp; 'Felling&amp;Restocking'!I796))</f>
        <v/>
      </c>
      <c r="AG796" s="362" t="str">
        <f aca="false">IF('Felling&amp;Restocking'!I796="","",VLOOKUP( 'Felling&amp;Restocking'!I796,SpeciesList[],4,0))</f>
        <v/>
      </c>
      <c r="AH796" s="362" t="str">
        <f aca="false">IF('Felling&amp;Restocking'!J796="","",IFERROR("," &amp; VLOOKUP( 'Felling&amp;Restocking'!J796,SpeciesList[],2,0),"," &amp; 'Felling&amp;Restocking'!J796))</f>
        <v/>
      </c>
      <c r="AI796" s="362" t="str">
        <f aca="false">IF('Felling&amp;Restocking'!J796="","",VLOOKUP( 'Felling&amp;Restocking'!J796,SpeciesList[],4,0))</f>
        <v/>
      </c>
      <c r="AJ796" s="362" t="str">
        <f aca="false">IF('Felling&amp;Restocking'!K796="","",IFERROR("," &amp; VLOOKUP( 'Felling&amp;Restocking'!K796,SpeciesList[],2,0),"," &amp; 'Felling&amp;Restocking'!K796))</f>
        <v/>
      </c>
      <c r="AK796" s="362" t="str">
        <f aca="false">IF('Felling&amp;Restocking'!K796="","",VLOOKUP( 'Felling&amp;Restocking'!K796,SpeciesList[],4,0))</f>
        <v/>
      </c>
      <c r="AL796" s="362" t="str">
        <f aca="false">IF('Felling&amp;Restocking'!L796="","",IFERROR("," &amp; VLOOKUP( 'Felling&amp;Restocking'!L796,SpeciesList[],2,0),"," &amp; 'Felling&amp;Restocking'!L796))</f>
        <v/>
      </c>
      <c r="AM796" s="362" t="str">
        <f aca="false">IF('Felling&amp;Restocking'!L796="","",VLOOKUP( 'Felling&amp;Restocking'!L796,SpeciesList[],4,0))</f>
        <v/>
      </c>
      <c r="AN796" s="362" t="str">
        <f aca="false">IF('Felling&amp;Restocking'!M796="","",IFERROR("," &amp; VLOOKUP( 'Felling&amp;Restocking'!M796,SpeciesList[],2,0),"," &amp; 'Felling&amp;Restocking'!M796))</f>
        <v/>
      </c>
      <c r="AO796" s="362" t="str">
        <f aca="false">IF('Felling&amp;Restocking'!M796="","",VLOOKUP( 'Felling&amp;Restocking'!M796,SpeciesList[],4,0))</f>
        <v/>
      </c>
      <c r="AP796" s="362" t="str">
        <f aca="false">IF('Felling&amp;Restocking'!N796="","",IFERROR("," &amp; VLOOKUP( 'Felling&amp;Restocking'!N796,SpeciesList[],2,0),"," &amp; 'Felling&amp;Restocking'!N796))</f>
        <v/>
      </c>
      <c r="AQ796" s="362" t="str">
        <f aca="false">IF('Felling&amp;Restocking'!N796="","",VLOOKUP( 'Felling&amp;Restocking'!N796,SpeciesList[],4,0))</f>
        <v/>
      </c>
      <c r="AT796" s="362" t="str">
        <f aca="false">IF('Sub-Cpt Record'!A796&lt;&gt;"",CONCATENATE('Sub-Cpt Record'!A796,'Sub-Cpt Record'!B796,'Sub-Cpt Record'!C796),"")</f>
        <v/>
      </c>
      <c r="AU796" s="362" t="n">
        <f aca="false">IF($AT796="",1,COUNTIFS($AT$11:$AT$1000, $AT796))</f>
        <v>1</v>
      </c>
      <c r="AV796" s="362" t="n">
        <f aca="false">IF(AT796&lt;&gt;"",'Sub-Cpt Record'!C796/CODE!AU796,0)</f>
        <v>0</v>
      </c>
    </row>
    <row r="797" customFormat="false" ht="15" hidden="false" customHeight="false" outlineLevel="0" collapsed="false">
      <c r="A797" s="362" t="str">
        <f aca="false">IF('Sub-Cpt Record'!B797="",IF(OR('Sub-Cpt Record'!A797=0,'Sub-Cpt Record'!A797=""),"",'Sub-Cpt Record'!A797),CONCATENATE('Sub-Cpt Record'!A797&amp;'Sub-Cpt Record'!B797))</f>
        <v/>
      </c>
      <c r="B797" s="362" t="n">
        <f aca="false">IF($A797="",1,COUNTIFS($A$11:$A$1000, $A797))</f>
        <v>1</v>
      </c>
      <c r="C797" s="363" t="str">
        <f aca="false">IF('Sub-Cpt Record'!E797 = "","",'Sub-Cpt Record'!E797&amp;"  ")</f>
        <v/>
      </c>
      <c r="D797" s="362" t="str">
        <f aca="false">IF('Sub-Cpt Record'!F797 = "","",'Sub-Cpt Record'!F797&amp;"  ")</f>
        <v/>
      </c>
      <c r="E797" s="362" t="str">
        <f aca="false">IF('Sub-Cpt Record'!G797 = "","",'Sub-Cpt Record'!G797&amp;"  ")</f>
        <v/>
      </c>
      <c r="F797" s="362" t="str">
        <f aca="false">IF('Sub-Cpt Record'!H797 = "","",'Sub-Cpt Record'!H797&amp;"  ")</f>
        <v/>
      </c>
      <c r="G797" s="362" t="str">
        <f aca="false">IF('Sub-Cpt Record'!I797 = "","",'Sub-Cpt Record'!I797&amp;"  ")</f>
        <v/>
      </c>
      <c r="H797" s="362" t="str">
        <f aca="false">IF('Sub-Cpt Record'!J797 = "","",'Sub-Cpt Record'!J797&amp;"  ")</f>
        <v/>
      </c>
      <c r="I797" s="364" t="str">
        <f aca="false">CONCATENATE(C797&amp;D797&amp;E797&amp;F797&amp;G797&amp;H797)</f>
        <v/>
      </c>
      <c r="J797" s="362" t="n">
        <f aca="false">IF(A797&lt;&gt;"",'Sub-Cpt Record'!C797/CODE!B797,0)</f>
        <v>0</v>
      </c>
      <c r="L797" s="365" t="str">
        <f aca="false">IF(A797="",IF(L798=1,1,""),1)</f>
        <v/>
      </c>
      <c r="N797" s="366" t="n">
        <f aca="false">COUNTIFS('Felling&amp;Restocking'!$A$11:$A$1000, 'Felling&amp;Restocking'!$A797, 'Felling&amp;Restocking'!$B$11:$B$1000, 'Felling&amp;Restocking'!$B797, 'Felling&amp;Restocking'!$H$11:$H$1000, 'Felling&amp;Restocking'!$H797)</f>
        <v>0</v>
      </c>
      <c r="O797" s="366" t="n">
        <f aca="false">IF(OR('Felling&amp;Restocking'!H797=0,'Felling&amp;Restocking'!H797=""),0,1)</f>
        <v>0</v>
      </c>
      <c r="P797" s="367" t="n">
        <f aca="false">SUM('Felling&amp;Restocking'!O797+'Felling&amp;Restocking'!P797)</f>
        <v>0</v>
      </c>
      <c r="S797" s="369" t="n">
        <f aca="false">IF(AND(O797&lt;&gt;0,P797&lt;&gt;0,'Felling&amp;Restocking'!G797&lt;&gt;0,AA797="",AC797=""),1,0)</f>
        <v>0</v>
      </c>
      <c r="T797" s="370" t="str">
        <f aca="false">IF(OR('Felling&amp;Restocking'!G797=0,'Felling&amp;Restocking'!G797=""),"",SUM('Felling&amp;Restocking'!O797/P797)*'Felling&amp;Restocking'!G797)</f>
        <v/>
      </c>
      <c r="U797" s="370" t="str">
        <f aca="false">IF(OR('Felling&amp;Restocking'!G797=0,'Felling&amp;Restocking'!G797=""),"",SUM('Felling&amp;Restocking'!P797/P797)*'Felling&amp;Restocking'!G797)</f>
        <v/>
      </c>
      <c r="V797" s="371" t="n">
        <f aca="false">IF(CONCATENATE('Felling&amp;Restocking'!U797&amp;'Felling&amp;Restocking'!W797&amp;'Felling&amp;Restocking'!Y797&amp;'Felling&amp;Restocking'!AA797&amp;'Felling&amp;Restocking'!AC797)="",0,1)</f>
        <v>0</v>
      </c>
      <c r="W797" s="372" t="n">
        <f aca="false">IF(OR(OR(TRIM('Felling&amp;Restocking'!H797)="T",TRIM('Felling&amp;Restocking'!H797)="DF",TRIM('Felling&amp;Restocking'!H797)="OS"),O797=0),0,1)</f>
        <v>0</v>
      </c>
      <c r="X797" s="372" t="n">
        <f aca="false">IF(OR('Felling&amp;Restocking'!$S797="",OR('Felling&amp;Restocking'!$S797=0,'Felling&amp;Restocking'!$S797="N/A")),0,1)</f>
        <v>0</v>
      </c>
      <c r="Y797" s="362" t="str">
        <f aca="false">IF(W797=1,T797,"")</f>
        <v/>
      </c>
      <c r="Z797" s="362" t="str">
        <f aca="false">IF(W797=1,U797,"")</f>
        <v/>
      </c>
      <c r="AA797" s="363" t="str">
        <f aca="false">CONCATENATE(IF(AND(AG797="B",AF797&lt;&gt;""),AF797,""),IF(AND(AI797="B",AH797&lt;&gt;""),AH797,""),IF(AND(AK797="B",AJ797&lt;&gt;""),AJ797,""),IF(AND(AM797="B",AL797&lt;&gt;""),AL797,""),IF(AND(AO797="B",AN797&lt;&gt;""),AN797,""),IF(AND(AQ797="B",AP797&lt;&gt;""),AP797,""))</f>
        <v/>
      </c>
      <c r="AC797" s="362" t="str">
        <f aca="false">CONCATENATE(IF(AND(AG797="C",AF797&lt;&gt;""),AF797,""),IF(AND(AI797="C",AH797&lt;&gt;""),AH797,""),IF(AND(AK797="C",AJ797&lt;&gt;""),AJ797,""),IF(AND(AM797="C",AL797&lt;&gt;""),AL797,""),IF(AND(AO797="C",AN797&lt;&gt;""),AN797,""),IF(AND(AQ797="C",AP797&lt;&gt;""),AP797,""))</f>
        <v/>
      </c>
      <c r="AE797" s="362" t="str">
        <f aca="false">CONCATENATE(IF(AS797="","",AS797),IF(AU797="","",AU797),IF(AW797="","",AW797),IF(AY797="","",AY797),IF(BA797="","",BA797),IF(BC797="","",BC797))</f>
        <v>1</v>
      </c>
      <c r="AF797" s="362" t="str">
        <f aca="false">IF('Felling&amp;Restocking'!I797="","",IFERROR(VLOOKUP( 'Felling&amp;Restocking'!I797,SpeciesList[],2,0),"," &amp; 'Felling&amp;Restocking'!I797))</f>
        <v/>
      </c>
      <c r="AG797" s="362" t="str">
        <f aca="false">IF('Felling&amp;Restocking'!I797="","",VLOOKUP( 'Felling&amp;Restocking'!I797,SpeciesList[],4,0))</f>
        <v/>
      </c>
      <c r="AH797" s="362" t="str">
        <f aca="false">IF('Felling&amp;Restocking'!J797="","",IFERROR("," &amp; VLOOKUP( 'Felling&amp;Restocking'!J797,SpeciesList[],2,0),"," &amp; 'Felling&amp;Restocking'!J797))</f>
        <v/>
      </c>
      <c r="AI797" s="362" t="str">
        <f aca="false">IF('Felling&amp;Restocking'!J797="","",VLOOKUP( 'Felling&amp;Restocking'!J797,SpeciesList[],4,0))</f>
        <v/>
      </c>
      <c r="AJ797" s="362" t="str">
        <f aca="false">IF('Felling&amp;Restocking'!K797="","",IFERROR("," &amp; VLOOKUP( 'Felling&amp;Restocking'!K797,SpeciesList[],2,0),"," &amp; 'Felling&amp;Restocking'!K797))</f>
        <v/>
      </c>
      <c r="AK797" s="362" t="str">
        <f aca="false">IF('Felling&amp;Restocking'!K797="","",VLOOKUP( 'Felling&amp;Restocking'!K797,SpeciesList[],4,0))</f>
        <v/>
      </c>
      <c r="AL797" s="362" t="str">
        <f aca="false">IF('Felling&amp;Restocking'!L797="","",IFERROR("," &amp; VLOOKUP( 'Felling&amp;Restocking'!L797,SpeciesList[],2,0),"," &amp; 'Felling&amp;Restocking'!L797))</f>
        <v/>
      </c>
      <c r="AM797" s="362" t="str">
        <f aca="false">IF('Felling&amp;Restocking'!L797="","",VLOOKUP( 'Felling&amp;Restocking'!L797,SpeciesList[],4,0))</f>
        <v/>
      </c>
      <c r="AN797" s="362" t="str">
        <f aca="false">IF('Felling&amp;Restocking'!M797="","",IFERROR("," &amp; VLOOKUP( 'Felling&amp;Restocking'!M797,SpeciesList[],2,0),"," &amp; 'Felling&amp;Restocking'!M797))</f>
        <v/>
      </c>
      <c r="AO797" s="362" t="str">
        <f aca="false">IF('Felling&amp;Restocking'!M797="","",VLOOKUP( 'Felling&amp;Restocking'!M797,SpeciesList[],4,0))</f>
        <v/>
      </c>
      <c r="AP797" s="362" t="str">
        <f aca="false">IF('Felling&amp;Restocking'!N797="","",IFERROR("," &amp; VLOOKUP( 'Felling&amp;Restocking'!N797,SpeciesList[],2,0),"," &amp; 'Felling&amp;Restocking'!N797))</f>
        <v/>
      </c>
      <c r="AQ797" s="362" t="str">
        <f aca="false">IF('Felling&amp;Restocking'!N797="","",VLOOKUP( 'Felling&amp;Restocking'!N797,SpeciesList[],4,0))</f>
        <v/>
      </c>
      <c r="AT797" s="362" t="str">
        <f aca="false">IF('Sub-Cpt Record'!A797&lt;&gt;"",CONCATENATE('Sub-Cpt Record'!A797,'Sub-Cpt Record'!B797,'Sub-Cpt Record'!C797),"")</f>
        <v/>
      </c>
      <c r="AU797" s="362" t="n">
        <f aca="false">IF($AT797="",1,COUNTIFS($AT$11:$AT$1000, $AT797))</f>
        <v>1</v>
      </c>
      <c r="AV797" s="362" t="n">
        <f aca="false">IF(AT797&lt;&gt;"",'Sub-Cpt Record'!C797/CODE!AU797,0)</f>
        <v>0</v>
      </c>
    </row>
    <row r="798" customFormat="false" ht="15" hidden="false" customHeight="false" outlineLevel="0" collapsed="false">
      <c r="A798" s="362" t="str">
        <f aca="false">IF('Sub-Cpt Record'!B798="",IF(OR('Sub-Cpt Record'!A798=0,'Sub-Cpt Record'!A798=""),"",'Sub-Cpt Record'!A798),CONCATENATE('Sub-Cpt Record'!A798&amp;'Sub-Cpt Record'!B798))</f>
        <v/>
      </c>
      <c r="B798" s="362" t="n">
        <f aca="false">IF($A798="",1,COUNTIFS($A$11:$A$1000, $A798))</f>
        <v>1</v>
      </c>
      <c r="C798" s="363" t="str">
        <f aca="false">IF('Sub-Cpt Record'!E798 = "","",'Sub-Cpt Record'!E798&amp;"  ")</f>
        <v/>
      </c>
      <c r="D798" s="362" t="str">
        <f aca="false">IF('Sub-Cpt Record'!F798 = "","",'Sub-Cpt Record'!F798&amp;"  ")</f>
        <v/>
      </c>
      <c r="E798" s="362" t="str">
        <f aca="false">IF('Sub-Cpt Record'!G798 = "","",'Sub-Cpt Record'!G798&amp;"  ")</f>
        <v/>
      </c>
      <c r="F798" s="362" t="str">
        <f aca="false">IF('Sub-Cpt Record'!H798 = "","",'Sub-Cpt Record'!H798&amp;"  ")</f>
        <v/>
      </c>
      <c r="G798" s="362" t="str">
        <f aca="false">IF('Sub-Cpt Record'!I798 = "","",'Sub-Cpt Record'!I798&amp;"  ")</f>
        <v/>
      </c>
      <c r="H798" s="362" t="str">
        <f aca="false">IF('Sub-Cpt Record'!J798 = "","",'Sub-Cpt Record'!J798&amp;"  ")</f>
        <v/>
      </c>
      <c r="I798" s="364" t="str">
        <f aca="false">CONCATENATE(C798&amp;D798&amp;E798&amp;F798&amp;G798&amp;H798)</f>
        <v/>
      </c>
      <c r="J798" s="362" t="n">
        <f aca="false">IF(A798&lt;&gt;"",'Sub-Cpt Record'!C798/CODE!B798,0)</f>
        <v>0</v>
      </c>
      <c r="L798" s="365" t="str">
        <f aca="false">IF(A798="",IF(L799=1,1,""),1)</f>
        <v/>
      </c>
      <c r="N798" s="366" t="n">
        <f aca="false">COUNTIFS('Felling&amp;Restocking'!$A$11:$A$1000, 'Felling&amp;Restocking'!$A798, 'Felling&amp;Restocking'!$B$11:$B$1000, 'Felling&amp;Restocking'!$B798, 'Felling&amp;Restocking'!$H$11:$H$1000, 'Felling&amp;Restocking'!$H798)</f>
        <v>0</v>
      </c>
      <c r="O798" s="366" t="n">
        <f aca="false">IF(OR('Felling&amp;Restocking'!H798=0,'Felling&amp;Restocking'!H798=""),0,1)</f>
        <v>0</v>
      </c>
      <c r="P798" s="367" t="n">
        <f aca="false">SUM('Felling&amp;Restocking'!O798+'Felling&amp;Restocking'!P798)</f>
        <v>0</v>
      </c>
      <c r="S798" s="369" t="n">
        <f aca="false">IF(AND(O798&lt;&gt;0,P798&lt;&gt;0,'Felling&amp;Restocking'!G798&lt;&gt;0,AA798="",AC798=""),1,0)</f>
        <v>0</v>
      </c>
      <c r="T798" s="370" t="str">
        <f aca="false">IF(OR('Felling&amp;Restocking'!G798=0,'Felling&amp;Restocking'!G798=""),"",SUM('Felling&amp;Restocking'!O798/P798)*'Felling&amp;Restocking'!G798)</f>
        <v/>
      </c>
      <c r="U798" s="370" t="str">
        <f aca="false">IF(OR('Felling&amp;Restocking'!G798=0,'Felling&amp;Restocking'!G798=""),"",SUM('Felling&amp;Restocking'!P798/P798)*'Felling&amp;Restocking'!G798)</f>
        <v/>
      </c>
      <c r="V798" s="371" t="n">
        <f aca="false">IF(CONCATENATE('Felling&amp;Restocking'!U798&amp;'Felling&amp;Restocking'!W798&amp;'Felling&amp;Restocking'!Y798&amp;'Felling&amp;Restocking'!AA798&amp;'Felling&amp;Restocking'!AC798)="",0,1)</f>
        <v>0</v>
      </c>
      <c r="W798" s="372" t="n">
        <f aca="false">IF(OR(OR(TRIM('Felling&amp;Restocking'!H798)="T",TRIM('Felling&amp;Restocking'!H798)="DF",TRIM('Felling&amp;Restocking'!H798)="OS"),O798=0),0,1)</f>
        <v>0</v>
      </c>
      <c r="X798" s="372" t="n">
        <f aca="false">IF(OR('Felling&amp;Restocking'!$S798="",OR('Felling&amp;Restocking'!$S798=0,'Felling&amp;Restocking'!$S798="N/A")),0,1)</f>
        <v>0</v>
      </c>
      <c r="Y798" s="362" t="str">
        <f aca="false">IF(W798=1,T798,"")</f>
        <v/>
      </c>
      <c r="Z798" s="362" t="str">
        <f aca="false">IF(W798=1,U798,"")</f>
        <v/>
      </c>
      <c r="AA798" s="363" t="str">
        <f aca="false">CONCATENATE(IF(AND(AG798="B",AF798&lt;&gt;""),AF798,""),IF(AND(AI798="B",AH798&lt;&gt;""),AH798,""),IF(AND(AK798="B",AJ798&lt;&gt;""),AJ798,""),IF(AND(AM798="B",AL798&lt;&gt;""),AL798,""),IF(AND(AO798="B",AN798&lt;&gt;""),AN798,""),IF(AND(AQ798="B",AP798&lt;&gt;""),AP798,""))</f>
        <v/>
      </c>
      <c r="AC798" s="362" t="str">
        <f aca="false">CONCATENATE(IF(AND(AG798="C",AF798&lt;&gt;""),AF798,""),IF(AND(AI798="C",AH798&lt;&gt;""),AH798,""),IF(AND(AK798="C",AJ798&lt;&gt;""),AJ798,""),IF(AND(AM798="C",AL798&lt;&gt;""),AL798,""),IF(AND(AO798="C",AN798&lt;&gt;""),AN798,""),IF(AND(AQ798="C",AP798&lt;&gt;""),AP798,""))</f>
        <v/>
      </c>
      <c r="AE798" s="362" t="str">
        <f aca="false">CONCATENATE(IF(AS798="","",AS798),IF(AU798="","",AU798),IF(AW798="","",AW798),IF(AY798="","",AY798),IF(BA798="","",BA798),IF(BC798="","",BC798))</f>
        <v>1</v>
      </c>
      <c r="AF798" s="362" t="str">
        <f aca="false">IF('Felling&amp;Restocking'!I798="","",IFERROR(VLOOKUP( 'Felling&amp;Restocking'!I798,SpeciesList[],2,0),"," &amp; 'Felling&amp;Restocking'!I798))</f>
        <v/>
      </c>
      <c r="AG798" s="362" t="str">
        <f aca="false">IF('Felling&amp;Restocking'!I798="","",VLOOKUP( 'Felling&amp;Restocking'!I798,SpeciesList[],4,0))</f>
        <v/>
      </c>
      <c r="AH798" s="362" t="str">
        <f aca="false">IF('Felling&amp;Restocking'!J798="","",IFERROR("," &amp; VLOOKUP( 'Felling&amp;Restocking'!J798,SpeciesList[],2,0),"," &amp; 'Felling&amp;Restocking'!J798))</f>
        <v/>
      </c>
      <c r="AI798" s="362" t="str">
        <f aca="false">IF('Felling&amp;Restocking'!J798="","",VLOOKUP( 'Felling&amp;Restocking'!J798,SpeciesList[],4,0))</f>
        <v/>
      </c>
      <c r="AJ798" s="362" t="str">
        <f aca="false">IF('Felling&amp;Restocking'!K798="","",IFERROR("," &amp; VLOOKUP( 'Felling&amp;Restocking'!K798,SpeciesList[],2,0),"," &amp; 'Felling&amp;Restocking'!K798))</f>
        <v/>
      </c>
      <c r="AK798" s="362" t="str">
        <f aca="false">IF('Felling&amp;Restocking'!K798="","",VLOOKUP( 'Felling&amp;Restocking'!K798,SpeciesList[],4,0))</f>
        <v/>
      </c>
      <c r="AL798" s="362" t="str">
        <f aca="false">IF('Felling&amp;Restocking'!L798="","",IFERROR("," &amp; VLOOKUP( 'Felling&amp;Restocking'!L798,SpeciesList[],2,0),"," &amp; 'Felling&amp;Restocking'!L798))</f>
        <v/>
      </c>
      <c r="AM798" s="362" t="str">
        <f aca="false">IF('Felling&amp;Restocking'!L798="","",VLOOKUP( 'Felling&amp;Restocking'!L798,SpeciesList[],4,0))</f>
        <v/>
      </c>
      <c r="AN798" s="362" t="str">
        <f aca="false">IF('Felling&amp;Restocking'!M798="","",IFERROR("," &amp; VLOOKUP( 'Felling&amp;Restocking'!M798,SpeciesList[],2,0),"," &amp; 'Felling&amp;Restocking'!M798))</f>
        <v/>
      </c>
      <c r="AO798" s="362" t="str">
        <f aca="false">IF('Felling&amp;Restocking'!M798="","",VLOOKUP( 'Felling&amp;Restocking'!M798,SpeciesList[],4,0))</f>
        <v/>
      </c>
      <c r="AP798" s="362" t="str">
        <f aca="false">IF('Felling&amp;Restocking'!N798="","",IFERROR("," &amp; VLOOKUP( 'Felling&amp;Restocking'!N798,SpeciesList[],2,0),"," &amp; 'Felling&amp;Restocking'!N798))</f>
        <v/>
      </c>
      <c r="AQ798" s="362" t="str">
        <f aca="false">IF('Felling&amp;Restocking'!N798="","",VLOOKUP( 'Felling&amp;Restocking'!N798,SpeciesList[],4,0))</f>
        <v/>
      </c>
      <c r="AT798" s="362" t="str">
        <f aca="false">IF('Sub-Cpt Record'!A798&lt;&gt;"",CONCATENATE('Sub-Cpt Record'!A798,'Sub-Cpt Record'!B798,'Sub-Cpt Record'!C798),"")</f>
        <v/>
      </c>
      <c r="AU798" s="362" t="n">
        <f aca="false">IF($AT798="",1,COUNTIFS($AT$11:$AT$1000, $AT798))</f>
        <v>1</v>
      </c>
      <c r="AV798" s="362" t="n">
        <f aca="false">IF(AT798&lt;&gt;"",'Sub-Cpt Record'!C798/CODE!AU798,0)</f>
        <v>0</v>
      </c>
    </row>
    <row r="799" customFormat="false" ht="15" hidden="false" customHeight="false" outlineLevel="0" collapsed="false">
      <c r="A799" s="362" t="str">
        <f aca="false">IF('Sub-Cpt Record'!B799="",IF(OR('Sub-Cpt Record'!A799=0,'Sub-Cpt Record'!A799=""),"",'Sub-Cpt Record'!A799),CONCATENATE('Sub-Cpt Record'!A799&amp;'Sub-Cpt Record'!B799))</f>
        <v/>
      </c>
      <c r="B799" s="362" t="n">
        <f aca="false">IF($A799="",1,COUNTIFS($A$11:$A$1000, $A799))</f>
        <v>1</v>
      </c>
      <c r="C799" s="363" t="str">
        <f aca="false">IF('Sub-Cpt Record'!E799 = "","",'Sub-Cpt Record'!E799&amp;"  ")</f>
        <v/>
      </c>
      <c r="D799" s="362" t="str">
        <f aca="false">IF('Sub-Cpt Record'!F799 = "","",'Sub-Cpt Record'!F799&amp;"  ")</f>
        <v/>
      </c>
      <c r="E799" s="362" t="str">
        <f aca="false">IF('Sub-Cpt Record'!G799 = "","",'Sub-Cpt Record'!G799&amp;"  ")</f>
        <v/>
      </c>
      <c r="F799" s="362" t="str">
        <f aca="false">IF('Sub-Cpt Record'!H799 = "","",'Sub-Cpt Record'!H799&amp;"  ")</f>
        <v/>
      </c>
      <c r="G799" s="362" t="str">
        <f aca="false">IF('Sub-Cpt Record'!I799 = "","",'Sub-Cpt Record'!I799&amp;"  ")</f>
        <v/>
      </c>
      <c r="H799" s="362" t="str">
        <f aca="false">IF('Sub-Cpt Record'!J799 = "","",'Sub-Cpt Record'!J799&amp;"  ")</f>
        <v/>
      </c>
      <c r="I799" s="364" t="str">
        <f aca="false">CONCATENATE(C799&amp;D799&amp;E799&amp;F799&amp;G799&amp;H799)</f>
        <v/>
      </c>
      <c r="J799" s="362" t="n">
        <f aca="false">IF(A799&lt;&gt;"",'Sub-Cpt Record'!C799/CODE!B799,0)</f>
        <v>0</v>
      </c>
      <c r="L799" s="365" t="str">
        <f aca="false">IF(A799="",IF(L800=1,1,""),1)</f>
        <v/>
      </c>
      <c r="N799" s="366" t="n">
        <f aca="false">COUNTIFS('Felling&amp;Restocking'!$A$11:$A$1000, 'Felling&amp;Restocking'!$A799, 'Felling&amp;Restocking'!$B$11:$B$1000, 'Felling&amp;Restocking'!$B799, 'Felling&amp;Restocking'!$H$11:$H$1000, 'Felling&amp;Restocking'!$H799)</f>
        <v>0</v>
      </c>
      <c r="O799" s="366" t="n">
        <f aca="false">IF(OR('Felling&amp;Restocking'!H799=0,'Felling&amp;Restocking'!H799=""),0,1)</f>
        <v>0</v>
      </c>
      <c r="P799" s="367" t="n">
        <f aca="false">SUM('Felling&amp;Restocking'!O799+'Felling&amp;Restocking'!P799)</f>
        <v>0</v>
      </c>
      <c r="S799" s="369" t="n">
        <f aca="false">IF(AND(O799&lt;&gt;0,P799&lt;&gt;0,'Felling&amp;Restocking'!G799&lt;&gt;0,AA799="",AC799=""),1,0)</f>
        <v>0</v>
      </c>
      <c r="T799" s="370" t="str">
        <f aca="false">IF(OR('Felling&amp;Restocking'!G799=0,'Felling&amp;Restocking'!G799=""),"",SUM('Felling&amp;Restocking'!O799/P799)*'Felling&amp;Restocking'!G799)</f>
        <v/>
      </c>
      <c r="U799" s="370" t="str">
        <f aca="false">IF(OR('Felling&amp;Restocking'!G799=0,'Felling&amp;Restocking'!G799=""),"",SUM('Felling&amp;Restocking'!P799/P799)*'Felling&amp;Restocking'!G799)</f>
        <v/>
      </c>
      <c r="V799" s="371" t="n">
        <f aca="false">IF(CONCATENATE('Felling&amp;Restocking'!U799&amp;'Felling&amp;Restocking'!W799&amp;'Felling&amp;Restocking'!Y799&amp;'Felling&amp;Restocking'!AA799&amp;'Felling&amp;Restocking'!AC799)="",0,1)</f>
        <v>0</v>
      </c>
      <c r="W799" s="372" t="n">
        <f aca="false">IF(OR(OR(TRIM('Felling&amp;Restocking'!H799)="T",TRIM('Felling&amp;Restocking'!H799)="DF",TRIM('Felling&amp;Restocking'!H799)="OS"),O799=0),0,1)</f>
        <v>0</v>
      </c>
      <c r="X799" s="372" t="n">
        <f aca="false">IF(OR('Felling&amp;Restocking'!$S799="",OR('Felling&amp;Restocking'!$S799=0,'Felling&amp;Restocking'!$S799="N/A")),0,1)</f>
        <v>0</v>
      </c>
      <c r="Y799" s="362" t="str">
        <f aca="false">IF(W799=1,T799,"")</f>
        <v/>
      </c>
      <c r="Z799" s="362" t="str">
        <f aca="false">IF(W799=1,U799,"")</f>
        <v/>
      </c>
      <c r="AA799" s="363" t="str">
        <f aca="false">CONCATENATE(IF(AND(AG799="B",AF799&lt;&gt;""),AF799,""),IF(AND(AI799="B",AH799&lt;&gt;""),AH799,""),IF(AND(AK799="B",AJ799&lt;&gt;""),AJ799,""),IF(AND(AM799="B",AL799&lt;&gt;""),AL799,""),IF(AND(AO799="B",AN799&lt;&gt;""),AN799,""),IF(AND(AQ799="B",AP799&lt;&gt;""),AP799,""))</f>
        <v/>
      </c>
      <c r="AC799" s="362" t="str">
        <f aca="false">CONCATENATE(IF(AND(AG799="C",AF799&lt;&gt;""),AF799,""),IF(AND(AI799="C",AH799&lt;&gt;""),AH799,""),IF(AND(AK799="C",AJ799&lt;&gt;""),AJ799,""),IF(AND(AM799="C",AL799&lt;&gt;""),AL799,""),IF(AND(AO799="C",AN799&lt;&gt;""),AN799,""),IF(AND(AQ799="C",AP799&lt;&gt;""),AP799,""))</f>
        <v/>
      </c>
      <c r="AE799" s="362" t="str">
        <f aca="false">CONCATENATE(IF(AS799="","",AS799),IF(AU799="","",AU799),IF(AW799="","",AW799),IF(AY799="","",AY799),IF(BA799="","",BA799),IF(BC799="","",BC799))</f>
        <v>1</v>
      </c>
      <c r="AF799" s="362" t="str">
        <f aca="false">IF('Felling&amp;Restocking'!I799="","",IFERROR(VLOOKUP( 'Felling&amp;Restocking'!I799,SpeciesList[],2,0),"," &amp; 'Felling&amp;Restocking'!I799))</f>
        <v/>
      </c>
      <c r="AG799" s="362" t="str">
        <f aca="false">IF('Felling&amp;Restocking'!I799="","",VLOOKUP( 'Felling&amp;Restocking'!I799,SpeciesList[],4,0))</f>
        <v/>
      </c>
      <c r="AH799" s="362" t="str">
        <f aca="false">IF('Felling&amp;Restocking'!J799="","",IFERROR("," &amp; VLOOKUP( 'Felling&amp;Restocking'!J799,SpeciesList[],2,0),"," &amp; 'Felling&amp;Restocking'!J799))</f>
        <v/>
      </c>
      <c r="AI799" s="362" t="str">
        <f aca="false">IF('Felling&amp;Restocking'!J799="","",VLOOKUP( 'Felling&amp;Restocking'!J799,SpeciesList[],4,0))</f>
        <v/>
      </c>
      <c r="AJ799" s="362" t="str">
        <f aca="false">IF('Felling&amp;Restocking'!K799="","",IFERROR("," &amp; VLOOKUP( 'Felling&amp;Restocking'!K799,SpeciesList[],2,0),"," &amp; 'Felling&amp;Restocking'!K799))</f>
        <v/>
      </c>
      <c r="AK799" s="362" t="str">
        <f aca="false">IF('Felling&amp;Restocking'!K799="","",VLOOKUP( 'Felling&amp;Restocking'!K799,SpeciesList[],4,0))</f>
        <v/>
      </c>
      <c r="AL799" s="362" t="str">
        <f aca="false">IF('Felling&amp;Restocking'!L799="","",IFERROR("," &amp; VLOOKUP( 'Felling&amp;Restocking'!L799,SpeciesList[],2,0),"," &amp; 'Felling&amp;Restocking'!L799))</f>
        <v/>
      </c>
      <c r="AM799" s="362" t="str">
        <f aca="false">IF('Felling&amp;Restocking'!L799="","",VLOOKUP( 'Felling&amp;Restocking'!L799,SpeciesList[],4,0))</f>
        <v/>
      </c>
      <c r="AN799" s="362" t="str">
        <f aca="false">IF('Felling&amp;Restocking'!M799="","",IFERROR("," &amp; VLOOKUP( 'Felling&amp;Restocking'!M799,SpeciesList[],2,0),"," &amp; 'Felling&amp;Restocking'!M799))</f>
        <v/>
      </c>
      <c r="AO799" s="362" t="str">
        <f aca="false">IF('Felling&amp;Restocking'!M799="","",VLOOKUP( 'Felling&amp;Restocking'!M799,SpeciesList[],4,0))</f>
        <v/>
      </c>
      <c r="AP799" s="362" t="str">
        <f aca="false">IF('Felling&amp;Restocking'!N799="","",IFERROR("," &amp; VLOOKUP( 'Felling&amp;Restocking'!N799,SpeciesList[],2,0),"," &amp; 'Felling&amp;Restocking'!N799))</f>
        <v/>
      </c>
      <c r="AQ799" s="362" t="str">
        <f aca="false">IF('Felling&amp;Restocking'!N799="","",VLOOKUP( 'Felling&amp;Restocking'!N799,SpeciesList[],4,0))</f>
        <v/>
      </c>
      <c r="AT799" s="362" t="str">
        <f aca="false">IF('Sub-Cpt Record'!A799&lt;&gt;"",CONCATENATE('Sub-Cpt Record'!A799,'Sub-Cpt Record'!B799,'Sub-Cpt Record'!C799),"")</f>
        <v/>
      </c>
      <c r="AU799" s="362" t="n">
        <f aca="false">IF($AT799="",1,COUNTIFS($AT$11:$AT$1000, $AT799))</f>
        <v>1</v>
      </c>
      <c r="AV799" s="362" t="n">
        <f aca="false">IF(AT799&lt;&gt;"",'Sub-Cpt Record'!C799/CODE!AU799,0)</f>
        <v>0</v>
      </c>
    </row>
    <row r="800" customFormat="false" ht="15" hidden="false" customHeight="false" outlineLevel="0" collapsed="false">
      <c r="A800" s="362" t="str">
        <f aca="false">IF('Sub-Cpt Record'!B800="",IF(OR('Sub-Cpt Record'!A800=0,'Sub-Cpt Record'!A800=""),"",'Sub-Cpt Record'!A800),CONCATENATE('Sub-Cpt Record'!A800&amp;'Sub-Cpt Record'!B800))</f>
        <v/>
      </c>
      <c r="B800" s="362" t="n">
        <f aca="false">IF($A800="",1,COUNTIFS($A$11:$A$1000, $A800))</f>
        <v>1</v>
      </c>
      <c r="C800" s="363" t="str">
        <f aca="false">IF('Sub-Cpt Record'!E800 = "","",'Sub-Cpt Record'!E800&amp;"  ")</f>
        <v/>
      </c>
      <c r="D800" s="362" t="str">
        <f aca="false">IF('Sub-Cpt Record'!F800 = "","",'Sub-Cpt Record'!F800&amp;"  ")</f>
        <v/>
      </c>
      <c r="E800" s="362" t="str">
        <f aca="false">IF('Sub-Cpt Record'!G800 = "","",'Sub-Cpt Record'!G800&amp;"  ")</f>
        <v/>
      </c>
      <c r="F800" s="362" t="str">
        <f aca="false">IF('Sub-Cpt Record'!H800 = "","",'Sub-Cpt Record'!H800&amp;"  ")</f>
        <v/>
      </c>
      <c r="G800" s="362" t="str">
        <f aca="false">IF('Sub-Cpt Record'!I800 = "","",'Sub-Cpt Record'!I800&amp;"  ")</f>
        <v/>
      </c>
      <c r="H800" s="362" t="str">
        <f aca="false">IF('Sub-Cpt Record'!J800 = "","",'Sub-Cpt Record'!J800&amp;"  ")</f>
        <v/>
      </c>
      <c r="I800" s="364" t="str">
        <f aca="false">CONCATENATE(C800&amp;D800&amp;E800&amp;F800&amp;G800&amp;H800)</f>
        <v/>
      </c>
      <c r="J800" s="362" t="n">
        <f aca="false">IF(A800&lt;&gt;"",'Sub-Cpt Record'!C800/CODE!B800,0)</f>
        <v>0</v>
      </c>
      <c r="L800" s="365" t="str">
        <f aca="false">IF(A800="",IF(L801=1,1,""),1)</f>
        <v/>
      </c>
      <c r="N800" s="366" t="n">
        <f aca="false">COUNTIFS('Felling&amp;Restocking'!$A$11:$A$1000, 'Felling&amp;Restocking'!$A800, 'Felling&amp;Restocking'!$B$11:$B$1000, 'Felling&amp;Restocking'!$B800, 'Felling&amp;Restocking'!$H$11:$H$1000, 'Felling&amp;Restocking'!$H800)</f>
        <v>0</v>
      </c>
      <c r="O800" s="366" t="n">
        <f aca="false">IF(OR('Felling&amp;Restocking'!H800=0,'Felling&amp;Restocking'!H800=""),0,1)</f>
        <v>0</v>
      </c>
      <c r="P800" s="367" t="n">
        <f aca="false">SUM('Felling&amp;Restocking'!O800+'Felling&amp;Restocking'!P800)</f>
        <v>0</v>
      </c>
      <c r="S800" s="369" t="n">
        <f aca="false">IF(AND(O800&lt;&gt;0,P800&lt;&gt;0,'Felling&amp;Restocking'!G800&lt;&gt;0,AA800="",AC800=""),1,0)</f>
        <v>0</v>
      </c>
      <c r="T800" s="370" t="str">
        <f aca="false">IF(OR('Felling&amp;Restocking'!G800=0,'Felling&amp;Restocking'!G800=""),"",SUM('Felling&amp;Restocking'!O800/P800)*'Felling&amp;Restocking'!G800)</f>
        <v/>
      </c>
      <c r="U800" s="370" t="str">
        <f aca="false">IF(OR('Felling&amp;Restocking'!G800=0,'Felling&amp;Restocking'!G800=""),"",SUM('Felling&amp;Restocking'!P800/P800)*'Felling&amp;Restocking'!G800)</f>
        <v/>
      </c>
      <c r="V800" s="371" t="n">
        <f aca="false">IF(CONCATENATE('Felling&amp;Restocking'!U800&amp;'Felling&amp;Restocking'!W800&amp;'Felling&amp;Restocking'!Y800&amp;'Felling&amp;Restocking'!AA800&amp;'Felling&amp;Restocking'!AC800)="",0,1)</f>
        <v>0</v>
      </c>
      <c r="W800" s="372" t="n">
        <f aca="false">IF(OR(OR(TRIM('Felling&amp;Restocking'!H800)="T",TRIM('Felling&amp;Restocking'!H800)="DF",TRIM('Felling&amp;Restocking'!H800)="OS"),O800=0),0,1)</f>
        <v>0</v>
      </c>
      <c r="X800" s="372" t="n">
        <f aca="false">IF(OR('Felling&amp;Restocking'!$S800="",OR('Felling&amp;Restocking'!$S800=0,'Felling&amp;Restocking'!$S800="N/A")),0,1)</f>
        <v>0</v>
      </c>
      <c r="Y800" s="362" t="str">
        <f aca="false">IF(W800=1,T800,"")</f>
        <v/>
      </c>
      <c r="Z800" s="362" t="str">
        <f aca="false">IF(W800=1,U800,"")</f>
        <v/>
      </c>
      <c r="AA800" s="363" t="str">
        <f aca="false">CONCATENATE(IF(AND(AG800="B",AF800&lt;&gt;""),AF800,""),IF(AND(AI800="B",AH800&lt;&gt;""),AH800,""),IF(AND(AK800="B",AJ800&lt;&gt;""),AJ800,""),IF(AND(AM800="B",AL800&lt;&gt;""),AL800,""),IF(AND(AO800="B",AN800&lt;&gt;""),AN800,""),IF(AND(AQ800="B",AP800&lt;&gt;""),AP800,""))</f>
        <v/>
      </c>
      <c r="AC800" s="362" t="str">
        <f aca="false">CONCATENATE(IF(AND(AG800="C",AF800&lt;&gt;""),AF800,""),IF(AND(AI800="C",AH800&lt;&gt;""),AH800,""),IF(AND(AK800="C",AJ800&lt;&gt;""),AJ800,""),IF(AND(AM800="C",AL800&lt;&gt;""),AL800,""),IF(AND(AO800="C",AN800&lt;&gt;""),AN800,""),IF(AND(AQ800="C",AP800&lt;&gt;""),AP800,""))</f>
        <v/>
      </c>
      <c r="AE800" s="362" t="str">
        <f aca="false">CONCATENATE(IF(AS800="","",AS800),IF(AU800="","",AU800),IF(AW800="","",AW800),IF(AY800="","",AY800),IF(BA800="","",BA800),IF(BC800="","",BC800))</f>
        <v>1</v>
      </c>
      <c r="AF800" s="362" t="str">
        <f aca="false">IF('Felling&amp;Restocking'!I800="","",IFERROR(VLOOKUP( 'Felling&amp;Restocking'!I800,SpeciesList[],2,0),"," &amp; 'Felling&amp;Restocking'!I800))</f>
        <v/>
      </c>
      <c r="AG800" s="362" t="str">
        <f aca="false">IF('Felling&amp;Restocking'!I800="","",VLOOKUP( 'Felling&amp;Restocking'!I800,SpeciesList[],4,0))</f>
        <v/>
      </c>
      <c r="AH800" s="362" t="str">
        <f aca="false">IF('Felling&amp;Restocking'!J800="","",IFERROR("," &amp; VLOOKUP( 'Felling&amp;Restocking'!J800,SpeciesList[],2,0),"," &amp; 'Felling&amp;Restocking'!J800))</f>
        <v/>
      </c>
      <c r="AI800" s="362" t="str">
        <f aca="false">IF('Felling&amp;Restocking'!J800="","",VLOOKUP( 'Felling&amp;Restocking'!J800,SpeciesList[],4,0))</f>
        <v/>
      </c>
      <c r="AJ800" s="362" t="str">
        <f aca="false">IF('Felling&amp;Restocking'!K800="","",IFERROR("," &amp; VLOOKUP( 'Felling&amp;Restocking'!K800,SpeciesList[],2,0),"," &amp; 'Felling&amp;Restocking'!K800))</f>
        <v/>
      </c>
      <c r="AK800" s="362" t="str">
        <f aca="false">IF('Felling&amp;Restocking'!K800="","",VLOOKUP( 'Felling&amp;Restocking'!K800,SpeciesList[],4,0))</f>
        <v/>
      </c>
      <c r="AL800" s="362" t="str">
        <f aca="false">IF('Felling&amp;Restocking'!L800="","",IFERROR("," &amp; VLOOKUP( 'Felling&amp;Restocking'!L800,SpeciesList[],2,0),"," &amp; 'Felling&amp;Restocking'!L800))</f>
        <v/>
      </c>
      <c r="AM800" s="362" t="str">
        <f aca="false">IF('Felling&amp;Restocking'!L800="","",VLOOKUP( 'Felling&amp;Restocking'!L800,SpeciesList[],4,0))</f>
        <v/>
      </c>
      <c r="AN800" s="362" t="str">
        <f aca="false">IF('Felling&amp;Restocking'!M800="","",IFERROR("," &amp; VLOOKUP( 'Felling&amp;Restocking'!M800,SpeciesList[],2,0),"," &amp; 'Felling&amp;Restocking'!M800))</f>
        <v/>
      </c>
      <c r="AO800" s="362" t="str">
        <f aca="false">IF('Felling&amp;Restocking'!M800="","",VLOOKUP( 'Felling&amp;Restocking'!M800,SpeciesList[],4,0))</f>
        <v/>
      </c>
      <c r="AP800" s="362" t="str">
        <f aca="false">IF('Felling&amp;Restocking'!N800="","",IFERROR("," &amp; VLOOKUP( 'Felling&amp;Restocking'!N800,SpeciesList[],2,0),"," &amp; 'Felling&amp;Restocking'!N800))</f>
        <v/>
      </c>
      <c r="AQ800" s="362" t="str">
        <f aca="false">IF('Felling&amp;Restocking'!N800="","",VLOOKUP( 'Felling&amp;Restocking'!N800,SpeciesList[],4,0))</f>
        <v/>
      </c>
      <c r="AT800" s="362" t="str">
        <f aca="false">IF('Sub-Cpt Record'!A800&lt;&gt;"",CONCATENATE('Sub-Cpt Record'!A800,'Sub-Cpt Record'!B800,'Sub-Cpt Record'!C800),"")</f>
        <v/>
      </c>
      <c r="AU800" s="362" t="n">
        <f aca="false">IF($AT800="",1,COUNTIFS($AT$11:$AT$1000, $AT800))</f>
        <v>1</v>
      </c>
      <c r="AV800" s="362" t="n">
        <f aca="false">IF(AT800&lt;&gt;"",'Sub-Cpt Record'!C800/CODE!AU800,0)</f>
        <v>0</v>
      </c>
    </row>
    <row r="801" customFormat="false" ht="15" hidden="false" customHeight="false" outlineLevel="0" collapsed="false">
      <c r="A801" s="362" t="str">
        <f aca="false">IF('Sub-Cpt Record'!B801="",IF(OR('Sub-Cpt Record'!A801=0,'Sub-Cpt Record'!A801=""),"",'Sub-Cpt Record'!A801),CONCATENATE('Sub-Cpt Record'!A801&amp;'Sub-Cpt Record'!B801))</f>
        <v/>
      </c>
      <c r="B801" s="362" t="n">
        <f aca="false">IF($A801="",1,COUNTIFS($A$11:$A$1000, $A801))</f>
        <v>1</v>
      </c>
      <c r="C801" s="363" t="str">
        <f aca="false">IF('Sub-Cpt Record'!E801 = "","",'Sub-Cpt Record'!E801&amp;"  ")</f>
        <v/>
      </c>
      <c r="D801" s="362" t="str">
        <f aca="false">IF('Sub-Cpt Record'!F801 = "","",'Sub-Cpt Record'!F801&amp;"  ")</f>
        <v/>
      </c>
      <c r="E801" s="362" t="str">
        <f aca="false">IF('Sub-Cpt Record'!G801 = "","",'Sub-Cpt Record'!G801&amp;"  ")</f>
        <v/>
      </c>
      <c r="F801" s="362" t="str">
        <f aca="false">IF('Sub-Cpt Record'!H801 = "","",'Sub-Cpt Record'!H801&amp;"  ")</f>
        <v/>
      </c>
      <c r="G801" s="362" t="str">
        <f aca="false">IF('Sub-Cpt Record'!I801 = "","",'Sub-Cpt Record'!I801&amp;"  ")</f>
        <v/>
      </c>
      <c r="H801" s="362" t="str">
        <f aca="false">IF('Sub-Cpt Record'!J801 = "","",'Sub-Cpt Record'!J801&amp;"  ")</f>
        <v/>
      </c>
      <c r="I801" s="364" t="str">
        <f aca="false">CONCATENATE(C801&amp;D801&amp;E801&amp;F801&amp;G801&amp;H801)</f>
        <v/>
      </c>
      <c r="J801" s="362" t="n">
        <f aca="false">IF(A801&lt;&gt;"",'Sub-Cpt Record'!C801/CODE!B801,0)</f>
        <v>0</v>
      </c>
      <c r="L801" s="365" t="str">
        <f aca="false">IF(A801="",IF(L802=1,1,""),1)</f>
        <v/>
      </c>
      <c r="N801" s="366" t="n">
        <f aca="false">COUNTIFS('Felling&amp;Restocking'!$A$11:$A$1000, 'Felling&amp;Restocking'!$A801, 'Felling&amp;Restocking'!$B$11:$B$1000, 'Felling&amp;Restocking'!$B801, 'Felling&amp;Restocking'!$H$11:$H$1000, 'Felling&amp;Restocking'!$H801)</f>
        <v>0</v>
      </c>
      <c r="O801" s="366" t="n">
        <f aca="false">IF(OR('Felling&amp;Restocking'!H801=0,'Felling&amp;Restocking'!H801=""),0,1)</f>
        <v>0</v>
      </c>
      <c r="P801" s="367" t="n">
        <f aca="false">SUM('Felling&amp;Restocking'!O801+'Felling&amp;Restocking'!P801)</f>
        <v>0</v>
      </c>
      <c r="S801" s="369" t="n">
        <f aca="false">IF(AND(O801&lt;&gt;0,P801&lt;&gt;0,'Felling&amp;Restocking'!G801&lt;&gt;0,AA801="",AC801=""),1,0)</f>
        <v>0</v>
      </c>
      <c r="T801" s="370" t="str">
        <f aca="false">IF(OR('Felling&amp;Restocking'!G801=0,'Felling&amp;Restocking'!G801=""),"",SUM('Felling&amp;Restocking'!O801/P801)*'Felling&amp;Restocking'!G801)</f>
        <v/>
      </c>
      <c r="U801" s="370" t="str">
        <f aca="false">IF(OR('Felling&amp;Restocking'!G801=0,'Felling&amp;Restocking'!G801=""),"",SUM('Felling&amp;Restocking'!P801/P801)*'Felling&amp;Restocking'!G801)</f>
        <v/>
      </c>
      <c r="V801" s="371" t="n">
        <f aca="false">IF(CONCATENATE('Felling&amp;Restocking'!U801&amp;'Felling&amp;Restocking'!W801&amp;'Felling&amp;Restocking'!Y801&amp;'Felling&amp;Restocking'!AA801&amp;'Felling&amp;Restocking'!AC801)="",0,1)</f>
        <v>0</v>
      </c>
      <c r="W801" s="372" t="n">
        <f aca="false">IF(OR(OR(TRIM('Felling&amp;Restocking'!H801)="T",TRIM('Felling&amp;Restocking'!H801)="DF",TRIM('Felling&amp;Restocking'!H801)="OS"),O801=0),0,1)</f>
        <v>0</v>
      </c>
      <c r="X801" s="372" t="n">
        <f aca="false">IF(OR('Felling&amp;Restocking'!$S801="",OR('Felling&amp;Restocking'!$S801=0,'Felling&amp;Restocking'!$S801="N/A")),0,1)</f>
        <v>0</v>
      </c>
      <c r="Y801" s="362" t="str">
        <f aca="false">IF(W801=1,T801,"")</f>
        <v/>
      </c>
      <c r="Z801" s="362" t="str">
        <f aca="false">IF(W801=1,U801,"")</f>
        <v/>
      </c>
      <c r="AA801" s="363" t="str">
        <f aca="false">CONCATENATE(IF(AND(AG801="B",AF801&lt;&gt;""),AF801,""),IF(AND(AI801="B",AH801&lt;&gt;""),AH801,""),IF(AND(AK801="B",AJ801&lt;&gt;""),AJ801,""),IF(AND(AM801="B",AL801&lt;&gt;""),AL801,""),IF(AND(AO801="B",AN801&lt;&gt;""),AN801,""),IF(AND(AQ801="B",AP801&lt;&gt;""),AP801,""))</f>
        <v/>
      </c>
      <c r="AC801" s="362" t="str">
        <f aca="false">CONCATENATE(IF(AND(AG801="C",AF801&lt;&gt;""),AF801,""),IF(AND(AI801="C",AH801&lt;&gt;""),AH801,""),IF(AND(AK801="C",AJ801&lt;&gt;""),AJ801,""),IF(AND(AM801="C",AL801&lt;&gt;""),AL801,""),IF(AND(AO801="C",AN801&lt;&gt;""),AN801,""),IF(AND(AQ801="C",AP801&lt;&gt;""),AP801,""))</f>
        <v/>
      </c>
      <c r="AE801" s="362" t="str">
        <f aca="false">CONCATENATE(IF(AS801="","",AS801),IF(AU801="","",AU801),IF(AW801="","",AW801),IF(AY801="","",AY801),IF(BA801="","",BA801),IF(BC801="","",BC801))</f>
        <v>1</v>
      </c>
      <c r="AF801" s="362" t="str">
        <f aca="false">IF('Felling&amp;Restocking'!I801="","",IFERROR(VLOOKUP( 'Felling&amp;Restocking'!I801,SpeciesList[],2,0),"," &amp; 'Felling&amp;Restocking'!I801))</f>
        <v/>
      </c>
      <c r="AG801" s="362" t="str">
        <f aca="false">IF('Felling&amp;Restocking'!I801="","",VLOOKUP( 'Felling&amp;Restocking'!I801,SpeciesList[],4,0))</f>
        <v/>
      </c>
      <c r="AH801" s="362" t="str">
        <f aca="false">IF('Felling&amp;Restocking'!J801="","",IFERROR("," &amp; VLOOKUP( 'Felling&amp;Restocking'!J801,SpeciesList[],2,0),"," &amp; 'Felling&amp;Restocking'!J801))</f>
        <v/>
      </c>
      <c r="AI801" s="362" t="str">
        <f aca="false">IF('Felling&amp;Restocking'!J801="","",VLOOKUP( 'Felling&amp;Restocking'!J801,SpeciesList[],4,0))</f>
        <v/>
      </c>
      <c r="AJ801" s="362" t="str">
        <f aca="false">IF('Felling&amp;Restocking'!K801="","",IFERROR("," &amp; VLOOKUP( 'Felling&amp;Restocking'!K801,SpeciesList[],2,0),"," &amp; 'Felling&amp;Restocking'!K801))</f>
        <v/>
      </c>
      <c r="AK801" s="362" t="str">
        <f aca="false">IF('Felling&amp;Restocking'!K801="","",VLOOKUP( 'Felling&amp;Restocking'!K801,SpeciesList[],4,0))</f>
        <v/>
      </c>
      <c r="AL801" s="362" t="str">
        <f aca="false">IF('Felling&amp;Restocking'!L801="","",IFERROR("," &amp; VLOOKUP( 'Felling&amp;Restocking'!L801,SpeciesList[],2,0),"," &amp; 'Felling&amp;Restocking'!L801))</f>
        <v/>
      </c>
      <c r="AM801" s="362" t="str">
        <f aca="false">IF('Felling&amp;Restocking'!L801="","",VLOOKUP( 'Felling&amp;Restocking'!L801,SpeciesList[],4,0))</f>
        <v/>
      </c>
      <c r="AN801" s="362" t="str">
        <f aca="false">IF('Felling&amp;Restocking'!M801="","",IFERROR("," &amp; VLOOKUP( 'Felling&amp;Restocking'!M801,SpeciesList[],2,0),"," &amp; 'Felling&amp;Restocking'!M801))</f>
        <v/>
      </c>
      <c r="AO801" s="362" t="str">
        <f aca="false">IF('Felling&amp;Restocking'!M801="","",VLOOKUP( 'Felling&amp;Restocking'!M801,SpeciesList[],4,0))</f>
        <v/>
      </c>
      <c r="AP801" s="362" t="str">
        <f aca="false">IF('Felling&amp;Restocking'!N801="","",IFERROR("," &amp; VLOOKUP( 'Felling&amp;Restocking'!N801,SpeciesList[],2,0),"," &amp; 'Felling&amp;Restocking'!N801))</f>
        <v/>
      </c>
      <c r="AQ801" s="362" t="str">
        <f aca="false">IF('Felling&amp;Restocking'!N801="","",VLOOKUP( 'Felling&amp;Restocking'!N801,SpeciesList[],4,0))</f>
        <v/>
      </c>
      <c r="AT801" s="362" t="str">
        <f aca="false">IF('Sub-Cpt Record'!A801&lt;&gt;"",CONCATENATE('Sub-Cpt Record'!A801,'Sub-Cpt Record'!B801,'Sub-Cpt Record'!C801),"")</f>
        <v/>
      </c>
      <c r="AU801" s="362" t="n">
        <f aca="false">IF($AT801="",1,COUNTIFS($AT$11:$AT$1000, $AT801))</f>
        <v>1</v>
      </c>
      <c r="AV801" s="362" t="n">
        <f aca="false">IF(AT801&lt;&gt;"",'Sub-Cpt Record'!C801/CODE!AU801,0)</f>
        <v>0</v>
      </c>
    </row>
    <row r="802" customFormat="false" ht="15" hidden="false" customHeight="false" outlineLevel="0" collapsed="false">
      <c r="A802" s="362" t="str">
        <f aca="false">IF('Sub-Cpt Record'!B802="",IF(OR('Sub-Cpt Record'!A802=0,'Sub-Cpt Record'!A802=""),"",'Sub-Cpt Record'!A802),CONCATENATE('Sub-Cpt Record'!A802&amp;'Sub-Cpt Record'!B802))</f>
        <v/>
      </c>
      <c r="B802" s="362" t="n">
        <f aca="false">IF($A802="",1,COUNTIFS($A$11:$A$1000, $A802))</f>
        <v>1</v>
      </c>
      <c r="C802" s="363" t="str">
        <f aca="false">IF('Sub-Cpt Record'!E802 = "","",'Sub-Cpt Record'!E802&amp;"  ")</f>
        <v/>
      </c>
      <c r="D802" s="362" t="str">
        <f aca="false">IF('Sub-Cpt Record'!F802 = "","",'Sub-Cpt Record'!F802&amp;"  ")</f>
        <v/>
      </c>
      <c r="E802" s="362" t="str">
        <f aca="false">IF('Sub-Cpt Record'!G802 = "","",'Sub-Cpt Record'!G802&amp;"  ")</f>
        <v/>
      </c>
      <c r="F802" s="362" t="str">
        <f aca="false">IF('Sub-Cpt Record'!H802 = "","",'Sub-Cpt Record'!H802&amp;"  ")</f>
        <v/>
      </c>
      <c r="G802" s="362" t="str">
        <f aca="false">IF('Sub-Cpt Record'!I802 = "","",'Sub-Cpt Record'!I802&amp;"  ")</f>
        <v/>
      </c>
      <c r="H802" s="362" t="str">
        <f aca="false">IF('Sub-Cpt Record'!J802 = "","",'Sub-Cpt Record'!J802&amp;"  ")</f>
        <v/>
      </c>
      <c r="I802" s="364" t="str">
        <f aca="false">CONCATENATE(C802&amp;D802&amp;E802&amp;F802&amp;G802&amp;H802)</f>
        <v/>
      </c>
      <c r="J802" s="362" t="n">
        <f aca="false">IF(A802&lt;&gt;"",'Sub-Cpt Record'!C802/CODE!B802,0)</f>
        <v>0</v>
      </c>
      <c r="L802" s="365" t="str">
        <f aca="false">IF(A802="",IF(L803=1,1,""),1)</f>
        <v/>
      </c>
      <c r="N802" s="366" t="n">
        <f aca="false">COUNTIFS('Felling&amp;Restocking'!$A$11:$A$1000, 'Felling&amp;Restocking'!$A802, 'Felling&amp;Restocking'!$B$11:$B$1000, 'Felling&amp;Restocking'!$B802, 'Felling&amp;Restocking'!$H$11:$H$1000, 'Felling&amp;Restocking'!$H802)</f>
        <v>0</v>
      </c>
      <c r="O802" s="366" t="n">
        <f aca="false">IF(OR('Felling&amp;Restocking'!H802=0,'Felling&amp;Restocking'!H802=""),0,1)</f>
        <v>0</v>
      </c>
      <c r="P802" s="367" t="n">
        <f aca="false">SUM('Felling&amp;Restocking'!O802+'Felling&amp;Restocking'!P802)</f>
        <v>0</v>
      </c>
      <c r="S802" s="369" t="n">
        <f aca="false">IF(AND(O802&lt;&gt;0,P802&lt;&gt;0,'Felling&amp;Restocking'!G802&lt;&gt;0,AA802="",AC802=""),1,0)</f>
        <v>0</v>
      </c>
      <c r="T802" s="370" t="str">
        <f aca="false">IF(OR('Felling&amp;Restocking'!G802=0,'Felling&amp;Restocking'!G802=""),"",SUM('Felling&amp;Restocking'!O802/P802)*'Felling&amp;Restocking'!G802)</f>
        <v/>
      </c>
      <c r="U802" s="370" t="str">
        <f aca="false">IF(OR('Felling&amp;Restocking'!G802=0,'Felling&amp;Restocking'!G802=""),"",SUM('Felling&amp;Restocking'!P802/P802)*'Felling&amp;Restocking'!G802)</f>
        <v/>
      </c>
      <c r="V802" s="371" t="n">
        <f aca="false">IF(CONCATENATE('Felling&amp;Restocking'!U802&amp;'Felling&amp;Restocking'!W802&amp;'Felling&amp;Restocking'!Y802&amp;'Felling&amp;Restocking'!AA802&amp;'Felling&amp;Restocking'!AC802)="",0,1)</f>
        <v>0</v>
      </c>
      <c r="W802" s="372" t="n">
        <f aca="false">IF(OR(OR(TRIM('Felling&amp;Restocking'!H802)="T",TRIM('Felling&amp;Restocking'!H802)="DF",TRIM('Felling&amp;Restocking'!H802)="OS"),O802=0),0,1)</f>
        <v>0</v>
      </c>
      <c r="X802" s="372" t="n">
        <f aca="false">IF(OR('Felling&amp;Restocking'!$S802="",OR('Felling&amp;Restocking'!$S802=0,'Felling&amp;Restocking'!$S802="N/A")),0,1)</f>
        <v>0</v>
      </c>
      <c r="Y802" s="362" t="str">
        <f aca="false">IF(W802=1,T802,"")</f>
        <v/>
      </c>
      <c r="Z802" s="362" t="str">
        <f aca="false">IF(W802=1,U802,"")</f>
        <v/>
      </c>
      <c r="AA802" s="363" t="str">
        <f aca="false">CONCATENATE(IF(AND(AG802="B",AF802&lt;&gt;""),AF802,""),IF(AND(AI802="B",AH802&lt;&gt;""),AH802,""),IF(AND(AK802="B",AJ802&lt;&gt;""),AJ802,""),IF(AND(AM802="B",AL802&lt;&gt;""),AL802,""),IF(AND(AO802="B",AN802&lt;&gt;""),AN802,""),IF(AND(AQ802="B",AP802&lt;&gt;""),AP802,""))</f>
        <v/>
      </c>
      <c r="AC802" s="362" t="str">
        <f aca="false">CONCATENATE(IF(AND(AG802="C",AF802&lt;&gt;""),AF802,""),IF(AND(AI802="C",AH802&lt;&gt;""),AH802,""),IF(AND(AK802="C",AJ802&lt;&gt;""),AJ802,""),IF(AND(AM802="C",AL802&lt;&gt;""),AL802,""),IF(AND(AO802="C",AN802&lt;&gt;""),AN802,""),IF(AND(AQ802="C",AP802&lt;&gt;""),AP802,""))</f>
        <v/>
      </c>
      <c r="AE802" s="362" t="str">
        <f aca="false">CONCATENATE(IF(AS802="","",AS802),IF(AU802="","",AU802),IF(AW802="","",AW802),IF(AY802="","",AY802),IF(BA802="","",BA802),IF(BC802="","",BC802))</f>
        <v>1</v>
      </c>
      <c r="AF802" s="362" t="str">
        <f aca="false">IF('Felling&amp;Restocking'!I802="","",IFERROR(VLOOKUP( 'Felling&amp;Restocking'!I802,SpeciesList[],2,0),"," &amp; 'Felling&amp;Restocking'!I802))</f>
        <v/>
      </c>
      <c r="AG802" s="362" t="str">
        <f aca="false">IF('Felling&amp;Restocking'!I802="","",VLOOKUP( 'Felling&amp;Restocking'!I802,SpeciesList[],4,0))</f>
        <v/>
      </c>
      <c r="AH802" s="362" t="str">
        <f aca="false">IF('Felling&amp;Restocking'!J802="","",IFERROR("," &amp; VLOOKUP( 'Felling&amp;Restocking'!J802,SpeciesList[],2,0),"," &amp; 'Felling&amp;Restocking'!J802))</f>
        <v/>
      </c>
      <c r="AI802" s="362" t="str">
        <f aca="false">IF('Felling&amp;Restocking'!J802="","",VLOOKUP( 'Felling&amp;Restocking'!J802,SpeciesList[],4,0))</f>
        <v/>
      </c>
      <c r="AJ802" s="362" t="str">
        <f aca="false">IF('Felling&amp;Restocking'!K802="","",IFERROR("," &amp; VLOOKUP( 'Felling&amp;Restocking'!K802,SpeciesList[],2,0),"," &amp; 'Felling&amp;Restocking'!K802))</f>
        <v/>
      </c>
      <c r="AK802" s="362" t="str">
        <f aca="false">IF('Felling&amp;Restocking'!K802="","",VLOOKUP( 'Felling&amp;Restocking'!K802,SpeciesList[],4,0))</f>
        <v/>
      </c>
      <c r="AL802" s="362" t="str">
        <f aca="false">IF('Felling&amp;Restocking'!L802="","",IFERROR("," &amp; VLOOKUP( 'Felling&amp;Restocking'!L802,SpeciesList[],2,0),"," &amp; 'Felling&amp;Restocking'!L802))</f>
        <v/>
      </c>
      <c r="AM802" s="362" t="str">
        <f aca="false">IF('Felling&amp;Restocking'!L802="","",VLOOKUP( 'Felling&amp;Restocking'!L802,SpeciesList[],4,0))</f>
        <v/>
      </c>
      <c r="AN802" s="362" t="str">
        <f aca="false">IF('Felling&amp;Restocking'!M802="","",IFERROR("," &amp; VLOOKUP( 'Felling&amp;Restocking'!M802,SpeciesList[],2,0),"," &amp; 'Felling&amp;Restocking'!M802))</f>
        <v/>
      </c>
      <c r="AO802" s="362" t="str">
        <f aca="false">IF('Felling&amp;Restocking'!M802="","",VLOOKUP( 'Felling&amp;Restocking'!M802,SpeciesList[],4,0))</f>
        <v/>
      </c>
      <c r="AP802" s="362" t="str">
        <f aca="false">IF('Felling&amp;Restocking'!N802="","",IFERROR("," &amp; VLOOKUP( 'Felling&amp;Restocking'!N802,SpeciesList[],2,0),"," &amp; 'Felling&amp;Restocking'!N802))</f>
        <v/>
      </c>
      <c r="AQ802" s="362" t="str">
        <f aca="false">IF('Felling&amp;Restocking'!N802="","",VLOOKUP( 'Felling&amp;Restocking'!N802,SpeciesList[],4,0))</f>
        <v/>
      </c>
      <c r="AT802" s="362" t="str">
        <f aca="false">IF('Sub-Cpt Record'!A802&lt;&gt;"",CONCATENATE('Sub-Cpt Record'!A802,'Sub-Cpt Record'!B802,'Sub-Cpt Record'!C802),"")</f>
        <v/>
      </c>
      <c r="AU802" s="362" t="n">
        <f aca="false">IF($AT802="",1,COUNTIFS($AT$11:$AT$1000, $AT802))</f>
        <v>1</v>
      </c>
      <c r="AV802" s="362" t="n">
        <f aca="false">IF(AT802&lt;&gt;"",'Sub-Cpt Record'!C802/CODE!AU802,0)</f>
        <v>0</v>
      </c>
    </row>
    <row r="803" customFormat="false" ht="15" hidden="false" customHeight="false" outlineLevel="0" collapsed="false">
      <c r="A803" s="362" t="str">
        <f aca="false">IF('Sub-Cpt Record'!B803="",IF(OR('Sub-Cpt Record'!A803=0,'Sub-Cpt Record'!A803=""),"",'Sub-Cpt Record'!A803),CONCATENATE('Sub-Cpt Record'!A803&amp;'Sub-Cpt Record'!B803))</f>
        <v/>
      </c>
      <c r="B803" s="362" t="n">
        <f aca="false">IF($A803="",1,COUNTIFS($A$11:$A$1000, $A803))</f>
        <v>1</v>
      </c>
      <c r="C803" s="363" t="str">
        <f aca="false">IF('Sub-Cpt Record'!E803 = "","",'Sub-Cpt Record'!E803&amp;"  ")</f>
        <v/>
      </c>
      <c r="D803" s="362" t="str">
        <f aca="false">IF('Sub-Cpt Record'!F803 = "","",'Sub-Cpt Record'!F803&amp;"  ")</f>
        <v/>
      </c>
      <c r="E803" s="362" t="str">
        <f aca="false">IF('Sub-Cpt Record'!G803 = "","",'Sub-Cpt Record'!G803&amp;"  ")</f>
        <v/>
      </c>
      <c r="F803" s="362" t="str">
        <f aca="false">IF('Sub-Cpt Record'!H803 = "","",'Sub-Cpt Record'!H803&amp;"  ")</f>
        <v/>
      </c>
      <c r="G803" s="362" t="str">
        <f aca="false">IF('Sub-Cpt Record'!I803 = "","",'Sub-Cpt Record'!I803&amp;"  ")</f>
        <v/>
      </c>
      <c r="H803" s="362" t="str">
        <f aca="false">IF('Sub-Cpt Record'!J803 = "","",'Sub-Cpt Record'!J803&amp;"  ")</f>
        <v/>
      </c>
      <c r="I803" s="364" t="str">
        <f aca="false">CONCATENATE(C803&amp;D803&amp;E803&amp;F803&amp;G803&amp;H803)</f>
        <v/>
      </c>
      <c r="J803" s="362" t="n">
        <f aca="false">IF(A803&lt;&gt;"",'Sub-Cpt Record'!C803/CODE!B803,0)</f>
        <v>0</v>
      </c>
      <c r="L803" s="365" t="str">
        <f aca="false">IF(A803="",IF(L804=1,1,""),1)</f>
        <v/>
      </c>
      <c r="N803" s="366" t="n">
        <f aca="false">COUNTIFS('Felling&amp;Restocking'!$A$11:$A$1000, 'Felling&amp;Restocking'!$A803, 'Felling&amp;Restocking'!$B$11:$B$1000, 'Felling&amp;Restocking'!$B803, 'Felling&amp;Restocking'!$H$11:$H$1000, 'Felling&amp;Restocking'!$H803)</f>
        <v>0</v>
      </c>
      <c r="O803" s="366" t="n">
        <f aca="false">IF(OR('Felling&amp;Restocking'!H803=0,'Felling&amp;Restocking'!H803=""),0,1)</f>
        <v>0</v>
      </c>
      <c r="P803" s="367" t="n">
        <f aca="false">SUM('Felling&amp;Restocking'!O803+'Felling&amp;Restocking'!P803)</f>
        <v>0</v>
      </c>
      <c r="S803" s="369" t="n">
        <f aca="false">IF(AND(O803&lt;&gt;0,P803&lt;&gt;0,'Felling&amp;Restocking'!G803&lt;&gt;0,AA803="",AC803=""),1,0)</f>
        <v>0</v>
      </c>
      <c r="T803" s="370" t="str">
        <f aca="false">IF(OR('Felling&amp;Restocking'!G803=0,'Felling&amp;Restocking'!G803=""),"",SUM('Felling&amp;Restocking'!O803/P803)*'Felling&amp;Restocking'!G803)</f>
        <v/>
      </c>
      <c r="U803" s="370" t="str">
        <f aca="false">IF(OR('Felling&amp;Restocking'!G803=0,'Felling&amp;Restocking'!G803=""),"",SUM('Felling&amp;Restocking'!P803/P803)*'Felling&amp;Restocking'!G803)</f>
        <v/>
      </c>
      <c r="V803" s="371" t="n">
        <f aca="false">IF(CONCATENATE('Felling&amp;Restocking'!U803&amp;'Felling&amp;Restocking'!W803&amp;'Felling&amp;Restocking'!Y803&amp;'Felling&amp;Restocking'!AA803&amp;'Felling&amp;Restocking'!AC803)="",0,1)</f>
        <v>0</v>
      </c>
      <c r="W803" s="372" t="n">
        <f aca="false">IF(OR(OR(TRIM('Felling&amp;Restocking'!H803)="T",TRIM('Felling&amp;Restocking'!H803)="DF",TRIM('Felling&amp;Restocking'!H803)="OS"),O803=0),0,1)</f>
        <v>0</v>
      </c>
      <c r="X803" s="372" t="n">
        <f aca="false">IF(OR('Felling&amp;Restocking'!$S803="",OR('Felling&amp;Restocking'!$S803=0,'Felling&amp;Restocking'!$S803="N/A")),0,1)</f>
        <v>0</v>
      </c>
      <c r="Y803" s="362" t="str">
        <f aca="false">IF(W803=1,T803,"")</f>
        <v/>
      </c>
      <c r="Z803" s="362" t="str">
        <f aca="false">IF(W803=1,U803,"")</f>
        <v/>
      </c>
      <c r="AA803" s="363" t="str">
        <f aca="false">CONCATENATE(IF(AND(AG803="B",AF803&lt;&gt;""),AF803,""),IF(AND(AI803="B",AH803&lt;&gt;""),AH803,""),IF(AND(AK803="B",AJ803&lt;&gt;""),AJ803,""),IF(AND(AM803="B",AL803&lt;&gt;""),AL803,""),IF(AND(AO803="B",AN803&lt;&gt;""),AN803,""),IF(AND(AQ803="B",AP803&lt;&gt;""),AP803,""))</f>
        <v/>
      </c>
      <c r="AC803" s="362" t="str">
        <f aca="false">CONCATENATE(IF(AND(AG803="C",AF803&lt;&gt;""),AF803,""),IF(AND(AI803="C",AH803&lt;&gt;""),AH803,""),IF(AND(AK803="C",AJ803&lt;&gt;""),AJ803,""),IF(AND(AM803="C",AL803&lt;&gt;""),AL803,""),IF(AND(AO803="C",AN803&lt;&gt;""),AN803,""),IF(AND(AQ803="C",AP803&lt;&gt;""),AP803,""))</f>
        <v/>
      </c>
      <c r="AE803" s="362" t="str">
        <f aca="false">CONCATENATE(IF(AS803="","",AS803),IF(AU803="","",AU803),IF(AW803="","",AW803),IF(AY803="","",AY803),IF(BA803="","",BA803),IF(BC803="","",BC803))</f>
        <v>1</v>
      </c>
      <c r="AF803" s="362" t="str">
        <f aca="false">IF('Felling&amp;Restocking'!I803="","",IFERROR(VLOOKUP( 'Felling&amp;Restocking'!I803,SpeciesList[],2,0),"," &amp; 'Felling&amp;Restocking'!I803))</f>
        <v/>
      </c>
      <c r="AG803" s="362" t="str">
        <f aca="false">IF('Felling&amp;Restocking'!I803="","",VLOOKUP( 'Felling&amp;Restocking'!I803,SpeciesList[],4,0))</f>
        <v/>
      </c>
      <c r="AH803" s="362" t="str">
        <f aca="false">IF('Felling&amp;Restocking'!J803="","",IFERROR("," &amp; VLOOKUP( 'Felling&amp;Restocking'!J803,SpeciesList[],2,0),"," &amp; 'Felling&amp;Restocking'!J803))</f>
        <v/>
      </c>
      <c r="AI803" s="362" t="str">
        <f aca="false">IF('Felling&amp;Restocking'!J803="","",VLOOKUP( 'Felling&amp;Restocking'!J803,SpeciesList[],4,0))</f>
        <v/>
      </c>
      <c r="AJ803" s="362" t="str">
        <f aca="false">IF('Felling&amp;Restocking'!K803="","",IFERROR("," &amp; VLOOKUP( 'Felling&amp;Restocking'!K803,SpeciesList[],2,0),"," &amp; 'Felling&amp;Restocking'!K803))</f>
        <v/>
      </c>
      <c r="AK803" s="362" t="str">
        <f aca="false">IF('Felling&amp;Restocking'!K803="","",VLOOKUP( 'Felling&amp;Restocking'!K803,SpeciesList[],4,0))</f>
        <v/>
      </c>
      <c r="AL803" s="362" t="str">
        <f aca="false">IF('Felling&amp;Restocking'!L803="","",IFERROR("," &amp; VLOOKUP( 'Felling&amp;Restocking'!L803,SpeciesList[],2,0),"," &amp; 'Felling&amp;Restocking'!L803))</f>
        <v/>
      </c>
      <c r="AM803" s="362" t="str">
        <f aca="false">IF('Felling&amp;Restocking'!L803="","",VLOOKUP( 'Felling&amp;Restocking'!L803,SpeciesList[],4,0))</f>
        <v/>
      </c>
      <c r="AN803" s="362" t="str">
        <f aca="false">IF('Felling&amp;Restocking'!M803="","",IFERROR("," &amp; VLOOKUP( 'Felling&amp;Restocking'!M803,SpeciesList[],2,0),"," &amp; 'Felling&amp;Restocking'!M803))</f>
        <v/>
      </c>
      <c r="AO803" s="362" t="str">
        <f aca="false">IF('Felling&amp;Restocking'!M803="","",VLOOKUP( 'Felling&amp;Restocking'!M803,SpeciesList[],4,0))</f>
        <v/>
      </c>
      <c r="AP803" s="362" t="str">
        <f aca="false">IF('Felling&amp;Restocking'!N803="","",IFERROR("," &amp; VLOOKUP( 'Felling&amp;Restocking'!N803,SpeciesList[],2,0),"," &amp; 'Felling&amp;Restocking'!N803))</f>
        <v/>
      </c>
      <c r="AQ803" s="362" t="str">
        <f aca="false">IF('Felling&amp;Restocking'!N803="","",VLOOKUP( 'Felling&amp;Restocking'!N803,SpeciesList[],4,0))</f>
        <v/>
      </c>
      <c r="AT803" s="362" t="str">
        <f aca="false">IF('Sub-Cpt Record'!A803&lt;&gt;"",CONCATENATE('Sub-Cpt Record'!A803,'Sub-Cpt Record'!B803,'Sub-Cpt Record'!C803),"")</f>
        <v/>
      </c>
      <c r="AU803" s="362" t="n">
        <f aca="false">IF($AT803="",1,COUNTIFS($AT$11:$AT$1000, $AT803))</f>
        <v>1</v>
      </c>
      <c r="AV803" s="362" t="n">
        <f aca="false">IF(AT803&lt;&gt;"",'Sub-Cpt Record'!C803/CODE!AU803,0)</f>
        <v>0</v>
      </c>
    </row>
    <row r="804" customFormat="false" ht="15" hidden="false" customHeight="false" outlineLevel="0" collapsed="false">
      <c r="A804" s="362" t="str">
        <f aca="false">IF('Sub-Cpt Record'!B804="",IF(OR('Sub-Cpt Record'!A804=0,'Sub-Cpt Record'!A804=""),"",'Sub-Cpt Record'!A804),CONCATENATE('Sub-Cpt Record'!A804&amp;'Sub-Cpt Record'!B804))</f>
        <v/>
      </c>
      <c r="B804" s="362" t="n">
        <f aca="false">IF($A804="",1,COUNTIFS($A$11:$A$1000, $A804))</f>
        <v>1</v>
      </c>
      <c r="C804" s="363" t="str">
        <f aca="false">IF('Sub-Cpt Record'!E804 = "","",'Sub-Cpt Record'!E804&amp;"  ")</f>
        <v/>
      </c>
      <c r="D804" s="362" t="str">
        <f aca="false">IF('Sub-Cpt Record'!F804 = "","",'Sub-Cpt Record'!F804&amp;"  ")</f>
        <v/>
      </c>
      <c r="E804" s="362" t="str">
        <f aca="false">IF('Sub-Cpt Record'!G804 = "","",'Sub-Cpt Record'!G804&amp;"  ")</f>
        <v/>
      </c>
      <c r="F804" s="362" t="str">
        <f aca="false">IF('Sub-Cpt Record'!H804 = "","",'Sub-Cpt Record'!H804&amp;"  ")</f>
        <v/>
      </c>
      <c r="G804" s="362" t="str">
        <f aca="false">IF('Sub-Cpt Record'!I804 = "","",'Sub-Cpt Record'!I804&amp;"  ")</f>
        <v/>
      </c>
      <c r="H804" s="362" t="str">
        <f aca="false">IF('Sub-Cpt Record'!J804 = "","",'Sub-Cpt Record'!J804&amp;"  ")</f>
        <v/>
      </c>
      <c r="I804" s="364" t="str">
        <f aca="false">CONCATENATE(C804&amp;D804&amp;E804&amp;F804&amp;G804&amp;H804)</f>
        <v/>
      </c>
      <c r="J804" s="362" t="n">
        <f aca="false">IF(A804&lt;&gt;"",'Sub-Cpt Record'!C804/CODE!B804,0)</f>
        <v>0</v>
      </c>
      <c r="L804" s="365" t="str">
        <f aca="false">IF(A804="",IF(L805=1,1,""),1)</f>
        <v/>
      </c>
      <c r="N804" s="366" t="n">
        <f aca="false">COUNTIFS('Felling&amp;Restocking'!$A$11:$A$1000, 'Felling&amp;Restocking'!$A804, 'Felling&amp;Restocking'!$B$11:$B$1000, 'Felling&amp;Restocking'!$B804, 'Felling&amp;Restocking'!$H$11:$H$1000, 'Felling&amp;Restocking'!$H804)</f>
        <v>0</v>
      </c>
      <c r="O804" s="366" t="n">
        <f aca="false">IF(OR('Felling&amp;Restocking'!H804=0,'Felling&amp;Restocking'!H804=""),0,1)</f>
        <v>0</v>
      </c>
      <c r="P804" s="367" t="n">
        <f aca="false">SUM('Felling&amp;Restocking'!O804+'Felling&amp;Restocking'!P804)</f>
        <v>0</v>
      </c>
      <c r="S804" s="369" t="n">
        <f aca="false">IF(AND(O804&lt;&gt;0,P804&lt;&gt;0,'Felling&amp;Restocking'!G804&lt;&gt;0,AA804="",AC804=""),1,0)</f>
        <v>0</v>
      </c>
      <c r="T804" s="370" t="str">
        <f aca="false">IF(OR('Felling&amp;Restocking'!G804=0,'Felling&amp;Restocking'!G804=""),"",SUM('Felling&amp;Restocking'!O804/P804)*'Felling&amp;Restocking'!G804)</f>
        <v/>
      </c>
      <c r="U804" s="370" t="str">
        <f aca="false">IF(OR('Felling&amp;Restocking'!G804=0,'Felling&amp;Restocking'!G804=""),"",SUM('Felling&amp;Restocking'!P804/P804)*'Felling&amp;Restocking'!G804)</f>
        <v/>
      </c>
      <c r="V804" s="371" t="n">
        <f aca="false">IF(CONCATENATE('Felling&amp;Restocking'!U804&amp;'Felling&amp;Restocking'!W804&amp;'Felling&amp;Restocking'!Y804&amp;'Felling&amp;Restocking'!AA804&amp;'Felling&amp;Restocking'!AC804)="",0,1)</f>
        <v>0</v>
      </c>
      <c r="W804" s="372" t="n">
        <f aca="false">IF(OR(OR(TRIM('Felling&amp;Restocking'!H804)="T",TRIM('Felling&amp;Restocking'!H804)="DF",TRIM('Felling&amp;Restocking'!H804)="OS"),O804=0),0,1)</f>
        <v>0</v>
      </c>
      <c r="X804" s="372" t="n">
        <f aca="false">IF(OR('Felling&amp;Restocking'!$S804="",OR('Felling&amp;Restocking'!$S804=0,'Felling&amp;Restocking'!$S804="N/A")),0,1)</f>
        <v>0</v>
      </c>
      <c r="Y804" s="362" t="str">
        <f aca="false">IF(W804=1,T804,"")</f>
        <v/>
      </c>
      <c r="Z804" s="362" t="str">
        <f aca="false">IF(W804=1,U804,"")</f>
        <v/>
      </c>
      <c r="AA804" s="363" t="str">
        <f aca="false">CONCATENATE(IF(AND(AG804="B",AF804&lt;&gt;""),AF804,""),IF(AND(AI804="B",AH804&lt;&gt;""),AH804,""),IF(AND(AK804="B",AJ804&lt;&gt;""),AJ804,""),IF(AND(AM804="B",AL804&lt;&gt;""),AL804,""),IF(AND(AO804="B",AN804&lt;&gt;""),AN804,""),IF(AND(AQ804="B",AP804&lt;&gt;""),AP804,""))</f>
        <v/>
      </c>
      <c r="AC804" s="362" t="str">
        <f aca="false">CONCATENATE(IF(AND(AG804="C",AF804&lt;&gt;""),AF804,""),IF(AND(AI804="C",AH804&lt;&gt;""),AH804,""),IF(AND(AK804="C",AJ804&lt;&gt;""),AJ804,""),IF(AND(AM804="C",AL804&lt;&gt;""),AL804,""),IF(AND(AO804="C",AN804&lt;&gt;""),AN804,""),IF(AND(AQ804="C",AP804&lt;&gt;""),AP804,""))</f>
        <v/>
      </c>
      <c r="AE804" s="362" t="str">
        <f aca="false">CONCATENATE(IF(AS804="","",AS804),IF(AU804="","",AU804),IF(AW804="","",AW804),IF(AY804="","",AY804),IF(BA804="","",BA804),IF(BC804="","",BC804))</f>
        <v>1</v>
      </c>
      <c r="AF804" s="362" t="str">
        <f aca="false">IF('Felling&amp;Restocking'!I804="","",IFERROR(VLOOKUP( 'Felling&amp;Restocking'!I804,SpeciesList[],2,0),"," &amp; 'Felling&amp;Restocking'!I804))</f>
        <v/>
      </c>
      <c r="AG804" s="362" t="str">
        <f aca="false">IF('Felling&amp;Restocking'!I804="","",VLOOKUP( 'Felling&amp;Restocking'!I804,SpeciesList[],4,0))</f>
        <v/>
      </c>
      <c r="AH804" s="362" t="str">
        <f aca="false">IF('Felling&amp;Restocking'!J804="","",IFERROR("," &amp; VLOOKUP( 'Felling&amp;Restocking'!J804,SpeciesList[],2,0),"," &amp; 'Felling&amp;Restocking'!J804))</f>
        <v/>
      </c>
      <c r="AI804" s="362" t="str">
        <f aca="false">IF('Felling&amp;Restocking'!J804="","",VLOOKUP( 'Felling&amp;Restocking'!J804,SpeciesList[],4,0))</f>
        <v/>
      </c>
      <c r="AJ804" s="362" t="str">
        <f aca="false">IF('Felling&amp;Restocking'!K804="","",IFERROR("," &amp; VLOOKUP( 'Felling&amp;Restocking'!K804,SpeciesList[],2,0),"," &amp; 'Felling&amp;Restocking'!K804))</f>
        <v/>
      </c>
      <c r="AK804" s="362" t="str">
        <f aca="false">IF('Felling&amp;Restocking'!K804="","",VLOOKUP( 'Felling&amp;Restocking'!K804,SpeciesList[],4,0))</f>
        <v/>
      </c>
      <c r="AL804" s="362" t="str">
        <f aca="false">IF('Felling&amp;Restocking'!L804="","",IFERROR("," &amp; VLOOKUP( 'Felling&amp;Restocking'!L804,SpeciesList[],2,0),"," &amp; 'Felling&amp;Restocking'!L804))</f>
        <v/>
      </c>
      <c r="AM804" s="362" t="str">
        <f aca="false">IF('Felling&amp;Restocking'!L804="","",VLOOKUP( 'Felling&amp;Restocking'!L804,SpeciesList[],4,0))</f>
        <v/>
      </c>
      <c r="AN804" s="362" t="str">
        <f aca="false">IF('Felling&amp;Restocking'!M804="","",IFERROR("," &amp; VLOOKUP( 'Felling&amp;Restocking'!M804,SpeciesList[],2,0),"," &amp; 'Felling&amp;Restocking'!M804))</f>
        <v/>
      </c>
      <c r="AO804" s="362" t="str">
        <f aca="false">IF('Felling&amp;Restocking'!M804="","",VLOOKUP( 'Felling&amp;Restocking'!M804,SpeciesList[],4,0))</f>
        <v/>
      </c>
      <c r="AP804" s="362" t="str">
        <f aca="false">IF('Felling&amp;Restocking'!N804="","",IFERROR("," &amp; VLOOKUP( 'Felling&amp;Restocking'!N804,SpeciesList[],2,0),"," &amp; 'Felling&amp;Restocking'!N804))</f>
        <v/>
      </c>
      <c r="AQ804" s="362" t="str">
        <f aca="false">IF('Felling&amp;Restocking'!N804="","",VLOOKUP( 'Felling&amp;Restocking'!N804,SpeciesList[],4,0))</f>
        <v/>
      </c>
      <c r="AT804" s="362" t="str">
        <f aca="false">IF('Sub-Cpt Record'!A804&lt;&gt;"",CONCATENATE('Sub-Cpt Record'!A804,'Sub-Cpt Record'!B804,'Sub-Cpt Record'!C804),"")</f>
        <v/>
      </c>
      <c r="AU804" s="362" t="n">
        <f aca="false">IF($AT804="",1,COUNTIFS($AT$11:$AT$1000, $AT804))</f>
        <v>1</v>
      </c>
      <c r="AV804" s="362" t="n">
        <f aca="false">IF(AT804&lt;&gt;"",'Sub-Cpt Record'!C804/CODE!AU804,0)</f>
        <v>0</v>
      </c>
    </row>
    <row r="805" customFormat="false" ht="15" hidden="false" customHeight="false" outlineLevel="0" collapsed="false">
      <c r="A805" s="362" t="str">
        <f aca="false">IF('Sub-Cpt Record'!B805="",IF(OR('Sub-Cpt Record'!A805=0,'Sub-Cpt Record'!A805=""),"",'Sub-Cpt Record'!A805),CONCATENATE('Sub-Cpt Record'!A805&amp;'Sub-Cpt Record'!B805))</f>
        <v/>
      </c>
      <c r="B805" s="362" t="n">
        <f aca="false">IF($A805="",1,COUNTIFS($A$11:$A$1000, $A805))</f>
        <v>1</v>
      </c>
      <c r="C805" s="363" t="str">
        <f aca="false">IF('Sub-Cpt Record'!E805 = "","",'Sub-Cpt Record'!E805&amp;"  ")</f>
        <v/>
      </c>
      <c r="D805" s="362" t="str">
        <f aca="false">IF('Sub-Cpt Record'!F805 = "","",'Sub-Cpt Record'!F805&amp;"  ")</f>
        <v/>
      </c>
      <c r="E805" s="362" t="str">
        <f aca="false">IF('Sub-Cpt Record'!G805 = "","",'Sub-Cpt Record'!G805&amp;"  ")</f>
        <v/>
      </c>
      <c r="F805" s="362" t="str">
        <f aca="false">IF('Sub-Cpt Record'!H805 = "","",'Sub-Cpt Record'!H805&amp;"  ")</f>
        <v/>
      </c>
      <c r="G805" s="362" t="str">
        <f aca="false">IF('Sub-Cpt Record'!I805 = "","",'Sub-Cpt Record'!I805&amp;"  ")</f>
        <v/>
      </c>
      <c r="H805" s="362" t="str">
        <f aca="false">IF('Sub-Cpt Record'!J805 = "","",'Sub-Cpt Record'!J805&amp;"  ")</f>
        <v/>
      </c>
      <c r="I805" s="364" t="str">
        <f aca="false">CONCATENATE(C805&amp;D805&amp;E805&amp;F805&amp;G805&amp;H805)</f>
        <v/>
      </c>
      <c r="J805" s="362" t="n">
        <f aca="false">IF(A805&lt;&gt;"",'Sub-Cpt Record'!C805/CODE!B805,0)</f>
        <v>0</v>
      </c>
      <c r="L805" s="365" t="str">
        <f aca="false">IF(A805="",IF(L806=1,1,""),1)</f>
        <v/>
      </c>
      <c r="N805" s="366" t="n">
        <f aca="false">COUNTIFS('Felling&amp;Restocking'!$A$11:$A$1000, 'Felling&amp;Restocking'!$A805, 'Felling&amp;Restocking'!$B$11:$B$1000, 'Felling&amp;Restocking'!$B805, 'Felling&amp;Restocking'!$H$11:$H$1000, 'Felling&amp;Restocking'!$H805)</f>
        <v>0</v>
      </c>
      <c r="O805" s="366" t="n">
        <f aca="false">IF(OR('Felling&amp;Restocking'!H805=0,'Felling&amp;Restocking'!H805=""),0,1)</f>
        <v>0</v>
      </c>
      <c r="P805" s="367" t="n">
        <f aca="false">SUM('Felling&amp;Restocking'!O805+'Felling&amp;Restocking'!P805)</f>
        <v>0</v>
      </c>
      <c r="S805" s="369" t="n">
        <f aca="false">IF(AND(O805&lt;&gt;0,P805&lt;&gt;0,'Felling&amp;Restocking'!G805&lt;&gt;0,AA805="",AC805=""),1,0)</f>
        <v>0</v>
      </c>
      <c r="T805" s="370" t="str">
        <f aca="false">IF(OR('Felling&amp;Restocking'!G805=0,'Felling&amp;Restocking'!G805=""),"",SUM('Felling&amp;Restocking'!O805/P805)*'Felling&amp;Restocking'!G805)</f>
        <v/>
      </c>
      <c r="U805" s="370" t="str">
        <f aca="false">IF(OR('Felling&amp;Restocking'!G805=0,'Felling&amp;Restocking'!G805=""),"",SUM('Felling&amp;Restocking'!P805/P805)*'Felling&amp;Restocking'!G805)</f>
        <v/>
      </c>
      <c r="V805" s="371" t="n">
        <f aca="false">IF(CONCATENATE('Felling&amp;Restocking'!U805&amp;'Felling&amp;Restocking'!W805&amp;'Felling&amp;Restocking'!Y805&amp;'Felling&amp;Restocking'!AA805&amp;'Felling&amp;Restocking'!AC805)="",0,1)</f>
        <v>0</v>
      </c>
      <c r="W805" s="372" t="n">
        <f aca="false">IF(OR(OR(TRIM('Felling&amp;Restocking'!H805)="T",TRIM('Felling&amp;Restocking'!H805)="DF",TRIM('Felling&amp;Restocking'!H805)="OS"),O805=0),0,1)</f>
        <v>0</v>
      </c>
      <c r="X805" s="372" t="n">
        <f aca="false">IF(OR('Felling&amp;Restocking'!$S805="",OR('Felling&amp;Restocking'!$S805=0,'Felling&amp;Restocking'!$S805="N/A")),0,1)</f>
        <v>0</v>
      </c>
      <c r="Y805" s="362" t="str">
        <f aca="false">IF(W805=1,T805,"")</f>
        <v/>
      </c>
      <c r="Z805" s="362" t="str">
        <f aca="false">IF(W805=1,U805,"")</f>
        <v/>
      </c>
      <c r="AA805" s="363" t="str">
        <f aca="false">CONCATENATE(IF(AND(AG805="B",AF805&lt;&gt;""),AF805,""),IF(AND(AI805="B",AH805&lt;&gt;""),AH805,""),IF(AND(AK805="B",AJ805&lt;&gt;""),AJ805,""),IF(AND(AM805="B",AL805&lt;&gt;""),AL805,""),IF(AND(AO805="B",AN805&lt;&gt;""),AN805,""),IF(AND(AQ805="B",AP805&lt;&gt;""),AP805,""))</f>
        <v/>
      </c>
      <c r="AC805" s="362" t="str">
        <f aca="false">CONCATENATE(IF(AND(AG805="C",AF805&lt;&gt;""),AF805,""),IF(AND(AI805="C",AH805&lt;&gt;""),AH805,""),IF(AND(AK805="C",AJ805&lt;&gt;""),AJ805,""),IF(AND(AM805="C",AL805&lt;&gt;""),AL805,""),IF(AND(AO805="C",AN805&lt;&gt;""),AN805,""),IF(AND(AQ805="C",AP805&lt;&gt;""),AP805,""))</f>
        <v/>
      </c>
      <c r="AE805" s="362" t="str">
        <f aca="false">CONCATENATE(IF(AS805="","",AS805),IF(AU805="","",AU805),IF(AW805="","",AW805),IF(AY805="","",AY805),IF(BA805="","",BA805),IF(BC805="","",BC805))</f>
        <v>1</v>
      </c>
      <c r="AF805" s="362" t="str">
        <f aca="false">IF('Felling&amp;Restocking'!I805="","",IFERROR(VLOOKUP( 'Felling&amp;Restocking'!I805,SpeciesList[],2,0),"," &amp; 'Felling&amp;Restocking'!I805))</f>
        <v/>
      </c>
      <c r="AG805" s="362" t="str">
        <f aca="false">IF('Felling&amp;Restocking'!I805="","",VLOOKUP( 'Felling&amp;Restocking'!I805,SpeciesList[],4,0))</f>
        <v/>
      </c>
      <c r="AH805" s="362" t="str">
        <f aca="false">IF('Felling&amp;Restocking'!J805="","",IFERROR("," &amp; VLOOKUP( 'Felling&amp;Restocking'!J805,SpeciesList[],2,0),"," &amp; 'Felling&amp;Restocking'!J805))</f>
        <v/>
      </c>
      <c r="AI805" s="362" t="str">
        <f aca="false">IF('Felling&amp;Restocking'!J805="","",VLOOKUP( 'Felling&amp;Restocking'!J805,SpeciesList[],4,0))</f>
        <v/>
      </c>
      <c r="AJ805" s="362" t="str">
        <f aca="false">IF('Felling&amp;Restocking'!K805="","",IFERROR("," &amp; VLOOKUP( 'Felling&amp;Restocking'!K805,SpeciesList[],2,0),"," &amp; 'Felling&amp;Restocking'!K805))</f>
        <v/>
      </c>
      <c r="AK805" s="362" t="str">
        <f aca="false">IF('Felling&amp;Restocking'!K805="","",VLOOKUP( 'Felling&amp;Restocking'!K805,SpeciesList[],4,0))</f>
        <v/>
      </c>
      <c r="AL805" s="362" t="str">
        <f aca="false">IF('Felling&amp;Restocking'!L805="","",IFERROR("," &amp; VLOOKUP( 'Felling&amp;Restocking'!L805,SpeciesList[],2,0),"," &amp; 'Felling&amp;Restocking'!L805))</f>
        <v/>
      </c>
      <c r="AM805" s="362" t="str">
        <f aca="false">IF('Felling&amp;Restocking'!L805="","",VLOOKUP( 'Felling&amp;Restocking'!L805,SpeciesList[],4,0))</f>
        <v/>
      </c>
      <c r="AN805" s="362" t="str">
        <f aca="false">IF('Felling&amp;Restocking'!M805="","",IFERROR("," &amp; VLOOKUP( 'Felling&amp;Restocking'!M805,SpeciesList[],2,0),"," &amp; 'Felling&amp;Restocking'!M805))</f>
        <v/>
      </c>
      <c r="AO805" s="362" t="str">
        <f aca="false">IF('Felling&amp;Restocking'!M805="","",VLOOKUP( 'Felling&amp;Restocking'!M805,SpeciesList[],4,0))</f>
        <v/>
      </c>
      <c r="AP805" s="362" t="str">
        <f aca="false">IF('Felling&amp;Restocking'!N805="","",IFERROR("," &amp; VLOOKUP( 'Felling&amp;Restocking'!N805,SpeciesList[],2,0),"," &amp; 'Felling&amp;Restocking'!N805))</f>
        <v/>
      </c>
      <c r="AQ805" s="362" t="str">
        <f aca="false">IF('Felling&amp;Restocking'!N805="","",VLOOKUP( 'Felling&amp;Restocking'!N805,SpeciesList[],4,0))</f>
        <v/>
      </c>
      <c r="AT805" s="362" t="str">
        <f aca="false">IF('Sub-Cpt Record'!A805&lt;&gt;"",CONCATENATE('Sub-Cpt Record'!A805,'Sub-Cpt Record'!B805,'Sub-Cpt Record'!C805),"")</f>
        <v/>
      </c>
      <c r="AU805" s="362" t="n">
        <f aca="false">IF($AT805="",1,COUNTIFS($AT$11:$AT$1000, $AT805))</f>
        <v>1</v>
      </c>
      <c r="AV805" s="362" t="n">
        <f aca="false">IF(AT805&lt;&gt;"",'Sub-Cpt Record'!C805/CODE!AU805,0)</f>
        <v>0</v>
      </c>
    </row>
    <row r="806" customFormat="false" ht="15" hidden="false" customHeight="false" outlineLevel="0" collapsed="false">
      <c r="A806" s="362" t="str">
        <f aca="false">IF('Sub-Cpt Record'!B806="",IF(OR('Sub-Cpt Record'!A806=0,'Sub-Cpt Record'!A806=""),"",'Sub-Cpt Record'!A806),CONCATENATE('Sub-Cpt Record'!A806&amp;'Sub-Cpt Record'!B806))</f>
        <v/>
      </c>
      <c r="B806" s="362" t="n">
        <f aca="false">IF($A806="",1,COUNTIFS($A$11:$A$1000, $A806))</f>
        <v>1</v>
      </c>
      <c r="C806" s="363" t="str">
        <f aca="false">IF('Sub-Cpt Record'!E806 = "","",'Sub-Cpt Record'!E806&amp;"  ")</f>
        <v/>
      </c>
      <c r="D806" s="362" t="str">
        <f aca="false">IF('Sub-Cpt Record'!F806 = "","",'Sub-Cpt Record'!F806&amp;"  ")</f>
        <v/>
      </c>
      <c r="E806" s="362" t="str">
        <f aca="false">IF('Sub-Cpt Record'!G806 = "","",'Sub-Cpt Record'!G806&amp;"  ")</f>
        <v/>
      </c>
      <c r="F806" s="362" t="str">
        <f aca="false">IF('Sub-Cpt Record'!H806 = "","",'Sub-Cpt Record'!H806&amp;"  ")</f>
        <v/>
      </c>
      <c r="G806" s="362" t="str">
        <f aca="false">IF('Sub-Cpt Record'!I806 = "","",'Sub-Cpt Record'!I806&amp;"  ")</f>
        <v/>
      </c>
      <c r="H806" s="362" t="str">
        <f aca="false">IF('Sub-Cpt Record'!J806 = "","",'Sub-Cpt Record'!J806&amp;"  ")</f>
        <v/>
      </c>
      <c r="I806" s="364" t="str">
        <f aca="false">CONCATENATE(C806&amp;D806&amp;E806&amp;F806&amp;G806&amp;H806)</f>
        <v/>
      </c>
      <c r="J806" s="362" t="n">
        <f aca="false">IF(A806&lt;&gt;"",'Sub-Cpt Record'!C806/CODE!B806,0)</f>
        <v>0</v>
      </c>
      <c r="L806" s="365" t="str">
        <f aca="false">IF(A806="",IF(L807=1,1,""),1)</f>
        <v/>
      </c>
      <c r="N806" s="366" t="n">
        <f aca="false">COUNTIFS('Felling&amp;Restocking'!$A$11:$A$1000, 'Felling&amp;Restocking'!$A806, 'Felling&amp;Restocking'!$B$11:$B$1000, 'Felling&amp;Restocking'!$B806, 'Felling&amp;Restocking'!$H$11:$H$1000, 'Felling&amp;Restocking'!$H806)</f>
        <v>0</v>
      </c>
      <c r="O806" s="366" t="n">
        <f aca="false">IF(OR('Felling&amp;Restocking'!H806=0,'Felling&amp;Restocking'!H806=""),0,1)</f>
        <v>0</v>
      </c>
      <c r="P806" s="367" t="n">
        <f aca="false">SUM('Felling&amp;Restocking'!O806+'Felling&amp;Restocking'!P806)</f>
        <v>0</v>
      </c>
      <c r="S806" s="369" t="n">
        <f aca="false">IF(AND(O806&lt;&gt;0,P806&lt;&gt;0,'Felling&amp;Restocking'!G806&lt;&gt;0,AA806="",AC806=""),1,0)</f>
        <v>0</v>
      </c>
      <c r="T806" s="370" t="str">
        <f aca="false">IF(OR('Felling&amp;Restocking'!G806=0,'Felling&amp;Restocking'!G806=""),"",SUM('Felling&amp;Restocking'!O806/P806)*'Felling&amp;Restocking'!G806)</f>
        <v/>
      </c>
      <c r="U806" s="370" t="str">
        <f aca="false">IF(OR('Felling&amp;Restocking'!G806=0,'Felling&amp;Restocking'!G806=""),"",SUM('Felling&amp;Restocking'!P806/P806)*'Felling&amp;Restocking'!G806)</f>
        <v/>
      </c>
      <c r="V806" s="371" t="n">
        <f aca="false">IF(CONCATENATE('Felling&amp;Restocking'!U806&amp;'Felling&amp;Restocking'!W806&amp;'Felling&amp;Restocking'!Y806&amp;'Felling&amp;Restocking'!AA806&amp;'Felling&amp;Restocking'!AC806)="",0,1)</f>
        <v>0</v>
      </c>
      <c r="W806" s="372" t="n">
        <f aca="false">IF(OR(OR(TRIM('Felling&amp;Restocking'!H806)="T",TRIM('Felling&amp;Restocking'!H806)="DF",TRIM('Felling&amp;Restocking'!H806)="OS"),O806=0),0,1)</f>
        <v>0</v>
      </c>
      <c r="X806" s="372" t="n">
        <f aca="false">IF(OR('Felling&amp;Restocking'!$S806="",OR('Felling&amp;Restocking'!$S806=0,'Felling&amp;Restocking'!$S806="N/A")),0,1)</f>
        <v>0</v>
      </c>
      <c r="Y806" s="362" t="str">
        <f aca="false">IF(W806=1,T806,"")</f>
        <v/>
      </c>
      <c r="Z806" s="362" t="str">
        <f aca="false">IF(W806=1,U806,"")</f>
        <v/>
      </c>
      <c r="AA806" s="363" t="str">
        <f aca="false">CONCATENATE(IF(AND(AG806="B",AF806&lt;&gt;""),AF806,""),IF(AND(AI806="B",AH806&lt;&gt;""),AH806,""),IF(AND(AK806="B",AJ806&lt;&gt;""),AJ806,""),IF(AND(AM806="B",AL806&lt;&gt;""),AL806,""),IF(AND(AO806="B",AN806&lt;&gt;""),AN806,""),IF(AND(AQ806="B",AP806&lt;&gt;""),AP806,""))</f>
        <v/>
      </c>
      <c r="AC806" s="362" t="str">
        <f aca="false">CONCATENATE(IF(AND(AG806="C",AF806&lt;&gt;""),AF806,""),IF(AND(AI806="C",AH806&lt;&gt;""),AH806,""),IF(AND(AK806="C",AJ806&lt;&gt;""),AJ806,""),IF(AND(AM806="C",AL806&lt;&gt;""),AL806,""),IF(AND(AO806="C",AN806&lt;&gt;""),AN806,""),IF(AND(AQ806="C",AP806&lt;&gt;""),AP806,""))</f>
        <v/>
      </c>
      <c r="AE806" s="362" t="str">
        <f aca="false">CONCATENATE(IF(AS806="","",AS806),IF(AU806="","",AU806),IF(AW806="","",AW806),IF(AY806="","",AY806),IF(BA806="","",BA806),IF(BC806="","",BC806))</f>
        <v>1</v>
      </c>
      <c r="AF806" s="362" t="str">
        <f aca="false">IF('Felling&amp;Restocking'!I806="","",IFERROR(VLOOKUP( 'Felling&amp;Restocking'!I806,SpeciesList[],2,0),"," &amp; 'Felling&amp;Restocking'!I806))</f>
        <v/>
      </c>
      <c r="AG806" s="362" t="str">
        <f aca="false">IF('Felling&amp;Restocking'!I806="","",VLOOKUP( 'Felling&amp;Restocking'!I806,SpeciesList[],4,0))</f>
        <v/>
      </c>
      <c r="AH806" s="362" t="str">
        <f aca="false">IF('Felling&amp;Restocking'!J806="","",IFERROR("," &amp; VLOOKUP( 'Felling&amp;Restocking'!J806,SpeciesList[],2,0),"," &amp; 'Felling&amp;Restocking'!J806))</f>
        <v/>
      </c>
      <c r="AI806" s="362" t="str">
        <f aca="false">IF('Felling&amp;Restocking'!J806="","",VLOOKUP( 'Felling&amp;Restocking'!J806,SpeciesList[],4,0))</f>
        <v/>
      </c>
      <c r="AJ806" s="362" t="str">
        <f aca="false">IF('Felling&amp;Restocking'!K806="","",IFERROR("," &amp; VLOOKUP( 'Felling&amp;Restocking'!K806,SpeciesList[],2,0),"," &amp; 'Felling&amp;Restocking'!K806))</f>
        <v/>
      </c>
      <c r="AK806" s="362" t="str">
        <f aca="false">IF('Felling&amp;Restocking'!K806="","",VLOOKUP( 'Felling&amp;Restocking'!K806,SpeciesList[],4,0))</f>
        <v/>
      </c>
      <c r="AL806" s="362" t="str">
        <f aca="false">IF('Felling&amp;Restocking'!L806="","",IFERROR("," &amp; VLOOKUP( 'Felling&amp;Restocking'!L806,SpeciesList[],2,0),"," &amp; 'Felling&amp;Restocking'!L806))</f>
        <v/>
      </c>
      <c r="AM806" s="362" t="str">
        <f aca="false">IF('Felling&amp;Restocking'!L806="","",VLOOKUP( 'Felling&amp;Restocking'!L806,SpeciesList[],4,0))</f>
        <v/>
      </c>
      <c r="AN806" s="362" t="str">
        <f aca="false">IF('Felling&amp;Restocking'!M806="","",IFERROR("," &amp; VLOOKUP( 'Felling&amp;Restocking'!M806,SpeciesList[],2,0),"," &amp; 'Felling&amp;Restocking'!M806))</f>
        <v/>
      </c>
      <c r="AO806" s="362" t="str">
        <f aca="false">IF('Felling&amp;Restocking'!M806="","",VLOOKUP( 'Felling&amp;Restocking'!M806,SpeciesList[],4,0))</f>
        <v/>
      </c>
      <c r="AP806" s="362" t="str">
        <f aca="false">IF('Felling&amp;Restocking'!N806="","",IFERROR("," &amp; VLOOKUP( 'Felling&amp;Restocking'!N806,SpeciesList[],2,0),"," &amp; 'Felling&amp;Restocking'!N806))</f>
        <v/>
      </c>
      <c r="AQ806" s="362" t="str">
        <f aca="false">IF('Felling&amp;Restocking'!N806="","",VLOOKUP( 'Felling&amp;Restocking'!N806,SpeciesList[],4,0))</f>
        <v/>
      </c>
      <c r="AT806" s="362" t="str">
        <f aca="false">IF('Sub-Cpt Record'!A806&lt;&gt;"",CONCATENATE('Sub-Cpt Record'!A806,'Sub-Cpt Record'!B806,'Sub-Cpt Record'!C806),"")</f>
        <v/>
      </c>
      <c r="AU806" s="362" t="n">
        <f aca="false">IF($AT806="",1,COUNTIFS($AT$11:$AT$1000, $AT806))</f>
        <v>1</v>
      </c>
      <c r="AV806" s="362" t="n">
        <f aca="false">IF(AT806&lt;&gt;"",'Sub-Cpt Record'!C806/CODE!AU806,0)</f>
        <v>0</v>
      </c>
    </row>
    <row r="807" customFormat="false" ht="15" hidden="false" customHeight="false" outlineLevel="0" collapsed="false">
      <c r="A807" s="362" t="str">
        <f aca="false">IF('Sub-Cpt Record'!B807="",IF(OR('Sub-Cpt Record'!A807=0,'Sub-Cpt Record'!A807=""),"",'Sub-Cpt Record'!A807),CONCATENATE('Sub-Cpt Record'!A807&amp;'Sub-Cpt Record'!B807))</f>
        <v/>
      </c>
      <c r="B807" s="362" t="n">
        <f aca="false">IF($A807="",1,COUNTIFS($A$11:$A$1000, $A807))</f>
        <v>1</v>
      </c>
      <c r="C807" s="363" t="str">
        <f aca="false">IF('Sub-Cpt Record'!E807 = "","",'Sub-Cpt Record'!E807&amp;"  ")</f>
        <v/>
      </c>
      <c r="D807" s="362" t="str">
        <f aca="false">IF('Sub-Cpt Record'!F807 = "","",'Sub-Cpt Record'!F807&amp;"  ")</f>
        <v/>
      </c>
      <c r="E807" s="362" t="str">
        <f aca="false">IF('Sub-Cpt Record'!G807 = "","",'Sub-Cpt Record'!G807&amp;"  ")</f>
        <v/>
      </c>
      <c r="F807" s="362" t="str">
        <f aca="false">IF('Sub-Cpt Record'!H807 = "","",'Sub-Cpt Record'!H807&amp;"  ")</f>
        <v/>
      </c>
      <c r="G807" s="362" t="str">
        <f aca="false">IF('Sub-Cpt Record'!I807 = "","",'Sub-Cpt Record'!I807&amp;"  ")</f>
        <v/>
      </c>
      <c r="H807" s="362" t="str">
        <f aca="false">IF('Sub-Cpt Record'!J807 = "","",'Sub-Cpt Record'!J807&amp;"  ")</f>
        <v/>
      </c>
      <c r="I807" s="364" t="str">
        <f aca="false">CONCATENATE(C807&amp;D807&amp;E807&amp;F807&amp;G807&amp;H807)</f>
        <v/>
      </c>
      <c r="J807" s="362" t="n">
        <f aca="false">IF(A807&lt;&gt;"",'Sub-Cpt Record'!C807/CODE!B807,0)</f>
        <v>0</v>
      </c>
      <c r="L807" s="365" t="str">
        <f aca="false">IF(A807="",IF(L808=1,1,""),1)</f>
        <v/>
      </c>
      <c r="N807" s="366" t="n">
        <f aca="false">COUNTIFS('Felling&amp;Restocking'!$A$11:$A$1000, 'Felling&amp;Restocking'!$A807, 'Felling&amp;Restocking'!$B$11:$B$1000, 'Felling&amp;Restocking'!$B807, 'Felling&amp;Restocking'!$H$11:$H$1000, 'Felling&amp;Restocking'!$H807)</f>
        <v>0</v>
      </c>
      <c r="O807" s="366" t="n">
        <f aca="false">IF(OR('Felling&amp;Restocking'!H807=0,'Felling&amp;Restocking'!H807=""),0,1)</f>
        <v>0</v>
      </c>
      <c r="P807" s="367" t="n">
        <f aca="false">SUM('Felling&amp;Restocking'!O807+'Felling&amp;Restocking'!P807)</f>
        <v>0</v>
      </c>
      <c r="S807" s="369" t="n">
        <f aca="false">IF(AND(O807&lt;&gt;0,P807&lt;&gt;0,'Felling&amp;Restocking'!G807&lt;&gt;0,AA807="",AC807=""),1,0)</f>
        <v>0</v>
      </c>
      <c r="T807" s="370" t="str">
        <f aca="false">IF(OR('Felling&amp;Restocking'!G807=0,'Felling&amp;Restocking'!G807=""),"",SUM('Felling&amp;Restocking'!O807/P807)*'Felling&amp;Restocking'!G807)</f>
        <v/>
      </c>
      <c r="U807" s="370" t="str">
        <f aca="false">IF(OR('Felling&amp;Restocking'!G807=0,'Felling&amp;Restocking'!G807=""),"",SUM('Felling&amp;Restocking'!P807/P807)*'Felling&amp;Restocking'!G807)</f>
        <v/>
      </c>
      <c r="V807" s="371" t="n">
        <f aca="false">IF(CONCATENATE('Felling&amp;Restocking'!U807&amp;'Felling&amp;Restocking'!W807&amp;'Felling&amp;Restocking'!Y807&amp;'Felling&amp;Restocking'!AA807&amp;'Felling&amp;Restocking'!AC807)="",0,1)</f>
        <v>0</v>
      </c>
      <c r="W807" s="372" t="n">
        <f aca="false">IF(OR(OR(TRIM('Felling&amp;Restocking'!H807)="T",TRIM('Felling&amp;Restocking'!H807)="DF",TRIM('Felling&amp;Restocking'!H807)="OS"),O807=0),0,1)</f>
        <v>0</v>
      </c>
      <c r="X807" s="372" t="n">
        <f aca="false">IF(OR('Felling&amp;Restocking'!$S807="",OR('Felling&amp;Restocking'!$S807=0,'Felling&amp;Restocking'!$S807="N/A")),0,1)</f>
        <v>0</v>
      </c>
      <c r="Y807" s="362" t="str">
        <f aca="false">IF(W807=1,T807,"")</f>
        <v/>
      </c>
      <c r="Z807" s="362" t="str">
        <f aca="false">IF(W807=1,U807,"")</f>
        <v/>
      </c>
      <c r="AA807" s="363" t="str">
        <f aca="false">CONCATENATE(IF(AND(AG807="B",AF807&lt;&gt;""),AF807,""),IF(AND(AI807="B",AH807&lt;&gt;""),AH807,""),IF(AND(AK807="B",AJ807&lt;&gt;""),AJ807,""),IF(AND(AM807="B",AL807&lt;&gt;""),AL807,""),IF(AND(AO807="B",AN807&lt;&gt;""),AN807,""),IF(AND(AQ807="B",AP807&lt;&gt;""),AP807,""))</f>
        <v/>
      </c>
      <c r="AC807" s="362" t="str">
        <f aca="false">CONCATENATE(IF(AND(AG807="C",AF807&lt;&gt;""),AF807,""),IF(AND(AI807="C",AH807&lt;&gt;""),AH807,""),IF(AND(AK807="C",AJ807&lt;&gt;""),AJ807,""),IF(AND(AM807="C",AL807&lt;&gt;""),AL807,""),IF(AND(AO807="C",AN807&lt;&gt;""),AN807,""),IF(AND(AQ807="C",AP807&lt;&gt;""),AP807,""))</f>
        <v/>
      </c>
      <c r="AE807" s="362" t="str">
        <f aca="false">CONCATENATE(IF(AS807="","",AS807),IF(AU807="","",AU807),IF(AW807="","",AW807),IF(AY807="","",AY807),IF(BA807="","",BA807),IF(BC807="","",BC807))</f>
        <v>1</v>
      </c>
      <c r="AF807" s="362" t="str">
        <f aca="false">IF('Felling&amp;Restocking'!I807="","",IFERROR(VLOOKUP( 'Felling&amp;Restocking'!I807,SpeciesList[],2,0),"," &amp; 'Felling&amp;Restocking'!I807))</f>
        <v/>
      </c>
      <c r="AG807" s="362" t="str">
        <f aca="false">IF('Felling&amp;Restocking'!I807="","",VLOOKUP( 'Felling&amp;Restocking'!I807,SpeciesList[],4,0))</f>
        <v/>
      </c>
      <c r="AH807" s="362" t="str">
        <f aca="false">IF('Felling&amp;Restocking'!J807="","",IFERROR("," &amp; VLOOKUP( 'Felling&amp;Restocking'!J807,SpeciesList[],2,0),"," &amp; 'Felling&amp;Restocking'!J807))</f>
        <v/>
      </c>
      <c r="AI807" s="362" t="str">
        <f aca="false">IF('Felling&amp;Restocking'!J807="","",VLOOKUP( 'Felling&amp;Restocking'!J807,SpeciesList[],4,0))</f>
        <v/>
      </c>
      <c r="AJ807" s="362" t="str">
        <f aca="false">IF('Felling&amp;Restocking'!K807="","",IFERROR("," &amp; VLOOKUP( 'Felling&amp;Restocking'!K807,SpeciesList[],2,0),"," &amp; 'Felling&amp;Restocking'!K807))</f>
        <v/>
      </c>
      <c r="AK807" s="362" t="str">
        <f aca="false">IF('Felling&amp;Restocking'!K807="","",VLOOKUP( 'Felling&amp;Restocking'!K807,SpeciesList[],4,0))</f>
        <v/>
      </c>
      <c r="AL807" s="362" t="str">
        <f aca="false">IF('Felling&amp;Restocking'!L807="","",IFERROR("," &amp; VLOOKUP( 'Felling&amp;Restocking'!L807,SpeciesList[],2,0),"," &amp; 'Felling&amp;Restocking'!L807))</f>
        <v/>
      </c>
      <c r="AM807" s="362" t="str">
        <f aca="false">IF('Felling&amp;Restocking'!L807="","",VLOOKUP( 'Felling&amp;Restocking'!L807,SpeciesList[],4,0))</f>
        <v/>
      </c>
      <c r="AN807" s="362" t="str">
        <f aca="false">IF('Felling&amp;Restocking'!M807="","",IFERROR("," &amp; VLOOKUP( 'Felling&amp;Restocking'!M807,SpeciesList[],2,0),"," &amp; 'Felling&amp;Restocking'!M807))</f>
        <v/>
      </c>
      <c r="AO807" s="362" t="str">
        <f aca="false">IF('Felling&amp;Restocking'!M807="","",VLOOKUP( 'Felling&amp;Restocking'!M807,SpeciesList[],4,0))</f>
        <v/>
      </c>
      <c r="AP807" s="362" t="str">
        <f aca="false">IF('Felling&amp;Restocking'!N807="","",IFERROR("," &amp; VLOOKUP( 'Felling&amp;Restocking'!N807,SpeciesList[],2,0),"," &amp; 'Felling&amp;Restocking'!N807))</f>
        <v/>
      </c>
      <c r="AQ807" s="362" t="str">
        <f aca="false">IF('Felling&amp;Restocking'!N807="","",VLOOKUP( 'Felling&amp;Restocking'!N807,SpeciesList[],4,0))</f>
        <v/>
      </c>
      <c r="AT807" s="362" t="str">
        <f aca="false">IF('Sub-Cpt Record'!A807&lt;&gt;"",CONCATENATE('Sub-Cpt Record'!A807,'Sub-Cpt Record'!B807,'Sub-Cpt Record'!C807),"")</f>
        <v/>
      </c>
      <c r="AU807" s="362" t="n">
        <f aca="false">IF($AT807="",1,COUNTIFS($AT$11:$AT$1000, $AT807))</f>
        <v>1</v>
      </c>
      <c r="AV807" s="362" t="n">
        <f aca="false">IF(AT807&lt;&gt;"",'Sub-Cpt Record'!C807/CODE!AU807,0)</f>
        <v>0</v>
      </c>
    </row>
    <row r="808" customFormat="false" ht="15" hidden="false" customHeight="false" outlineLevel="0" collapsed="false">
      <c r="A808" s="362" t="str">
        <f aca="false">IF('Sub-Cpt Record'!B808="",IF(OR('Sub-Cpt Record'!A808=0,'Sub-Cpt Record'!A808=""),"",'Sub-Cpt Record'!A808),CONCATENATE('Sub-Cpt Record'!A808&amp;'Sub-Cpt Record'!B808))</f>
        <v/>
      </c>
      <c r="B808" s="362" t="n">
        <f aca="false">IF($A808="",1,COUNTIFS($A$11:$A$1000, $A808))</f>
        <v>1</v>
      </c>
      <c r="C808" s="363" t="str">
        <f aca="false">IF('Sub-Cpt Record'!E808 = "","",'Sub-Cpt Record'!E808&amp;"  ")</f>
        <v/>
      </c>
      <c r="D808" s="362" t="str">
        <f aca="false">IF('Sub-Cpt Record'!F808 = "","",'Sub-Cpt Record'!F808&amp;"  ")</f>
        <v/>
      </c>
      <c r="E808" s="362" t="str">
        <f aca="false">IF('Sub-Cpt Record'!G808 = "","",'Sub-Cpt Record'!G808&amp;"  ")</f>
        <v/>
      </c>
      <c r="F808" s="362" t="str">
        <f aca="false">IF('Sub-Cpt Record'!H808 = "","",'Sub-Cpt Record'!H808&amp;"  ")</f>
        <v/>
      </c>
      <c r="G808" s="362" t="str">
        <f aca="false">IF('Sub-Cpt Record'!I808 = "","",'Sub-Cpt Record'!I808&amp;"  ")</f>
        <v/>
      </c>
      <c r="H808" s="362" t="str">
        <f aca="false">IF('Sub-Cpt Record'!J808 = "","",'Sub-Cpt Record'!J808&amp;"  ")</f>
        <v/>
      </c>
      <c r="I808" s="364" t="str">
        <f aca="false">CONCATENATE(C808&amp;D808&amp;E808&amp;F808&amp;G808&amp;H808)</f>
        <v/>
      </c>
      <c r="J808" s="362" t="n">
        <f aca="false">IF(A808&lt;&gt;"",'Sub-Cpt Record'!C808/CODE!B808,0)</f>
        <v>0</v>
      </c>
      <c r="L808" s="365" t="str">
        <f aca="false">IF(A808="",IF(L809=1,1,""),1)</f>
        <v/>
      </c>
      <c r="N808" s="366" t="n">
        <f aca="false">COUNTIFS('Felling&amp;Restocking'!$A$11:$A$1000, 'Felling&amp;Restocking'!$A808, 'Felling&amp;Restocking'!$B$11:$B$1000, 'Felling&amp;Restocking'!$B808, 'Felling&amp;Restocking'!$H$11:$H$1000, 'Felling&amp;Restocking'!$H808)</f>
        <v>0</v>
      </c>
      <c r="O808" s="366" t="n">
        <f aca="false">IF(OR('Felling&amp;Restocking'!H808=0,'Felling&amp;Restocking'!H808=""),0,1)</f>
        <v>0</v>
      </c>
      <c r="P808" s="367" t="n">
        <f aca="false">SUM('Felling&amp;Restocking'!O808+'Felling&amp;Restocking'!P808)</f>
        <v>0</v>
      </c>
      <c r="S808" s="369" t="n">
        <f aca="false">IF(AND(O808&lt;&gt;0,P808&lt;&gt;0,'Felling&amp;Restocking'!G808&lt;&gt;0,AA808="",AC808=""),1,0)</f>
        <v>0</v>
      </c>
      <c r="T808" s="370" t="str">
        <f aca="false">IF(OR('Felling&amp;Restocking'!G808=0,'Felling&amp;Restocking'!G808=""),"",SUM('Felling&amp;Restocking'!O808/P808)*'Felling&amp;Restocking'!G808)</f>
        <v/>
      </c>
      <c r="U808" s="370" t="str">
        <f aca="false">IF(OR('Felling&amp;Restocking'!G808=0,'Felling&amp;Restocking'!G808=""),"",SUM('Felling&amp;Restocking'!P808/P808)*'Felling&amp;Restocking'!G808)</f>
        <v/>
      </c>
      <c r="V808" s="371" t="n">
        <f aca="false">IF(CONCATENATE('Felling&amp;Restocking'!U808&amp;'Felling&amp;Restocking'!W808&amp;'Felling&amp;Restocking'!Y808&amp;'Felling&amp;Restocking'!AA808&amp;'Felling&amp;Restocking'!AC808)="",0,1)</f>
        <v>0</v>
      </c>
      <c r="W808" s="372" t="n">
        <f aca="false">IF(OR(OR(TRIM('Felling&amp;Restocking'!H808)="T",TRIM('Felling&amp;Restocking'!H808)="DF",TRIM('Felling&amp;Restocking'!H808)="OS"),O808=0),0,1)</f>
        <v>0</v>
      </c>
      <c r="X808" s="372" t="n">
        <f aca="false">IF(OR('Felling&amp;Restocking'!$S808="",OR('Felling&amp;Restocking'!$S808=0,'Felling&amp;Restocking'!$S808="N/A")),0,1)</f>
        <v>0</v>
      </c>
      <c r="Y808" s="362" t="str">
        <f aca="false">IF(W808=1,T808,"")</f>
        <v/>
      </c>
      <c r="Z808" s="362" t="str">
        <f aca="false">IF(W808=1,U808,"")</f>
        <v/>
      </c>
      <c r="AA808" s="363" t="str">
        <f aca="false">CONCATENATE(IF(AND(AG808="B",AF808&lt;&gt;""),AF808,""),IF(AND(AI808="B",AH808&lt;&gt;""),AH808,""),IF(AND(AK808="B",AJ808&lt;&gt;""),AJ808,""),IF(AND(AM808="B",AL808&lt;&gt;""),AL808,""),IF(AND(AO808="B",AN808&lt;&gt;""),AN808,""),IF(AND(AQ808="B",AP808&lt;&gt;""),AP808,""))</f>
        <v/>
      </c>
      <c r="AC808" s="362" t="str">
        <f aca="false">CONCATENATE(IF(AND(AG808="C",AF808&lt;&gt;""),AF808,""),IF(AND(AI808="C",AH808&lt;&gt;""),AH808,""),IF(AND(AK808="C",AJ808&lt;&gt;""),AJ808,""),IF(AND(AM808="C",AL808&lt;&gt;""),AL808,""),IF(AND(AO808="C",AN808&lt;&gt;""),AN808,""),IF(AND(AQ808="C",AP808&lt;&gt;""),AP808,""))</f>
        <v/>
      </c>
      <c r="AE808" s="362" t="str">
        <f aca="false">CONCATENATE(IF(AS808="","",AS808),IF(AU808="","",AU808),IF(AW808="","",AW808),IF(AY808="","",AY808),IF(BA808="","",BA808),IF(BC808="","",BC808))</f>
        <v>1</v>
      </c>
      <c r="AF808" s="362" t="str">
        <f aca="false">IF('Felling&amp;Restocking'!I808="","",IFERROR(VLOOKUP( 'Felling&amp;Restocking'!I808,SpeciesList[],2,0),"," &amp; 'Felling&amp;Restocking'!I808))</f>
        <v/>
      </c>
      <c r="AG808" s="362" t="str">
        <f aca="false">IF('Felling&amp;Restocking'!I808="","",VLOOKUP( 'Felling&amp;Restocking'!I808,SpeciesList[],4,0))</f>
        <v/>
      </c>
      <c r="AH808" s="362" t="str">
        <f aca="false">IF('Felling&amp;Restocking'!J808="","",IFERROR("," &amp; VLOOKUP( 'Felling&amp;Restocking'!J808,SpeciesList[],2,0),"," &amp; 'Felling&amp;Restocking'!J808))</f>
        <v/>
      </c>
      <c r="AI808" s="362" t="str">
        <f aca="false">IF('Felling&amp;Restocking'!J808="","",VLOOKUP( 'Felling&amp;Restocking'!J808,SpeciesList[],4,0))</f>
        <v/>
      </c>
      <c r="AJ808" s="362" t="str">
        <f aca="false">IF('Felling&amp;Restocking'!K808="","",IFERROR("," &amp; VLOOKUP( 'Felling&amp;Restocking'!K808,SpeciesList[],2,0),"," &amp; 'Felling&amp;Restocking'!K808))</f>
        <v/>
      </c>
      <c r="AK808" s="362" t="str">
        <f aca="false">IF('Felling&amp;Restocking'!K808="","",VLOOKUP( 'Felling&amp;Restocking'!K808,SpeciesList[],4,0))</f>
        <v/>
      </c>
      <c r="AL808" s="362" t="str">
        <f aca="false">IF('Felling&amp;Restocking'!L808="","",IFERROR("," &amp; VLOOKUP( 'Felling&amp;Restocking'!L808,SpeciesList[],2,0),"," &amp; 'Felling&amp;Restocking'!L808))</f>
        <v/>
      </c>
      <c r="AM808" s="362" t="str">
        <f aca="false">IF('Felling&amp;Restocking'!L808="","",VLOOKUP( 'Felling&amp;Restocking'!L808,SpeciesList[],4,0))</f>
        <v/>
      </c>
      <c r="AN808" s="362" t="str">
        <f aca="false">IF('Felling&amp;Restocking'!M808="","",IFERROR("," &amp; VLOOKUP( 'Felling&amp;Restocking'!M808,SpeciesList[],2,0),"," &amp; 'Felling&amp;Restocking'!M808))</f>
        <v/>
      </c>
      <c r="AO808" s="362" t="str">
        <f aca="false">IF('Felling&amp;Restocking'!M808="","",VLOOKUP( 'Felling&amp;Restocking'!M808,SpeciesList[],4,0))</f>
        <v/>
      </c>
      <c r="AP808" s="362" t="str">
        <f aca="false">IF('Felling&amp;Restocking'!N808="","",IFERROR("," &amp; VLOOKUP( 'Felling&amp;Restocking'!N808,SpeciesList[],2,0),"," &amp; 'Felling&amp;Restocking'!N808))</f>
        <v/>
      </c>
      <c r="AQ808" s="362" t="str">
        <f aca="false">IF('Felling&amp;Restocking'!N808="","",VLOOKUP( 'Felling&amp;Restocking'!N808,SpeciesList[],4,0))</f>
        <v/>
      </c>
      <c r="AT808" s="362" t="str">
        <f aca="false">IF('Sub-Cpt Record'!A808&lt;&gt;"",CONCATENATE('Sub-Cpt Record'!A808,'Sub-Cpt Record'!B808,'Sub-Cpt Record'!C808),"")</f>
        <v/>
      </c>
      <c r="AU808" s="362" t="n">
        <f aca="false">IF($AT808="",1,COUNTIFS($AT$11:$AT$1000, $AT808))</f>
        <v>1</v>
      </c>
      <c r="AV808" s="362" t="n">
        <f aca="false">IF(AT808&lt;&gt;"",'Sub-Cpt Record'!C808/CODE!AU808,0)</f>
        <v>0</v>
      </c>
    </row>
    <row r="809" customFormat="false" ht="15" hidden="false" customHeight="false" outlineLevel="0" collapsed="false">
      <c r="A809" s="362" t="str">
        <f aca="false">IF('Sub-Cpt Record'!B809="",IF(OR('Sub-Cpt Record'!A809=0,'Sub-Cpt Record'!A809=""),"",'Sub-Cpt Record'!A809),CONCATENATE('Sub-Cpt Record'!A809&amp;'Sub-Cpt Record'!B809))</f>
        <v/>
      </c>
      <c r="B809" s="362" t="n">
        <f aca="false">IF($A809="",1,COUNTIFS($A$11:$A$1000, $A809))</f>
        <v>1</v>
      </c>
      <c r="C809" s="363" t="str">
        <f aca="false">IF('Sub-Cpt Record'!E809 = "","",'Sub-Cpt Record'!E809&amp;"  ")</f>
        <v/>
      </c>
      <c r="D809" s="362" t="str">
        <f aca="false">IF('Sub-Cpt Record'!F809 = "","",'Sub-Cpt Record'!F809&amp;"  ")</f>
        <v/>
      </c>
      <c r="E809" s="362" t="str">
        <f aca="false">IF('Sub-Cpt Record'!G809 = "","",'Sub-Cpt Record'!G809&amp;"  ")</f>
        <v/>
      </c>
      <c r="F809" s="362" t="str">
        <f aca="false">IF('Sub-Cpt Record'!H809 = "","",'Sub-Cpt Record'!H809&amp;"  ")</f>
        <v/>
      </c>
      <c r="G809" s="362" t="str">
        <f aca="false">IF('Sub-Cpt Record'!I809 = "","",'Sub-Cpt Record'!I809&amp;"  ")</f>
        <v/>
      </c>
      <c r="H809" s="362" t="str">
        <f aca="false">IF('Sub-Cpt Record'!J809 = "","",'Sub-Cpt Record'!J809&amp;"  ")</f>
        <v/>
      </c>
      <c r="I809" s="364" t="str">
        <f aca="false">CONCATENATE(C809&amp;D809&amp;E809&amp;F809&amp;G809&amp;H809)</f>
        <v/>
      </c>
      <c r="J809" s="362" t="n">
        <f aca="false">IF(A809&lt;&gt;"",'Sub-Cpt Record'!C809/CODE!B809,0)</f>
        <v>0</v>
      </c>
      <c r="L809" s="365" t="str">
        <f aca="false">IF(A809="",IF(L810=1,1,""),1)</f>
        <v/>
      </c>
      <c r="N809" s="366" t="n">
        <f aca="false">COUNTIFS('Felling&amp;Restocking'!$A$11:$A$1000, 'Felling&amp;Restocking'!$A809, 'Felling&amp;Restocking'!$B$11:$B$1000, 'Felling&amp;Restocking'!$B809, 'Felling&amp;Restocking'!$H$11:$H$1000, 'Felling&amp;Restocking'!$H809)</f>
        <v>0</v>
      </c>
      <c r="O809" s="366" t="n">
        <f aca="false">IF(OR('Felling&amp;Restocking'!H809=0,'Felling&amp;Restocking'!H809=""),0,1)</f>
        <v>0</v>
      </c>
      <c r="P809" s="367" t="n">
        <f aca="false">SUM('Felling&amp;Restocking'!O809+'Felling&amp;Restocking'!P809)</f>
        <v>0</v>
      </c>
      <c r="S809" s="369" t="n">
        <f aca="false">IF(AND(O809&lt;&gt;0,P809&lt;&gt;0,'Felling&amp;Restocking'!G809&lt;&gt;0,AA809="",AC809=""),1,0)</f>
        <v>0</v>
      </c>
      <c r="T809" s="370" t="str">
        <f aca="false">IF(OR('Felling&amp;Restocking'!G809=0,'Felling&amp;Restocking'!G809=""),"",SUM('Felling&amp;Restocking'!O809/P809)*'Felling&amp;Restocking'!G809)</f>
        <v/>
      </c>
      <c r="U809" s="370" t="str">
        <f aca="false">IF(OR('Felling&amp;Restocking'!G809=0,'Felling&amp;Restocking'!G809=""),"",SUM('Felling&amp;Restocking'!P809/P809)*'Felling&amp;Restocking'!G809)</f>
        <v/>
      </c>
      <c r="V809" s="371" t="n">
        <f aca="false">IF(CONCATENATE('Felling&amp;Restocking'!U809&amp;'Felling&amp;Restocking'!W809&amp;'Felling&amp;Restocking'!Y809&amp;'Felling&amp;Restocking'!AA809&amp;'Felling&amp;Restocking'!AC809)="",0,1)</f>
        <v>0</v>
      </c>
      <c r="W809" s="372" t="n">
        <f aca="false">IF(OR(OR(TRIM('Felling&amp;Restocking'!H809)="T",TRIM('Felling&amp;Restocking'!H809)="DF",TRIM('Felling&amp;Restocking'!H809)="OS"),O809=0),0,1)</f>
        <v>0</v>
      </c>
      <c r="X809" s="372" t="n">
        <f aca="false">IF(OR('Felling&amp;Restocking'!$S809="",OR('Felling&amp;Restocking'!$S809=0,'Felling&amp;Restocking'!$S809="N/A")),0,1)</f>
        <v>0</v>
      </c>
      <c r="Y809" s="362" t="str">
        <f aca="false">IF(W809=1,T809,"")</f>
        <v/>
      </c>
      <c r="Z809" s="362" t="str">
        <f aca="false">IF(W809=1,U809,"")</f>
        <v/>
      </c>
      <c r="AA809" s="363" t="str">
        <f aca="false">CONCATENATE(IF(AND(AG809="B",AF809&lt;&gt;""),AF809,""),IF(AND(AI809="B",AH809&lt;&gt;""),AH809,""),IF(AND(AK809="B",AJ809&lt;&gt;""),AJ809,""),IF(AND(AM809="B",AL809&lt;&gt;""),AL809,""),IF(AND(AO809="B",AN809&lt;&gt;""),AN809,""),IF(AND(AQ809="B",AP809&lt;&gt;""),AP809,""))</f>
        <v/>
      </c>
      <c r="AC809" s="362" t="str">
        <f aca="false">CONCATENATE(IF(AND(AG809="C",AF809&lt;&gt;""),AF809,""),IF(AND(AI809="C",AH809&lt;&gt;""),AH809,""),IF(AND(AK809="C",AJ809&lt;&gt;""),AJ809,""),IF(AND(AM809="C",AL809&lt;&gt;""),AL809,""),IF(AND(AO809="C",AN809&lt;&gt;""),AN809,""),IF(AND(AQ809="C",AP809&lt;&gt;""),AP809,""))</f>
        <v/>
      </c>
      <c r="AE809" s="362" t="str">
        <f aca="false">CONCATENATE(IF(AS809="","",AS809),IF(AU809="","",AU809),IF(AW809="","",AW809),IF(AY809="","",AY809),IF(BA809="","",BA809),IF(BC809="","",BC809))</f>
        <v>1</v>
      </c>
      <c r="AF809" s="362" t="str">
        <f aca="false">IF('Felling&amp;Restocking'!I809="","",IFERROR(VLOOKUP( 'Felling&amp;Restocking'!I809,SpeciesList[],2,0),"," &amp; 'Felling&amp;Restocking'!I809))</f>
        <v/>
      </c>
      <c r="AG809" s="362" t="str">
        <f aca="false">IF('Felling&amp;Restocking'!I809="","",VLOOKUP( 'Felling&amp;Restocking'!I809,SpeciesList[],4,0))</f>
        <v/>
      </c>
      <c r="AH809" s="362" t="str">
        <f aca="false">IF('Felling&amp;Restocking'!J809="","",IFERROR("," &amp; VLOOKUP( 'Felling&amp;Restocking'!J809,SpeciesList[],2,0),"," &amp; 'Felling&amp;Restocking'!J809))</f>
        <v/>
      </c>
      <c r="AI809" s="362" t="str">
        <f aca="false">IF('Felling&amp;Restocking'!J809="","",VLOOKUP( 'Felling&amp;Restocking'!J809,SpeciesList[],4,0))</f>
        <v/>
      </c>
      <c r="AJ809" s="362" t="str">
        <f aca="false">IF('Felling&amp;Restocking'!K809="","",IFERROR("," &amp; VLOOKUP( 'Felling&amp;Restocking'!K809,SpeciesList[],2,0),"," &amp; 'Felling&amp;Restocking'!K809))</f>
        <v/>
      </c>
      <c r="AK809" s="362" t="str">
        <f aca="false">IF('Felling&amp;Restocking'!K809="","",VLOOKUP( 'Felling&amp;Restocking'!K809,SpeciesList[],4,0))</f>
        <v/>
      </c>
      <c r="AL809" s="362" t="str">
        <f aca="false">IF('Felling&amp;Restocking'!L809="","",IFERROR("," &amp; VLOOKUP( 'Felling&amp;Restocking'!L809,SpeciesList[],2,0),"," &amp; 'Felling&amp;Restocking'!L809))</f>
        <v/>
      </c>
      <c r="AM809" s="362" t="str">
        <f aca="false">IF('Felling&amp;Restocking'!L809="","",VLOOKUP( 'Felling&amp;Restocking'!L809,SpeciesList[],4,0))</f>
        <v/>
      </c>
      <c r="AN809" s="362" t="str">
        <f aca="false">IF('Felling&amp;Restocking'!M809="","",IFERROR("," &amp; VLOOKUP( 'Felling&amp;Restocking'!M809,SpeciesList[],2,0),"," &amp; 'Felling&amp;Restocking'!M809))</f>
        <v/>
      </c>
      <c r="AO809" s="362" t="str">
        <f aca="false">IF('Felling&amp;Restocking'!M809="","",VLOOKUP( 'Felling&amp;Restocking'!M809,SpeciesList[],4,0))</f>
        <v/>
      </c>
      <c r="AP809" s="362" t="str">
        <f aca="false">IF('Felling&amp;Restocking'!N809="","",IFERROR("," &amp; VLOOKUP( 'Felling&amp;Restocking'!N809,SpeciesList[],2,0),"," &amp; 'Felling&amp;Restocking'!N809))</f>
        <v/>
      </c>
      <c r="AQ809" s="362" t="str">
        <f aca="false">IF('Felling&amp;Restocking'!N809="","",VLOOKUP( 'Felling&amp;Restocking'!N809,SpeciesList[],4,0))</f>
        <v/>
      </c>
      <c r="AT809" s="362" t="str">
        <f aca="false">IF('Sub-Cpt Record'!A809&lt;&gt;"",CONCATENATE('Sub-Cpt Record'!A809,'Sub-Cpt Record'!B809,'Sub-Cpt Record'!C809),"")</f>
        <v/>
      </c>
      <c r="AU809" s="362" t="n">
        <f aca="false">IF($AT809="",1,COUNTIFS($AT$11:$AT$1000, $AT809))</f>
        <v>1</v>
      </c>
      <c r="AV809" s="362" t="n">
        <f aca="false">IF(AT809&lt;&gt;"",'Sub-Cpt Record'!C809/CODE!AU809,0)</f>
        <v>0</v>
      </c>
    </row>
    <row r="810" customFormat="false" ht="15" hidden="false" customHeight="false" outlineLevel="0" collapsed="false">
      <c r="A810" s="362" t="str">
        <f aca="false">IF('Sub-Cpt Record'!B810="",IF(OR('Sub-Cpt Record'!A810=0,'Sub-Cpt Record'!A810=""),"",'Sub-Cpt Record'!A810),CONCATENATE('Sub-Cpt Record'!A810&amp;'Sub-Cpt Record'!B810))</f>
        <v/>
      </c>
      <c r="B810" s="362" t="n">
        <f aca="false">IF($A810="",1,COUNTIFS($A$11:$A$1000, $A810))</f>
        <v>1</v>
      </c>
      <c r="C810" s="363" t="str">
        <f aca="false">IF('Sub-Cpt Record'!E810 = "","",'Sub-Cpt Record'!E810&amp;"  ")</f>
        <v/>
      </c>
      <c r="D810" s="362" t="str">
        <f aca="false">IF('Sub-Cpt Record'!F810 = "","",'Sub-Cpt Record'!F810&amp;"  ")</f>
        <v/>
      </c>
      <c r="E810" s="362" t="str">
        <f aca="false">IF('Sub-Cpt Record'!G810 = "","",'Sub-Cpt Record'!G810&amp;"  ")</f>
        <v/>
      </c>
      <c r="F810" s="362" t="str">
        <f aca="false">IF('Sub-Cpt Record'!H810 = "","",'Sub-Cpt Record'!H810&amp;"  ")</f>
        <v/>
      </c>
      <c r="G810" s="362" t="str">
        <f aca="false">IF('Sub-Cpt Record'!I810 = "","",'Sub-Cpt Record'!I810&amp;"  ")</f>
        <v/>
      </c>
      <c r="H810" s="362" t="str">
        <f aca="false">IF('Sub-Cpt Record'!J810 = "","",'Sub-Cpt Record'!J810&amp;"  ")</f>
        <v/>
      </c>
      <c r="I810" s="364" t="str">
        <f aca="false">CONCATENATE(C810&amp;D810&amp;E810&amp;F810&amp;G810&amp;H810)</f>
        <v/>
      </c>
      <c r="J810" s="362" t="n">
        <f aca="false">IF(A810&lt;&gt;"",'Sub-Cpt Record'!C810/CODE!B810,0)</f>
        <v>0</v>
      </c>
      <c r="L810" s="365" t="str">
        <f aca="false">IF(A810="",IF(L811=1,1,""),1)</f>
        <v/>
      </c>
      <c r="N810" s="366" t="n">
        <f aca="false">COUNTIFS('Felling&amp;Restocking'!$A$11:$A$1000, 'Felling&amp;Restocking'!$A810, 'Felling&amp;Restocking'!$B$11:$B$1000, 'Felling&amp;Restocking'!$B810, 'Felling&amp;Restocking'!$H$11:$H$1000, 'Felling&amp;Restocking'!$H810)</f>
        <v>0</v>
      </c>
      <c r="O810" s="366" t="n">
        <f aca="false">IF(OR('Felling&amp;Restocking'!H810=0,'Felling&amp;Restocking'!H810=""),0,1)</f>
        <v>0</v>
      </c>
      <c r="P810" s="367" t="n">
        <f aca="false">SUM('Felling&amp;Restocking'!O810+'Felling&amp;Restocking'!P810)</f>
        <v>0</v>
      </c>
      <c r="S810" s="369" t="n">
        <f aca="false">IF(AND(O810&lt;&gt;0,P810&lt;&gt;0,'Felling&amp;Restocking'!G810&lt;&gt;0,AA810="",AC810=""),1,0)</f>
        <v>0</v>
      </c>
      <c r="T810" s="370" t="str">
        <f aca="false">IF(OR('Felling&amp;Restocking'!G810=0,'Felling&amp;Restocking'!G810=""),"",SUM('Felling&amp;Restocking'!O810/P810)*'Felling&amp;Restocking'!G810)</f>
        <v/>
      </c>
      <c r="U810" s="370" t="str">
        <f aca="false">IF(OR('Felling&amp;Restocking'!G810=0,'Felling&amp;Restocking'!G810=""),"",SUM('Felling&amp;Restocking'!P810/P810)*'Felling&amp;Restocking'!G810)</f>
        <v/>
      </c>
      <c r="V810" s="371" t="n">
        <f aca="false">IF(CONCATENATE('Felling&amp;Restocking'!U810&amp;'Felling&amp;Restocking'!W810&amp;'Felling&amp;Restocking'!Y810&amp;'Felling&amp;Restocking'!AA810&amp;'Felling&amp;Restocking'!AC810)="",0,1)</f>
        <v>0</v>
      </c>
      <c r="W810" s="372" t="n">
        <f aca="false">IF(OR(OR(TRIM('Felling&amp;Restocking'!H810)="T",TRIM('Felling&amp;Restocking'!H810)="DF",TRIM('Felling&amp;Restocking'!H810)="OS"),O810=0),0,1)</f>
        <v>0</v>
      </c>
      <c r="X810" s="372" t="n">
        <f aca="false">IF(OR('Felling&amp;Restocking'!$S810="",OR('Felling&amp;Restocking'!$S810=0,'Felling&amp;Restocking'!$S810="N/A")),0,1)</f>
        <v>0</v>
      </c>
      <c r="Y810" s="362" t="str">
        <f aca="false">IF(W810=1,T810,"")</f>
        <v/>
      </c>
      <c r="Z810" s="362" t="str">
        <f aca="false">IF(W810=1,U810,"")</f>
        <v/>
      </c>
      <c r="AA810" s="363" t="str">
        <f aca="false">CONCATENATE(IF(AND(AG810="B",AF810&lt;&gt;""),AF810,""),IF(AND(AI810="B",AH810&lt;&gt;""),AH810,""),IF(AND(AK810="B",AJ810&lt;&gt;""),AJ810,""),IF(AND(AM810="B",AL810&lt;&gt;""),AL810,""),IF(AND(AO810="B",AN810&lt;&gt;""),AN810,""),IF(AND(AQ810="B",AP810&lt;&gt;""),AP810,""))</f>
        <v/>
      </c>
      <c r="AC810" s="362" t="str">
        <f aca="false">CONCATENATE(IF(AND(AG810="C",AF810&lt;&gt;""),AF810,""),IF(AND(AI810="C",AH810&lt;&gt;""),AH810,""),IF(AND(AK810="C",AJ810&lt;&gt;""),AJ810,""),IF(AND(AM810="C",AL810&lt;&gt;""),AL810,""),IF(AND(AO810="C",AN810&lt;&gt;""),AN810,""),IF(AND(AQ810="C",AP810&lt;&gt;""),AP810,""))</f>
        <v/>
      </c>
      <c r="AE810" s="362" t="str">
        <f aca="false">CONCATENATE(IF(AS810="","",AS810),IF(AU810="","",AU810),IF(AW810="","",AW810),IF(AY810="","",AY810),IF(BA810="","",BA810),IF(BC810="","",BC810))</f>
        <v>1</v>
      </c>
      <c r="AF810" s="362" t="str">
        <f aca="false">IF('Felling&amp;Restocking'!I810="","",IFERROR(VLOOKUP( 'Felling&amp;Restocking'!I810,SpeciesList[],2,0),"," &amp; 'Felling&amp;Restocking'!I810))</f>
        <v/>
      </c>
      <c r="AG810" s="362" t="str">
        <f aca="false">IF('Felling&amp;Restocking'!I810="","",VLOOKUP( 'Felling&amp;Restocking'!I810,SpeciesList[],4,0))</f>
        <v/>
      </c>
      <c r="AH810" s="362" t="str">
        <f aca="false">IF('Felling&amp;Restocking'!J810="","",IFERROR("," &amp; VLOOKUP( 'Felling&amp;Restocking'!J810,SpeciesList[],2,0),"," &amp; 'Felling&amp;Restocking'!J810))</f>
        <v/>
      </c>
      <c r="AI810" s="362" t="str">
        <f aca="false">IF('Felling&amp;Restocking'!J810="","",VLOOKUP( 'Felling&amp;Restocking'!J810,SpeciesList[],4,0))</f>
        <v/>
      </c>
      <c r="AJ810" s="362" t="str">
        <f aca="false">IF('Felling&amp;Restocking'!K810="","",IFERROR("," &amp; VLOOKUP( 'Felling&amp;Restocking'!K810,SpeciesList[],2,0),"," &amp; 'Felling&amp;Restocking'!K810))</f>
        <v/>
      </c>
      <c r="AK810" s="362" t="str">
        <f aca="false">IF('Felling&amp;Restocking'!K810="","",VLOOKUP( 'Felling&amp;Restocking'!K810,SpeciesList[],4,0))</f>
        <v/>
      </c>
      <c r="AL810" s="362" t="str">
        <f aca="false">IF('Felling&amp;Restocking'!L810="","",IFERROR("," &amp; VLOOKUP( 'Felling&amp;Restocking'!L810,SpeciesList[],2,0),"," &amp; 'Felling&amp;Restocking'!L810))</f>
        <v/>
      </c>
      <c r="AM810" s="362" t="str">
        <f aca="false">IF('Felling&amp;Restocking'!L810="","",VLOOKUP( 'Felling&amp;Restocking'!L810,SpeciesList[],4,0))</f>
        <v/>
      </c>
      <c r="AN810" s="362" t="str">
        <f aca="false">IF('Felling&amp;Restocking'!M810="","",IFERROR("," &amp; VLOOKUP( 'Felling&amp;Restocking'!M810,SpeciesList[],2,0),"," &amp; 'Felling&amp;Restocking'!M810))</f>
        <v/>
      </c>
      <c r="AO810" s="362" t="str">
        <f aca="false">IF('Felling&amp;Restocking'!M810="","",VLOOKUP( 'Felling&amp;Restocking'!M810,SpeciesList[],4,0))</f>
        <v/>
      </c>
      <c r="AP810" s="362" t="str">
        <f aca="false">IF('Felling&amp;Restocking'!N810="","",IFERROR("," &amp; VLOOKUP( 'Felling&amp;Restocking'!N810,SpeciesList[],2,0),"," &amp; 'Felling&amp;Restocking'!N810))</f>
        <v/>
      </c>
      <c r="AQ810" s="362" t="str">
        <f aca="false">IF('Felling&amp;Restocking'!N810="","",VLOOKUP( 'Felling&amp;Restocking'!N810,SpeciesList[],4,0))</f>
        <v/>
      </c>
      <c r="AT810" s="362" t="str">
        <f aca="false">IF('Sub-Cpt Record'!A810&lt;&gt;"",CONCATENATE('Sub-Cpt Record'!A810,'Sub-Cpt Record'!B810,'Sub-Cpt Record'!C810),"")</f>
        <v/>
      </c>
      <c r="AU810" s="362" t="n">
        <f aca="false">IF($AT810="",1,COUNTIFS($AT$11:$AT$1000, $AT810))</f>
        <v>1</v>
      </c>
      <c r="AV810" s="362" t="n">
        <f aca="false">IF(AT810&lt;&gt;"",'Sub-Cpt Record'!C810/CODE!AU810,0)</f>
        <v>0</v>
      </c>
    </row>
    <row r="811" customFormat="false" ht="15" hidden="false" customHeight="false" outlineLevel="0" collapsed="false">
      <c r="A811" s="362" t="str">
        <f aca="false">IF('Sub-Cpt Record'!B811="",IF(OR('Sub-Cpt Record'!A811=0,'Sub-Cpt Record'!A811=""),"",'Sub-Cpt Record'!A811),CONCATENATE('Sub-Cpt Record'!A811&amp;'Sub-Cpt Record'!B811))</f>
        <v/>
      </c>
      <c r="B811" s="362" t="n">
        <f aca="false">IF($A811="",1,COUNTIFS($A$11:$A$1000, $A811))</f>
        <v>1</v>
      </c>
      <c r="C811" s="363" t="str">
        <f aca="false">IF('Sub-Cpt Record'!E811 = "","",'Sub-Cpt Record'!E811&amp;"  ")</f>
        <v/>
      </c>
      <c r="D811" s="362" t="str">
        <f aca="false">IF('Sub-Cpt Record'!F811 = "","",'Sub-Cpt Record'!F811&amp;"  ")</f>
        <v/>
      </c>
      <c r="E811" s="362" t="str">
        <f aca="false">IF('Sub-Cpt Record'!G811 = "","",'Sub-Cpt Record'!G811&amp;"  ")</f>
        <v/>
      </c>
      <c r="F811" s="362" t="str">
        <f aca="false">IF('Sub-Cpt Record'!H811 = "","",'Sub-Cpt Record'!H811&amp;"  ")</f>
        <v/>
      </c>
      <c r="G811" s="362" t="str">
        <f aca="false">IF('Sub-Cpt Record'!I811 = "","",'Sub-Cpt Record'!I811&amp;"  ")</f>
        <v/>
      </c>
      <c r="H811" s="362" t="str">
        <f aca="false">IF('Sub-Cpt Record'!J811 = "","",'Sub-Cpt Record'!J811&amp;"  ")</f>
        <v/>
      </c>
      <c r="I811" s="364" t="str">
        <f aca="false">CONCATENATE(C811&amp;D811&amp;E811&amp;F811&amp;G811&amp;H811)</f>
        <v/>
      </c>
      <c r="J811" s="362" t="n">
        <f aca="false">IF(A811&lt;&gt;"",'Sub-Cpt Record'!C811/CODE!B811,0)</f>
        <v>0</v>
      </c>
      <c r="L811" s="365" t="str">
        <f aca="false">IF(A811="",IF(L812=1,1,""),1)</f>
        <v/>
      </c>
      <c r="N811" s="366" t="n">
        <f aca="false">COUNTIFS('Felling&amp;Restocking'!$A$11:$A$1000, 'Felling&amp;Restocking'!$A811, 'Felling&amp;Restocking'!$B$11:$B$1000, 'Felling&amp;Restocking'!$B811, 'Felling&amp;Restocking'!$H$11:$H$1000, 'Felling&amp;Restocking'!$H811)</f>
        <v>0</v>
      </c>
      <c r="O811" s="366" t="n">
        <f aca="false">IF(OR('Felling&amp;Restocking'!H811=0,'Felling&amp;Restocking'!H811=""),0,1)</f>
        <v>0</v>
      </c>
      <c r="P811" s="367" t="n">
        <f aca="false">SUM('Felling&amp;Restocking'!O811+'Felling&amp;Restocking'!P811)</f>
        <v>0</v>
      </c>
      <c r="S811" s="369" t="n">
        <f aca="false">IF(AND(O811&lt;&gt;0,P811&lt;&gt;0,'Felling&amp;Restocking'!G811&lt;&gt;0,AA811="",AC811=""),1,0)</f>
        <v>0</v>
      </c>
      <c r="T811" s="370" t="str">
        <f aca="false">IF(OR('Felling&amp;Restocking'!G811=0,'Felling&amp;Restocking'!G811=""),"",SUM('Felling&amp;Restocking'!O811/P811)*'Felling&amp;Restocking'!G811)</f>
        <v/>
      </c>
      <c r="U811" s="370" t="str">
        <f aca="false">IF(OR('Felling&amp;Restocking'!G811=0,'Felling&amp;Restocking'!G811=""),"",SUM('Felling&amp;Restocking'!P811/P811)*'Felling&amp;Restocking'!G811)</f>
        <v/>
      </c>
      <c r="V811" s="371" t="n">
        <f aca="false">IF(CONCATENATE('Felling&amp;Restocking'!U811&amp;'Felling&amp;Restocking'!W811&amp;'Felling&amp;Restocking'!Y811&amp;'Felling&amp;Restocking'!AA811&amp;'Felling&amp;Restocking'!AC811)="",0,1)</f>
        <v>0</v>
      </c>
      <c r="W811" s="372" t="n">
        <f aca="false">IF(OR(OR(TRIM('Felling&amp;Restocking'!H811)="T",TRIM('Felling&amp;Restocking'!H811)="DF",TRIM('Felling&amp;Restocking'!H811)="OS"),O811=0),0,1)</f>
        <v>0</v>
      </c>
      <c r="X811" s="372" t="n">
        <f aca="false">IF(OR('Felling&amp;Restocking'!$S811="",OR('Felling&amp;Restocking'!$S811=0,'Felling&amp;Restocking'!$S811="N/A")),0,1)</f>
        <v>0</v>
      </c>
      <c r="Y811" s="362" t="str">
        <f aca="false">IF(W811=1,T811,"")</f>
        <v/>
      </c>
      <c r="Z811" s="362" t="str">
        <f aca="false">IF(W811=1,U811,"")</f>
        <v/>
      </c>
      <c r="AA811" s="363" t="str">
        <f aca="false">CONCATENATE(IF(AND(AG811="B",AF811&lt;&gt;""),AF811,""),IF(AND(AI811="B",AH811&lt;&gt;""),AH811,""),IF(AND(AK811="B",AJ811&lt;&gt;""),AJ811,""),IF(AND(AM811="B",AL811&lt;&gt;""),AL811,""),IF(AND(AO811="B",AN811&lt;&gt;""),AN811,""),IF(AND(AQ811="B",AP811&lt;&gt;""),AP811,""))</f>
        <v/>
      </c>
      <c r="AC811" s="362" t="str">
        <f aca="false">CONCATENATE(IF(AND(AG811="C",AF811&lt;&gt;""),AF811,""),IF(AND(AI811="C",AH811&lt;&gt;""),AH811,""),IF(AND(AK811="C",AJ811&lt;&gt;""),AJ811,""),IF(AND(AM811="C",AL811&lt;&gt;""),AL811,""),IF(AND(AO811="C",AN811&lt;&gt;""),AN811,""),IF(AND(AQ811="C",AP811&lt;&gt;""),AP811,""))</f>
        <v/>
      </c>
      <c r="AE811" s="362" t="str">
        <f aca="false">CONCATENATE(IF(AS811="","",AS811),IF(AU811="","",AU811),IF(AW811="","",AW811),IF(AY811="","",AY811),IF(BA811="","",BA811),IF(BC811="","",BC811))</f>
        <v>1</v>
      </c>
      <c r="AF811" s="362" t="str">
        <f aca="false">IF('Felling&amp;Restocking'!I811="","",IFERROR(VLOOKUP( 'Felling&amp;Restocking'!I811,SpeciesList[],2,0),"," &amp; 'Felling&amp;Restocking'!I811))</f>
        <v/>
      </c>
      <c r="AG811" s="362" t="str">
        <f aca="false">IF('Felling&amp;Restocking'!I811="","",VLOOKUP( 'Felling&amp;Restocking'!I811,SpeciesList[],4,0))</f>
        <v/>
      </c>
      <c r="AH811" s="362" t="str">
        <f aca="false">IF('Felling&amp;Restocking'!J811="","",IFERROR("," &amp; VLOOKUP( 'Felling&amp;Restocking'!J811,SpeciesList[],2,0),"," &amp; 'Felling&amp;Restocking'!J811))</f>
        <v/>
      </c>
      <c r="AI811" s="362" t="str">
        <f aca="false">IF('Felling&amp;Restocking'!J811="","",VLOOKUP( 'Felling&amp;Restocking'!J811,SpeciesList[],4,0))</f>
        <v/>
      </c>
      <c r="AJ811" s="362" t="str">
        <f aca="false">IF('Felling&amp;Restocking'!K811="","",IFERROR("," &amp; VLOOKUP( 'Felling&amp;Restocking'!K811,SpeciesList[],2,0),"," &amp; 'Felling&amp;Restocking'!K811))</f>
        <v/>
      </c>
      <c r="AK811" s="362" t="str">
        <f aca="false">IF('Felling&amp;Restocking'!K811="","",VLOOKUP( 'Felling&amp;Restocking'!K811,SpeciesList[],4,0))</f>
        <v/>
      </c>
      <c r="AL811" s="362" t="str">
        <f aca="false">IF('Felling&amp;Restocking'!L811="","",IFERROR("," &amp; VLOOKUP( 'Felling&amp;Restocking'!L811,SpeciesList[],2,0),"," &amp; 'Felling&amp;Restocking'!L811))</f>
        <v/>
      </c>
      <c r="AM811" s="362" t="str">
        <f aca="false">IF('Felling&amp;Restocking'!L811="","",VLOOKUP( 'Felling&amp;Restocking'!L811,SpeciesList[],4,0))</f>
        <v/>
      </c>
      <c r="AN811" s="362" t="str">
        <f aca="false">IF('Felling&amp;Restocking'!M811="","",IFERROR("," &amp; VLOOKUP( 'Felling&amp;Restocking'!M811,SpeciesList[],2,0),"," &amp; 'Felling&amp;Restocking'!M811))</f>
        <v/>
      </c>
      <c r="AO811" s="362" t="str">
        <f aca="false">IF('Felling&amp;Restocking'!M811="","",VLOOKUP( 'Felling&amp;Restocking'!M811,SpeciesList[],4,0))</f>
        <v/>
      </c>
      <c r="AP811" s="362" t="str">
        <f aca="false">IF('Felling&amp;Restocking'!N811="","",IFERROR("," &amp; VLOOKUP( 'Felling&amp;Restocking'!N811,SpeciesList[],2,0),"," &amp; 'Felling&amp;Restocking'!N811))</f>
        <v/>
      </c>
      <c r="AQ811" s="362" t="str">
        <f aca="false">IF('Felling&amp;Restocking'!N811="","",VLOOKUP( 'Felling&amp;Restocking'!N811,SpeciesList[],4,0))</f>
        <v/>
      </c>
      <c r="AT811" s="362" t="str">
        <f aca="false">IF('Sub-Cpt Record'!A811&lt;&gt;"",CONCATENATE('Sub-Cpt Record'!A811,'Sub-Cpt Record'!B811,'Sub-Cpt Record'!C811),"")</f>
        <v/>
      </c>
      <c r="AU811" s="362" t="n">
        <f aca="false">IF($AT811="",1,COUNTIFS($AT$11:$AT$1000, $AT811))</f>
        <v>1</v>
      </c>
      <c r="AV811" s="362" t="n">
        <f aca="false">IF(AT811&lt;&gt;"",'Sub-Cpt Record'!C811/CODE!AU811,0)</f>
        <v>0</v>
      </c>
    </row>
    <row r="812" customFormat="false" ht="15" hidden="false" customHeight="false" outlineLevel="0" collapsed="false">
      <c r="A812" s="362" t="str">
        <f aca="false">IF('Sub-Cpt Record'!B812="",IF(OR('Sub-Cpt Record'!A812=0,'Sub-Cpt Record'!A812=""),"",'Sub-Cpt Record'!A812),CONCATENATE('Sub-Cpt Record'!A812&amp;'Sub-Cpt Record'!B812))</f>
        <v/>
      </c>
      <c r="B812" s="362" t="n">
        <f aca="false">IF($A812="",1,COUNTIFS($A$11:$A$1000, $A812))</f>
        <v>1</v>
      </c>
      <c r="C812" s="363" t="str">
        <f aca="false">IF('Sub-Cpt Record'!E812 = "","",'Sub-Cpt Record'!E812&amp;"  ")</f>
        <v/>
      </c>
      <c r="D812" s="362" t="str">
        <f aca="false">IF('Sub-Cpt Record'!F812 = "","",'Sub-Cpt Record'!F812&amp;"  ")</f>
        <v/>
      </c>
      <c r="E812" s="362" t="str">
        <f aca="false">IF('Sub-Cpt Record'!G812 = "","",'Sub-Cpt Record'!G812&amp;"  ")</f>
        <v/>
      </c>
      <c r="F812" s="362" t="str">
        <f aca="false">IF('Sub-Cpt Record'!H812 = "","",'Sub-Cpt Record'!H812&amp;"  ")</f>
        <v/>
      </c>
      <c r="G812" s="362" t="str">
        <f aca="false">IF('Sub-Cpt Record'!I812 = "","",'Sub-Cpt Record'!I812&amp;"  ")</f>
        <v/>
      </c>
      <c r="H812" s="362" t="str">
        <f aca="false">IF('Sub-Cpt Record'!J812 = "","",'Sub-Cpt Record'!J812&amp;"  ")</f>
        <v/>
      </c>
      <c r="I812" s="364" t="str">
        <f aca="false">CONCATENATE(C812&amp;D812&amp;E812&amp;F812&amp;G812&amp;H812)</f>
        <v/>
      </c>
      <c r="J812" s="362" t="n">
        <f aca="false">IF(A812&lt;&gt;"",'Sub-Cpt Record'!C812/CODE!B812,0)</f>
        <v>0</v>
      </c>
      <c r="L812" s="365" t="str">
        <f aca="false">IF(A812="",IF(L813=1,1,""),1)</f>
        <v/>
      </c>
      <c r="N812" s="366" t="n">
        <f aca="false">COUNTIFS('Felling&amp;Restocking'!$A$11:$A$1000, 'Felling&amp;Restocking'!$A812, 'Felling&amp;Restocking'!$B$11:$B$1000, 'Felling&amp;Restocking'!$B812, 'Felling&amp;Restocking'!$H$11:$H$1000, 'Felling&amp;Restocking'!$H812)</f>
        <v>0</v>
      </c>
      <c r="O812" s="366" t="n">
        <f aca="false">IF(OR('Felling&amp;Restocking'!H812=0,'Felling&amp;Restocking'!H812=""),0,1)</f>
        <v>0</v>
      </c>
      <c r="P812" s="367" t="n">
        <f aca="false">SUM('Felling&amp;Restocking'!O812+'Felling&amp;Restocking'!P812)</f>
        <v>0</v>
      </c>
      <c r="S812" s="369" t="n">
        <f aca="false">IF(AND(O812&lt;&gt;0,P812&lt;&gt;0,'Felling&amp;Restocking'!G812&lt;&gt;0,AA812="",AC812=""),1,0)</f>
        <v>0</v>
      </c>
      <c r="T812" s="370" t="str">
        <f aca="false">IF(OR('Felling&amp;Restocking'!G812=0,'Felling&amp;Restocking'!G812=""),"",SUM('Felling&amp;Restocking'!O812/P812)*'Felling&amp;Restocking'!G812)</f>
        <v/>
      </c>
      <c r="U812" s="370" t="str">
        <f aca="false">IF(OR('Felling&amp;Restocking'!G812=0,'Felling&amp;Restocking'!G812=""),"",SUM('Felling&amp;Restocking'!P812/P812)*'Felling&amp;Restocking'!G812)</f>
        <v/>
      </c>
      <c r="V812" s="371" t="n">
        <f aca="false">IF(CONCATENATE('Felling&amp;Restocking'!U812&amp;'Felling&amp;Restocking'!W812&amp;'Felling&amp;Restocking'!Y812&amp;'Felling&amp;Restocking'!AA812&amp;'Felling&amp;Restocking'!AC812)="",0,1)</f>
        <v>0</v>
      </c>
      <c r="W812" s="372" t="n">
        <f aca="false">IF(OR(OR(TRIM('Felling&amp;Restocking'!H812)="T",TRIM('Felling&amp;Restocking'!H812)="DF",TRIM('Felling&amp;Restocking'!H812)="OS"),O812=0),0,1)</f>
        <v>0</v>
      </c>
      <c r="X812" s="372" t="n">
        <f aca="false">IF(OR('Felling&amp;Restocking'!$S812="",OR('Felling&amp;Restocking'!$S812=0,'Felling&amp;Restocking'!$S812="N/A")),0,1)</f>
        <v>0</v>
      </c>
      <c r="Y812" s="362" t="str">
        <f aca="false">IF(W812=1,T812,"")</f>
        <v/>
      </c>
      <c r="Z812" s="362" t="str">
        <f aca="false">IF(W812=1,U812,"")</f>
        <v/>
      </c>
      <c r="AA812" s="363" t="str">
        <f aca="false">CONCATENATE(IF(AND(AG812="B",AF812&lt;&gt;""),AF812,""),IF(AND(AI812="B",AH812&lt;&gt;""),AH812,""),IF(AND(AK812="B",AJ812&lt;&gt;""),AJ812,""),IF(AND(AM812="B",AL812&lt;&gt;""),AL812,""),IF(AND(AO812="B",AN812&lt;&gt;""),AN812,""),IF(AND(AQ812="B",AP812&lt;&gt;""),AP812,""))</f>
        <v/>
      </c>
      <c r="AC812" s="362" t="str">
        <f aca="false">CONCATENATE(IF(AND(AG812="C",AF812&lt;&gt;""),AF812,""),IF(AND(AI812="C",AH812&lt;&gt;""),AH812,""),IF(AND(AK812="C",AJ812&lt;&gt;""),AJ812,""),IF(AND(AM812="C",AL812&lt;&gt;""),AL812,""),IF(AND(AO812="C",AN812&lt;&gt;""),AN812,""),IF(AND(AQ812="C",AP812&lt;&gt;""),AP812,""))</f>
        <v/>
      </c>
      <c r="AE812" s="362" t="str">
        <f aca="false">CONCATENATE(IF(AS812="","",AS812),IF(AU812="","",AU812),IF(AW812="","",AW812),IF(AY812="","",AY812),IF(BA812="","",BA812),IF(BC812="","",BC812))</f>
        <v>1</v>
      </c>
      <c r="AF812" s="362" t="str">
        <f aca="false">IF('Felling&amp;Restocking'!I812="","",IFERROR(VLOOKUP( 'Felling&amp;Restocking'!I812,SpeciesList[],2,0),"," &amp; 'Felling&amp;Restocking'!I812))</f>
        <v/>
      </c>
      <c r="AG812" s="362" t="str">
        <f aca="false">IF('Felling&amp;Restocking'!I812="","",VLOOKUP( 'Felling&amp;Restocking'!I812,SpeciesList[],4,0))</f>
        <v/>
      </c>
      <c r="AH812" s="362" t="str">
        <f aca="false">IF('Felling&amp;Restocking'!J812="","",IFERROR("," &amp; VLOOKUP( 'Felling&amp;Restocking'!J812,SpeciesList[],2,0),"," &amp; 'Felling&amp;Restocking'!J812))</f>
        <v/>
      </c>
      <c r="AI812" s="362" t="str">
        <f aca="false">IF('Felling&amp;Restocking'!J812="","",VLOOKUP( 'Felling&amp;Restocking'!J812,SpeciesList[],4,0))</f>
        <v/>
      </c>
      <c r="AJ812" s="362" t="str">
        <f aca="false">IF('Felling&amp;Restocking'!K812="","",IFERROR("," &amp; VLOOKUP( 'Felling&amp;Restocking'!K812,SpeciesList[],2,0),"," &amp; 'Felling&amp;Restocking'!K812))</f>
        <v/>
      </c>
      <c r="AK812" s="362" t="str">
        <f aca="false">IF('Felling&amp;Restocking'!K812="","",VLOOKUP( 'Felling&amp;Restocking'!K812,SpeciesList[],4,0))</f>
        <v/>
      </c>
      <c r="AL812" s="362" t="str">
        <f aca="false">IF('Felling&amp;Restocking'!L812="","",IFERROR("," &amp; VLOOKUP( 'Felling&amp;Restocking'!L812,SpeciesList[],2,0),"," &amp; 'Felling&amp;Restocking'!L812))</f>
        <v/>
      </c>
      <c r="AM812" s="362" t="str">
        <f aca="false">IF('Felling&amp;Restocking'!L812="","",VLOOKUP( 'Felling&amp;Restocking'!L812,SpeciesList[],4,0))</f>
        <v/>
      </c>
      <c r="AN812" s="362" t="str">
        <f aca="false">IF('Felling&amp;Restocking'!M812="","",IFERROR("," &amp; VLOOKUP( 'Felling&amp;Restocking'!M812,SpeciesList[],2,0),"," &amp; 'Felling&amp;Restocking'!M812))</f>
        <v/>
      </c>
      <c r="AO812" s="362" t="str">
        <f aca="false">IF('Felling&amp;Restocking'!M812="","",VLOOKUP( 'Felling&amp;Restocking'!M812,SpeciesList[],4,0))</f>
        <v/>
      </c>
      <c r="AP812" s="362" t="str">
        <f aca="false">IF('Felling&amp;Restocking'!N812="","",IFERROR("," &amp; VLOOKUP( 'Felling&amp;Restocking'!N812,SpeciesList[],2,0),"," &amp; 'Felling&amp;Restocking'!N812))</f>
        <v/>
      </c>
      <c r="AQ812" s="362" t="str">
        <f aca="false">IF('Felling&amp;Restocking'!N812="","",VLOOKUP( 'Felling&amp;Restocking'!N812,SpeciesList[],4,0))</f>
        <v/>
      </c>
      <c r="AT812" s="362" t="str">
        <f aca="false">IF('Sub-Cpt Record'!A812&lt;&gt;"",CONCATENATE('Sub-Cpt Record'!A812,'Sub-Cpt Record'!B812,'Sub-Cpt Record'!C812),"")</f>
        <v/>
      </c>
      <c r="AU812" s="362" t="n">
        <f aca="false">IF($AT812="",1,COUNTIFS($AT$11:$AT$1000, $AT812))</f>
        <v>1</v>
      </c>
      <c r="AV812" s="362" t="n">
        <f aca="false">IF(AT812&lt;&gt;"",'Sub-Cpt Record'!C812/CODE!AU812,0)</f>
        <v>0</v>
      </c>
    </row>
    <row r="813" customFormat="false" ht="15" hidden="false" customHeight="false" outlineLevel="0" collapsed="false">
      <c r="A813" s="362" t="str">
        <f aca="false">IF('Sub-Cpt Record'!B813="",IF(OR('Sub-Cpt Record'!A813=0,'Sub-Cpt Record'!A813=""),"",'Sub-Cpt Record'!A813),CONCATENATE('Sub-Cpt Record'!A813&amp;'Sub-Cpt Record'!B813))</f>
        <v/>
      </c>
      <c r="B813" s="362" t="n">
        <f aca="false">IF($A813="",1,COUNTIFS($A$11:$A$1000, $A813))</f>
        <v>1</v>
      </c>
      <c r="C813" s="363" t="str">
        <f aca="false">IF('Sub-Cpt Record'!E813 = "","",'Sub-Cpt Record'!E813&amp;"  ")</f>
        <v/>
      </c>
      <c r="D813" s="362" t="str">
        <f aca="false">IF('Sub-Cpt Record'!F813 = "","",'Sub-Cpt Record'!F813&amp;"  ")</f>
        <v/>
      </c>
      <c r="E813" s="362" t="str">
        <f aca="false">IF('Sub-Cpt Record'!G813 = "","",'Sub-Cpt Record'!G813&amp;"  ")</f>
        <v/>
      </c>
      <c r="F813" s="362" t="str">
        <f aca="false">IF('Sub-Cpt Record'!H813 = "","",'Sub-Cpt Record'!H813&amp;"  ")</f>
        <v/>
      </c>
      <c r="G813" s="362" t="str">
        <f aca="false">IF('Sub-Cpt Record'!I813 = "","",'Sub-Cpt Record'!I813&amp;"  ")</f>
        <v/>
      </c>
      <c r="H813" s="362" t="str">
        <f aca="false">IF('Sub-Cpt Record'!J813 = "","",'Sub-Cpt Record'!J813&amp;"  ")</f>
        <v/>
      </c>
      <c r="I813" s="364" t="str">
        <f aca="false">CONCATENATE(C813&amp;D813&amp;E813&amp;F813&amp;G813&amp;H813)</f>
        <v/>
      </c>
      <c r="J813" s="362" t="n">
        <f aca="false">IF(A813&lt;&gt;"",'Sub-Cpt Record'!C813/CODE!B813,0)</f>
        <v>0</v>
      </c>
      <c r="L813" s="365" t="str">
        <f aca="false">IF(A813="",IF(L814=1,1,""),1)</f>
        <v/>
      </c>
      <c r="N813" s="366" t="n">
        <f aca="false">COUNTIFS('Felling&amp;Restocking'!$A$11:$A$1000, 'Felling&amp;Restocking'!$A813, 'Felling&amp;Restocking'!$B$11:$B$1000, 'Felling&amp;Restocking'!$B813, 'Felling&amp;Restocking'!$H$11:$H$1000, 'Felling&amp;Restocking'!$H813)</f>
        <v>0</v>
      </c>
      <c r="O813" s="366" t="n">
        <f aca="false">IF(OR('Felling&amp;Restocking'!H813=0,'Felling&amp;Restocking'!H813=""),0,1)</f>
        <v>0</v>
      </c>
      <c r="P813" s="367" t="n">
        <f aca="false">SUM('Felling&amp;Restocking'!O813+'Felling&amp;Restocking'!P813)</f>
        <v>0</v>
      </c>
      <c r="S813" s="369" t="n">
        <f aca="false">IF(AND(O813&lt;&gt;0,P813&lt;&gt;0,'Felling&amp;Restocking'!G813&lt;&gt;0,AA813="",AC813=""),1,0)</f>
        <v>0</v>
      </c>
      <c r="T813" s="370" t="str">
        <f aca="false">IF(OR('Felling&amp;Restocking'!G813=0,'Felling&amp;Restocking'!G813=""),"",SUM('Felling&amp;Restocking'!O813/P813)*'Felling&amp;Restocking'!G813)</f>
        <v/>
      </c>
      <c r="U813" s="370" t="str">
        <f aca="false">IF(OR('Felling&amp;Restocking'!G813=0,'Felling&amp;Restocking'!G813=""),"",SUM('Felling&amp;Restocking'!P813/P813)*'Felling&amp;Restocking'!G813)</f>
        <v/>
      </c>
      <c r="V813" s="371" t="n">
        <f aca="false">IF(CONCATENATE('Felling&amp;Restocking'!U813&amp;'Felling&amp;Restocking'!W813&amp;'Felling&amp;Restocking'!Y813&amp;'Felling&amp;Restocking'!AA813&amp;'Felling&amp;Restocking'!AC813)="",0,1)</f>
        <v>0</v>
      </c>
      <c r="W813" s="372" t="n">
        <f aca="false">IF(OR(OR(TRIM('Felling&amp;Restocking'!H813)="T",TRIM('Felling&amp;Restocking'!H813)="DF",TRIM('Felling&amp;Restocking'!H813)="OS"),O813=0),0,1)</f>
        <v>0</v>
      </c>
      <c r="X813" s="372" t="n">
        <f aca="false">IF(OR('Felling&amp;Restocking'!$S813="",OR('Felling&amp;Restocking'!$S813=0,'Felling&amp;Restocking'!$S813="N/A")),0,1)</f>
        <v>0</v>
      </c>
      <c r="Y813" s="362" t="str">
        <f aca="false">IF(W813=1,T813,"")</f>
        <v/>
      </c>
      <c r="Z813" s="362" t="str">
        <f aca="false">IF(W813=1,U813,"")</f>
        <v/>
      </c>
      <c r="AA813" s="363" t="str">
        <f aca="false">CONCATENATE(IF(AND(AG813="B",AF813&lt;&gt;""),AF813,""),IF(AND(AI813="B",AH813&lt;&gt;""),AH813,""),IF(AND(AK813="B",AJ813&lt;&gt;""),AJ813,""),IF(AND(AM813="B",AL813&lt;&gt;""),AL813,""),IF(AND(AO813="B",AN813&lt;&gt;""),AN813,""),IF(AND(AQ813="B",AP813&lt;&gt;""),AP813,""))</f>
        <v/>
      </c>
      <c r="AC813" s="362" t="str">
        <f aca="false">CONCATENATE(IF(AND(AG813="C",AF813&lt;&gt;""),AF813,""),IF(AND(AI813="C",AH813&lt;&gt;""),AH813,""),IF(AND(AK813="C",AJ813&lt;&gt;""),AJ813,""),IF(AND(AM813="C",AL813&lt;&gt;""),AL813,""),IF(AND(AO813="C",AN813&lt;&gt;""),AN813,""),IF(AND(AQ813="C",AP813&lt;&gt;""),AP813,""))</f>
        <v/>
      </c>
      <c r="AE813" s="362" t="str">
        <f aca="false">CONCATENATE(IF(AS813="","",AS813),IF(AU813="","",AU813),IF(AW813="","",AW813),IF(AY813="","",AY813),IF(BA813="","",BA813),IF(BC813="","",BC813))</f>
        <v>1</v>
      </c>
      <c r="AF813" s="362" t="str">
        <f aca="false">IF('Felling&amp;Restocking'!I813="","",IFERROR(VLOOKUP( 'Felling&amp;Restocking'!I813,SpeciesList[],2,0),"," &amp; 'Felling&amp;Restocking'!I813))</f>
        <v/>
      </c>
      <c r="AG813" s="362" t="str">
        <f aca="false">IF('Felling&amp;Restocking'!I813="","",VLOOKUP( 'Felling&amp;Restocking'!I813,SpeciesList[],4,0))</f>
        <v/>
      </c>
      <c r="AH813" s="362" t="str">
        <f aca="false">IF('Felling&amp;Restocking'!J813="","",IFERROR("," &amp; VLOOKUP( 'Felling&amp;Restocking'!J813,SpeciesList[],2,0),"," &amp; 'Felling&amp;Restocking'!J813))</f>
        <v/>
      </c>
      <c r="AI813" s="362" t="str">
        <f aca="false">IF('Felling&amp;Restocking'!J813="","",VLOOKUP( 'Felling&amp;Restocking'!J813,SpeciesList[],4,0))</f>
        <v/>
      </c>
      <c r="AJ813" s="362" t="str">
        <f aca="false">IF('Felling&amp;Restocking'!K813="","",IFERROR("," &amp; VLOOKUP( 'Felling&amp;Restocking'!K813,SpeciesList[],2,0),"," &amp; 'Felling&amp;Restocking'!K813))</f>
        <v/>
      </c>
      <c r="AK813" s="362" t="str">
        <f aca="false">IF('Felling&amp;Restocking'!K813="","",VLOOKUP( 'Felling&amp;Restocking'!K813,SpeciesList[],4,0))</f>
        <v/>
      </c>
      <c r="AL813" s="362" t="str">
        <f aca="false">IF('Felling&amp;Restocking'!L813="","",IFERROR("," &amp; VLOOKUP( 'Felling&amp;Restocking'!L813,SpeciesList[],2,0),"," &amp; 'Felling&amp;Restocking'!L813))</f>
        <v/>
      </c>
      <c r="AM813" s="362" t="str">
        <f aca="false">IF('Felling&amp;Restocking'!L813="","",VLOOKUP( 'Felling&amp;Restocking'!L813,SpeciesList[],4,0))</f>
        <v/>
      </c>
      <c r="AN813" s="362" t="str">
        <f aca="false">IF('Felling&amp;Restocking'!M813="","",IFERROR("," &amp; VLOOKUP( 'Felling&amp;Restocking'!M813,SpeciesList[],2,0),"," &amp; 'Felling&amp;Restocking'!M813))</f>
        <v/>
      </c>
      <c r="AO813" s="362" t="str">
        <f aca="false">IF('Felling&amp;Restocking'!M813="","",VLOOKUP( 'Felling&amp;Restocking'!M813,SpeciesList[],4,0))</f>
        <v/>
      </c>
      <c r="AP813" s="362" t="str">
        <f aca="false">IF('Felling&amp;Restocking'!N813="","",IFERROR("," &amp; VLOOKUP( 'Felling&amp;Restocking'!N813,SpeciesList[],2,0),"," &amp; 'Felling&amp;Restocking'!N813))</f>
        <v/>
      </c>
      <c r="AQ813" s="362" t="str">
        <f aca="false">IF('Felling&amp;Restocking'!N813="","",VLOOKUP( 'Felling&amp;Restocking'!N813,SpeciesList[],4,0))</f>
        <v/>
      </c>
      <c r="AT813" s="362" t="str">
        <f aca="false">IF('Sub-Cpt Record'!A813&lt;&gt;"",CONCATENATE('Sub-Cpt Record'!A813,'Sub-Cpt Record'!B813,'Sub-Cpt Record'!C813),"")</f>
        <v/>
      </c>
      <c r="AU813" s="362" t="n">
        <f aca="false">IF($AT813="",1,COUNTIFS($AT$11:$AT$1000, $AT813))</f>
        <v>1</v>
      </c>
      <c r="AV813" s="362" t="n">
        <f aca="false">IF(AT813&lt;&gt;"",'Sub-Cpt Record'!C813/CODE!AU813,0)</f>
        <v>0</v>
      </c>
    </row>
    <row r="814" customFormat="false" ht="15" hidden="false" customHeight="false" outlineLevel="0" collapsed="false">
      <c r="A814" s="362" t="str">
        <f aca="false">IF('Sub-Cpt Record'!B814="",IF(OR('Sub-Cpt Record'!A814=0,'Sub-Cpt Record'!A814=""),"",'Sub-Cpt Record'!A814),CONCATENATE('Sub-Cpt Record'!A814&amp;'Sub-Cpt Record'!B814))</f>
        <v/>
      </c>
      <c r="B814" s="362" t="n">
        <f aca="false">IF($A814="",1,COUNTIFS($A$11:$A$1000, $A814))</f>
        <v>1</v>
      </c>
      <c r="C814" s="363" t="str">
        <f aca="false">IF('Sub-Cpt Record'!E814 = "","",'Sub-Cpt Record'!E814&amp;"  ")</f>
        <v/>
      </c>
      <c r="D814" s="362" t="str">
        <f aca="false">IF('Sub-Cpt Record'!F814 = "","",'Sub-Cpt Record'!F814&amp;"  ")</f>
        <v/>
      </c>
      <c r="E814" s="362" t="str">
        <f aca="false">IF('Sub-Cpt Record'!G814 = "","",'Sub-Cpt Record'!G814&amp;"  ")</f>
        <v/>
      </c>
      <c r="F814" s="362" t="str">
        <f aca="false">IF('Sub-Cpt Record'!H814 = "","",'Sub-Cpt Record'!H814&amp;"  ")</f>
        <v/>
      </c>
      <c r="G814" s="362" t="str">
        <f aca="false">IF('Sub-Cpt Record'!I814 = "","",'Sub-Cpt Record'!I814&amp;"  ")</f>
        <v/>
      </c>
      <c r="H814" s="362" t="str">
        <f aca="false">IF('Sub-Cpt Record'!J814 = "","",'Sub-Cpt Record'!J814&amp;"  ")</f>
        <v/>
      </c>
      <c r="I814" s="364" t="str">
        <f aca="false">CONCATENATE(C814&amp;D814&amp;E814&amp;F814&amp;G814&amp;H814)</f>
        <v/>
      </c>
      <c r="J814" s="362" t="n">
        <f aca="false">IF(A814&lt;&gt;"",'Sub-Cpt Record'!C814/CODE!B814,0)</f>
        <v>0</v>
      </c>
      <c r="L814" s="365" t="str">
        <f aca="false">IF(A814="",IF(L815=1,1,""),1)</f>
        <v/>
      </c>
      <c r="N814" s="366" t="n">
        <f aca="false">COUNTIFS('Felling&amp;Restocking'!$A$11:$A$1000, 'Felling&amp;Restocking'!$A814, 'Felling&amp;Restocking'!$B$11:$B$1000, 'Felling&amp;Restocking'!$B814, 'Felling&amp;Restocking'!$H$11:$H$1000, 'Felling&amp;Restocking'!$H814)</f>
        <v>0</v>
      </c>
      <c r="O814" s="366" t="n">
        <f aca="false">IF(OR('Felling&amp;Restocking'!H814=0,'Felling&amp;Restocking'!H814=""),0,1)</f>
        <v>0</v>
      </c>
      <c r="P814" s="367" t="n">
        <f aca="false">SUM('Felling&amp;Restocking'!O814+'Felling&amp;Restocking'!P814)</f>
        <v>0</v>
      </c>
      <c r="S814" s="369" t="n">
        <f aca="false">IF(AND(O814&lt;&gt;0,P814&lt;&gt;0,'Felling&amp;Restocking'!G814&lt;&gt;0,AA814="",AC814=""),1,0)</f>
        <v>0</v>
      </c>
      <c r="T814" s="370" t="str">
        <f aca="false">IF(OR('Felling&amp;Restocking'!G814=0,'Felling&amp;Restocking'!G814=""),"",SUM('Felling&amp;Restocking'!O814/P814)*'Felling&amp;Restocking'!G814)</f>
        <v/>
      </c>
      <c r="U814" s="370" t="str">
        <f aca="false">IF(OR('Felling&amp;Restocking'!G814=0,'Felling&amp;Restocking'!G814=""),"",SUM('Felling&amp;Restocking'!P814/P814)*'Felling&amp;Restocking'!G814)</f>
        <v/>
      </c>
      <c r="V814" s="371" t="n">
        <f aca="false">IF(CONCATENATE('Felling&amp;Restocking'!U814&amp;'Felling&amp;Restocking'!W814&amp;'Felling&amp;Restocking'!Y814&amp;'Felling&amp;Restocking'!AA814&amp;'Felling&amp;Restocking'!AC814)="",0,1)</f>
        <v>0</v>
      </c>
      <c r="W814" s="372" t="n">
        <f aca="false">IF(OR(OR(TRIM('Felling&amp;Restocking'!H814)="T",TRIM('Felling&amp;Restocking'!H814)="DF",TRIM('Felling&amp;Restocking'!H814)="OS"),O814=0),0,1)</f>
        <v>0</v>
      </c>
      <c r="X814" s="372" t="n">
        <f aca="false">IF(OR('Felling&amp;Restocking'!$S814="",OR('Felling&amp;Restocking'!$S814=0,'Felling&amp;Restocking'!$S814="N/A")),0,1)</f>
        <v>0</v>
      </c>
      <c r="Y814" s="362" t="str">
        <f aca="false">IF(W814=1,T814,"")</f>
        <v/>
      </c>
      <c r="Z814" s="362" t="str">
        <f aca="false">IF(W814=1,U814,"")</f>
        <v/>
      </c>
      <c r="AA814" s="363" t="str">
        <f aca="false">CONCATENATE(IF(AND(AG814="B",AF814&lt;&gt;""),AF814,""),IF(AND(AI814="B",AH814&lt;&gt;""),AH814,""),IF(AND(AK814="B",AJ814&lt;&gt;""),AJ814,""),IF(AND(AM814="B",AL814&lt;&gt;""),AL814,""),IF(AND(AO814="B",AN814&lt;&gt;""),AN814,""),IF(AND(AQ814="B",AP814&lt;&gt;""),AP814,""))</f>
        <v/>
      </c>
      <c r="AC814" s="362" t="str">
        <f aca="false">CONCATENATE(IF(AND(AG814="C",AF814&lt;&gt;""),AF814,""),IF(AND(AI814="C",AH814&lt;&gt;""),AH814,""),IF(AND(AK814="C",AJ814&lt;&gt;""),AJ814,""),IF(AND(AM814="C",AL814&lt;&gt;""),AL814,""),IF(AND(AO814="C",AN814&lt;&gt;""),AN814,""),IF(AND(AQ814="C",AP814&lt;&gt;""),AP814,""))</f>
        <v/>
      </c>
      <c r="AE814" s="362" t="str">
        <f aca="false">CONCATENATE(IF(AS814="","",AS814),IF(AU814="","",AU814),IF(AW814="","",AW814),IF(AY814="","",AY814),IF(BA814="","",BA814),IF(BC814="","",BC814))</f>
        <v>1</v>
      </c>
      <c r="AF814" s="362" t="str">
        <f aca="false">IF('Felling&amp;Restocking'!I814="","",IFERROR(VLOOKUP( 'Felling&amp;Restocking'!I814,SpeciesList[],2,0),"," &amp; 'Felling&amp;Restocking'!I814))</f>
        <v/>
      </c>
      <c r="AG814" s="362" t="str">
        <f aca="false">IF('Felling&amp;Restocking'!I814="","",VLOOKUP( 'Felling&amp;Restocking'!I814,SpeciesList[],4,0))</f>
        <v/>
      </c>
      <c r="AH814" s="362" t="str">
        <f aca="false">IF('Felling&amp;Restocking'!J814="","",IFERROR("," &amp; VLOOKUP( 'Felling&amp;Restocking'!J814,SpeciesList[],2,0),"," &amp; 'Felling&amp;Restocking'!J814))</f>
        <v/>
      </c>
      <c r="AI814" s="362" t="str">
        <f aca="false">IF('Felling&amp;Restocking'!J814="","",VLOOKUP( 'Felling&amp;Restocking'!J814,SpeciesList[],4,0))</f>
        <v/>
      </c>
      <c r="AJ814" s="362" t="str">
        <f aca="false">IF('Felling&amp;Restocking'!K814="","",IFERROR("," &amp; VLOOKUP( 'Felling&amp;Restocking'!K814,SpeciesList[],2,0),"," &amp; 'Felling&amp;Restocking'!K814))</f>
        <v/>
      </c>
      <c r="AK814" s="362" t="str">
        <f aca="false">IF('Felling&amp;Restocking'!K814="","",VLOOKUP( 'Felling&amp;Restocking'!K814,SpeciesList[],4,0))</f>
        <v/>
      </c>
      <c r="AL814" s="362" t="str">
        <f aca="false">IF('Felling&amp;Restocking'!L814="","",IFERROR("," &amp; VLOOKUP( 'Felling&amp;Restocking'!L814,SpeciesList[],2,0),"," &amp; 'Felling&amp;Restocking'!L814))</f>
        <v/>
      </c>
      <c r="AM814" s="362" t="str">
        <f aca="false">IF('Felling&amp;Restocking'!L814="","",VLOOKUP( 'Felling&amp;Restocking'!L814,SpeciesList[],4,0))</f>
        <v/>
      </c>
      <c r="AN814" s="362" t="str">
        <f aca="false">IF('Felling&amp;Restocking'!M814="","",IFERROR("," &amp; VLOOKUP( 'Felling&amp;Restocking'!M814,SpeciesList[],2,0),"," &amp; 'Felling&amp;Restocking'!M814))</f>
        <v/>
      </c>
      <c r="AO814" s="362" t="str">
        <f aca="false">IF('Felling&amp;Restocking'!M814="","",VLOOKUP( 'Felling&amp;Restocking'!M814,SpeciesList[],4,0))</f>
        <v/>
      </c>
      <c r="AP814" s="362" t="str">
        <f aca="false">IF('Felling&amp;Restocking'!N814="","",IFERROR("," &amp; VLOOKUP( 'Felling&amp;Restocking'!N814,SpeciesList[],2,0),"," &amp; 'Felling&amp;Restocking'!N814))</f>
        <v/>
      </c>
      <c r="AQ814" s="362" t="str">
        <f aca="false">IF('Felling&amp;Restocking'!N814="","",VLOOKUP( 'Felling&amp;Restocking'!N814,SpeciesList[],4,0))</f>
        <v/>
      </c>
      <c r="AT814" s="362" t="str">
        <f aca="false">IF('Sub-Cpt Record'!A814&lt;&gt;"",CONCATENATE('Sub-Cpt Record'!A814,'Sub-Cpt Record'!B814,'Sub-Cpt Record'!C814),"")</f>
        <v/>
      </c>
      <c r="AU814" s="362" t="n">
        <f aca="false">IF($AT814="",1,COUNTIFS($AT$11:$AT$1000, $AT814))</f>
        <v>1</v>
      </c>
      <c r="AV814" s="362" t="n">
        <f aca="false">IF(AT814&lt;&gt;"",'Sub-Cpt Record'!C814/CODE!AU814,0)</f>
        <v>0</v>
      </c>
    </row>
    <row r="815" customFormat="false" ht="15" hidden="false" customHeight="false" outlineLevel="0" collapsed="false">
      <c r="A815" s="362" t="str">
        <f aca="false">IF('Sub-Cpt Record'!B815="",IF(OR('Sub-Cpt Record'!A815=0,'Sub-Cpt Record'!A815=""),"",'Sub-Cpt Record'!A815),CONCATENATE('Sub-Cpt Record'!A815&amp;'Sub-Cpt Record'!B815))</f>
        <v/>
      </c>
      <c r="B815" s="362" t="n">
        <f aca="false">IF($A815="",1,COUNTIFS($A$11:$A$1000, $A815))</f>
        <v>1</v>
      </c>
      <c r="C815" s="363" t="str">
        <f aca="false">IF('Sub-Cpt Record'!E815 = "","",'Sub-Cpt Record'!E815&amp;"  ")</f>
        <v/>
      </c>
      <c r="D815" s="362" t="str">
        <f aca="false">IF('Sub-Cpt Record'!F815 = "","",'Sub-Cpt Record'!F815&amp;"  ")</f>
        <v/>
      </c>
      <c r="E815" s="362" t="str">
        <f aca="false">IF('Sub-Cpt Record'!G815 = "","",'Sub-Cpt Record'!G815&amp;"  ")</f>
        <v/>
      </c>
      <c r="F815" s="362" t="str">
        <f aca="false">IF('Sub-Cpt Record'!H815 = "","",'Sub-Cpt Record'!H815&amp;"  ")</f>
        <v/>
      </c>
      <c r="G815" s="362" t="str">
        <f aca="false">IF('Sub-Cpt Record'!I815 = "","",'Sub-Cpt Record'!I815&amp;"  ")</f>
        <v/>
      </c>
      <c r="H815" s="362" t="str">
        <f aca="false">IF('Sub-Cpt Record'!J815 = "","",'Sub-Cpt Record'!J815&amp;"  ")</f>
        <v/>
      </c>
      <c r="I815" s="364" t="str">
        <f aca="false">CONCATENATE(C815&amp;D815&amp;E815&amp;F815&amp;G815&amp;H815)</f>
        <v/>
      </c>
      <c r="J815" s="362" t="n">
        <f aca="false">IF(A815&lt;&gt;"",'Sub-Cpt Record'!C815/CODE!B815,0)</f>
        <v>0</v>
      </c>
      <c r="L815" s="365" t="str">
        <f aca="false">IF(A815="",IF(L816=1,1,""),1)</f>
        <v/>
      </c>
      <c r="N815" s="366" t="n">
        <f aca="false">COUNTIFS('Felling&amp;Restocking'!$A$11:$A$1000, 'Felling&amp;Restocking'!$A815, 'Felling&amp;Restocking'!$B$11:$B$1000, 'Felling&amp;Restocking'!$B815, 'Felling&amp;Restocking'!$H$11:$H$1000, 'Felling&amp;Restocking'!$H815)</f>
        <v>0</v>
      </c>
      <c r="O815" s="366" t="n">
        <f aca="false">IF(OR('Felling&amp;Restocking'!H815=0,'Felling&amp;Restocking'!H815=""),0,1)</f>
        <v>0</v>
      </c>
      <c r="P815" s="367" t="n">
        <f aca="false">SUM('Felling&amp;Restocking'!O815+'Felling&amp;Restocking'!P815)</f>
        <v>0</v>
      </c>
      <c r="S815" s="369" t="n">
        <f aca="false">IF(AND(O815&lt;&gt;0,P815&lt;&gt;0,'Felling&amp;Restocking'!G815&lt;&gt;0,AA815="",AC815=""),1,0)</f>
        <v>0</v>
      </c>
      <c r="T815" s="370" t="str">
        <f aca="false">IF(OR('Felling&amp;Restocking'!G815=0,'Felling&amp;Restocking'!G815=""),"",SUM('Felling&amp;Restocking'!O815/P815)*'Felling&amp;Restocking'!G815)</f>
        <v/>
      </c>
      <c r="U815" s="370" t="str">
        <f aca="false">IF(OR('Felling&amp;Restocking'!G815=0,'Felling&amp;Restocking'!G815=""),"",SUM('Felling&amp;Restocking'!P815/P815)*'Felling&amp;Restocking'!G815)</f>
        <v/>
      </c>
      <c r="V815" s="371" t="n">
        <f aca="false">IF(CONCATENATE('Felling&amp;Restocking'!U815&amp;'Felling&amp;Restocking'!W815&amp;'Felling&amp;Restocking'!Y815&amp;'Felling&amp;Restocking'!AA815&amp;'Felling&amp;Restocking'!AC815)="",0,1)</f>
        <v>0</v>
      </c>
      <c r="W815" s="372" t="n">
        <f aca="false">IF(OR(OR(TRIM('Felling&amp;Restocking'!H815)="T",TRIM('Felling&amp;Restocking'!H815)="DF",TRIM('Felling&amp;Restocking'!H815)="OS"),O815=0),0,1)</f>
        <v>0</v>
      </c>
      <c r="X815" s="372" t="n">
        <f aca="false">IF(OR('Felling&amp;Restocking'!$S815="",OR('Felling&amp;Restocking'!$S815=0,'Felling&amp;Restocking'!$S815="N/A")),0,1)</f>
        <v>0</v>
      </c>
      <c r="Y815" s="362" t="str">
        <f aca="false">IF(W815=1,T815,"")</f>
        <v/>
      </c>
      <c r="Z815" s="362" t="str">
        <f aca="false">IF(W815=1,U815,"")</f>
        <v/>
      </c>
      <c r="AA815" s="363" t="str">
        <f aca="false">CONCATENATE(IF(AND(AG815="B",AF815&lt;&gt;""),AF815,""),IF(AND(AI815="B",AH815&lt;&gt;""),AH815,""),IF(AND(AK815="B",AJ815&lt;&gt;""),AJ815,""),IF(AND(AM815="B",AL815&lt;&gt;""),AL815,""),IF(AND(AO815="B",AN815&lt;&gt;""),AN815,""),IF(AND(AQ815="B",AP815&lt;&gt;""),AP815,""))</f>
        <v/>
      </c>
      <c r="AC815" s="362" t="str">
        <f aca="false">CONCATENATE(IF(AND(AG815="C",AF815&lt;&gt;""),AF815,""),IF(AND(AI815="C",AH815&lt;&gt;""),AH815,""),IF(AND(AK815="C",AJ815&lt;&gt;""),AJ815,""),IF(AND(AM815="C",AL815&lt;&gt;""),AL815,""),IF(AND(AO815="C",AN815&lt;&gt;""),AN815,""),IF(AND(AQ815="C",AP815&lt;&gt;""),AP815,""))</f>
        <v/>
      </c>
      <c r="AE815" s="362" t="str">
        <f aca="false">CONCATENATE(IF(AS815="","",AS815),IF(AU815="","",AU815),IF(AW815="","",AW815),IF(AY815="","",AY815),IF(BA815="","",BA815),IF(BC815="","",BC815))</f>
        <v>1</v>
      </c>
      <c r="AF815" s="362" t="str">
        <f aca="false">IF('Felling&amp;Restocking'!I815="","",IFERROR(VLOOKUP( 'Felling&amp;Restocking'!I815,SpeciesList[],2,0),"," &amp; 'Felling&amp;Restocking'!I815))</f>
        <v/>
      </c>
      <c r="AG815" s="362" t="str">
        <f aca="false">IF('Felling&amp;Restocking'!I815="","",VLOOKUP( 'Felling&amp;Restocking'!I815,SpeciesList[],4,0))</f>
        <v/>
      </c>
      <c r="AH815" s="362" t="str">
        <f aca="false">IF('Felling&amp;Restocking'!J815="","",IFERROR("," &amp; VLOOKUP( 'Felling&amp;Restocking'!J815,SpeciesList[],2,0),"," &amp; 'Felling&amp;Restocking'!J815))</f>
        <v/>
      </c>
      <c r="AI815" s="362" t="str">
        <f aca="false">IF('Felling&amp;Restocking'!J815="","",VLOOKUP( 'Felling&amp;Restocking'!J815,SpeciesList[],4,0))</f>
        <v/>
      </c>
      <c r="AJ815" s="362" t="str">
        <f aca="false">IF('Felling&amp;Restocking'!K815="","",IFERROR("," &amp; VLOOKUP( 'Felling&amp;Restocking'!K815,SpeciesList[],2,0),"," &amp; 'Felling&amp;Restocking'!K815))</f>
        <v/>
      </c>
      <c r="AK815" s="362" t="str">
        <f aca="false">IF('Felling&amp;Restocking'!K815="","",VLOOKUP( 'Felling&amp;Restocking'!K815,SpeciesList[],4,0))</f>
        <v/>
      </c>
      <c r="AL815" s="362" t="str">
        <f aca="false">IF('Felling&amp;Restocking'!L815="","",IFERROR("," &amp; VLOOKUP( 'Felling&amp;Restocking'!L815,SpeciesList[],2,0),"," &amp; 'Felling&amp;Restocking'!L815))</f>
        <v/>
      </c>
      <c r="AM815" s="362" t="str">
        <f aca="false">IF('Felling&amp;Restocking'!L815="","",VLOOKUP( 'Felling&amp;Restocking'!L815,SpeciesList[],4,0))</f>
        <v/>
      </c>
      <c r="AN815" s="362" t="str">
        <f aca="false">IF('Felling&amp;Restocking'!M815="","",IFERROR("," &amp; VLOOKUP( 'Felling&amp;Restocking'!M815,SpeciesList[],2,0),"," &amp; 'Felling&amp;Restocking'!M815))</f>
        <v/>
      </c>
      <c r="AO815" s="362" t="str">
        <f aca="false">IF('Felling&amp;Restocking'!M815="","",VLOOKUP( 'Felling&amp;Restocking'!M815,SpeciesList[],4,0))</f>
        <v/>
      </c>
      <c r="AP815" s="362" t="str">
        <f aca="false">IF('Felling&amp;Restocking'!N815="","",IFERROR("," &amp; VLOOKUP( 'Felling&amp;Restocking'!N815,SpeciesList[],2,0),"," &amp; 'Felling&amp;Restocking'!N815))</f>
        <v/>
      </c>
      <c r="AQ815" s="362" t="str">
        <f aca="false">IF('Felling&amp;Restocking'!N815="","",VLOOKUP( 'Felling&amp;Restocking'!N815,SpeciesList[],4,0))</f>
        <v/>
      </c>
      <c r="AT815" s="362" t="str">
        <f aca="false">IF('Sub-Cpt Record'!A815&lt;&gt;"",CONCATENATE('Sub-Cpt Record'!A815,'Sub-Cpt Record'!B815,'Sub-Cpt Record'!C815),"")</f>
        <v/>
      </c>
      <c r="AU815" s="362" t="n">
        <f aca="false">IF($AT815="",1,COUNTIFS($AT$11:$AT$1000, $AT815))</f>
        <v>1</v>
      </c>
      <c r="AV815" s="362" t="n">
        <f aca="false">IF(AT815&lt;&gt;"",'Sub-Cpt Record'!C815/CODE!AU815,0)</f>
        <v>0</v>
      </c>
    </row>
    <row r="816" customFormat="false" ht="15" hidden="false" customHeight="false" outlineLevel="0" collapsed="false">
      <c r="A816" s="362" t="str">
        <f aca="false">IF('Sub-Cpt Record'!B816="",IF(OR('Sub-Cpt Record'!A816=0,'Sub-Cpt Record'!A816=""),"",'Sub-Cpt Record'!A816),CONCATENATE('Sub-Cpt Record'!A816&amp;'Sub-Cpt Record'!B816))</f>
        <v/>
      </c>
      <c r="B816" s="362" t="n">
        <f aca="false">IF($A816="",1,COUNTIFS($A$11:$A$1000, $A816))</f>
        <v>1</v>
      </c>
      <c r="C816" s="363" t="str">
        <f aca="false">IF('Sub-Cpt Record'!E816 = "","",'Sub-Cpt Record'!E816&amp;"  ")</f>
        <v/>
      </c>
      <c r="D816" s="362" t="str">
        <f aca="false">IF('Sub-Cpt Record'!F816 = "","",'Sub-Cpt Record'!F816&amp;"  ")</f>
        <v/>
      </c>
      <c r="E816" s="362" t="str">
        <f aca="false">IF('Sub-Cpt Record'!G816 = "","",'Sub-Cpt Record'!G816&amp;"  ")</f>
        <v/>
      </c>
      <c r="F816" s="362" t="str">
        <f aca="false">IF('Sub-Cpt Record'!H816 = "","",'Sub-Cpt Record'!H816&amp;"  ")</f>
        <v/>
      </c>
      <c r="G816" s="362" t="str">
        <f aca="false">IF('Sub-Cpt Record'!I816 = "","",'Sub-Cpt Record'!I816&amp;"  ")</f>
        <v/>
      </c>
      <c r="H816" s="362" t="str">
        <f aca="false">IF('Sub-Cpt Record'!J816 = "","",'Sub-Cpt Record'!J816&amp;"  ")</f>
        <v/>
      </c>
      <c r="I816" s="364" t="str">
        <f aca="false">CONCATENATE(C816&amp;D816&amp;E816&amp;F816&amp;G816&amp;H816)</f>
        <v/>
      </c>
      <c r="J816" s="362" t="n">
        <f aca="false">IF(A816&lt;&gt;"",'Sub-Cpt Record'!C816/CODE!B816,0)</f>
        <v>0</v>
      </c>
      <c r="L816" s="365" t="str">
        <f aca="false">IF(A816="",IF(L817=1,1,""),1)</f>
        <v/>
      </c>
      <c r="N816" s="366" t="n">
        <f aca="false">COUNTIFS('Felling&amp;Restocking'!$A$11:$A$1000, 'Felling&amp;Restocking'!$A816, 'Felling&amp;Restocking'!$B$11:$B$1000, 'Felling&amp;Restocking'!$B816, 'Felling&amp;Restocking'!$H$11:$H$1000, 'Felling&amp;Restocking'!$H816)</f>
        <v>0</v>
      </c>
      <c r="O816" s="366" t="n">
        <f aca="false">IF(OR('Felling&amp;Restocking'!H816=0,'Felling&amp;Restocking'!H816=""),0,1)</f>
        <v>0</v>
      </c>
      <c r="P816" s="367" t="n">
        <f aca="false">SUM('Felling&amp;Restocking'!O816+'Felling&amp;Restocking'!P816)</f>
        <v>0</v>
      </c>
      <c r="S816" s="369" t="n">
        <f aca="false">IF(AND(O816&lt;&gt;0,P816&lt;&gt;0,'Felling&amp;Restocking'!G816&lt;&gt;0,AA816="",AC816=""),1,0)</f>
        <v>0</v>
      </c>
      <c r="T816" s="370" t="str">
        <f aca="false">IF(OR('Felling&amp;Restocking'!G816=0,'Felling&amp;Restocking'!G816=""),"",SUM('Felling&amp;Restocking'!O816/P816)*'Felling&amp;Restocking'!G816)</f>
        <v/>
      </c>
      <c r="U816" s="370" t="str">
        <f aca="false">IF(OR('Felling&amp;Restocking'!G816=0,'Felling&amp;Restocking'!G816=""),"",SUM('Felling&amp;Restocking'!P816/P816)*'Felling&amp;Restocking'!G816)</f>
        <v/>
      </c>
      <c r="V816" s="371" t="n">
        <f aca="false">IF(CONCATENATE('Felling&amp;Restocking'!U816&amp;'Felling&amp;Restocking'!W816&amp;'Felling&amp;Restocking'!Y816&amp;'Felling&amp;Restocking'!AA816&amp;'Felling&amp;Restocking'!AC816)="",0,1)</f>
        <v>0</v>
      </c>
      <c r="W816" s="372" t="n">
        <f aca="false">IF(OR(OR(TRIM('Felling&amp;Restocking'!H816)="T",TRIM('Felling&amp;Restocking'!H816)="DF",TRIM('Felling&amp;Restocking'!H816)="OS"),O816=0),0,1)</f>
        <v>0</v>
      </c>
      <c r="X816" s="372" t="n">
        <f aca="false">IF(OR('Felling&amp;Restocking'!$S816="",OR('Felling&amp;Restocking'!$S816=0,'Felling&amp;Restocking'!$S816="N/A")),0,1)</f>
        <v>0</v>
      </c>
      <c r="Y816" s="362" t="str">
        <f aca="false">IF(W816=1,T816,"")</f>
        <v/>
      </c>
      <c r="Z816" s="362" t="str">
        <f aca="false">IF(W816=1,U816,"")</f>
        <v/>
      </c>
      <c r="AA816" s="363" t="str">
        <f aca="false">CONCATENATE(IF(AND(AG816="B",AF816&lt;&gt;""),AF816,""),IF(AND(AI816="B",AH816&lt;&gt;""),AH816,""),IF(AND(AK816="B",AJ816&lt;&gt;""),AJ816,""),IF(AND(AM816="B",AL816&lt;&gt;""),AL816,""),IF(AND(AO816="B",AN816&lt;&gt;""),AN816,""),IF(AND(AQ816="B",AP816&lt;&gt;""),AP816,""))</f>
        <v/>
      </c>
      <c r="AC816" s="362" t="str">
        <f aca="false">CONCATENATE(IF(AND(AG816="C",AF816&lt;&gt;""),AF816,""),IF(AND(AI816="C",AH816&lt;&gt;""),AH816,""),IF(AND(AK816="C",AJ816&lt;&gt;""),AJ816,""),IF(AND(AM816="C",AL816&lt;&gt;""),AL816,""),IF(AND(AO816="C",AN816&lt;&gt;""),AN816,""),IF(AND(AQ816="C",AP816&lt;&gt;""),AP816,""))</f>
        <v/>
      </c>
      <c r="AE816" s="362" t="str">
        <f aca="false">CONCATENATE(IF(AS816="","",AS816),IF(AU816="","",AU816),IF(AW816="","",AW816),IF(AY816="","",AY816),IF(BA816="","",BA816),IF(BC816="","",BC816))</f>
        <v>1</v>
      </c>
      <c r="AF816" s="362" t="str">
        <f aca="false">IF('Felling&amp;Restocking'!I816="","",IFERROR(VLOOKUP( 'Felling&amp;Restocking'!I816,SpeciesList[],2,0),"," &amp; 'Felling&amp;Restocking'!I816))</f>
        <v/>
      </c>
      <c r="AG816" s="362" t="str">
        <f aca="false">IF('Felling&amp;Restocking'!I816="","",VLOOKUP( 'Felling&amp;Restocking'!I816,SpeciesList[],4,0))</f>
        <v/>
      </c>
      <c r="AH816" s="362" t="str">
        <f aca="false">IF('Felling&amp;Restocking'!J816="","",IFERROR("," &amp; VLOOKUP( 'Felling&amp;Restocking'!J816,SpeciesList[],2,0),"," &amp; 'Felling&amp;Restocking'!J816))</f>
        <v/>
      </c>
      <c r="AI816" s="362" t="str">
        <f aca="false">IF('Felling&amp;Restocking'!J816="","",VLOOKUP( 'Felling&amp;Restocking'!J816,SpeciesList[],4,0))</f>
        <v/>
      </c>
      <c r="AJ816" s="362" t="str">
        <f aca="false">IF('Felling&amp;Restocking'!K816="","",IFERROR("," &amp; VLOOKUP( 'Felling&amp;Restocking'!K816,SpeciesList[],2,0),"," &amp; 'Felling&amp;Restocking'!K816))</f>
        <v/>
      </c>
      <c r="AK816" s="362" t="str">
        <f aca="false">IF('Felling&amp;Restocking'!K816="","",VLOOKUP( 'Felling&amp;Restocking'!K816,SpeciesList[],4,0))</f>
        <v/>
      </c>
      <c r="AL816" s="362" t="str">
        <f aca="false">IF('Felling&amp;Restocking'!L816="","",IFERROR("," &amp; VLOOKUP( 'Felling&amp;Restocking'!L816,SpeciesList[],2,0),"," &amp; 'Felling&amp;Restocking'!L816))</f>
        <v/>
      </c>
      <c r="AM816" s="362" t="str">
        <f aca="false">IF('Felling&amp;Restocking'!L816="","",VLOOKUP( 'Felling&amp;Restocking'!L816,SpeciesList[],4,0))</f>
        <v/>
      </c>
      <c r="AN816" s="362" t="str">
        <f aca="false">IF('Felling&amp;Restocking'!M816="","",IFERROR("," &amp; VLOOKUP( 'Felling&amp;Restocking'!M816,SpeciesList[],2,0),"," &amp; 'Felling&amp;Restocking'!M816))</f>
        <v/>
      </c>
      <c r="AO816" s="362" t="str">
        <f aca="false">IF('Felling&amp;Restocking'!M816="","",VLOOKUP( 'Felling&amp;Restocking'!M816,SpeciesList[],4,0))</f>
        <v/>
      </c>
      <c r="AP816" s="362" t="str">
        <f aca="false">IF('Felling&amp;Restocking'!N816="","",IFERROR("," &amp; VLOOKUP( 'Felling&amp;Restocking'!N816,SpeciesList[],2,0),"," &amp; 'Felling&amp;Restocking'!N816))</f>
        <v/>
      </c>
      <c r="AQ816" s="362" t="str">
        <f aca="false">IF('Felling&amp;Restocking'!N816="","",VLOOKUP( 'Felling&amp;Restocking'!N816,SpeciesList[],4,0))</f>
        <v/>
      </c>
      <c r="AT816" s="362" t="str">
        <f aca="false">IF('Sub-Cpt Record'!A816&lt;&gt;"",CONCATENATE('Sub-Cpt Record'!A816,'Sub-Cpt Record'!B816,'Sub-Cpt Record'!C816),"")</f>
        <v/>
      </c>
      <c r="AU816" s="362" t="n">
        <f aca="false">IF($AT816="",1,COUNTIFS($AT$11:$AT$1000, $AT816))</f>
        <v>1</v>
      </c>
      <c r="AV816" s="362" t="n">
        <f aca="false">IF(AT816&lt;&gt;"",'Sub-Cpt Record'!C816/CODE!AU816,0)</f>
        <v>0</v>
      </c>
    </row>
    <row r="817" customFormat="false" ht="15" hidden="false" customHeight="false" outlineLevel="0" collapsed="false">
      <c r="A817" s="362" t="str">
        <f aca="false">IF('Sub-Cpt Record'!B817="",IF(OR('Sub-Cpt Record'!A817=0,'Sub-Cpt Record'!A817=""),"",'Sub-Cpt Record'!A817),CONCATENATE('Sub-Cpt Record'!A817&amp;'Sub-Cpt Record'!B817))</f>
        <v/>
      </c>
      <c r="B817" s="362" t="n">
        <f aca="false">IF($A817="",1,COUNTIFS($A$11:$A$1000, $A817))</f>
        <v>1</v>
      </c>
      <c r="C817" s="363" t="str">
        <f aca="false">IF('Sub-Cpt Record'!E817 = "","",'Sub-Cpt Record'!E817&amp;"  ")</f>
        <v/>
      </c>
      <c r="D817" s="362" t="str">
        <f aca="false">IF('Sub-Cpt Record'!F817 = "","",'Sub-Cpt Record'!F817&amp;"  ")</f>
        <v/>
      </c>
      <c r="E817" s="362" t="str">
        <f aca="false">IF('Sub-Cpt Record'!G817 = "","",'Sub-Cpt Record'!G817&amp;"  ")</f>
        <v/>
      </c>
      <c r="F817" s="362" t="str">
        <f aca="false">IF('Sub-Cpt Record'!H817 = "","",'Sub-Cpt Record'!H817&amp;"  ")</f>
        <v/>
      </c>
      <c r="G817" s="362" t="str">
        <f aca="false">IF('Sub-Cpt Record'!I817 = "","",'Sub-Cpt Record'!I817&amp;"  ")</f>
        <v/>
      </c>
      <c r="H817" s="362" t="str">
        <f aca="false">IF('Sub-Cpt Record'!J817 = "","",'Sub-Cpt Record'!J817&amp;"  ")</f>
        <v/>
      </c>
      <c r="I817" s="364" t="str">
        <f aca="false">CONCATENATE(C817&amp;D817&amp;E817&amp;F817&amp;G817&amp;H817)</f>
        <v/>
      </c>
      <c r="J817" s="362" t="n">
        <f aca="false">IF(A817&lt;&gt;"",'Sub-Cpt Record'!C817/CODE!B817,0)</f>
        <v>0</v>
      </c>
      <c r="L817" s="365" t="str">
        <f aca="false">IF(A817="",IF(L818=1,1,""),1)</f>
        <v/>
      </c>
      <c r="N817" s="366" t="n">
        <f aca="false">COUNTIFS('Felling&amp;Restocking'!$A$11:$A$1000, 'Felling&amp;Restocking'!$A817, 'Felling&amp;Restocking'!$B$11:$B$1000, 'Felling&amp;Restocking'!$B817, 'Felling&amp;Restocking'!$H$11:$H$1000, 'Felling&amp;Restocking'!$H817)</f>
        <v>0</v>
      </c>
      <c r="O817" s="366" t="n">
        <f aca="false">IF(OR('Felling&amp;Restocking'!H817=0,'Felling&amp;Restocking'!H817=""),0,1)</f>
        <v>0</v>
      </c>
      <c r="P817" s="367" t="n">
        <f aca="false">SUM('Felling&amp;Restocking'!O817+'Felling&amp;Restocking'!P817)</f>
        <v>0</v>
      </c>
      <c r="S817" s="369" t="n">
        <f aca="false">IF(AND(O817&lt;&gt;0,P817&lt;&gt;0,'Felling&amp;Restocking'!G817&lt;&gt;0,AA817="",AC817=""),1,0)</f>
        <v>0</v>
      </c>
      <c r="T817" s="370" t="str">
        <f aca="false">IF(OR('Felling&amp;Restocking'!G817=0,'Felling&amp;Restocking'!G817=""),"",SUM('Felling&amp;Restocking'!O817/P817)*'Felling&amp;Restocking'!G817)</f>
        <v/>
      </c>
      <c r="U817" s="370" t="str">
        <f aca="false">IF(OR('Felling&amp;Restocking'!G817=0,'Felling&amp;Restocking'!G817=""),"",SUM('Felling&amp;Restocking'!P817/P817)*'Felling&amp;Restocking'!G817)</f>
        <v/>
      </c>
      <c r="V817" s="371" t="n">
        <f aca="false">IF(CONCATENATE('Felling&amp;Restocking'!U817&amp;'Felling&amp;Restocking'!W817&amp;'Felling&amp;Restocking'!Y817&amp;'Felling&amp;Restocking'!AA817&amp;'Felling&amp;Restocking'!AC817)="",0,1)</f>
        <v>0</v>
      </c>
      <c r="W817" s="372" t="n">
        <f aca="false">IF(OR(OR(TRIM('Felling&amp;Restocking'!H817)="T",TRIM('Felling&amp;Restocking'!H817)="DF",TRIM('Felling&amp;Restocking'!H817)="OS"),O817=0),0,1)</f>
        <v>0</v>
      </c>
      <c r="X817" s="372" t="n">
        <f aca="false">IF(OR('Felling&amp;Restocking'!$S817="",OR('Felling&amp;Restocking'!$S817=0,'Felling&amp;Restocking'!$S817="N/A")),0,1)</f>
        <v>0</v>
      </c>
      <c r="Y817" s="362" t="str">
        <f aca="false">IF(W817=1,T817,"")</f>
        <v/>
      </c>
      <c r="Z817" s="362" t="str">
        <f aca="false">IF(W817=1,U817,"")</f>
        <v/>
      </c>
      <c r="AA817" s="363" t="str">
        <f aca="false">CONCATENATE(IF(AND(AG817="B",AF817&lt;&gt;""),AF817,""),IF(AND(AI817="B",AH817&lt;&gt;""),AH817,""),IF(AND(AK817="B",AJ817&lt;&gt;""),AJ817,""),IF(AND(AM817="B",AL817&lt;&gt;""),AL817,""),IF(AND(AO817="B",AN817&lt;&gt;""),AN817,""),IF(AND(AQ817="B",AP817&lt;&gt;""),AP817,""))</f>
        <v/>
      </c>
      <c r="AC817" s="362" t="str">
        <f aca="false">CONCATENATE(IF(AND(AG817="C",AF817&lt;&gt;""),AF817,""),IF(AND(AI817="C",AH817&lt;&gt;""),AH817,""),IF(AND(AK817="C",AJ817&lt;&gt;""),AJ817,""),IF(AND(AM817="C",AL817&lt;&gt;""),AL817,""),IF(AND(AO817="C",AN817&lt;&gt;""),AN817,""),IF(AND(AQ817="C",AP817&lt;&gt;""),AP817,""))</f>
        <v/>
      </c>
      <c r="AE817" s="362" t="str">
        <f aca="false">CONCATENATE(IF(AS817="","",AS817),IF(AU817="","",AU817),IF(AW817="","",AW817),IF(AY817="","",AY817),IF(BA817="","",BA817),IF(BC817="","",BC817))</f>
        <v>1</v>
      </c>
      <c r="AF817" s="362" t="str">
        <f aca="false">IF('Felling&amp;Restocking'!I817="","",IFERROR(VLOOKUP( 'Felling&amp;Restocking'!I817,SpeciesList[],2,0),"," &amp; 'Felling&amp;Restocking'!I817))</f>
        <v/>
      </c>
      <c r="AG817" s="362" t="str">
        <f aca="false">IF('Felling&amp;Restocking'!I817="","",VLOOKUP( 'Felling&amp;Restocking'!I817,SpeciesList[],4,0))</f>
        <v/>
      </c>
      <c r="AH817" s="362" t="str">
        <f aca="false">IF('Felling&amp;Restocking'!J817="","",IFERROR("," &amp; VLOOKUP( 'Felling&amp;Restocking'!J817,SpeciesList[],2,0),"," &amp; 'Felling&amp;Restocking'!J817))</f>
        <v/>
      </c>
      <c r="AI817" s="362" t="str">
        <f aca="false">IF('Felling&amp;Restocking'!J817="","",VLOOKUP( 'Felling&amp;Restocking'!J817,SpeciesList[],4,0))</f>
        <v/>
      </c>
      <c r="AJ817" s="362" t="str">
        <f aca="false">IF('Felling&amp;Restocking'!K817="","",IFERROR("," &amp; VLOOKUP( 'Felling&amp;Restocking'!K817,SpeciesList[],2,0),"," &amp; 'Felling&amp;Restocking'!K817))</f>
        <v/>
      </c>
      <c r="AK817" s="362" t="str">
        <f aca="false">IF('Felling&amp;Restocking'!K817="","",VLOOKUP( 'Felling&amp;Restocking'!K817,SpeciesList[],4,0))</f>
        <v/>
      </c>
      <c r="AL817" s="362" t="str">
        <f aca="false">IF('Felling&amp;Restocking'!L817="","",IFERROR("," &amp; VLOOKUP( 'Felling&amp;Restocking'!L817,SpeciesList[],2,0),"," &amp; 'Felling&amp;Restocking'!L817))</f>
        <v/>
      </c>
      <c r="AM817" s="362" t="str">
        <f aca="false">IF('Felling&amp;Restocking'!L817="","",VLOOKUP( 'Felling&amp;Restocking'!L817,SpeciesList[],4,0))</f>
        <v/>
      </c>
      <c r="AN817" s="362" t="str">
        <f aca="false">IF('Felling&amp;Restocking'!M817="","",IFERROR("," &amp; VLOOKUP( 'Felling&amp;Restocking'!M817,SpeciesList[],2,0),"," &amp; 'Felling&amp;Restocking'!M817))</f>
        <v/>
      </c>
      <c r="AO817" s="362" t="str">
        <f aca="false">IF('Felling&amp;Restocking'!M817="","",VLOOKUP( 'Felling&amp;Restocking'!M817,SpeciesList[],4,0))</f>
        <v/>
      </c>
      <c r="AP817" s="362" t="str">
        <f aca="false">IF('Felling&amp;Restocking'!N817="","",IFERROR("," &amp; VLOOKUP( 'Felling&amp;Restocking'!N817,SpeciesList[],2,0),"," &amp; 'Felling&amp;Restocking'!N817))</f>
        <v/>
      </c>
      <c r="AQ817" s="362" t="str">
        <f aca="false">IF('Felling&amp;Restocking'!N817="","",VLOOKUP( 'Felling&amp;Restocking'!N817,SpeciesList[],4,0))</f>
        <v/>
      </c>
      <c r="AT817" s="362" t="str">
        <f aca="false">IF('Sub-Cpt Record'!A817&lt;&gt;"",CONCATENATE('Sub-Cpt Record'!A817,'Sub-Cpt Record'!B817,'Sub-Cpt Record'!C817),"")</f>
        <v/>
      </c>
      <c r="AU817" s="362" t="n">
        <f aca="false">IF($AT817="",1,COUNTIFS($AT$11:$AT$1000, $AT817))</f>
        <v>1</v>
      </c>
      <c r="AV817" s="362" t="n">
        <f aca="false">IF(AT817&lt;&gt;"",'Sub-Cpt Record'!C817/CODE!AU817,0)</f>
        <v>0</v>
      </c>
    </row>
    <row r="818" customFormat="false" ht="15" hidden="false" customHeight="false" outlineLevel="0" collapsed="false">
      <c r="A818" s="362" t="str">
        <f aca="false">IF('Sub-Cpt Record'!B818="",IF(OR('Sub-Cpt Record'!A818=0,'Sub-Cpt Record'!A818=""),"",'Sub-Cpt Record'!A818),CONCATENATE('Sub-Cpt Record'!A818&amp;'Sub-Cpt Record'!B818))</f>
        <v/>
      </c>
      <c r="B818" s="362" t="n">
        <f aca="false">IF($A818="",1,COUNTIFS($A$11:$A$1000, $A818))</f>
        <v>1</v>
      </c>
      <c r="C818" s="363" t="str">
        <f aca="false">IF('Sub-Cpt Record'!E818 = "","",'Sub-Cpt Record'!E818&amp;"  ")</f>
        <v/>
      </c>
      <c r="D818" s="362" t="str">
        <f aca="false">IF('Sub-Cpt Record'!F818 = "","",'Sub-Cpt Record'!F818&amp;"  ")</f>
        <v/>
      </c>
      <c r="E818" s="362" t="str">
        <f aca="false">IF('Sub-Cpt Record'!G818 = "","",'Sub-Cpt Record'!G818&amp;"  ")</f>
        <v/>
      </c>
      <c r="F818" s="362" t="str">
        <f aca="false">IF('Sub-Cpt Record'!H818 = "","",'Sub-Cpt Record'!H818&amp;"  ")</f>
        <v/>
      </c>
      <c r="G818" s="362" t="str">
        <f aca="false">IF('Sub-Cpt Record'!I818 = "","",'Sub-Cpt Record'!I818&amp;"  ")</f>
        <v/>
      </c>
      <c r="H818" s="362" t="str">
        <f aca="false">IF('Sub-Cpt Record'!J818 = "","",'Sub-Cpt Record'!J818&amp;"  ")</f>
        <v/>
      </c>
      <c r="I818" s="364" t="str">
        <f aca="false">CONCATENATE(C818&amp;D818&amp;E818&amp;F818&amp;G818&amp;H818)</f>
        <v/>
      </c>
      <c r="J818" s="362" t="n">
        <f aca="false">IF(A818&lt;&gt;"",'Sub-Cpt Record'!C818/CODE!B818,0)</f>
        <v>0</v>
      </c>
      <c r="L818" s="365" t="str">
        <f aca="false">IF(A818="",IF(L819=1,1,""),1)</f>
        <v/>
      </c>
      <c r="N818" s="366" t="n">
        <f aca="false">COUNTIFS('Felling&amp;Restocking'!$A$11:$A$1000, 'Felling&amp;Restocking'!$A818, 'Felling&amp;Restocking'!$B$11:$B$1000, 'Felling&amp;Restocking'!$B818, 'Felling&amp;Restocking'!$H$11:$H$1000, 'Felling&amp;Restocking'!$H818)</f>
        <v>0</v>
      </c>
      <c r="O818" s="366" t="n">
        <f aca="false">IF(OR('Felling&amp;Restocking'!H818=0,'Felling&amp;Restocking'!H818=""),0,1)</f>
        <v>0</v>
      </c>
      <c r="P818" s="367" t="n">
        <f aca="false">SUM('Felling&amp;Restocking'!O818+'Felling&amp;Restocking'!P818)</f>
        <v>0</v>
      </c>
      <c r="S818" s="369" t="n">
        <f aca="false">IF(AND(O818&lt;&gt;0,P818&lt;&gt;0,'Felling&amp;Restocking'!G818&lt;&gt;0,AA818="",AC818=""),1,0)</f>
        <v>0</v>
      </c>
      <c r="T818" s="370" t="str">
        <f aca="false">IF(OR('Felling&amp;Restocking'!G818=0,'Felling&amp;Restocking'!G818=""),"",SUM('Felling&amp;Restocking'!O818/P818)*'Felling&amp;Restocking'!G818)</f>
        <v/>
      </c>
      <c r="U818" s="370" t="str">
        <f aca="false">IF(OR('Felling&amp;Restocking'!G818=0,'Felling&amp;Restocking'!G818=""),"",SUM('Felling&amp;Restocking'!P818/P818)*'Felling&amp;Restocking'!G818)</f>
        <v/>
      </c>
      <c r="V818" s="371" t="n">
        <f aca="false">IF(CONCATENATE('Felling&amp;Restocking'!U818&amp;'Felling&amp;Restocking'!W818&amp;'Felling&amp;Restocking'!Y818&amp;'Felling&amp;Restocking'!AA818&amp;'Felling&amp;Restocking'!AC818)="",0,1)</f>
        <v>0</v>
      </c>
      <c r="W818" s="372" t="n">
        <f aca="false">IF(OR(OR(TRIM('Felling&amp;Restocking'!H818)="T",TRIM('Felling&amp;Restocking'!H818)="DF",TRIM('Felling&amp;Restocking'!H818)="OS"),O818=0),0,1)</f>
        <v>0</v>
      </c>
      <c r="X818" s="372" t="n">
        <f aca="false">IF(OR('Felling&amp;Restocking'!$S818="",OR('Felling&amp;Restocking'!$S818=0,'Felling&amp;Restocking'!$S818="N/A")),0,1)</f>
        <v>0</v>
      </c>
      <c r="Y818" s="362" t="str">
        <f aca="false">IF(W818=1,T818,"")</f>
        <v/>
      </c>
      <c r="Z818" s="362" t="str">
        <f aca="false">IF(W818=1,U818,"")</f>
        <v/>
      </c>
      <c r="AA818" s="363" t="str">
        <f aca="false">CONCATENATE(IF(AND(AG818="B",AF818&lt;&gt;""),AF818,""),IF(AND(AI818="B",AH818&lt;&gt;""),AH818,""),IF(AND(AK818="B",AJ818&lt;&gt;""),AJ818,""),IF(AND(AM818="B",AL818&lt;&gt;""),AL818,""),IF(AND(AO818="B",AN818&lt;&gt;""),AN818,""),IF(AND(AQ818="B",AP818&lt;&gt;""),AP818,""))</f>
        <v/>
      </c>
      <c r="AC818" s="362" t="str">
        <f aca="false">CONCATENATE(IF(AND(AG818="C",AF818&lt;&gt;""),AF818,""),IF(AND(AI818="C",AH818&lt;&gt;""),AH818,""),IF(AND(AK818="C",AJ818&lt;&gt;""),AJ818,""),IF(AND(AM818="C",AL818&lt;&gt;""),AL818,""),IF(AND(AO818="C",AN818&lt;&gt;""),AN818,""),IF(AND(AQ818="C",AP818&lt;&gt;""),AP818,""))</f>
        <v/>
      </c>
      <c r="AE818" s="362" t="str">
        <f aca="false">CONCATENATE(IF(AS818="","",AS818),IF(AU818="","",AU818),IF(AW818="","",AW818),IF(AY818="","",AY818),IF(BA818="","",BA818),IF(BC818="","",BC818))</f>
        <v>1</v>
      </c>
      <c r="AF818" s="362" t="str">
        <f aca="false">IF('Felling&amp;Restocking'!I818="","",IFERROR(VLOOKUP( 'Felling&amp;Restocking'!I818,SpeciesList[],2,0),"," &amp; 'Felling&amp;Restocking'!I818))</f>
        <v/>
      </c>
      <c r="AG818" s="362" t="str">
        <f aca="false">IF('Felling&amp;Restocking'!I818="","",VLOOKUP( 'Felling&amp;Restocking'!I818,SpeciesList[],4,0))</f>
        <v/>
      </c>
      <c r="AH818" s="362" t="str">
        <f aca="false">IF('Felling&amp;Restocking'!J818="","",IFERROR("," &amp; VLOOKUP( 'Felling&amp;Restocking'!J818,SpeciesList[],2,0),"," &amp; 'Felling&amp;Restocking'!J818))</f>
        <v/>
      </c>
      <c r="AI818" s="362" t="str">
        <f aca="false">IF('Felling&amp;Restocking'!J818="","",VLOOKUP( 'Felling&amp;Restocking'!J818,SpeciesList[],4,0))</f>
        <v/>
      </c>
      <c r="AJ818" s="362" t="str">
        <f aca="false">IF('Felling&amp;Restocking'!K818="","",IFERROR("," &amp; VLOOKUP( 'Felling&amp;Restocking'!K818,SpeciesList[],2,0),"," &amp; 'Felling&amp;Restocking'!K818))</f>
        <v/>
      </c>
      <c r="AK818" s="362" t="str">
        <f aca="false">IF('Felling&amp;Restocking'!K818="","",VLOOKUP( 'Felling&amp;Restocking'!K818,SpeciesList[],4,0))</f>
        <v/>
      </c>
      <c r="AL818" s="362" t="str">
        <f aca="false">IF('Felling&amp;Restocking'!L818="","",IFERROR("," &amp; VLOOKUP( 'Felling&amp;Restocking'!L818,SpeciesList[],2,0),"," &amp; 'Felling&amp;Restocking'!L818))</f>
        <v/>
      </c>
      <c r="AM818" s="362" t="str">
        <f aca="false">IF('Felling&amp;Restocking'!L818="","",VLOOKUP( 'Felling&amp;Restocking'!L818,SpeciesList[],4,0))</f>
        <v/>
      </c>
      <c r="AN818" s="362" t="str">
        <f aca="false">IF('Felling&amp;Restocking'!M818="","",IFERROR("," &amp; VLOOKUP( 'Felling&amp;Restocking'!M818,SpeciesList[],2,0),"," &amp; 'Felling&amp;Restocking'!M818))</f>
        <v/>
      </c>
      <c r="AO818" s="362" t="str">
        <f aca="false">IF('Felling&amp;Restocking'!M818="","",VLOOKUP( 'Felling&amp;Restocking'!M818,SpeciesList[],4,0))</f>
        <v/>
      </c>
      <c r="AP818" s="362" t="str">
        <f aca="false">IF('Felling&amp;Restocking'!N818="","",IFERROR("," &amp; VLOOKUP( 'Felling&amp;Restocking'!N818,SpeciesList[],2,0),"," &amp; 'Felling&amp;Restocking'!N818))</f>
        <v/>
      </c>
      <c r="AQ818" s="362" t="str">
        <f aca="false">IF('Felling&amp;Restocking'!N818="","",VLOOKUP( 'Felling&amp;Restocking'!N818,SpeciesList[],4,0))</f>
        <v/>
      </c>
      <c r="AT818" s="362" t="str">
        <f aca="false">IF('Sub-Cpt Record'!A818&lt;&gt;"",CONCATENATE('Sub-Cpt Record'!A818,'Sub-Cpt Record'!B818,'Sub-Cpt Record'!C818),"")</f>
        <v/>
      </c>
      <c r="AU818" s="362" t="n">
        <f aca="false">IF($AT818="",1,COUNTIFS($AT$11:$AT$1000, $AT818))</f>
        <v>1</v>
      </c>
      <c r="AV818" s="362" t="n">
        <f aca="false">IF(AT818&lt;&gt;"",'Sub-Cpt Record'!C818/CODE!AU818,0)</f>
        <v>0</v>
      </c>
    </row>
    <row r="819" customFormat="false" ht="15" hidden="false" customHeight="false" outlineLevel="0" collapsed="false">
      <c r="A819" s="362" t="str">
        <f aca="false">IF('Sub-Cpt Record'!B819="",IF(OR('Sub-Cpt Record'!A819=0,'Sub-Cpt Record'!A819=""),"",'Sub-Cpt Record'!A819),CONCATENATE('Sub-Cpt Record'!A819&amp;'Sub-Cpt Record'!B819))</f>
        <v/>
      </c>
      <c r="B819" s="362" t="n">
        <f aca="false">IF($A819="",1,COUNTIFS($A$11:$A$1000, $A819))</f>
        <v>1</v>
      </c>
      <c r="C819" s="363" t="str">
        <f aca="false">IF('Sub-Cpt Record'!E819 = "","",'Sub-Cpt Record'!E819&amp;"  ")</f>
        <v/>
      </c>
      <c r="D819" s="362" t="str">
        <f aca="false">IF('Sub-Cpt Record'!F819 = "","",'Sub-Cpt Record'!F819&amp;"  ")</f>
        <v/>
      </c>
      <c r="E819" s="362" t="str">
        <f aca="false">IF('Sub-Cpt Record'!G819 = "","",'Sub-Cpt Record'!G819&amp;"  ")</f>
        <v/>
      </c>
      <c r="F819" s="362" t="str">
        <f aca="false">IF('Sub-Cpt Record'!H819 = "","",'Sub-Cpt Record'!H819&amp;"  ")</f>
        <v/>
      </c>
      <c r="G819" s="362" t="str">
        <f aca="false">IF('Sub-Cpt Record'!I819 = "","",'Sub-Cpt Record'!I819&amp;"  ")</f>
        <v/>
      </c>
      <c r="H819" s="362" t="str">
        <f aca="false">IF('Sub-Cpt Record'!J819 = "","",'Sub-Cpt Record'!J819&amp;"  ")</f>
        <v/>
      </c>
      <c r="I819" s="364" t="str">
        <f aca="false">CONCATENATE(C819&amp;D819&amp;E819&amp;F819&amp;G819&amp;H819)</f>
        <v/>
      </c>
      <c r="J819" s="362" t="n">
        <f aca="false">IF(A819&lt;&gt;"",'Sub-Cpt Record'!C819/CODE!B819,0)</f>
        <v>0</v>
      </c>
      <c r="L819" s="365" t="str">
        <f aca="false">IF(A819="",IF(L820=1,1,""),1)</f>
        <v/>
      </c>
      <c r="N819" s="366" t="n">
        <f aca="false">COUNTIFS('Felling&amp;Restocking'!$A$11:$A$1000, 'Felling&amp;Restocking'!$A819, 'Felling&amp;Restocking'!$B$11:$B$1000, 'Felling&amp;Restocking'!$B819, 'Felling&amp;Restocking'!$H$11:$H$1000, 'Felling&amp;Restocking'!$H819)</f>
        <v>0</v>
      </c>
      <c r="O819" s="366" t="n">
        <f aca="false">IF(OR('Felling&amp;Restocking'!H819=0,'Felling&amp;Restocking'!H819=""),0,1)</f>
        <v>0</v>
      </c>
      <c r="P819" s="367" t="n">
        <f aca="false">SUM('Felling&amp;Restocking'!O819+'Felling&amp;Restocking'!P819)</f>
        <v>0</v>
      </c>
      <c r="S819" s="369" t="n">
        <f aca="false">IF(AND(O819&lt;&gt;0,P819&lt;&gt;0,'Felling&amp;Restocking'!G819&lt;&gt;0,AA819="",AC819=""),1,0)</f>
        <v>0</v>
      </c>
      <c r="T819" s="370" t="str">
        <f aca="false">IF(OR('Felling&amp;Restocking'!G819=0,'Felling&amp;Restocking'!G819=""),"",SUM('Felling&amp;Restocking'!O819/P819)*'Felling&amp;Restocking'!G819)</f>
        <v/>
      </c>
      <c r="U819" s="370" t="str">
        <f aca="false">IF(OR('Felling&amp;Restocking'!G819=0,'Felling&amp;Restocking'!G819=""),"",SUM('Felling&amp;Restocking'!P819/P819)*'Felling&amp;Restocking'!G819)</f>
        <v/>
      </c>
      <c r="V819" s="371" t="n">
        <f aca="false">IF(CONCATENATE('Felling&amp;Restocking'!U819&amp;'Felling&amp;Restocking'!W819&amp;'Felling&amp;Restocking'!Y819&amp;'Felling&amp;Restocking'!AA819&amp;'Felling&amp;Restocking'!AC819)="",0,1)</f>
        <v>0</v>
      </c>
      <c r="W819" s="372" t="n">
        <f aca="false">IF(OR(OR(TRIM('Felling&amp;Restocking'!H819)="T",TRIM('Felling&amp;Restocking'!H819)="DF",TRIM('Felling&amp;Restocking'!H819)="OS"),O819=0),0,1)</f>
        <v>0</v>
      </c>
      <c r="X819" s="372" t="n">
        <f aca="false">IF(OR('Felling&amp;Restocking'!$S819="",OR('Felling&amp;Restocking'!$S819=0,'Felling&amp;Restocking'!$S819="N/A")),0,1)</f>
        <v>0</v>
      </c>
      <c r="Y819" s="362" t="str">
        <f aca="false">IF(W819=1,T819,"")</f>
        <v/>
      </c>
      <c r="Z819" s="362" t="str">
        <f aca="false">IF(W819=1,U819,"")</f>
        <v/>
      </c>
      <c r="AA819" s="363" t="str">
        <f aca="false">CONCATENATE(IF(AND(AG819="B",AF819&lt;&gt;""),AF819,""),IF(AND(AI819="B",AH819&lt;&gt;""),AH819,""),IF(AND(AK819="B",AJ819&lt;&gt;""),AJ819,""),IF(AND(AM819="B",AL819&lt;&gt;""),AL819,""),IF(AND(AO819="B",AN819&lt;&gt;""),AN819,""),IF(AND(AQ819="B",AP819&lt;&gt;""),AP819,""))</f>
        <v/>
      </c>
      <c r="AC819" s="362" t="str">
        <f aca="false">CONCATENATE(IF(AND(AG819="C",AF819&lt;&gt;""),AF819,""),IF(AND(AI819="C",AH819&lt;&gt;""),AH819,""),IF(AND(AK819="C",AJ819&lt;&gt;""),AJ819,""),IF(AND(AM819="C",AL819&lt;&gt;""),AL819,""),IF(AND(AO819="C",AN819&lt;&gt;""),AN819,""),IF(AND(AQ819="C",AP819&lt;&gt;""),AP819,""))</f>
        <v/>
      </c>
      <c r="AE819" s="362" t="str">
        <f aca="false">CONCATENATE(IF(AS819="","",AS819),IF(AU819="","",AU819),IF(AW819="","",AW819),IF(AY819="","",AY819),IF(BA819="","",BA819),IF(BC819="","",BC819))</f>
        <v>1</v>
      </c>
      <c r="AF819" s="362" t="str">
        <f aca="false">IF('Felling&amp;Restocking'!I819="","",IFERROR(VLOOKUP( 'Felling&amp;Restocking'!I819,SpeciesList[],2,0),"," &amp; 'Felling&amp;Restocking'!I819))</f>
        <v/>
      </c>
      <c r="AG819" s="362" t="str">
        <f aca="false">IF('Felling&amp;Restocking'!I819="","",VLOOKUP( 'Felling&amp;Restocking'!I819,SpeciesList[],4,0))</f>
        <v/>
      </c>
      <c r="AH819" s="362" t="str">
        <f aca="false">IF('Felling&amp;Restocking'!J819="","",IFERROR("," &amp; VLOOKUP( 'Felling&amp;Restocking'!J819,SpeciesList[],2,0),"," &amp; 'Felling&amp;Restocking'!J819))</f>
        <v/>
      </c>
      <c r="AI819" s="362" t="str">
        <f aca="false">IF('Felling&amp;Restocking'!J819="","",VLOOKUP( 'Felling&amp;Restocking'!J819,SpeciesList[],4,0))</f>
        <v/>
      </c>
      <c r="AJ819" s="362" t="str">
        <f aca="false">IF('Felling&amp;Restocking'!K819="","",IFERROR("," &amp; VLOOKUP( 'Felling&amp;Restocking'!K819,SpeciesList[],2,0),"," &amp; 'Felling&amp;Restocking'!K819))</f>
        <v/>
      </c>
      <c r="AK819" s="362" t="str">
        <f aca="false">IF('Felling&amp;Restocking'!K819="","",VLOOKUP( 'Felling&amp;Restocking'!K819,SpeciesList[],4,0))</f>
        <v/>
      </c>
      <c r="AL819" s="362" t="str">
        <f aca="false">IF('Felling&amp;Restocking'!L819="","",IFERROR("," &amp; VLOOKUP( 'Felling&amp;Restocking'!L819,SpeciesList[],2,0),"," &amp; 'Felling&amp;Restocking'!L819))</f>
        <v/>
      </c>
      <c r="AM819" s="362" t="str">
        <f aca="false">IF('Felling&amp;Restocking'!L819="","",VLOOKUP( 'Felling&amp;Restocking'!L819,SpeciesList[],4,0))</f>
        <v/>
      </c>
      <c r="AN819" s="362" t="str">
        <f aca="false">IF('Felling&amp;Restocking'!M819="","",IFERROR("," &amp; VLOOKUP( 'Felling&amp;Restocking'!M819,SpeciesList[],2,0),"," &amp; 'Felling&amp;Restocking'!M819))</f>
        <v/>
      </c>
      <c r="AO819" s="362" t="str">
        <f aca="false">IF('Felling&amp;Restocking'!M819="","",VLOOKUP( 'Felling&amp;Restocking'!M819,SpeciesList[],4,0))</f>
        <v/>
      </c>
      <c r="AP819" s="362" t="str">
        <f aca="false">IF('Felling&amp;Restocking'!N819="","",IFERROR("," &amp; VLOOKUP( 'Felling&amp;Restocking'!N819,SpeciesList[],2,0),"," &amp; 'Felling&amp;Restocking'!N819))</f>
        <v/>
      </c>
      <c r="AQ819" s="362" t="str">
        <f aca="false">IF('Felling&amp;Restocking'!N819="","",VLOOKUP( 'Felling&amp;Restocking'!N819,SpeciesList[],4,0))</f>
        <v/>
      </c>
      <c r="AT819" s="362" t="str">
        <f aca="false">IF('Sub-Cpt Record'!A819&lt;&gt;"",CONCATENATE('Sub-Cpt Record'!A819,'Sub-Cpt Record'!B819,'Sub-Cpt Record'!C819),"")</f>
        <v/>
      </c>
      <c r="AU819" s="362" t="n">
        <f aca="false">IF($AT819="",1,COUNTIFS($AT$11:$AT$1000, $AT819))</f>
        <v>1</v>
      </c>
      <c r="AV819" s="362" t="n">
        <f aca="false">IF(AT819&lt;&gt;"",'Sub-Cpt Record'!C819/CODE!AU819,0)</f>
        <v>0</v>
      </c>
    </row>
    <row r="820" customFormat="false" ht="15" hidden="false" customHeight="false" outlineLevel="0" collapsed="false">
      <c r="A820" s="362" t="str">
        <f aca="false">IF('Sub-Cpt Record'!B820="",IF(OR('Sub-Cpt Record'!A820=0,'Sub-Cpt Record'!A820=""),"",'Sub-Cpt Record'!A820),CONCATENATE('Sub-Cpt Record'!A820&amp;'Sub-Cpt Record'!B820))</f>
        <v/>
      </c>
      <c r="B820" s="362" t="n">
        <f aca="false">IF($A820="",1,COUNTIFS($A$11:$A$1000, $A820))</f>
        <v>1</v>
      </c>
      <c r="C820" s="363" t="str">
        <f aca="false">IF('Sub-Cpt Record'!E820 = "","",'Sub-Cpt Record'!E820&amp;"  ")</f>
        <v/>
      </c>
      <c r="D820" s="362" t="str">
        <f aca="false">IF('Sub-Cpt Record'!F820 = "","",'Sub-Cpt Record'!F820&amp;"  ")</f>
        <v/>
      </c>
      <c r="E820" s="362" t="str">
        <f aca="false">IF('Sub-Cpt Record'!G820 = "","",'Sub-Cpt Record'!G820&amp;"  ")</f>
        <v/>
      </c>
      <c r="F820" s="362" t="str">
        <f aca="false">IF('Sub-Cpt Record'!H820 = "","",'Sub-Cpt Record'!H820&amp;"  ")</f>
        <v/>
      </c>
      <c r="G820" s="362" t="str">
        <f aca="false">IF('Sub-Cpt Record'!I820 = "","",'Sub-Cpt Record'!I820&amp;"  ")</f>
        <v/>
      </c>
      <c r="H820" s="362" t="str">
        <f aca="false">IF('Sub-Cpt Record'!J820 = "","",'Sub-Cpt Record'!J820&amp;"  ")</f>
        <v/>
      </c>
      <c r="I820" s="364" t="str">
        <f aca="false">CONCATENATE(C820&amp;D820&amp;E820&amp;F820&amp;G820&amp;H820)</f>
        <v/>
      </c>
      <c r="J820" s="362" t="n">
        <f aca="false">IF(A820&lt;&gt;"",'Sub-Cpt Record'!C820/CODE!B820,0)</f>
        <v>0</v>
      </c>
      <c r="L820" s="365" t="str">
        <f aca="false">IF(A820="",IF(L821=1,1,""),1)</f>
        <v/>
      </c>
      <c r="N820" s="366" t="n">
        <f aca="false">COUNTIFS('Felling&amp;Restocking'!$A$11:$A$1000, 'Felling&amp;Restocking'!$A820, 'Felling&amp;Restocking'!$B$11:$B$1000, 'Felling&amp;Restocking'!$B820, 'Felling&amp;Restocking'!$H$11:$H$1000, 'Felling&amp;Restocking'!$H820)</f>
        <v>0</v>
      </c>
      <c r="O820" s="366" t="n">
        <f aca="false">IF(OR('Felling&amp;Restocking'!H820=0,'Felling&amp;Restocking'!H820=""),0,1)</f>
        <v>0</v>
      </c>
      <c r="P820" s="367" t="n">
        <f aca="false">SUM('Felling&amp;Restocking'!O820+'Felling&amp;Restocking'!P820)</f>
        <v>0</v>
      </c>
      <c r="S820" s="369" t="n">
        <f aca="false">IF(AND(O820&lt;&gt;0,P820&lt;&gt;0,'Felling&amp;Restocking'!G820&lt;&gt;0,AA820="",AC820=""),1,0)</f>
        <v>0</v>
      </c>
      <c r="T820" s="370" t="str">
        <f aca="false">IF(OR('Felling&amp;Restocking'!G820=0,'Felling&amp;Restocking'!G820=""),"",SUM('Felling&amp;Restocking'!O820/P820)*'Felling&amp;Restocking'!G820)</f>
        <v/>
      </c>
      <c r="U820" s="370" t="str">
        <f aca="false">IF(OR('Felling&amp;Restocking'!G820=0,'Felling&amp;Restocking'!G820=""),"",SUM('Felling&amp;Restocking'!P820/P820)*'Felling&amp;Restocking'!G820)</f>
        <v/>
      </c>
      <c r="V820" s="371" t="n">
        <f aca="false">IF(CONCATENATE('Felling&amp;Restocking'!U820&amp;'Felling&amp;Restocking'!W820&amp;'Felling&amp;Restocking'!Y820&amp;'Felling&amp;Restocking'!AA820&amp;'Felling&amp;Restocking'!AC820)="",0,1)</f>
        <v>0</v>
      </c>
      <c r="W820" s="372" t="n">
        <f aca="false">IF(OR(OR(TRIM('Felling&amp;Restocking'!H820)="T",TRIM('Felling&amp;Restocking'!H820)="DF",TRIM('Felling&amp;Restocking'!H820)="OS"),O820=0),0,1)</f>
        <v>0</v>
      </c>
      <c r="X820" s="372" t="n">
        <f aca="false">IF(OR('Felling&amp;Restocking'!$S820="",OR('Felling&amp;Restocking'!$S820=0,'Felling&amp;Restocking'!$S820="N/A")),0,1)</f>
        <v>0</v>
      </c>
      <c r="Y820" s="362" t="str">
        <f aca="false">IF(W820=1,T820,"")</f>
        <v/>
      </c>
      <c r="Z820" s="362" t="str">
        <f aca="false">IF(W820=1,U820,"")</f>
        <v/>
      </c>
      <c r="AA820" s="363" t="str">
        <f aca="false">CONCATENATE(IF(AND(AG820="B",AF820&lt;&gt;""),AF820,""),IF(AND(AI820="B",AH820&lt;&gt;""),AH820,""),IF(AND(AK820="B",AJ820&lt;&gt;""),AJ820,""),IF(AND(AM820="B",AL820&lt;&gt;""),AL820,""),IF(AND(AO820="B",AN820&lt;&gt;""),AN820,""),IF(AND(AQ820="B",AP820&lt;&gt;""),AP820,""))</f>
        <v/>
      </c>
      <c r="AC820" s="362" t="str">
        <f aca="false">CONCATENATE(IF(AND(AG820="C",AF820&lt;&gt;""),AF820,""),IF(AND(AI820="C",AH820&lt;&gt;""),AH820,""),IF(AND(AK820="C",AJ820&lt;&gt;""),AJ820,""),IF(AND(AM820="C",AL820&lt;&gt;""),AL820,""),IF(AND(AO820="C",AN820&lt;&gt;""),AN820,""),IF(AND(AQ820="C",AP820&lt;&gt;""),AP820,""))</f>
        <v/>
      </c>
      <c r="AE820" s="362" t="str">
        <f aca="false">CONCATENATE(IF(AS820="","",AS820),IF(AU820="","",AU820),IF(AW820="","",AW820),IF(AY820="","",AY820),IF(BA820="","",BA820),IF(BC820="","",BC820))</f>
        <v>1</v>
      </c>
      <c r="AF820" s="362" t="str">
        <f aca="false">IF('Felling&amp;Restocking'!I820="","",IFERROR(VLOOKUP( 'Felling&amp;Restocking'!I820,SpeciesList[],2,0),"," &amp; 'Felling&amp;Restocking'!I820))</f>
        <v/>
      </c>
      <c r="AG820" s="362" t="str">
        <f aca="false">IF('Felling&amp;Restocking'!I820="","",VLOOKUP( 'Felling&amp;Restocking'!I820,SpeciesList[],4,0))</f>
        <v/>
      </c>
      <c r="AH820" s="362" t="str">
        <f aca="false">IF('Felling&amp;Restocking'!J820="","",IFERROR("," &amp; VLOOKUP( 'Felling&amp;Restocking'!J820,SpeciesList[],2,0),"," &amp; 'Felling&amp;Restocking'!J820))</f>
        <v/>
      </c>
      <c r="AI820" s="362" t="str">
        <f aca="false">IF('Felling&amp;Restocking'!J820="","",VLOOKUP( 'Felling&amp;Restocking'!J820,SpeciesList[],4,0))</f>
        <v/>
      </c>
      <c r="AJ820" s="362" t="str">
        <f aca="false">IF('Felling&amp;Restocking'!K820="","",IFERROR("," &amp; VLOOKUP( 'Felling&amp;Restocking'!K820,SpeciesList[],2,0),"," &amp; 'Felling&amp;Restocking'!K820))</f>
        <v/>
      </c>
      <c r="AK820" s="362" t="str">
        <f aca="false">IF('Felling&amp;Restocking'!K820="","",VLOOKUP( 'Felling&amp;Restocking'!K820,SpeciesList[],4,0))</f>
        <v/>
      </c>
      <c r="AL820" s="362" t="str">
        <f aca="false">IF('Felling&amp;Restocking'!L820="","",IFERROR("," &amp; VLOOKUP( 'Felling&amp;Restocking'!L820,SpeciesList[],2,0),"," &amp; 'Felling&amp;Restocking'!L820))</f>
        <v/>
      </c>
      <c r="AM820" s="362" t="str">
        <f aca="false">IF('Felling&amp;Restocking'!L820="","",VLOOKUP( 'Felling&amp;Restocking'!L820,SpeciesList[],4,0))</f>
        <v/>
      </c>
      <c r="AN820" s="362" t="str">
        <f aca="false">IF('Felling&amp;Restocking'!M820="","",IFERROR("," &amp; VLOOKUP( 'Felling&amp;Restocking'!M820,SpeciesList[],2,0),"," &amp; 'Felling&amp;Restocking'!M820))</f>
        <v/>
      </c>
      <c r="AO820" s="362" t="str">
        <f aca="false">IF('Felling&amp;Restocking'!M820="","",VLOOKUP( 'Felling&amp;Restocking'!M820,SpeciesList[],4,0))</f>
        <v/>
      </c>
      <c r="AP820" s="362" t="str">
        <f aca="false">IF('Felling&amp;Restocking'!N820="","",IFERROR("," &amp; VLOOKUP( 'Felling&amp;Restocking'!N820,SpeciesList[],2,0),"," &amp; 'Felling&amp;Restocking'!N820))</f>
        <v/>
      </c>
      <c r="AQ820" s="362" t="str">
        <f aca="false">IF('Felling&amp;Restocking'!N820="","",VLOOKUP( 'Felling&amp;Restocking'!N820,SpeciesList[],4,0))</f>
        <v/>
      </c>
      <c r="AT820" s="362" t="str">
        <f aca="false">IF('Sub-Cpt Record'!A820&lt;&gt;"",CONCATENATE('Sub-Cpt Record'!A820,'Sub-Cpt Record'!B820,'Sub-Cpt Record'!C820),"")</f>
        <v/>
      </c>
      <c r="AU820" s="362" t="n">
        <f aca="false">IF($AT820="",1,COUNTIFS($AT$11:$AT$1000, $AT820))</f>
        <v>1</v>
      </c>
      <c r="AV820" s="362" t="n">
        <f aca="false">IF(AT820&lt;&gt;"",'Sub-Cpt Record'!C820/CODE!AU820,0)</f>
        <v>0</v>
      </c>
    </row>
    <row r="821" customFormat="false" ht="15" hidden="false" customHeight="false" outlineLevel="0" collapsed="false">
      <c r="A821" s="362" t="str">
        <f aca="false">IF('Sub-Cpt Record'!B821="",IF(OR('Sub-Cpt Record'!A821=0,'Sub-Cpt Record'!A821=""),"",'Sub-Cpt Record'!A821),CONCATENATE('Sub-Cpt Record'!A821&amp;'Sub-Cpt Record'!B821))</f>
        <v/>
      </c>
      <c r="B821" s="362" t="n">
        <f aca="false">IF($A821="",1,COUNTIFS($A$11:$A$1000, $A821))</f>
        <v>1</v>
      </c>
      <c r="C821" s="363" t="str">
        <f aca="false">IF('Sub-Cpt Record'!E821 = "","",'Sub-Cpt Record'!E821&amp;"  ")</f>
        <v/>
      </c>
      <c r="D821" s="362" t="str">
        <f aca="false">IF('Sub-Cpt Record'!F821 = "","",'Sub-Cpt Record'!F821&amp;"  ")</f>
        <v/>
      </c>
      <c r="E821" s="362" t="str">
        <f aca="false">IF('Sub-Cpt Record'!G821 = "","",'Sub-Cpt Record'!G821&amp;"  ")</f>
        <v/>
      </c>
      <c r="F821" s="362" t="str">
        <f aca="false">IF('Sub-Cpt Record'!H821 = "","",'Sub-Cpt Record'!H821&amp;"  ")</f>
        <v/>
      </c>
      <c r="G821" s="362" t="str">
        <f aca="false">IF('Sub-Cpt Record'!I821 = "","",'Sub-Cpt Record'!I821&amp;"  ")</f>
        <v/>
      </c>
      <c r="H821" s="362" t="str">
        <f aca="false">IF('Sub-Cpt Record'!J821 = "","",'Sub-Cpt Record'!J821&amp;"  ")</f>
        <v/>
      </c>
      <c r="I821" s="364" t="str">
        <f aca="false">CONCATENATE(C821&amp;D821&amp;E821&amp;F821&amp;G821&amp;H821)</f>
        <v/>
      </c>
      <c r="J821" s="362" t="n">
        <f aca="false">IF(A821&lt;&gt;"",'Sub-Cpt Record'!C821/CODE!B821,0)</f>
        <v>0</v>
      </c>
      <c r="L821" s="365" t="str">
        <f aca="false">IF(A821="",IF(L822=1,1,""),1)</f>
        <v/>
      </c>
      <c r="N821" s="366" t="n">
        <f aca="false">COUNTIFS('Felling&amp;Restocking'!$A$11:$A$1000, 'Felling&amp;Restocking'!$A821, 'Felling&amp;Restocking'!$B$11:$B$1000, 'Felling&amp;Restocking'!$B821, 'Felling&amp;Restocking'!$H$11:$H$1000, 'Felling&amp;Restocking'!$H821)</f>
        <v>0</v>
      </c>
      <c r="O821" s="366" t="n">
        <f aca="false">IF(OR('Felling&amp;Restocking'!H821=0,'Felling&amp;Restocking'!H821=""),0,1)</f>
        <v>0</v>
      </c>
      <c r="P821" s="367" t="n">
        <f aca="false">SUM('Felling&amp;Restocking'!O821+'Felling&amp;Restocking'!P821)</f>
        <v>0</v>
      </c>
      <c r="S821" s="369" t="n">
        <f aca="false">IF(AND(O821&lt;&gt;0,P821&lt;&gt;0,'Felling&amp;Restocking'!G821&lt;&gt;0,AA821="",AC821=""),1,0)</f>
        <v>0</v>
      </c>
      <c r="T821" s="370" t="str">
        <f aca="false">IF(OR('Felling&amp;Restocking'!G821=0,'Felling&amp;Restocking'!G821=""),"",SUM('Felling&amp;Restocking'!O821/P821)*'Felling&amp;Restocking'!G821)</f>
        <v/>
      </c>
      <c r="U821" s="370" t="str">
        <f aca="false">IF(OR('Felling&amp;Restocking'!G821=0,'Felling&amp;Restocking'!G821=""),"",SUM('Felling&amp;Restocking'!P821/P821)*'Felling&amp;Restocking'!G821)</f>
        <v/>
      </c>
      <c r="V821" s="371" t="n">
        <f aca="false">IF(CONCATENATE('Felling&amp;Restocking'!U821&amp;'Felling&amp;Restocking'!W821&amp;'Felling&amp;Restocking'!Y821&amp;'Felling&amp;Restocking'!AA821&amp;'Felling&amp;Restocking'!AC821)="",0,1)</f>
        <v>0</v>
      </c>
      <c r="W821" s="372" t="n">
        <f aca="false">IF(OR(OR(TRIM('Felling&amp;Restocking'!H821)="T",TRIM('Felling&amp;Restocking'!H821)="DF",TRIM('Felling&amp;Restocking'!H821)="OS"),O821=0),0,1)</f>
        <v>0</v>
      </c>
      <c r="X821" s="372" t="n">
        <f aca="false">IF(OR('Felling&amp;Restocking'!$S821="",OR('Felling&amp;Restocking'!$S821=0,'Felling&amp;Restocking'!$S821="N/A")),0,1)</f>
        <v>0</v>
      </c>
      <c r="Y821" s="362" t="str">
        <f aca="false">IF(W821=1,T821,"")</f>
        <v/>
      </c>
      <c r="Z821" s="362" t="str">
        <f aca="false">IF(W821=1,U821,"")</f>
        <v/>
      </c>
      <c r="AA821" s="363" t="str">
        <f aca="false">CONCATENATE(IF(AND(AG821="B",AF821&lt;&gt;""),AF821,""),IF(AND(AI821="B",AH821&lt;&gt;""),AH821,""),IF(AND(AK821="B",AJ821&lt;&gt;""),AJ821,""),IF(AND(AM821="B",AL821&lt;&gt;""),AL821,""),IF(AND(AO821="B",AN821&lt;&gt;""),AN821,""),IF(AND(AQ821="B",AP821&lt;&gt;""),AP821,""))</f>
        <v/>
      </c>
      <c r="AC821" s="362" t="str">
        <f aca="false">CONCATENATE(IF(AND(AG821="C",AF821&lt;&gt;""),AF821,""),IF(AND(AI821="C",AH821&lt;&gt;""),AH821,""),IF(AND(AK821="C",AJ821&lt;&gt;""),AJ821,""),IF(AND(AM821="C",AL821&lt;&gt;""),AL821,""),IF(AND(AO821="C",AN821&lt;&gt;""),AN821,""),IF(AND(AQ821="C",AP821&lt;&gt;""),AP821,""))</f>
        <v/>
      </c>
      <c r="AE821" s="362" t="str">
        <f aca="false">CONCATENATE(IF(AS821="","",AS821),IF(AU821="","",AU821),IF(AW821="","",AW821),IF(AY821="","",AY821),IF(BA821="","",BA821),IF(BC821="","",BC821))</f>
        <v>1</v>
      </c>
      <c r="AF821" s="362" t="str">
        <f aca="false">IF('Felling&amp;Restocking'!I821="","",IFERROR(VLOOKUP( 'Felling&amp;Restocking'!I821,SpeciesList[],2,0),"," &amp; 'Felling&amp;Restocking'!I821))</f>
        <v/>
      </c>
      <c r="AG821" s="362" t="str">
        <f aca="false">IF('Felling&amp;Restocking'!I821="","",VLOOKUP( 'Felling&amp;Restocking'!I821,SpeciesList[],4,0))</f>
        <v/>
      </c>
      <c r="AH821" s="362" t="str">
        <f aca="false">IF('Felling&amp;Restocking'!J821="","",IFERROR("," &amp; VLOOKUP( 'Felling&amp;Restocking'!J821,SpeciesList[],2,0),"," &amp; 'Felling&amp;Restocking'!J821))</f>
        <v/>
      </c>
      <c r="AI821" s="362" t="str">
        <f aca="false">IF('Felling&amp;Restocking'!J821="","",VLOOKUP( 'Felling&amp;Restocking'!J821,SpeciesList[],4,0))</f>
        <v/>
      </c>
      <c r="AJ821" s="362" t="str">
        <f aca="false">IF('Felling&amp;Restocking'!K821="","",IFERROR("," &amp; VLOOKUP( 'Felling&amp;Restocking'!K821,SpeciesList[],2,0),"," &amp; 'Felling&amp;Restocking'!K821))</f>
        <v/>
      </c>
      <c r="AK821" s="362" t="str">
        <f aca="false">IF('Felling&amp;Restocking'!K821="","",VLOOKUP( 'Felling&amp;Restocking'!K821,SpeciesList[],4,0))</f>
        <v/>
      </c>
      <c r="AL821" s="362" t="str">
        <f aca="false">IF('Felling&amp;Restocking'!L821="","",IFERROR("," &amp; VLOOKUP( 'Felling&amp;Restocking'!L821,SpeciesList[],2,0),"," &amp; 'Felling&amp;Restocking'!L821))</f>
        <v/>
      </c>
      <c r="AM821" s="362" t="str">
        <f aca="false">IF('Felling&amp;Restocking'!L821="","",VLOOKUP( 'Felling&amp;Restocking'!L821,SpeciesList[],4,0))</f>
        <v/>
      </c>
      <c r="AN821" s="362" t="str">
        <f aca="false">IF('Felling&amp;Restocking'!M821="","",IFERROR("," &amp; VLOOKUP( 'Felling&amp;Restocking'!M821,SpeciesList[],2,0),"," &amp; 'Felling&amp;Restocking'!M821))</f>
        <v/>
      </c>
      <c r="AO821" s="362" t="str">
        <f aca="false">IF('Felling&amp;Restocking'!M821="","",VLOOKUP( 'Felling&amp;Restocking'!M821,SpeciesList[],4,0))</f>
        <v/>
      </c>
      <c r="AP821" s="362" t="str">
        <f aca="false">IF('Felling&amp;Restocking'!N821="","",IFERROR("," &amp; VLOOKUP( 'Felling&amp;Restocking'!N821,SpeciesList[],2,0),"," &amp; 'Felling&amp;Restocking'!N821))</f>
        <v/>
      </c>
      <c r="AQ821" s="362" t="str">
        <f aca="false">IF('Felling&amp;Restocking'!N821="","",VLOOKUP( 'Felling&amp;Restocking'!N821,SpeciesList[],4,0))</f>
        <v/>
      </c>
      <c r="AT821" s="362" t="str">
        <f aca="false">IF('Sub-Cpt Record'!A821&lt;&gt;"",CONCATENATE('Sub-Cpt Record'!A821,'Sub-Cpt Record'!B821,'Sub-Cpt Record'!C821),"")</f>
        <v/>
      </c>
      <c r="AU821" s="362" t="n">
        <f aca="false">IF($AT821="",1,COUNTIFS($AT$11:$AT$1000, $AT821))</f>
        <v>1</v>
      </c>
      <c r="AV821" s="362" t="n">
        <f aca="false">IF(AT821&lt;&gt;"",'Sub-Cpt Record'!C821/CODE!AU821,0)</f>
        <v>0</v>
      </c>
    </row>
    <row r="822" customFormat="false" ht="15" hidden="false" customHeight="false" outlineLevel="0" collapsed="false">
      <c r="A822" s="362" t="str">
        <f aca="false">IF('Sub-Cpt Record'!B822="",IF(OR('Sub-Cpt Record'!A822=0,'Sub-Cpt Record'!A822=""),"",'Sub-Cpt Record'!A822),CONCATENATE('Sub-Cpt Record'!A822&amp;'Sub-Cpt Record'!B822))</f>
        <v/>
      </c>
      <c r="B822" s="362" t="n">
        <f aca="false">IF($A822="",1,COUNTIFS($A$11:$A$1000, $A822))</f>
        <v>1</v>
      </c>
      <c r="C822" s="363" t="str">
        <f aca="false">IF('Sub-Cpt Record'!E822 = "","",'Sub-Cpt Record'!E822&amp;"  ")</f>
        <v/>
      </c>
      <c r="D822" s="362" t="str">
        <f aca="false">IF('Sub-Cpt Record'!F822 = "","",'Sub-Cpt Record'!F822&amp;"  ")</f>
        <v/>
      </c>
      <c r="E822" s="362" t="str">
        <f aca="false">IF('Sub-Cpt Record'!G822 = "","",'Sub-Cpt Record'!G822&amp;"  ")</f>
        <v/>
      </c>
      <c r="F822" s="362" t="str">
        <f aca="false">IF('Sub-Cpt Record'!H822 = "","",'Sub-Cpt Record'!H822&amp;"  ")</f>
        <v/>
      </c>
      <c r="G822" s="362" t="str">
        <f aca="false">IF('Sub-Cpt Record'!I822 = "","",'Sub-Cpt Record'!I822&amp;"  ")</f>
        <v/>
      </c>
      <c r="H822" s="362" t="str">
        <f aca="false">IF('Sub-Cpt Record'!J822 = "","",'Sub-Cpt Record'!J822&amp;"  ")</f>
        <v/>
      </c>
      <c r="I822" s="364" t="str">
        <f aca="false">CONCATENATE(C822&amp;D822&amp;E822&amp;F822&amp;G822&amp;H822)</f>
        <v/>
      </c>
      <c r="J822" s="362" t="n">
        <f aca="false">IF(A822&lt;&gt;"",'Sub-Cpt Record'!C822/CODE!B822,0)</f>
        <v>0</v>
      </c>
      <c r="L822" s="365" t="str">
        <f aca="false">IF(A822="",IF(L823=1,1,""),1)</f>
        <v/>
      </c>
      <c r="N822" s="366" t="n">
        <f aca="false">COUNTIFS('Felling&amp;Restocking'!$A$11:$A$1000, 'Felling&amp;Restocking'!$A822, 'Felling&amp;Restocking'!$B$11:$B$1000, 'Felling&amp;Restocking'!$B822, 'Felling&amp;Restocking'!$H$11:$H$1000, 'Felling&amp;Restocking'!$H822)</f>
        <v>0</v>
      </c>
      <c r="O822" s="366" t="n">
        <f aca="false">IF(OR('Felling&amp;Restocking'!H822=0,'Felling&amp;Restocking'!H822=""),0,1)</f>
        <v>0</v>
      </c>
      <c r="P822" s="367" t="n">
        <f aca="false">SUM('Felling&amp;Restocking'!O822+'Felling&amp;Restocking'!P822)</f>
        <v>0</v>
      </c>
      <c r="S822" s="369" t="n">
        <f aca="false">IF(AND(O822&lt;&gt;0,P822&lt;&gt;0,'Felling&amp;Restocking'!G822&lt;&gt;0,AA822="",AC822=""),1,0)</f>
        <v>0</v>
      </c>
      <c r="T822" s="370" t="str">
        <f aca="false">IF(OR('Felling&amp;Restocking'!G822=0,'Felling&amp;Restocking'!G822=""),"",SUM('Felling&amp;Restocking'!O822/P822)*'Felling&amp;Restocking'!G822)</f>
        <v/>
      </c>
      <c r="U822" s="370" t="str">
        <f aca="false">IF(OR('Felling&amp;Restocking'!G822=0,'Felling&amp;Restocking'!G822=""),"",SUM('Felling&amp;Restocking'!P822/P822)*'Felling&amp;Restocking'!G822)</f>
        <v/>
      </c>
      <c r="V822" s="371" t="n">
        <f aca="false">IF(CONCATENATE('Felling&amp;Restocking'!U822&amp;'Felling&amp;Restocking'!W822&amp;'Felling&amp;Restocking'!Y822&amp;'Felling&amp;Restocking'!AA822&amp;'Felling&amp;Restocking'!AC822)="",0,1)</f>
        <v>0</v>
      </c>
      <c r="W822" s="372" t="n">
        <f aca="false">IF(OR(OR(TRIM('Felling&amp;Restocking'!H822)="T",TRIM('Felling&amp;Restocking'!H822)="DF",TRIM('Felling&amp;Restocking'!H822)="OS"),O822=0),0,1)</f>
        <v>0</v>
      </c>
      <c r="X822" s="372" t="n">
        <f aca="false">IF(OR('Felling&amp;Restocking'!$S822="",OR('Felling&amp;Restocking'!$S822=0,'Felling&amp;Restocking'!$S822="N/A")),0,1)</f>
        <v>0</v>
      </c>
      <c r="Y822" s="362" t="str">
        <f aca="false">IF(W822=1,T822,"")</f>
        <v/>
      </c>
      <c r="Z822" s="362" t="str">
        <f aca="false">IF(W822=1,U822,"")</f>
        <v/>
      </c>
      <c r="AA822" s="363" t="str">
        <f aca="false">CONCATENATE(IF(AND(AG822="B",AF822&lt;&gt;""),AF822,""),IF(AND(AI822="B",AH822&lt;&gt;""),AH822,""),IF(AND(AK822="B",AJ822&lt;&gt;""),AJ822,""),IF(AND(AM822="B",AL822&lt;&gt;""),AL822,""),IF(AND(AO822="B",AN822&lt;&gt;""),AN822,""),IF(AND(AQ822="B",AP822&lt;&gt;""),AP822,""))</f>
        <v/>
      </c>
      <c r="AC822" s="362" t="str">
        <f aca="false">CONCATENATE(IF(AND(AG822="C",AF822&lt;&gt;""),AF822,""),IF(AND(AI822="C",AH822&lt;&gt;""),AH822,""),IF(AND(AK822="C",AJ822&lt;&gt;""),AJ822,""),IF(AND(AM822="C",AL822&lt;&gt;""),AL822,""),IF(AND(AO822="C",AN822&lt;&gt;""),AN822,""),IF(AND(AQ822="C",AP822&lt;&gt;""),AP822,""))</f>
        <v/>
      </c>
      <c r="AE822" s="362" t="str">
        <f aca="false">CONCATENATE(IF(AS822="","",AS822),IF(AU822="","",AU822),IF(AW822="","",AW822),IF(AY822="","",AY822),IF(BA822="","",BA822),IF(BC822="","",BC822))</f>
        <v>1</v>
      </c>
      <c r="AF822" s="362" t="str">
        <f aca="false">IF('Felling&amp;Restocking'!I822="","",IFERROR(VLOOKUP( 'Felling&amp;Restocking'!I822,SpeciesList[],2,0),"," &amp; 'Felling&amp;Restocking'!I822))</f>
        <v/>
      </c>
      <c r="AG822" s="362" t="str">
        <f aca="false">IF('Felling&amp;Restocking'!I822="","",VLOOKUP( 'Felling&amp;Restocking'!I822,SpeciesList[],4,0))</f>
        <v/>
      </c>
      <c r="AH822" s="362" t="str">
        <f aca="false">IF('Felling&amp;Restocking'!J822="","",IFERROR("," &amp; VLOOKUP( 'Felling&amp;Restocking'!J822,SpeciesList[],2,0),"," &amp; 'Felling&amp;Restocking'!J822))</f>
        <v/>
      </c>
      <c r="AI822" s="362" t="str">
        <f aca="false">IF('Felling&amp;Restocking'!J822="","",VLOOKUP( 'Felling&amp;Restocking'!J822,SpeciesList[],4,0))</f>
        <v/>
      </c>
      <c r="AJ822" s="362" t="str">
        <f aca="false">IF('Felling&amp;Restocking'!K822="","",IFERROR("," &amp; VLOOKUP( 'Felling&amp;Restocking'!K822,SpeciesList[],2,0),"," &amp; 'Felling&amp;Restocking'!K822))</f>
        <v/>
      </c>
      <c r="AK822" s="362" t="str">
        <f aca="false">IF('Felling&amp;Restocking'!K822="","",VLOOKUP( 'Felling&amp;Restocking'!K822,SpeciesList[],4,0))</f>
        <v/>
      </c>
      <c r="AL822" s="362" t="str">
        <f aca="false">IF('Felling&amp;Restocking'!L822="","",IFERROR("," &amp; VLOOKUP( 'Felling&amp;Restocking'!L822,SpeciesList[],2,0),"," &amp; 'Felling&amp;Restocking'!L822))</f>
        <v/>
      </c>
      <c r="AM822" s="362" t="str">
        <f aca="false">IF('Felling&amp;Restocking'!L822="","",VLOOKUP( 'Felling&amp;Restocking'!L822,SpeciesList[],4,0))</f>
        <v/>
      </c>
      <c r="AN822" s="362" t="str">
        <f aca="false">IF('Felling&amp;Restocking'!M822="","",IFERROR("," &amp; VLOOKUP( 'Felling&amp;Restocking'!M822,SpeciesList[],2,0),"," &amp; 'Felling&amp;Restocking'!M822))</f>
        <v/>
      </c>
      <c r="AO822" s="362" t="str">
        <f aca="false">IF('Felling&amp;Restocking'!M822="","",VLOOKUP( 'Felling&amp;Restocking'!M822,SpeciesList[],4,0))</f>
        <v/>
      </c>
      <c r="AP822" s="362" t="str">
        <f aca="false">IF('Felling&amp;Restocking'!N822="","",IFERROR("," &amp; VLOOKUP( 'Felling&amp;Restocking'!N822,SpeciesList[],2,0),"," &amp; 'Felling&amp;Restocking'!N822))</f>
        <v/>
      </c>
      <c r="AQ822" s="362" t="str">
        <f aca="false">IF('Felling&amp;Restocking'!N822="","",VLOOKUP( 'Felling&amp;Restocking'!N822,SpeciesList[],4,0))</f>
        <v/>
      </c>
      <c r="AT822" s="362" t="str">
        <f aca="false">IF('Sub-Cpt Record'!A822&lt;&gt;"",CONCATENATE('Sub-Cpt Record'!A822,'Sub-Cpt Record'!B822,'Sub-Cpt Record'!C822),"")</f>
        <v/>
      </c>
      <c r="AU822" s="362" t="n">
        <f aca="false">IF($AT822="",1,COUNTIFS($AT$11:$AT$1000, $AT822))</f>
        <v>1</v>
      </c>
      <c r="AV822" s="362" t="n">
        <f aca="false">IF(AT822&lt;&gt;"",'Sub-Cpt Record'!C822/CODE!AU822,0)</f>
        <v>0</v>
      </c>
    </row>
    <row r="823" customFormat="false" ht="15" hidden="false" customHeight="false" outlineLevel="0" collapsed="false">
      <c r="A823" s="362" t="str">
        <f aca="false">IF('Sub-Cpt Record'!B823="",IF(OR('Sub-Cpt Record'!A823=0,'Sub-Cpt Record'!A823=""),"",'Sub-Cpt Record'!A823),CONCATENATE('Sub-Cpt Record'!A823&amp;'Sub-Cpt Record'!B823))</f>
        <v/>
      </c>
      <c r="B823" s="362" t="n">
        <f aca="false">IF($A823="",1,COUNTIFS($A$11:$A$1000, $A823))</f>
        <v>1</v>
      </c>
      <c r="C823" s="363" t="str">
        <f aca="false">IF('Sub-Cpt Record'!E823 = "","",'Sub-Cpt Record'!E823&amp;"  ")</f>
        <v/>
      </c>
      <c r="D823" s="362" t="str">
        <f aca="false">IF('Sub-Cpt Record'!F823 = "","",'Sub-Cpt Record'!F823&amp;"  ")</f>
        <v/>
      </c>
      <c r="E823" s="362" t="str">
        <f aca="false">IF('Sub-Cpt Record'!G823 = "","",'Sub-Cpt Record'!G823&amp;"  ")</f>
        <v/>
      </c>
      <c r="F823" s="362" t="str">
        <f aca="false">IF('Sub-Cpt Record'!H823 = "","",'Sub-Cpt Record'!H823&amp;"  ")</f>
        <v/>
      </c>
      <c r="G823" s="362" t="str">
        <f aca="false">IF('Sub-Cpt Record'!I823 = "","",'Sub-Cpt Record'!I823&amp;"  ")</f>
        <v/>
      </c>
      <c r="H823" s="362" t="str">
        <f aca="false">IF('Sub-Cpt Record'!J823 = "","",'Sub-Cpt Record'!J823&amp;"  ")</f>
        <v/>
      </c>
      <c r="I823" s="364" t="str">
        <f aca="false">CONCATENATE(C823&amp;D823&amp;E823&amp;F823&amp;G823&amp;H823)</f>
        <v/>
      </c>
      <c r="J823" s="362" t="n">
        <f aca="false">IF(A823&lt;&gt;"",'Sub-Cpt Record'!C823/CODE!B823,0)</f>
        <v>0</v>
      </c>
      <c r="L823" s="365" t="str">
        <f aca="false">IF(A823="",IF(L824=1,1,""),1)</f>
        <v/>
      </c>
      <c r="N823" s="366" t="n">
        <f aca="false">COUNTIFS('Felling&amp;Restocking'!$A$11:$A$1000, 'Felling&amp;Restocking'!$A823, 'Felling&amp;Restocking'!$B$11:$B$1000, 'Felling&amp;Restocking'!$B823, 'Felling&amp;Restocking'!$H$11:$H$1000, 'Felling&amp;Restocking'!$H823)</f>
        <v>0</v>
      </c>
      <c r="O823" s="366" t="n">
        <f aca="false">IF(OR('Felling&amp;Restocking'!H823=0,'Felling&amp;Restocking'!H823=""),0,1)</f>
        <v>0</v>
      </c>
      <c r="P823" s="367" t="n">
        <f aca="false">SUM('Felling&amp;Restocking'!O823+'Felling&amp;Restocking'!P823)</f>
        <v>0</v>
      </c>
      <c r="S823" s="369" t="n">
        <f aca="false">IF(AND(O823&lt;&gt;0,P823&lt;&gt;0,'Felling&amp;Restocking'!G823&lt;&gt;0,AA823="",AC823=""),1,0)</f>
        <v>0</v>
      </c>
      <c r="T823" s="370" t="str">
        <f aca="false">IF(OR('Felling&amp;Restocking'!G823=0,'Felling&amp;Restocking'!G823=""),"",SUM('Felling&amp;Restocking'!O823/P823)*'Felling&amp;Restocking'!G823)</f>
        <v/>
      </c>
      <c r="U823" s="370" t="str">
        <f aca="false">IF(OR('Felling&amp;Restocking'!G823=0,'Felling&amp;Restocking'!G823=""),"",SUM('Felling&amp;Restocking'!P823/P823)*'Felling&amp;Restocking'!G823)</f>
        <v/>
      </c>
      <c r="V823" s="371" t="n">
        <f aca="false">IF(CONCATENATE('Felling&amp;Restocking'!U823&amp;'Felling&amp;Restocking'!W823&amp;'Felling&amp;Restocking'!Y823&amp;'Felling&amp;Restocking'!AA823&amp;'Felling&amp;Restocking'!AC823)="",0,1)</f>
        <v>0</v>
      </c>
      <c r="W823" s="372" t="n">
        <f aca="false">IF(OR(OR(TRIM('Felling&amp;Restocking'!H823)="T",TRIM('Felling&amp;Restocking'!H823)="DF",TRIM('Felling&amp;Restocking'!H823)="OS"),O823=0),0,1)</f>
        <v>0</v>
      </c>
      <c r="X823" s="372" t="n">
        <f aca="false">IF(OR('Felling&amp;Restocking'!$S823="",OR('Felling&amp;Restocking'!$S823=0,'Felling&amp;Restocking'!$S823="N/A")),0,1)</f>
        <v>0</v>
      </c>
      <c r="Y823" s="362" t="str">
        <f aca="false">IF(W823=1,T823,"")</f>
        <v/>
      </c>
      <c r="Z823" s="362" t="str">
        <f aca="false">IF(W823=1,U823,"")</f>
        <v/>
      </c>
      <c r="AA823" s="363" t="str">
        <f aca="false">CONCATENATE(IF(AND(AG823="B",AF823&lt;&gt;""),AF823,""),IF(AND(AI823="B",AH823&lt;&gt;""),AH823,""),IF(AND(AK823="B",AJ823&lt;&gt;""),AJ823,""),IF(AND(AM823="B",AL823&lt;&gt;""),AL823,""),IF(AND(AO823="B",AN823&lt;&gt;""),AN823,""),IF(AND(AQ823="B",AP823&lt;&gt;""),AP823,""))</f>
        <v/>
      </c>
      <c r="AC823" s="362" t="str">
        <f aca="false">CONCATENATE(IF(AND(AG823="C",AF823&lt;&gt;""),AF823,""),IF(AND(AI823="C",AH823&lt;&gt;""),AH823,""),IF(AND(AK823="C",AJ823&lt;&gt;""),AJ823,""),IF(AND(AM823="C",AL823&lt;&gt;""),AL823,""),IF(AND(AO823="C",AN823&lt;&gt;""),AN823,""),IF(AND(AQ823="C",AP823&lt;&gt;""),AP823,""))</f>
        <v/>
      </c>
      <c r="AE823" s="362" t="str">
        <f aca="false">CONCATENATE(IF(AS823="","",AS823),IF(AU823="","",AU823),IF(AW823="","",AW823),IF(AY823="","",AY823),IF(BA823="","",BA823),IF(BC823="","",BC823))</f>
        <v>1</v>
      </c>
      <c r="AF823" s="362" t="str">
        <f aca="false">IF('Felling&amp;Restocking'!I823="","",IFERROR(VLOOKUP( 'Felling&amp;Restocking'!I823,SpeciesList[],2,0),"," &amp; 'Felling&amp;Restocking'!I823))</f>
        <v/>
      </c>
      <c r="AG823" s="362" t="str">
        <f aca="false">IF('Felling&amp;Restocking'!I823="","",VLOOKUP( 'Felling&amp;Restocking'!I823,SpeciesList[],4,0))</f>
        <v/>
      </c>
      <c r="AH823" s="362" t="str">
        <f aca="false">IF('Felling&amp;Restocking'!J823="","",IFERROR("," &amp; VLOOKUP( 'Felling&amp;Restocking'!J823,SpeciesList[],2,0),"," &amp; 'Felling&amp;Restocking'!J823))</f>
        <v/>
      </c>
      <c r="AI823" s="362" t="str">
        <f aca="false">IF('Felling&amp;Restocking'!J823="","",VLOOKUP( 'Felling&amp;Restocking'!J823,SpeciesList[],4,0))</f>
        <v/>
      </c>
      <c r="AJ823" s="362" t="str">
        <f aca="false">IF('Felling&amp;Restocking'!K823="","",IFERROR("," &amp; VLOOKUP( 'Felling&amp;Restocking'!K823,SpeciesList[],2,0),"," &amp; 'Felling&amp;Restocking'!K823))</f>
        <v/>
      </c>
      <c r="AK823" s="362" t="str">
        <f aca="false">IF('Felling&amp;Restocking'!K823="","",VLOOKUP( 'Felling&amp;Restocking'!K823,SpeciesList[],4,0))</f>
        <v/>
      </c>
      <c r="AL823" s="362" t="str">
        <f aca="false">IF('Felling&amp;Restocking'!L823="","",IFERROR("," &amp; VLOOKUP( 'Felling&amp;Restocking'!L823,SpeciesList[],2,0),"," &amp; 'Felling&amp;Restocking'!L823))</f>
        <v/>
      </c>
      <c r="AM823" s="362" t="str">
        <f aca="false">IF('Felling&amp;Restocking'!L823="","",VLOOKUP( 'Felling&amp;Restocking'!L823,SpeciesList[],4,0))</f>
        <v/>
      </c>
      <c r="AN823" s="362" t="str">
        <f aca="false">IF('Felling&amp;Restocking'!M823="","",IFERROR("," &amp; VLOOKUP( 'Felling&amp;Restocking'!M823,SpeciesList[],2,0),"," &amp; 'Felling&amp;Restocking'!M823))</f>
        <v/>
      </c>
      <c r="AO823" s="362" t="str">
        <f aca="false">IF('Felling&amp;Restocking'!M823="","",VLOOKUP( 'Felling&amp;Restocking'!M823,SpeciesList[],4,0))</f>
        <v/>
      </c>
      <c r="AP823" s="362" t="str">
        <f aca="false">IF('Felling&amp;Restocking'!N823="","",IFERROR("," &amp; VLOOKUP( 'Felling&amp;Restocking'!N823,SpeciesList[],2,0),"," &amp; 'Felling&amp;Restocking'!N823))</f>
        <v/>
      </c>
      <c r="AQ823" s="362" t="str">
        <f aca="false">IF('Felling&amp;Restocking'!N823="","",VLOOKUP( 'Felling&amp;Restocking'!N823,SpeciesList[],4,0))</f>
        <v/>
      </c>
      <c r="AT823" s="362" t="str">
        <f aca="false">IF('Sub-Cpt Record'!A823&lt;&gt;"",CONCATENATE('Sub-Cpt Record'!A823,'Sub-Cpt Record'!B823,'Sub-Cpt Record'!C823),"")</f>
        <v/>
      </c>
      <c r="AU823" s="362" t="n">
        <f aca="false">IF($AT823="",1,COUNTIFS($AT$11:$AT$1000, $AT823))</f>
        <v>1</v>
      </c>
      <c r="AV823" s="362" t="n">
        <f aca="false">IF(AT823&lt;&gt;"",'Sub-Cpt Record'!C823/CODE!AU823,0)</f>
        <v>0</v>
      </c>
    </row>
    <row r="824" customFormat="false" ht="15" hidden="false" customHeight="false" outlineLevel="0" collapsed="false">
      <c r="A824" s="362" t="str">
        <f aca="false">IF('Sub-Cpt Record'!B824="",IF(OR('Sub-Cpt Record'!A824=0,'Sub-Cpt Record'!A824=""),"",'Sub-Cpt Record'!A824),CONCATENATE('Sub-Cpt Record'!A824&amp;'Sub-Cpt Record'!B824))</f>
        <v/>
      </c>
      <c r="B824" s="362" t="n">
        <f aca="false">IF($A824="",1,COUNTIFS($A$11:$A$1000, $A824))</f>
        <v>1</v>
      </c>
      <c r="C824" s="363" t="str">
        <f aca="false">IF('Sub-Cpt Record'!E824 = "","",'Sub-Cpt Record'!E824&amp;"  ")</f>
        <v/>
      </c>
      <c r="D824" s="362" t="str">
        <f aca="false">IF('Sub-Cpt Record'!F824 = "","",'Sub-Cpt Record'!F824&amp;"  ")</f>
        <v/>
      </c>
      <c r="E824" s="362" t="str">
        <f aca="false">IF('Sub-Cpt Record'!G824 = "","",'Sub-Cpt Record'!G824&amp;"  ")</f>
        <v/>
      </c>
      <c r="F824" s="362" t="str">
        <f aca="false">IF('Sub-Cpt Record'!H824 = "","",'Sub-Cpt Record'!H824&amp;"  ")</f>
        <v/>
      </c>
      <c r="G824" s="362" t="str">
        <f aca="false">IF('Sub-Cpt Record'!I824 = "","",'Sub-Cpt Record'!I824&amp;"  ")</f>
        <v/>
      </c>
      <c r="H824" s="362" t="str">
        <f aca="false">IF('Sub-Cpt Record'!J824 = "","",'Sub-Cpt Record'!J824&amp;"  ")</f>
        <v/>
      </c>
      <c r="I824" s="364" t="str">
        <f aca="false">CONCATENATE(C824&amp;D824&amp;E824&amp;F824&amp;G824&amp;H824)</f>
        <v/>
      </c>
      <c r="J824" s="362" t="n">
        <f aca="false">IF(A824&lt;&gt;"",'Sub-Cpt Record'!C824/CODE!B824,0)</f>
        <v>0</v>
      </c>
      <c r="L824" s="365" t="str">
        <f aca="false">IF(A824="",IF(L825=1,1,""),1)</f>
        <v/>
      </c>
      <c r="N824" s="366" t="n">
        <f aca="false">COUNTIFS('Felling&amp;Restocking'!$A$11:$A$1000, 'Felling&amp;Restocking'!$A824, 'Felling&amp;Restocking'!$B$11:$B$1000, 'Felling&amp;Restocking'!$B824, 'Felling&amp;Restocking'!$H$11:$H$1000, 'Felling&amp;Restocking'!$H824)</f>
        <v>0</v>
      </c>
      <c r="O824" s="366" t="n">
        <f aca="false">IF(OR('Felling&amp;Restocking'!H824=0,'Felling&amp;Restocking'!H824=""),0,1)</f>
        <v>0</v>
      </c>
      <c r="P824" s="367" t="n">
        <f aca="false">SUM('Felling&amp;Restocking'!O824+'Felling&amp;Restocking'!P824)</f>
        <v>0</v>
      </c>
      <c r="S824" s="369" t="n">
        <f aca="false">IF(AND(O824&lt;&gt;0,P824&lt;&gt;0,'Felling&amp;Restocking'!G824&lt;&gt;0,AA824="",AC824=""),1,0)</f>
        <v>0</v>
      </c>
      <c r="T824" s="370" t="str">
        <f aca="false">IF(OR('Felling&amp;Restocking'!G824=0,'Felling&amp;Restocking'!G824=""),"",SUM('Felling&amp;Restocking'!O824/P824)*'Felling&amp;Restocking'!G824)</f>
        <v/>
      </c>
      <c r="U824" s="370" t="str">
        <f aca="false">IF(OR('Felling&amp;Restocking'!G824=0,'Felling&amp;Restocking'!G824=""),"",SUM('Felling&amp;Restocking'!P824/P824)*'Felling&amp;Restocking'!G824)</f>
        <v/>
      </c>
      <c r="V824" s="371" t="n">
        <f aca="false">IF(CONCATENATE('Felling&amp;Restocking'!U824&amp;'Felling&amp;Restocking'!W824&amp;'Felling&amp;Restocking'!Y824&amp;'Felling&amp;Restocking'!AA824&amp;'Felling&amp;Restocking'!AC824)="",0,1)</f>
        <v>0</v>
      </c>
      <c r="W824" s="372" t="n">
        <f aca="false">IF(OR(OR(TRIM('Felling&amp;Restocking'!H824)="T",TRIM('Felling&amp;Restocking'!H824)="DF",TRIM('Felling&amp;Restocking'!H824)="OS"),O824=0),0,1)</f>
        <v>0</v>
      </c>
      <c r="X824" s="372" t="n">
        <f aca="false">IF(OR('Felling&amp;Restocking'!$S824="",OR('Felling&amp;Restocking'!$S824=0,'Felling&amp;Restocking'!$S824="N/A")),0,1)</f>
        <v>0</v>
      </c>
      <c r="Y824" s="362" t="str">
        <f aca="false">IF(W824=1,T824,"")</f>
        <v/>
      </c>
      <c r="Z824" s="362" t="str">
        <f aca="false">IF(W824=1,U824,"")</f>
        <v/>
      </c>
      <c r="AA824" s="363" t="str">
        <f aca="false">CONCATENATE(IF(AND(AG824="B",AF824&lt;&gt;""),AF824,""),IF(AND(AI824="B",AH824&lt;&gt;""),AH824,""),IF(AND(AK824="B",AJ824&lt;&gt;""),AJ824,""),IF(AND(AM824="B",AL824&lt;&gt;""),AL824,""),IF(AND(AO824="B",AN824&lt;&gt;""),AN824,""),IF(AND(AQ824="B",AP824&lt;&gt;""),AP824,""))</f>
        <v/>
      </c>
      <c r="AC824" s="362" t="str">
        <f aca="false">CONCATENATE(IF(AND(AG824="C",AF824&lt;&gt;""),AF824,""),IF(AND(AI824="C",AH824&lt;&gt;""),AH824,""),IF(AND(AK824="C",AJ824&lt;&gt;""),AJ824,""),IF(AND(AM824="C",AL824&lt;&gt;""),AL824,""),IF(AND(AO824="C",AN824&lt;&gt;""),AN824,""),IF(AND(AQ824="C",AP824&lt;&gt;""),AP824,""))</f>
        <v/>
      </c>
      <c r="AE824" s="362" t="str">
        <f aca="false">CONCATENATE(IF(AS824="","",AS824),IF(AU824="","",AU824),IF(AW824="","",AW824),IF(AY824="","",AY824),IF(BA824="","",BA824),IF(BC824="","",BC824))</f>
        <v>1</v>
      </c>
      <c r="AF824" s="362" t="str">
        <f aca="false">IF('Felling&amp;Restocking'!I824="","",IFERROR(VLOOKUP( 'Felling&amp;Restocking'!I824,SpeciesList[],2,0),"," &amp; 'Felling&amp;Restocking'!I824))</f>
        <v/>
      </c>
      <c r="AG824" s="362" t="str">
        <f aca="false">IF('Felling&amp;Restocking'!I824="","",VLOOKUP( 'Felling&amp;Restocking'!I824,SpeciesList[],4,0))</f>
        <v/>
      </c>
      <c r="AH824" s="362" t="str">
        <f aca="false">IF('Felling&amp;Restocking'!J824="","",IFERROR("," &amp; VLOOKUP( 'Felling&amp;Restocking'!J824,SpeciesList[],2,0),"," &amp; 'Felling&amp;Restocking'!J824))</f>
        <v/>
      </c>
      <c r="AI824" s="362" t="str">
        <f aca="false">IF('Felling&amp;Restocking'!J824="","",VLOOKUP( 'Felling&amp;Restocking'!J824,SpeciesList[],4,0))</f>
        <v/>
      </c>
      <c r="AJ824" s="362" t="str">
        <f aca="false">IF('Felling&amp;Restocking'!K824="","",IFERROR("," &amp; VLOOKUP( 'Felling&amp;Restocking'!K824,SpeciesList[],2,0),"," &amp; 'Felling&amp;Restocking'!K824))</f>
        <v/>
      </c>
      <c r="AK824" s="362" t="str">
        <f aca="false">IF('Felling&amp;Restocking'!K824="","",VLOOKUP( 'Felling&amp;Restocking'!K824,SpeciesList[],4,0))</f>
        <v/>
      </c>
      <c r="AL824" s="362" t="str">
        <f aca="false">IF('Felling&amp;Restocking'!L824="","",IFERROR("," &amp; VLOOKUP( 'Felling&amp;Restocking'!L824,SpeciesList[],2,0),"," &amp; 'Felling&amp;Restocking'!L824))</f>
        <v/>
      </c>
      <c r="AM824" s="362" t="str">
        <f aca="false">IF('Felling&amp;Restocking'!L824="","",VLOOKUP( 'Felling&amp;Restocking'!L824,SpeciesList[],4,0))</f>
        <v/>
      </c>
      <c r="AN824" s="362" t="str">
        <f aca="false">IF('Felling&amp;Restocking'!M824="","",IFERROR("," &amp; VLOOKUP( 'Felling&amp;Restocking'!M824,SpeciesList[],2,0),"," &amp; 'Felling&amp;Restocking'!M824))</f>
        <v/>
      </c>
      <c r="AO824" s="362" t="str">
        <f aca="false">IF('Felling&amp;Restocking'!M824="","",VLOOKUP( 'Felling&amp;Restocking'!M824,SpeciesList[],4,0))</f>
        <v/>
      </c>
      <c r="AP824" s="362" t="str">
        <f aca="false">IF('Felling&amp;Restocking'!N824="","",IFERROR("," &amp; VLOOKUP( 'Felling&amp;Restocking'!N824,SpeciesList[],2,0),"," &amp; 'Felling&amp;Restocking'!N824))</f>
        <v/>
      </c>
      <c r="AQ824" s="362" t="str">
        <f aca="false">IF('Felling&amp;Restocking'!N824="","",VLOOKUP( 'Felling&amp;Restocking'!N824,SpeciesList[],4,0))</f>
        <v/>
      </c>
      <c r="AT824" s="362" t="str">
        <f aca="false">IF('Sub-Cpt Record'!A824&lt;&gt;"",CONCATENATE('Sub-Cpt Record'!A824,'Sub-Cpt Record'!B824,'Sub-Cpt Record'!C824),"")</f>
        <v/>
      </c>
      <c r="AU824" s="362" t="n">
        <f aca="false">IF($AT824="",1,COUNTIFS($AT$11:$AT$1000, $AT824))</f>
        <v>1</v>
      </c>
      <c r="AV824" s="362" t="n">
        <f aca="false">IF(AT824&lt;&gt;"",'Sub-Cpt Record'!C824/CODE!AU824,0)</f>
        <v>0</v>
      </c>
    </row>
    <row r="825" customFormat="false" ht="15" hidden="false" customHeight="false" outlineLevel="0" collapsed="false">
      <c r="A825" s="362" t="str">
        <f aca="false">IF('Sub-Cpt Record'!B825="",IF(OR('Sub-Cpt Record'!A825=0,'Sub-Cpt Record'!A825=""),"",'Sub-Cpt Record'!A825),CONCATENATE('Sub-Cpt Record'!A825&amp;'Sub-Cpt Record'!B825))</f>
        <v/>
      </c>
      <c r="B825" s="362" t="n">
        <f aca="false">IF($A825="",1,COUNTIFS($A$11:$A$1000, $A825))</f>
        <v>1</v>
      </c>
      <c r="C825" s="363" t="str">
        <f aca="false">IF('Sub-Cpt Record'!E825 = "","",'Sub-Cpt Record'!E825&amp;"  ")</f>
        <v/>
      </c>
      <c r="D825" s="362" t="str">
        <f aca="false">IF('Sub-Cpt Record'!F825 = "","",'Sub-Cpt Record'!F825&amp;"  ")</f>
        <v/>
      </c>
      <c r="E825" s="362" t="str">
        <f aca="false">IF('Sub-Cpt Record'!G825 = "","",'Sub-Cpt Record'!G825&amp;"  ")</f>
        <v/>
      </c>
      <c r="F825" s="362" t="str">
        <f aca="false">IF('Sub-Cpt Record'!H825 = "","",'Sub-Cpt Record'!H825&amp;"  ")</f>
        <v/>
      </c>
      <c r="G825" s="362" t="str">
        <f aca="false">IF('Sub-Cpt Record'!I825 = "","",'Sub-Cpt Record'!I825&amp;"  ")</f>
        <v/>
      </c>
      <c r="H825" s="362" t="str">
        <f aca="false">IF('Sub-Cpt Record'!J825 = "","",'Sub-Cpt Record'!J825&amp;"  ")</f>
        <v/>
      </c>
      <c r="I825" s="364" t="str">
        <f aca="false">CONCATENATE(C825&amp;D825&amp;E825&amp;F825&amp;G825&amp;H825)</f>
        <v/>
      </c>
      <c r="J825" s="362" t="n">
        <f aca="false">IF(A825&lt;&gt;"",'Sub-Cpt Record'!C825/CODE!B825,0)</f>
        <v>0</v>
      </c>
      <c r="L825" s="365" t="str">
        <f aca="false">IF(A825="",IF(L826=1,1,""),1)</f>
        <v/>
      </c>
      <c r="N825" s="366" t="n">
        <f aca="false">COUNTIFS('Felling&amp;Restocking'!$A$11:$A$1000, 'Felling&amp;Restocking'!$A825, 'Felling&amp;Restocking'!$B$11:$B$1000, 'Felling&amp;Restocking'!$B825, 'Felling&amp;Restocking'!$H$11:$H$1000, 'Felling&amp;Restocking'!$H825)</f>
        <v>0</v>
      </c>
      <c r="O825" s="366" t="n">
        <f aca="false">IF(OR('Felling&amp;Restocking'!H825=0,'Felling&amp;Restocking'!H825=""),0,1)</f>
        <v>0</v>
      </c>
      <c r="P825" s="367" t="n">
        <f aca="false">SUM('Felling&amp;Restocking'!O825+'Felling&amp;Restocking'!P825)</f>
        <v>0</v>
      </c>
      <c r="S825" s="369" t="n">
        <f aca="false">IF(AND(O825&lt;&gt;0,P825&lt;&gt;0,'Felling&amp;Restocking'!G825&lt;&gt;0,AA825="",AC825=""),1,0)</f>
        <v>0</v>
      </c>
      <c r="T825" s="370" t="str">
        <f aca="false">IF(OR('Felling&amp;Restocking'!G825=0,'Felling&amp;Restocking'!G825=""),"",SUM('Felling&amp;Restocking'!O825/P825)*'Felling&amp;Restocking'!G825)</f>
        <v/>
      </c>
      <c r="U825" s="370" t="str">
        <f aca="false">IF(OR('Felling&amp;Restocking'!G825=0,'Felling&amp;Restocking'!G825=""),"",SUM('Felling&amp;Restocking'!P825/P825)*'Felling&amp;Restocking'!G825)</f>
        <v/>
      </c>
      <c r="V825" s="371" t="n">
        <f aca="false">IF(CONCATENATE('Felling&amp;Restocking'!U825&amp;'Felling&amp;Restocking'!W825&amp;'Felling&amp;Restocking'!Y825&amp;'Felling&amp;Restocking'!AA825&amp;'Felling&amp;Restocking'!AC825)="",0,1)</f>
        <v>0</v>
      </c>
      <c r="W825" s="372" t="n">
        <f aca="false">IF(OR(OR(TRIM('Felling&amp;Restocking'!H825)="T",TRIM('Felling&amp;Restocking'!H825)="DF",TRIM('Felling&amp;Restocking'!H825)="OS"),O825=0),0,1)</f>
        <v>0</v>
      </c>
      <c r="X825" s="372" t="n">
        <f aca="false">IF(OR('Felling&amp;Restocking'!$S825="",OR('Felling&amp;Restocking'!$S825=0,'Felling&amp;Restocking'!$S825="N/A")),0,1)</f>
        <v>0</v>
      </c>
      <c r="Y825" s="362" t="str">
        <f aca="false">IF(W825=1,T825,"")</f>
        <v/>
      </c>
      <c r="Z825" s="362" t="str">
        <f aca="false">IF(W825=1,U825,"")</f>
        <v/>
      </c>
      <c r="AA825" s="363" t="str">
        <f aca="false">CONCATENATE(IF(AND(AG825="B",AF825&lt;&gt;""),AF825,""),IF(AND(AI825="B",AH825&lt;&gt;""),AH825,""),IF(AND(AK825="B",AJ825&lt;&gt;""),AJ825,""),IF(AND(AM825="B",AL825&lt;&gt;""),AL825,""),IF(AND(AO825="B",AN825&lt;&gt;""),AN825,""),IF(AND(AQ825="B",AP825&lt;&gt;""),AP825,""))</f>
        <v/>
      </c>
      <c r="AC825" s="362" t="str">
        <f aca="false">CONCATENATE(IF(AND(AG825="C",AF825&lt;&gt;""),AF825,""),IF(AND(AI825="C",AH825&lt;&gt;""),AH825,""),IF(AND(AK825="C",AJ825&lt;&gt;""),AJ825,""),IF(AND(AM825="C",AL825&lt;&gt;""),AL825,""),IF(AND(AO825="C",AN825&lt;&gt;""),AN825,""),IF(AND(AQ825="C",AP825&lt;&gt;""),AP825,""))</f>
        <v/>
      </c>
      <c r="AE825" s="362" t="str">
        <f aca="false">CONCATENATE(IF(AS825="","",AS825),IF(AU825="","",AU825),IF(AW825="","",AW825),IF(AY825="","",AY825),IF(BA825="","",BA825),IF(BC825="","",BC825))</f>
        <v>1</v>
      </c>
      <c r="AF825" s="362" t="str">
        <f aca="false">IF('Felling&amp;Restocking'!I825="","",IFERROR(VLOOKUP( 'Felling&amp;Restocking'!I825,SpeciesList[],2,0),"," &amp; 'Felling&amp;Restocking'!I825))</f>
        <v/>
      </c>
      <c r="AG825" s="362" t="str">
        <f aca="false">IF('Felling&amp;Restocking'!I825="","",VLOOKUP( 'Felling&amp;Restocking'!I825,SpeciesList[],4,0))</f>
        <v/>
      </c>
      <c r="AH825" s="362" t="str">
        <f aca="false">IF('Felling&amp;Restocking'!J825="","",IFERROR("," &amp; VLOOKUP( 'Felling&amp;Restocking'!J825,SpeciesList[],2,0),"," &amp; 'Felling&amp;Restocking'!J825))</f>
        <v/>
      </c>
      <c r="AI825" s="362" t="str">
        <f aca="false">IF('Felling&amp;Restocking'!J825="","",VLOOKUP( 'Felling&amp;Restocking'!J825,SpeciesList[],4,0))</f>
        <v/>
      </c>
      <c r="AJ825" s="362" t="str">
        <f aca="false">IF('Felling&amp;Restocking'!K825="","",IFERROR("," &amp; VLOOKUP( 'Felling&amp;Restocking'!K825,SpeciesList[],2,0),"," &amp; 'Felling&amp;Restocking'!K825))</f>
        <v/>
      </c>
      <c r="AK825" s="362" t="str">
        <f aca="false">IF('Felling&amp;Restocking'!K825="","",VLOOKUP( 'Felling&amp;Restocking'!K825,SpeciesList[],4,0))</f>
        <v/>
      </c>
      <c r="AL825" s="362" t="str">
        <f aca="false">IF('Felling&amp;Restocking'!L825="","",IFERROR("," &amp; VLOOKUP( 'Felling&amp;Restocking'!L825,SpeciesList[],2,0),"," &amp; 'Felling&amp;Restocking'!L825))</f>
        <v/>
      </c>
      <c r="AM825" s="362" t="str">
        <f aca="false">IF('Felling&amp;Restocking'!L825="","",VLOOKUP( 'Felling&amp;Restocking'!L825,SpeciesList[],4,0))</f>
        <v/>
      </c>
      <c r="AN825" s="362" t="str">
        <f aca="false">IF('Felling&amp;Restocking'!M825="","",IFERROR("," &amp; VLOOKUP( 'Felling&amp;Restocking'!M825,SpeciesList[],2,0),"," &amp; 'Felling&amp;Restocking'!M825))</f>
        <v/>
      </c>
      <c r="AO825" s="362" t="str">
        <f aca="false">IF('Felling&amp;Restocking'!M825="","",VLOOKUP( 'Felling&amp;Restocking'!M825,SpeciesList[],4,0))</f>
        <v/>
      </c>
      <c r="AP825" s="362" t="str">
        <f aca="false">IF('Felling&amp;Restocking'!N825="","",IFERROR("," &amp; VLOOKUP( 'Felling&amp;Restocking'!N825,SpeciesList[],2,0),"," &amp; 'Felling&amp;Restocking'!N825))</f>
        <v/>
      </c>
      <c r="AQ825" s="362" t="str">
        <f aca="false">IF('Felling&amp;Restocking'!N825="","",VLOOKUP( 'Felling&amp;Restocking'!N825,SpeciesList[],4,0))</f>
        <v/>
      </c>
      <c r="AT825" s="362" t="str">
        <f aca="false">IF('Sub-Cpt Record'!A825&lt;&gt;"",CONCATENATE('Sub-Cpt Record'!A825,'Sub-Cpt Record'!B825,'Sub-Cpt Record'!C825),"")</f>
        <v/>
      </c>
      <c r="AU825" s="362" t="n">
        <f aca="false">IF($AT825="",1,COUNTIFS($AT$11:$AT$1000, $AT825))</f>
        <v>1</v>
      </c>
      <c r="AV825" s="362" t="n">
        <f aca="false">IF(AT825&lt;&gt;"",'Sub-Cpt Record'!C825/CODE!AU825,0)</f>
        <v>0</v>
      </c>
    </row>
    <row r="826" customFormat="false" ht="15" hidden="false" customHeight="false" outlineLevel="0" collapsed="false">
      <c r="A826" s="362" t="str">
        <f aca="false">IF('Sub-Cpt Record'!B826="",IF(OR('Sub-Cpt Record'!A826=0,'Sub-Cpt Record'!A826=""),"",'Sub-Cpt Record'!A826),CONCATENATE('Sub-Cpt Record'!A826&amp;'Sub-Cpt Record'!B826))</f>
        <v/>
      </c>
      <c r="B826" s="362" t="n">
        <f aca="false">IF($A826="",1,COUNTIFS($A$11:$A$1000, $A826))</f>
        <v>1</v>
      </c>
      <c r="C826" s="363" t="str">
        <f aca="false">IF('Sub-Cpt Record'!E826 = "","",'Sub-Cpt Record'!E826&amp;"  ")</f>
        <v/>
      </c>
      <c r="D826" s="362" t="str">
        <f aca="false">IF('Sub-Cpt Record'!F826 = "","",'Sub-Cpt Record'!F826&amp;"  ")</f>
        <v/>
      </c>
      <c r="E826" s="362" t="str">
        <f aca="false">IF('Sub-Cpt Record'!G826 = "","",'Sub-Cpt Record'!G826&amp;"  ")</f>
        <v/>
      </c>
      <c r="F826" s="362" t="str">
        <f aca="false">IF('Sub-Cpt Record'!H826 = "","",'Sub-Cpt Record'!H826&amp;"  ")</f>
        <v/>
      </c>
      <c r="G826" s="362" t="str">
        <f aca="false">IF('Sub-Cpt Record'!I826 = "","",'Sub-Cpt Record'!I826&amp;"  ")</f>
        <v/>
      </c>
      <c r="H826" s="362" t="str">
        <f aca="false">IF('Sub-Cpt Record'!J826 = "","",'Sub-Cpt Record'!J826&amp;"  ")</f>
        <v/>
      </c>
      <c r="I826" s="364" t="str">
        <f aca="false">CONCATENATE(C826&amp;D826&amp;E826&amp;F826&amp;G826&amp;H826)</f>
        <v/>
      </c>
      <c r="J826" s="362" t="n">
        <f aca="false">IF(A826&lt;&gt;"",'Sub-Cpt Record'!C826/CODE!B826,0)</f>
        <v>0</v>
      </c>
      <c r="L826" s="365" t="str">
        <f aca="false">IF(A826="",IF(L827=1,1,""),1)</f>
        <v/>
      </c>
      <c r="N826" s="366" t="n">
        <f aca="false">COUNTIFS('Felling&amp;Restocking'!$A$11:$A$1000, 'Felling&amp;Restocking'!$A826, 'Felling&amp;Restocking'!$B$11:$B$1000, 'Felling&amp;Restocking'!$B826, 'Felling&amp;Restocking'!$H$11:$H$1000, 'Felling&amp;Restocking'!$H826)</f>
        <v>0</v>
      </c>
      <c r="O826" s="366" t="n">
        <f aca="false">IF(OR('Felling&amp;Restocking'!H826=0,'Felling&amp;Restocking'!H826=""),0,1)</f>
        <v>0</v>
      </c>
      <c r="P826" s="367" t="n">
        <f aca="false">SUM('Felling&amp;Restocking'!O826+'Felling&amp;Restocking'!P826)</f>
        <v>0</v>
      </c>
      <c r="S826" s="369" t="n">
        <f aca="false">IF(AND(O826&lt;&gt;0,P826&lt;&gt;0,'Felling&amp;Restocking'!G826&lt;&gt;0,AA826="",AC826=""),1,0)</f>
        <v>0</v>
      </c>
      <c r="T826" s="370" t="str">
        <f aca="false">IF(OR('Felling&amp;Restocking'!G826=0,'Felling&amp;Restocking'!G826=""),"",SUM('Felling&amp;Restocking'!O826/P826)*'Felling&amp;Restocking'!G826)</f>
        <v/>
      </c>
      <c r="U826" s="370" t="str">
        <f aca="false">IF(OR('Felling&amp;Restocking'!G826=0,'Felling&amp;Restocking'!G826=""),"",SUM('Felling&amp;Restocking'!P826/P826)*'Felling&amp;Restocking'!G826)</f>
        <v/>
      </c>
      <c r="V826" s="371" t="n">
        <f aca="false">IF(CONCATENATE('Felling&amp;Restocking'!U826&amp;'Felling&amp;Restocking'!W826&amp;'Felling&amp;Restocking'!Y826&amp;'Felling&amp;Restocking'!AA826&amp;'Felling&amp;Restocking'!AC826)="",0,1)</f>
        <v>0</v>
      </c>
      <c r="W826" s="372" t="n">
        <f aca="false">IF(OR(OR(TRIM('Felling&amp;Restocking'!H826)="T",TRIM('Felling&amp;Restocking'!H826)="DF",TRIM('Felling&amp;Restocking'!H826)="OS"),O826=0),0,1)</f>
        <v>0</v>
      </c>
      <c r="X826" s="372" t="n">
        <f aca="false">IF(OR('Felling&amp;Restocking'!$S826="",OR('Felling&amp;Restocking'!$S826=0,'Felling&amp;Restocking'!$S826="N/A")),0,1)</f>
        <v>0</v>
      </c>
      <c r="Y826" s="362" t="str">
        <f aca="false">IF(W826=1,T826,"")</f>
        <v/>
      </c>
      <c r="Z826" s="362" t="str">
        <f aca="false">IF(W826=1,U826,"")</f>
        <v/>
      </c>
      <c r="AA826" s="363" t="str">
        <f aca="false">CONCATENATE(IF(AND(AG826="B",AF826&lt;&gt;""),AF826,""),IF(AND(AI826="B",AH826&lt;&gt;""),AH826,""),IF(AND(AK826="B",AJ826&lt;&gt;""),AJ826,""),IF(AND(AM826="B",AL826&lt;&gt;""),AL826,""),IF(AND(AO826="B",AN826&lt;&gt;""),AN826,""),IF(AND(AQ826="B",AP826&lt;&gt;""),AP826,""))</f>
        <v/>
      </c>
      <c r="AC826" s="362" t="str">
        <f aca="false">CONCATENATE(IF(AND(AG826="C",AF826&lt;&gt;""),AF826,""),IF(AND(AI826="C",AH826&lt;&gt;""),AH826,""),IF(AND(AK826="C",AJ826&lt;&gt;""),AJ826,""),IF(AND(AM826="C",AL826&lt;&gt;""),AL826,""),IF(AND(AO826="C",AN826&lt;&gt;""),AN826,""),IF(AND(AQ826="C",AP826&lt;&gt;""),AP826,""))</f>
        <v/>
      </c>
      <c r="AE826" s="362" t="str">
        <f aca="false">CONCATENATE(IF(AS826="","",AS826),IF(AU826="","",AU826),IF(AW826="","",AW826),IF(AY826="","",AY826),IF(BA826="","",BA826),IF(BC826="","",BC826))</f>
        <v>1</v>
      </c>
      <c r="AF826" s="362" t="str">
        <f aca="false">IF('Felling&amp;Restocking'!I826="","",IFERROR(VLOOKUP( 'Felling&amp;Restocking'!I826,SpeciesList[],2,0),"," &amp; 'Felling&amp;Restocking'!I826))</f>
        <v/>
      </c>
      <c r="AG826" s="362" t="str">
        <f aca="false">IF('Felling&amp;Restocking'!I826="","",VLOOKUP( 'Felling&amp;Restocking'!I826,SpeciesList[],4,0))</f>
        <v/>
      </c>
      <c r="AH826" s="362" t="str">
        <f aca="false">IF('Felling&amp;Restocking'!J826="","",IFERROR("," &amp; VLOOKUP( 'Felling&amp;Restocking'!J826,SpeciesList[],2,0),"," &amp; 'Felling&amp;Restocking'!J826))</f>
        <v/>
      </c>
      <c r="AI826" s="362" t="str">
        <f aca="false">IF('Felling&amp;Restocking'!J826="","",VLOOKUP( 'Felling&amp;Restocking'!J826,SpeciesList[],4,0))</f>
        <v/>
      </c>
      <c r="AJ826" s="362" t="str">
        <f aca="false">IF('Felling&amp;Restocking'!K826="","",IFERROR("," &amp; VLOOKUP( 'Felling&amp;Restocking'!K826,SpeciesList[],2,0),"," &amp; 'Felling&amp;Restocking'!K826))</f>
        <v/>
      </c>
      <c r="AK826" s="362" t="str">
        <f aca="false">IF('Felling&amp;Restocking'!K826="","",VLOOKUP( 'Felling&amp;Restocking'!K826,SpeciesList[],4,0))</f>
        <v/>
      </c>
      <c r="AL826" s="362" t="str">
        <f aca="false">IF('Felling&amp;Restocking'!L826="","",IFERROR("," &amp; VLOOKUP( 'Felling&amp;Restocking'!L826,SpeciesList[],2,0),"," &amp; 'Felling&amp;Restocking'!L826))</f>
        <v/>
      </c>
      <c r="AM826" s="362" t="str">
        <f aca="false">IF('Felling&amp;Restocking'!L826="","",VLOOKUP( 'Felling&amp;Restocking'!L826,SpeciesList[],4,0))</f>
        <v/>
      </c>
      <c r="AN826" s="362" t="str">
        <f aca="false">IF('Felling&amp;Restocking'!M826="","",IFERROR("," &amp; VLOOKUP( 'Felling&amp;Restocking'!M826,SpeciesList[],2,0),"," &amp; 'Felling&amp;Restocking'!M826))</f>
        <v/>
      </c>
      <c r="AO826" s="362" t="str">
        <f aca="false">IF('Felling&amp;Restocking'!M826="","",VLOOKUP( 'Felling&amp;Restocking'!M826,SpeciesList[],4,0))</f>
        <v/>
      </c>
      <c r="AP826" s="362" t="str">
        <f aca="false">IF('Felling&amp;Restocking'!N826="","",IFERROR("," &amp; VLOOKUP( 'Felling&amp;Restocking'!N826,SpeciesList[],2,0),"," &amp; 'Felling&amp;Restocking'!N826))</f>
        <v/>
      </c>
      <c r="AQ826" s="362" t="str">
        <f aca="false">IF('Felling&amp;Restocking'!N826="","",VLOOKUP( 'Felling&amp;Restocking'!N826,SpeciesList[],4,0))</f>
        <v/>
      </c>
      <c r="AT826" s="362" t="str">
        <f aca="false">IF('Sub-Cpt Record'!A826&lt;&gt;"",CONCATENATE('Sub-Cpt Record'!A826,'Sub-Cpt Record'!B826,'Sub-Cpt Record'!C826),"")</f>
        <v/>
      </c>
      <c r="AU826" s="362" t="n">
        <f aca="false">IF($AT826="",1,COUNTIFS($AT$11:$AT$1000, $AT826))</f>
        <v>1</v>
      </c>
      <c r="AV826" s="362" t="n">
        <f aca="false">IF(AT826&lt;&gt;"",'Sub-Cpt Record'!C826/CODE!AU826,0)</f>
        <v>0</v>
      </c>
    </row>
    <row r="827" customFormat="false" ht="15" hidden="false" customHeight="false" outlineLevel="0" collapsed="false">
      <c r="A827" s="362" t="str">
        <f aca="false">IF('Sub-Cpt Record'!B827="",IF(OR('Sub-Cpt Record'!A827=0,'Sub-Cpt Record'!A827=""),"",'Sub-Cpt Record'!A827),CONCATENATE('Sub-Cpt Record'!A827&amp;'Sub-Cpt Record'!B827))</f>
        <v/>
      </c>
      <c r="B827" s="362" t="n">
        <f aca="false">IF($A827="",1,COUNTIFS($A$11:$A$1000, $A827))</f>
        <v>1</v>
      </c>
      <c r="C827" s="363" t="str">
        <f aca="false">IF('Sub-Cpt Record'!E827 = "","",'Sub-Cpt Record'!E827&amp;"  ")</f>
        <v/>
      </c>
      <c r="D827" s="362" t="str">
        <f aca="false">IF('Sub-Cpt Record'!F827 = "","",'Sub-Cpt Record'!F827&amp;"  ")</f>
        <v/>
      </c>
      <c r="E827" s="362" t="str">
        <f aca="false">IF('Sub-Cpt Record'!G827 = "","",'Sub-Cpt Record'!G827&amp;"  ")</f>
        <v/>
      </c>
      <c r="F827" s="362" t="str">
        <f aca="false">IF('Sub-Cpt Record'!H827 = "","",'Sub-Cpt Record'!H827&amp;"  ")</f>
        <v/>
      </c>
      <c r="G827" s="362" t="str">
        <f aca="false">IF('Sub-Cpt Record'!I827 = "","",'Sub-Cpt Record'!I827&amp;"  ")</f>
        <v/>
      </c>
      <c r="H827" s="362" t="str">
        <f aca="false">IF('Sub-Cpt Record'!J827 = "","",'Sub-Cpt Record'!J827&amp;"  ")</f>
        <v/>
      </c>
      <c r="I827" s="364" t="str">
        <f aca="false">CONCATENATE(C827&amp;D827&amp;E827&amp;F827&amp;G827&amp;H827)</f>
        <v/>
      </c>
      <c r="J827" s="362" t="n">
        <f aca="false">IF(A827&lt;&gt;"",'Sub-Cpt Record'!C827/CODE!B827,0)</f>
        <v>0</v>
      </c>
      <c r="L827" s="365" t="str">
        <f aca="false">IF(A827="",IF(L828=1,1,""),1)</f>
        <v/>
      </c>
      <c r="N827" s="366" t="n">
        <f aca="false">COUNTIFS('Felling&amp;Restocking'!$A$11:$A$1000, 'Felling&amp;Restocking'!$A827, 'Felling&amp;Restocking'!$B$11:$B$1000, 'Felling&amp;Restocking'!$B827, 'Felling&amp;Restocking'!$H$11:$H$1000, 'Felling&amp;Restocking'!$H827)</f>
        <v>0</v>
      </c>
      <c r="O827" s="366" t="n">
        <f aca="false">IF(OR('Felling&amp;Restocking'!H827=0,'Felling&amp;Restocking'!H827=""),0,1)</f>
        <v>0</v>
      </c>
      <c r="P827" s="367" t="n">
        <f aca="false">SUM('Felling&amp;Restocking'!O827+'Felling&amp;Restocking'!P827)</f>
        <v>0</v>
      </c>
      <c r="S827" s="369" t="n">
        <f aca="false">IF(AND(O827&lt;&gt;0,P827&lt;&gt;0,'Felling&amp;Restocking'!G827&lt;&gt;0,AA827="",AC827=""),1,0)</f>
        <v>0</v>
      </c>
      <c r="T827" s="370" t="str">
        <f aca="false">IF(OR('Felling&amp;Restocking'!G827=0,'Felling&amp;Restocking'!G827=""),"",SUM('Felling&amp;Restocking'!O827/P827)*'Felling&amp;Restocking'!G827)</f>
        <v/>
      </c>
      <c r="U827" s="370" t="str">
        <f aca="false">IF(OR('Felling&amp;Restocking'!G827=0,'Felling&amp;Restocking'!G827=""),"",SUM('Felling&amp;Restocking'!P827/P827)*'Felling&amp;Restocking'!G827)</f>
        <v/>
      </c>
      <c r="V827" s="371" t="n">
        <f aca="false">IF(CONCATENATE('Felling&amp;Restocking'!U827&amp;'Felling&amp;Restocking'!W827&amp;'Felling&amp;Restocking'!Y827&amp;'Felling&amp;Restocking'!AA827&amp;'Felling&amp;Restocking'!AC827)="",0,1)</f>
        <v>0</v>
      </c>
      <c r="W827" s="372" t="n">
        <f aca="false">IF(OR(OR(TRIM('Felling&amp;Restocking'!H827)="T",TRIM('Felling&amp;Restocking'!H827)="DF",TRIM('Felling&amp;Restocking'!H827)="OS"),O827=0),0,1)</f>
        <v>0</v>
      </c>
      <c r="X827" s="372" t="n">
        <f aca="false">IF(OR('Felling&amp;Restocking'!$S827="",OR('Felling&amp;Restocking'!$S827=0,'Felling&amp;Restocking'!$S827="N/A")),0,1)</f>
        <v>0</v>
      </c>
      <c r="Y827" s="362" t="str">
        <f aca="false">IF(W827=1,T827,"")</f>
        <v/>
      </c>
      <c r="Z827" s="362" t="str">
        <f aca="false">IF(W827=1,U827,"")</f>
        <v/>
      </c>
      <c r="AA827" s="363" t="str">
        <f aca="false">CONCATENATE(IF(AND(AG827="B",AF827&lt;&gt;""),AF827,""),IF(AND(AI827="B",AH827&lt;&gt;""),AH827,""),IF(AND(AK827="B",AJ827&lt;&gt;""),AJ827,""),IF(AND(AM827="B",AL827&lt;&gt;""),AL827,""),IF(AND(AO827="B",AN827&lt;&gt;""),AN827,""),IF(AND(AQ827="B",AP827&lt;&gt;""),AP827,""))</f>
        <v/>
      </c>
      <c r="AC827" s="362" t="str">
        <f aca="false">CONCATENATE(IF(AND(AG827="C",AF827&lt;&gt;""),AF827,""),IF(AND(AI827="C",AH827&lt;&gt;""),AH827,""),IF(AND(AK827="C",AJ827&lt;&gt;""),AJ827,""),IF(AND(AM827="C",AL827&lt;&gt;""),AL827,""),IF(AND(AO827="C",AN827&lt;&gt;""),AN827,""),IF(AND(AQ827="C",AP827&lt;&gt;""),AP827,""))</f>
        <v/>
      </c>
      <c r="AE827" s="362" t="str">
        <f aca="false">CONCATENATE(IF(AS827="","",AS827),IF(AU827="","",AU827),IF(AW827="","",AW827),IF(AY827="","",AY827),IF(BA827="","",BA827),IF(BC827="","",BC827))</f>
        <v>1</v>
      </c>
      <c r="AF827" s="362" t="str">
        <f aca="false">IF('Felling&amp;Restocking'!I827="","",IFERROR(VLOOKUP( 'Felling&amp;Restocking'!I827,SpeciesList[],2,0),"," &amp; 'Felling&amp;Restocking'!I827))</f>
        <v/>
      </c>
      <c r="AG827" s="362" t="str">
        <f aca="false">IF('Felling&amp;Restocking'!I827="","",VLOOKUP( 'Felling&amp;Restocking'!I827,SpeciesList[],4,0))</f>
        <v/>
      </c>
      <c r="AH827" s="362" t="str">
        <f aca="false">IF('Felling&amp;Restocking'!J827="","",IFERROR("," &amp; VLOOKUP( 'Felling&amp;Restocking'!J827,SpeciesList[],2,0),"," &amp; 'Felling&amp;Restocking'!J827))</f>
        <v/>
      </c>
      <c r="AI827" s="362" t="str">
        <f aca="false">IF('Felling&amp;Restocking'!J827="","",VLOOKUP( 'Felling&amp;Restocking'!J827,SpeciesList[],4,0))</f>
        <v/>
      </c>
      <c r="AJ827" s="362" t="str">
        <f aca="false">IF('Felling&amp;Restocking'!K827="","",IFERROR("," &amp; VLOOKUP( 'Felling&amp;Restocking'!K827,SpeciesList[],2,0),"," &amp; 'Felling&amp;Restocking'!K827))</f>
        <v/>
      </c>
      <c r="AK827" s="362" t="str">
        <f aca="false">IF('Felling&amp;Restocking'!K827="","",VLOOKUP( 'Felling&amp;Restocking'!K827,SpeciesList[],4,0))</f>
        <v/>
      </c>
      <c r="AL827" s="362" t="str">
        <f aca="false">IF('Felling&amp;Restocking'!L827="","",IFERROR("," &amp; VLOOKUP( 'Felling&amp;Restocking'!L827,SpeciesList[],2,0),"," &amp; 'Felling&amp;Restocking'!L827))</f>
        <v/>
      </c>
      <c r="AM827" s="362" t="str">
        <f aca="false">IF('Felling&amp;Restocking'!L827="","",VLOOKUP( 'Felling&amp;Restocking'!L827,SpeciesList[],4,0))</f>
        <v/>
      </c>
      <c r="AN827" s="362" t="str">
        <f aca="false">IF('Felling&amp;Restocking'!M827="","",IFERROR("," &amp; VLOOKUP( 'Felling&amp;Restocking'!M827,SpeciesList[],2,0),"," &amp; 'Felling&amp;Restocking'!M827))</f>
        <v/>
      </c>
      <c r="AO827" s="362" t="str">
        <f aca="false">IF('Felling&amp;Restocking'!M827="","",VLOOKUP( 'Felling&amp;Restocking'!M827,SpeciesList[],4,0))</f>
        <v/>
      </c>
      <c r="AP827" s="362" t="str">
        <f aca="false">IF('Felling&amp;Restocking'!N827="","",IFERROR("," &amp; VLOOKUP( 'Felling&amp;Restocking'!N827,SpeciesList[],2,0),"," &amp; 'Felling&amp;Restocking'!N827))</f>
        <v/>
      </c>
      <c r="AQ827" s="362" t="str">
        <f aca="false">IF('Felling&amp;Restocking'!N827="","",VLOOKUP( 'Felling&amp;Restocking'!N827,SpeciesList[],4,0))</f>
        <v/>
      </c>
      <c r="AT827" s="362" t="str">
        <f aca="false">IF('Sub-Cpt Record'!A827&lt;&gt;"",CONCATENATE('Sub-Cpt Record'!A827,'Sub-Cpt Record'!B827,'Sub-Cpt Record'!C827),"")</f>
        <v/>
      </c>
      <c r="AU827" s="362" t="n">
        <f aca="false">IF($AT827="",1,COUNTIFS($AT$11:$AT$1000, $AT827))</f>
        <v>1</v>
      </c>
      <c r="AV827" s="362" t="n">
        <f aca="false">IF(AT827&lt;&gt;"",'Sub-Cpt Record'!C827/CODE!AU827,0)</f>
        <v>0</v>
      </c>
    </row>
    <row r="828" customFormat="false" ht="15" hidden="false" customHeight="false" outlineLevel="0" collapsed="false">
      <c r="A828" s="362" t="str">
        <f aca="false">IF('Sub-Cpt Record'!B828="",IF(OR('Sub-Cpt Record'!A828=0,'Sub-Cpt Record'!A828=""),"",'Sub-Cpt Record'!A828),CONCATENATE('Sub-Cpt Record'!A828&amp;'Sub-Cpt Record'!B828))</f>
        <v/>
      </c>
      <c r="B828" s="362" t="n">
        <f aca="false">IF($A828="",1,COUNTIFS($A$11:$A$1000, $A828))</f>
        <v>1</v>
      </c>
      <c r="C828" s="363" t="str">
        <f aca="false">IF('Sub-Cpt Record'!E828 = "","",'Sub-Cpt Record'!E828&amp;"  ")</f>
        <v/>
      </c>
      <c r="D828" s="362" t="str">
        <f aca="false">IF('Sub-Cpt Record'!F828 = "","",'Sub-Cpt Record'!F828&amp;"  ")</f>
        <v/>
      </c>
      <c r="E828" s="362" t="str">
        <f aca="false">IF('Sub-Cpt Record'!G828 = "","",'Sub-Cpt Record'!G828&amp;"  ")</f>
        <v/>
      </c>
      <c r="F828" s="362" t="str">
        <f aca="false">IF('Sub-Cpt Record'!H828 = "","",'Sub-Cpt Record'!H828&amp;"  ")</f>
        <v/>
      </c>
      <c r="G828" s="362" t="str">
        <f aca="false">IF('Sub-Cpt Record'!I828 = "","",'Sub-Cpt Record'!I828&amp;"  ")</f>
        <v/>
      </c>
      <c r="H828" s="362" t="str">
        <f aca="false">IF('Sub-Cpt Record'!J828 = "","",'Sub-Cpt Record'!J828&amp;"  ")</f>
        <v/>
      </c>
      <c r="I828" s="364" t="str">
        <f aca="false">CONCATENATE(C828&amp;D828&amp;E828&amp;F828&amp;G828&amp;H828)</f>
        <v/>
      </c>
      <c r="J828" s="362" t="n">
        <f aca="false">IF(A828&lt;&gt;"",'Sub-Cpt Record'!C828/CODE!B828,0)</f>
        <v>0</v>
      </c>
      <c r="L828" s="365" t="str">
        <f aca="false">IF(A828="",IF(L829=1,1,""),1)</f>
        <v/>
      </c>
      <c r="N828" s="366" t="n">
        <f aca="false">COUNTIFS('Felling&amp;Restocking'!$A$11:$A$1000, 'Felling&amp;Restocking'!$A828, 'Felling&amp;Restocking'!$B$11:$B$1000, 'Felling&amp;Restocking'!$B828, 'Felling&amp;Restocking'!$H$11:$H$1000, 'Felling&amp;Restocking'!$H828)</f>
        <v>0</v>
      </c>
      <c r="O828" s="366" t="n">
        <f aca="false">IF(OR('Felling&amp;Restocking'!H828=0,'Felling&amp;Restocking'!H828=""),0,1)</f>
        <v>0</v>
      </c>
      <c r="P828" s="367" t="n">
        <f aca="false">SUM('Felling&amp;Restocking'!O828+'Felling&amp;Restocking'!P828)</f>
        <v>0</v>
      </c>
      <c r="S828" s="369" t="n">
        <f aca="false">IF(AND(O828&lt;&gt;0,P828&lt;&gt;0,'Felling&amp;Restocking'!G828&lt;&gt;0,AA828="",AC828=""),1,0)</f>
        <v>0</v>
      </c>
      <c r="T828" s="370" t="str">
        <f aca="false">IF(OR('Felling&amp;Restocking'!G828=0,'Felling&amp;Restocking'!G828=""),"",SUM('Felling&amp;Restocking'!O828/P828)*'Felling&amp;Restocking'!G828)</f>
        <v/>
      </c>
      <c r="U828" s="370" t="str">
        <f aca="false">IF(OR('Felling&amp;Restocking'!G828=0,'Felling&amp;Restocking'!G828=""),"",SUM('Felling&amp;Restocking'!P828/P828)*'Felling&amp;Restocking'!G828)</f>
        <v/>
      </c>
      <c r="V828" s="371" t="n">
        <f aca="false">IF(CONCATENATE('Felling&amp;Restocking'!U828&amp;'Felling&amp;Restocking'!W828&amp;'Felling&amp;Restocking'!Y828&amp;'Felling&amp;Restocking'!AA828&amp;'Felling&amp;Restocking'!AC828)="",0,1)</f>
        <v>0</v>
      </c>
      <c r="W828" s="372" t="n">
        <f aca="false">IF(OR(OR(TRIM('Felling&amp;Restocking'!H828)="T",TRIM('Felling&amp;Restocking'!H828)="DF",TRIM('Felling&amp;Restocking'!H828)="OS"),O828=0),0,1)</f>
        <v>0</v>
      </c>
      <c r="X828" s="372" t="n">
        <f aca="false">IF(OR('Felling&amp;Restocking'!$S828="",OR('Felling&amp;Restocking'!$S828=0,'Felling&amp;Restocking'!$S828="N/A")),0,1)</f>
        <v>0</v>
      </c>
      <c r="Y828" s="362" t="str">
        <f aca="false">IF(W828=1,T828,"")</f>
        <v/>
      </c>
      <c r="Z828" s="362" t="str">
        <f aca="false">IF(W828=1,U828,"")</f>
        <v/>
      </c>
      <c r="AA828" s="363" t="str">
        <f aca="false">CONCATENATE(IF(AND(AG828="B",AF828&lt;&gt;""),AF828,""),IF(AND(AI828="B",AH828&lt;&gt;""),AH828,""),IF(AND(AK828="B",AJ828&lt;&gt;""),AJ828,""),IF(AND(AM828="B",AL828&lt;&gt;""),AL828,""),IF(AND(AO828="B",AN828&lt;&gt;""),AN828,""),IF(AND(AQ828="B",AP828&lt;&gt;""),AP828,""))</f>
        <v/>
      </c>
      <c r="AC828" s="362" t="str">
        <f aca="false">CONCATENATE(IF(AND(AG828="C",AF828&lt;&gt;""),AF828,""),IF(AND(AI828="C",AH828&lt;&gt;""),AH828,""),IF(AND(AK828="C",AJ828&lt;&gt;""),AJ828,""),IF(AND(AM828="C",AL828&lt;&gt;""),AL828,""),IF(AND(AO828="C",AN828&lt;&gt;""),AN828,""),IF(AND(AQ828="C",AP828&lt;&gt;""),AP828,""))</f>
        <v/>
      </c>
      <c r="AE828" s="362" t="str">
        <f aca="false">CONCATENATE(IF(AS828="","",AS828),IF(AU828="","",AU828),IF(AW828="","",AW828),IF(AY828="","",AY828),IF(BA828="","",BA828),IF(BC828="","",BC828))</f>
        <v>1</v>
      </c>
      <c r="AF828" s="362" t="str">
        <f aca="false">IF('Felling&amp;Restocking'!I828="","",IFERROR(VLOOKUP( 'Felling&amp;Restocking'!I828,SpeciesList[],2,0),"," &amp; 'Felling&amp;Restocking'!I828))</f>
        <v/>
      </c>
      <c r="AG828" s="362" t="str">
        <f aca="false">IF('Felling&amp;Restocking'!I828="","",VLOOKUP( 'Felling&amp;Restocking'!I828,SpeciesList[],4,0))</f>
        <v/>
      </c>
      <c r="AH828" s="362" t="str">
        <f aca="false">IF('Felling&amp;Restocking'!J828="","",IFERROR("," &amp; VLOOKUP( 'Felling&amp;Restocking'!J828,SpeciesList[],2,0),"," &amp; 'Felling&amp;Restocking'!J828))</f>
        <v/>
      </c>
      <c r="AI828" s="362" t="str">
        <f aca="false">IF('Felling&amp;Restocking'!J828="","",VLOOKUP( 'Felling&amp;Restocking'!J828,SpeciesList[],4,0))</f>
        <v/>
      </c>
      <c r="AJ828" s="362" t="str">
        <f aca="false">IF('Felling&amp;Restocking'!K828="","",IFERROR("," &amp; VLOOKUP( 'Felling&amp;Restocking'!K828,SpeciesList[],2,0),"," &amp; 'Felling&amp;Restocking'!K828))</f>
        <v/>
      </c>
      <c r="AK828" s="362" t="str">
        <f aca="false">IF('Felling&amp;Restocking'!K828="","",VLOOKUP( 'Felling&amp;Restocking'!K828,SpeciesList[],4,0))</f>
        <v/>
      </c>
      <c r="AL828" s="362" t="str">
        <f aca="false">IF('Felling&amp;Restocking'!L828="","",IFERROR("," &amp; VLOOKUP( 'Felling&amp;Restocking'!L828,SpeciesList[],2,0),"," &amp; 'Felling&amp;Restocking'!L828))</f>
        <v/>
      </c>
      <c r="AM828" s="362" t="str">
        <f aca="false">IF('Felling&amp;Restocking'!L828="","",VLOOKUP( 'Felling&amp;Restocking'!L828,SpeciesList[],4,0))</f>
        <v/>
      </c>
      <c r="AN828" s="362" t="str">
        <f aca="false">IF('Felling&amp;Restocking'!M828="","",IFERROR("," &amp; VLOOKUP( 'Felling&amp;Restocking'!M828,SpeciesList[],2,0),"," &amp; 'Felling&amp;Restocking'!M828))</f>
        <v/>
      </c>
      <c r="AO828" s="362" t="str">
        <f aca="false">IF('Felling&amp;Restocking'!M828="","",VLOOKUP( 'Felling&amp;Restocking'!M828,SpeciesList[],4,0))</f>
        <v/>
      </c>
      <c r="AP828" s="362" t="str">
        <f aca="false">IF('Felling&amp;Restocking'!N828="","",IFERROR("," &amp; VLOOKUP( 'Felling&amp;Restocking'!N828,SpeciesList[],2,0),"," &amp; 'Felling&amp;Restocking'!N828))</f>
        <v/>
      </c>
      <c r="AQ828" s="362" t="str">
        <f aca="false">IF('Felling&amp;Restocking'!N828="","",VLOOKUP( 'Felling&amp;Restocking'!N828,SpeciesList[],4,0))</f>
        <v/>
      </c>
      <c r="AT828" s="362" t="str">
        <f aca="false">IF('Sub-Cpt Record'!A828&lt;&gt;"",CONCATENATE('Sub-Cpt Record'!A828,'Sub-Cpt Record'!B828,'Sub-Cpt Record'!C828),"")</f>
        <v/>
      </c>
      <c r="AU828" s="362" t="n">
        <f aca="false">IF($AT828="",1,COUNTIFS($AT$11:$AT$1000, $AT828))</f>
        <v>1</v>
      </c>
      <c r="AV828" s="362" t="n">
        <f aca="false">IF(AT828&lt;&gt;"",'Sub-Cpt Record'!C828/CODE!AU828,0)</f>
        <v>0</v>
      </c>
    </row>
    <row r="829" customFormat="false" ht="15" hidden="false" customHeight="false" outlineLevel="0" collapsed="false">
      <c r="A829" s="362" t="str">
        <f aca="false">IF('Sub-Cpt Record'!B829="",IF(OR('Sub-Cpt Record'!A829=0,'Sub-Cpt Record'!A829=""),"",'Sub-Cpt Record'!A829),CONCATENATE('Sub-Cpt Record'!A829&amp;'Sub-Cpt Record'!B829))</f>
        <v/>
      </c>
      <c r="B829" s="362" t="n">
        <f aca="false">IF($A829="",1,COUNTIFS($A$11:$A$1000, $A829))</f>
        <v>1</v>
      </c>
      <c r="C829" s="363" t="str">
        <f aca="false">IF('Sub-Cpt Record'!E829 = "","",'Sub-Cpt Record'!E829&amp;"  ")</f>
        <v/>
      </c>
      <c r="D829" s="362" t="str">
        <f aca="false">IF('Sub-Cpt Record'!F829 = "","",'Sub-Cpt Record'!F829&amp;"  ")</f>
        <v/>
      </c>
      <c r="E829" s="362" t="str">
        <f aca="false">IF('Sub-Cpt Record'!G829 = "","",'Sub-Cpt Record'!G829&amp;"  ")</f>
        <v/>
      </c>
      <c r="F829" s="362" t="str">
        <f aca="false">IF('Sub-Cpt Record'!H829 = "","",'Sub-Cpt Record'!H829&amp;"  ")</f>
        <v/>
      </c>
      <c r="G829" s="362" t="str">
        <f aca="false">IF('Sub-Cpt Record'!I829 = "","",'Sub-Cpt Record'!I829&amp;"  ")</f>
        <v/>
      </c>
      <c r="H829" s="362" t="str">
        <f aca="false">IF('Sub-Cpt Record'!J829 = "","",'Sub-Cpt Record'!J829&amp;"  ")</f>
        <v/>
      </c>
      <c r="I829" s="364" t="str">
        <f aca="false">CONCATENATE(C829&amp;D829&amp;E829&amp;F829&amp;G829&amp;H829)</f>
        <v/>
      </c>
      <c r="J829" s="362" t="n">
        <f aca="false">IF(A829&lt;&gt;"",'Sub-Cpt Record'!C829/CODE!B829,0)</f>
        <v>0</v>
      </c>
      <c r="L829" s="365" t="str">
        <f aca="false">IF(A829="",IF(L830=1,1,""),1)</f>
        <v/>
      </c>
      <c r="N829" s="366" t="n">
        <f aca="false">COUNTIFS('Felling&amp;Restocking'!$A$11:$A$1000, 'Felling&amp;Restocking'!$A829, 'Felling&amp;Restocking'!$B$11:$B$1000, 'Felling&amp;Restocking'!$B829, 'Felling&amp;Restocking'!$H$11:$H$1000, 'Felling&amp;Restocking'!$H829)</f>
        <v>0</v>
      </c>
      <c r="O829" s="366" t="n">
        <f aca="false">IF(OR('Felling&amp;Restocking'!H829=0,'Felling&amp;Restocking'!H829=""),0,1)</f>
        <v>0</v>
      </c>
      <c r="P829" s="367" t="n">
        <f aca="false">SUM('Felling&amp;Restocking'!O829+'Felling&amp;Restocking'!P829)</f>
        <v>0</v>
      </c>
      <c r="S829" s="369" t="n">
        <f aca="false">IF(AND(O829&lt;&gt;0,P829&lt;&gt;0,'Felling&amp;Restocking'!G829&lt;&gt;0,AA829="",AC829=""),1,0)</f>
        <v>0</v>
      </c>
      <c r="T829" s="370" t="str">
        <f aca="false">IF(OR('Felling&amp;Restocking'!G829=0,'Felling&amp;Restocking'!G829=""),"",SUM('Felling&amp;Restocking'!O829/P829)*'Felling&amp;Restocking'!G829)</f>
        <v/>
      </c>
      <c r="U829" s="370" t="str">
        <f aca="false">IF(OR('Felling&amp;Restocking'!G829=0,'Felling&amp;Restocking'!G829=""),"",SUM('Felling&amp;Restocking'!P829/P829)*'Felling&amp;Restocking'!G829)</f>
        <v/>
      </c>
      <c r="V829" s="371" t="n">
        <f aca="false">IF(CONCATENATE('Felling&amp;Restocking'!U829&amp;'Felling&amp;Restocking'!W829&amp;'Felling&amp;Restocking'!Y829&amp;'Felling&amp;Restocking'!AA829&amp;'Felling&amp;Restocking'!AC829)="",0,1)</f>
        <v>0</v>
      </c>
      <c r="W829" s="372" t="n">
        <f aca="false">IF(OR(OR(TRIM('Felling&amp;Restocking'!H829)="T",TRIM('Felling&amp;Restocking'!H829)="DF",TRIM('Felling&amp;Restocking'!H829)="OS"),O829=0),0,1)</f>
        <v>0</v>
      </c>
      <c r="X829" s="372" t="n">
        <f aca="false">IF(OR('Felling&amp;Restocking'!$S829="",OR('Felling&amp;Restocking'!$S829=0,'Felling&amp;Restocking'!$S829="N/A")),0,1)</f>
        <v>0</v>
      </c>
      <c r="Y829" s="362" t="str">
        <f aca="false">IF(W829=1,T829,"")</f>
        <v/>
      </c>
      <c r="Z829" s="362" t="str">
        <f aca="false">IF(W829=1,U829,"")</f>
        <v/>
      </c>
      <c r="AA829" s="363" t="str">
        <f aca="false">CONCATENATE(IF(AND(AG829="B",AF829&lt;&gt;""),AF829,""),IF(AND(AI829="B",AH829&lt;&gt;""),AH829,""),IF(AND(AK829="B",AJ829&lt;&gt;""),AJ829,""),IF(AND(AM829="B",AL829&lt;&gt;""),AL829,""),IF(AND(AO829="B",AN829&lt;&gt;""),AN829,""),IF(AND(AQ829="B",AP829&lt;&gt;""),AP829,""))</f>
        <v/>
      </c>
      <c r="AC829" s="362" t="str">
        <f aca="false">CONCATENATE(IF(AND(AG829="C",AF829&lt;&gt;""),AF829,""),IF(AND(AI829="C",AH829&lt;&gt;""),AH829,""),IF(AND(AK829="C",AJ829&lt;&gt;""),AJ829,""),IF(AND(AM829="C",AL829&lt;&gt;""),AL829,""),IF(AND(AO829="C",AN829&lt;&gt;""),AN829,""),IF(AND(AQ829="C",AP829&lt;&gt;""),AP829,""))</f>
        <v/>
      </c>
      <c r="AE829" s="362" t="str">
        <f aca="false">CONCATENATE(IF(AS829="","",AS829),IF(AU829="","",AU829),IF(AW829="","",AW829),IF(AY829="","",AY829),IF(BA829="","",BA829),IF(BC829="","",BC829))</f>
        <v>1</v>
      </c>
      <c r="AF829" s="362" t="str">
        <f aca="false">IF('Felling&amp;Restocking'!I829="","",IFERROR(VLOOKUP( 'Felling&amp;Restocking'!I829,SpeciesList[],2,0),"," &amp; 'Felling&amp;Restocking'!I829))</f>
        <v/>
      </c>
      <c r="AG829" s="362" t="str">
        <f aca="false">IF('Felling&amp;Restocking'!I829="","",VLOOKUP( 'Felling&amp;Restocking'!I829,SpeciesList[],4,0))</f>
        <v/>
      </c>
      <c r="AH829" s="362" t="str">
        <f aca="false">IF('Felling&amp;Restocking'!J829="","",IFERROR("," &amp; VLOOKUP( 'Felling&amp;Restocking'!J829,SpeciesList[],2,0),"," &amp; 'Felling&amp;Restocking'!J829))</f>
        <v/>
      </c>
      <c r="AI829" s="362" t="str">
        <f aca="false">IF('Felling&amp;Restocking'!J829="","",VLOOKUP( 'Felling&amp;Restocking'!J829,SpeciesList[],4,0))</f>
        <v/>
      </c>
      <c r="AJ829" s="362" t="str">
        <f aca="false">IF('Felling&amp;Restocking'!K829="","",IFERROR("," &amp; VLOOKUP( 'Felling&amp;Restocking'!K829,SpeciesList[],2,0),"," &amp; 'Felling&amp;Restocking'!K829))</f>
        <v/>
      </c>
      <c r="AK829" s="362" t="str">
        <f aca="false">IF('Felling&amp;Restocking'!K829="","",VLOOKUP( 'Felling&amp;Restocking'!K829,SpeciesList[],4,0))</f>
        <v/>
      </c>
      <c r="AL829" s="362" t="str">
        <f aca="false">IF('Felling&amp;Restocking'!L829="","",IFERROR("," &amp; VLOOKUP( 'Felling&amp;Restocking'!L829,SpeciesList[],2,0),"," &amp; 'Felling&amp;Restocking'!L829))</f>
        <v/>
      </c>
      <c r="AM829" s="362" t="str">
        <f aca="false">IF('Felling&amp;Restocking'!L829="","",VLOOKUP( 'Felling&amp;Restocking'!L829,SpeciesList[],4,0))</f>
        <v/>
      </c>
      <c r="AN829" s="362" t="str">
        <f aca="false">IF('Felling&amp;Restocking'!M829="","",IFERROR("," &amp; VLOOKUP( 'Felling&amp;Restocking'!M829,SpeciesList[],2,0),"," &amp; 'Felling&amp;Restocking'!M829))</f>
        <v/>
      </c>
      <c r="AO829" s="362" t="str">
        <f aca="false">IF('Felling&amp;Restocking'!M829="","",VLOOKUP( 'Felling&amp;Restocking'!M829,SpeciesList[],4,0))</f>
        <v/>
      </c>
      <c r="AP829" s="362" t="str">
        <f aca="false">IF('Felling&amp;Restocking'!N829="","",IFERROR("," &amp; VLOOKUP( 'Felling&amp;Restocking'!N829,SpeciesList[],2,0),"," &amp; 'Felling&amp;Restocking'!N829))</f>
        <v/>
      </c>
      <c r="AQ829" s="362" t="str">
        <f aca="false">IF('Felling&amp;Restocking'!N829="","",VLOOKUP( 'Felling&amp;Restocking'!N829,SpeciesList[],4,0))</f>
        <v/>
      </c>
      <c r="AT829" s="362" t="str">
        <f aca="false">IF('Sub-Cpt Record'!A829&lt;&gt;"",CONCATENATE('Sub-Cpt Record'!A829,'Sub-Cpt Record'!B829,'Sub-Cpt Record'!C829),"")</f>
        <v/>
      </c>
      <c r="AU829" s="362" t="n">
        <f aca="false">IF($AT829="",1,COUNTIFS($AT$11:$AT$1000, $AT829))</f>
        <v>1</v>
      </c>
      <c r="AV829" s="362" t="n">
        <f aca="false">IF(AT829&lt;&gt;"",'Sub-Cpt Record'!C829/CODE!AU829,0)</f>
        <v>0</v>
      </c>
    </row>
    <row r="830" customFormat="false" ht="15" hidden="false" customHeight="false" outlineLevel="0" collapsed="false">
      <c r="A830" s="362" t="str">
        <f aca="false">IF('Sub-Cpt Record'!B830="",IF(OR('Sub-Cpt Record'!A830=0,'Sub-Cpt Record'!A830=""),"",'Sub-Cpt Record'!A830),CONCATENATE('Sub-Cpt Record'!A830&amp;'Sub-Cpt Record'!B830))</f>
        <v/>
      </c>
      <c r="B830" s="362" t="n">
        <f aca="false">IF($A830="",1,COUNTIFS($A$11:$A$1000, $A830))</f>
        <v>1</v>
      </c>
      <c r="C830" s="363" t="str">
        <f aca="false">IF('Sub-Cpt Record'!E830 = "","",'Sub-Cpt Record'!E830&amp;"  ")</f>
        <v/>
      </c>
      <c r="D830" s="362" t="str">
        <f aca="false">IF('Sub-Cpt Record'!F830 = "","",'Sub-Cpt Record'!F830&amp;"  ")</f>
        <v/>
      </c>
      <c r="E830" s="362" t="str">
        <f aca="false">IF('Sub-Cpt Record'!G830 = "","",'Sub-Cpt Record'!G830&amp;"  ")</f>
        <v/>
      </c>
      <c r="F830" s="362" t="str">
        <f aca="false">IF('Sub-Cpt Record'!H830 = "","",'Sub-Cpt Record'!H830&amp;"  ")</f>
        <v/>
      </c>
      <c r="G830" s="362" t="str">
        <f aca="false">IF('Sub-Cpt Record'!I830 = "","",'Sub-Cpt Record'!I830&amp;"  ")</f>
        <v/>
      </c>
      <c r="H830" s="362" t="str">
        <f aca="false">IF('Sub-Cpt Record'!J830 = "","",'Sub-Cpt Record'!J830&amp;"  ")</f>
        <v/>
      </c>
      <c r="I830" s="364" t="str">
        <f aca="false">CONCATENATE(C830&amp;D830&amp;E830&amp;F830&amp;G830&amp;H830)</f>
        <v/>
      </c>
      <c r="J830" s="362" t="n">
        <f aca="false">IF(A830&lt;&gt;"",'Sub-Cpt Record'!C830/CODE!B830,0)</f>
        <v>0</v>
      </c>
      <c r="L830" s="365" t="str">
        <f aca="false">IF(A830="",IF(L831=1,1,""),1)</f>
        <v/>
      </c>
      <c r="N830" s="366" t="n">
        <f aca="false">COUNTIFS('Felling&amp;Restocking'!$A$11:$A$1000, 'Felling&amp;Restocking'!$A830, 'Felling&amp;Restocking'!$B$11:$B$1000, 'Felling&amp;Restocking'!$B830, 'Felling&amp;Restocking'!$H$11:$H$1000, 'Felling&amp;Restocking'!$H830)</f>
        <v>0</v>
      </c>
      <c r="O830" s="366" t="n">
        <f aca="false">IF(OR('Felling&amp;Restocking'!H830=0,'Felling&amp;Restocking'!H830=""),0,1)</f>
        <v>0</v>
      </c>
      <c r="P830" s="367" t="n">
        <f aca="false">SUM('Felling&amp;Restocking'!O830+'Felling&amp;Restocking'!P830)</f>
        <v>0</v>
      </c>
      <c r="S830" s="369" t="n">
        <f aca="false">IF(AND(O830&lt;&gt;0,P830&lt;&gt;0,'Felling&amp;Restocking'!G830&lt;&gt;0,AA830="",AC830=""),1,0)</f>
        <v>0</v>
      </c>
      <c r="T830" s="370" t="str">
        <f aca="false">IF(OR('Felling&amp;Restocking'!G830=0,'Felling&amp;Restocking'!G830=""),"",SUM('Felling&amp;Restocking'!O830/P830)*'Felling&amp;Restocking'!G830)</f>
        <v/>
      </c>
      <c r="U830" s="370" t="str">
        <f aca="false">IF(OR('Felling&amp;Restocking'!G830=0,'Felling&amp;Restocking'!G830=""),"",SUM('Felling&amp;Restocking'!P830/P830)*'Felling&amp;Restocking'!G830)</f>
        <v/>
      </c>
      <c r="V830" s="371" t="n">
        <f aca="false">IF(CONCATENATE('Felling&amp;Restocking'!U830&amp;'Felling&amp;Restocking'!W830&amp;'Felling&amp;Restocking'!Y830&amp;'Felling&amp;Restocking'!AA830&amp;'Felling&amp;Restocking'!AC830)="",0,1)</f>
        <v>0</v>
      </c>
      <c r="W830" s="372" t="n">
        <f aca="false">IF(OR(OR(TRIM('Felling&amp;Restocking'!H830)="T",TRIM('Felling&amp;Restocking'!H830)="DF",TRIM('Felling&amp;Restocking'!H830)="OS"),O830=0),0,1)</f>
        <v>0</v>
      </c>
      <c r="X830" s="372" t="n">
        <f aca="false">IF(OR('Felling&amp;Restocking'!$S830="",OR('Felling&amp;Restocking'!$S830=0,'Felling&amp;Restocking'!$S830="N/A")),0,1)</f>
        <v>0</v>
      </c>
      <c r="Y830" s="362" t="str">
        <f aca="false">IF(W830=1,T830,"")</f>
        <v/>
      </c>
      <c r="Z830" s="362" t="str">
        <f aca="false">IF(W830=1,U830,"")</f>
        <v/>
      </c>
      <c r="AA830" s="363" t="str">
        <f aca="false">CONCATENATE(IF(AND(AG830="B",AF830&lt;&gt;""),AF830,""),IF(AND(AI830="B",AH830&lt;&gt;""),AH830,""),IF(AND(AK830="B",AJ830&lt;&gt;""),AJ830,""),IF(AND(AM830="B",AL830&lt;&gt;""),AL830,""),IF(AND(AO830="B",AN830&lt;&gt;""),AN830,""),IF(AND(AQ830="B",AP830&lt;&gt;""),AP830,""))</f>
        <v/>
      </c>
      <c r="AC830" s="362" t="str">
        <f aca="false">CONCATENATE(IF(AND(AG830="C",AF830&lt;&gt;""),AF830,""),IF(AND(AI830="C",AH830&lt;&gt;""),AH830,""),IF(AND(AK830="C",AJ830&lt;&gt;""),AJ830,""),IF(AND(AM830="C",AL830&lt;&gt;""),AL830,""),IF(AND(AO830="C",AN830&lt;&gt;""),AN830,""),IF(AND(AQ830="C",AP830&lt;&gt;""),AP830,""))</f>
        <v/>
      </c>
      <c r="AE830" s="362" t="str">
        <f aca="false">CONCATENATE(IF(AS830="","",AS830),IF(AU830="","",AU830),IF(AW830="","",AW830),IF(AY830="","",AY830),IF(BA830="","",BA830),IF(BC830="","",BC830))</f>
        <v>1</v>
      </c>
      <c r="AF830" s="362" t="str">
        <f aca="false">IF('Felling&amp;Restocking'!I830="","",IFERROR(VLOOKUP( 'Felling&amp;Restocking'!I830,SpeciesList[],2,0),"," &amp; 'Felling&amp;Restocking'!I830))</f>
        <v/>
      </c>
      <c r="AG830" s="362" t="str">
        <f aca="false">IF('Felling&amp;Restocking'!I830="","",VLOOKUP( 'Felling&amp;Restocking'!I830,SpeciesList[],4,0))</f>
        <v/>
      </c>
      <c r="AH830" s="362" t="str">
        <f aca="false">IF('Felling&amp;Restocking'!J830="","",IFERROR("," &amp; VLOOKUP( 'Felling&amp;Restocking'!J830,SpeciesList[],2,0),"," &amp; 'Felling&amp;Restocking'!J830))</f>
        <v/>
      </c>
      <c r="AI830" s="362" t="str">
        <f aca="false">IF('Felling&amp;Restocking'!J830="","",VLOOKUP( 'Felling&amp;Restocking'!J830,SpeciesList[],4,0))</f>
        <v/>
      </c>
      <c r="AJ830" s="362" t="str">
        <f aca="false">IF('Felling&amp;Restocking'!K830="","",IFERROR("," &amp; VLOOKUP( 'Felling&amp;Restocking'!K830,SpeciesList[],2,0),"," &amp; 'Felling&amp;Restocking'!K830))</f>
        <v/>
      </c>
      <c r="AK830" s="362" t="str">
        <f aca="false">IF('Felling&amp;Restocking'!K830="","",VLOOKUP( 'Felling&amp;Restocking'!K830,SpeciesList[],4,0))</f>
        <v/>
      </c>
      <c r="AL830" s="362" t="str">
        <f aca="false">IF('Felling&amp;Restocking'!L830="","",IFERROR("," &amp; VLOOKUP( 'Felling&amp;Restocking'!L830,SpeciesList[],2,0),"," &amp; 'Felling&amp;Restocking'!L830))</f>
        <v/>
      </c>
      <c r="AM830" s="362" t="str">
        <f aca="false">IF('Felling&amp;Restocking'!L830="","",VLOOKUP( 'Felling&amp;Restocking'!L830,SpeciesList[],4,0))</f>
        <v/>
      </c>
      <c r="AN830" s="362" t="str">
        <f aca="false">IF('Felling&amp;Restocking'!M830="","",IFERROR("," &amp; VLOOKUP( 'Felling&amp;Restocking'!M830,SpeciesList[],2,0),"," &amp; 'Felling&amp;Restocking'!M830))</f>
        <v/>
      </c>
      <c r="AO830" s="362" t="str">
        <f aca="false">IF('Felling&amp;Restocking'!M830="","",VLOOKUP( 'Felling&amp;Restocking'!M830,SpeciesList[],4,0))</f>
        <v/>
      </c>
      <c r="AP830" s="362" t="str">
        <f aca="false">IF('Felling&amp;Restocking'!N830="","",IFERROR("," &amp; VLOOKUP( 'Felling&amp;Restocking'!N830,SpeciesList[],2,0),"," &amp; 'Felling&amp;Restocking'!N830))</f>
        <v/>
      </c>
      <c r="AQ830" s="362" t="str">
        <f aca="false">IF('Felling&amp;Restocking'!N830="","",VLOOKUP( 'Felling&amp;Restocking'!N830,SpeciesList[],4,0))</f>
        <v/>
      </c>
      <c r="AT830" s="362" t="str">
        <f aca="false">IF('Sub-Cpt Record'!A830&lt;&gt;"",CONCATENATE('Sub-Cpt Record'!A830,'Sub-Cpt Record'!B830,'Sub-Cpt Record'!C830),"")</f>
        <v/>
      </c>
      <c r="AU830" s="362" t="n">
        <f aca="false">IF($AT830="",1,COUNTIFS($AT$11:$AT$1000, $AT830))</f>
        <v>1</v>
      </c>
      <c r="AV830" s="362" t="n">
        <f aca="false">IF(AT830&lt;&gt;"",'Sub-Cpt Record'!C830/CODE!AU830,0)</f>
        <v>0</v>
      </c>
    </row>
    <row r="831" customFormat="false" ht="15" hidden="false" customHeight="false" outlineLevel="0" collapsed="false">
      <c r="A831" s="362" t="str">
        <f aca="false">IF('Sub-Cpt Record'!B831="",IF(OR('Sub-Cpt Record'!A831=0,'Sub-Cpt Record'!A831=""),"",'Sub-Cpt Record'!A831),CONCATENATE('Sub-Cpt Record'!A831&amp;'Sub-Cpt Record'!B831))</f>
        <v/>
      </c>
      <c r="B831" s="362" t="n">
        <f aca="false">IF($A831="",1,COUNTIFS($A$11:$A$1000, $A831))</f>
        <v>1</v>
      </c>
      <c r="C831" s="363" t="str">
        <f aca="false">IF('Sub-Cpt Record'!E831 = "","",'Sub-Cpt Record'!E831&amp;"  ")</f>
        <v/>
      </c>
      <c r="D831" s="362" t="str">
        <f aca="false">IF('Sub-Cpt Record'!F831 = "","",'Sub-Cpt Record'!F831&amp;"  ")</f>
        <v/>
      </c>
      <c r="E831" s="362" t="str">
        <f aca="false">IF('Sub-Cpt Record'!G831 = "","",'Sub-Cpt Record'!G831&amp;"  ")</f>
        <v/>
      </c>
      <c r="F831" s="362" t="str">
        <f aca="false">IF('Sub-Cpt Record'!H831 = "","",'Sub-Cpt Record'!H831&amp;"  ")</f>
        <v/>
      </c>
      <c r="G831" s="362" t="str">
        <f aca="false">IF('Sub-Cpt Record'!I831 = "","",'Sub-Cpt Record'!I831&amp;"  ")</f>
        <v/>
      </c>
      <c r="H831" s="362" t="str">
        <f aca="false">IF('Sub-Cpt Record'!J831 = "","",'Sub-Cpt Record'!J831&amp;"  ")</f>
        <v/>
      </c>
      <c r="I831" s="364" t="str">
        <f aca="false">CONCATENATE(C831&amp;D831&amp;E831&amp;F831&amp;G831&amp;H831)</f>
        <v/>
      </c>
      <c r="J831" s="362" t="n">
        <f aca="false">IF(A831&lt;&gt;"",'Sub-Cpt Record'!C831/CODE!B831,0)</f>
        <v>0</v>
      </c>
      <c r="L831" s="365" t="str">
        <f aca="false">IF(A831="",IF(L832=1,1,""),1)</f>
        <v/>
      </c>
      <c r="N831" s="366" t="n">
        <f aca="false">COUNTIFS('Felling&amp;Restocking'!$A$11:$A$1000, 'Felling&amp;Restocking'!$A831, 'Felling&amp;Restocking'!$B$11:$B$1000, 'Felling&amp;Restocking'!$B831, 'Felling&amp;Restocking'!$H$11:$H$1000, 'Felling&amp;Restocking'!$H831)</f>
        <v>0</v>
      </c>
      <c r="O831" s="366" t="n">
        <f aca="false">IF(OR('Felling&amp;Restocking'!H831=0,'Felling&amp;Restocking'!H831=""),0,1)</f>
        <v>0</v>
      </c>
      <c r="P831" s="367" t="n">
        <f aca="false">SUM('Felling&amp;Restocking'!O831+'Felling&amp;Restocking'!P831)</f>
        <v>0</v>
      </c>
      <c r="S831" s="369" t="n">
        <f aca="false">IF(AND(O831&lt;&gt;0,P831&lt;&gt;0,'Felling&amp;Restocking'!G831&lt;&gt;0,AA831="",AC831=""),1,0)</f>
        <v>0</v>
      </c>
      <c r="T831" s="370" t="str">
        <f aca="false">IF(OR('Felling&amp;Restocking'!G831=0,'Felling&amp;Restocking'!G831=""),"",SUM('Felling&amp;Restocking'!O831/P831)*'Felling&amp;Restocking'!G831)</f>
        <v/>
      </c>
      <c r="U831" s="370" t="str">
        <f aca="false">IF(OR('Felling&amp;Restocking'!G831=0,'Felling&amp;Restocking'!G831=""),"",SUM('Felling&amp;Restocking'!P831/P831)*'Felling&amp;Restocking'!G831)</f>
        <v/>
      </c>
      <c r="V831" s="371" t="n">
        <f aca="false">IF(CONCATENATE('Felling&amp;Restocking'!U831&amp;'Felling&amp;Restocking'!W831&amp;'Felling&amp;Restocking'!Y831&amp;'Felling&amp;Restocking'!AA831&amp;'Felling&amp;Restocking'!AC831)="",0,1)</f>
        <v>0</v>
      </c>
      <c r="W831" s="372" t="n">
        <f aca="false">IF(OR(OR(TRIM('Felling&amp;Restocking'!H831)="T",TRIM('Felling&amp;Restocking'!H831)="DF",TRIM('Felling&amp;Restocking'!H831)="OS"),O831=0),0,1)</f>
        <v>0</v>
      </c>
      <c r="X831" s="372" t="n">
        <f aca="false">IF(OR('Felling&amp;Restocking'!$S831="",OR('Felling&amp;Restocking'!$S831=0,'Felling&amp;Restocking'!$S831="N/A")),0,1)</f>
        <v>0</v>
      </c>
      <c r="Y831" s="362" t="str">
        <f aca="false">IF(W831=1,T831,"")</f>
        <v/>
      </c>
      <c r="Z831" s="362" t="str">
        <f aca="false">IF(W831=1,U831,"")</f>
        <v/>
      </c>
      <c r="AA831" s="363" t="str">
        <f aca="false">CONCATENATE(IF(AND(AG831="B",AF831&lt;&gt;""),AF831,""),IF(AND(AI831="B",AH831&lt;&gt;""),AH831,""),IF(AND(AK831="B",AJ831&lt;&gt;""),AJ831,""),IF(AND(AM831="B",AL831&lt;&gt;""),AL831,""),IF(AND(AO831="B",AN831&lt;&gt;""),AN831,""),IF(AND(AQ831="B",AP831&lt;&gt;""),AP831,""))</f>
        <v/>
      </c>
      <c r="AC831" s="362" t="str">
        <f aca="false">CONCATENATE(IF(AND(AG831="C",AF831&lt;&gt;""),AF831,""),IF(AND(AI831="C",AH831&lt;&gt;""),AH831,""),IF(AND(AK831="C",AJ831&lt;&gt;""),AJ831,""),IF(AND(AM831="C",AL831&lt;&gt;""),AL831,""),IF(AND(AO831="C",AN831&lt;&gt;""),AN831,""),IF(AND(AQ831="C",AP831&lt;&gt;""),AP831,""))</f>
        <v/>
      </c>
      <c r="AE831" s="362" t="str">
        <f aca="false">CONCATENATE(IF(AS831="","",AS831),IF(AU831="","",AU831),IF(AW831="","",AW831),IF(AY831="","",AY831),IF(BA831="","",BA831),IF(BC831="","",BC831))</f>
        <v>1</v>
      </c>
      <c r="AF831" s="362" t="str">
        <f aca="false">IF('Felling&amp;Restocking'!I831="","",IFERROR(VLOOKUP( 'Felling&amp;Restocking'!I831,SpeciesList[],2,0),"," &amp; 'Felling&amp;Restocking'!I831))</f>
        <v/>
      </c>
      <c r="AG831" s="362" t="str">
        <f aca="false">IF('Felling&amp;Restocking'!I831="","",VLOOKUP( 'Felling&amp;Restocking'!I831,SpeciesList[],4,0))</f>
        <v/>
      </c>
      <c r="AH831" s="362" t="str">
        <f aca="false">IF('Felling&amp;Restocking'!J831="","",IFERROR("," &amp; VLOOKUP( 'Felling&amp;Restocking'!J831,SpeciesList[],2,0),"," &amp; 'Felling&amp;Restocking'!J831))</f>
        <v/>
      </c>
      <c r="AI831" s="362" t="str">
        <f aca="false">IF('Felling&amp;Restocking'!J831="","",VLOOKUP( 'Felling&amp;Restocking'!J831,SpeciesList[],4,0))</f>
        <v/>
      </c>
      <c r="AJ831" s="362" t="str">
        <f aca="false">IF('Felling&amp;Restocking'!K831="","",IFERROR("," &amp; VLOOKUP( 'Felling&amp;Restocking'!K831,SpeciesList[],2,0),"," &amp; 'Felling&amp;Restocking'!K831))</f>
        <v/>
      </c>
      <c r="AK831" s="362" t="str">
        <f aca="false">IF('Felling&amp;Restocking'!K831="","",VLOOKUP( 'Felling&amp;Restocking'!K831,SpeciesList[],4,0))</f>
        <v/>
      </c>
      <c r="AL831" s="362" t="str">
        <f aca="false">IF('Felling&amp;Restocking'!L831="","",IFERROR("," &amp; VLOOKUP( 'Felling&amp;Restocking'!L831,SpeciesList[],2,0),"," &amp; 'Felling&amp;Restocking'!L831))</f>
        <v/>
      </c>
      <c r="AM831" s="362" t="str">
        <f aca="false">IF('Felling&amp;Restocking'!L831="","",VLOOKUP( 'Felling&amp;Restocking'!L831,SpeciesList[],4,0))</f>
        <v/>
      </c>
      <c r="AN831" s="362" t="str">
        <f aca="false">IF('Felling&amp;Restocking'!M831="","",IFERROR("," &amp; VLOOKUP( 'Felling&amp;Restocking'!M831,SpeciesList[],2,0),"," &amp; 'Felling&amp;Restocking'!M831))</f>
        <v/>
      </c>
      <c r="AO831" s="362" t="str">
        <f aca="false">IF('Felling&amp;Restocking'!M831="","",VLOOKUP( 'Felling&amp;Restocking'!M831,SpeciesList[],4,0))</f>
        <v/>
      </c>
      <c r="AP831" s="362" t="str">
        <f aca="false">IF('Felling&amp;Restocking'!N831="","",IFERROR("," &amp; VLOOKUP( 'Felling&amp;Restocking'!N831,SpeciesList[],2,0),"," &amp; 'Felling&amp;Restocking'!N831))</f>
        <v/>
      </c>
      <c r="AQ831" s="362" t="str">
        <f aca="false">IF('Felling&amp;Restocking'!N831="","",VLOOKUP( 'Felling&amp;Restocking'!N831,SpeciesList[],4,0))</f>
        <v/>
      </c>
      <c r="AT831" s="362" t="str">
        <f aca="false">IF('Sub-Cpt Record'!A831&lt;&gt;"",CONCATENATE('Sub-Cpt Record'!A831,'Sub-Cpt Record'!B831,'Sub-Cpt Record'!C831),"")</f>
        <v/>
      </c>
      <c r="AU831" s="362" t="n">
        <f aca="false">IF($AT831="",1,COUNTIFS($AT$11:$AT$1000, $AT831))</f>
        <v>1</v>
      </c>
      <c r="AV831" s="362" t="n">
        <f aca="false">IF(AT831&lt;&gt;"",'Sub-Cpt Record'!C831/CODE!AU831,0)</f>
        <v>0</v>
      </c>
    </row>
    <row r="832" customFormat="false" ht="15" hidden="false" customHeight="false" outlineLevel="0" collapsed="false">
      <c r="A832" s="362" t="str">
        <f aca="false">IF('Sub-Cpt Record'!B832="",IF(OR('Sub-Cpt Record'!A832=0,'Sub-Cpt Record'!A832=""),"",'Sub-Cpt Record'!A832),CONCATENATE('Sub-Cpt Record'!A832&amp;'Sub-Cpt Record'!B832))</f>
        <v/>
      </c>
      <c r="B832" s="362" t="n">
        <f aca="false">IF($A832="",1,COUNTIFS($A$11:$A$1000, $A832))</f>
        <v>1</v>
      </c>
      <c r="C832" s="363" t="str">
        <f aca="false">IF('Sub-Cpt Record'!E832 = "","",'Sub-Cpt Record'!E832&amp;"  ")</f>
        <v/>
      </c>
      <c r="D832" s="362" t="str">
        <f aca="false">IF('Sub-Cpt Record'!F832 = "","",'Sub-Cpt Record'!F832&amp;"  ")</f>
        <v/>
      </c>
      <c r="E832" s="362" t="str">
        <f aca="false">IF('Sub-Cpt Record'!G832 = "","",'Sub-Cpt Record'!G832&amp;"  ")</f>
        <v/>
      </c>
      <c r="F832" s="362" t="str">
        <f aca="false">IF('Sub-Cpt Record'!H832 = "","",'Sub-Cpt Record'!H832&amp;"  ")</f>
        <v/>
      </c>
      <c r="G832" s="362" t="str">
        <f aca="false">IF('Sub-Cpt Record'!I832 = "","",'Sub-Cpt Record'!I832&amp;"  ")</f>
        <v/>
      </c>
      <c r="H832" s="362" t="str">
        <f aca="false">IF('Sub-Cpt Record'!J832 = "","",'Sub-Cpt Record'!J832&amp;"  ")</f>
        <v/>
      </c>
      <c r="I832" s="364" t="str">
        <f aca="false">CONCATENATE(C832&amp;D832&amp;E832&amp;F832&amp;G832&amp;H832)</f>
        <v/>
      </c>
      <c r="J832" s="362" t="n">
        <f aca="false">IF(A832&lt;&gt;"",'Sub-Cpt Record'!C832/CODE!B832,0)</f>
        <v>0</v>
      </c>
      <c r="L832" s="365" t="str">
        <f aca="false">IF(A832="",IF(L833=1,1,""),1)</f>
        <v/>
      </c>
      <c r="N832" s="366" t="n">
        <f aca="false">COUNTIFS('Felling&amp;Restocking'!$A$11:$A$1000, 'Felling&amp;Restocking'!$A832, 'Felling&amp;Restocking'!$B$11:$B$1000, 'Felling&amp;Restocking'!$B832, 'Felling&amp;Restocking'!$H$11:$H$1000, 'Felling&amp;Restocking'!$H832)</f>
        <v>0</v>
      </c>
      <c r="O832" s="366" t="n">
        <f aca="false">IF(OR('Felling&amp;Restocking'!H832=0,'Felling&amp;Restocking'!H832=""),0,1)</f>
        <v>0</v>
      </c>
      <c r="P832" s="367" t="n">
        <f aca="false">SUM('Felling&amp;Restocking'!O832+'Felling&amp;Restocking'!P832)</f>
        <v>0</v>
      </c>
      <c r="S832" s="369" t="n">
        <f aca="false">IF(AND(O832&lt;&gt;0,P832&lt;&gt;0,'Felling&amp;Restocking'!G832&lt;&gt;0,AA832="",AC832=""),1,0)</f>
        <v>0</v>
      </c>
      <c r="T832" s="370" t="str">
        <f aca="false">IF(OR('Felling&amp;Restocking'!G832=0,'Felling&amp;Restocking'!G832=""),"",SUM('Felling&amp;Restocking'!O832/P832)*'Felling&amp;Restocking'!G832)</f>
        <v/>
      </c>
      <c r="U832" s="370" t="str">
        <f aca="false">IF(OR('Felling&amp;Restocking'!G832=0,'Felling&amp;Restocking'!G832=""),"",SUM('Felling&amp;Restocking'!P832/P832)*'Felling&amp;Restocking'!G832)</f>
        <v/>
      </c>
      <c r="V832" s="371" t="n">
        <f aca="false">IF(CONCATENATE('Felling&amp;Restocking'!U832&amp;'Felling&amp;Restocking'!W832&amp;'Felling&amp;Restocking'!Y832&amp;'Felling&amp;Restocking'!AA832&amp;'Felling&amp;Restocking'!AC832)="",0,1)</f>
        <v>0</v>
      </c>
      <c r="W832" s="372" t="n">
        <f aca="false">IF(OR(OR(TRIM('Felling&amp;Restocking'!H832)="T",TRIM('Felling&amp;Restocking'!H832)="DF",TRIM('Felling&amp;Restocking'!H832)="OS"),O832=0),0,1)</f>
        <v>0</v>
      </c>
      <c r="X832" s="372" t="n">
        <f aca="false">IF(OR('Felling&amp;Restocking'!$S832="",OR('Felling&amp;Restocking'!$S832=0,'Felling&amp;Restocking'!$S832="N/A")),0,1)</f>
        <v>0</v>
      </c>
      <c r="Y832" s="362" t="str">
        <f aca="false">IF(W832=1,T832,"")</f>
        <v/>
      </c>
      <c r="Z832" s="362" t="str">
        <f aca="false">IF(W832=1,U832,"")</f>
        <v/>
      </c>
      <c r="AA832" s="363" t="str">
        <f aca="false">CONCATENATE(IF(AND(AG832="B",AF832&lt;&gt;""),AF832,""),IF(AND(AI832="B",AH832&lt;&gt;""),AH832,""),IF(AND(AK832="B",AJ832&lt;&gt;""),AJ832,""),IF(AND(AM832="B",AL832&lt;&gt;""),AL832,""),IF(AND(AO832="B",AN832&lt;&gt;""),AN832,""),IF(AND(AQ832="B",AP832&lt;&gt;""),AP832,""))</f>
        <v/>
      </c>
      <c r="AC832" s="362" t="str">
        <f aca="false">CONCATENATE(IF(AND(AG832="C",AF832&lt;&gt;""),AF832,""),IF(AND(AI832="C",AH832&lt;&gt;""),AH832,""),IF(AND(AK832="C",AJ832&lt;&gt;""),AJ832,""),IF(AND(AM832="C",AL832&lt;&gt;""),AL832,""),IF(AND(AO832="C",AN832&lt;&gt;""),AN832,""),IF(AND(AQ832="C",AP832&lt;&gt;""),AP832,""))</f>
        <v/>
      </c>
      <c r="AE832" s="362" t="str">
        <f aca="false">CONCATENATE(IF(AS832="","",AS832),IF(AU832="","",AU832),IF(AW832="","",AW832),IF(AY832="","",AY832),IF(BA832="","",BA832),IF(BC832="","",BC832))</f>
        <v>1</v>
      </c>
      <c r="AF832" s="362" t="str">
        <f aca="false">IF('Felling&amp;Restocking'!I832="","",IFERROR(VLOOKUP( 'Felling&amp;Restocking'!I832,SpeciesList[],2,0),"," &amp; 'Felling&amp;Restocking'!I832))</f>
        <v/>
      </c>
      <c r="AG832" s="362" t="str">
        <f aca="false">IF('Felling&amp;Restocking'!I832="","",VLOOKUP( 'Felling&amp;Restocking'!I832,SpeciesList[],4,0))</f>
        <v/>
      </c>
      <c r="AH832" s="362" t="str">
        <f aca="false">IF('Felling&amp;Restocking'!J832="","",IFERROR("," &amp; VLOOKUP( 'Felling&amp;Restocking'!J832,SpeciesList[],2,0),"," &amp; 'Felling&amp;Restocking'!J832))</f>
        <v/>
      </c>
      <c r="AI832" s="362" t="str">
        <f aca="false">IF('Felling&amp;Restocking'!J832="","",VLOOKUP( 'Felling&amp;Restocking'!J832,SpeciesList[],4,0))</f>
        <v/>
      </c>
      <c r="AJ832" s="362" t="str">
        <f aca="false">IF('Felling&amp;Restocking'!K832="","",IFERROR("," &amp; VLOOKUP( 'Felling&amp;Restocking'!K832,SpeciesList[],2,0),"," &amp; 'Felling&amp;Restocking'!K832))</f>
        <v/>
      </c>
      <c r="AK832" s="362" t="str">
        <f aca="false">IF('Felling&amp;Restocking'!K832="","",VLOOKUP( 'Felling&amp;Restocking'!K832,SpeciesList[],4,0))</f>
        <v/>
      </c>
      <c r="AL832" s="362" t="str">
        <f aca="false">IF('Felling&amp;Restocking'!L832="","",IFERROR("," &amp; VLOOKUP( 'Felling&amp;Restocking'!L832,SpeciesList[],2,0),"," &amp; 'Felling&amp;Restocking'!L832))</f>
        <v/>
      </c>
      <c r="AM832" s="362" t="str">
        <f aca="false">IF('Felling&amp;Restocking'!L832="","",VLOOKUP( 'Felling&amp;Restocking'!L832,SpeciesList[],4,0))</f>
        <v/>
      </c>
      <c r="AN832" s="362" t="str">
        <f aca="false">IF('Felling&amp;Restocking'!M832="","",IFERROR("," &amp; VLOOKUP( 'Felling&amp;Restocking'!M832,SpeciesList[],2,0),"," &amp; 'Felling&amp;Restocking'!M832))</f>
        <v/>
      </c>
      <c r="AO832" s="362" t="str">
        <f aca="false">IF('Felling&amp;Restocking'!M832="","",VLOOKUP( 'Felling&amp;Restocking'!M832,SpeciesList[],4,0))</f>
        <v/>
      </c>
      <c r="AP832" s="362" t="str">
        <f aca="false">IF('Felling&amp;Restocking'!N832="","",IFERROR("," &amp; VLOOKUP( 'Felling&amp;Restocking'!N832,SpeciesList[],2,0),"," &amp; 'Felling&amp;Restocking'!N832))</f>
        <v/>
      </c>
      <c r="AQ832" s="362" t="str">
        <f aca="false">IF('Felling&amp;Restocking'!N832="","",VLOOKUP( 'Felling&amp;Restocking'!N832,SpeciesList[],4,0))</f>
        <v/>
      </c>
      <c r="AT832" s="362" t="str">
        <f aca="false">IF('Sub-Cpt Record'!A832&lt;&gt;"",CONCATENATE('Sub-Cpt Record'!A832,'Sub-Cpt Record'!B832,'Sub-Cpt Record'!C832),"")</f>
        <v/>
      </c>
      <c r="AU832" s="362" t="n">
        <f aca="false">IF($AT832="",1,COUNTIFS($AT$11:$AT$1000, $AT832))</f>
        <v>1</v>
      </c>
      <c r="AV832" s="362" t="n">
        <f aca="false">IF(AT832&lt;&gt;"",'Sub-Cpt Record'!C832/CODE!AU832,0)</f>
        <v>0</v>
      </c>
    </row>
    <row r="833" customFormat="false" ht="15" hidden="false" customHeight="false" outlineLevel="0" collapsed="false">
      <c r="A833" s="362" t="str">
        <f aca="false">IF('Sub-Cpt Record'!B833="",IF(OR('Sub-Cpt Record'!A833=0,'Sub-Cpt Record'!A833=""),"",'Sub-Cpt Record'!A833),CONCATENATE('Sub-Cpt Record'!A833&amp;'Sub-Cpt Record'!B833))</f>
        <v/>
      </c>
      <c r="B833" s="362" t="n">
        <f aca="false">IF($A833="",1,COUNTIFS($A$11:$A$1000, $A833))</f>
        <v>1</v>
      </c>
      <c r="C833" s="363" t="str">
        <f aca="false">IF('Sub-Cpt Record'!E833 = "","",'Sub-Cpt Record'!E833&amp;"  ")</f>
        <v/>
      </c>
      <c r="D833" s="362" t="str">
        <f aca="false">IF('Sub-Cpt Record'!F833 = "","",'Sub-Cpt Record'!F833&amp;"  ")</f>
        <v/>
      </c>
      <c r="E833" s="362" t="str">
        <f aca="false">IF('Sub-Cpt Record'!G833 = "","",'Sub-Cpt Record'!G833&amp;"  ")</f>
        <v/>
      </c>
      <c r="F833" s="362" t="str">
        <f aca="false">IF('Sub-Cpt Record'!H833 = "","",'Sub-Cpt Record'!H833&amp;"  ")</f>
        <v/>
      </c>
      <c r="G833" s="362" t="str">
        <f aca="false">IF('Sub-Cpt Record'!I833 = "","",'Sub-Cpt Record'!I833&amp;"  ")</f>
        <v/>
      </c>
      <c r="H833" s="362" t="str">
        <f aca="false">IF('Sub-Cpt Record'!J833 = "","",'Sub-Cpt Record'!J833&amp;"  ")</f>
        <v/>
      </c>
      <c r="I833" s="364" t="str">
        <f aca="false">CONCATENATE(C833&amp;D833&amp;E833&amp;F833&amp;G833&amp;H833)</f>
        <v/>
      </c>
      <c r="J833" s="362" t="n">
        <f aca="false">IF(A833&lt;&gt;"",'Sub-Cpt Record'!C833/CODE!B833,0)</f>
        <v>0</v>
      </c>
      <c r="L833" s="365" t="str">
        <f aca="false">IF(A833="",IF(L834=1,1,""),1)</f>
        <v/>
      </c>
      <c r="N833" s="366" t="n">
        <f aca="false">COUNTIFS('Felling&amp;Restocking'!$A$11:$A$1000, 'Felling&amp;Restocking'!$A833, 'Felling&amp;Restocking'!$B$11:$B$1000, 'Felling&amp;Restocking'!$B833, 'Felling&amp;Restocking'!$H$11:$H$1000, 'Felling&amp;Restocking'!$H833)</f>
        <v>0</v>
      </c>
      <c r="O833" s="366" t="n">
        <f aca="false">IF(OR('Felling&amp;Restocking'!H833=0,'Felling&amp;Restocking'!H833=""),0,1)</f>
        <v>0</v>
      </c>
      <c r="P833" s="367" t="n">
        <f aca="false">SUM('Felling&amp;Restocking'!O833+'Felling&amp;Restocking'!P833)</f>
        <v>0</v>
      </c>
      <c r="S833" s="369" t="n">
        <f aca="false">IF(AND(O833&lt;&gt;0,P833&lt;&gt;0,'Felling&amp;Restocking'!G833&lt;&gt;0,AA833="",AC833=""),1,0)</f>
        <v>0</v>
      </c>
      <c r="T833" s="370" t="str">
        <f aca="false">IF(OR('Felling&amp;Restocking'!G833=0,'Felling&amp;Restocking'!G833=""),"",SUM('Felling&amp;Restocking'!O833/P833)*'Felling&amp;Restocking'!G833)</f>
        <v/>
      </c>
      <c r="U833" s="370" t="str">
        <f aca="false">IF(OR('Felling&amp;Restocking'!G833=0,'Felling&amp;Restocking'!G833=""),"",SUM('Felling&amp;Restocking'!P833/P833)*'Felling&amp;Restocking'!G833)</f>
        <v/>
      </c>
      <c r="V833" s="371" t="n">
        <f aca="false">IF(CONCATENATE('Felling&amp;Restocking'!U833&amp;'Felling&amp;Restocking'!W833&amp;'Felling&amp;Restocking'!Y833&amp;'Felling&amp;Restocking'!AA833&amp;'Felling&amp;Restocking'!AC833)="",0,1)</f>
        <v>0</v>
      </c>
      <c r="W833" s="372" t="n">
        <f aca="false">IF(OR(OR(TRIM('Felling&amp;Restocking'!H833)="T",TRIM('Felling&amp;Restocking'!H833)="DF",TRIM('Felling&amp;Restocking'!H833)="OS"),O833=0),0,1)</f>
        <v>0</v>
      </c>
      <c r="X833" s="372" t="n">
        <f aca="false">IF(OR('Felling&amp;Restocking'!$S833="",OR('Felling&amp;Restocking'!$S833=0,'Felling&amp;Restocking'!$S833="N/A")),0,1)</f>
        <v>0</v>
      </c>
      <c r="Y833" s="362" t="str">
        <f aca="false">IF(W833=1,T833,"")</f>
        <v/>
      </c>
      <c r="Z833" s="362" t="str">
        <f aca="false">IF(W833=1,U833,"")</f>
        <v/>
      </c>
      <c r="AA833" s="363" t="str">
        <f aca="false">CONCATENATE(IF(AND(AG833="B",AF833&lt;&gt;""),AF833,""),IF(AND(AI833="B",AH833&lt;&gt;""),AH833,""),IF(AND(AK833="B",AJ833&lt;&gt;""),AJ833,""),IF(AND(AM833="B",AL833&lt;&gt;""),AL833,""),IF(AND(AO833="B",AN833&lt;&gt;""),AN833,""),IF(AND(AQ833="B",AP833&lt;&gt;""),AP833,""))</f>
        <v/>
      </c>
      <c r="AC833" s="362" t="str">
        <f aca="false">CONCATENATE(IF(AND(AG833="C",AF833&lt;&gt;""),AF833,""),IF(AND(AI833="C",AH833&lt;&gt;""),AH833,""),IF(AND(AK833="C",AJ833&lt;&gt;""),AJ833,""),IF(AND(AM833="C",AL833&lt;&gt;""),AL833,""),IF(AND(AO833="C",AN833&lt;&gt;""),AN833,""),IF(AND(AQ833="C",AP833&lt;&gt;""),AP833,""))</f>
        <v/>
      </c>
      <c r="AE833" s="362" t="str">
        <f aca="false">CONCATENATE(IF(AS833="","",AS833),IF(AU833="","",AU833),IF(AW833="","",AW833),IF(AY833="","",AY833),IF(BA833="","",BA833),IF(BC833="","",BC833))</f>
        <v>1</v>
      </c>
      <c r="AF833" s="362" t="str">
        <f aca="false">IF('Felling&amp;Restocking'!I833="","",IFERROR(VLOOKUP( 'Felling&amp;Restocking'!I833,SpeciesList[],2,0),"," &amp; 'Felling&amp;Restocking'!I833))</f>
        <v/>
      </c>
      <c r="AG833" s="362" t="str">
        <f aca="false">IF('Felling&amp;Restocking'!I833="","",VLOOKUP( 'Felling&amp;Restocking'!I833,SpeciesList[],4,0))</f>
        <v/>
      </c>
      <c r="AH833" s="362" t="str">
        <f aca="false">IF('Felling&amp;Restocking'!J833="","",IFERROR("," &amp; VLOOKUP( 'Felling&amp;Restocking'!J833,SpeciesList[],2,0),"," &amp; 'Felling&amp;Restocking'!J833))</f>
        <v/>
      </c>
      <c r="AI833" s="362" t="str">
        <f aca="false">IF('Felling&amp;Restocking'!J833="","",VLOOKUP( 'Felling&amp;Restocking'!J833,SpeciesList[],4,0))</f>
        <v/>
      </c>
      <c r="AJ833" s="362" t="str">
        <f aca="false">IF('Felling&amp;Restocking'!K833="","",IFERROR("," &amp; VLOOKUP( 'Felling&amp;Restocking'!K833,SpeciesList[],2,0),"," &amp; 'Felling&amp;Restocking'!K833))</f>
        <v/>
      </c>
      <c r="AK833" s="362" t="str">
        <f aca="false">IF('Felling&amp;Restocking'!K833="","",VLOOKUP( 'Felling&amp;Restocking'!K833,SpeciesList[],4,0))</f>
        <v/>
      </c>
      <c r="AL833" s="362" t="str">
        <f aca="false">IF('Felling&amp;Restocking'!L833="","",IFERROR("," &amp; VLOOKUP( 'Felling&amp;Restocking'!L833,SpeciesList[],2,0),"," &amp; 'Felling&amp;Restocking'!L833))</f>
        <v/>
      </c>
      <c r="AM833" s="362" t="str">
        <f aca="false">IF('Felling&amp;Restocking'!L833="","",VLOOKUP( 'Felling&amp;Restocking'!L833,SpeciesList[],4,0))</f>
        <v/>
      </c>
      <c r="AN833" s="362" t="str">
        <f aca="false">IF('Felling&amp;Restocking'!M833="","",IFERROR("," &amp; VLOOKUP( 'Felling&amp;Restocking'!M833,SpeciesList[],2,0),"," &amp; 'Felling&amp;Restocking'!M833))</f>
        <v/>
      </c>
      <c r="AO833" s="362" t="str">
        <f aca="false">IF('Felling&amp;Restocking'!M833="","",VLOOKUP( 'Felling&amp;Restocking'!M833,SpeciesList[],4,0))</f>
        <v/>
      </c>
      <c r="AP833" s="362" t="str">
        <f aca="false">IF('Felling&amp;Restocking'!N833="","",IFERROR("," &amp; VLOOKUP( 'Felling&amp;Restocking'!N833,SpeciesList[],2,0),"," &amp; 'Felling&amp;Restocking'!N833))</f>
        <v/>
      </c>
      <c r="AQ833" s="362" t="str">
        <f aca="false">IF('Felling&amp;Restocking'!N833="","",VLOOKUP( 'Felling&amp;Restocking'!N833,SpeciesList[],4,0))</f>
        <v/>
      </c>
      <c r="AT833" s="362" t="str">
        <f aca="false">IF('Sub-Cpt Record'!A833&lt;&gt;"",CONCATENATE('Sub-Cpt Record'!A833,'Sub-Cpt Record'!B833,'Sub-Cpt Record'!C833),"")</f>
        <v/>
      </c>
      <c r="AU833" s="362" t="n">
        <f aca="false">IF($AT833="",1,COUNTIFS($AT$11:$AT$1000, $AT833))</f>
        <v>1</v>
      </c>
      <c r="AV833" s="362" t="n">
        <f aca="false">IF(AT833&lt;&gt;"",'Sub-Cpt Record'!C833/CODE!AU833,0)</f>
        <v>0</v>
      </c>
    </row>
    <row r="834" customFormat="false" ht="15" hidden="false" customHeight="false" outlineLevel="0" collapsed="false">
      <c r="A834" s="362" t="str">
        <f aca="false">IF('Sub-Cpt Record'!B834="",IF(OR('Sub-Cpt Record'!A834=0,'Sub-Cpt Record'!A834=""),"",'Sub-Cpt Record'!A834),CONCATENATE('Sub-Cpt Record'!A834&amp;'Sub-Cpt Record'!B834))</f>
        <v/>
      </c>
      <c r="B834" s="362" t="n">
        <f aca="false">IF($A834="",1,COUNTIFS($A$11:$A$1000, $A834))</f>
        <v>1</v>
      </c>
      <c r="C834" s="363" t="str">
        <f aca="false">IF('Sub-Cpt Record'!E834 = "","",'Sub-Cpt Record'!E834&amp;"  ")</f>
        <v/>
      </c>
      <c r="D834" s="362" t="str">
        <f aca="false">IF('Sub-Cpt Record'!F834 = "","",'Sub-Cpt Record'!F834&amp;"  ")</f>
        <v/>
      </c>
      <c r="E834" s="362" t="str">
        <f aca="false">IF('Sub-Cpt Record'!G834 = "","",'Sub-Cpt Record'!G834&amp;"  ")</f>
        <v/>
      </c>
      <c r="F834" s="362" t="str">
        <f aca="false">IF('Sub-Cpt Record'!H834 = "","",'Sub-Cpt Record'!H834&amp;"  ")</f>
        <v/>
      </c>
      <c r="G834" s="362" t="str">
        <f aca="false">IF('Sub-Cpt Record'!I834 = "","",'Sub-Cpt Record'!I834&amp;"  ")</f>
        <v/>
      </c>
      <c r="H834" s="362" t="str">
        <f aca="false">IF('Sub-Cpt Record'!J834 = "","",'Sub-Cpt Record'!J834&amp;"  ")</f>
        <v/>
      </c>
      <c r="I834" s="364" t="str">
        <f aca="false">CONCATENATE(C834&amp;D834&amp;E834&amp;F834&amp;G834&amp;H834)</f>
        <v/>
      </c>
      <c r="J834" s="362" t="n">
        <f aca="false">IF(A834&lt;&gt;"",'Sub-Cpt Record'!C834/CODE!B834,0)</f>
        <v>0</v>
      </c>
      <c r="L834" s="365" t="str">
        <f aca="false">IF(A834="",IF(L835=1,1,""),1)</f>
        <v/>
      </c>
      <c r="N834" s="366" t="n">
        <f aca="false">COUNTIFS('Felling&amp;Restocking'!$A$11:$A$1000, 'Felling&amp;Restocking'!$A834, 'Felling&amp;Restocking'!$B$11:$B$1000, 'Felling&amp;Restocking'!$B834, 'Felling&amp;Restocking'!$H$11:$H$1000, 'Felling&amp;Restocking'!$H834)</f>
        <v>0</v>
      </c>
      <c r="O834" s="366" t="n">
        <f aca="false">IF(OR('Felling&amp;Restocking'!H834=0,'Felling&amp;Restocking'!H834=""),0,1)</f>
        <v>0</v>
      </c>
      <c r="P834" s="367" t="n">
        <f aca="false">SUM('Felling&amp;Restocking'!O834+'Felling&amp;Restocking'!P834)</f>
        <v>0</v>
      </c>
      <c r="S834" s="369" t="n">
        <f aca="false">IF(AND(O834&lt;&gt;0,P834&lt;&gt;0,'Felling&amp;Restocking'!G834&lt;&gt;0,AA834="",AC834=""),1,0)</f>
        <v>0</v>
      </c>
      <c r="T834" s="370" t="str">
        <f aca="false">IF(OR('Felling&amp;Restocking'!G834=0,'Felling&amp;Restocking'!G834=""),"",SUM('Felling&amp;Restocking'!O834/P834)*'Felling&amp;Restocking'!G834)</f>
        <v/>
      </c>
      <c r="U834" s="370" t="str">
        <f aca="false">IF(OR('Felling&amp;Restocking'!G834=0,'Felling&amp;Restocking'!G834=""),"",SUM('Felling&amp;Restocking'!P834/P834)*'Felling&amp;Restocking'!G834)</f>
        <v/>
      </c>
      <c r="V834" s="371" t="n">
        <f aca="false">IF(CONCATENATE('Felling&amp;Restocking'!U834&amp;'Felling&amp;Restocking'!W834&amp;'Felling&amp;Restocking'!Y834&amp;'Felling&amp;Restocking'!AA834&amp;'Felling&amp;Restocking'!AC834)="",0,1)</f>
        <v>0</v>
      </c>
      <c r="W834" s="372" t="n">
        <f aca="false">IF(OR(OR(TRIM('Felling&amp;Restocking'!H834)="T",TRIM('Felling&amp;Restocking'!H834)="DF",TRIM('Felling&amp;Restocking'!H834)="OS"),O834=0),0,1)</f>
        <v>0</v>
      </c>
      <c r="X834" s="372" t="n">
        <f aca="false">IF(OR('Felling&amp;Restocking'!$S834="",OR('Felling&amp;Restocking'!$S834=0,'Felling&amp;Restocking'!$S834="N/A")),0,1)</f>
        <v>0</v>
      </c>
      <c r="Y834" s="362" t="str">
        <f aca="false">IF(W834=1,T834,"")</f>
        <v/>
      </c>
      <c r="Z834" s="362" t="str">
        <f aca="false">IF(W834=1,U834,"")</f>
        <v/>
      </c>
      <c r="AA834" s="363" t="str">
        <f aca="false">CONCATENATE(IF(AND(AG834="B",AF834&lt;&gt;""),AF834,""),IF(AND(AI834="B",AH834&lt;&gt;""),AH834,""),IF(AND(AK834="B",AJ834&lt;&gt;""),AJ834,""),IF(AND(AM834="B",AL834&lt;&gt;""),AL834,""),IF(AND(AO834="B",AN834&lt;&gt;""),AN834,""),IF(AND(AQ834="B",AP834&lt;&gt;""),AP834,""))</f>
        <v/>
      </c>
      <c r="AC834" s="362" t="str">
        <f aca="false">CONCATENATE(IF(AND(AG834="C",AF834&lt;&gt;""),AF834,""),IF(AND(AI834="C",AH834&lt;&gt;""),AH834,""),IF(AND(AK834="C",AJ834&lt;&gt;""),AJ834,""),IF(AND(AM834="C",AL834&lt;&gt;""),AL834,""),IF(AND(AO834="C",AN834&lt;&gt;""),AN834,""),IF(AND(AQ834="C",AP834&lt;&gt;""),AP834,""))</f>
        <v/>
      </c>
      <c r="AE834" s="362" t="str">
        <f aca="false">CONCATENATE(IF(AS834="","",AS834),IF(AU834="","",AU834),IF(AW834="","",AW834),IF(AY834="","",AY834),IF(BA834="","",BA834),IF(BC834="","",BC834))</f>
        <v>1</v>
      </c>
      <c r="AF834" s="362" t="str">
        <f aca="false">IF('Felling&amp;Restocking'!I834="","",IFERROR(VLOOKUP( 'Felling&amp;Restocking'!I834,SpeciesList[],2,0),"," &amp; 'Felling&amp;Restocking'!I834))</f>
        <v/>
      </c>
      <c r="AG834" s="362" t="str">
        <f aca="false">IF('Felling&amp;Restocking'!I834="","",VLOOKUP( 'Felling&amp;Restocking'!I834,SpeciesList[],4,0))</f>
        <v/>
      </c>
      <c r="AH834" s="362" t="str">
        <f aca="false">IF('Felling&amp;Restocking'!J834="","",IFERROR("," &amp; VLOOKUP( 'Felling&amp;Restocking'!J834,SpeciesList[],2,0),"," &amp; 'Felling&amp;Restocking'!J834))</f>
        <v/>
      </c>
      <c r="AI834" s="362" t="str">
        <f aca="false">IF('Felling&amp;Restocking'!J834="","",VLOOKUP( 'Felling&amp;Restocking'!J834,SpeciesList[],4,0))</f>
        <v/>
      </c>
      <c r="AJ834" s="362" t="str">
        <f aca="false">IF('Felling&amp;Restocking'!K834="","",IFERROR("," &amp; VLOOKUP( 'Felling&amp;Restocking'!K834,SpeciesList[],2,0),"," &amp; 'Felling&amp;Restocking'!K834))</f>
        <v/>
      </c>
      <c r="AK834" s="362" t="str">
        <f aca="false">IF('Felling&amp;Restocking'!K834="","",VLOOKUP( 'Felling&amp;Restocking'!K834,SpeciesList[],4,0))</f>
        <v/>
      </c>
      <c r="AL834" s="362" t="str">
        <f aca="false">IF('Felling&amp;Restocking'!L834="","",IFERROR("," &amp; VLOOKUP( 'Felling&amp;Restocking'!L834,SpeciesList[],2,0),"," &amp; 'Felling&amp;Restocking'!L834))</f>
        <v/>
      </c>
      <c r="AM834" s="362" t="str">
        <f aca="false">IF('Felling&amp;Restocking'!L834="","",VLOOKUP( 'Felling&amp;Restocking'!L834,SpeciesList[],4,0))</f>
        <v/>
      </c>
      <c r="AN834" s="362" t="str">
        <f aca="false">IF('Felling&amp;Restocking'!M834="","",IFERROR("," &amp; VLOOKUP( 'Felling&amp;Restocking'!M834,SpeciesList[],2,0),"," &amp; 'Felling&amp;Restocking'!M834))</f>
        <v/>
      </c>
      <c r="AO834" s="362" t="str">
        <f aca="false">IF('Felling&amp;Restocking'!M834="","",VLOOKUP( 'Felling&amp;Restocking'!M834,SpeciesList[],4,0))</f>
        <v/>
      </c>
      <c r="AP834" s="362" t="str">
        <f aca="false">IF('Felling&amp;Restocking'!N834="","",IFERROR("," &amp; VLOOKUP( 'Felling&amp;Restocking'!N834,SpeciesList[],2,0),"," &amp; 'Felling&amp;Restocking'!N834))</f>
        <v/>
      </c>
      <c r="AQ834" s="362" t="str">
        <f aca="false">IF('Felling&amp;Restocking'!N834="","",VLOOKUP( 'Felling&amp;Restocking'!N834,SpeciesList[],4,0))</f>
        <v/>
      </c>
      <c r="AT834" s="362" t="str">
        <f aca="false">IF('Sub-Cpt Record'!A834&lt;&gt;"",CONCATENATE('Sub-Cpt Record'!A834,'Sub-Cpt Record'!B834,'Sub-Cpt Record'!C834),"")</f>
        <v/>
      </c>
      <c r="AU834" s="362" t="n">
        <f aca="false">IF($AT834="",1,COUNTIFS($AT$11:$AT$1000, $AT834))</f>
        <v>1</v>
      </c>
      <c r="AV834" s="362" t="n">
        <f aca="false">IF(AT834&lt;&gt;"",'Sub-Cpt Record'!C834/CODE!AU834,0)</f>
        <v>0</v>
      </c>
    </row>
    <row r="835" customFormat="false" ht="15" hidden="false" customHeight="false" outlineLevel="0" collapsed="false">
      <c r="A835" s="362" t="str">
        <f aca="false">IF('Sub-Cpt Record'!B835="",IF(OR('Sub-Cpt Record'!A835=0,'Sub-Cpt Record'!A835=""),"",'Sub-Cpt Record'!A835),CONCATENATE('Sub-Cpt Record'!A835&amp;'Sub-Cpt Record'!B835))</f>
        <v/>
      </c>
      <c r="B835" s="362" t="n">
        <f aca="false">IF($A835="",1,COUNTIFS($A$11:$A$1000, $A835))</f>
        <v>1</v>
      </c>
      <c r="C835" s="363" t="str">
        <f aca="false">IF('Sub-Cpt Record'!E835 = "","",'Sub-Cpt Record'!E835&amp;"  ")</f>
        <v/>
      </c>
      <c r="D835" s="362" t="str">
        <f aca="false">IF('Sub-Cpt Record'!F835 = "","",'Sub-Cpt Record'!F835&amp;"  ")</f>
        <v/>
      </c>
      <c r="E835" s="362" t="str">
        <f aca="false">IF('Sub-Cpt Record'!G835 = "","",'Sub-Cpt Record'!G835&amp;"  ")</f>
        <v/>
      </c>
      <c r="F835" s="362" t="str">
        <f aca="false">IF('Sub-Cpt Record'!H835 = "","",'Sub-Cpt Record'!H835&amp;"  ")</f>
        <v/>
      </c>
      <c r="G835" s="362" t="str">
        <f aca="false">IF('Sub-Cpt Record'!I835 = "","",'Sub-Cpt Record'!I835&amp;"  ")</f>
        <v/>
      </c>
      <c r="H835" s="362" t="str">
        <f aca="false">IF('Sub-Cpt Record'!J835 = "","",'Sub-Cpt Record'!J835&amp;"  ")</f>
        <v/>
      </c>
      <c r="I835" s="364" t="str">
        <f aca="false">CONCATENATE(C835&amp;D835&amp;E835&amp;F835&amp;G835&amp;H835)</f>
        <v/>
      </c>
      <c r="J835" s="362" t="n">
        <f aca="false">IF(A835&lt;&gt;"",'Sub-Cpt Record'!C835/CODE!B835,0)</f>
        <v>0</v>
      </c>
      <c r="L835" s="365" t="str">
        <f aca="false">IF(A835="",IF(L836=1,1,""),1)</f>
        <v/>
      </c>
      <c r="N835" s="366" t="n">
        <f aca="false">COUNTIFS('Felling&amp;Restocking'!$A$11:$A$1000, 'Felling&amp;Restocking'!$A835, 'Felling&amp;Restocking'!$B$11:$B$1000, 'Felling&amp;Restocking'!$B835, 'Felling&amp;Restocking'!$H$11:$H$1000, 'Felling&amp;Restocking'!$H835)</f>
        <v>0</v>
      </c>
      <c r="O835" s="366" t="n">
        <f aca="false">IF(OR('Felling&amp;Restocking'!H835=0,'Felling&amp;Restocking'!H835=""),0,1)</f>
        <v>0</v>
      </c>
      <c r="P835" s="367" t="n">
        <f aca="false">SUM('Felling&amp;Restocking'!O835+'Felling&amp;Restocking'!P835)</f>
        <v>0</v>
      </c>
      <c r="S835" s="369" t="n">
        <f aca="false">IF(AND(O835&lt;&gt;0,P835&lt;&gt;0,'Felling&amp;Restocking'!G835&lt;&gt;0,AA835="",AC835=""),1,0)</f>
        <v>0</v>
      </c>
      <c r="T835" s="370" t="str">
        <f aca="false">IF(OR('Felling&amp;Restocking'!G835=0,'Felling&amp;Restocking'!G835=""),"",SUM('Felling&amp;Restocking'!O835/P835)*'Felling&amp;Restocking'!G835)</f>
        <v/>
      </c>
      <c r="U835" s="370" t="str">
        <f aca="false">IF(OR('Felling&amp;Restocking'!G835=0,'Felling&amp;Restocking'!G835=""),"",SUM('Felling&amp;Restocking'!P835/P835)*'Felling&amp;Restocking'!G835)</f>
        <v/>
      </c>
      <c r="V835" s="371" t="n">
        <f aca="false">IF(CONCATENATE('Felling&amp;Restocking'!U835&amp;'Felling&amp;Restocking'!W835&amp;'Felling&amp;Restocking'!Y835&amp;'Felling&amp;Restocking'!AA835&amp;'Felling&amp;Restocking'!AC835)="",0,1)</f>
        <v>0</v>
      </c>
      <c r="W835" s="372" t="n">
        <f aca="false">IF(OR(OR(TRIM('Felling&amp;Restocking'!H835)="T",TRIM('Felling&amp;Restocking'!H835)="DF",TRIM('Felling&amp;Restocking'!H835)="OS"),O835=0),0,1)</f>
        <v>0</v>
      </c>
      <c r="X835" s="372" t="n">
        <f aca="false">IF(OR('Felling&amp;Restocking'!$S835="",OR('Felling&amp;Restocking'!$S835=0,'Felling&amp;Restocking'!$S835="N/A")),0,1)</f>
        <v>0</v>
      </c>
      <c r="Y835" s="362" t="str">
        <f aca="false">IF(W835=1,T835,"")</f>
        <v/>
      </c>
      <c r="Z835" s="362" t="str">
        <f aca="false">IF(W835=1,U835,"")</f>
        <v/>
      </c>
      <c r="AA835" s="363" t="str">
        <f aca="false">CONCATENATE(IF(AND(AG835="B",AF835&lt;&gt;""),AF835,""),IF(AND(AI835="B",AH835&lt;&gt;""),AH835,""),IF(AND(AK835="B",AJ835&lt;&gt;""),AJ835,""),IF(AND(AM835="B",AL835&lt;&gt;""),AL835,""),IF(AND(AO835="B",AN835&lt;&gt;""),AN835,""),IF(AND(AQ835="B",AP835&lt;&gt;""),AP835,""))</f>
        <v/>
      </c>
      <c r="AC835" s="362" t="str">
        <f aca="false">CONCATENATE(IF(AND(AG835="C",AF835&lt;&gt;""),AF835,""),IF(AND(AI835="C",AH835&lt;&gt;""),AH835,""),IF(AND(AK835="C",AJ835&lt;&gt;""),AJ835,""),IF(AND(AM835="C",AL835&lt;&gt;""),AL835,""),IF(AND(AO835="C",AN835&lt;&gt;""),AN835,""),IF(AND(AQ835="C",AP835&lt;&gt;""),AP835,""))</f>
        <v/>
      </c>
      <c r="AE835" s="362" t="str">
        <f aca="false">CONCATENATE(IF(AS835="","",AS835),IF(AU835="","",AU835),IF(AW835="","",AW835),IF(AY835="","",AY835),IF(BA835="","",BA835),IF(BC835="","",BC835))</f>
        <v>1</v>
      </c>
      <c r="AF835" s="362" t="str">
        <f aca="false">IF('Felling&amp;Restocking'!I835="","",IFERROR(VLOOKUP( 'Felling&amp;Restocking'!I835,SpeciesList[],2,0),"," &amp; 'Felling&amp;Restocking'!I835))</f>
        <v/>
      </c>
      <c r="AG835" s="362" t="str">
        <f aca="false">IF('Felling&amp;Restocking'!I835="","",VLOOKUP( 'Felling&amp;Restocking'!I835,SpeciesList[],4,0))</f>
        <v/>
      </c>
      <c r="AH835" s="362" t="str">
        <f aca="false">IF('Felling&amp;Restocking'!J835="","",IFERROR("," &amp; VLOOKUP( 'Felling&amp;Restocking'!J835,SpeciesList[],2,0),"," &amp; 'Felling&amp;Restocking'!J835))</f>
        <v/>
      </c>
      <c r="AI835" s="362" t="str">
        <f aca="false">IF('Felling&amp;Restocking'!J835="","",VLOOKUP( 'Felling&amp;Restocking'!J835,SpeciesList[],4,0))</f>
        <v/>
      </c>
      <c r="AJ835" s="362" t="str">
        <f aca="false">IF('Felling&amp;Restocking'!K835="","",IFERROR("," &amp; VLOOKUP( 'Felling&amp;Restocking'!K835,SpeciesList[],2,0),"," &amp; 'Felling&amp;Restocking'!K835))</f>
        <v/>
      </c>
      <c r="AK835" s="362" t="str">
        <f aca="false">IF('Felling&amp;Restocking'!K835="","",VLOOKUP( 'Felling&amp;Restocking'!K835,SpeciesList[],4,0))</f>
        <v/>
      </c>
      <c r="AL835" s="362" t="str">
        <f aca="false">IF('Felling&amp;Restocking'!L835="","",IFERROR("," &amp; VLOOKUP( 'Felling&amp;Restocking'!L835,SpeciesList[],2,0),"," &amp; 'Felling&amp;Restocking'!L835))</f>
        <v/>
      </c>
      <c r="AM835" s="362" t="str">
        <f aca="false">IF('Felling&amp;Restocking'!L835="","",VLOOKUP( 'Felling&amp;Restocking'!L835,SpeciesList[],4,0))</f>
        <v/>
      </c>
      <c r="AN835" s="362" t="str">
        <f aca="false">IF('Felling&amp;Restocking'!M835="","",IFERROR("," &amp; VLOOKUP( 'Felling&amp;Restocking'!M835,SpeciesList[],2,0),"," &amp; 'Felling&amp;Restocking'!M835))</f>
        <v/>
      </c>
      <c r="AO835" s="362" t="str">
        <f aca="false">IF('Felling&amp;Restocking'!M835="","",VLOOKUP( 'Felling&amp;Restocking'!M835,SpeciesList[],4,0))</f>
        <v/>
      </c>
      <c r="AP835" s="362" t="str">
        <f aca="false">IF('Felling&amp;Restocking'!N835="","",IFERROR("," &amp; VLOOKUP( 'Felling&amp;Restocking'!N835,SpeciesList[],2,0),"," &amp; 'Felling&amp;Restocking'!N835))</f>
        <v/>
      </c>
      <c r="AQ835" s="362" t="str">
        <f aca="false">IF('Felling&amp;Restocking'!N835="","",VLOOKUP( 'Felling&amp;Restocking'!N835,SpeciesList[],4,0))</f>
        <v/>
      </c>
      <c r="AT835" s="362" t="str">
        <f aca="false">IF('Sub-Cpt Record'!A835&lt;&gt;"",CONCATENATE('Sub-Cpt Record'!A835,'Sub-Cpt Record'!B835,'Sub-Cpt Record'!C835),"")</f>
        <v/>
      </c>
      <c r="AU835" s="362" t="n">
        <f aca="false">IF($AT835="",1,COUNTIFS($AT$11:$AT$1000, $AT835))</f>
        <v>1</v>
      </c>
      <c r="AV835" s="362" t="n">
        <f aca="false">IF(AT835&lt;&gt;"",'Sub-Cpt Record'!C835/CODE!AU835,0)</f>
        <v>0</v>
      </c>
    </row>
    <row r="836" customFormat="false" ht="15" hidden="false" customHeight="false" outlineLevel="0" collapsed="false">
      <c r="A836" s="362" t="str">
        <f aca="false">IF('Sub-Cpt Record'!B836="",IF(OR('Sub-Cpt Record'!A836=0,'Sub-Cpt Record'!A836=""),"",'Sub-Cpt Record'!A836),CONCATENATE('Sub-Cpt Record'!A836&amp;'Sub-Cpt Record'!B836))</f>
        <v/>
      </c>
      <c r="B836" s="362" t="n">
        <f aca="false">IF($A836="",1,COUNTIFS($A$11:$A$1000, $A836))</f>
        <v>1</v>
      </c>
      <c r="C836" s="363" t="str">
        <f aca="false">IF('Sub-Cpt Record'!E836 = "","",'Sub-Cpt Record'!E836&amp;"  ")</f>
        <v/>
      </c>
      <c r="D836" s="362" t="str">
        <f aca="false">IF('Sub-Cpt Record'!F836 = "","",'Sub-Cpt Record'!F836&amp;"  ")</f>
        <v/>
      </c>
      <c r="E836" s="362" t="str">
        <f aca="false">IF('Sub-Cpt Record'!G836 = "","",'Sub-Cpt Record'!G836&amp;"  ")</f>
        <v/>
      </c>
      <c r="F836" s="362" t="str">
        <f aca="false">IF('Sub-Cpt Record'!H836 = "","",'Sub-Cpt Record'!H836&amp;"  ")</f>
        <v/>
      </c>
      <c r="G836" s="362" t="str">
        <f aca="false">IF('Sub-Cpt Record'!I836 = "","",'Sub-Cpt Record'!I836&amp;"  ")</f>
        <v/>
      </c>
      <c r="H836" s="362" t="str">
        <f aca="false">IF('Sub-Cpt Record'!J836 = "","",'Sub-Cpt Record'!J836&amp;"  ")</f>
        <v/>
      </c>
      <c r="I836" s="364" t="str">
        <f aca="false">CONCATENATE(C836&amp;D836&amp;E836&amp;F836&amp;G836&amp;H836)</f>
        <v/>
      </c>
      <c r="J836" s="362" t="n">
        <f aca="false">IF(A836&lt;&gt;"",'Sub-Cpt Record'!C836/CODE!B836,0)</f>
        <v>0</v>
      </c>
      <c r="L836" s="365" t="str">
        <f aca="false">IF(A836="",IF(L837=1,1,""),1)</f>
        <v/>
      </c>
      <c r="N836" s="366" t="n">
        <f aca="false">COUNTIFS('Felling&amp;Restocking'!$A$11:$A$1000, 'Felling&amp;Restocking'!$A836, 'Felling&amp;Restocking'!$B$11:$B$1000, 'Felling&amp;Restocking'!$B836, 'Felling&amp;Restocking'!$H$11:$H$1000, 'Felling&amp;Restocking'!$H836)</f>
        <v>0</v>
      </c>
      <c r="O836" s="366" t="n">
        <f aca="false">IF(OR('Felling&amp;Restocking'!H836=0,'Felling&amp;Restocking'!H836=""),0,1)</f>
        <v>0</v>
      </c>
      <c r="P836" s="367" t="n">
        <f aca="false">SUM('Felling&amp;Restocking'!O836+'Felling&amp;Restocking'!P836)</f>
        <v>0</v>
      </c>
      <c r="S836" s="369" t="n">
        <f aca="false">IF(AND(O836&lt;&gt;0,P836&lt;&gt;0,'Felling&amp;Restocking'!G836&lt;&gt;0,AA836="",AC836=""),1,0)</f>
        <v>0</v>
      </c>
      <c r="T836" s="370" t="str">
        <f aca="false">IF(OR('Felling&amp;Restocking'!G836=0,'Felling&amp;Restocking'!G836=""),"",SUM('Felling&amp;Restocking'!O836/P836)*'Felling&amp;Restocking'!G836)</f>
        <v/>
      </c>
      <c r="U836" s="370" t="str">
        <f aca="false">IF(OR('Felling&amp;Restocking'!G836=0,'Felling&amp;Restocking'!G836=""),"",SUM('Felling&amp;Restocking'!P836/P836)*'Felling&amp;Restocking'!G836)</f>
        <v/>
      </c>
      <c r="V836" s="371" t="n">
        <f aca="false">IF(CONCATENATE('Felling&amp;Restocking'!U836&amp;'Felling&amp;Restocking'!W836&amp;'Felling&amp;Restocking'!Y836&amp;'Felling&amp;Restocking'!AA836&amp;'Felling&amp;Restocking'!AC836)="",0,1)</f>
        <v>0</v>
      </c>
      <c r="W836" s="372" t="n">
        <f aca="false">IF(OR(OR(TRIM('Felling&amp;Restocking'!H836)="T",TRIM('Felling&amp;Restocking'!H836)="DF",TRIM('Felling&amp;Restocking'!H836)="OS"),O836=0),0,1)</f>
        <v>0</v>
      </c>
      <c r="X836" s="372" t="n">
        <f aca="false">IF(OR('Felling&amp;Restocking'!$S836="",OR('Felling&amp;Restocking'!$S836=0,'Felling&amp;Restocking'!$S836="N/A")),0,1)</f>
        <v>0</v>
      </c>
      <c r="Y836" s="362" t="str">
        <f aca="false">IF(W836=1,T836,"")</f>
        <v/>
      </c>
      <c r="Z836" s="362" t="str">
        <f aca="false">IF(W836=1,U836,"")</f>
        <v/>
      </c>
      <c r="AA836" s="363" t="str">
        <f aca="false">CONCATENATE(IF(AND(AG836="B",AF836&lt;&gt;""),AF836,""),IF(AND(AI836="B",AH836&lt;&gt;""),AH836,""),IF(AND(AK836="B",AJ836&lt;&gt;""),AJ836,""),IF(AND(AM836="B",AL836&lt;&gt;""),AL836,""),IF(AND(AO836="B",AN836&lt;&gt;""),AN836,""),IF(AND(AQ836="B",AP836&lt;&gt;""),AP836,""))</f>
        <v/>
      </c>
      <c r="AC836" s="362" t="str">
        <f aca="false">CONCATENATE(IF(AND(AG836="C",AF836&lt;&gt;""),AF836,""),IF(AND(AI836="C",AH836&lt;&gt;""),AH836,""),IF(AND(AK836="C",AJ836&lt;&gt;""),AJ836,""),IF(AND(AM836="C",AL836&lt;&gt;""),AL836,""),IF(AND(AO836="C",AN836&lt;&gt;""),AN836,""),IF(AND(AQ836="C",AP836&lt;&gt;""),AP836,""))</f>
        <v/>
      </c>
      <c r="AE836" s="362" t="str">
        <f aca="false">CONCATENATE(IF(AS836="","",AS836),IF(AU836="","",AU836),IF(AW836="","",AW836),IF(AY836="","",AY836),IF(BA836="","",BA836),IF(BC836="","",BC836))</f>
        <v>1</v>
      </c>
      <c r="AF836" s="362" t="str">
        <f aca="false">IF('Felling&amp;Restocking'!I836="","",IFERROR(VLOOKUP( 'Felling&amp;Restocking'!I836,SpeciesList[],2,0),"," &amp; 'Felling&amp;Restocking'!I836))</f>
        <v/>
      </c>
      <c r="AG836" s="362" t="str">
        <f aca="false">IF('Felling&amp;Restocking'!I836="","",VLOOKUP( 'Felling&amp;Restocking'!I836,SpeciesList[],4,0))</f>
        <v/>
      </c>
      <c r="AH836" s="362" t="str">
        <f aca="false">IF('Felling&amp;Restocking'!J836="","",IFERROR("," &amp; VLOOKUP( 'Felling&amp;Restocking'!J836,SpeciesList[],2,0),"," &amp; 'Felling&amp;Restocking'!J836))</f>
        <v/>
      </c>
      <c r="AI836" s="362" t="str">
        <f aca="false">IF('Felling&amp;Restocking'!J836="","",VLOOKUP( 'Felling&amp;Restocking'!J836,SpeciesList[],4,0))</f>
        <v/>
      </c>
      <c r="AJ836" s="362" t="str">
        <f aca="false">IF('Felling&amp;Restocking'!K836="","",IFERROR("," &amp; VLOOKUP( 'Felling&amp;Restocking'!K836,SpeciesList[],2,0),"," &amp; 'Felling&amp;Restocking'!K836))</f>
        <v/>
      </c>
      <c r="AK836" s="362" t="str">
        <f aca="false">IF('Felling&amp;Restocking'!K836="","",VLOOKUP( 'Felling&amp;Restocking'!K836,SpeciesList[],4,0))</f>
        <v/>
      </c>
      <c r="AL836" s="362" t="str">
        <f aca="false">IF('Felling&amp;Restocking'!L836="","",IFERROR("," &amp; VLOOKUP( 'Felling&amp;Restocking'!L836,SpeciesList[],2,0),"," &amp; 'Felling&amp;Restocking'!L836))</f>
        <v/>
      </c>
      <c r="AM836" s="362" t="str">
        <f aca="false">IF('Felling&amp;Restocking'!L836="","",VLOOKUP( 'Felling&amp;Restocking'!L836,SpeciesList[],4,0))</f>
        <v/>
      </c>
      <c r="AN836" s="362" t="str">
        <f aca="false">IF('Felling&amp;Restocking'!M836="","",IFERROR("," &amp; VLOOKUP( 'Felling&amp;Restocking'!M836,SpeciesList[],2,0),"," &amp; 'Felling&amp;Restocking'!M836))</f>
        <v/>
      </c>
      <c r="AO836" s="362" t="str">
        <f aca="false">IF('Felling&amp;Restocking'!M836="","",VLOOKUP( 'Felling&amp;Restocking'!M836,SpeciesList[],4,0))</f>
        <v/>
      </c>
      <c r="AP836" s="362" t="str">
        <f aca="false">IF('Felling&amp;Restocking'!N836="","",IFERROR("," &amp; VLOOKUP( 'Felling&amp;Restocking'!N836,SpeciesList[],2,0),"," &amp; 'Felling&amp;Restocking'!N836))</f>
        <v/>
      </c>
      <c r="AQ836" s="362" t="str">
        <f aca="false">IF('Felling&amp;Restocking'!N836="","",VLOOKUP( 'Felling&amp;Restocking'!N836,SpeciesList[],4,0))</f>
        <v/>
      </c>
      <c r="AT836" s="362" t="str">
        <f aca="false">IF('Sub-Cpt Record'!A836&lt;&gt;"",CONCATENATE('Sub-Cpt Record'!A836,'Sub-Cpt Record'!B836,'Sub-Cpt Record'!C836),"")</f>
        <v/>
      </c>
      <c r="AU836" s="362" t="n">
        <f aca="false">IF($AT836="",1,COUNTIFS($AT$11:$AT$1000, $AT836))</f>
        <v>1</v>
      </c>
      <c r="AV836" s="362" t="n">
        <f aca="false">IF(AT836&lt;&gt;"",'Sub-Cpt Record'!C836/CODE!AU836,0)</f>
        <v>0</v>
      </c>
    </row>
    <row r="837" customFormat="false" ht="15" hidden="false" customHeight="false" outlineLevel="0" collapsed="false">
      <c r="A837" s="362" t="str">
        <f aca="false">IF('Sub-Cpt Record'!B837="",IF(OR('Sub-Cpt Record'!A837=0,'Sub-Cpt Record'!A837=""),"",'Sub-Cpt Record'!A837),CONCATENATE('Sub-Cpt Record'!A837&amp;'Sub-Cpt Record'!B837))</f>
        <v/>
      </c>
      <c r="B837" s="362" t="n">
        <f aca="false">IF($A837="",1,COUNTIFS($A$11:$A$1000, $A837))</f>
        <v>1</v>
      </c>
      <c r="C837" s="363" t="str">
        <f aca="false">IF('Sub-Cpt Record'!E837 = "","",'Sub-Cpt Record'!E837&amp;"  ")</f>
        <v/>
      </c>
      <c r="D837" s="362" t="str">
        <f aca="false">IF('Sub-Cpt Record'!F837 = "","",'Sub-Cpt Record'!F837&amp;"  ")</f>
        <v/>
      </c>
      <c r="E837" s="362" t="str">
        <f aca="false">IF('Sub-Cpt Record'!G837 = "","",'Sub-Cpt Record'!G837&amp;"  ")</f>
        <v/>
      </c>
      <c r="F837" s="362" t="str">
        <f aca="false">IF('Sub-Cpt Record'!H837 = "","",'Sub-Cpt Record'!H837&amp;"  ")</f>
        <v/>
      </c>
      <c r="G837" s="362" t="str">
        <f aca="false">IF('Sub-Cpt Record'!I837 = "","",'Sub-Cpt Record'!I837&amp;"  ")</f>
        <v/>
      </c>
      <c r="H837" s="362" t="str">
        <f aca="false">IF('Sub-Cpt Record'!J837 = "","",'Sub-Cpt Record'!J837&amp;"  ")</f>
        <v/>
      </c>
      <c r="I837" s="364" t="str">
        <f aca="false">CONCATENATE(C837&amp;D837&amp;E837&amp;F837&amp;G837&amp;H837)</f>
        <v/>
      </c>
      <c r="J837" s="362" t="n">
        <f aca="false">IF(A837&lt;&gt;"",'Sub-Cpt Record'!C837/CODE!B837,0)</f>
        <v>0</v>
      </c>
      <c r="L837" s="365" t="str">
        <f aca="false">IF(A837="",IF(L838=1,1,""),1)</f>
        <v/>
      </c>
      <c r="N837" s="366" t="n">
        <f aca="false">COUNTIFS('Felling&amp;Restocking'!$A$11:$A$1000, 'Felling&amp;Restocking'!$A837, 'Felling&amp;Restocking'!$B$11:$B$1000, 'Felling&amp;Restocking'!$B837, 'Felling&amp;Restocking'!$H$11:$H$1000, 'Felling&amp;Restocking'!$H837)</f>
        <v>0</v>
      </c>
      <c r="O837" s="366" t="n">
        <f aca="false">IF(OR('Felling&amp;Restocking'!H837=0,'Felling&amp;Restocking'!H837=""),0,1)</f>
        <v>0</v>
      </c>
      <c r="P837" s="367" t="n">
        <f aca="false">SUM('Felling&amp;Restocking'!O837+'Felling&amp;Restocking'!P837)</f>
        <v>0</v>
      </c>
      <c r="S837" s="369" t="n">
        <f aca="false">IF(AND(O837&lt;&gt;0,P837&lt;&gt;0,'Felling&amp;Restocking'!G837&lt;&gt;0,AA837="",AC837=""),1,0)</f>
        <v>0</v>
      </c>
      <c r="T837" s="370" t="str">
        <f aca="false">IF(OR('Felling&amp;Restocking'!G837=0,'Felling&amp;Restocking'!G837=""),"",SUM('Felling&amp;Restocking'!O837/P837)*'Felling&amp;Restocking'!G837)</f>
        <v/>
      </c>
      <c r="U837" s="370" t="str">
        <f aca="false">IF(OR('Felling&amp;Restocking'!G837=0,'Felling&amp;Restocking'!G837=""),"",SUM('Felling&amp;Restocking'!P837/P837)*'Felling&amp;Restocking'!G837)</f>
        <v/>
      </c>
      <c r="V837" s="371" t="n">
        <f aca="false">IF(CONCATENATE('Felling&amp;Restocking'!U837&amp;'Felling&amp;Restocking'!W837&amp;'Felling&amp;Restocking'!Y837&amp;'Felling&amp;Restocking'!AA837&amp;'Felling&amp;Restocking'!AC837)="",0,1)</f>
        <v>0</v>
      </c>
      <c r="W837" s="372" t="n">
        <f aca="false">IF(OR(OR(TRIM('Felling&amp;Restocking'!H837)="T",TRIM('Felling&amp;Restocking'!H837)="DF",TRIM('Felling&amp;Restocking'!H837)="OS"),O837=0),0,1)</f>
        <v>0</v>
      </c>
      <c r="X837" s="372" t="n">
        <f aca="false">IF(OR('Felling&amp;Restocking'!$S837="",OR('Felling&amp;Restocking'!$S837=0,'Felling&amp;Restocking'!$S837="N/A")),0,1)</f>
        <v>0</v>
      </c>
      <c r="Y837" s="362" t="str">
        <f aca="false">IF(W837=1,T837,"")</f>
        <v/>
      </c>
      <c r="Z837" s="362" t="str">
        <f aca="false">IF(W837=1,U837,"")</f>
        <v/>
      </c>
      <c r="AA837" s="363" t="str">
        <f aca="false">CONCATENATE(IF(AND(AG837="B",AF837&lt;&gt;""),AF837,""),IF(AND(AI837="B",AH837&lt;&gt;""),AH837,""),IF(AND(AK837="B",AJ837&lt;&gt;""),AJ837,""),IF(AND(AM837="B",AL837&lt;&gt;""),AL837,""),IF(AND(AO837="B",AN837&lt;&gt;""),AN837,""),IF(AND(AQ837="B",AP837&lt;&gt;""),AP837,""))</f>
        <v/>
      </c>
      <c r="AC837" s="362" t="str">
        <f aca="false">CONCATENATE(IF(AND(AG837="C",AF837&lt;&gt;""),AF837,""),IF(AND(AI837="C",AH837&lt;&gt;""),AH837,""),IF(AND(AK837="C",AJ837&lt;&gt;""),AJ837,""),IF(AND(AM837="C",AL837&lt;&gt;""),AL837,""),IF(AND(AO837="C",AN837&lt;&gt;""),AN837,""),IF(AND(AQ837="C",AP837&lt;&gt;""),AP837,""))</f>
        <v/>
      </c>
      <c r="AE837" s="362" t="str">
        <f aca="false">CONCATENATE(IF(AS837="","",AS837),IF(AU837="","",AU837),IF(AW837="","",AW837),IF(AY837="","",AY837),IF(BA837="","",BA837),IF(BC837="","",BC837))</f>
        <v>1</v>
      </c>
      <c r="AF837" s="362" t="str">
        <f aca="false">IF('Felling&amp;Restocking'!I837="","",IFERROR(VLOOKUP( 'Felling&amp;Restocking'!I837,SpeciesList[],2,0),"," &amp; 'Felling&amp;Restocking'!I837))</f>
        <v/>
      </c>
      <c r="AG837" s="362" t="str">
        <f aca="false">IF('Felling&amp;Restocking'!I837="","",VLOOKUP( 'Felling&amp;Restocking'!I837,SpeciesList[],4,0))</f>
        <v/>
      </c>
      <c r="AH837" s="362" t="str">
        <f aca="false">IF('Felling&amp;Restocking'!J837="","",IFERROR("," &amp; VLOOKUP( 'Felling&amp;Restocking'!J837,SpeciesList[],2,0),"," &amp; 'Felling&amp;Restocking'!J837))</f>
        <v/>
      </c>
      <c r="AI837" s="362" t="str">
        <f aca="false">IF('Felling&amp;Restocking'!J837="","",VLOOKUP( 'Felling&amp;Restocking'!J837,SpeciesList[],4,0))</f>
        <v/>
      </c>
      <c r="AJ837" s="362" t="str">
        <f aca="false">IF('Felling&amp;Restocking'!K837="","",IFERROR("," &amp; VLOOKUP( 'Felling&amp;Restocking'!K837,SpeciesList[],2,0),"," &amp; 'Felling&amp;Restocking'!K837))</f>
        <v/>
      </c>
      <c r="AK837" s="362" t="str">
        <f aca="false">IF('Felling&amp;Restocking'!K837="","",VLOOKUP( 'Felling&amp;Restocking'!K837,SpeciesList[],4,0))</f>
        <v/>
      </c>
      <c r="AL837" s="362" t="str">
        <f aca="false">IF('Felling&amp;Restocking'!L837="","",IFERROR("," &amp; VLOOKUP( 'Felling&amp;Restocking'!L837,SpeciesList[],2,0),"," &amp; 'Felling&amp;Restocking'!L837))</f>
        <v/>
      </c>
      <c r="AM837" s="362" t="str">
        <f aca="false">IF('Felling&amp;Restocking'!L837="","",VLOOKUP( 'Felling&amp;Restocking'!L837,SpeciesList[],4,0))</f>
        <v/>
      </c>
      <c r="AN837" s="362" t="str">
        <f aca="false">IF('Felling&amp;Restocking'!M837="","",IFERROR("," &amp; VLOOKUP( 'Felling&amp;Restocking'!M837,SpeciesList[],2,0),"," &amp; 'Felling&amp;Restocking'!M837))</f>
        <v/>
      </c>
      <c r="AO837" s="362" t="str">
        <f aca="false">IF('Felling&amp;Restocking'!M837="","",VLOOKUP( 'Felling&amp;Restocking'!M837,SpeciesList[],4,0))</f>
        <v/>
      </c>
      <c r="AP837" s="362" t="str">
        <f aca="false">IF('Felling&amp;Restocking'!N837="","",IFERROR("," &amp; VLOOKUP( 'Felling&amp;Restocking'!N837,SpeciesList[],2,0),"," &amp; 'Felling&amp;Restocking'!N837))</f>
        <v/>
      </c>
      <c r="AQ837" s="362" t="str">
        <f aca="false">IF('Felling&amp;Restocking'!N837="","",VLOOKUP( 'Felling&amp;Restocking'!N837,SpeciesList[],4,0))</f>
        <v/>
      </c>
      <c r="AT837" s="362" t="str">
        <f aca="false">IF('Sub-Cpt Record'!A837&lt;&gt;"",CONCATENATE('Sub-Cpt Record'!A837,'Sub-Cpt Record'!B837,'Sub-Cpt Record'!C837),"")</f>
        <v/>
      </c>
      <c r="AU837" s="362" t="n">
        <f aca="false">IF($AT837="",1,COUNTIFS($AT$11:$AT$1000, $AT837))</f>
        <v>1</v>
      </c>
      <c r="AV837" s="362" t="n">
        <f aca="false">IF(AT837&lt;&gt;"",'Sub-Cpt Record'!C837/CODE!AU837,0)</f>
        <v>0</v>
      </c>
    </row>
    <row r="838" customFormat="false" ht="15" hidden="false" customHeight="false" outlineLevel="0" collapsed="false">
      <c r="A838" s="362" t="str">
        <f aca="false">IF('Sub-Cpt Record'!B838="",IF(OR('Sub-Cpt Record'!A838=0,'Sub-Cpt Record'!A838=""),"",'Sub-Cpt Record'!A838),CONCATENATE('Sub-Cpt Record'!A838&amp;'Sub-Cpt Record'!B838))</f>
        <v/>
      </c>
      <c r="B838" s="362" t="n">
        <f aca="false">IF($A838="",1,COUNTIFS($A$11:$A$1000, $A838))</f>
        <v>1</v>
      </c>
      <c r="C838" s="363" t="str">
        <f aca="false">IF('Sub-Cpt Record'!E838 = "","",'Sub-Cpt Record'!E838&amp;"  ")</f>
        <v/>
      </c>
      <c r="D838" s="362" t="str">
        <f aca="false">IF('Sub-Cpt Record'!F838 = "","",'Sub-Cpt Record'!F838&amp;"  ")</f>
        <v/>
      </c>
      <c r="E838" s="362" t="str">
        <f aca="false">IF('Sub-Cpt Record'!G838 = "","",'Sub-Cpt Record'!G838&amp;"  ")</f>
        <v/>
      </c>
      <c r="F838" s="362" t="str">
        <f aca="false">IF('Sub-Cpt Record'!H838 = "","",'Sub-Cpt Record'!H838&amp;"  ")</f>
        <v/>
      </c>
      <c r="G838" s="362" t="str">
        <f aca="false">IF('Sub-Cpt Record'!I838 = "","",'Sub-Cpt Record'!I838&amp;"  ")</f>
        <v/>
      </c>
      <c r="H838" s="362" t="str">
        <f aca="false">IF('Sub-Cpt Record'!J838 = "","",'Sub-Cpt Record'!J838&amp;"  ")</f>
        <v/>
      </c>
      <c r="I838" s="364" t="str">
        <f aca="false">CONCATENATE(C838&amp;D838&amp;E838&amp;F838&amp;G838&amp;H838)</f>
        <v/>
      </c>
      <c r="J838" s="362" t="n">
        <f aca="false">IF(A838&lt;&gt;"",'Sub-Cpt Record'!C838/CODE!B838,0)</f>
        <v>0</v>
      </c>
      <c r="L838" s="365" t="str">
        <f aca="false">IF(A838="",IF(L839=1,1,""),1)</f>
        <v/>
      </c>
      <c r="N838" s="366" t="n">
        <f aca="false">COUNTIFS('Felling&amp;Restocking'!$A$11:$A$1000, 'Felling&amp;Restocking'!$A838, 'Felling&amp;Restocking'!$B$11:$B$1000, 'Felling&amp;Restocking'!$B838, 'Felling&amp;Restocking'!$H$11:$H$1000, 'Felling&amp;Restocking'!$H838)</f>
        <v>0</v>
      </c>
      <c r="O838" s="366" t="n">
        <f aca="false">IF(OR('Felling&amp;Restocking'!H838=0,'Felling&amp;Restocking'!H838=""),0,1)</f>
        <v>0</v>
      </c>
      <c r="P838" s="367" t="n">
        <f aca="false">SUM('Felling&amp;Restocking'!O838+'Felling&amp;Restocking'!P838)</f>
        <v>0</v>
      </c>
      <c r="S838" s="369" t="n">
        <f aca="false">IF(AND(O838&lt;&gt;0,P838&lt;&gt;0,'Felling&amp;Restocking'!G838&lt;&gt;0,AA838="",AC838=""),1,0)</f>
        <v>0</v>
      </c>
      <c r="T838" s="370" t="str">
        <f aca="false">IF(OR('Felling&amp;Restocking'!G838=0,'Felling&amp;Restocking'!G838=""),"",SUM('Felling&amp;Restocking'!O838/P838)*'Felling&amp;Restocking'!G838)</f>
        <v/>
      </c>
      <c r="U838" s="370" t="str">
        <f aca="false">IF(OR('Felling&amp;Restocking'!G838=0,'Felling&amp;Restocking'!G838=""),"",SUM('Felling&amp;Restocking'!P838/P838)*'Felling&amp;Restocking'!G838)</f>
        <v/>
      </c>
      <c r="V838" s="371" t="n">
        <f aca="false">IF(CONCATENATE('Felling&amp;Restocking'!U838&amp;'Felling&amp;Restocking'!W838&amp;'Felling&amp;Restocking'!Y838&amp;'Felling&amp;Restocking'!AA838&amp;'Felling&amp;Restocking'!AC838)="",0,1)</f>
        <v>0</v>
      </c>
      <c r="W838" s="372" t="n">
        <f aca="false">IF(OR(OR(TRIM('Felling&amp;Restocking'!H838)="T",TRIM('Felling&amp;Restocking'!H838)="DF",TRIM('Felling&amp;Restocking'!H838)="OS"),O838=0),0,1)</f>
        <v>0</v>
      </c>
      <c r="X838" s="372" t="n">
        <f aca="false">IF(OR('Felling&amp;Restocking'!$S838="",OR('Felling&amp;Restocking'!$S838=0,'Felling&amp;Restocking'!$S838="N/A")),0,1)</f>
        <v>0</v>
      </c>
      <c r="Y838" s="362" t="str">
        <f aca="false">IF(W838=1,T838,"")</f>
        <v/>
      </c>
      <c r="Z838" s="362" t="str">
        <f aca="false">IF(W838=1,U838,"")</f>
        <v/>
      </c>
      <c r="AA838" s="363" t="str">
        <f aca="false">CONCATENATE(IF(AND(AG838="B",AF838&lt;&gt;""),AF838,""),IF(AND(AI838="B",AH838&lt;&gt;""),AH838,""),IF(AND(AK838="B",AJ838&lt;&gt;""),AJ838,""),IF(AND(AM838="B",AL838&lt;&gt;""),AL838,""),IF(AND(AO838="B",AN838&lt;&gt;""),AN838,""),IF(AND(AQ838="B",AP838&lt;&gt;""),AP838,""))</f>
        <v/>
      </c>
      <c r="AC838" s="362" t="str">
        <f aca="false">CONCATENATE(IF(AND(AG838="C",AF838&lt;&gt;""),AF838,""),IF(AND(AI838="C",AH838&lt;&gt;""),AH838,""),IF(AND(AK838="C",AJ838&lt;&gt;""),AJ838,""),IF(AND(AM838="C",AL838&lt;&gt;""),AL838,""),IF(AND(AO838="C",AN838&lt;&gt;""),AN838,""),IF(AND(AQ838="C",AP838&lt;&gt;""),AP838,""))</f>
        <v/>
      </c>
      <c r="AE838" s="362" t="str">
        <f aca="false">CONCATENATE(IF(AS838="","",AS838),IF(AU838="","",AU838),IF(AW838="","",AW838),IF(AY838="","",AY838),IF(BA838="","",BA838),IF(BC838="","",BC838))</f>
        <v>1</v>
      </c>
      <c r="AF838" s="362" t="str">
        <f aca="false">IF('Felling&amp;Restocking'!I838="","",IFERROR(VLOOKUP( 'Felling&amp;Restocking'!I838,SpeciesList[],2,0),"," &amp; 'Felling&amp;Restocking'!I838))</f>
        <v/>
      </c>
      <c r="AG838" s="362" t="str">
        <f aca="false">IF('Felling&amp;Restocking'!I838="","",VLOOKUP( 'Felling&amp;Restocking'!I838,SpeciesList[],4,0))</f>
        <v/>
      </c>
      <c r="AH838" s="362" t="str">
        <f aca="false">IF('Felling&amp;Restocking'!J838="","",IFERROR("," &amp; VLOOKUP( 'Felling&amp;Restocking'!J838,SpeciesList[],2,0),"," &amp; 'Felling&amp;Restocking'!J838))</f>
        <v/>
      </c>
      <c r="AI838" s="362" t="str">
        <f aca="false">IF('Felling&amp;Restocking'!J838="","",VLOOKUP( 'Felling&amp;Restocking'!J838,SpeciesList[],4,0))</f>
        <v/>
      </c>
      <c r="AJ838" s="362" t="str">
        <f aca="false">IF('Felling&amp;Restocking'!K838="","",IFERROR("," &amp; VLOOKUP( 'Felling&amp;Restocking'!K838,SpeciesList[],2,0),"," &amp; 'Felling&amp;Restocking'!K838))</f>
        <v/>
      </c>
      <c r="AK838" s="362" t="str">
        <f aca="false">IF('Felling&amp;Restocking'!K838="","",VLOOKUP( 'Felling&amp;Restocking'!K838,SpeciesList[],4,0))</f>
        <v/>
      </c>
      <c r="AL838" s="362" t="str">
        <f aca="false">IF('Felling&amp;Restocking'!L838="","",IFERROR("," &amp; VLOOKUP( 'Felling&amp;Restocking'!L838,SpeciesList[],2,0),"," &amp; 'Felling&amp;Restocking'!L838))</f>
        <v/>
      </c>
      <c r="AM838" s="362" t="str">
        <f aca="false">IF('Felling&amp;Restocking'!L838="","",VLOOKUP( 'Felling&amp;Restocking'!L838,SpeciesList[],4,0))</f>
        <v/>
      </c>
      <c r="AN838" s="362" t="str">
        <f aca="false">IF('Felling&amp;Restocking'!M838="","",IFERROR("," &amp; VLOOKUP( 'Felling&amp;Restocking'!M838,SpeciesList[],2,0),"," &amp; 'Felling&amp;Restocking'!M838))</f>
        <v/>
      </c>
      <c r="AO838" s="362" t="str">
        <f aca="false">IF('Felling&amp;Restocking'!M838="","",VLOOKUP( 'Felling&amp;Restocking'!M838,SpeciesList[],4,0))</f>
        <v/>
      </c>
      <c r="AP838" s="362" t="str">
        <f aca="false">IF('Felling&amp;Restocking'!N838="","",IFERROR("," &amp; VLOOKUP( 'Felling&amp;Restocking'!N838,SpeciesList[],2,0),"," &amp; 'Felling&amp;Restocking'!N838))</f>
        <v/>
      </c>
      <c r="AQ838" s="362" t="str">
        <f aca="false">IF('Felling&amp;Restocking'!N838="","",VLOOKUP( 'Felling&amp;Restocking'!N838,SpeciesList[],4,0))</f>
        <v/>
      </c>
      <c r="AT838" s="362" t="str">
        <f aca="false">IF('Sub-Cpt Record'!A838&lt;&gt;"",CONCATENATE('Sub-Cpt Record'!A838,'Sub-Cpt Record'!B838,'Sub-Cpt Record'!C838),"")</f>
        <v/>
      </c>
      <c r="AU838" s="362" t="n">
        <f aca="false">IF($AT838="",1,COUNTIFS($AT$11:$AT$1000, $AT838))</f>
        <v>1</v>
      </c>
      <c r="AV838" s="362" t="n">
        <f aca="false">IF(AT838&lt;&gt;"",'Sub-Cpt Record'!C838/CODE!AU838,0)</f>
        <v>0</v>
      </c>
    </row>
    <row r="839" customFormat="false" ht="15" hidden="false" customHeight="false" outlineLevel="0" collapsed="false">
      <c r="A839" s="362" t="str">
        <f aca="false">IF('Sub-Cpt Record'!B839="",IF(OR('Sub-Cpt Record'!A839=0,'Sub-Cpt Record'!A839=""),"",'Sub-Cpt Record'!A839),CONCATENATE('Sub-Cpt Record'!A839&amp;'Sub-Cpt Record'!B839))</f>
        <v/>
      </c>
      <c r="B839" s="362" t="n">
        <f aca="false">IF($A839="",1,COUNTIFS($A$11:$A$1000, $A839))</f>
        <v>1</v>
      </c>
      <c r="C839" s="363" t="str">
        <f aca="false">IF('Sub-Cpt Record'!E839 = "","",'Sub-Cpt Record'!E839&amp;"  ")</f>
        <v/>
      </c>
      <c r="D839" s="362" t="str">
        <f aca="false">IF('Sub-Cpt Record'!F839 = "","",'Sub-Cpt Record'!F839&amp;"  ")</f>
        <v/>
      </c>
      <c r="E839" s="362" t="str">
        <f aca="false">IF('Sub-Cpt Record'!G839 = "","",'Sub-Cpt Record'!G839&amp;"  ")</f>
        <v/>
      </c>
      <c r="F839" s="362" t="str">
        <f aca="false">IF('Sub-Cpt Record'!H839 = "","",'Sub-Cpt Record'!H839&amp;"  ")</f>
        <v/>
      </c>
      <c r="G839" s="362" t="str">
        <f aca="false">IF('Sub-Cpt Record'!I839 = "","",'Sub-Cpt Record'!I839&amp;"  ")</f>
        <v/>
      </c>
      <c r="H839" s="362" t="str">
        <f aca="false">IF('Sub-Cpt Record'!J839 = "","",'Sub-Cpt Record'!J839&amp;"  ")</f>
        <v/>
      </c>
      <c r="I839" s="364" t="str">
        <f aca="false">CONCATENATE(C839&amp;D839&amp;E839&amp;F839&amp;G839&amp;H839)</f>
        <v/>
      </c>
      <c r="J839" s="362" t="n">
        <f aca="false">IF(A839&lt;&gt;"",'Sub-Cpt Record'!C839/CODE!B839,0)</f>
        <v>0</v>
      </c>
      <c r="L839" s="365" t="str">
        <f aca="false">IF(A839="",IF(L840=1,1,""),1)</f>
        <v/>
      </c>
      <c r="N839" s="366" t="n">
        <f aca="false">COUNTIFS('Felling&amp;Restocking'!$A$11:$A$1000, 'Felling&amp;Restocking'!$A839, 'Felling&amp;Restocking'!$B$11:$B$1000, 'Felling&amp;Restocking'!$B839, 'Felling&amp;Restocking'!$H$11:$H$1000, 'Felling&amp;Restocking'!$H839)</f>
        <v>0</v>
      </c>
      <c r="O839" s="366" t="n">
        <f aca="false">IF(OR('Felling&amp;Restocking'!H839=0,'Felling&amp;Restocking'!H839=""),0,1)</f>
        <v>0</v>
      </c>
      <c r="P839" s="367" t="n">
        <f aca="false">SUM('Felling&amp;Restocking'!O839+'Felling&amp;Restocking'!P839)</f>
        <v>0</v>
      </c>
      <c r="S839" s="369" t="n">
        <f aca="false">IF(AND(O839&lt;&gt;0,P839&lt;&gt;0,'Felling&amp;Restocking'!G839&lt;&gt;0,AA839="",AC839=""),1,0)</f>
        <v>0</v>
      </c>
      <c r="T839" s="370" t="str">
        <f aca="false">IF(OR('Felling&amp;Restocking'!G839=0,'Felling&amp;Restocking'!G839=""),"",SUM('Felling&amp;Restocking'!O839/P839)*'Felling&amp;Restocking'!G839)</f>
        <v/>
      </c>
      <c r="U839" s="370" t="str">
        <f aca="false">IF(OR('Felling&amp;Restocking'!G839=0,'Felling&amp;Restocking'!G839=""),"",SUM('Felling&amp;Restocking'!P839/P839)*'Felling&amp;Restocking'!G839)</f>
        <v/>
      </c>
      <c r="V839" s="371" t="n">
        <f aca="false">IF(CONCATENATE('Felling&amp;Restocking'!U839&amp;'Felling&amp;Restocking'!W839&amp;'Felling&amp;Restocking'!Y839&amp;'Felling&amp;Restocking'!AA839&amp;'Felling&amp;Restocking'!AC839)="",0,1)</f>
        <v>0</v>
      </c>
      <c r="W839" s="372" t="n">
        <f aca="false">IF(OR(OR(TRIM('Felling&amp;Restocking'!H839)="T",TRIM('Felling&amp;Restocking'!H839)="DF",TRIM('Felling&amp;Restocking'!H839)="OS"),O839=0),0,1)</f>
        <v>0</v>
      </c>
      <c r="X839" s="372" t="n">
        <f aca="false">IF(OR('Felling&amp;Restocking'!$S839="",OR('Felling&amp;Restocking'!$S839=0,'Felling&amp;Restocking'!$S839="N/A")),0,1)</f>
        <v>0</v>
      </c>
      <c r="Y839" s="362" t="str">
        <f aca="false">IF(W839=1,T839,"")</f>
        <v/>
      </c>
      <c r="Z839" s="362" t="str">
        <f aca="false">IF(W839=1,U839,"")</f>
        <v/>
      </c>
      <c r="AA839" s="363" t="str">
        <f aca="false">CONCATENATE(IF(AND(AG839="B",AF839&lt;&gt;""),AF839,""),IF(AND(AI839="B",AH839&lt;&gt;""),AH839,""),IF(AND(AK839="B",AJ839&lt;&gt;""),AJ839,""),IF(AND(AM839="B",AL839&lt;&gt;""),AL839,""),IF(AND(AO839="B",AN839&lt;&gt;""),AN839,""),IF(AND(AQ839="B",AP839&lt;&gt;""),AP839,""))</f>
        <v/>
      </c>
      <c r="AC839" s="362" t="str">
        <f aca="false">CONCATENATE(IF(AND(AG839="C",AF839&lt;&gt;""),AF839,""),IF(AND(AI839="C",AH839&lt;&gt;""),AH839,""),IF(AND(AK839="C",AJ839&lt;&gt;""),AJ839,""),IF(AND(AM839="C",AL839&lt;&gt;""),AL839,""),IF(AND(AO839="C",AN839&lt;&gt;""),AN839,""),IF(AND(AQ839="C",AP839&lt;&gt;""),AP839,""))</f>
        <v/>
      </c>
      <c r="AE839" s="362" t="str">
        <f aca="false">CONCATENATE(IF(AS839="","",AS839),IF(AU839="","",AU839),IF(AW839="","",AW839),IF(AY839="","",AY839),IF(BA839="","",BA839),IF(BC839="","",BC839))</f>
        <v>1</v>
      </c>
      <c r="AF839" s="362" t="str">
        <f aca="false">IF('Felling&amp;Restocking'!I839="","",IFERROR(VLOOKUP( 'Felling&amp;Restocking'!I839,SpeciesList[],2,0),"," &amp; 'Felling&amp;Restocking'!I839))</f>
        <v/>
      </c>
      <c r="AG839" s="362" t="str">
        <f aca="false">IF('Felling&amp;Restocking'!I839="","",VLOOKUP( 'Felling&amp;Restocking'!I839,SpeciesList[],4,0))</f>
        <v/>
      </c>
      <c r="AH839" s="362" t="str">
        <f aca="false">IF('Felling&amp;Restocking'!J839="","",IFERROR("," &amp; VLOOKUP( 'Felling&amp;Restocking'!J839,SpeciesList[],2,0),"," &amp; 'Felling&amp;Restocking'!J839))</f>
        <v/>
      </c>
      <c r="AI839" s="362" t="str">
        <f aca="false">IF('Felling&amp;Restocking'!J839="","",VLOOKUP( 'Felling&amp;Restocking'!J839,SpeciesList[],4,0))</f>
        <v/>
      </c>
      <c r="AJ839" s="362" t="str">
        <f aca="false">IF('Felling&amp;Restocking'!K839="","",IFERROR("," &amp; VLOOKUP( 'Felling&amp;Restocking'!K839,SpeciesList[],2,0),"," &amp; 'Felling&amp;Restocking'!K839))</f>
        <v/>
      </c>
      <c r="AK839" s="362" t="str">
        <f aca="false">IF('Felling&amp;Restocking'!K839="","",VLOOKUP( 'Felling&amp;Restocking'!K839,SpeciesList[],4,0))</f>
        <v/>
      </c>
      <c r="AL839" s="362" t="str">
        <f aca="false">IF('Felling&amp;Restocking'!L839="","",IFERROR("," &amp; VLOOKUP( 'Felling&amp;Restocking'!L839,SpeciesList[],2,0),"," &amp; 'Felling&amp;Restocking'!L839))</f>
        <v/>
      </c>
      <c r="AM839" s="362" t="str">
        <f aca="false">IF('Felling&amp;Restocking'!L839="","",VLOOKUP( 'Felling&amp;Restocking'!L839,SpeciesList[],4,0))</f>
        <v/>
      </c>
      <c r="AN839" s="362" t="str">
        <f aca="false">IF('Felling&amp;Restocking'!M839="","",IFERROR("," &amp; VLOOKUP( 'Felling&amp;Restocking'!M839,SpeciesList[],2,0),"," &amp; 'Felling&amp;Restocking'!M839))</f>
        <v/>
      </c>
      <c r="AO839" s="362" t="str">
        <f aca="false">IF('Felling&amp;Restocking'!M839="","",VLOOKUP( 'Felling&amp;Restocking'!M839,SpeciesList[],4,0))</f>
        <v/>
      </c>
      <c r="AP839" s="362" t="str">
        <f aca="false">IF('Felling&amp;Restocking'!N839="","",IFERROR("," &amp; VLOOKUP( 'Felling&amp;Restocking'!N839,SpeciesList[],2,0),"," &amp; 'Felling&amp;Restocking'!N839))</f>
        <v/>
      </c>
      <c r="AQ839" s="362" t="str">
        <f aca="false">IF('Felling&amp;Restocking'!N839="","",VLOOKUP( 'Felling&amp;Restocking'!N839,SpeciesList[],4,0))</f>
        <v/>
      </c>
      <c r="AT839" s="362" t="str">
        <f aca="false">IF('Sub-Cpt Record'!A839&lt;&gt;"",CONCATENATE('Sub-Cpt Record'!A839,'Sub-Cpt Record'!B839,'Sub-Cpt Record'!C839),"")</f>
        <v/>
      </c>
      <c r="AU839" s="362" t="n">
        <f aca="false">IF($AT839="",1,COUNTIFS($AT$11:$AT$1000, $AT839))</f>
        <v>1</v>
      </c>
      <c r="AV839" s="362" t="n">
        <f aca="false">IF(AT839&lt;&gt;"",'Sub-Cpt Record'!C839/CODE!AU839,0)</f>
        <v>0</v>
      </c>
    </row>
    <row r="840" customFormat="false" ht="15" hidden="false" customHeight="false" outlineLevel="0" collapsed="false">
      <c r="A840" s="362" t="str">
        <f aca="false">IF('Sub-Cpt Record'!B840="",IF(OR('Sub-Cpt Record'!A840=0,'Sub-Cpt Record'!A840=""),"",'Sub-Cpt Record'!A840),CONCATENATE('Sub-Cpt Record'!A840&amp;'Sub-Cpt Record'!B840))</f>
        <v/>
      </c>
      <c r="B840" s="362" t="n">
        <f aca="false">IF($A840="",1,COUNTIFS($A$11:$A$1000, $A840))</f>
        <v>1</v>
      </c>
      <c r="C840" s="363" t="str">
        <f aca="false">IF('Sub-Cpt Record'!E840 = "","",'Sub-Cpt Record'!E840&amp;"  ")</f>
        <v/>
      </c>
      <c r="D840" s="362" t="str">
        <f aca="false">IF('Sub-Cpt Record'!F840 = "","",'Sub-Cpt Record'!F840&amp;"  ")</f>
        <v/>
      </c>
      <c r="E840" s="362" t="str">
        <f aca="false">IF('Sub-Cpt Record'!G840 = "","",'Sub-Cpt Record'!G840&amp;"  ")</f>
        <v/>
      </c>
      <c r="F840" s="362" t="str">
        <f aca="false">IF('Sub-Cpt Record'!H840 = "","",'Sub-Cpt Record'!H840&amp;"  ")</f>
        <v/>
      </c>
      <c r="G840" s="362" t="str">
        <f aca="false">IF('Sub-Cpt Record'!I840 = "","",'Sub-Cpt Record'!I840&amp;"  ")</f>
        <v/>
      </c>
      <c r="H840" s="362" t="str">
        <f aca="false">IF('Sub-Cpt Record'!J840 = "","",'Sub-Cpt Record'!J840&amp;"  ")</f>
        <v/>
      </c>
      <c r="I840" s="364" t="str">
        <f aca="false">CONCATENATE(C840&amp;D840&amp;E840&amp;F840&amp;G840&amp;H840)</f>
        <v/>
      </c>
      <c r="J840" s="362" t="n">
        <f aca="false">IF(A840&lt;&gt;"",'Sub-Cpt Record'!C840/CODE!B840,0)</f>
        <v>0</v>
      </c>
      <c r="L840" s="365" t="str">
        <f aca="false">IF(A840="",IF(L841=1,1,""),1)</f>
        <v/>
      </c>
      <c r="N840" s="366" t="n">
        <f aca="false">COUNTIFS('Felling&amp;Restocking'!$A$11:$A$1000, 'Felling&amp;Restocking'!$A840, 'Felling&amp;Restocking'!$B$11:$B$1000, 'Felling&amp;Restocking'!$B840, 'Felling&amp;Restocking'!$H$11:$H$1000, 'Felling&amp;Restocking'!$H840)</f>
        <v>0</v>
      </c>
      <c r="O840" s="366" t="n">
        <f aca="false">IF(OR('Felling&amp;Restocking'!H840=0,'Felling&amp;Restocking'!H840=""),0,1)</f>
        <v>0</v>
      </c>
      <c r="P840" s="367" t="n">
        <f aca="false">SUM('Felling&amp;Restocking'!O840+'Felling&amp;Restocking'!P840)</f>
        <v>0</v>
      </c>
      <c r="S840" s="369" t="n">
        <f aca="false">IF(AND(O840&lt;&gt;0,P840&lt;&gt;0,'Felling&amp;Restocking'!G840&lt;&gt;0,AA840="",AC840=""),1,0)</f>
        <v>0</v>
      </c>
      <c r="T840" s="370" t="str">
        <f aca="false">IF(OR('Felling&amp;Restocking'!G840=0,'Felling&amp;Restocking'!G840=""),"",SUM('Felling&amp;Restocking'!O840/P840)*'Felling&amp;Restocking'!G840)</f>
        <v/>
      </c>
      <c r="U840" s="370" t="str">
        <f aca="false">IF(OR('Felling&amp;Restocking'!G840=0,'Felling&amp;Restocking'!G840=""),"",SUM('Felling&amp;Restocking'!P840/P840)*'Felling&amp;Restocking'!G840)</f>
        <v/>
      </c>
      <c r="V840" s="371" t="n">
        <f aca="false">IF(CONCATENATE('Felling&amp;Restocking'!U840&amp;'Felling&amp;Restocking'!W840&amp;'Felling&amp;Restocking'!Y840&amp;'Felling&amp;Restocking'!AA840&amp;'Felling&amp;Restocking'!AC840)="",0,1)</f>
        <v>0</v>
      </c>
      <c r="W840" s="372" t="n">
        <f aca="false">IF(OR(OR(TRIM('Felling&amp;Restocking'!H840)="T",TRIM('Felling&amp;Restocking'!H840)="DF",TRIM('Felling&amp;Restocking'!H840)="OS"),O840=0),0,1)</f>
        <v>0</v>
      </c>
      <c r="X840" s="372" t="n">
        <f aca="false">IF(OR('Felling&amp;Restocking'!$S840="",OR('Felling&amp;Restocking'!$S840=0,'Felling&amp;Restocking'!$S840="N/A")),0,1)</f>
        <v>0</v>
      </c>
      <c r="Y840" s="362" t="str">
        <f aca="false">IF(W840=1,T840,"")</f>
        <v/>
      </c>
      <c r="Z840" s="362" t="str">
        <f aca="false">IF(W840=1,U840,"")</f>
        <v/>
      </c>
      <c r="AA840" s="363" t="str">
        <f aca="false">CONCATENATE(IF(AND(AG840="B",AF840&lt;&gt;""),AF840,""),IF(AND(AI840="B",AH840&lt;&gt;""),AH840,""),IF(AND(AK840="B",AJ840&lt;&gt;""),AJ840,""),IF(AND(AM840="B",AL840&lt;&gt;""),AL840,""),IF(AND(AO840="B",AN840&lt;&gt;""),AN840,""),IF(AND(AQ840="B",AP840&lt;&gt;""),AP840,""))</f>
        <v/>
      </c>
      <c r="AC840" s="362" t="str">
        <f aca="false">CONCATENATE(IF(AND(AG840="C",AF840&lt;&gt;""),AF840,""),IF(AND(AI840="C",AH840&lt;&gt;""),AH840,""),IF(AND(AK840="C",AJ840&lt;&gt;""),AJ840,""),IF(AND(AM840="C",AL840&lt;&gt;""),AL840,""),IF(AND(AO840="C",AN840&lt;&gt;""),AN840,""),IF(AND(AQ840="C",AP840&lt;&gt;""),AP840,""))</f>
        <v/>
      </c>
      <c r="AE840" s="362" t="str">
        <f aca="false">CONCATENATE(IF(AS840="","",AS840),IF(AU840="","",AU840),IF(AW840="","",AW840),IF(AY840="","",AY840),IF(BA840="","",BA840),IF(BC840="","",BC840))</f>
        <v>1</v>
      </c>
      <c r="AF840" s="362" t="str">
        <f aca="false">IF('Felling&amp;Restocking'!I840="","",IFERROR(VLOOKUP( 'Felling&amp;Restocking'!I840,SpeciesList[],2,0),"," &amp; 'Felling&amp;Restocking'!I840))</f>
        <v/>
      </c>
      <c r="AG840" s="362" t="str">
        <f aca="false">IF('Felling&amp;Restocking'!I840="","",VLOOKUP( 'Felling&amp;Restocking'!I840,SpeciesList[],4,0))</f>
        <v/>
      </c>
      <c r="AH840" s="362" t="str">
        <f aca="false">IF('Felling&amp;Restocking'!J840="","",IFERROR("," &amp; VLOOKUP( 'Felling&amp;Restocking'!J840,SpeciesList[],2,0),"," &amp; 'Felling&amp;Restocking'!J840))</f>
        <v/>
      </c>
      <c r="AI840" s="362" t="str">
        <f aca="false">IF('Felling&amp;Restocking'!J840="","",VLOOKUP( 'Felling&amp;Restocking'!J840,SpeciesList[],4,0))</f>
        <v/>
      </c>
      <c r="AJ840" s="362" t="str">
        <f aca="false">IF('Felling&amp;Restocking'!K840="","",IFERROR("," &amp; VLOOKUP( 'Felling&amp;Restocking'!K840,SpeciesList[],2,0),"," &amp; 'Felling&amp;Restocking'!K840))</f>
        <v/>
      </c>
      <c r="AK840" s="362" t="str">
        <f aca="false">IF('Felling&amp;Restocking'!K840="","",VLOOKUP( 'Felling&amp;Restocking'!K840,SpeciesList[],4,0))</f>
        <v/>
      </c>
      <c r="AL840" s="362" t="str">
        <f aca="false">IF('Felling&amp;Restocking'!L840="","",IFERROR("," &amp; VLOOKUP( 'Felling&amp;Restocking'!L840,SpeciesList[],2,0),"," &amp; 'Felling&amp;Restocking'!L840))</f>
        <v/>
      </c>
      <c r="AM840" s="362" t="str">
        <f aca="false">IF('Felling&amp;Restocking'!L840="","",VLOOKUP( 'Felling&amp;Restocking'!L840,SpeciesList[],4,0))</f>
        <v/>
      </c>
      <c r="AN840" s="362" t="str">
        <f aca="false">IF('Felling&amp;Restocking'!M840="","",IFERROR("," &amp; VLOOKUP( 'Felling&amp;Restocking'!M840,SpeciesList[],2,0),"," &amp; 'Felling&amp;Restocking'!M840))</f>
        <v/>
      </c>
      <c r="AO840" s="362" t="str">
        <f aca="false">IF('Felling&amp;Restocking'!M840="","",VLOOKUP( 'Felling&amp;Restocking'!M840,SpeciesList[],4,0))</f>
        <v/>
      </c>
      <c r="AP840" s="362" t="str">
        <f aca="false">IF('Felling&amp;Restocking'!N840="","",IFERROR("," &amp; VLOOKUP( 'Felling&amp;Restocking'!N840,SpeciesList[],2,0),"," &amp; 'Felling&amp;Restocking'!N840))</f>
        <v/>
      </c>
      <c r="AQ840" s="362" t="str">
        <f aca="false">IF('Felling&amp;Restocking'!N840="","",VLOOKUP( 'Felling&amp;Restocking'!N840,SpeciesList[],4,0))</f>
        <v/>
      </c>
      <c r="AT840" s="362" t="str">
        <f aca="false">IF('Sub-Cpt Record'!A840&lt;&gt;"",CONCATENATE('Sub-Cpt Record'!A840,'Sub-Cpt Record'!B840,'Sub-Cpt Record'!C840),"")</f>
        <v/>
      </c>
      <c r="AU840" s="362" t="n">
        <f aca="false">IF($AT840="",1,COUNTIFS($AT$11:$AT$1000, $AT840))</f>
        <v>1</v>
      </c>
      <c r="AV840" s="362" t="n">
        <f aca="false">IF(AT840&lt;&gt;"",'Sub-Cpt Record'!C840/CODE!AU840,0)</f>
        <v>0</v>
      </c>
    </row>
    <row r="841" customFormat="false" ht="15" hidden="false" customHeight="false" outlineLevel="0" collapsed="false">
      <c r="A841" s="362" t="str">
        <f aca="false">IF('Sub-Cpt Record'!B841="",IF(OR('Sub-Cpt Record'!A841=0,'Sub-Cpt Record'!A841=""),"",'Sub-Cpt Record'!A841),CONCATENATE('Sub-Cpt Record'!A841&amp;'Sub-Cpt Record'!B841))</f>
        <v/>
      </c>
      <c r="B841" s="362" t="n">
        <f aca="false">IF($A841="",1,COUNTIFS($A$11:$A$1000, $A841))</f>
        <v>1</v>
      </c>
      <c r="C841" s="363" t="str">
        <f aca="false">IF('Sub-Cpt Record'!E841 = "","",'Sub-Cpt Record'!E841&amp;"  ")</f>
        <v/>
      </c>
      <c r="D841" s="362" t="str">
        <f aca="false">IF('Sub-Cpt Record'!F841 = "","",'Sub-Cpt Record'!F841&amp;"  ")</f>
        <v/>
      </c>
      <c r="E841" s="362" t="str">
        <f aca="false">IF('Sub-Cpt Record'!G841 = "","",'Sub-Cpt Record'!G841&amp;"  ")</f>
        <v/>
      </c>
      <c r="F841" s="362" t="str">
        <f aca="false">IF('Sub-Cpt Record'!H841 = "","",'Sub-Cpt Record'!H841&amp;"  ")</f>
        <v/>
      </c>
      <c r="G841" s="362" t="str">
        <f aca="false">IF('Sub-Cpt Record'!I841 = "","",'Sub-Cpt Record'!I841&amp;"  ")</f>
        <v/>
      </c>
      <c r="H841" s="362" t="str">
        <f aca="false">IF('Sub-Cpt Record'!J841 = "","",'Sub-Cpt Record'!J841&amp;"  ")</f>
        <v/>
      </c>
      <c r="I841" s="364" t="str">
        <f aca="false">CONCATENATE(C841&amp;D841&amp;E841&amp;F841&amp;G841&amp;H841)</f>
        <v/>
      </c>
      <c r="J841" s="362" t="n">
        <f aca="false">IF(A841&lt;&gt;"",'Sub-Cpt Record'!C841/CODE!B841,0)</f>
        <v>0</v>
      </c>
      <c r="L841" s="365" t="str">
        <f aca="false">IF(A841="",IF(L842=1,1,""),1)</f>
        <v/>
      </c>
      <c r="N841" s="366" t="n">
        <f aca="false">COUNTIFS('Felling&amp;Restocking'!$A$11:$A$1000, 'Felling&amp;Restocking'!$A841, 'Felling&amp;Restocking'!$B$11:$B$1000, 'Felling&amp;Restocking'!$B841, 'Felling&amp;Restocking'!$H$11:$H$1000, 'Felling&amp;Restocking'!$H841)</f>
        <v>0</v>
      </c>
      <c r="O841" s="366" t="n">
        <f aca="false">IF(OR('Felling&amp;Restocking'!H841=0,'Felling&amp;Restocking'!H841=""),0,1)</f>
        <v>0</v>
      </c>
      <c r="P841" s="367" t="n">
        <f aca="false">SUM('Felling&amp;Restocking'!O841+'Felling&amp;Restocking'!P841)</f>
        <v>0</v>
      </c>
      <c r="S841" s="369" t="n">
        <f aca="false">IF(AND(O841&lt;&gt;0,P841&lt;&gt;0,'Felling&amp;Restocking'!G841&lt;&gt;0,AA841="",AC841=""),1,0)</f>
        <v>0</v>
      </c>
      <c r="T841" s="370" t="str">
        <f aca="false">IF(OR('Felling&amp;Restocking'!G841=0,'Felling&amp;Restocking'!G841=""),"",SUM('Felling&amp;Restocking'!O841/P841)*'Felling&amp;Restocking'!G841)</f>
        <v/>
      </c>
      <c r="U841" s="370" t="str">
        <f aca="false">IF(OR('Felling&amp;Restocking'!G841=0,'Felling&amp;Restocking'!G841=""),"",SUM('Felling&amp;Restocking'!P841/P841)*'Felling&amp;Restocking'!G841)</f>
        <v/>
      </c>
      <c r="V841" s="371" t="n">
        <f aca="false">IF(CONCATENATE('Felling&amp;Restocking'!U841&amp;'Felling&amp;Restocking'!W841&amp;'Felling&amp;Restocking'!Y841&amp;'Felling&amp;Restocking'!AA841&amp;'Felling&amp;Restocking'!AC841)="",0,1)</f>
        <v>0</v>
      </c>
      <c r="W841" s="372" t="n">
        <f aca="false">IF(OR(OR(TRIM('Felling&amp;Restocking'!H841)="T",TRIM('Felling&amp;Restocking'!H841)="DF",TRIM('Felling&amp;Restocking'!H841)="OS"),O841=0),0,1)</f>
        <v>0</v>
      </c>
      <c r="X841" s="372" t="n">
        <f aca="false">IF(OR('Felling&amp;Restocking'!$S841="",OR('Felling&amp;Restocking'!$S841=0,'Felling&amp;Restocking'!$S841="N/A")),0,1)</f>
        <v>0</v>
      </c>
      <c r="Y841" s="362" t="str">
        <f aca="false">IF(W841=1,T841,"")</f>
        <v/>
      </c>
      <c r="Z841" s="362" t="str">
        <f aca="false">IF(W841=1,U841,"")</f>
        <v/>
      </c>
      <c r="AA841" s="363" t="str">
        <f aca="false">CONCATENATE(IF(AND(AG841="B",AF841&lt;&gt;""),AF841,""),IF(AND(AI841="B",AH841&lt;&gt;""),AH841,""),IF(AND(AK841="B",AJ841&lt;&gt;""),AJ841,""),IF(AND(AM841="B",AL841&lt;&gt;""),AL841,""),IF(AND(AO841="B",AN841&lt;&gt;""),AN841,""),IF(AND(AQ841="B",AP841&lt;&gt;""),AP841,""))</f>
        <v/>
      </c>
      <c r="AC841" s="362" t="str">
        <f aca="false">CONCATENATE(IF(AND(AG841="C",AF841&lt;&gt;""),AF841,""),IF(AND(AI841="C",AH841&lt;&gt;""),AH841,""),IF(AND(AK841="C",AJ841&lt;&gt;""),AJ841,""),IF(AND(AM841="C",AL841&lt;&gt;""),AL841,""),IF(AND(AO841="C",AN841&lt;&gt;""),AN841,""),IF(AND(AQ841="C",AP841&lt;&gt;""),AP841,""))</f>
        <v/>
      </c>
      <c r="AE841" s="362" t="str">
        <f aca="false">CONCATENATE(IF(AS841="","",AS841),IF(AU841="","",AU841),IF(AW841="","",AW841),IF(AY841="","",AY841),IF(BA841="","",BA841),IF(BC841="","",BC841))</f>
        <v>1</v>
      </c>
      <c r="AF841" s="362" t="str">
        <f aca="false">IF('Felling&amp;Restocking'!I841="","",IFERROR(VLOOKUP( 'Felling&amp;Restocking'!I841,SpeciesList[],2,0),"," &amp; 'Felling&amp;Restocking'!I841))</f>
        <v/>
      </c>
      <c r="AG841" s="362" t="str">
        <f aca="false">IF('Felling&amp;Restocking'!I841="","",VLOOKUP( 'Felling&amp;Restocking'!I841,SpeciesList[],4,0))</f>
        <v/>
      </c>
      <c r="AH841" s="362" t="str">
        <f aca="false">IF('Felling&amp;Restocking'!J841="","",IFERROR("," &amp; VLOOKUP( 'Felling&amp;Restocking'!J841,SpeciesList[],2,0),"," &amp; 'Felling&amp;Restocking'!J841))</f>
        <v/>
      </c>
      <c r="AI841" s="362" t="str">
        <f aca="false">IF('Felling&amp;Restocking'!J841="","",VLOOKUP( 'Felling&amp;Restocking'!J841,SpeciesList[],4,0))</f>
        <v/>
      </c>
      <c r="AJ841" s="362" t="str">
        <f aca="false">IF('Felling&amp;Restocking'!K841="","",IFERROR("," &amp; VLOOKUP( 'Felling&amp;Restocking'!K841,SpeciesList[],2,0),"," &amp; 'Felling&amp;Restocking'!K841))</f>
        <v/>
      </c>
      <c r="AK841" s="362" t="str">
        <f aca="false">IF('Felling&amp;Restocking'!K841="","",VLOOKUP( 'Felling&amp;Restocking'!K841,SpeciesList[],4,0))</f>
        <v/>
      </c>
      <c r="AL841" s="362" t="str">
        <f aca="false">IF('Felling&amp;Restocking'!L841="","",IFERROR("," &amp; VLOOKUP( 'Felling&amp;Restocking'!L841,SpeciesList[],2,0),"," &amp; 'Felling&amp;Restocking'!L841))</f>
        <v/>
      </c>
      <c r="AM841" s="362" t="str">
        <f aca="false">IF('Felling&amp;Restocking'!L841="","",VLOOKUP( 'Felling&amp;Restocking'!L841,SpeciesList[],4,0))</f>
        <v/>
      </c>
      <c r="AN841" s="362" t="str">
        <f aca="false">IF('Felling&amp;Restocking'!M841="","",IFERROR("," &amp; VLOOKUP( 'Felling&amp;Restocking'!M841,SpeciesList[],2,0),"," &amp; 'Felling&amp;Restocking'!M841))</f>
        <v/>
      </c>
      <c r="AO841" s="362" t="str">
        <f aca="false">IF('Felling&amp;Restocking'!M841="","",VLOOKUP( 'Felling&amp;Restocking'!M841,SpeciesList[],4,0))</f>
        <v/>
      </c>
      <c r="AP841" s="362" t="str">
        <f aca="false">IF('Felling&amp;Restocking'!N841="","",IFERROR("," &amp; VLOOKUP( 'Felling&amp;Restocking'!N841,SpeciesList[],2,0),"," &amp; 'Felling&amp;Restocking'!N841))</f>
        <v/>
      </c>
      <c r="AQ841" s="362" t="str">
        <f aca="false">IF('Felling&amp;Restocking'!N841="","",VLOOKUP( 'Felling&amp;Restocking'!N841,SpeciesList[],4,0))</f>
        <v/>
      </c>
      <c r="AT841" s="362" t="str">
        <f aca="false">IF('Sub-Cpt Record'!A841&lt;&gt;"",CONCATENATE('Sub-Cpt Record'!A841,'Sub-Cpt Record'!B841,'Sub-Cpt Record'!C841),"")</f>
        <v/>
      </c>
      <c r="AU841" s="362" t="n">
        <f aca="false">IF($AT841="",1,COUNTIFS($AT$11:$AT$1000, $AT841))</f>
        <v>1</v>
      </c>
      <c r="AV841" s="362" t="n">
        <f aca="false">IF(AT841&lt;&gt;"",'Sub-Cpt Record'!C841/CODE!AU841,0)</f>
        <v>0</v>
      </c>
    </row>
    <row r="842" customFormat="false" ht="15" hidden="false" customHeight="false" outlineLevel="0" collapsed="false">
      <c r="A842" s="362" t="str">
        <f aca="false">IF('Sub-Cpt Record'!B842="",IF(OR('Sub-Cpt Record'!A842=0,'Sub-Cpt Record'!A842=""),"",'Sub-Cpt Record'!A842),CONCATENATE('Sub-Cpt Record'!A842&amp;'Sub-Cpt Record'!B842))</f>
        <v/>
      </c>
      <c r="B842" s="362" t="n">
        <f aca="false">IF($A842="",1,COUNTIFS($A$11:$A$1000, $A842))</f>
        <v>1</v>
      </c>
      <c r="C842" s="363" t="str">
        <f aca="false">IF('Sub-Cpt Record'!E842 = "","",'Sub-Cpt Record'!E842&amp;"  ")</f>
        <v/>
      </c>
      <c r="D842" s="362" t="str">
        <f aca="false">IF('Sub-Cpt Record'!F842 = "","",'Sub-Cpt Record'!F842&amp;"  ")</f>
        <v/>
      </c>
      <c r="E842" s="362" t="str">
        <f aca="false">IF('Sub-Cpt Record'!G842 = "","",'Sub-Cpt Record'!G842&amp;"  ")</f>
        <v/>
      </c>
      <c r="F842" s="362" t="str">
        <f aca="false">IF('Sub-Cpt Record'!H842 = "","",'Sub-Cpt Record'!H842&amp;"  ")</f>
        <v/>
      </c>
      <c r="G842" s="362" t="str">
        <f aca="false">IF('Sub-Cpt Record'!I842 = "","",'Sub-Cpt Record'!I842&amp;"  ")</f>
        <v/>
      </c>
      <c r="H842" s="362" t="str">
        <f aca="false">IF('Sub-Cpt Record'!J842 = "","",'Sub-Cpt Record'!J842&amp;"  ")</f>
        <v/>
      </c>
      <c r="I842" s="364" t="str">
        <f aca="false">CONCATENATE(C842&amp;D842&amp;E842&amp;F842&amp;G842&amp;H842)</f>
        <v/>
      </c>
      <c r="J842" s="362" t="n">
        <f aca="false">IF(A842&lt;&gt;"",'Sub-Cpt Record'!C842/CODE!B842,0)</f>
        <v>0</v>
      </c>
      <c r="L842" s="365" t="str">
        <f aca="false">IF(A842="",IF(L843=1,1,""),1)</f>
        <v/>
      </c>
      <c r="N842" s="366" t="n">
        <f aca="false">COUNTIFS('Felling&amp;Restocking'!$A$11:$A$1000, 'Felling&amp;Restocking'!$A842, 'Felling&amp;Restocking'!$B$11:$B$1000, 'Felling&amp;Restocking'!$B842, 'Felling&amp;Restocking'!$H$11:$H$1000, 'Felling&amp;Restocking'!$H842)</f>
        <v>0</v>
      </c>
      <c r="O842" s="366" t="n">
        <f aca="false">IF(OR('Felling&amp;Restocking'!H842=0,'Felling&amp;Restocking'!H842=""),0,1)</f>
        <v>0</v>
      </c>
      <c r="P842" s="367" t="n">
        <f aca="false">SUM('Felling&amp;Restocking'!O842+'Felling&amp;Restocking'!P842)</f>
        <v>0</v>
      </c>
      <c r="S842" s="369" t="n">
        <f aca="false">IF(AND(O842&lt;&gt;0,P842&lt;&gt;0,'Felling&amp;Restocking'!G842&lt;&gt;0,AA842="",AC842=""),1,0)</f>
        <v>0</v>
      </c>
      <c r="T842" s="370" t="str">
        <f aca="false">IF(OR('Felling&amp;Restocking'!G842=0,'Felling&amp;Restocking'!G842=""),"",SUM('Felling&amp;Restocking'!O842/P842)*'Felling&amp;Restocking'!G842)</f>
        <v/>
      </c>
      <c r="U842" s="370" t="str">
        <f aca="false">IF(OR('Felling&amp;Restocking'!G842=0,'Felling&amp;Restocking'!G842=""),"",SUM('Felling&amp;Restocking'!P842/P842)*'Felling&amp;Restocking'!G842)</f>
        <v/>
      </c>
      <c r="V842" s="371" t="n">
        <f aca="false">IF(CONCATENATE('Felling&amp;Restocking'!U842&amp;'Felling&amp;Restocking'!W842&amp;'Felling&amp;Restocking'!Y842&amp;'Felling&amp;Restocking'!AA842&amp;'Felling&amp;Restocking'!AC842)="",0,1)</f>
        <v>0</v>
      </c>
      <c r="W842" s="372" t="n">
        <f aca="false">IF(OR(OR(TRIM('Felling&amp;Restocking'!H842)="T",TRIM('Felling&amp;Restocking'!H842)="DF",TRIM('Felling&amp;Restocking'!H842)="OS"),O842=0),0,1)</f>
        <v>0</v>
      </c>
      <c r="X842" s="372" t="n">
        <f aca="false">IF(OR('Felling&amp;Restocking'!$S842="",OR('Felling&amp;Restocking'!$S842=0,'Felling&amp;Restocking'!$S842="N/A")),0,1)</f>
        <v>0</v>
      </c>
      <c r="Y842" s="362" t="str">
        <f aca="false">IF(W842=1,T842,"")</f>
        <v/>
      </c>
      <c r="Z842" s="362" t="str">
        <f aca="false">IF(W842=1,U842,"")</f>
        <v/>
      </c>
      <c r="AA842" s="363" t="str">
        <f aca="false">CONCATENATE(IF(AND(AG842="B",AF842&lt;&gt;""),AF842,""),IF(AND(AI842="B",AH842&lt;&gt;""),AH842,""),IF(AND(AK842="B",AJ842&lt;&gt;""),AJ842,""),IF(AND(AM842="B",AL842&lt;&gt;""),AL842,""),IF(AND(AO842="B",AN842&lt;&gt;""),AN842,""),IF(AND(AQ842="B",AP842&lt;&gt;""),AP842,""))</f>
        <v/>
      </c>
      <c r="AC842" s="362" t="str">
        <f aca="false">CONCATENATE(IF(AND(AG842="C",AF842&lt;&gt;""),AF842,""),IF(AND(AI842="C",AH842&lt;&gt;""),AH842,""),IF(AND(AK842="C",AJ842&lt;&gt;""),AJ842,""),IF(AND(AM842="C",AL842&lt;&gt;""),AL842,""),IF(AND(AO842="C",AN842&lt;&gt;""),AN842,""),IF(AND(AQ842="C",AP842&lt;&gt;""),AP842,""))</f>
        <v/>
      </c>
      <c r="AE842" s="362" t="str">
        <f aca="false">CONCATENATE(IF(AS842="","",AS842),IF(AU842="","",AU842),IF(AW842="","",AW842),IF(AY842="","",AY842),IF(BA842="","",BA842),IF(BC842="","",BC842))</f>
        <v>1</v>
      </c>
      <c r="AF842" s="362" t="str">
        <f aca="false">IF('Felling&amp;Restocking'!I842="","",IFERROR(VLOOKUP( 'Felling&amp;Restocking'!I842,SpeciesList[],2,0),"," &amp; 'Felling&amp;Restocking'!I842))</f>
        <v/>
      </c>
      <c r="AG842" s="362" t="str">
        <f aca="false">IF('Felling&amp;Restocking'!I842="","",VLOOKUP( 'Felling&amp;Restocking'!I842,SpeciesList[],4,0))</f>
        <v/>
      </c>
      <c r="AH842" s="362" t="str">
        <f aca="false">IF('Felling&amp;Restocking'!J842="","",IFERROR("," &amp; VLOOKUP( 'Felling&amp;Restocking'!J842,SpeciesList[],2,0),"," &amp; 'Felling&amp;Restocking'!J842))</f>
        <v/>
      </c>
      <c r="AI842" s="362" t="str">
        <f aca="false">IF('Felling&amp;Restocking'!J842="","",VLOOKUP( 'Felling&amp;Restocking'!J842,SpeciesList[],4,0))</f>
        <v/>
      </c>
      <c r="AJ842" s="362" t="str">
        <f aca="false">IF('Felling&amp;Restocking'!K842="","",IFERROR("," &amp; VLOOKUP( 'Felling&amp;Restocking'!K842,SpeciesList[],2,0),"," &amp; 'Felling&amp;Restocking'!K842))</f>
        <v/>
      </c>
      <c r="AK842" s="362" t="str">
        <f aca="false">IF('Felling&amp;Restocking'!K842="","",VLOOKUP( 'Felling&amp;Restocking'!K842,SpeciesList[],4,0))</f>
        <v/>
      </c>
      <c r="AL842" s="362" t="str">
        <f aca="false">IF('Felling&amp;Restocking'!L842="","",IFERROR("," &amp; VLOOKUP( 'Felling&amp;Restocking'!L842,SpeciesList[],2,0),"," &amp; 'Felling&amp;Restocking'!L842))</f>
        <v/>
      </c>
      <c r="AM842" s="362" t="str">
        <f aca="false">IF('Felling&amp;Restocking'!L842="","",VLOOKUP( 'Felling&amp;Restocking'!L842,SpeciesList[],4,0))</f>
        <v/>
      </c>
      <c r="AN842" s="362" t="str">
        <f aca="false">IF('Felling&amp;Restocking'!M842="","",IFERROR("," &amp; VLOOKUP( 'Felling&amp;Restocking'!M842,SpeciesList[],2,0),"," &amp; 'Felling&amp;Restocking'!M842))</f>
        <v/>
      </c>
      <c r="AO842" s="362" t="str">
        <f aca="false">IF('Felling&amp;Restocking'!M842="","",VLOOKUP( 'Felling&amp;Restocking'!M842,SpeciesList[],4,0))</f>
        <v/>
      </c>
      <c r="AP842" s="362" t="str">
        <f aca="false">IF('Felling&amp;Restocking'!N842="","",IFERROR("," &amp; VLOOKUP( 'Felling&amp;Restocking'!N842,SpeciesList[],2,0),"," &amp; 'Felling&amp;Restocking'!N842))</f>
        <v/>
      </c>
      <c r="AQ842" s="362" t="str">
        <f aca="false">IF('Felling&amp;Restocking'!N842="","",VLOOKUP( 'Felling&amp;Restocking'!N842,SpeciesList[],4,0))</f>
        <v/>
      </c>
      <c r="AT842" s="362" t="str">
        <f aca="false">IF('Sub-Cpt Record'!A842&lt;&gt;"",CONCATENATE('Sub-Cpt Record'!A842,'Sub-Cpt Record'!B842,'Sub-Cpt Record'!C842),"")</f>
        <v/>
      </c>
      <c r="AU842" s="362" t="n">
        <f aca="false">IF($AT842="",1,COUNTIFS($AT$11:$AT$1000, $AT842))</f>
        <v>1</v>
      </c>
      <c r="AV842" s="362" t="n">
        <f aca="false">IF(AT842&lt;&gt;"",'Sub-Cpt Record'!C842/CODE!AU842,0)</f>
        <v>0</v>
      </c>
    </row>
    <row r="843" customFormat="false" ht="15" hidden="false" customHeight="false" outlineLevel="0" collapsed="false">
      <c r="A843" s="362" t="str">
        <f aca="false">IF('Sub-Cpt Record'!B843="",IF(OR('Sub-Cpt Record'!A843=0,'Sub-Cpt Record'!A843=""),"",'Sub-Cpt Record'!A843),CONCATENATE('Sub-Cpt Record'!A843&amp;'Sub-Cpt Record'!B843))</f>
        <v/>
      </c>
      <c r="B843" s="362" t="n">
        <f aca="false">IF($A843="",1,COUNTIFS($A$11:$A$1000, $A843))</f>
        <v>1</v>
      </c>
      <c r="C843" s="363" t="str">
        <f aca="false">IF('Sub-Cpt Record'!E843 = "","",'Sub-Cpt Record'!E843&amp;"  ")</f>
        <v/>
      </c>
      <c r="D843" s="362" t="str">
        <f aca="false">IF('Sub-Cpt Record'!F843 = "","",'Sub-Cpt Record'!F843&amp;"  ")</f>
        <v/>
      </c>
      <c r="E843" s="362" t="str">
        <f aca="false">IF('Sub-Cpt Record'!G843 = "","",'Sub-Cpt Record'!G843&amp;"  ")</f>
        <v/>
      </c>
      <c r="F843" s="362" t="str">
        <f aca="false">IF('Sub-Cpt Record'!H843 = "","",'Sub-Cpt Record'!H843&amp;"  ")</f>
        <v/>
      </c>
      <c r="G843" s="362" t="str">
        <f aca="false">IF('Sub-Cpt Record'!I843 = "","",'Sub-Cpt Record'!I843&amp;"  ")</f>
        <v/>
      </c>
      <c r="H843" s="362" t="str">
        <f aca="false">IF('Sub-Cpt Record'!J843 = "","",'Sub-Cpt Record'!J843&amp;"  ")</f>
        <v/>
      </c>
      <c r="I843" s="364" t="str">
        <f aca="false">CONCATENATE(C843&amp;D843&amp;E843&amp;F843&amp;G843&amp;H843)</f>
        <v/>
      </c>
      <c r="J843" s="362" t="n">
        <f aca="false">IF(A843&lt;&gt;"",'Sub-Cpt Record'!C843/CODE!B843,0)</f>
        <v>0</v>
      </c>
      <c r="L843" s="365" t="str">
        <f aca="false">IF(A843="",IF(L844=1,1,""),1)</f>
        <v/>
      </c>
      <c r="N843" s="366" t="n">
        <f aca="false">COUNTIFS('Felling&amp;Restocking'!$A$11:$A$1000, 'Felling&amp;Restocking'!$A843, 'Felling&amp;Restocking'!$B$11:$B$1000, 'Felling&amp;Restocking'!$B843, 'Felling&amp;Restocking'!$H$11:$H$1000, 'Felling&amp;Restocking'!$H843)</f>
        <v>0</v>
      </c>
      <c r="O843" s="366" t="n">
        <f aca="false">IF(OR('Felling&amp;Restocking'!H843=0,'Felling&amp;Restocking'!H843=""),0,1)</f>
        <v>0</v>
      </c>
      <c r="P843" s="367" t="n">
        <f aca="false">SUM('Felling&amp;Restocking'!O843+'Felling&amp;Restocking'!P843)</f>
        <v>0</v>
      </c>
      <c r="S843" s="369" t="n">
        <f aca="false">IF(AND(O843&lt;&gt;0,P843&lt;&gt;0,'Felling&amp;Restocking'!G843&lt;&gt;0,AA843="",AC843=""),1,0)</f>
        <v>0</v>
      </c>
      <c r="T843" s="370" t="str">
        <f aca="false">IF(OR('Felling&amp;Restocking'!G843=0,'Felling&amp;Restocking'!G843=""),"",SUM('Felling&amp;Restocking'!O843/P843)*'Felling&amp;Restocking'!G843)</f>
        <v/>
      </c>
      <c r="U843" s="370" t="str">
        <f aca="false">IF(OR('Felling&amp;Restocking'!G843=0,'Felling&amp;Restocking'!G843=""),"",SUM('Felling&amp;Restocking'!P843/P843)*'Felling&amp;Restocking'!G843)</f>
        <v/>
      </c>
      <c r="V843" s="371" t="n">
        <f aca="false">IF(CONCATENATE('Felling&amp;Restocking'!U843&amp;'Felling&amp;Restocking'!W843&amp;'Felling&amp;Restocking'!Y843&amp;'Felling&amp;Restocking'!AA843&amp;'Felling&amp;Restocking'!AC843)="",0,1)</f>
        <v>0</v>
      </c>
      <c r="W843" s="372" t="n">
        <f aca="false">IF(OR(OR(TRIM('Felling&amp;Restocking'!H843)="T",TRIM('Felling&amp;Restocking'!H843)="DF",TRIM('Felling&amp;Restocking'!H843)="OS"),O843=0),0,1)</f>
        <v>0</v>
      </c>
      <c r="X843" s="372" t="n">
        <f aca="false">IF(OR('Felling&amp;Restocking'!$S843="",OR('Felling&amp;Restocking'!$S843=0,'Felling&amp;Restocking'!$S843="N/A")),0,1)</f>
        <v>0</v>
      </c>
      <c r="Y843" s="362" t="str">
        <f aca="false">IF(W843=1,T843,"")</f>
        <v/>
      </c>
      <c r="Z843" s="362" t="str">
        <f aca="false">IF(W843=1,U843,"")</f>
        <v/>
      </c>
      <c r="AA843" s="363" t="str">
        <f aca="false">CONCATENATE(IF(AND(AG843="B",AF843&lt;&gt;""),AF843,""),IF(AND(AI843="B",AH843&lt;&gt;""),AH843,""),IF(AND(AK843="B",AJ843&lt;&gt;""),AJ843,""),IF(AND(AM843="B",AL843&lt;&gt;""),AL843,""),IF(AND(AO843="B",AN843&lt;&gt;""),AN843,""),IF(AND(AQ843="B",AP843&lt;&gt;""),AP843,""))</f>
        <v/>
      </c>
      <c r="AC843" s="362" t="str">
        <f aca="false">CONCATENATE(IF(AND(AG843="C",AF843&lt;&gt;""),AF843,""),IF(AND(AI843="C",AH843&lt;&gt;""),AH843,""),IF(AND(AK843="C",AJ843&lt;&gt;""),AJ843,""),IF(AND(AM843="C",AL843&lt;&gt;""),AL843,""),IF(AND(AO843="C",AN843&lt;&gt;""),AN843,""),IF(AND(AQ843="C",AP843&lt;&gt;""),AP843,""))</f>
        <v/>
      </c>
      <c r="AE843" s="362" t="str">
        <f aca="false">CONCATENATE(IF(AS843="","",AS843),IF(AU843="","",AU843),IF(AW843="","",AW843),IF(AY843="","",AY843),IF(BA843="","",BA843),IF(BC843="","",BC843))</f>
        <v>1</v>
      </c>
      <c r="AF843" s="362" t="str">
        <f aca="false">IF('Felling&amp;Restocking'!I843="","",IFERROR(VLOOKUP( 'Felling&amp;Restocking'!I843,SpeciesList[],2,0),"," &amp; 'Felling&amp;Restocking'!I843))</f>
        <v/>
      </c>
      <c r="AG843" s="362" t="str">
        <f aca="false">IF('Felling&amp;Restocking'!I843="","",VLOOKUP( 'Felling&amp;Restocking'!I843,SpeciesList[],4,0))</f>
        <v/>
      </c>
      <c r="AH843" s="362" t="str">
        <f aca="false">IF('Felling&amp;Restocking'!J843="","",IFERROR("," &amp; VLOOKUP( 'Felling&amp;Restocking'!J843,SpeciesList[],2,0),"," &amp; 'Felling&amp;Restocking'!J843))</f>
        <v/>
      </c>
      <c r="AI843" s="362" t="str">
        <f aca="false">IF('Felling&amp;Restocking'!J843="","",VLOOKUP( 'Felling&amp;Restocking'!J843,SpeciesList[],4,0))</f>
        <v/>
      </c>
      <c r="AJ843" s="362" t="str">
        <f aca="false">IF('Felling&amp;Restocking'!K843="","",IFERROR("," &amp; VLOOKUP( 'Felling&amp;Restocking'!K843,SpeciesList[],2,0),"," &amp; 'Felling&amp;Restocking'!K843))</f>
        <v/>
      </c>
      <c r="AK843" s="362" t="str">
        <f aca="false">IF('Felling&amp;Restocking'!K843="","",VLOOKUP( 'Felling&amp;Restocking'!K843,SpeciesList[],4,0))</f>
        <v/>
      </c>
      <c r="AL843" s="362" t="str">
        <f aca="false">IF('Felling&amp;Restocking'!L843="","",IFERROR("," &amp; VLOOKUP( 'Felling&amp;Restocking'!L843,SpeciesList[],2,0),"," &amp; 'Felling&amp;Restocking'!L843))</f>
        <v/>
      </c>
      <c r="AM843" s="362" t="str">
        <f aca="false">IF('Felling&amp;Restocking'!L843="","",VLOOKUP( 'Felling&amp;Restocking'!L843,SpeciesList[],4,0))</f>
        <v/>
      </c>
      <c r="AN843" s="362" t="str">
        <f aca="false">IF('Felling&amp;Restocking'!M843="","",IFERROR("," &amp; VLOOKUP( 'Felling&amp;Restocking'!M843,SpeciesList[],2,0),"," &amp; 'Felling&amp;Restocking'!M843))</f>
        <v/>
      </c>
      <c r="AO843" s="362" t="str">
        <f aca="false">IF('Felling&amp;Restocking'!M843="","",VLOOKUP( 'Felling&amp;Restocking'!M843,SpeciesList[],4,0))</f>
        <v/>
      </c>
      <c r="AP843" s="362" t="str">
        <f aca="false">IF('Felling&amp;Restocking'!N843="","",IFERROR("," &amp; VLOOKUP( 'Felling&amp;Restocking'!N843,SpeciesList[],2,0),"," &amp; 'Felling&amp;Restocking'!N843))</f>
        <v/>
      </c>
      <c r="AQ843" s="362" t="str">
        <f aca="false">IF('Felling&amp;Restocking'!N843="","",VLOOKUP( 'Felling&amp;Restocking'!N843,SpeciesList[],4,0))</f>
        <v/>
      </c>
      <c r="AT843" s="362" t="str">
        <f aca="false">IF('Sub-Cpt Record'!A843&lt;&gt;"",CONCATENATE('Sub-Cpt Record'!A843,'Sub-Cpt Record'!B843,'Sub-Cpt Record'!C843),"")</f>
        <v/>
      </c>
      <c r="AU843" s="362" t="n">
        <f aca="false">IF($AT843="",1,COUNTIFS($AT$11:$AT$1000, $AT843))</f>
        <v>1</v>
      </c>
      <c r="AV843" s="362" t="n">
        <f aca="false">IF(AT843&lt;&gt;"",'Sub-Cpt Record'!C843/CODE!AU843,0)</f>
        <v>0</v>
      </c>
    </row>
    <row r="844" customFormat="false" ht="15" hidden="false" customHeight="false" outlineLevel="0" collapsed="false">
      <c r="A844" s="362" t="str">
        <f aca="false">IF('Sub-Cpt Record'!B844="",IF(OR('Sub-Cpt Record'!A844=0,'Sub-Cpt Record'!A844=""),"",'Sub-Cpt Record'!A844),CONCATENATE('Sub-Cpt Record'!A844&amp;'Sub-Cpt Record'!B844))</f>
        <v/>
      </c>
      <c r="B844" s="362" t="n">
        <f aca="false">IF($A844="",1,COUNTIFS($A$11:$A$1000, $A844))</f>
        <v>1</v>
      </c>
      <c r="C844" s="363" t="str">
        <f aca="false">IF('Sub-Cpt Record'!E844 = "","",'Sub-Cpt Record'!E844&amp;"  ")</f>
        <v/>
      </c>
      <c r="D844" s="362" t="str">
        <f aca="false">IF('Sub-Cpt Record'!F844 = "","",'Sub-Cpt Record'!F844&amp;"  ")</f>
        <v/>
      </c>
      <c r="E844" s="362" t="str">
        <f aca="false">IF('Sub-Cpt Record'!G844 = "","",'Sub-Cpt Record'!G844&amp;"  ")</f>
        <v/>
      </c>
      <c r="F844" s="362" t="str">
        <f aca="false">IF('Sub-Cpt Record'!H844 = "","",'Sub-Cpt Record'!H844&amp;"  ")</f>
        <v/>
      </c>
      <c r="G844" s="362" t="str">
        <f aca="false">IF('Sub-Cpt Record'!I844 = "","",'Sub-Cpt Record'!I844&amp;"  ")</f>
        <v/>
      </c>
      <c r="H844" s="362" t="str">
        <f aca="false">IF('Sub-Cpt Record'!J844 = "","",'Sub-Cpt Record'!J844&amp;"  ")</f>
        <v/>
      </c>
      <c r="I844" s="364" t="str">
        <f aca="false">CONCATENATE(C844&amp;D844&amp;E844&amp;F844&amp;G844&amp;H844)</f>
        <v/>
      </c>
      <c r="J844" s="362" t="n">
        <f aca="false">IF(A844&lt;&gt;"",'Sub-Cpt Record'!C844/CODE!B844,0)</f>
        <v>0</v>
      </c>
      <c r="L844" s="365" t="str">
        <f aca="false">IF(A844="",IF(L845=1,1,""),1)</f>
        <v/>
      </c>
      <c r="N844" s="366" t="n">
        <f aca="false">COUNTIFS('Felling&amp;Restocking'!$A$11:$A$1000, 'Felling&amp;Restocking'!$A844, 'Felling&amp;Restocking'!$B$11:$B$1000, 'Felling&amp;Restocking'!$B844, 'Felling&amp;Restocking'!$H$11:$H$1000, 'Felling&amp;Restocking'!$H844)</f>
        <v>0</v>
      </c>
      <c r="O844" s="366" t="n">
        <f aca="false">IF(OR('Felling&amp;Restocking'!H844=0,'Felling&amp;Restocking'!H844=""),0,1)</f>
        <v>0</v>
      </c>
      <c r="P844" s="367" t="n">
        <f aca="false">SUM('Felling&amp;Restocking'!O844+'Felling&amp;Restocking'!P844)</f>
        <v>0</v>
      </c>
      <c r="S844" s="369" t="n">
        <f aca="false">IF(AND(O844&lt;&gt;0,P844&lt;&gt;0,'Felling&amp;Restocking'!G844&lt;&gt;0,AA844="",AC844=""),1,0)</f>
        <v>0</v>
      </c>
      <c r="T844" s="370" t="str">
        <f aca="false">IF(OR('Felling&amp;Restocking'!G844=0,'Felling&amp;Restocking'!G844=""),"",SUM('Felling&amp;Restocking'!O844/P844)*'Felling&amp;Restocking'!G844)</f>
        <v/>
      </c>
      <c r="U844" s="370" t="str">
        <f aca="false">IF(OR('Felling&amp;Restocking'!G844=0,'Felling&amp;Restocking'!G844=""),"",SUM('Felling&amp;Restocking'!P844/P844)*'Felling&amp;Restocking'!G844)</f>
        <v/>
      </c>
      <c r="V844" s="371" t="n">
        <f aca="false">IF(CONCATENATE('Felling&amp;Restocking'!U844&amp;'Felling&amp;Restocking'!W844&amp;'Felling&amp;Restocking'!Y844&amp;'Felling&amp;Restocking'!AA844&amp;'Felling&amp;Restocking'!AC844)="",0,1)</f>
        <v>0</v>
      </c>
      <c r="W844" s="372" t="n">
        <f aca="false">IF(OR(OR(TRIM('Felling&amp;Restocking'!H844)="T",TRIM('Felling&amp;Restocking'!H844)="DF",TRIM('Felling&amp;Restocking'!H844)="OS"),O844=0),0,1)</f>
        <v>0</v>
      </c>
      <c r="X844" s="372" t="n">
        <f aca="false">IF(OR('Felling&amp;Restocking'!$S844="",OR('Felling&amp;Restocking'!$S844=0,'Felling&amp;Restocking'!$S844="N/A")),0,1)</f>
        <v>0</v>
      </c>
      <c r="Y844" s="362" t="str">
        <f aca="false">IF(W844=1,T844,"")</f>
        <v/>
      </c>
      <c r="Z844" s="362" t="str">
        <f aca="false">IF(W844=1,U844,"")</f>
        <v/>
      </c>
      <c r="AA844" s="363" t="str">
        <f aca="false">CONCATENATE(IF(AND(AG844="B",AF844&lt;&gt;""),AF844,""),IF(AND(AI844="B",AH844&lt;&gt;""),AH844,""),IF(AND(AK844="B",AJ844&lt;&gt;""),AJ844,""),IF(AND(AM844="B",AL844&lt;&gt;""),AL844,""),IF(AND(AO844="B",AN844&lt;&gt;""),AN844,""),IF(AND(AQ844="B",AP844&lt;&gt;""),AP844,""))</f>
        <v/>
      </c>
      <c r="AC844" s="362" t="str">
        <f aca="false">CONCATENATE(IF(AND(AG844="C",AF844&lt;&gt;""),AF844,""),IF(AND(AI844="C",AH844&lt;&gt;""),AH844,""),IF(AND(AK844="C",AJ844&lt;&gt;""),AJ844,""),IF(AND(AM844="C",AL844&lt;&gt;""),AL844,""),IF(AND(AO844="C",AN844&lt;&gt;""),AN844,""),IF(AND(AQ844="C",AP844&lt;&gt;""),AP844,""))</f>
        <v/>
      </c>
      <c r="AE844" s="362" t="str">
        <f aca="false">CONCATENATE(IF(AS844="","",AS844),IF(AU844="","",AU844),IF(AW844="","",AW844),IF(AY844="","",AY844),IF(BA844="","",BA844),IF(BC844="","",BC844))</f>
        <v>1</v>
      </c>
      <c r="AF844" s="362" t="str">
        <f aca="false">IF('Felling&amp;Restocking'!I844="","",IFERROR(VLOOKUP( 'Felling&amp;Restocking'!I844,SpeciesList[],2,0),"," &amp; 'Felling&amp;Restocking'!I844))</f>
        <v/>
      </c>
      <c r="AG844" s="362" t="str">
        <f aca="false">IF('Felling&amp;Restocking'!I844="","",VLOOKUP( 'Felling&amp;Restocking'!I844,SpeciesList[],4,0))</f>
        <v/>
      </c>
      <c r="AH844" s="362" t="str">
        <f aca="false">IF('Felling&amp;Restocking'!J844="","",IFERROR("," &amp; VLOOKUP( 'Felling&amp;Restocking'!J844,SpeciesList[],2,0),"," &amp; 'Felling&amp;Restocking'!J844))</f>
        <v/>
      </c>
      <c r="AI844" s="362" t="str">
        <f aca="false">IF('Felling&amp;Restocking'!J844="","",VLOOKUP( 'Felling&amp;Restocking'!J844,SpeciesList[],4,0))</f>
        <v/>
      </c>
      <c r="AJ844" s="362" t="str">
        <f aca="false">IF('Felling&amp;Restocking'!K844="","",IFERROR("," &amp; VLOOKUP( 'Felling&amp;Restocking'!K844,SpeciesList[],2,0),"," &amp; 'Felling&amp;Restocking'!K844))</f>
        <v/>
      </c>
      <c r="AK844" s="362" t="str">
        <f aca="false">IF('Felling&amp;Restocking'!K844="","",VLOOKUP( 'Felling&amp;Restocking'!K844,SpeciesList[],4,0))</f>
        <v/>
      </c>
      <c r="AL844" s="362" t="str">
        <f aca="false">IF('Felling&amp;Restocking'!L844="","",IFERROR("," &amp; VLOOKUP( 'Felling&amp;Restocking'!L844,SpeciesList[],2,0),"," &amp; 'Felling&amp;Restocking'!L844))</f>
        <v/>
      </c>
      <c r="AM844" s="362" t="str">
        <f aca="false">IF('Felling&amp;Restocking'!L844="","",VLOOKUP( 'Felling&amp;Restocking'!L844,SpeciesList[],4,0))</f>
        <v/>
      </c>
      <c r="AN844" s="362" t="str">
        <f aca="false">IF('Felling&amp;Restocking'!M844="","",IFERROR("," &amp; VLOOKUP( 'Felling&amp;Restocking'!M844,SpeciesList[],2,0),"," &amp; 'Felling&amp;Restocking'!M844))</f>
        <v/>
      </c>
      <c r="AO844" s="362" t="str">
        <f aca="false">IF('Felling&amp;Restocking'!M844="","",VLOOKUP( 'Felling&amp;Restocking'!M844,SpeciesList[],4,0))</f>
        <v/>
      </c>
      <c r="AP844" s="362" t="str">
        <f aca="false">IF('Felling&amp;Restocking'!N844="","",IFERROR("," &amp; VLOOKUP( 'Felling&amp;Restocking'!N844,SpeciesList[],2,0),"," &amp; 'Felling&amp;Restocking'!N844))</f>
        <v/>
      </c>
      <c r="AQ844" s="362" t="str">
        <f aca="false">IF('Felling&amp;Restocking'!N844="","",VLOOKUP( 'Felling&amp;Restocking'!N844,SpeciesList[],4,0))</f>
        <v/>
      </c>
      <c r="AT844" s="362" t="str">
        <f aca="false">IF('Sub-Cpt Record'!A844&lt;&gt;"",CONCATENATE('Sub-Cpt Record'!A844,'Sub-Cpt Record'!B844,'Sub-Cpt Record'!C844),"")</f>
        <v/>
      </c>
      <c r="AU844" s="362" t="n">
        <f aca="false">IF($AT844="",1,COUNTIFS($AT$11:$AT$1000, $AT844))</f>
        <v>1</v>
      </c>
      <c r="AV844" s="362" t="n">
        <f aca="false">IF(AT844&lt;&gt;"",'Sub-Cpt Record'!C844/CODE!AU844,0)</f>
        <v>0</v>
      </c>
    </row>
    <row r="845" customFormat="false" ht="15" hidden="false" customHeight="false" outlineLevel="0" collapsed="false">
      <c r="A845" s="362" t="str">
        <f aca="false">IF('Sub-Cpt Record'!B845="",IF(OR('Sub-Cpt Record'!A845=0,'Sub-Cpt Record'!A845=""),"",'Sub-Cpt Record'!A845),CONCATENATE('Sub-Cpt Record'!A845&amp;'Sub-Cpt Record'!B845))</f>
        <v/>
      </c>
      <c r="B845" s="362" t="n">
        <f aca="false">IF($A845="",1,COUNTIFS($A$11:$A$1000, $A845))</f>
        <v>1</v>
      </c>
      <c r="C845" s="363" t="str">
        <f aca="false">IF('Sub-Cpt Record'!E845 = "","",'Sub-Cpt Record'!E845&amp;"  ")</f>
        <v/>
      </c>
      <c r="D845" s="362" t="str">
        <f aca="false">IF('Sub-Cpt Record'!F845 = "","",'Sub-Cpt Record'!F845&amp;"  ")</f>
        <v/>
      </c>
      <c r="E845" s="362" t="str">
        <f aca="false">IF('Sub-Cpt Record'!G845 = "","",'Sub-Cpt Record'!G845&amp;"  ")</f>
        <v/>
      </c>
      <c r="F845" s="362" t="str">
        <f aca="false">IF('Sub-Cpt Record'!H845 = "","",'Sub-Cpt Record'!H845&amp;"  ")</f>
        <v/>
      </c>
      <c r="G845" s="362" t="str">
        <f aca="false">IF('Sub-Cpt Record'!I845 = "","",'Sub-Cpt Record'!I845&amp;"  ")</f>
        <v/>
      </c>
      <c r="H845" s="362" t="str">
        <f aca="false">IF('Sub-Cpt Record'!J845 = "","",'Sub-Cpt Record'!J845&amp;"  ")</f>
        <v/>
      </c>
      <c r="I845" s="364" t="str">
        <f aca="false">CONCATENATE(C845&amp;D845&amp;E845&amp;F845&amp;G845&amp;H845)</f>
        <v/>
      </c>
      <c r="J845" s="362" t="n">
        <f aca="false">IF(A845&lt;&gt;"",'Sub-Cpt Record'!C845/CODE!B845,0)</f>
        <v>0</v>
      </c>
      <c r="L845" s="365" t="str">
        <f aca="false">IF(A845="",IF(L846=1,1,""),1)</f>
        <v/>
      </c>
      <c r="N845" s="366" t="n">
        <f aca="false">COUNTIFS('Felling&amp;Restocking'!$A$11:$A$1000, 'Felling&amp;Restocking'!$A845, 'Felling&amp;Restocking'!$B$11:$B$1000, 'Felling&amp;Restocking'!$B845, 'Felling&amp;Restocking'!$H$11:$H$1000, 'Felling&amp;Restocking'!$H845)</f>
        <v>0</v>
      </c>
      <c r="O845" s="366" t="n">
        <f aca="false">IF(OR('Felling&amp;Restocking'!H845=0,'Felling&amp;Restocking'!H845=""),0,1)</f>
        <v>0</v>
      </c>
      <c r="P845" s="367" t="n">
        <f aca="false">SUM('Felling&amp;Restocking'!O845+'Felling&amp;Restocking'!P845)</f>
        <v>0</v>
      </c>
      <c r="S845" s="369" t="n">
        <f aca="false">IF(AND(O845&lt;&gt;0,P845&lt;&gt;0,'Felling&amp;Restocking'!G845&lt;&gt;0,AA845="",AC845=""),1,0)</f>
        <v>0</v>
      </c>
      <c r="T845" s="370" t="str">
        <f aca="false">IF(OR('Felling&amp;Restocking'!G845=0,'Felling&amp;Restocking'!G845=""),"",SUM('Felling&amp;Restocking'!O845/P845)*'Felling&amp;Restocking'!G845)</f>
        <v/>
      </c>
      <c r="U845" s="370" t="str">
        <f aca="false">IF(OR('Felling&amp;Restocking'!G845=0,'Felling&amp;Restocking'!G845=""),"",SUM('Felling&amp;Restocking'!P845/P845)*'Felling&amp;Restocking'!G845)</f>
        <v/>
      </c>
      <c r="V845" s="371" t="n">
        <f aca="false">IF(CONCATENATE('Felling&amp;Restocking'!U845&amp;'Felling&amp;Restocking'!W845&amp;'Felling&amp;Restocking'!Y845&amp;'Felling&amp;Restocking'!AA845&amp;'Felling&amp;Restocking'!AC845)="",0,1)</f>
        <v>0</v>
      </c>
      <c r="W845" s="372" t="n">
        <f aca="false">IF(OR(OR(TRIM('Felling&amp;Restocking'!H845)="T",TRIM('Felling&amp;Restocking'!H845)="DF",TRIM('Felling&amp;Restocking'!H845)="OS"),O845=0),0,1)</f>
        <v>0</v>
      </c>
      <c r="X845" s="372" t="n">
        <f aca="false">IF(OR('Felling&amp;Restocking'!$S845="",OR('Felling&amp;Restocking'!$S845=0,'Felling&amp;Restocking'!$S845="N/A")),0,1)</f>
        <v>0</v>
      </c>
      <c r="Y845" s="362" t="str">
        <f aca="false">IF(W845=1,T845,"")</f>
        <v/>
      </c>
      <c r="Z845" s="362" t="str">
        <f aca="false">IF(W845=1,U845,"")</f>
        <v/>
      </c>
      <c r="AA845" s="363" t="str">
        <f aca="false">CONCATENATE(IF(AND(AG845="B",AF845&lt;&gt;""),AF845,""),IF(AND(AI845="B",AH845&lt;&gt;""),AH845,""),IF(AND(AK845="B",AJ845&lt;&gt;""),AJ845,""),IF(AND(AM845="B",AL845&lt;&gt;""),AL845,""),IF(AND(AO845="B",AN845&lt;&gt;""),AN845,""),IF(AND(AQ845="B",AP845&lt;&gt;""),AP845,""))</f>
        <v/>
      </c>
      <c r="AC845" s="362" t="str">
        <f aca="false">CONCATENATE(IF(AND(AG845="C",AF845&lt;&gt;""),AF845,""),IF(AND(AI845="C",AH845&lt;&gt;""),AH845,""),IF(AND(AK845="C",AJ845&lt;&gt;""),AJ845,""),IF(AND(AM845="C",AL845&lt;&gt;""),AL845,""),IF(AND(AO845="C",AN845&lt;&gt;""),AN845,""),IF(AND(AQ845="C",AP845&lt;&gt;""),AP845,""))</f>
        <v/>
      </c>
      <c r="AE845" s="362" t="str">
        <f aca="false">CONCATENATE(IF(AS845="","",AS845),IF(AU845="","",AU845),IF(AW845="","",AW845),IF(AY845="","",AY845),IF(BA845="","",BA845),IF(BC845="","",BC845))</f>
        <v>1</v>
      </c>
      <c r="AF845" s="362" t="str">
        <f aca="false">IF('Felling&amp;Restocking'!I845="","",IFERROR(VLOOKUP( 'Felling&amp;Restocking'!I845,SpeciesList[],2,0),"," &amp; 'Felling&amp;Restocking'!I845))</f>
        <v/>
      </c>
      <c r="AG845" s="362" t="str">
        <f aca="false">IF('Felling&amp;Restocking'!I845="","",VLOOKUP( 'Felling&amp;Restocking'!I845,SpeciesList[],4,0))</f>
        <v/>
      </c>
      <c r="AH845" s="362" t="str">
        <f aca="false">IF('Felling&amp;Restocking'!J845="","",IFERROR("," &amp; VLOOKUP( 'Felling&amp;Restocking'!J845,SpeciesList[],2,0),"," &amp; 'Felling&amp;Restocking'!J845))</f>
        <v/>
      </c>
      <c r="AI845" s="362" t="str">
        <f aca="false">IF('Felling&amp;Restocking'!J845="","",VLOOKUP( 'Felling&amp;Restocking'!J845,SpeciesList[],4,0))</f>
        <v/>
      </c>
      <c r="AJ845" s="362" t="str">
        <f aca="false">IF('Felling&amp;Restocking'!K845="","",IFERROR("," &amp; VLOOKUP( 'Felling&amp;Restocking'!K845,SpeciesList[],2,0),"," &amp; 'Felling&amp;Restocking'!K845))</f>
        <v/>
      </c>
      <c r="AK845" s="362" t="str">
        <f aca="false">IF('Felling&amp;Restocking'!K845="","",VLOOKUP( 'Felling&amp;Restocking'!K845,SpeciesList[],4,0))</f>
        <v/>
      </c>
      <c r="AL845" s="362" t="str">
        <f aca="false">IF('Felling&amp;Restocking'!L845="","",IFERROR("," &amp; VLOOKUP( 'Felling&amp;Restocking'!L845,SpeciesList[],2,0),"," &amp; 'Felling&amp;Restocking'!L845))</f>
        <v/>
      </c>
      <c r="AM845" s="362" t="str">
        <f aca="false">IF('Felling&amp;Restocking'!L845="","",VLOOKUP( 'Felling&amp;Restocking'!L845,SpeciesList[],4,0))</f>
        <v/>
      </c>
      <c r="AN845" s="362" t="str">
        <f aca="false">IF('Felling&amp;Restocking'!M845="","",IFERROR("," &amp; VLOOKUP( 'Felling&amp;Restocking'!M845,SpeciesList[],2,0),"," &amp; 'Felling&amp;Restocking'!M845))</f>
        <v/>
      </c>
      <c r="AO845" s="362" t="str">
        <f aca="false">IF('Felling&amp;Restocking'!M845="","",VLOOKUP( 'Felling&amp;Restocking'!M845,SpeciesList[],4,0))</f>
        <v/>
      </c>
      <c r="AP845" s="362" t="str">
        <f aca="false">IF('Felling&amp;Restocking'!N845="","",IFERROR("," &amp; VLOOKUP( 'Felling&amp;Restocking'!N845,SpeciesList[],2,0),"," &amp; 'Felling&amp;Restocking'!N845))</f>
        <v/>
      </c>
      <c r="AQ845" s="362" t="str">
        <f aca="false">IF('Felling&amp;Restocking'!N845="","",VLOOKUP( 'Felling&amp;Restocking'!N845,SpeciesList[],4,0))</f>
        <v/>
      </c>
      <c r="AT845" s="362" t="str">
        <f aca="false">IF('Sub-Cpt Record'!A845&lt;&gt;"",CONCATENATE('Sub-Cpt Record'!A845,'Sub-Cpt Record'!B845,'Sub-Cpt Record'!C845),"")</f>
        <v/>
      </c>
      <c r="AU845" s="362" t="n">
        <f aca="false">IF($AT845="",1,COUNTIFS($AT$11:$AT$1000, $AT845))</f>
        <v>1</v>
      </c>
      <c r="AV845" s="362" t="n">
        <f aca="false">IF(AT845&lt;&gt;"",'Sub-Cpt Record'!C845/CODE!AU845,0)</f>
        <v>0</v>
      </c>
    </row>
    <row r="846" customFormat="false" ht="15" hidden="false" customHeight="false" outlineLevel="0" collapsed="false">
      <c r="A846" s="362" t="str">
        <f aca="false">IF('Sub-Cpt Record'!B846="",IF(OR('Sub-Cpt Record'!A846=0,'Sub-Cpt Record'!A846=""),"",'Sub-Cpt Record'!A846),CONCATENATE('Sub-Cpt Record'!A846&amp;'Sub-Cpt Record'!B846))</f>
        <v/>
      </c>
      <c r="B846" s="362" t="n">
        <f aca="false">IF($A846="",1,COUNTIFS($A$11:$A$1000, $A846))</f>
        <v>1</v>
      </c>
      <c r="C846" s="363" t="str">
        <f aca="false">IF('Sub-Cpt Record'!E846 = "","",'Sub-Cpt Record'!E846&amp;"  ")</f>
        <v/>
      </c>
      <c r="D846" s="362" t="str">
        <f aca="false">IF('Sub-Cpt Record'!F846 = "","",'Sub-Cpt Record'!F846&amp;"  ")</f>
        <v/>
      </c>
      <c r="E846" s="362" t="str">
        <f aca="false">IF('Sub-Cpt Record'!G846 = "","",'Sub-Cpt Record'!G846&amp;"  ")</f>
        <v/>
      </c>
      <c r="F846" s="362" t="str">
        <f aca="false">IF('Sub-Cpt Record'!H846 = "","",'Sub-Cpt Record'!H846&amp;"  ")</f>
        <v/>
      </c>
      <c r="G846" s="362" t="str">
        <f aca="false">IF('Sub-Cpt Record'!I846 = "","",'Sub-Cpt Record'!I846&amp;"  ")</f>
        <v/>
      </c>
      <c r="H846" s="362" t="str">
        <f aca="false">IF('Sub-Cpt Record'!J846 = "","",'Sub-Cpt Record'!J846&amp;"  ")</f>
        <v/>
      </c>
      <c r="I846" s="364" t="str">
        <f aca="false">CONCATENATE(C846&amp;D846&amp;E846&amp;F846&amp;G846&amp;H846)</f>
        <v/>
      </c>
      <c r="J846" s="362" t="n">
        <f aca="false">IF(A846&lt;&gt;"",'Sub-Cpt Record'!C846/CODE!B846,0)</f>
        <v>0</v>
      </c>
      <c r="L846" s="365" t="str">
        <f aca="false">IF(A846="",IF(L847=1,1,""),1)</f>
        <v/>
      </c>
      <c r="N846" s="366" t="n">
        <f aca="false">COUNTIFS('Felling&amp;Restocking'!$A$11:$A$1000, 'Felling&amp;Restocking'!$A846, 'Felling&amp;Restocking'!$B$11:$B$1000, 'Felling&amp;Restocking'!$B846, 'Felling&amp;Restocking'!$H$11:$H$1000, 'Felling&amp;Restocking'!$H846)</f>
        <v>0</v>
      </c>
      <c r="O846" s="366" t="n">
        <f aca="false">IF(OR('Felling&amp;Restocking'!H846=0,'Felling&amp;Restocking'!H846=""),0,1)</f>
        <v>0</v>
      </c>
      <c r="P846" s="367" t="n">
        <f aca="false">SUM('Felling&amp;Restocking'!O846+'Felling&amp;Restocking'!P846)</f>
        <v>0</v>
      </c>
      <c r="S846" s="369" t="n">
        <f aca="false">IF(AND(O846&lt;&gt;0,P846&lt;&gt;0,'Felling&amp;Restocking'!G846&lt;&gt;0,AA846="",AC846=""),1,0)</f>
        <v>0</v>
      </c>
      <c r="T846" s="370" t="str">
        <f aca="false">IF(OR('Felling&amp;Restocking'!G846=0,'Felling&amp;Restocking'!G846=""),"",SUM('Felling&amp;Restocking'!O846/P846)*'Felling&amp;Restocking'!G846)</f>
        <v/>
      </c>
      <c r="U846" s="370" t="str">
        <f aca="false">IF(OR('Felling&amp;Restocking'!G846=0,'Felling&amp;Restocking'!G846=""),"",SUM('Felling&amp;Restocking'!P846/P846)*'Felling&amp;Restocking'!G846)</f>
        <v/>
      </c>
      <c r="V846" s="371" t="n">
        <f aca="false">IF(CONCATENATE('Felling&amp;Restocking'!U846&amp;'Felling&amp;Restocking'!W846&amp;'Felling&amp;Restocking'!Y846&amp;'Felling&amp;Restocking'!AA846&amp;'Felling&amp;Restocking'!AC846)="",0,1)</f>
        <v>0</v>
      </c>
      <c r="W846" s="372" t="n">
        <f aca="false">IF(OR(OR(TRIM('Felling&amp;Restocking'!H846)="T",TRIM('Felling&amp;Restocking'!H846)="DF",TRIM('Felling&amp;Restocking'!H846)="OS"),O846=0),0,1)</f>
        <v>0</v>
      </c>
      <c r="X846" s="372" t="n">
        <f aca="false">IF(OR('Felling&amp;Restocking'!$S846="",OR('Felling&amp;Restocking'!$S846=0,'Felling&amp;Restocking'!$S846="N/A")),0,1)</f>
        <v>0</v>
      </c>
      <c r="Y846" s="362" t="str">
        <f aca="false">IF(W846=1,T846,"")</f>
        <v/>
      </c>
      <c r="Z846" s="362" t="str">
        <f aca="false">IF(W846=1,U846,"")</f>
        <v/>
      </c>
      <c r="AA846" s="363" t="str">
        <f aca="false">CONCATENATE(IF(AND(AG846="B",AF846&lt;&gt;""),AF846,""),IF(AND(AI846="B",AH846&lt;&gt;""),AH846,""),IF(AND(AK846="B",AJ846&lt;&gt;""),AJ846,""),IF(AND(AM846="B",AL846&lt;&gt;""),AL846,""),IF(AND(AO846="B",AN846&lt;&gt;""),AN846,""),IF(AND(AQ846="B",AP846&lt;&gt;""),AP846,""))</f>
        <v/>
      </c>
      <c r="AC846" s="362" t="str">
        <f aca="false">CONCATENATE(IF(AND(AG846="C",AF846&lt;&gt;""),AF846,""),IF(AND(AI846="C",AH846&lt;&gt;""),AH846,""),IF(AND(AK846="C",AJ846&lt;&gt;""),AJ846,""),IF(AND(AM846="C",AL846&lt;&gt;""),AL846,""),IF(AND(AO846="C",AN846&lt;&gt;""),AN846,""),IF(AND(AQ846="C",AP846&lt;&gt;""),AP846,""))</f>
        <v/>
      </c>
      <c r="AE846" s="362" t="str">
        <f aca="false">CONCATENATE(IF(AS846="","",AS846),IF(AU846="","",AU846),IF(AW846="","",AW846),IF(AY846="","",AY846),IF(BA846="","",BA846),IF(BC846="","",BC846))</f>
        <v>1</v>
      </c>
      <c r="AF846" s="362" t="str">
        <f aca="false">IF('Felling&amp;Restocking'!I846="","",IFERROR(VLOOKUP( 'Felling&amp;Restocking'!I846,SpeciesList[],2,0),"," &amp; 'Felling&amp;Restocking'!I846))</f>
        <v/>
      </c>
      <c r="AG846" s="362" t="str">
        <f aca="false">IF('Felling&amp;Restocking'!I846="","",VLOOKUP( 'Felling&amp;Restocking'!I846,SpeciesList[],4,0))</f>
        <v/>
      </c>
      <c r="AH846" s="362" t="str">
        <f aca="false">IF('Felling&amp;Restocking'!J846="","",IFERROR("," &amp; VLOOKUP( 'Felling&amp;Restocking'!J846,SpeciesList[],2,0),"," &amp; 'Felling&amp;Restocking'!J846))</f>
        <v/>
      </c>
      <c r="AI846" s="362" t="str">
        <f aca="false">IF('Felling&amp;Restocking'!J846="","",VLOOKUP( 'Felling&amp;Restocking'!J846,SpeciesList[],4,0))</f>
        <v/>
      </c>
      <c r="AJ846" s="362" t="str">
        <f aca="false">IF('Felling&amp;Restocking'!K846="","",IFERROR("," &amp; VLOOKUP( 'Felling&amp;Restocking'!K846,SpeciesList[],2,0),"," &amp; 'Felling&amp;Restocking'!K846))</f>
        <v/>
      </c>
      <c r="AK846" s="362" t="str">
        <f aca="false">IF('Felling&amp;Restocking'!K846="","",VLOOKUP( 'Felling&amp;Restocking'!K846,SpeciesList[],4,0))</f>
        <v/>
      </c>
      <c r="AL846" s="362" t="str">
        <f aca="false">IF('Felling&amp;Restocking'!L846="","",IFERROR("," &amp; VLOOKUP( 'Felling&amp;Restocking'!L846,SpeciesList[],2,0),"," &amp; 'Felling&amp;Restocking'!L846))</f>
        <v/>
      </c>
      <c r="AM846" s="362" t="str">
        <f aca="false">IF('Felling&amp;Restocking'!L846="","",VLOOKUP( 'Felling&amp;Restocking'!L846,SpeciesList[],4,0))</f>
        <v/>
      </c>
      <c r="AN846" s="362" t="str">
        <f aca="false">IF('Felling&amp;Restocking'!M846="","",IFERROR("," &amp; VLOOKUP( 'Felling&amp;Restocking'!M846,SpeciesList[],2,0),"," &amp; 'Felling&amp;Restocking'!M846))</f>
        <v/>
      </c>
      <c r="AO846" s="362" t="str">
        <f aca="false">IF('Felling&amp;Restocking'!M846="","",VLOOKUP( 'Felling&amp;Restocking'!M846,SpeciesList[],4,0))</f>
        <v/>
      </c>
      <c r="AP846" s="362" t="str">
        <f aca="false">IF('Felling&amp;Restocking'!N846="","",IFERROR("," &amp; VLOOKUP( 'Felling&amp;Restocking'!N846,SpeciesList[],2,0),"," &amp; 'Felling&amp;Restocking'!N846))</f>
        <v/>
      </c>
      <c r="AQ846" s="362" t="str">
        <f aca="false">IF('Felling&amp;Restocking'!N846="","",VLOOKUP( 'Felling&amp;Restocking'!N846,SpeciesList[],4,0))</f>
        <v/>
      </c>
      <c r="AT846" s="362" t="str">
        <f aca="false">IF('Sub-Cpt Record'!A846&lt;&gt;"",CONCATENATE('Sub-Cpt Record'!A846,'Sub-Cpt Record'!B846,'Sub-Cpt Record'!C846),"")</f>
        <v/>
      </c>
      <c r="AU846" s="362" t="n">
        <f aca="false">IF($AT846="",1,COUNTIFS($AT$11:$AT$1000, $AT846))</f>
        <v>1</v>
      </c>
      <c r="AV846" s="362" t="n">
        <f aca="false">IF(AT846&lt;&gt;"",'Sub-Cpt Record'!C846/CODE!AU846,0)</f>
        <v>0</v>
      </c>
    </row>
    <row r="847" customFormat="false" ht="15" hidden="false" customHeight="false" outlineLevel="0" collapsed="false">
      <c r="A847" s="362" t="str">
        <f aca="false">IF('Sub-Cpt Record'!B847="",IF(OR('Sub-Cpt Record'!A847=0,'Sub-Cpt Record'!A847=""),"",'Sub-Cpt Record'!A847),CONCATENATE('Sub-Cpt Record'!A847&amp;'Sub-Cpt Record'!B847))</f>
        <v/>
      </c>
      <c r="B847" s="362" t="n">
        <f aca="false">IF($A847="",1,COUNTIFS($A$11:$A$1000, $A847))</f>
        <v>1</v>
      </c>
      <c r="C847" s="363" t="str">
        <f aca="false">IF('Sub-Cpt Record'!E847 = "","",'Sub-Cpt Record'!E847&amp;"  ")</f>
        <v/>
      </c>
      <c r="D847" s="362" t="str">
        <f aca="false">IF('Sub-Cpt Record'!F847 = "","",'Sub-Cpt Record'!F847&amp;"  ")</f>
        <v/>
      </c>
      <c r="E847" s="362" t="str">
        <f aca="false">IF('Sub-Cpt Record'!G847 = "","",'Sub-Cpt Record'!G847&amp;"  ")</f>
        <v/>
      </c>
      <c r="F847" s="362" t="str">
        <f aca="false">IF('Sub-Cpt Record'!H847 = "","",'Sub-Cpt Record'!H847&amp;"  ")</f>
        <v/>
      </c>
      <c r="G847" s="362" t="str">
        <f aca="false">IF('Sub-Cpt Record'!I847 = "","",'Sub-Cpt Record'!I847&amp;"  ")</f>
        <v/>
      </c>
      <c r="H847" s="362" t="str">
        <f aca="false">IF('Sub-Cpt Record'!J847 = "","",'Sub-Cpt Record'!J847&amp;"  ")</f>
        <v/>
      </c>
      <c r="I847" s="364" t="str">
        <f aca="false">CONCATENATE(C847&amp;D847&amp;E847&amp;F847&amp;G847&amp;H847)</f>
        <v/>
      </c>
      <c r="J847" s="362" t="n">
        <f aca="false">IF(A847&lt;&gt;"",'Sub-Cpt Record'!C847/CODE!B847,0)</f>
        <v>0</v>
      </c>
      <c r="L847" s="365" t="str">
        <f aca="false">IF(A847="",IF(L848=1,1,""),1)</f>
        <v/>
      </c>
      <c r="N847" s="366" t="n">
        <f aca="false">COUNTIFS('Felling&amp;Restocking'!$A$11:$A$1000, 'Felling&amp;Restocking'!$A847, 'Felling&amp;Restocking'!$B$11:$B$1000, 'Felling&amp;Restocking'!$B847, 'Felling&amp;Restocking'!$H$11:$H$1000, 'Felling&amp;Restocking'!$H847)</f>
        <v>0</v>
      </c>
      <c r="O847" s="366" t="n">
        <f aca="false">IF(OR('Felling&amp;Restocking'!H847=0,'Felling&amp;Restocking'!H847=""),0,1)</f>
        <v>0</v>
      </c>
      <c r="P847" s="367" t="n">
        <f aca="false">SUM('Felling&amp;Restocking'!O847+'Felling&amp;Restocking'!P847)</f>
        <v>0</v>
      </c>
      <c r="S847" s="369" t="n">
        <f aca="false">IF(AND(O847&lt;&gt;0,P847&lt;&gt;0,'Felling&amp;Restocking'!G847&lt;&gt;0,AA847="",AC847=""),1,0)</f>
        <v>0</v>
      </c>
      <c r="T847" s="370" t="str">
        <f aca="false">IF(OR('Felling&amp;Restocking'!G847=0,'Felling&amp;Restocking'!G847=""),"",SUM('Felling&amp;Restocking'!O847/P847)*'Felling&amp;Restocking'!G847)</f>
        <v/>
      </c>
      <c r="U847" s="370" t="str">
        <f aca="false">IF(OR('Felling&amp;Restocking'!G847=0,'Felling&amp;Restocking'!G847=""),"",SUM('Felling&amp;Restocking'!P847/P847)*'Felling&amp;Restocking'!G847)</f>
        <v/>
      </c>
      <c r="V847" s="371" t="n">
        <f aca="false">IF(CONCATENATE('Felling&amp;Restocking'!U847&amp;'Felling&amp;Restocking'!W847&amp;'Felling&amp;Restocking'!Y847&amp;'Felling&amp;Restocking'!AA847&amp;'Felling&amp;Restocking'!AC847)="",0,1)</f>
        <v>0</v>
      </c>
      <c r="W847" s="372" t="n">
        <f aca="false">IF(OR(OR(TRIM('Felling&amp;Restocking'!H847)="T",TRIM('Felling&amp;Restocking'!H847)="DF",TRIM('Felling&amp;Restocking'!H847)="OS"),O847=0),0,1)</f>
        <v>0</v>
      </c>
      <c r="X847" s="372" t="n">
        <f aca="false">IF(OR('Felling&amp;Restocking'!$S847="",OR('Felling&amp;Restocking'!$S847=0,'Felling&amp;Restocking'!$S847="N/A")),0,1)</f>
        <v>0</v>
      </c>
      <c r="Y847" s="362" t="str">
        <f aca="false">IF(W847=1,T847,"")</f>
        <v/>
      </c>
      <c r="Z847" s="362" t="str">
        <f aca="false">IF(W847=1,U847,"")</f>
        <v/>
      </c>
      <c r="AA847" s="363" t="str">
        <f aca="false">CONCATENATE(IF(AND(AG847="B",AF847&lt;&gt;""),AF847,""),IF(AND(AI847="B",AH847&lt;&gt;""),AH847,""),IF(AND(AK847="B",AJ847&lt;&gt;""),AJ847,""),IF(AND(AM847="B",AL847&lt;&gt;""),AL847,""),IF(AND(AO847="B",AN847&lt;&gt;""),AN847,""),IF(AND(AQ847="B",AP847&lt;&gt;""),AP847,""))</f>
        <v/>
      </c>
      <c r="AC847" s="362" t="str">
        <f aca="false">CONCATENATE(IF(AND(AG847="C",AF847&lt;&gt;""),AF847,""),IF(AND(AI847="C",AH847&lt;&gt;""),AH847,""),IF(AND(AK847="C",AJ847&lt;&gt;""),AJ847,""),IF(AND(AM847="C",AL847&lt;&gt;""),AL847,""),IF(AND(AO847="C",AN847&lt;&gt;""),AN847,""),IF(AND(AQ847="C",AP847&lt;&gt;""),AP847,""))</f>
        <v/>
      </c>
      <c r="AE847" s="362" t="str">
        <f aca="false">CONCATENATE(IF(AS847="","",AS847),IF(AU847="","",AU847),IF(AW847="","",AW847),IF(AY847="","",AY847),IF(BA847="","",BA847),IF(BC847="","",BC847))</f>
        <v>1</v>
      </c>
      <c r="AF847" s="362" t="str">
        <f aca="false">IF('Felling&amp;Restocking'!I847="","",IFERROR(VLOOKUP( 'Felling&amp;Restocking'!I847,SpeciesList[],2,0),"," &amp; 'Felling&amp;Restocking'!I847))</f>
        <v/>
      </c>
      <c r="AG847" s="362" t="str">
        <f aca="false">IF('Felling&amp;Restocking'!I847="","",VLOOKUP( 'Felling&amp;Restocking'!I847,SpeciesList[],4,0))</f>
        <v/>
      </c>
      <c r="AH847" s="362" t="str">
        <f aca="false">IF('Felling&amp;Restocking'!J847="","",IFERROR("," &amp; VLOOKUP( 'Felling&amp;Restocking'!J847,SpeciesList[],2,0),"," &amp; 'Felling&amp;Restocking'!J847))</f>
        <v/>
      </c>
      <c r="AI847" s="362" t="str">
        <f aca="false">IF('Felling&amp;Restocking'!J847="","",VLOOKUP( 'Felling&amp;Restocking'!J847,SpeciesList[],4,0))</f>
        <v/>
      </c>
      <c r="AJ847" s="362" t="str">
        <f aca="false">IF('Felling&amp;Restocking'!K847="","",IFERROR("," &amp; VLOOKUP( 'Felling&amp;Restocking'!K847,SpeciesList[],2,0),"," &amp; 'Felling&amp;Restocking'!K847))</f>
        <v/>
      </c>
      <c r="AK847" s="362" t="str">
        <f aca="false">IF('Felling&amp;Restocking'!K847="","",VLOOKUP( 'Felling&amp;Restocking'!K847,SpeciesList[],4,0))</f>
        <v/>
      </c>
      <c r="AL847" s="362" t="str">
        <f aca="false">IF('Felling&amp;Restocking'!L847="","",IFERROR("," &amp; VLOOKUP( 'Felling&amp;Restocking'!L847,SpeciesList[],2,0),"," &amp; 'Felling&amp;Restocking'!L847))</f>
        <v/>
      </c>
      <c r="AM847" s="362" t="str">
        <f aca="false">IF('Felling&amp;Restocking'!L847="","",VLOOKUP( 'Felling&amp;Restocking'!L847,SpeciesList[],4,0))</f>
        <v/>
      </c>
      <c r="AN847" s="362" t="str">
        <f aca="false">IF('Felling&amp;Restocking'!M847="","",IFERROR("," &amp; VLOOKUP( 'Felling&amp;Restocking'!M847,SpeciesList[],2,0),"," &amp; 'Felling&amp;Restocking'!M847))</f>
        <v/>
      </c>
      <c r="AO847" s="362" t="str">
        <f aca="false">IF('Felling&amp;Restocking'!M847="","",VLOOKUP( 'Felling&amp;Restocking'!M847,SpeciesList[],4,0))</f>
        <v/>
      </c>
      <c r="AP847" s="362" t="str">
        <f aca="false">IF('Felling&amp;Restocking'!N847="","",IFERROR("," &amp; VLOOKUP( 'Felling&amp;Restocking'!N847,SpeciesList[],2,0),"," &amp; 'Felling&amp;Restocking'!N847))</f>
        <v/>
      </c>
      <c r="AQ847" s="362" t="str">
        <f aca="false">IF('Felling&amp;Restocking'!N847="","",VLOOKUP( 'Felling&amp;Restocking'!N847,SpeciesList[],4,0))</f>
        <v/>
      </c>
      <c r="AT847" s="362" t="str">
        <f aca="false">IF('Sub-Cpt Record'!A847&lt;&gt;"",CONCATENATE('Sub-Cpt Record'!A847,'Sub-Cpt Record'!B847,'Sub-Cpt Record'!C847),"")</f>
        <v/>
      </c>
      <c r="AU847" s="362" t="n">
        <f aca="false">IF($AT847="",1,COUNTIFS($AT$11:$AT$1000, $AT847))</f>
        <v>1</v>
      </c>
      <c r="AV847" s="362" t="n">
        <f aca="false">IF(AT847&lt;&gt;"",'Sub-Cpt Record'!C847/CODE!AU847,0)</f>
        <v>0</v>
      </c>
    </row>
    <row r="848" customFormat="false" ht="15" hidden="false" customHeight="false" outlineLevel="0" collapsed="false">
      <c r="A848" s="362" t="str">
        <f aca="false">IF('Sub-Cpt Record'!B848="",IF(OR('Sub-Cpt Record'!A848=0,'Sub-Cpt Record'!A848=""),"",'Sub-Cpt Record'!A848),CONCATENATE('Sub-Cpt Record'!A848&amp;'Sub-Cpt Record'!B848))</f>
        <v/>
      </c>
      <c r="B848" s="362" t="n">
        <f aca="false">IF($A848="",1,COUNTIFS($A$11:$A$1000, $A848))</f>
        <v>1</v>
      </c>
      <c r="C848" s="363" t="str">
        <f aca="false">IF('Sub-Cpt Record'!E848 = "","",'Sub-Cpt Record'!E848&amp;"  ")</f>
        <v/>
      </c>
      <c r="D848" s="362" t="str">
        <f aca="false">IF('Sub-Cpt Record'!F848 = "","",'Sub-Cpt Record'!F848&amp;"  ")</f>
        <v/>
      </c>
      <c r="E848" s="362" t="str">
        <f aca="false">IF('Sub-Cpt Record'!G848 = "","",'Sub-Cpt Record'!G848&amp;"  ")</f>
        <v/>
      </c>
      <c r="F848" s="362" t="str">
        <f aca="false">IF('Sub-Cpt Record'!H848 = "","",'Sub-Cpt Record'!H848&amp;"  ")</f>
        <v/>
      </c>
      <c r="G848" s="362" t="str">
        <f aca="false">IF('Sub-Cpt Record'!I848 = "","",'Sub-Cpt Record'!I848&amp;"  ")</f>
        <v/>
      </c>
      <c r="H848" s="362" t="str">
        <f aca="false">IF('Sub-Cpt Record'!J848 = "","",'Sub-Cpt Record'!J848&amp;"  ")</f>
        <v/>
      </c>
      <c r="I848" s="364" t="str">
        <f aca="false">CONCATENATE(C848&amp;D848&amp;E848&amp;F848&amp;G848&amp;H848)</f>
        <v/>
      </c>
      <c r="J848" s="362" t="n">
        <f aca="false">IF(A848&lt;&gt;"",'Sub-Cpt Record'!C848/CODE!B848,0)</f>
        <v>0</v>
      </c>
      <c r="L848" s="365" t="str">
        <f aca="false">IF(A848="",IF(L849=1,1,""),1)</f>
        <v/>
      </c>
      <c r="N848" s="366" t="n">
        <f aca="false">COUNTIFS('Felling&amp;Restocking'!$A$11:$A$1000, 'Felling&amp;Restocking'!$A848, 'Felling&amp;Restocking'!$B$11:$B$1000, 'Felling&amp;Restocking'!$B848, 'Felling&amp;Restocking'!$H$11:$H$1000, 'Felling&amp;Restocking'!$H848)</f>
        <v>0</v>
      </c>
      <c r="O848" s="366" t="n">
        <f aca="false">IF(OR('Felling&amp;Restocking'!H848=0,'Felling&amp;Restocking'!H848=""),0,1)</f>
        <v>0</v>
      </c>
      <c r="P848" s="367" t="n">
        <f aca="false">SUM('Felling&amp;Restocking'!O848+'Felling&amp;Restocking'!P848)</f>
        <v>0</v>
      </c>
      <c r="S848" s="369" t="n">
        <f aca="false">IF(AND(O848&lt;&gt;0,P848&lt;&gt;0,'Felling&amp;Restocking'!G848&lt;&gt;0,AA848="",AC848=""),1,0)</f>
        <v>0</v>
      </c>
      <c r="T848" s="370" t="str">
        <f aca="false">IF(OR('Felling&amp;Restocking'!G848=0,'Felling&amp;Restocking'!G848=""),"",SUM('Felling&amp;Restocking'!O848/P848)*'Felling&amp;Restocking'!G848)</f>
        <v/>
      </c>
      <c r="U848" s="370" t="str">
        <f aca="false">IF(OR('Felling&amp;Restocking'!G848=0,'Felling&amp;Restocking'!G848=""),"",SUM('Felling&amp;Restocking'!P848/P848)*'Felling&amp;Restocking'!G848)</f>
        <v/>
      </c>
      <c r="V848" s="371" t="n">
        <f aca="false">IF(CONCATENATE('Felling&amp;Restocking'!U848&amp;'Felling&amp;Restocking'!W848&amp;'Felling&amp;Restocking'!Y848&amp;'Felling&amp;Restocking'!AA848&amp;'Felling&amp;Restocking'!AC848)="",0,1)</f>
        <v>0</v>
      </c>
      <c r="W848" s="372" t="n">
        <f aca="false">IF(OR(OR(TRIM('Felling&amp;Restocking'!H848)="T",TRIM('Felling&amp;Restocking'!H848)="DF",TRIM('Felling&amp;Restocking'!H848)="OS"),O848=0),0,1)</f>
        <v>0</v>
      </c>
      <c r="X848" s="372" t="n">
        <f aca="false">IF(OR('Felling&amp;Restocking'!$S848="",OR('Felling&amp;Restocking'!$S848=0,'Felling&amp;Restocking'!$S848="N/A")),0,1)</f>
        <v>0</v>
      </c>
      <c r="Y848" s="362" t="str">
        <f aca="false">IF(W848=1,T848,"")</f>
        <v/>
      </c>
      <c r="Z848" s="362" t="str">
        <f aca="false">IF(W848=1,U848,"")</f>
        <v/>
      </c>
      <c r="AA848" s="363" t="str">
        <f aca="false">CONCATENATE(IF(AND(AG848="B",AF848&lt;&gt;""),AF848,""),IF(AND(AI848="B",AH848&lt;&gt;""),AH848,""),IF(AND(AK848="B",AJ848&lt;&gt;""),AJ848,""),IF(AND(AM848="B",AL848&lt;&gt;""),AL848,""),IF(AND(AO848="B",AN848&lt;&gt;""),AN848,""),IF(AND(AQ848="B",AP848&lt;&gt;""),AP848,""))</f>
        <v/>
      </c>
      <c r="AC848" s="362" t="str">
        <f aca="false">CONCATENATE(IF(AND(AG848="C",AF848&lt;&gt;""),AF848,""),IF(AND(AI848="C",AH848&lt;&gt;""),AH848,""),IF(AND(AK848="C",AJ848&lt;&gt;""),AJ848,""),IF(AND(AM848="C",AL848&lt;&gt;""),AL848,""),IF(AND(AO848="C",AN848&lt;&gt;""),AN848,""),IF(AND(AQ848="C",AP848&lt;&gt;""),AP848,""))</f>
        <v/>
      </c>
      <c r="AE848" s="362" t="str">
        <f aca="false">CONCATENATE(IF(AS848="","",AS848),IF(AU848="","",AU848),IF(AW848="","",AW848),IF(AY848="","",AY848),IF(BA848="","",BA848),IF(BC848="","",BC848))</f>
        <v>1</v>
      </c>
      <c r="AF848" s="362" t="str">
        <f aca="false">IF('Felling&amp;Restocking'!I848="","",IFERROR(VLOOKUP( 'Felling&amp;Restocking'!I848,SpeciesList[],2,0),"," &amp; 'Felling&amp;Restocking'!I848))</f>
        <v/>
      </c>
      <c r="AG848" s="362" t="str">
        <f aca="false">IF('Felling&amp;Restocking'!I848="","",VLOOKUP( 'Felling&amp;Restocking'!I848,SpeciesList[],4,0))</f>
        <v/>
      </c>
      <c r="AH848" s="362" t="str">
        <f aca="false">IF('Felling&amp;Restocking'!J848="","",IFERROR("," &amp; VLOOKUP( 'Felling&amp;Restocking'!J848,SpeciesList[],2,0),"," &amp; 'Felling&amp;Restocking'!J848))</f>
        <v/>
      </c>
      <c r="AI848" s="362" t="str">
        <f aca="false">IF('Felling&amp;Restocking'!J848="","",VLOOKUP( 'Felling&amp;Restocking'!J848,SpeciesList[],4,0))</f>
        <v/>
      </c>
      <c r="AJ848" s="362" t="str">
        <f aca="false">IF('Felling&amp;Restocking'!K848="","",IFERROR("," &amp; VLOOKUP( 'Felling&amp;Restocking'!K848,SpeciesList[],2,0),"," &amp; 'Felling&amp;Restocking'!K848))</f>
        <v/>
      </c>
      <c r="AK848" s="362" t="str">
        <f aca="false">IF('Felling&amp;Restocking'!K848="","",VLOOKUP( 'Felling&amp;Restocking'!K848,SpeciesList[],4,0))</f>
        <v/>
      </c>
      <c r="AL848" s="362" t="str">
        <f aca="false">IF('Felling&amp;Restocking'!L848="","",IFERROR("," &amp; VLOOKUP( 'Felling&amp;Restocking'!L848,SpeciesList[],2,0),"," &amp; 'Felling&amp;Restocking'!L848))</f>
        <v/>
      </c>
      <c r="AM848" s="362" t="str">
        <f aca="false">IF('Felling&amp;Restocking'!L848="","",VLOOKUP( 'Felling&amp;Restocking'!L848,SpeciesList[],4,0))</f>
        <v/>
      </c>
      <c r="AN848" s="362" t="str">
        <f aca="false">IF('Felling&amp;Restocking'!M848="","",IFERROR("," &amp; VLOOKUP( 'Felling&amp;Restocking'!M848,SpeciesList[],2,0),"," &amp; 'Felling&amp;Restocking'!M848))</f>
        <v/>
      </c>
      <c r="AO848" s="362" t="str">
        <f aca="false">IF('Felling&amp;Restocking'!M848="","",VLOOKUP( 'Felling&amp;Restocking'!M848,SpeciesList[],4,0))</f>
        <v/>
      </c>
      <c r="AP848" s="362" t="str">
        <f aca="false">IF('Felling&amp;Restocking'!N848="","",IFERROR("," &amp; VLOOKUP( 'Felling&amp;Restocking'!N848,SpeciesList[],2,0),"," &amp; 'Felling&amp;Restocking'!N848))</f>
        <v/>
      </c>
      <c r="AQ848" s="362" t="str">
        <f aca="false">IF('Felling&amp;Restocking'!N848="","",VLOOKUP( 'Felling&amp;Restocking'!N848,SpeciesList[],4,0))</f>
        <v/>
      </c>
      <c r="AT848" s="362" t="str">
        <f aca="false">IF('Sub-Cpt Record'!A848&lt;&gt;"",CONCATENATE('Sub-Cpt Record'!A848,'Sub-Cpt Record'!B848,'Sub-Cpt Record'!C848),"")</f>
        <v/>
      </c>
      <c r="AU848" s="362" t="n">
        <f aca="false">IF($AT848="",1,COUNTIFS($AT$11:$AT$1000, $AT848))</f>
        <v>1</v>
      </c>
      <c r="AV848" s="362" t="n">
        <f aca="false">IF(AT848&lt;&gt;"",'Sub-Cpt Record'!C848/CODE!AU848,0)</f>
        <v>0</v>
      </c>
    </row>
    <row r="849" customFormat="false" ht="15" hidden="false" customHeight="false" outlineLevel="0" collapsed="false">
      <c r="A849" s="362" t="str">
        <f aca="false">IF('Sub-Cpt Record'!B849="",IF(OR('Sub-Cpt Record'!A849=0,'Sub-Cpt Record'!A849=""),"",'Sub-Cpt Record'!A849),CONCATENATE('Sub-Cpt Record'!A849&amp;'Sub-Cpt Record'!B849))</f>
        <v/>
      </c>
      <c r="B849" s="362" t="n">
        <f aca="false">IF($A849="",1,COUNTIFS($A$11:$A$1000, $A849))</f>
        <v>1</v>
      </c>
      <c r="C849" s="363" t="str">
        <f aca="false">IF('Sub-Cpt Record'!E849 = "","",'Sub-Cpt Record'!E849&amp;"  ")</f>
        <v/>
      </c>
      <c r="D849" s="362" t="str">
        <f aca="false">IF('Sub-Cpt Record'!F849 = "","",'Sub-Cpt Record'!F849&amp;"  ")</f>
        <v/>
      </c>
      <c r="E849" s="362" t="str">
        <f aca="false">IF('Sub-Cpt Record'!G849 = "","",'Sub-Cpt Record'!G849&amp;"  ")</f>
        <v/>
      </c>
      <c r="F849" s="362" t="str">
        <f aca="false">IF('Sub-Cpt Record'!H849 = "","",'Sub-Cpt Record'!H849&amp;"  ")</f>
        <v/>
      </c>
      <c r="G849" s="362" t="str">
        <f aca="false">IF('Sub-Cpt Record'!I849 = "","",'Sub-Cpt Record'!I849&amp;"  ")</f>
        <v/>
      </c>
      <c r="H849" s="362" t="str">
        <f aca="false">IF('Sub-Cpt Record'!J849 = "","",'Sub-Cpt Record'!J849&amp;"  ")</f>
        <v/>
      </c>
      <c r="I849" s="364" t="str">
        <f aca="false">CONCATENATE(C849&amp;D849&amp;E849&amp;F849&amp;G849&amp;H849)</f>
        <v/>
      </c>
      <c r="J849" s="362" t="n">
        <f aca="false">IF(A849&lt;&gt;"",'Sub-Cpt Record'!C849/CODE!B849,0)</f>
        <v>0</v>
      </c>
      <c r="L849" s="365" t="str">
        <f aca="false">IF(A849="",IF(L850=1,1,""),1)</f>
        <v/>
      </c>
      <c r="N849" s="366" t="n">
        <f aca="false">COUNTIFS('Felling&amp;Restocking'!$A$11:$A$1000, 'Felling&amp;Restocking'!$A849, 'Felling&amp;Restocking'!$B$11:$B$1000, 'Felling&amp;Restocking'!$B849, 'Felling&amp;Restocking'!$H$11:$H$1000, 'Felling&amp;Restocking'!$H849)</f>
        <v>0</v>
      </c>
      <c r="O849" s="366" t="n">
        <f aca="false">IF(OR('Felling&amp;Restocking'!H849=0,'Felling&amp;Restocking'!H849=""),0,1)</f>
        <v>0</v>
      </c>
      <c r="P849" s="367" t="n">
        <f aca="false">SUM('Felling&amp;Restocking'!O849+'Felling&amp;Restocking'!P849)</f>
        <v>0</v>
      </c>
      <c r="S849" s="369" t="n">
        <f aca="false">IF(AND(O849&lt;&gt;0,P849&lt;&gt;0,'Felling&amp;Restocking'!G849&lt;&gt;0,AA849="",AC849=""),1,0)</f>
        <v>0</v>
      </c>
      <c r="T849" s="370" t="str">
        <f aca="false">IF(OR('Felling&amp;Restocking'!G849=0,'Felling&amp;Restocking'!G849=""),"",SUM('Felling&amp;Restocking'!O849/P849)*'Felling&amp;Restocking'!G849)</f>
        <v/>
      </c>
      <c r="U849" s="370" t="str">
        <f aca="false">IF(OR('Felling&amp;Restocking'!G849=0,'Felling&amp;Restocking'!G849=""),"",SUM('Felling&amp;Restocking'!P849/P849)*'Felling&amp;Restocking'!G849)</f>
        <v/>
      </c>
      <c r="V849" s="371" t="n">
        <f aca="false">IF(CONCATENATE('Felling&amp;Restocking'!U849&amp;'Felling&amp;Restocking'!W849&amp;'Felling&amp;Restocking'!Y849&amp;'Felling&amp;Restocking'!AA849&amp;'Felling&amp;Restocking'!AC849)="",0,1)</f>
        <v>0</v>
      </c>
      <c r="W849" s="372" t="n">
        <f aca="false">IF(OR(OR(TRIM('Felling&amp;Restocking'!H849)="T",TRIM('Felling&amp;Restocking'!H849)="DF",TRIM('Felling&amp;Restocking'!H849)="OS"),O849=0),0,1)</f>
        <v>0</v>
      </c>
      <c r="X849" s="372" t="n">
        <f aca="false">IF(OR('Felling&amp;Restocking'!$S849="",OR('Felling&amp;Restocking'!$S849=0,'Felling&amp;Restocking'!$S849="N/A")),0,1)</f>
        <v>0</v>
      </c>
      <c r="Y849" s="362" t="str">
        <f aca="false">IF(W849=1,T849,"")</f>
        <v/>
      </c>
      <c r="Z849" s="362" t="str">
        <f aca="false">IF(W849=1,U849,"")</f>
        <v/>
      </c>
      <c r="AA849" s="363" t="str">
        <f aca="false">CONCATENATE(IF(AND(AG849="B",AF849&lt;&gt;""),AF849,""),IF(AND(AI849="B",AH849&lt;&gt;""),AH849,""),IF(AND(AK849="B",AJ849&lt;&gt;""),AJ849,""),IF(AND(AM849="B",AL849&lt;&gt;""),AL849,""),IF(AND(AO849="B",AN849&lt;&gt;""),AN849,""),IF(AND(AQ849="B",AP849&lt;&gt;""),AP849,""))</f>
        <v/>
      </c>
      <c r="AC849" s="362" t="str">
        <f aca="false">CONCATENATE(IF(AND(AG849="C",AF849&lt;&gt;""),AF849,""),IF(AND(AI849="C",AH849&lt;&gt;""),AH849,""),IF(AND(AK849="C",AJ849&lt;&gt;""),AJ849,""),IF(AND(AM849="C",AL849&lt;&gt;""),AL849,""),IF(AND(AO849="C",AN849&lt;&gt;""),AN849,""),IF(AND(AQ849="C",AP849&lt;&gt;""),AP849,""))</f>
        <v/>
      </c>
      <c r="AE849" s="362" t="str">
        <f aca="false">CONCATENATE(IF(AS849="","",AS849),IF(AU849="","",AU849),IF(AW849="","",AW849),IF(AY849="","",AY849),IF(BA849="","",BA849),IF(BC849="","",BC849))</f>
        <v>1</v>
      </c>
      <c r="AF849" s="362" t="str">
        <f aca="false">IF('Felling&amp;Restocking'!I849="","",IFERROR(VLOOKUP( 'Felling&amp;Restocking'!I849,SpeciesList[],2,0),"," &amp; 'Felling&amp;Restocking'!I849))</f>
        <v/>
      </c>
      <c r="AG849" s="362" t="str">
        <f aca="false">IF('Felling&amp;Restocking'!I849="","",VLOOKUP( 'Felling&amp;Restocking'!I849,SpeciesList[],4,0))</f>
        <v/>
      </c>
      <c r="AH849" s="362" t="str">
        <f aca="false">IF('Felling&amp;Restocking'!J849="","",IFERROR("," &amp; VLOOKUP( 'Felling&amp;Restocking'!J849,SpeciesList[],2,0),"," &amp; 'Felling&amp;Restocking'!J849))</f>
        <v/>
      </c>
      <c r="AI849" s="362" t="str">
        <f aca="false">IF('Felling&amp;Restocking'!J849="","",VLOOKUP( 'Felling&amp;Restocking'!J849,SpeciesList[],4,0))</f>
        <v/>
      </c>
      <c r="AJ849" s="362" t="str">
        <f aca="false">IF('Felling&amp;Restocking'!K849="","",IFERROR("," &amp; VLOOKUP( 'Felling&amp;Restocking'!K849,SpeciesList[],2,0),"," &amp; 'Felling&amp;Restocking'!K849))</f>
        <v/>
      </c>
      <c r="AK849" s="362" t="str">
        <f aca="false">IF('Felling&amp;Restocking'!K849="","",VLOOKUP( 'Felling&amp;Restocking'!K849,SpeciesList[],4,0))</f>
        <v/>
      </c>
      <c r="AL849" s="362" t="str">
        <f aca="false">IF('Felling&amp;Restocking'!L849="","",IFERROR("," &amp; VLOOKUP( 'Felling&amp;Restocking'!L849,SpeciesList[],2,0),"," &amp; 'Felling&amp;Restocking'!L849))</f>
        <v/>
      </c>
      <c r="AM849" s="362" t="str">
        <f aca="false">IF('Felling&amp;Restocking'!L849="","",VLOOKUP( 'Felling&amp;Restocking'!L849,SpeciesList[],4,0))</f>
        <v/>
      </c>
      <c r="AN849" s="362" t="str">
        <f aca="false">IF('Felling&amp;Restocking'!M849="","",IFERROR("," &amp; VLOOKUP( 'Felling&amp;Restocking'!M849,SpeciesList[],2,0),"," &amp; 'Felling&amp;Restocking'!M849))</f>
        <v/>
      </c>
      <c r="AO849" s="362" t="str">
        <f aca="false">IF('Felling&amp;Restocking'!M849="","",VLOOKUP( 'Felling&amp;Restocking'!M849,SpeciesList[],4,0))</f>
        <v/>
      </c>
      <c r="AP849" s="362" t="str">
        <f aca="false">IF('Felling&amp;Restocking'!N849="","",IFERROR("," &amp; VLOOKUP( 'Felling&amp;Restocking'!N849,SpeciesList[],2,0),"," &amp; 'Felling&amp;Restocking'!N849))</f>
        <v/>
      </c>
      <c r="AQ849" s="362" t="str">
        <f aca="false">IF('Felling&amp;Restocking'!N849="","",VLOOKUP( 'Felling&amp;Restocking'!N849,SpeciesList[],4,0))</f>
        <v/>
      </c>
      <c r="AT849" s="362" t="str">
        <f aca="false">IF('Sub-Cpt Record'!A849&lt;&gt;"",CONCATENATE('Sub-Cpt Record'!A849,'Sub-Cpt Record'!B849,'Sub-Cpt Record'!C849),"")</f>
        <v/>
      </c>
      <c r="AU849" s="362" t="n">
        <f aca="false">IF($AT849="",1,COUNTIFS($AT$11:$AT$1000, $AT849))</f>
        <v>1</v>
      </c>
      <c r="AV849" s="362" t="n">
        <f aca="false">IF(AT849&lt;&gt;"",'Sub-Cpt Record'!C849/CODE!AU849,0)</f>
        <v>0</v>
      </c>
    </row>
    <row r="850" customFormat="false" ht="15" hidden="false" customHeight="false" outlineLevel="0" collapsed="false">
      <c r="A850" s="362" t="str">
        <f aca="false">IF('Sub-Cpt Record'!B850="",IF(OR('Sub-Cpt Record'!A850=0,'Sub-Cpt Record'!A850=""),"",'Sub-Cpt Record'!A850),CONCATENATE('Sub-Cpt Record'!A850&amp;'Sub-Cpt Record'!B850))</f>
        <v/>
      </c>
      <c r="B850" s="362" t="n">
        <f aca="false">IF($A850="",1,COUNTIFS($A$11:$A$1000, $A850))</f>
        <v>1</v>
      </c>
      <c r="C850" s="363" t="str">
        <f aca="false">IF('Sub-Cpt Record'!E850 = "","",'Sub-Cpt Record'!E850&amp;"  ")</f>
        <v/>
      </c>
      <c r="D850" s="362" t="str">
        <f aca="false">IF('Sub-Cpt Record'!F850 = "","",'Sub-Cpt Record'!F850&amp;"  ")</f>
        <v/>
      </c>
      <c r="E850" s="362" t="str">
        <f aca="false">IF('Sub-Cpt Record'!G850 = "","",'Sub-Cpt Record'!G850&amp;"  ")</f>
        <v/>
      </c>
      <c r="F850" s="362" t="str">
        <f aca="false">IF('Sub-Cpt Record'!H850 = "","",'Sub-Cpt Record'!H850&amp;"  ")</f>
        <v/>
      </c>
      <c r="G850" s="362" t="str">
        <f aca="false">IF('Sub-Cpt Record'!I850 = "","",'Sub-Cpt Record'!I850&amp;"  ")</f>
        <v/>
      </c>
      <c r="H850" s="362" t="str">
        <f aca="false">IF('Sub-Cpt Record'!J850 = "","",'Sub-Cpt Record'!J850&amp;"  ")</f>
        <v/>
      </c>
      <c r="I850" s="364" t="str">
        <f aca="false">CONCATENATE(C850&amp;D850&amp;E850&amp;F850&amp;G850&amp;H850)</f>
        <v/>
      </c>
      <c r="J850" s="362" t="n">
        <f aca="false">IF(A850&lt;&gt;"",'Sub-Cpt Record'!C850/CODE!B850,0)</f>
        <v>0</v>
      </c>
      <c r="L850" s="365" t="str">
        <f aca="false">IF(A850="",IF(L851=1,1,""),1)</f>
        <v/>
      </c>
      <c r="N850" s="366" t="n">
        <f aca="false">COUNTIFS('Felling&amp;Restocking'!$A$11:$A$1000, 'Felling&amp;Restocking'!$A850, 'Felling&amp;Restocking'!$B$11:$B$1000, 'Felling&amp;Restocking'!$B850, 'Felling&amp;Restocking'!$H$11:$H$1000, 'Felling&amp;Restocking'!$H850)</f>
        <v>0</v>
      </c>
      <c r="O850" s="366" t="n">
        <f aca="false">IF(OR('Felling&amp;Restocking'!H850=0,'Felling&amp;Restocking'!H850=""),0,1)</f>
        <v>0</v>
      </c>
      <c r="P850" s="367" t="n">
        <f aca="false">SUM('Felling&amp;Restocking'!O850+'Felling&amp;Restocking'!P850)</f>
        <v>0</v>
      </c>
      <c r="S850" s="369" t="n">
        <f aca="false">IF(AND(O850&lt;&gt;0,P850&lt;&gt;0,'Felling&amp;Restocking'!G850&lt;&gt;0,AA850="",AC850=""),1,0)</f>
        <v>0</v>
      </c>
      <c r="T850" s="370" t="str">
        <f aca="false">IF(OR('Felling&amp;Restocking'!G850=0,'Felling&amp;Restocking'!G850=""),"",SUM('Felling&amp;Restocking'!O850/P850)*'Felling&amp;Restocking'!G850)</f>
        <v/>
      </c>
      <c r="U850" s="370" t="str">
        <f aca="false">IF(OR('Felling&amp;Restocking'!G850=0,'Felling&amp;Restocking'!G850=""),"",SUM('Felling&amp;Restocking'!P850/P850)*'Felling&amp;Restocking'!G850)</f>
        <v/>
      </c>
      <c r="V850" s="371" t="n">
        <f aca="false">IF(CONCATENATE('Felling&amp;Restocking'!U850&amp;'Felling&amp;Restocking'!W850&amp;'Felling&amp;Restocking'!Y850&amp;'Felling&amp;Restocking'!AA850&amp;'Felling&amp;Restocking'!AC850)="",0,1)</f>
        <v>0</v>
      </c>
      <c r="W850" s="372" t="n">
        <f aca="false">IF(OR(OR(TRIM('Felling&amp;Restocking'!H850)="T",TRIM('Felling&amp;Restocking'!H850)="DF",TRIM('Felling&amp;Restocking'!H850)="OS"),O850=0),0,1)</f>
        <v>0</v>
      </c>
      <c r="X850" s="372" t="n">
        <f aca="false">IF(OR('Felling&amp;Restocking'!$S850="",OR('Felling&amp;Restocking'!$S850=0,'Felling&amp;Restocking'!$S850="N/A")),0,1)</f>
        <v>0</v>
      </c>
      <c r="Y850" s="362" t="str">
        <f aca="false">IF(W850=1,T850,"")</f>
        <v/>
      </c>
      <c r="Z850" s="362" t="str">
        <f aca="false">IF(W850=1,U850,"")</f>
        <v/>
      </c>
      <c r="AA850" s="363" t="str">
        <f aca="false">CONCATENATE(IF(AND(AG850="B",AF850&lt;&gt;""),AF850,""),IF(AND(AI850="B",AH850&lt;&gt;""),AH850,""),IF(AND(AK850="B",AJ850&lt;&gt;""),AJ850,""),IF(AND(AM850="B",AL850&lt;&gt;""),AL850,""),IF(AND(AO850="B",AN850&lt;&gt;""),AN850,""),IF(AND(AQ850="B",AP850&lt;&gt;""),AP850,""))</f>
        <v/>
      </c>
      <c r="AC850" s="362" t="str">
        <f aca="false">CONCATENATE(IF(AND(AG850="C",AF850&lt;&gt;""),AF850,""),IF(AND(AI850="C",AH850&lt;&gt;""),AH850,""),IF(AND(AK850="C",AJ850&lt;&gt;""),AJ850,""),IF(AND(AM850="C",AL850&lt;&gt;""),AL850,""),IF(AND(AO850="C",AN850&lt;&gt;""),AN850,""),IF(AND(AQ850="C",AP850&lt;&gt;""),AP850,""))</f>
        <v/>
      </c>
      <c r="AE850" s="362" t="str">
        <f aca="false">CONCATENATE(IF(AS850="","",AS850),IF(AU850="","",AU850),IF(AW850="","",AW850),IF(AY850="","",AY850),IF(BA850="","",BA850),IF(BC850="","",BC850))</f>
        <v>1</v>
      </c>
      <c r="AF850" s="362" t="str">
        <f aca="false">IF('Felling&amp;Restocking'!I850="","",IFERROR(VLOOKUP( 'Felling&amp;Restocking'!I850,SpeciesList[],2,0),"," &amp; 'Felling&amp;Restocking'!I850))</f>
        <v/>
      </c>
      <c r="AG850" s="362" t="str">
        <f aca="false">IF('Felling&amp;Restocking'!I850="","",VLOOKUP( 'Felling&amp;Restocking'!I850,SpeciesList[],4,0))</f>
        <v/>
      </c>
      <c r="AH850" s="362" t="str">
        <f aca="false">IF('Felling&amp;Restocking'!J850="","",IFERROR("," &amp; VLOOKUP( 'Felling&amp;Restocking'!J850,SpeciesList[],2,0),"," &amp; 'Felling&amp;Restocking'!J850))</f>
        <v/>
      </c>
      <c r="AI850" s="362" t="str">
        <f aca="false">IF('Felling&amp;Restocking'!J850="","",VLOOKUP( 'Felling&amp;Restocking'!J850,SpeciesList[],4,0))</f>
        <v/>
      </c>
      <c r="AJ850" s="362" t="str">
        <f aca="false">IF('Felling&amp;Restocking'!K850="","",IFERROR("," &amp; VLOOKUP( 'Felling&amp;Restocking'!K850,SpeciesList[],2,0),"," &amp; 'Felling&amp;Restocking'!K850))</f>
        <v/>
      </c>
      <c r="AK850" s="362" t="str">
        <f aca="false">IF('Felling&amp;Restocking'!K850="","",VLOOKUP( 'Felling&amp;Restocking'!K850,SpeciesList[],4,0))</f>
        <v/>
      </c>
      <c r="AL850" s="362" t="str">
        <f aca="false">IF('Felling&amp;Restocking'!L850="","",IFERROR("," &amp; VLOOKUP( 'Felling&amp;Restocking'!L850,SpeciesList[],2,0),"," &amp; 'Felling&amp;Restocking'!L850))</f>
        <v/>
      </c>
      <c r="AM850" s="362" t="str">
        <f aca="false">IF('Felling&amp;Restocking'!L850="","",VLOOKUP( 'Felling&amp;Restocking'!L850,SpeciesList[],4,0))</f>
        <v/>
      </c>
      <c r="AN850" s="362" t="str">
        <f aca="false">IF('Felling&amp;Restocking'!M850="","",IFERROR("," &amp; VLOOKUP( 'Felling&amp;Restocking'!M850,SpeciesList[],2,0),"," &amp; 'Felling&amp;Restocking'!M850))</f>
        <v/>
      </c>
      <c r="AO850" s="362" t="str">
        <f aca="false">IF('Felling&amp;Restocking'!M850="","",VLOOKUP( 'Felling&amp;Restocking'!M850,SpeciesList[],4,0))</f>
        <v/>
      </c>
      <c r="AP850" s="362" t="str">
        <f aca="false">IF('Felling&amp;Restocking'!N850="","",IFERROR("," &amp; VLOOKUP( 'Felling&amp;Restocking'!N850,SpeciesList[],2,0),"," &amp; 'Felling&amp;Restocking'!N850))</f>
        <v/>
      </c>
      <c r="AQ850" s="362" t="str">
        <f aca="false">IF('Felling&amp;Restocking'!N850="","",VLOOKUP( 'Felling&amp;Restocking'!N850,SpeciesList[],4,0))</f>
        <v/>
      </c>
      <c r="AT850" s="362" t="str">
        <f aca="false">IF('Sub-Cpt Record'!A850&lt;&gt;"",CONCATENATE('Sub-Cpt Record'!A850,'Sub-Cpt Record'!B850,'Sub-Cpt Record'!C850),"")</f>
        <v/>
      </c>
      <c r="AU850" s="362" t="n">
        <f aca="false">IF($AT850="",1,COUNTIFS($AT$11:$AT$1000, $AT850))</f>
        <v>1</v>
      </c>
      <c r="AV850" s="362" t="n">
        <f aca="false">IF(AT850&lt;&gt;"",'Sub-Cpt Record'!C850/CODE!AU850,0)</f>
        <v>0</v>
      </c>
    </row>
    <row r="851" customFormat="false" ht="15" hidden="false" customHeight="false" outlineLevel="0" collapsed="false">
      <c r="A851" s="362" t="str">
        <f aca="false">IF('Sub-Cpt Record'!B851="",IF(OR('Sub-Cpt Record'!A851=0,'Sub-Cpt Record'!A851=""),"",'Sub-Cpt Record'!A851),CONCATENATE('Sub-Cpt Record'!A851&amp;'Sub-Cpt Record'!B851))</f>
        <v/>
      </c>
      <c r="B851" s="362" t="n">
        <f aca="false">IF($A851="",1,COUNTIFS($A$11:$A$1000, $A851))</f>
        <v>1</v>
      </c>
      <c r="C851" s="363" t="str">
        <f aca="false">IF('Sub-Cpt Record'!E851 = "","",'Sub-Cpt Record'!E851&amp;"  ")</f>
        <v/>
      </c>
      <c r="D851" s="362" t="str">
        <f aca="false">IF('Sub-Cpt Record'!F851 = "","",'Sub-Cpt Record'!F851&amp;"  ")</f>
        <v/>
      </c>
      <c r="E851" s="362" t="str">
        <f aca="false">IF('Sub-Cpt Record'!G851 = "","",'Sub-Cpt Record'!G851&amp;"  ")</f>
        <v/>
      </c>
      <c r="F851" s="362" t="str">
        <f aca="false">IF('Sub-Cpt Record'!H851 = "","",'Sub-Cpt Record'!H851&amp;"  ")</f>
        <v/>
      </c>
      <c r="G851" s="362" t="str">
        <f aca="false">IF('Sub-Cpt Record'!I851 = "","",'Sub-Cpt Record'!I851&amp;"  ")</f>
        <v/>
      </c>
      <c r="H851" s="362" t="str">
        <f aca="false">IF('Sub-Cpt Record'!J851 = "","",'Sub-Cpt Record'!J851&amp;"  ")</f>
        <v/>
      </c>
      <c r="I851" s="364" t="str">
        <f aca="false">CONCATENATE(C851&amp;D851&amp;E851&amp;F851&amp;G851&amp;H851)</f>
        <v/>
      </c>
      <c r="J851" s="362" t="n">
        <f aca="false">IF(A851&lt;&gt;"",'Sub-Cpt Record'!C851/CODE!B851,0)</f>
        <v>0</v>
      </c>
      <c r="L851" s="365" t="str">
        <f aca="false">IF(A851="",IF(L852=1,1,""),1)</f>
        <v/>
      </c>
      <c r="N851" s="366" t="n">
        <f aca="false">COUNTIFS('Felling&amp;Restocking'!$A$11:$A$1000, 'Felling&amp;Restocking'!$A851, 'Felling&amp;Restocking'!$B$11:$B$1000, 'Felling&amp;Restocking'!$B851, 'Felling&amp;Restocking'!$H$11:$H$1000, 'Felling&amp;Restocking'!$H851)</f>
        <v>0</v>
      </c>
      <c r="O851" s="366" t="n">
        <f aca="false">IF(OR('Felling&amp;Restocking'!H851=0,'Felling&amp;Restocking'!H851=""),0,1)</f>
        <v>0</v>
      </c>
      <c r="P851" s="367" t="n">
        <f aca="false">SUM('Felling&amp;Restocking'!O851+'Felling&amp;Restocking'!P851)</f>
        <v>0</v>
      </c>
      <c r="S851" s="369" t="n">
        <f aca="false">IF(AND(O851&lt;&gt;0,P851&lt;&gt;0,'Felling&amp;Restocking'!G851&lt;&gt;0,AA851="",AC851=""),1,0)</f>
        <v>0</v>
      </c>
      <c r="T851" s="370" t="str">
        <f aca="false">IF(OR('Felling&amp;Restocking'!G851=0,'Felling&amp;Restocking'!G851=""),"",SUM('Felling&amp;Restocking'!O851/P851)*'Felling&amp;Restocking'!G851)</f>
        <v/>
      </c>
      <c r="U851" s="370" t="str">
        <f aca="false">IF(OR('Felling&amp;Restocking'!G851=0,'Felling&amp;Restocking'!G851=""),"",SUM('Felling&amp;Restocking'!P851/P851)*'Felling&amp;Restocking'!G851)</f>
        <v/>
      </c>
      <c r="V851" s="371" t="n">
        <f aca="false">IF(CONCATENATE('Felling&amp;Restocking'!U851&amp;'Felling&amp;Restocking'!W851&amp;'Felling&amp;Restocking'!Y851&amp;'Felling&amp;Restocking'!AA851&amp;'Felling&amp;Restocking'!AC851)="",0,1)</f>
        <v>0</v>
      </c>
      <c r="W851" s="372" t="n">
        <f aca="false">IF(OR(OR(TRIM('Felling&amp;Restocking'!H851)="T",TRIM('Felling&amp;Restocking'!H851)="DF",TRIM('Felling&amp;Restocking'!H851)="OS"),O851=0),0,1)</f>
        <v>0</v>
      </c>
      <c r="X851" s="372" t="n">
        <f aca="false">IF(OR('Felling&amp;Restocking'!$S851="",OR('Felling&amp;Restocking'!$S851=0,'Felling&amp;Restocking'!$S851="N/A")),0,1)</f>
        <v>0</v>
      </c>
      <c r="Y851" s="362" t="str">
        <f aca="false">IF(W851=1,T851,"")</f>
        <v/>
      </c>
      <c r="Z851" s="362" t="str">
        <f aca="false">IF(W851=1,U851,"")</f>
        <v/>
      </c>
      <c r="AA851" s="363" t="str">
        <f aca="false">CONCATENATE(IF(AND(AG851="B",AF851&lt;&gt;""),AF851,""),IF(AND(AI851="B",AH851&lt;&gt;""),AH851,""),IF(AND(AK851="B",AJ851&lt;&gt;""),AJ851,""),IF(AND(AM851="B",AL851&lt;&gt;""),AL851,""),IF(AND(AO851="B",AN851&lt;&gt;""),AN851,""),IF(AND(AQ851="B",AP851&lt;&gt;""),AP851,""))</f>
        <v/>
      </c>
      <c r="AC851" s="362" t="str">
        <f aca="false">CONCATENATE(IF(AND(AG851="C",AF851&lt;&gt;""),AF851,""),IF(AND(AI851="C",AH851&lt;&gt;""),AH851,""),IF(AND(AK851="C",AJ851&lt;&gt;""),AJ851,""),IF(AND(AM851="C",AL851&lt;&gt;""),AL851,""),IF(AND(AO851="C",AN851&lt;&gt;""),AN851,""),IF(AND(AQ851="C",AP851&lt;&gt;""),AP851,""))</f>
        <v/>
      </c>
      <c r="AE851" s="362" t="str">
        <f aca="false">CONCATENATE(IF(AS851="","",AS851),IF(AU851="","",AU851),IF(AW851="","",AW851),IF(AY851="","",AY851),IF(BA851="","",BA851),IF(BC851="","",BC851))</f>
        <v>1</v>
      </c>
      <c r="AF851" s="362" t="str">
        <f aca="false">IF('Felling&amp;Restocking'!I851="","",IFERROR(VLOOKUP( 'Felling&amp;Restocking'!I851,SpeciesList[],2,0),"," &amp; 'Felling&amp;Restocking'!I851))</f>
        <v/>
      </c>
      <c r="AG851" s="362" t="str">
        <f aca="false">IF('Felling&amp;Restocking'!I851="","",VLOOKUP( 'Felling&amp;Restocking'!I851,SpeciesList[],4,0))</f>
        <v/>
      </c>
      <c r="AH851" s="362" t="str">
        <f aca="false">IF('Felling&amp;Restocking'!J851="","",IFERROR("," &amp; VLOOKUP( 'Felling&amp;Restocking'!J851,SpeciesList[],2,0),"," &amp; 'Felling&amp;Restocking'!J851))</f>
        <v/>
      </c>
      <c r="AI851" s="362" t="str">
        <f aca="false">IF('Felling&amp;Restocking'!J851="","",VLOOKUP( 'Felling&amp;Restocking'!J851,SpeciesList[],4,0))</f>
        <v/>
      </c>
      <c r="AJ851" s="362" t="str">
        <f aca="false">IF('Felling&amp;Restocking'!K851="","",IFERROR("," &amp; VLOOKUP( 'Felling&amp;Restocking'!K851,SpeciesList[],2,0),"," &amp; 'Felling&amp;Restocking'!K851))</f>
        <v/>
      </c>
      <c r="AK851" s="362" t="str">
        <f aca="false">IF('Felling&amp;Restocking'!K851="","",VLOOKUP( 'Felling&amp;Restocking'!K851,SpeciesList[],4,0))</f>
        <v/>
      </c>
      <c r="AL851" s="362" t="str">
        <f aca="false">IF('Felling&amp;Restocking'!L851="","",IFERROR("," &amp; VLOOKUP( 'Felling&amp;Restocking'!L851,SpeciesList[],2,0),"," &amp; 'Felling&amp;Restocking'!L851))</f>
        <v/>
      </c>
      <c r="AM851" s="362" t="str">
        <f aca="false">IF('Felling&amp;Restocking'!L851="","",VLOOKUP( 'Felling&amp;Restocking'!L851,SpeciesList[],4,0))</f>
        <v/>
      </c>
      <c r="AN851" s="362" t="str">
        <f aca="false">IF('Felling&amp;Restocking'!M851="","",IFERROR("," &amp; VLOOKUP( 'Felling&amp;Restocking'!M851,SpeciesList[],2,0),"," &amp; 'Felling&amp;Restocking'!M851))</f>
        <v/>
      </c>
      <c r="AO851" s="362" t="str">
        <f aca="false">IF('Felling&amp;Restocking'!M851="","",VLOOKUP( 'Felling&amp;Restocking'!M851,SpeciesList[],4,0))</f>
        <v/>
      </c>
      <c r="AP851" s="362" t="str">
        <f aca="false">IF('Felling&amp;Restocking'!N851="","",IFERROR("," &amp; VLOOKUP( 'Felling&amp;Restocking'!N851,SpeciesList[],2,0),"," &amp; 'Felling&amp;Restocking'!N851))</f>
        <v/>
      </c>
      <c r="AQ851" s="362" t="str">
        <f aca="false">IF('Felling&amp;Restocking'!N851="","",VLOOKUP( 'Felling&amp;Restocking'!N851,SpeciesList[],4,0))</f>
        <v/>
      </c>
      <c r="AT851" s="362" t="str">
        <f aca="false">IF('Sub-Cpt Record'!A851&lt;&gt;"",CONCATENATE('Sub-Cpt Record'!A851,'Sub-Cpt Record'!B851,'Sub-Cpt Record'!C851),"")</f>
        <v/>
      </c>
      <c r="AU851" s="362" t="n">
        <f aca="false">IF($AT851="",1,COUNTIFS($AT$11:$AT$1000, $AT851))</f>
        <v>1</v>
      </c>
      <c r="AV851" s="362" t="n">
        <f aca="false">IF(AT851&lt;&gt;"",'Sub-Cpt Record'!C851/CODE!AU851,0)</f>
        <v>0</v>
      </c>
    </row>
    <row r="852" customFormat="false" ht="15" hidden="false" customHeight="false" outlineLevel="0" collapsed="false">
      <c r="A852" s="362" t="str">
        <f aca="false">IF('Sub-Cpt Record'!B852="",IF(OR('Sub-Cpt Record'!A852=0,'Sub-Cpt Record'!A852=""),"",'Sub-Cpt Record'!A852),CONCATENATE('Sub-Cpt Record'!A852&amp;'Sub-Cpt Record'!B852))</f>
        <v/>
      </c>
      <c r="B852" s="362" t="n">
        <f aca="false">IF($A852="",1,COUNTIFS($A$11:$A$1000, $A852))</f>
        <v>1</v>
      </c>
      <c r="C852" s="363" t="str">
        <f aca="false">IF('Sub-Cpt Record'!E852 = "","",'Sub-Cpt Record'!E852&amp;"  ")</f>
        <v/>
      </c>
      <c r="D852" s="362" t="str">
        <f aca="false">IF('Sub-Cpt Record'!F852 = "","",'Sub-Cpt Record'!F852&amp;"  ")</f>
        <v/>
      </c>
      <c r="E852" s="362" t="str">
        <f aca="false">IF('Sub-Cpt Record'!G852 = "","",'Sub-Cpt Record'!G852&amp;"  ")</f>
        <v/>
      </c>
      <c r="F852" s="362" t="str">
        <f aca="false">IF('Sub-Cpt Record'!H852 = "","",'Sub-Cpt Record'!H852&amp;"  ")</f>
        <v/>
      </c>
      <c r="G852" s="362" t="str">
        <f aca="false">IF('Sub-Cpt Record'!I852 = "","",'Sub-Cpt Record'!I852&amp;"  ")</f>
        <v/>
      </c>
      <c r="H852" s="362" t="str">
        <f aca="false">IF('Sub-Cpt Record'!J852 = "","",'Sub-Cpt Record'!J852&amp;"  ")</f>
        <v/>
      </c>
      <c r="I852" s="364" t="str">
        <f aca="false">CONCATENATE(C852&amp;D852&amp;E852&amp;F852&amp;G852&amp;H852)</f>
        <v/>
      </c>
      <c r="J852" s="362" t="n">
        <f aca="false">IF(A852&lt;&gt;"",'Sub-Cpt Record'!C852/CODE!B852,0)</f>
        <v>0</v>
      </c>
      <c r="L852" s="365" t="str">
        <f aca="false">IF(A852="",IF(L853=1,1,""),1)</f>
        <v/>
      </c>
      <c r="N852" s="366" t="n">
        <f aca="false">COUNTIFS('Felling&amp;Restocking'!$A$11:$A$1000, 'Felling&amp;Restocking'!$A852, 'Felling&amp;Restocking'!$B$11:$B$1000, 'Felling&amp;Restocking'!$B852, 'Felling&amp;Restocking'!$H$11:$H$1000, 'Felling&amp;Restocking'!$H852)</f>
        <v>0</v>
      </c>
      <c r="O852" s="366" t="n">
        <f aca="false">IF(OR('Felling&amp;Restocking'!H852=0,'Felling&amp;Restocking'!H852=""),0,1)</f>
        <v>0</v>
      </c>
      <c r="P852" s="367" t="n">
        <f aca="false">SUM('Felling&amp;Restocking'!O852+'Felling&amp;Restocking'!P852)</f>
        <v>0</v>
      </c>
      <c r="S852" s="369" t="n">
        <f aca="false">IF(AND(O852&lt;&gt;0,P852&lt;&gt;0,'Felling&amp;Restocking'!G852&lt;&gt;0,AA852="",AC852=""),1,0)</f>
        <v>0</v>
      </c>
      <c r="T852" s="370" t="str">
        <f aca="false">IF(OR('Felling&amp;Restocking'!G852=0,'Felling&amp;Restocking'!G852=""),"",SUM('Felling&amp;Restocking'!O852/P852)*'Felling&amp;Restocking'!G852)</f>
        <v/>
      </c>
      <c r="U852" s="370" t="str">
        <f aca="false">IF(OR('Felling&amp;Restocking'!G852=0,'Felling&amp;Restocking'!G852=""),"",SUM('Felling&amp;Restocking'!P852/P852)*'Felling&amp;Restocking'!G852)</f>
        <v/>
      </c>
      <c r="V852" s="371" t="n">
        <f aca="false">IF(CONCATENATE('Felling&amp;Restocking'!U852&amp;'Felling&amp;Restocking'!W852&amp;'Felling&amp;Restocking'!Y852&amp;'Felling&amp;Restocking'!AA852&amp;'Felling&amp;Restocking'!AC852)="",0,1)</f>
        <v>0</v>
      </c>
      <c r="W852" s="372" t="n">
        <f aca="false">IF(OR(OR(TRIM('Felling&amp;Restocking'!H852)="T",TRIM('Felling&amp;Restocking'!H852)="DF",TRIM('Felling&amp;Restocking'!H852)="OS"),O852=0),0,1)</f>
        <v>0</v>
      </c>
      <c r="X852" s="372" t="n">
        <f aca="false">IF(OR('Felling&amp;Restocking'!$S852="",OR('Felling&amp;Restocking'!$S852=0,'Felling&amp;Restocking'!$S852="N/A")),0,1)</f>
        <v>0</v>
      </c>
      <c r="Y852" s="362" t="str">
        <f aca="false">IF(W852=1,T852,"")</f>
        <v/>
      </c>
      <c r="Z852" s="362" t="str">
        <f aca="false">IF(W852=1,U852,"")</f>
        <v/>
      </c>
      <c r="AA852" s="363" t="str">
        <f aca="false">CONCATENATE(IF(AND(AG852="B",AF852&lt;&gt;""),AF852,""),IF(AND(AI852="B",AH852&lt;&gt;""),AH852,""),IF(AND(AK852="B",AJ852&lt;&gt;""),AJ852,""),IF(AND(AM852="B",AL852&lt;&gt;""),AL852,""),IF(AND(AO852="B",AN852&lt;&gt;""),AN852,""),IF(AND(AQ852="B",AP852&lt;&gt;""),AP852,""))</f>
        <v/>
      </c>
      <c r="AC852" s="362" t="str">
        <f aca="false">CONCATENATE(IF(AND(AG852="C",AF852&lt;&gt;""),AF852,""),IF(AND(AI852="C",AH852&lt;&gt;""),AH852,""),IF(AND(AK852="C",AJ852&lt;&gt;""),AJ852,""),IF(AND(AM852="C",AL852&lt;&gt;""),AL852,""),IF(AND(AO852="C",AN852&lt;&gt;""),AN852,""),IF(AND(AQ852="C",AP852&lt;&gt;""),AP852,""))</f>
        <v/>
      </c>
      <c r="AE852" s="362" t="str">
        <f aca="false">CONCATENATE(IF(AS852="","",AS852),IF(AU852="","",AU852),IF(AW852="","",AW852),IF(AY852="","",AY852),IF(BA852="","",BA852),IF(BC852="","",BC852))</f>
        <v>1</v>
      </c>
      <c r="AF852" s="362" t="str">
        <f aca="false">IF('Felling&amp;Restocking'!I852="","",IFERROR(VLOOKUP( 'Felling&amp;Restocking'!I852,SpeciesList[],2,0),"," &amp; 'Felling&amp;Restocking'!I852))</f>
        <v/>
      </c>
      <c r="AG852" s="362" t="str">
        <f aca="false">IF('Felling&amp;Restocking'!I852="","",VLOOKUP( 'Felling&amp;Restocking'!I852,SpeciesList[],4,0))</f>
        <v/>
      </c>
      <c r="AH852" s="362" t="str">
        <f aca="false">IF('Felling&amp;Restocking'!J852="","",IFERROR("," &amp; VLOOKUP( 'Felling&amp;Restocking'!J852,SpeciesList[],2,0),"," &amp; 'Felling&amp;Restocking'!J852))</f>
        <v/>
      </c>
      <c r="AI852" s="362" t="str">
        <f aca="false">IF('Felling&amp;Restocking'!J852="","",VLOOKUP( 'Felling&amp;Restocking'!J852,SpeciesList[],4,0))</f>
        <v/>
      </c>
      <c r="AJ852" s="362" t="str">
        <f aca="false">IF('Felling&amp;Restocking'!K852="","",IFERROR("," &amp; VLOOKUP( 'Felling&amp;Restocking'!K852,SpeciesList[],2,0),"," &amp; 'Felling&amp;Restocking'!K852))</f>
        <v/>
      </c>
      <c r="AK852" s="362" t="str">
        <f aca="false">IF('Felling&amp;Restocking'!K852="","",VLOOKUP( 'Felling&amp;Restocking'!K852,SpeciesList[],4,0))</f>
        <v/>
      </c>
      <c r="AL852" s="362" t="str">
        <f aca="false">IF('Felling&amp;Restocking'!L852="","",IFERROR("," &amp; VLOOKUP( 'Felling&amp;Restocking'!L852,SpeciesList[],2,0),"," &amp; 'Felling&amp;Restocking'!L852))</f>
        <v/>
      </c>
      <c r="AM852" s="362" t="str">
        <f aca="false">IF('Felling&amp;Restocking'!L852="","",VLOOKUP( 'Felling&amp;Restocking'!L852,SpeciesList[],4,0))</f>
        <v/>
      </c>
      <c r="AN852" s="362" t="str">
        <f aca="false">IF('Felling&amp;Restocking'!M852="","",IFERROR("," &amp; VLOOKUP( 'Felling&amp;Restocking'!M852,SpeciesList[],2,0),"," &amp; 'Felling&amp;Restocking'!M852))</f>
        <v/>
      </c>
      <c r="AO852" s="362" t="str">
        <f aca="false">IF('Felling&amp;Restocking'!M852="","",VLOOKUP( 'Felling&amp;Restocking'!M852,SpeciesList[],4,0))</f>
        <v/>
      </c>
      <c r="AP852" s="362" t="str">
        <f aca="false">IF('Felling&amp;Restocking'!N852="","",IFERROR("," &amp; VLOOKUP( 'Felling&amp;Restocking'!N852,SpeciesList[],2,0),"," &amp; 'Felling&amp;Restocking'!N852))</f>
        <v/>
      </c>
      <c r="AQ852" s="362" t="str">
        <f aca="false">IF('Felling&amp;Restocking'!N852="","",VLOOKUP( 'Felling&amp;Restocking'!N852,SpeciesList[],4,0))</f>
        <v/>
      </c>
      <c r="AT852" s="362" t="str">
        <f aca="false">IF('Sub-Cpt Record'!A852&lt;&gt;"",CONCATENATE('Sub-Cpt Record'!A852,'Sub-Cpt Record'!B852,'Sub-Cpt Record'!C852),"")</f>
        <v/>
      </c>
      <c r="AU852" s="362" t="n">
        <f aca="false">IF($AT852="",1,COUNTIFS($AT$11:$AT$1000, $AT852))</f>
        <v>1</v>
      </c>
      <c r="AV852" s="362" t="n">
        <f aca="false">IF(AT852&lt;&gt;"",'Sub-Cpt Record'!C852/CODE!AU852,0)</f>
        <v>0</v>
      </c>
    </row>
    <row r="853" customFormat="false" ht="15" hidden="false" customHeight="false" outlineLevel="0" collapsed="false">
      <c r="A853" s="362" t="str">
        <f aca="false">IF('Sub-Cpt Record'!B853="",IF(OR('Sub-Cpt Record'!A853=0,'Sub-Cpt Record'!A853=""),"",'Sub-Cpt Record'!A853),CONCATENATE('Sub-Cpt Record'!A853&amp;'Sub-Cpt Record'!B853))</f>
        <v/>
      </c>
      <c r="B853" s="362" t="n">
        <f aca="false">IF($A853="",1,COUNTIFS($A$11:$A$1000, $A853))</f>
        <v>1</v>
      </c>
      <c r="C853" s="363" t="str">
        <f aca="false">IF('Sub-Cpt Record'!E853 = "","",'Sub-Cpt Record'!E853&amp;"  ")</f>
        <v/>
      </c>
      <c r="D853" s="362" t="str">
        <f aca="false">IF('Sub-Cpt Record'!F853 = "","",'Sub-Cpt Record'!F853&amp;"  ")</f>
        <v/>
      </c>
      <c r="E853" s="362" t="str">
        <f aca="false">IF('Sub-Cpt Record'!G853 = "","",'Sub-Cpt Record'!G853&amp;"  ")</f>
        <v/>
      </c>
      <c r="F853" s="362" t="str">
        <f aca="false">IF('Sub-Cpt Record'!H853 = "","",'Sub-Cpt Record'!H853&amp;"  ")</f>
        <v/>
      </c>
      <c r="G853" s="362" t="str">
        <f aca="false">IF('Sub-Cpt Record'!I853 = "","",'Sub-Cpt Record'!I853&amp;"  ")</f>
        <v/>
      </c>
      <c r="H853" s="362" t="str">
        <f aca="false">IF('Sub-Cpt Record'!J853 = "","",'Sub-Cpt Record'!J853&amp;"  ")</f>
        <v/>
      </c>
      <c r="I853" s="364" t="str">
        <f aca="false">CONCATENATE(C853&amp;D853&amp;E853&amp;F853&amp;G853&amp;H853)</f>
        <v/>
      </c>
      <c r="J853" s="362" t="n">
        <f aca="false">IF(A853&lt;&gt;"",'Sub-Cpt Record'!C853/CODE!B853,0)</f>
        <v>0</v>
      </c>
      <c r="L853" s="365" t="str">
        <f aca="false">IF(A853="",IF(L854=1,1,""),1)</f>
        <v/>
      </c>
      <c r="N853" s="366" t="n">
        <f aca="false">COUNTIFS('Felling&amp;Restocking'!$A$11:$A$1000, 'Felling&amp;Restocking'!$A853, 'Felling&amp;Restocking'!$B$11:$B$1000, 'Felling&amp;Restocking'!$B853, 'Felling&amp;Restocking'!$H$11:$H$1000, 'Felling&amp;Restocking'!$H853)</f>
        <v>0</v>
      </c>
      <c r="O853" s="366" t="n">
        <f aca="false">IF(OR('Felling&amp;Restocking'!H853=0,'Felling&amp;Restocking'!H853=""),0,1)</f>
        <v>0</v>
      </c>
      <c r="P853" s="367" t="n">
        <f aca="false">SUM('Felling&amp;Restocking'!O853+'Felling&amp;Restocking'!P853)</f>
        <v>0</v>
      </c>
      <c r="S853" s="369" t="n">
        <f aca="false">IF(AND(O853&lt;&gt;0,P853&lt;&gt;0,'Felling&amp;Restocking'!G853&lt;&gt;0,AA853="",AC853=""),1,0)</f>
        <v>0</v>
      </c>
      <c r="T853" s="370" t="str">
        <f aca="false">IF(OR('Felling&amp;Restocking'!G853=0,'Felling&amp;Restocking'!G853=""),"",SUM('Felling&amp;Restocking'!O853/P853)*'Felling&amp;Restocking'!G853)</f>
        <v/>
      </c>
      <c r="U853" s="370" t="str">
        <f aca="false">IF(OR('Felling&amp;Restocking'!G853=0,'Felling&amp;Restocking'!G853=""),"",SUM('Felling&amp;Restocking'!P853/P853)*'Felling&amp;Restocking'!G853)</f>
        <v/>
      </c>
      <c r="V853" s="371" t="n">
        <f aca="false">IF(CONCATENATE('Felling&amp;Restocking'!U853&amp;'Felling&amp;Restocking'!W853&amp;'Felling&amp;Restocking'!Y853&amp;'Felling&amp;Restocking'!AA853&amp;'Felling&amp;Restocking'!AC853)="",0,1)</f>
        <v>0</v>
      </c>
      <c r="W853" s="372" t="n">
        <f aca="false">IF(OR(OR(TRIM('Felling&amp;Restocking'!H853)="T",TRIM('Felling&amp;Restocking'!H853)="DF",TRIM('Felling&amp;Restocking'!H853)="OS"),O853=0),0,1)</f>
        <v>0</v>
      </c>
      <c r="X853" s="372" t="n">
        <f aca="false">IF(OR('Felling&amp;Restocking'!$S853="",OR('Felling&amp;Restocking'!$S853=0,'Felling&amp;Restocking'!$S853="N/A")),0,1)</f>
        <v>0</v>
      </c>
      <c r="Y853" s="362" t="str">
        <f aca="false">IF(W853=1,T853,"")</f>
        <v/>
      </c>
      <c r="Z853" s="362" t="str">
        <f aca="false">IF(W853=1,U853,"")</f>
        <v/>
      </c>
      <c r="AA853" s="363" t="str">
        <f aca="false">CONCATENATE(IF(AND(AG853="B",AF853&lt;&gt;""),AF853,""),IF(AND(AI853="B",AH853&lt;&gt;""),AH853,""),IF(AND(AK853="B",AJ853&lt;&gt;""),AJ853,""),IF(AND(AM853="B",AL853&lt;&gt;""),AL853,""),IF(AND(AO853="B",AN853&lt;&gt;""),AN853,""),IF(AND(AQ853="B",AP853&lt;&gt;""),AP853,""))</f>
        <v/>
      </c>
      <c r="AC853" s="362" t="str">
        <f aca="false">CONCATENATE(IF(AND(AG853="C",AF853&lt;&gt;""),AF853,""),IF(AND(AI853="C",AH853&lt;&gt;""),AH853,""),IF(AND(AK853="C",AJ853&lt;&gt;""),AJ853,""),IF(AND(AM853="C",AL853&lt;&gt;""),AL853,""),IF(AND(AO853="C",AN853&lt;&gt;""),AN853,""),IF(AND(AQ853="C",AP853&lt;&gt;""),AP853,""))</f>
        <v/>
      </c>
      <c r="AE853" s="362" t="str">
        <f aca="false">CONCATENATE(IF(AS853="","",AS853),IF(AU853="","",AU853),IF(AW853="","",AW853),IF(AY853="","",AY853),IF(BA853="","",BA853),IF(BC853="","",BC853))</f>
        <v>1</v>
      </c>
      <c r="AF853" s="362" t="str">
        <f aca="false">IF('Felling&amp;Restocking'!I853="","",IFERROR(VLOOKUP( 'Felling&amp;Restocking'!I853,SpeciesList[],2,0),"," &amp; 'Felling&amp;Restocking'!I853))</f>
        <v/>
      </c>
      <c r="AG853" s="362" t="str">
        <f aca="false">IF('Felling&amp;Restocking'!I853="","",VLOOKUP( 'Felling&amp;Restocking'!I853,SpeciesList[],4,0))</f>
        <v/>
      </c>
      <c r="AH853" s="362" t="str">
        <f aca="false">IF('Felling&amp;Restocking'!J853="","",IFERROR("," &amp; VLOOKUP( 'Felling&amp;Restocking'!J853,SpeciesList[],2,0),"," &amp; 'Felling&amp;Restocking'!J853))</f>
        <v/>
      </c>
      <c r="AI853" s="362" t="str">
        <f aca="false">IF('Felling&amp;Restocking'!J853="","",VLOOKUP( 'Felling&amp;Restocking'!J853,SpeciesList[],4,0))</f>
        <v/>
      </c>
      <c r="AJ853" s="362" t="str">
        <f aca="false">IF('Felling&amp;Restocking'!K853="","",IFERROR("," &amp; VLOOKUP( 'Felling&amp;Restocking'!K853,SpeciesList[],2,0),"," &amp; 'Felling&amp;Restocking'!K853))</f>
        <v/>
      </c>
      <c r="AK853" s="362" t="str">
        <f aca="false">IF('Felling&amp;Restocking'!K853="","",VLOOKUP( 'Felling&amp;Restocking'!K853,SpeciesList[],4,0))</f>
        <v/>
      </c>
      <c r="AL853" s="362" t="str">
        <f aca="false">IF('Felling&amp;Restocking'!L853="","",IFERROR("," &amp; VLOOKUP( 'Felling&amp;Restocking'!L853,SpeciesList[],2,0),"," &amp; 'Felling&amp;Restocking'!L853))</f>
        <v/>
      </c>
      <c r="AM853" s="362" t="str">
        <f aca="false">IF('Felling&amp;Restocking'!L853="","",VLOOKUP( 'Felling&amp;Restocking'!L853,SpeciesList[],4,0))</f>
        <v/>
      </c>
      <c r="AN853" s="362" t="str">
        <f aca="false">IF('Felling&amp;Restocking'!M853="","",IFERROR("," &amp; VLOOKUP( 'Felling&amp;Restocking'!M853,SpeciesList[],2,0),"," &amp; 'Felling&amp;Restocking'!M853))</f>
        <v/>
      </c>
      <c r="AO853" s="362" t="str">
        <f aca="false">IF('Felling&amp;Restocking'!M853="","",VLOOKUP( 'Felling&amp;Restocking'!M853,SpeciesList[],4,0))</f>
        <v/>
      </c>
      <c r="AP853" s="362" t="str">
        <f aca="false">IF('Felling&amp;Restocking'!N853="","",IFERROR("," &amp; VLOOKUP( 'Felling&amp;Restocking'!N853,SpeciesList[],2,0),"," &amp; 'Felling&amp;Restocking'!N853))</f>
        <v/>
      </c>
      <c r="AQ853" s="362" t="str">
        <f aca="false">IF('Felling&amp;Restocking'!N853="","",VLOOKUP( 'Felling&amp;Restocking'!N853,SpeciesList[],4,0))</f>
        <v/>
      </c>
      <c r="AT853" s="362" t="str">
        <f aca="false">IF('Sub-Cpt Record'!A853&lt;&gt;"",CONCATENATE('Sub-Cpt Record'!A853,'Sub-Cpt Record'!B853,'Sub-Cpt Record'!C853),"")</f>
        <v/>
      </c>
      <c r="AU853" s="362" t="n">
        <f aca="false">IF($AT853="",1,COUNTIFS($AT$11:$AT$1000, $AT853))</f>
        <v>1</v>
      </c>
      <c r="AV853" s="362" t="n">
        <f aca="false">IF(AT853&lt;&gt;"",'Sub-Cpt Record'!C853/CODE!AU853,0)</f>
        <v>0</v>
      </c>
    </row>
    <row r="854" customFormat="false" ht="15" hidden="false" customHeight="false" outlineLevel="0" collapsed="false">
      <c r="A854" s="362" t="str">
        <f aca="false">IF('Sub-Cpt Record'!B854="",IF(OR('Sub-Cpt Record'!A854=0,'Sub-Cpt Record'!A854=""),"",'Sub-Cpt Record'!A854),CONCATENATE('Sub-Cpt Record'!A854&amp;'Sub-Cpt Record'!B854))</f>
        <v/>
      </c>
      <c r="B854" s="362" t="n">
        <f aca="false">IF($A854="",1,COUNTIFS($A$11:$A$1000, $A854))</f>
        <v>1</v>
      </c>
      <c r="C854" s="363" t="str">
        <f aca="false">IF('Sub-Cpt Record'!E854 = "","",'Sub-Cpt Record'!E854&amp;"  ")</f>
        <v/>
      </c>
      <c r="D854" s="362" t="str">
        <f aca="false">IF('Sub-Cpt Record'!F854 = "","",'Sub-Cpt Record'!F854&amp;"  ")</f>
        <v/>
      </c>
      <c r="E854" s="362" t="str">
        <f aca="false">IF('Sub-Cpt Record'!G854 = "","",'Sub-Cpt Record'!G854&amp;"  ")</f>
        <v/>
      </c>
      <c r="F854" s="362" t="str">
        <f aca="false">IF('Sub-Cpt Record'!H854 = "","",'Sub-Cpt Record'!H854&amp;"  ")</f>
        <v/>
      </c>
      <c r="G854" s="362" t="str">
        <f aca="false">IF('Sub-Cpt Record'!I854 = "","",'Sub-Cpt Record'!I854&amp;"  ")</f>
        <v/>
      </c>
      <c r="H854" s="362" t="str">
        <f aca="false">IF('Sub-Cpt Record'!J854 = "","",'Sub-Cpt Record'!J854&amp;"  ")</f>
        <v/>
      </c>
      <c r="I854" s="364" t="str">
        <f aca="false">CONCATENATE(C854&amp;D854&amp;E854&amp;F854&amp;G854&amp;H854)</f>
        <v/>
      </c>
      <c r="J854" s="362" t="n">
        <f aca="false">IF(A854&lt;&gt;"",'Sub-Cpt Record'!C854/CODE!B854,0)</f>
        <v>0</v>
      </c>
      <c r="L854" s="365" t="str">
        <f aca="false">IF(A854="",IF(L855=1,1,""),1)</f>
        <v/>
      </c>
      <c r="N854" s="366" t="n">
        <f aca="false">COUNTIFS('Felling&amp;Restocking'!$A$11:$A$1000, 'Felling&amp;Restocking'!$A854, 'Felling&amp;Restocking'!$B$11:$B$1000, 'Felling&amp;Restocking'!$B854, 'Felling&amp;Restocking'!$H$11:$H$1000, 'Felling&amp;Restocking'!$H854)</f>
        <v>0</v>
      </c>
      <c r="O854" s="366" t="n">
        <f aca="false">IF(OR('Felling&amp;Restocking'!H854=0,'Felling&amp;Restocking'!H854=""),0,1)</f>
        <v>0</v>
      </c>
      <c r="P854" s="367" t="n">
        <f aca="false">SUM('Felling&amp;Restocking'!O854+'Felling&amp;Restocking'!P854)</f>
        <v>0</v>
      </c>
      <c r="S854" s="369" t="n">
        <f aca="false">IF(AND(O854&lt;&gt;0,P854&lt;&gt;0,'Felling&amp;Restocking'!G854&lt;&gt;0,AA854="",AC854=""),1,0)</f>
        <v>0</v>
      </c>
      <c r="T854" s="370" t="str">
        <f aca="false">IF(OR('Felling&amp;Restocking'!G854=0,'Felling&amp;Restocking'!G854=""),"",SUM('Felling&amp;Restocking'!O854/P854)*'Felling&amp;Restocking'!G854)</f>
        <v/>
      </c>
      <c r="U854" s="370" t="str">
        <f aca="false">IF(OR('Felling&amp;Restocking'!G854=0,'Felling&amp;Restocking'!G854=""),"",SUM('Felling&amp;Restocking'!P854/P854)*'Felling&amp;Restocking'!G854)</f>
        <v/>
      </c>
      <c r="V854" s="371" t="n">
        <f aca="false">IF(CONCATENATE('Felling&amp;Restocking'!U854&amp;'Felling&amp;Restocking'!W854&amp;'Felling&amp;Restocking'!Y854&amp;'Felling&amp;Restocking'!AA854&amp;'Felling&amp;Restocking'!AC854)="",0,1)</f>
        <v>0</v>
      </c>
      <c r="W854" s="372" t="n">
        <f aca="false">IF(OR(OR(TRIM('Felling&amp;Restocking'!H854)="T",TRIM('Felling&amp;Restocking'!H854)="DF",TRIM('Felling&amp;Restocking'!H854)="OS"),O854=0),0,1)</f>
        <v>0</v>
      </c>
      <c r="X854" s="372" t="n">
        <f aca="false">IF(OR('Felling&amp;Restocking'!$S854="",OR('Felling&amp;Restocking'!$S854=0,'Felling&amp;Restocking'!$S854="N/A")),0,1)</f>
        <v>0</v>
      </c>
      <c r="Y854" s="362" t="str">
        <f aca="false">IF(W854=1,T854,"")</f>
        <v/>
      </c>
      <c r="Z854" s="362" t="str">
        <f aca="false">IF(W854=1,U854,"")</f>
        <v/>
      </c>
      <c r="AA854" s="363" t="str">
        <f aca="false">CONCATENATE(IF(AND(AG854="B",AF854&lt;&gt;""),AF854,""),IF(AND(AI854="B",AH854&lt;&gt;""),AH854,""),IF(AND(AK854="B",AJ854&lt;&gt;""),AJ854,""),IF(AND(AM854="B",AL854&lt;&gt;""),AL854,""),IF(AND(AO854="B",AN854&lt;&gt;""),AN854,""),IF(AND(AQ854="B",AP854&lt;&gt;""),AP854,""))</f>
        <v/>
      </c>
      <c r="AC854" s="362" t="str">
        <f aca="false">CONCATENATE(IF(AND(AG854="C",AF854&lt;&gt;""),AF854,""),IF(AND(AI854="C",AH854&lt;&gt;""),AH854,""),IF(AND(AK854="C",AJ854&lt;&gt;""),AJ854,""),IF(AND(AM854="C",AL854&lt;&gt;""),AL854,""),IF(AND(AO854="C",AN854&lt;&gt;""),AN854,""),IF(AND(AQ854="C",AP854&lt;&gt;""),AP854,""))</f>
        <v/>
      </c>
      <c r="AE854" s="362" t="str">
        <f aca="false">CONCATENATE(IF(AS854="","",AS854),IF(AU854="","",AU854),IF(AW854="","",AW854),IF(AY854="","",AY854),IF(BA854="","",BA854),IF(BC854="","",BC854))</f>
        <v>1</v>
      </c>
      <c r="AF854" s="362" t="str">
        <f aca="false">IF('Felling&amp;Restocking'!I854="","",IFERROR(VLOOKUP( 'Felling&amp;Restocking'!I854,SpeciesList[],2,0),"," &amp; 'Felling&amp;Restocking'!I854))</f>
        <v/>
      </c>
      <c r="AG854" s="362" t="str">
        <f aca="false">IF('Felling&amp;Restocking'!I854="","",VLOOKUP( 'Felling&amp;Restocking'!I854,SpeciesList[],4,0))</f>
        <v/>
      </c>
      <c r="AH854" s="362" t="str">
        <f aca="false">IF('Felling&amp;Restocking'!J854="","",IFERROR("," &amp; VLOOKUP( 'Felling&amp;Restocking'!J854,SpeciesList[],2,0),"," &amp; 'Felling&amp;Restocking'!J854))</f>
        <v/>
      </c>
      <c r="AI854" s="362" t="str">
        <f aca="false">IF('Felling&amp;Restocking'!J854="","",VLOOKUP( 'Felling&amp;Restocking'!J854,SpeciesList[],4,0))</f>
        <v/>
      </c>
      <c r="AJ854" s="362" t="str">
        <f aca="false">IF('Felling&amp;Restocking'!K854="","",IFERROR("," &amp; VLOOKUP( 'Felling&amp;Restocking'!K854,SpeciesList[],2,0),"," &amp; 'Felling&amp;Restocking'!K854))</f>
        <v/>
      </c>
      <c r="AK854" s="362" t="str">
        <f aca="false">IF('Felling&amp;Restocking'!K854="","",VLOOKUP( 'Felling&amp;Restocking'!K854,SpeciesList[],4,0))</f>
        <v/>
      </c>
      <c r="AL854" s="362" t="str">
        <f aca="false">IF('Felling&amp;Restocking'!L854="","",IFERROR("," &amp; VLOOKUP( 'Felling&amp;Restocking'!L854,SpeciesList[],2,0),"," &amp; 'Felling&amp;Restocking'!L854))</f>
        <v/>
      </c>
      <c r="AM854" s="362" t="str">
        <f aca="false">IF('Felling&amp;Restocking'!L854="","",VLOOKUP( 'Felling&amp;Restocking'!L854,SpeciesList[],4,0))</f>
        <v/>
      </c>
      <c r="AN854" s="362" t="str">
        <f aca="false">IF('Felling&amp;Restocking'!M854="","",IFERROR("," &amp; VLOOKUP( 'Felling&amp;Restocking'!M854,SpeciesList[],2,0),"," &amp; 'Felling&amp;Restocking'!M854))</f>
        <v/>
      </c>
      <c r="AO854" s="362" t="str">
        <f aca="false">IF('Felling&amp;Restocking'!M854="","",VLOOKUP( 'Felling&amp;Restocking'!M854,SpeciesList[],4,0))</f>
        <v/>
      </c>
      <c r="AP854" s="362" t="str">
        <f aca="false">IF('Felling&amp;Restocking'!N854="","",IFERROR("," &amp; VLOOKUP( 'Felling&amp;Restocking'!N854,SpeciesList[],2,0),"," &amp; 'Felling&amp;Restocking'!N854))</f>
        <v/>
      </c>
      <c r="AQ854" s="362" t="str">
        <f aca="false">IF('Felling&amp;Restocking'!N854="","",VLOOKUP( 'Felling&amp;Restocking'!N854,SpeciesList[],4,0))</f>
        <v/>
      </c>
      <c r="AT854" s="362" t="str">
        <f aca="false">IF('Sub-Cpt Record'!A854&lt;&gt;"",CONCATENATE('Sub-Cpt Record'!A854,'Sub-Cpt Record'!B854,'Sub-Cpt Record'!C854),"")</f>
        <v/>
      </c>
      <c r="AU854" s="362" t="n">
        <f aca="false">IF($AT854="",1,COUNTIFS($AT$11:$AT$1000, $AT854))</f>
        <v>1</v>
      </c>
      <c r="AV854" s="362" t="n">
        <f aca="false">IF(AT854&lt;&gt;"",'Sub-Cpt Record'!C854/CODE!AU854,0)</f>
        <v>0</v>
      </c>
    </row>
    <row r="855" customFormat="false" ht="15" hidden="false" customHeight="false" outlineLevel="0" collapsed="false">
      <c r="A855" s="362" t="str">
        <f aca="false">IF('Sub-Cpt Record'!B855="",IF(OR('Sub-Cpt Record'!A855=0,'Sub-Cpt Record'!A855=""),"",'Sub-Cpt Record'!A855),CONCATENATE('Sub-Cpt Record'!A855&amp;'Sub-Cpt Record'!B855))</f>
        <v/>
      </c>
      <c r="B855" s="362" t="n">
        <f aca="false">IF($A855="",1,COUNTIFS($A$11:$A$1000, $A855))</f>
        <v>1</v>
      </c>
      <c r="C855" s="363" t="str">
        <f aca="false">IF('Sub-Cpt Record'!E855 = "","",'Sub-Cpt Record'!E855&amp;"  ")</f>
        <v/>
      </c>
      <c r="D855" s="362" t="str">
        <f aca="false">IF('Sub-Cpt Record'!F855 = "","",'Sub-Cpt Record'!F855&amp;"  ")</f>
        <v/>
      </c>
      <c r="E855" s="362" t="str">
        <f aca="false">IF('Sub-Cpt Record'!G855 = "","",'Sub-Cpt Record'!G855&amp;"  ")</f>
        <v/>
      </c>
      <c r="F855" s="362" t="str">
        <f aca="false">IF('Sub-Cpt Record'!H855 = "","",'Sub-Cpt Record'!H855&amp;"  ")</f>
        <v/>
      </c>
      <c r="G855" s="362" t="str">
        <f aca="false">IF('Sub-Cpt Record'!I855 = "","",'Sub-Cpt Record'!I855&amp;"  ")</f>
        <v/>
      </c>
      <c r="H855" s="362" t="str">
        <f aca="false">IF('Sub-Cpt Record'!J855 = "","",'Sub-Cpt Record'!J855&amp;"  ")</f>
        <v/>
      </c>
      <c r="I855" s="364" t="str">
        <f aca="false">CONCATENATE(C855&amp;D855&amp;E855&amp;F855&amp;G855&amp;H855)</f>
        <v/>
      </c>
      <c r="J855" s="362" t="n">
        <f aca="false">IF(A855&lt;&gt;"",'Sub-Cpt Record'!C855/CODE!B855,0)</f>
        <v>0</v>
      </c>
      <c r="L855" s="365" t="str">
        <f aca="false">IF(A855="",IF(L856=1,1,""),1)</f>
        <v/>
      </c>
      <c r="N855" s="366" t="n">
        <f aca="false">COUNTIFS('Felling&amp;Restocking'!$A$11:$A$1000, 'Felling&amp;Restocking'!$A855, 'Felling&amp;Restocking'!$B$11:$B$1000, 'Felling&amp;Restocking'!$B855, 'Felling&amp;Restocking'!$H$11:$H$1000, 'Felling&amp;Restocking'!$H855)</f>
        <v>0</v>
      </c>
      <c r="O855" s="366" t="n">
        <f aca="false">IF(OR('Felling&amp;Restocking'!H855=0,'Felling&amp;Restocking'!H855=""),0,1)</f>
        <v>0</v>
      </c>
      <c r="P855" s="367" t="n">
        <f aca="false">SUM('Felling&amp;Restocking'!O855+'Felling&amp;Restocking'!P855)</f>
        <v>0</v>
      </c>
      <c r="S855" s="369" t="n">
        <f aca="false">IF(AND(O855&lt;&gt;0,P855&lt;&gt;0,'Felling&amp;Restocking'!G855&lt;&gt;0,AA855="",AC855=""),1,0)</f>
        <v>0</v>
      </c>
      <c r="T855" s="370" t="str">
        <f aca="false">IF(OR('Felling&amp;Restocking'!G855=0,'Felling&amp;Restocking'!G855=""),"",SUM('Felling&amp;Restocking'!O855/P855)*'Felling&amp;Restocking'!G855)</f>
        <v/>
      </c>
      <c r="U855" s="370" t="str">
        <f aca="false">IF(OR('Felling&amp;Restocking'!G855=0,'Felling&amp;Restocking'!G855=""),"",SUM('Felling&amp;Restocking'!P855/P855)*'Felling&amp;Restocking'!G855)</f>
        <v/>
      </c>
      <c r="V855" s="371" t="n">
        <f aca="false">IF(CONCATENATE('Felling&amp;Restocking'!U855&amp;'Felling&amp;Restocking'!W855&amp;'Felling&amp;Restocking'!Y855&amp;'Felling&amp;Restocking'!AA855&amp;'Felling&amp;Restocking'!AC855)="",0,1)</f>
        <v>0</v>
      </c>
      <c r="W855" s="372" t="n">
        <f aca="false">IF(OR(OR(TRIM('Felling&amp;Restocking'!H855)="T",TRIM('Felling&amp;Restocking'!H855)="DF",TRIM('Felling&amp;Restocking'!H855)="OS"),O855=0),0,1)</f>
        <v>0</v>
      </c>
      <c r="X855" s="372" t="n">
        <f aca="false">IF(OR('Felling&amp;Restocking'!$S855="",OR('Felling&amp;Restocking'!$S855=0,'Felling&amp;Restocking'!$S855="N/A")),0,1)</f>
        <v>0</v>
      </c>
      <c r="Y855" s="362" t="str">
        <f aca="false">IF(W855=1,T855,"")</f>
        <v/>
      </c>
      <c r="Z855" s="362" t="str">
        <f aca="false">IF(W855=1,U855,"")</f>
        <v/>
      </c>
      <c r="AA855" s="363" t="str">
        <f aca="false">CONCATENATE(IF(AND(AG855="B",AF855&lt;&gt;""),AF855,""),IF(AND(AI855="B",AH855&lt;&gt;""),AH855,""),IF(AND(AK855="B",AJ855&lt;&gt;""),AJ855,""),IF(AND(AM855="B",AL855&lt;&gt;""),AL855,""),IF(AND(AO855="B",AN855&lt;&gt;""),AN855,""),IF(AND(AQ855="B",AP855&lt;&gt;""),AP855,""))</f>
        <v/>
      </c>
      <c r="AC855" s="362" t="str">
        <f aca="false">CONCATENATE(IF(AND(AG855="C",AF855&lt;&gt;""),AF855,""),IF(AND(AI855="C",AH855&lt;&gt;""),AH855,""),IF(AND(AK855="C",AJ855&lt;&gt;""),AJ855,""),IF(AND(AM855="C",AL855&lt;&gt;""),AL855,""),IF(AND(AO855="C",AN855&lt;&gt;""),AN855,""),IF(AND(AQ855="C",AP855&lt;&gt;""),AP855,""))</f>
        <v/>
      </c>
      <c r="AE855" s="362" t="str">
        <f aca="false">CONCATENATE(IF(AS855="","",AS855),IF(AU855="","",AU855),IF(AW855="","",AW855),IF(AY855="","",AY855),IF(BA855="","",BA855),IF(BC855="","",BC855))</f>
        <v>1</v>
      </c>
      <c r="AF855" s="362" t="str">
        <f aca="false">IF('Felling&amp;Restocking'!I855="","",IFERROR(VLOOKUP( 'Felling&amp;Restocking'!I855,SpeciesList[],2,0),"," &amp; 'Felling&amp;Restocking'!I855))</f>
        <v/>
      </c>
      <c r="AG855" s="362" t="str">
        <f aca="false">IF('Felling&amp;Restocking'!I855="","",VLOOKUP( 'Felling&amp;Restocking'!I855,SpeciesList[],4,0))</f>
        <v/>
      </c>
      <c r="AH855" s="362" t="str">
        <f aca="false">IF('Felling&amp;Restocking'!J855="","",IFERROR("," &amp; VLOOKUP( 'Felling&amp;Restocking'!J855,SpeciesList[],2,0),"," &amp; 'Felling&amp;Restocking'!J855))</f>
        <v/>
      </c>
      <c r="AI855" s="362" t="str">
        <f aca="false">IF('Felling&amp;Restocking'!J855="","",VLOOKUP( 'Felling&amp;Restocking'!J855,SpeciesList[],4,0))</f>
        <v/>
      </c>
      <c r="AJ855" s="362" t="str">
        <f aca="false">IF('Felling&amp;Restocking'!K855="","",IFERROR("," &amp; VLOOKUP( 'Felling&amp;Restocking'!K855,SpeciesList[],2,0),"," &amp; 'Felling&amp;Restocking'!K855))</f>
        <v/>
      </c>
      <c r="AK855" s="362" t="str">
        <f aca="false">IF('Felling&amp;Restocking'!K855="","",VLOOKUP( 'Felling&amp;Restocking'!K855,SpeciesList[],4,0))</f>
        <v/>
      </c>
      <c r="AL855" s="362" t="str">
        <f aca="false">IF('Felling&amp;Restocking'!L855="","",IFERROR("," &amp; VLOOKUP( 'Felling&amp;Restocking'!L855,SpeciesList[],2,0),"," &amp; 'Felling&amp;Restocking'!L855))</f>
        <v/>
      </c>
      <c r="AM855" s="362" t="str">
        <f aca="false">IF('Felling&amp;Restocking'!L855="","",VLOOKUP( 'Felling&amp;Restocking'!L855,SpeciesList[],4,0))</f>
        <v/>
      </c>
      <c r="AN855" s="362" t="str">
        <f aca="false">IF('Felling&amp;Restocking'!M855="","",IFERROR("," &amp; VLOOKUP( 'Felling&amp;Restocking'!M855,SpeciesList[],2,0),"," &amp; 'Felling&amp;Restocking'!M855))</f>
        <v/>
      </c>
      <c r="AO855" s="362" t="str">
        <f aca="false">IF('Felling&amp;Restocking'!M855="","",VLOOKUP( 'Felling&amp;Restocking'!M855,SpeciesList[],4,0))</f>
        <v/>
      </c>
      <c r="AP855" s="362" t="str">
        <f aca="false">IF('Felling&amp;Restocking'!N855="","",IFERROR("," &amp; VLOOKUP( 'Felling&amp;Restocking'!N855,SpeciesList[],2,0),"," &amp; 'Felling&amp;Restocking'!N855))</f>
        <v/>
      </c>
      <c r="AQ855" s="362" t="str">
        <f aca="false">IF('Felling&amp;Restocking'!N855="","",VLOOKUP( 'Felling&amp;Restocking'!N855,SpeciesList[],4,0))</f>
        <v/>
      </c>
      <c r="AT855" s="362" t="str">
        <f aca="false">IF('Sub-Cpt Record'!A855&lt;&gt;"",CONCATENATE('Sub-Cpt Record'!A855,'Sub-Cpt Record'!B855,'Sub-Cpt Record'!C855),"")</f>
        <v/>
      </c>
      <c r="AU855" s="362" t="n">
        <f aca="false">IF($AT855="",1,COUNTIFS($AT$11:$AT$1000, $AT855))</f>
        <v>1</v>
      </c>
      <c r="AV855" s="362" t="n">
        <f aca="false">IF(AT855&lt;&gt;"",'Sub-Cpt Record'!C855/CODE!AU855,0)</f>
        <v>0</v>
      </c>
    </row>
    <row r="856" customFormat="false" ht="15" hidden="false" customHeight="false" outlineLevel="0" collapsed="false">
      <c r="A856" s="362" t="str">
        <f aca="false">IF('Sub-Cpt Record'!B856="",IF(OR('Sub-Cpt Record'!A856=0,'Sub-Cpt Record'!A856=""),"",'Sub-Cpt Record'!A856),CONCATENATE('Sub-Cpt Record'!A856&amp;'Sub-Cpt Record'!B856))</f>
        <v/>
      </c>
      <c r="B856" s="362" t="n">
        <f aca="false">IF($A856="",1,COUNTIFS($A$11:$A$1000, $A856))</f>
        <v>1</v>
      </c>
      <c r="C856" s="363" t="str">
        <f aca="false">IF('Sub-Cpt Record'!E856 = "","",'Sub-Cpt Record'!E856&amp;"  ")</f>
        <v/>
      </c>
      <c r="D856" s="362" t="str">
        <f aca="false">IF('Sub-Cpt Record'!F856 = "","",'Sub-Cpt Record'!F856&amp;"  ")</f>
        <v/>
      </c>
      <c r="E856" s="362" t="str">
        <f aca="false">IF('Sub-Cpt Record'!G856 = "","",'Sub-Cpt Record'!G856&amp;"  ")</f>
        <v/>
      </c>
      <c r="F856" s="362" t="str">
        <f aca="false">IF('Sub-Cpt Record'!H856 = "","",'Sub-Cpt Record'!H856&amp;"  ")</f>
        <v/>
      </c>
      <c r="G856" s="362" t="str">
        <f aca="false">IF('Sub-Cpt Record'!I856 = "","",'Sub-Cpt Record'!I856&amp;"  ")</f>
        <v/>
      </c>
      <c r="H856" s="362" t="str">
        <f aca="false">IF('Sub-Cpt Record'!J856 = "","",'Sub-Cpt Record'!J856&amp;"  ")</f>
        <v/>
      </c>
      <c r="I856" s="364" t="str">
        <f aca="false">CONCATENATE(C856&amp;D856&amp;E856&amp;F856&amp;G856&amp;H856)</f>
        <v/>
      </c>
      <c r="J856" s="362" t="n">
        <f aca="false">IF(A856&lt;&gt;"",'Sub-Cpt Record'!C856/CODE!B856,0)</f>
        <v>0</v>
      </c>
      <c r="L856" s="365" t="str">
        <f aca="false">IF(A856="",IF(L857=1,1,""),1)</f>
        <v/>
      </c>
      <c r="N856" s="366" t="n">
        <f aca="false">COUNTIFS('Felling&amp;Restocking'!$A$11:$A$1000, 'Felling&amp;Restocking'!$A856, 'Felling&amp;Restocking'!$B$11:$B$1000, 'Felling&amp;Restocking'!$B856, 'Felling&amp;Restocking'!$H$11:$H$1000, 'Felling&amp;Restocking'!$H856)</f>
        <v>0</v>
      </c>
      <c r="O856" s="366" t="n">
        <f aca="false">IF(OR('Felling&amp;Restocking'!H856=0,'Felling&amp;Restocking'!H856=""),0,1)</f>
        <v>0</v>
      </c>
      <c r="P856" s="367" t="n">
        <f aca="false">SUM('Felling&amp;Restocking'!O856+'Felling&amp;Restocking'!P856)</f>
        <v>0</v>
      </c>
      <c r="S856" s="369" t="n">
        <f aca="false">IF(AND(O856&lt;&gt;0,P856&lt;&gt;0,'Felling&amp;Restocking'!G856&lt;&gt;0,AA856="",AC856=""),1,0)</f>
        <v>0</v>
      </c>
      <c r="T856" s="370" t="str">
        <f aca="false">IF(OR('Felling&amp;Restocking'!G856=0,'Felling&amp;Restocking'!G856=""),"",SUM('Felling&amp;Restocking'!O856/P856)*'Felling&amp;Restocking'!G856)</f>
        <v/>
      </c>
      <c r="U856" s="370" t="str">
        <f aca="false">IF(OR('Felling&amp;Restocking'!G856=0,'Felling&amp;Restocking'!G856=""),"",SUM('Felling&amp;Restocking'!P856/P856)*'Felling&amp;Restocking'!G856)</f>
        <v/>
      </c>
      <c r="V856" s="371" t="n">
        <f aca="false">IF(CONCATENATE('Felling&amp;Restocking'!U856&amp;'Felling&amp;Restocking'!W856&amp;'Felling&amp;Restocking'!Y856&amp;'Felling&amp;Restocking'!AA856&amp;'Felling&amp;Restocking'!AC856)="",0,1)</f>
        <v>0</v>
      </c>
      <c r="W856" s="372" t="n">
        <f aca="false">IF(OR(OR(TRIM('Felling&amp;Restocking'!H856)="T",TRIM('Felling&amp;Restocking'!H856)="DF",TRIM('Felling&amp;Restocking'!H856)="OS"),O856=0),0,1)</f>
        <v>0</v>
      </c>
      <c r="X856" s="372" t="n">
        <f aca="false">IF(OR('Felling&amp;Restocking'!$S856="",OR('Felling&amp;Restocking'!$S856=0,'Felling&amp;Restocking'!$S856="N/A")),0,1)</f>
        <v>0</v>
      </c>
      <c r="Y856" s="362" t="str">
        <f aca="false">IF(W856=1,T856,"")</f>
        <v/>
      </c>
      <c r="Z856" s="362" t="str">
        <f aca="false">IF(W856=1,U856,"")</f>
        <v/>
      </c>
      <c r="AA856" s="363" t="str">
        <f aca="false">CONCATENATE(IF(AND(AG856="B",AF856&lt;&gt;""),AF856,""),IF(AND(AI856="B",AH856&lt;&gt;""),AH856,""),IF(AND(AK856="B",AJ856&lt;&gt;""),AJ856,""),IF(AND(AM856="B",AL856&lt;&gt;""),AL856,""),IF(AND(AO856="B",AN856&lt;&gt;""),AN856,""),IF(AND(AQ856="B",AP856&lt;&gt;""),AP856,""))</f>
        <v/>
      </c>
      <c r="AC856" s="362" t="str">
        <f aca="false">CONCATENATE(IF(AND(AG856="C",AF856&lt;&gt;""),AF856,""),IF(AND(AI856="C",AH856&lt;&gt;""),AH856,""),IF(AND(AK856="C",AJ856&lt;&gt;""),AJ856,""),IF(AND(AM856="C",AL856&lt;&gt;""),AL856,""),IF(AND(AO856="C",AN856&lt;&gt;""),AN856,""),IF(AND(AQ856="C",AP856&lt;&gt;""),AP856,""))</f>
        <v/>
      </c>
      <c r="AE856" s="362" t="str">
        <f aca="false">CONCATENATE(IF(AS856="","",AS856),IF(AU856="","",AU856),IF(AW856="","",AW856),IF(AY856="","",AY856),IF(BA856="","",BA856),IF(BC856="","",BC856))</f>
        <v>1</v>
      </c>
      <c r="AF856" s="362" t="str">
        <f aca="false">IF('Felling&amp;Restocking'!I856="","",IFERROR(VLOOKUP( 'Felling&amp;Restocking'!I856,SpeciesList[],2,0),"," &amp; 'Felling&amp;Restocking'!I856))</f>
        <v/>
      </c>
      <c r="AG856" s="362" t="str">
        <f aca="false">IF('Felling&amp;Restocking'!I856="","",VLOOKUP( 'Felling&amp;Restocking'!I856,SpeciesList[],4,0))</f>
        <v/>
      </c>
      <c r="AH856" s="362" t="str">
        <f aca="false">IF('Felling&amp;Restocking'!J856="","",IFERROR("," &amp; VLOOKUP( 'Felling&amp;Restocking'!J856,SpeciesList[],2,0),"," &amp; 'Felling&amp;Restocking'!J856))</f>
        <v/>
      </c>
      <c r="AI856" s="362" t="str">
        <f aca="false">IF('Felling&amp;Restocking'!J856="","",VLOOKUP( 'Felling&amp;Restocking'!J856,SpeciesList[],4,0))</f>
        <v/>
      </c>
      <c r="AJ856" s="362" t="str">
        <f aca="false">IF('Felling&amp;Restocking'!K856="","",IFERROR("," &amp; VLOOKUP( 'Felling&amp;Restocking'!K856,SpeciesList[],2,0),"," &amp; 'Felling&amp;Restocking'!K856))</f>
        <v/>
      </c>
      <c r="AK856" s="362" t="str">
        <f aca="false">IF('Felling&amp;Restocking'!K856="","",VLOOKUP( 'Felling&amp;Restocking'!K856,SpeciesList[],4,0))</f>
        <v/>
      </c>
      <c r="AL856" s="362" t="str">
        <f aca="false">IF('Felling&amp;Restocking'!L856="","",IFERROR("," &amp; VLOOKUP( 'Felling&amp;Restocking'!L856,SpeciesList[],2,0),"," &amp; 'Felling&amp;Restocking'!L856))</f>
        <v/>
      </c>
      <c r="AM856" s="362" t="str">
        <f aca="false">IF('Felling&amp;Restocking'!L856="","",VLOOKUP( 'Felling&amp;Restocking'!L856,SpeciesList[],4,0))</f>
        <v/>
      </c>
      <c r="AN856" s="362" t="str">
        <f aca="false">IF('Felling&amp;Restocking'!M856="","",IFERROR("," &amp; VLOOKUP( 'Felling&amp;Restocking'!M856,SpeciesList[],2,0),"," &amp; 'Felling&amp;Restocking'!M856))</f>
        <v/>
      </c>
      <c r="AO856" s="362" t="str">
        <f aca="false">IF('Felling&amp;Restocking'!M856="","",VLOOKUP( 'Felling&amp;Restocking'!M856,SpeciesList[],4,0))</f>
        <v/>
      </c>
      <c r="AP856" s="362" t="str">
        <f aca="false">IF('Felling&amp;Restocking'!N856="","",IFERROR("," &amp; VLOOKUP( 'Felling&amp;Restocking'!N856,SpeciesList[],2,0),"," &amp; 'Felling&amp;Restocking'!N856))</f>
        <v/>
      </c>
      <c r="AQ856" s="362" t="str">
        <f aca="false">IF('Felling&amp;Restocking'!N856="","",VLOOKUP( 'Felling&amp;Restocking'!N856,SpeciesList[],4,0))</f>
        <v/>
      </c>
      <c r="AT856" s="362" t="str">
        <f aca="false">IF('Sub-Cpt Record'!A856&lt;&gt;"",CONCATENATE('Sub-Cpt Record'!A856,'Sub-Cpt Record'!B856,'Sub-Cpt Record'!C856),"")</f>
        <v/>
      </c>
      <c r="AU856" s="362" t="n">
        <f aca="false">IF($AT856="",1,COUNTIFS($AT$11:$AT$1000, $AT856))</f>
        <v>1</v>
      </c>
      <c r="AV856" s="362" t="n">
        <f aca="false">IF(AT856&lt;&gt;"",'Sub-Cpt Record'!C856/CODE!AU856,0)</f>
        <v>0</v>
      </c>
    </row>
    <row r="857" customFormat="false" ht="15" hidden="false" customHeight="false" outlineLevel="0" collapsed="false">
      <c r="A857" s="362" t="str">
        <f aca="false">IF('Sub-Cpt Record'!B857="",IF(OR('Sub-Cpt Record'!A857=0,'Sub-Cpt Record'!A857=""),"",'Sub-Cpt Record'!A857),CONCATENATE('Sub-Cpt Record'!A857&amp;'Sub-Cpt Record'!B857))</f>
        <v/>
      </c>
      <c r="B857" s="362" t="n">
        <f aca="false">IF($A857="",1,COUNTIFS($A$11:$A$1000, $A857))</f>
        <v>1</v>
      </c>
      <c r="C857" s="363" t="str">
        <f aca="false">IF('Sub-Cpt Record'!E857 = "","",'Sub-Cpt Record'!E857&amp;"  ")</f>
        <v/>
      </c>
      <c r="D857" s="362" t="str">
        <f aca="false">IF('Sub-Cpt Record'!F857 = "","",'Sub-Cpt Record'!F857&amp;"  ")</f>
        <v/>
      </c>
      <c r="E857" s="362" t="str">
        <f aca="false">IF('Sub-Cpt Record'!G857 = "","",'Sub-Cpt Record'!G857&amp;"  ")</f>
        <v/>
      </c>
      <c r="F857" s="362" t="str">
        <f aca="false">IF('Sub-Cpt Record'!H857 = "","",'Sub-Cpt Record'!H857&amp;"  ")</f>
        <v/>
      </c>
      <c r="G857" s="362" t="str">
        <f aca="false">IF('Sub-Cpt Record'!I857 = "","",'Sub-Cpt Record'!I857&amp;"  ")</f>
        <v/>
      </c>
      <c r="H857" s="362" t="str">
        <f aca="false">IF('Sub-Cpt Record'!J857 = "","",'Sub-Cpt Record'!J857&amp;"  ")</f>
        <v/>
      </c>
      <c r="I857" s="364" t="str">
        <f aca="false">CONCATENATE(C857&amp;D857&amp;E857&amp;F857&amp;G857&amp;H857)</f>
        <v/>
      </c>
      <c r="J857" s="362" t="n">
        <f aca="false">IF(A857&lt;&gt;"",'Sub-Cpt Record'!C857/CODE!B857,0)</f>
        <v>0</v>
      </c>
      <c r="L857" s="365" t="str">
        <f aca="false">IF(A857="",IF(L858=1,1,""),1)</f>
        <v/>
      </c>
      <c r="N857" s="366" t="n">
        <f aca="false">COUNTIFS('Felling&amp;Restocking'!$A$11:$A$1000, 'Felling&amp;Restocking'!$A857, 'Felling&amp;Restocking'!$B$11:$B$1000, 'Felling&amp;Restocking'!$B857, 'Felling&amp;Restocking'!$H$11:$H$1000, 'Felling&amp;Restocking'!$H857)</f>
        <v>0</v>
      </c>
      <c r="O857" s="366" t="n">
        <f aca="false">IF(OR('Felling&amp;Restocking'!H857=0,'Felling&amp;Restocking'!H857=""),0,1)</f>
        <v>0</v>
      </c>
      <c r="P857" s="367" t="n">
        <f aca="false">SUM('Felling&amp;Restocking'!O857+'Felling&amp;Restocking'!P857)</f>
        <v>0</v>
      </c>
      <c r="S857" s="369" t="n">
        <f aca="false">IF(AND(O857&lt;&gt;0,P857&lt;&gt;0,'Felling&amp;Restocking'!G857&lt;&gt;0,AA857="",AC857=""),1,0)</f>
        <v>0</v>
      </c>
      <c r="T857" s="370" t="str">
        <f aca="false">IF(OR('Felling&amp;Restocking'!G857=0,'Felling&amp;Restocking'!G857=""),"",SUM('Felling&amp;Restocking'!O857/P857)*'Felling&amp;Restocking'!G857)</f>
        <v/>
      </c>
      <c r="U857" s="370" t="str">
        <f aca="false">IF(OR('Felling&amp;Restocking'!G857=0,'Felling&amp;Restocking'!G857=""),"",SUM('Felling&amp;Restocking'!P857/P857)*'Felling&amp;Restocking'!G857)</f>
        <v/>
      </c>
      <c r="V857" s="371" t="n">
        <f aca="false">IF(CONCATENATE('Felling&amp;Restocking'!U857&amp;'Felling&amp;Restocking'!W857&amp;'Felling&amp;Restocking'!Y857&amp;'Felling&amp;Restocking'!AA857&amp;'Felling&amp;Restocking'!AC857)="",0,1)</f>
        <v>0</v>
      </c>
      <c r="W857" s="372" t="n">
        <f aca="false">IF(OR(OR(TRIM('Felling&amp;Restocking'!H857)="T",TRIM('Felling&amp;Restocking'!H857)="DF",TRIM('Felling&amp;Restocking'!H857)="OS"),O857=0),0,1)</f>
        <v>0</v>
      </c>
      <c r="X857" s="372" t="n">
        <f aca="false">IF(OR('Felling&amp;Restocking'!$S857="",OR('Felling&amp;Restocking'!$S857=0,'Felling&amp;Restocking'!$S857="N/A")),0,1)</f>
        <v>0</v>
      </c>
      <c r="Y857" s="362" t="str">
        <f aca="false">IF(W857=1,T857,"")</f>
        <v/>
      </c>
      <c r="Z857" s="362" t="str">
        <f aca="false">IF(W857=1,U857,"")</f>
        <v/>
      </c>
      <c r="AA857" s="363" t="str">
        <f aca="false">CONCATENATE(IF(AND(AG857="B",AF857&lt;&gt;""),AF857,""),IF(AND(AI857="B",AH857&lt;&gt;""),AH857,""),IF(AND(AK857="B",AJ857&lt;&gt;""),AJ857,""),IF(AND(AM857="B",AL857&lt;&gt;""),AL857,""),IF(AND(AO857="B",AN857&lt;&gt;""),AN857,""),IF(AND(AQ857="B",AP857&lt;&gt;""),AP857,""))</f>
        <v/>
      </c>
      <c r="AC857" s="362" t="str">
        <f aca="false">CONCATENATE(IF(AND(AG857="C",AF857&lt;&gt;""),AF857,""),IF(AND(AI857="C",AH857&lt;&gt;""),AH857,""),IF(AND(AK857="C",AJ857&lt;&gt;""),AJ857,""),IF(AND(AM857="C",AL857&lt;&gt;""),AL857,""),IF(AND(AO857="C",AN857&lt;&gt;""),AN857,""),IF(AND(AQ857="C",AP857&lt;&gt;""),AP857,""))</f>
        <v/>
      </c>
      <c r="AE857" s="362" t="str">
        <f aca="false">CONCATENATE(IF(AS857="","",AS857),IF(AU857="","",AU857),IF(AW857="","",AW857),IF(AY857="","",AY857),IF(BA857="","",BA857),IF(BC857="","",BC857))</f>
        <v>1</v>
      </c>
      <c r="AF857" s="362" t="str">
        <f aca="false">IF('Felling&amp;Restocking'!I857="","",IFERROR(VLOOKUP( 'Felling&amp;Restocking'!I857,SpeciesList[],2,0),"," &amp; 'Felling&amp;Restocking'!I857))</f>
        <v/>
      </c>
      <c r="AG857" s="362" t="str">
        <f aca="false">IF('Felling&amp;Restocking'!I857="","",VLOOKUP( 'Felling&amp;Restocking'!I857,SpeciesList[],4,0))</f>
        <v/>
      </c>
      <c r="AH857" s="362" t="str">
        <f aca="false">IF('Felling&amp;Restocking'!J857="","",IFERROR("," &amp; VLOOKUP( 'Felling&amp;Restocking'!J857,SpeciesList[],2,0),"," &amp; 'Felling&amp;Restocking'!J857))</f>
        <v/>
      </c>
      <c r="AI857" s="362" t="str">
        <f aca="false">IF('Felling&amp;Restocking'!J857="","",VLOOKUP( 'Felling&amp;Restocking'!J857,SpeciesList[],4,0))</f>
        <v/>
      </c>
      <c r="AJ857" s="362" t="str">
        <f aca="false">IF('Felling&amp;Restocking'!K857="","",IFERROR("," &amp; VLOOKUP( 'Felling&amp;Restocking'!K857,SpeciesList[],2,0),"," &amp; 'Felling&amp;Restocking'!K857))</f>
        <v/>
      </c>
      <c r="AK857" s="362" t="str">
        <f aca="false">IF('Felling&amp;Restocking'!K857="","",VLOOKUP( 'Felling&amp;Restocking'!K857,SpeciesList[],4,0))</f>
        <v/>
      </c>
      <c r="AL857" s="362" t="str">
        <f aca="false">IF('Felling&amp;Restocking'!L857="","",IFERROR("," &amp; VLOOKUP( 'Felling&amp;Restocking'!L857,SpeciesList[],2,0),"," &amp; 'Felling&amp;Restocking'!L857))</f>
        <v/>
      </c>
      <c r="AM857" s="362" t="str">
        <f aca="false">IF('Felling&amp;Restocking'!L857="","",VLOOKUP( 'Felling&amp;Restocking'!L857,SpeciesList[],4,0))</f>
        <v/>
      </c>
      <c r="AN857" s="362" t="str">
        <f aca="false">IF('Felling&amp;Restocking'!M857="","",IFERROR("," &amp; VLOOKUP( 'Felling&amp;Restocking'!M857,SpeciesList[],2,0),"," &amp; 'Felling&amp;Restocking'!M857))</f>
        <v/>
      </c>
      <c r="AO857" s="362" t="str">
        <f aca="false">IF('Felling&amp;Restocking'!M857="","",VLOOKUP( 'Felling&amp;Restocking'!M857,SpeciesList[],4,0))</f>
        <v/>
      </c>
      <c r="AP857" s="362" t="str">
        <f aca="false">IF('Felling&amp;Restocking'!N857="","",IFERROR("," &amp; VLOOKUP( 'Felling&amp;Restocking'!N857,SpeciesList[],2,0),"," &amp; 'Felling&amp;Restocking'!N857))</f>
        <v/>
      </c>
      <c r="AQ857" s="362" t="str">
        <f aca="false">IF('Felling&amp;Restocking'!N857="","",VLOOKUP( 'Felling&amp;Restocking'!N857,SpeciesList[],4,0))</f>
        <v/>
      </c>
      <c r="AT857" s="362" t="str">
        <f aca="false">IF('Sub-Cpt Record'!A857&lt;&gt;"",CONCATENATE('Sub-Cpt Record'!A857,'Sub-Cpt Record'!B857,'Sub-Cpt Record'!C857),"")</f>
        <v/>
      </c>
      <c r="AU857" s="362" t="n">
        <f aca="false">IF($AT857="",1,COUNTIFS($AT$11:$AT$1000, $AT857))</f>
        <v>1</v>
      </c>
      <c r="AV857" s="362" t="n">
        <f aca="false">IF(AT857&lt;&gt;"",'Sub-Cpt Record'!C857/CODE!AU857,0)</f>
        <v>0</v>
      </c>
    </row>
    <row r="858" customFormat="false" ht="15" hidden="false" customHeight="false" outlineLevel="0" collapsed="false">
      <c r="A858" s="362" t="str">
        <f aca="false">IF('Sub-Cpt Record'!B858="",IF(OR('Sub-Cpt Record'!A858=0,'Sub-Cpt Record'!A858=""),"",'Sub-Cpt Record'!A858),CONCATENATE('Sub-Cpt Record'!A858&amp;'Sub-Cpt Record'!B858))</f>
        <v/>
      </c>
      <c r="B858" s="362" t="n">
        <f aca="false">IF($A858="",1,COUNTIFS($A$11:$A$1000, $A858))</f>
        <v>1</v>
      </c>
      <c r="C858" s="363" t="str">
        <f aca="false">IF('Sub-Cpt Record'!E858 = "","",'Sub-Cpt Record'!E858&amp;"  ")</f>
        <v/>
      </c>
      <c r="D858" s="362" t="str">
        <f aca="false">IF('Sub-Cpt Record'!F858 = "","",'Sub-Cpt Record'!F858&amp;"  ")</f>
        <v/>
      </c>
      <c r="E858" s="362" t="str">
        <f aca="false">IF('Sub-Cpt Record'!G858 = "","",'Sub-Cpt Record'!G858&amp;"  ")</f>
        <v/>
      </c>
      <c r="F858" s="362" t="str">
        <f aca="false">IF('Sub-Cpt Record'!H858 = "","",'Sub-Cpt Record'!H858&amp;"  ")</f>
        <v/>
      </c>
      <c r="G858" s="362" t="str">
        <f aca="false">IF('Sub-Cpt Record'!I858 = "","",'Sub-Cpt Record'!I858&amp;"  ")</f>
        <v/>
      </c>
      <c r="H858" s="362" t="str">
        <f aca="false">IF('Sub-Cpt Record'!J858 = "","",'Sub-Cpt Record'!J858&amp;"  ")</f>
        <v/>
      </c>
      <c r="I858" s="364" t="str">
        <f aca="false">CONCATENATE(C858&amp;D858&amp;E858&amp;F858&amp;G858&amp;H858)</f>
        <v/>
      </c>
      <c r="J858" s="362" t="n">
        <f aca="false">IF(A858&lt;&gt;"",'Sub-Cpt Record'!C858/CODE!B858,0)</f>
        <v>0</v>
      </c>
      <c r="L858" s="365" t="str">
        <f aca="false">IF(A858="",IF(L859=1,1,""),1)</f>
        <v/>
      </c>
      <c r="N858" s="366" t="n">
        <f aca="false">COUNTIFS('Felling&amp;Restocking'!$A$11:$A$1000, 'Felling&amp;Restocking'!$A858, 'Felling&amp;Restocking'!$B$11:$B$1000, 'Felling&amp;Restocking'!$B858, 'Felling&amp;Restocking'!$H$11:$H$1000, 'Felling&amp;Restocking'!$H858)</f>
        <v>0</v>
      </c>
      <c r="O858" s="366" t="n">
        <f aca="false">IF(OR('Felling&amp;Restocking'!H858=0,'Felling&amp;Restocking'!H858=""),0,1)</f>
        <v>0</v>
      </c>
      <c r="P858" s="367" t="n">
        <f aca="false">SUM('Felling&amp;Restocking'!O858+'Felling&amp;Restocking'!P858)</f>
        <v>0</v>
      </c>
      <c r="S858" s="369" t="n">
        <f aca="false">IF(AND(O858&lt;&gt;0,P858&lt;&gt;0,'Felling&amp;Restocking'!G858&lt;&gt;0,AA858="",AC858=""),1,0)</f>
        <v>0</v>
      </c>
      <c r="T858" s="370" t="str">
        <f aca="false">IF(OR('Felling&amp;Restocking'!G858=0,'Felling&amp;Restocking'!G858=""),"",SUM('Felling&amp;Restocking'!O858/P858)*'Felling&amp;Restocking'!G858)</f>
        <v/>
      </c>
      <c r="U858" s="370" t="str">
        <f aca="false">IF(OR('Felling&amp;Restocking'!G858=0,'Felling&amp;Restocking'!G858=""),"",SUM('Felling&amp;Restocking'!P858/P858)*'Felling&amp;Restocking'!G858)</f>
        <v/>
      </c>
      <c r="V858" s="371" t="n">
        <f aca="false">IF(CONCATENATE('Felling&amp;Restocking'!U858&amp;'Felling&amp;Restocking'!W858&amp;'Felling&amp;Restocking'!Y858&amp;'Felling&amp;Restocking'!AA858&amp;'Felling&amp;Restocking'!AC858)="",0,1)</f>
        <v>0</v>
      </c>
      <c r="W858" s="372" t="n">
        <f aca="false">IF(OR(OR(TRIM('Felling&amp;Restocking'!H858)="T",TRIM('Felling&amp;Restocking'!H858)="DF",TRIM('Felling&amp;Restocking'!H858)="OS"),O858=0),0,1)</f>
        <v>0</v>
      </c>
      <c r="X858" s="372" t="n">
        <f aca="false">IF(OR('Felling&amp;Restocking'!$S858="",OR('Felling&amp;Restocking'!$S858=0,'Felling&amp;Restocking'!$S858="N/A")),0,1)</f>
        <v>0</v>
      </c>
      <c r="Y858" s="362" t="str">
        <f aca="false">IF(W858=1,T858,"")</f>
        <v/>
      </c>
      <c r="Z858" s="362" t="str">
        <f aca="false">IF(W858=1,U858,"")</f>
        <v/>
      </c>
      <c r="AA858" s="363" t="str">
        <f aca="false">CONCATENATE(IF(AND(AG858="B",AF858&lt;&gt;""),AF858,""),IF(AND(AI858="B",AH858&lt;&gt;""),AH858,""),IF(AND(AK858="B",AJ858&lt;&gt;""),AJ858,""),IF(AND(AM858="B",AL858&lt;&gt;""),AL858,""),IF(AND(AO858="B",AN858&lt;&gt;""),AN858,""),IF(AND(AQ858="B",AP858&lt;&gt;""),AP858,""))</f>
        <v/>
      </c>
      <c r="AC858" s="362" t="str">
        <f aca="false">CONCATENATE(IF(AND(AG858="C",AF858&lt;&gt;""),AF858,""),IF(AND(AI858="C",AH858&lt;&gt;""),AH858,""),IF(AND(AK858="C",AJ858&lt;&gt;""),AJ858,""),IF(AND(AM858="C",AL858&lt;&gt;""),AL858,""),IF(AND(AO858="C",AN858&lt;&gt;""),AN858,""),IF(AND(AQ858="C",AP858&lt;&gt;""),AP858,""))</f>
        <v/>
      </c>
      <c r="AE858" s="362" t="str">
        <f aca="false">CONCATENATE(IF(AS858="","",AS858),IF(AU858="","",AU858),IF(AW858="","",AW858),IF(AY858="","",AY858),IF(BA858="","",BA858),IF(BC858="","",BC858))</f>
        <v>1</v>
      </c>
      <c r="AF858" s="362" t="str">
        <f aca="false">IF('Felling&amp;Restocking'!I858="","",IFERROR(VLOOKUP( 'Felling&amp;Restocking'!I858,SpeciesList[],2,0),"," &amp; 'Felling&amp;Restocking'!I858))</f>
        <v/>
      </c>
      <c r="AG858" s="362" t="str">
        <f aca="false">IF('Felling&amp;Restocking'!I858="","",VLOOKUP( 'Felling&amp;Restocking'!I858,SpeciesList[],4,0))</f>
        <v/>
      </c>
      <c r="AH858" s="362" t="str">
        <f aca="false">IF('Felling&amp;Restocking'!J858="","",IFERROR("," &amp; VLOOKUP( 'Felling&amp;Restocking'!J858,SpeciesList[],2,0),"," &amp; 'Felling&amp;Restocking'!J858))</f>
        <v/>
      </c>
      <c r="AI858" s="362" t="str">
        <f aca="false">IF('Felling&amp;Restocking'!J858="","",VLOOKUP( 'Felling&amp;Restocking'!J858,SpeciesList[],4,0))</f>
        <v/>
      </c>
      <c r="AJ858" s="362" t="str">
        <f aca="false">IF('Felling&amp;Restocking'!K858="","",IFERROR("," &amp; VLOOKUP( 'Felling&amp;Restocking'!K858,SpeciesList[],2,0),"," &amp; 'Felling&amp;Restocking'!K858))</f>
        <v/>
      </c>
      <c r="AK858" s="362" t="str">
        <f aca="false">IF('Felling&amp;Restocking'!K858="","",VLOOKUP( 'Felling&amp;Restocking'!K858,SpeciesList[],4,0))</f>
        <v/>
      </c>
      <c r="AL858" s="362" t="str">
        <f aca="false">IF('Felling&amp;Restocking'!L858="","",IFERROR("," &amp; VLOOKUP( 'Felling&amp;Restocking'!L858,SpeciesList[],2,0),"," &amp; 'Felling&amp;Restocking'!L858))</f>
        <v/>
      </c>
      <c r="AM858" s="362" t="str">
        <f aca="false">IF('Felling&amp;Restocking'!L858="","",VLOOKUP( 'Felling&amp;Restocking'!L858,SpeciesList[],4,0))</f>
        <v/>
      </c>
      <c r="AN858" s="362" t="str">
        <f aca="false">IF('Felling&amp;Restocking'!M858="","",IFERROR("," &amp; VLOOKUP( 'Felling&amp;Restocking'!M858,SpeciesList[],2,0),"," &amp; 'Felling&amp;Restocking'!M858))</f>
        <v/>
      </c>
      <c r="AO858" s="362" t="str">
        <f aca="false">IF('Felling&amp;Restocking'!M858="","",VLOOKUP( 'Felling&amp;Restocking'!M858,SpeciesList[],4,0))</f>
        <v/>
      </c>
      <c r="AP858" s="362" t="str">
        <f aca="false">IF('Felling&amp;Restocking'!N858="","",IFERROR("," &amp; VLOOKUP( 'Felling&amp;Restocking'!N858,SpeciesList[],2,0),"," &amp; 'Felling&amp;Restocking'!N858))</f>
        <v/>
      </c>
      <c r="AQ858" s="362" t="str">
        <f aca="false">IF('Felling&amp;Restocking'!N858="","",VLOOKUP( 'Felling&amp;Restocking'!N858,SpeciesList[],4,0))</f>
        <v/>
      </c>
      <c r="AT858" s="362" t="str">
        <f aca="false">IF('Sub-Cpt Record'!A858&lt;&gt;"",CONCATENATE('Sub-Cpt Record'!A858,'Sub-Cpt Record'!B858,'Sub-Cpt Record'!C858),"")</f>
        <v/>
      </c>
      <c r="AU858" s="362" t="n">
        <f aca="false">IF($AT858="",1,COUNTIFS($AT$11:$AT$1000, $AT858))</f>
        <v>1</v>
      </c>
      <c r="AV858" s="362" t="n">
        <f aca="false">IF(AT858&lt;&gt;"",'Sub-Cpt Record'!C858/CODE!AU858,0)</f>
        <v>0</v>
      </c>
    </row>
    <row r="859" customFormat="false" ht="15" hidden="false" customHeight="false" outlineLevel="0" collapsed="false">
      <c r="A859" s="362" t="str">
        <f aca="false">IF('Sub-Cpt Record'!B859="",IF(OR('Sub-Cpt Record'!A859=0,'Sub-Cpt Record'!A859=""),"",'Sub-Cpt Record'!A859),CONCATENATE('Sub-Cpt Record'!A859&amp;'Sub-Cpt Record'!B859))</f>
        <v/>
      </c>
      <c r="B859" s="362" t="n">
        <f aca="false">IF($A859="",1,COUNTIFS($A$11:$A$1000, $A859))</f>
        <v>1</v>
      </c>
      <c r="C859" s="363" t="str">
        <f aca="false">IF('Sub-Cpt Record'!E859 = "","",'Sub-Cpt Record'!E859&amp;"  ")</f>
        <v/>
      </c>
      <c r="D859" s="362" t="str">
        <f aca="false">IF('Sub-Cpt Record'!F859 = "","",'Sub-Cpt Record'!F859&amp;"  ")</f>
        <v/>
      </c>
      <c r="E859" s="362" t="str">
        <f aca="false">IF('Sub-Cpt Record'!G859 = "","",'Sub-Cpt Record'!G859&amp;"  ")</f>
        <v/>
      </c>
      <c r="F859" s="362" t="str">
        <f aca="false">IF('Sub-Cpt Record'!H859 = "","",'Sub-Cpt Record'!H859&amp;"  ")</f>
        <v/>
      </c>
      <c r="G859" s="362" t="str">
        <f aca="false">IF('Sub-Cpt Record'!I859 = "","",'Sub-Cpt Record'!I859&amp;"  ")</f>
        <v/>
      </c>
      <c r="H859" s="362" t="str">
        <f aca="false">IF('Sub-Cpt Record'!J859 = "","",'Sub-Cpt Record'!J859&amp;"  ")</f>
        <v/>
      </c>
      <c r="I859" s="364" t="str">
        <f aca="false">CONCATENATE(C859&amp;D859&amp;E859&amp;F859&amp;G859&amp;H859)</f>
        <v/>
      </c>
      <c r="J859" s="362" t="n">
        <f aca="false">IF(A859&lt;&gt;"",'Sub-Cpt Record'!C859/CODE!B859,0)</f>
        <v>0</v>
      </c>
      <c r="L859" s="365" t="str">
        <f aca="false">IF(A859="",IF(L860=1,1,""),1)</f>
        <v/>
      </c>
      <c r="N859" s="366" t="n">
        <f aca="false">COUNTIFS('Felling&amp;Restocking'!$A$11:$A$1000, 'Felling&amp;Restocking'!$A859, 'Felling&amp;Restocking'!$B$11:$B$1000, 'Felling&amp;Restocking'!$B859, 'Felling&amp;Restocking'!$H$11:$H$1000, 'Felling&amp;Restocking'!$H859)</f>
        <v>0</v>
      </c>
      <c r="O859" s="366" t="n">
        <f aca="false">IF(OR('Felling&amp;Restocking'!H859=0,'Felling&amp;Restocking'!H859=""),0,1)</f>
        <v>0</v>
      </c>
      <c r="P859" s="367" t="n">
        <f aca="false">SUM('Felling&amp;Restocking'!O859+'Felling&amp;Restocking'!P859)</f>
        <v>0</v>
      </c>
      <c r="S859" s="369" t="n">
        <f aca="false">IF(AND(O859&lt;&gt;0,P859&lt;&gt;0,'Felling&amp;Restocking'!G859&lt;&gt;0,AA859="",AC859=""),1,0)</f>
        <v>0</v>
      </c>
      <c r="T859" s="370" t="str">
        <f aca="false">IF(OR('Felling&amp;Restocking'!G859=0,'Felling&amp;Restocking'!G859=""),"",SUM('Felling&amp;Restocking'!O859/P859)*'Felling&amp;Restocking'!G859)</f>
        <v/>
      </c>
      <c r="U859" s="370" t="str">
        <f aca="false">IF(OR('Felling&amp;Restocking'!G859=0,'Felling&amp;Restocking'!G859=""),"",SUM('Felling&amp;Restocking'!P859/P859)*'Felling&amp;Restocking'!G859)</f>
        <v/>
      </c>
      <c r="V859" s="371" t="n">
        <f aca="false">IF(CONCATENATE('Felling&amp;Restocking'!U859&amp;'Felling&amp;Restocking'!W859&amp;'Felling&amp;Restocking'!Y859&amp;'Felling&amp;Restocking'!AA859&amp;'Felling&amp;Restocking'!AC859)="",0,1)</f>
        <v>0</v>
      </c>
      <c r="W859" s="372" t="n">
        <f aca="false">IF(OR(OR(TRIM('Felling&amp;Restocking'!H859)="T",TRIM('Felling&amp;Restocking'!H859)="DF",TRIM('Felling&amp;Restocking'!H859)="OS"),O859=0),0,1)</f>
        <v>0</v>
      </c>
      <c r="X859" s="372" t="n">
        <f aca="false">IF(OR('Felling&amp;Restocking'!$S859="",OR('Felling&amp;Restocking'!$S859=0,'Felling&amp;Restocking'!$S859="N/A")),0,1)</f>
        <v>0</v>
      </c>
      <c r="Y859" s="362" t="str">
        <f aca="false">IF(W859=1,T859,"")</f>
        <v/>
      </c>
      <c r="Z859" s="362" t="str">
        <f aca="false">IF(W859=1,U859,"")</f>
        <v/>
      </c>
      <c r="AA859" s="363" t="str">
        <f aca="false">CONCATENATE(IF(AND(AG859="B",AF859&lt;&gt;""),AF859,""),IF(AND(AI859="B",AH859&lt;&gt;""),AH859,""),IF(AND(AK859="B",AJ859&lt;&gt;""),AJ859,""),IF(AND(AM859="B",AL859&lt;&gt;""),AL859,""),IF(AND(AO859="B",AN859&lt;&gt;""),AN859,""),IF(AND(AQ859="B",AP859&lt;&gt;""),AP859,""))</f>
        <v/>
      </c>
      <c r="AC859" s="362" t="str">
        <f aca="false">CONCATENATE(IF(AND(AG859="C",AF859&lt;&gt;""),AF859,""),IF(AND(AI859="C",AH859&lt;&gt;""),AH859,""),IF(AND(AK859="C",AJ859&lt;&gt;""),AJ859,""),IF(AND(AM859="C",AL859&lt;&gt;""),AL859,""),IF(AND(AO859="C",AN859&lt;&gt;""),AN859,""),IF(AND(AQ859="C",AP859&lt;&gt;""),AP859,""))</f>
        <v/>
      </c>
      <c r="AE859" s="362" t="str">
        <f aca="false">CONCATENATE(IF(AS859="","",AS859),IF(AU859="","",AU859),IF(AW859="","",AW859),IF(AY859="","",AY859),IF(BA859="","",BA859),IF(BC859="","",BC859))</f>
        <v>1</v>
      </c>
      <c r="AF859" s="362" t="str">
        <f aca="false">IF('Felling&amp;Restocking'!I859="","",IFERROR(VLOOKUP( 'Felling&amp;Restocking'!I859,SpeciesList[],2,0),"," &amp; 'Felling&amp;Restocking'!I859))</f>
        <v/>
      </c>
      <c r="AG859" s="362" t="str">
        <f aca="false">IF('Felling&amp;Restocking'!I859="","",VLOOKUP( 'Felling&amp;Restocking'!I859,SpeciesList[],4,0))</f>
        <v/>
      </c>
      <c r="AH859" s="362" t="str">
        <f aca="false">IF('Felling&amp;Restocking'!J859="","",IFERROR("," &amp; VLOOKUP( 'Felling&amp;Restocking'!J859,SpeciesList[],2,0),"," &amp; 'Felling&amp;Restocking'!J859))</f>
        <v/>
      </c>
      <c r="AI859" s="362" t="str">
        <f aca="false">IF('Felling&amp;Restocking'!J859="","",VLOOKUP( 'Felling&amp;Restocking'!J859,SpeciesList[],4,0))</f>
        <v/>
      </c>
      <c r="AJ859" s="362" t="str">
        <f aca="false">IF('Felling&amp;Restocking'!K859="","",IFERROR("," &amp; VLOOKUP( 'Felling&amp;Restocking'!K859,SpeciesList[],2,0),"," &amp; 'Felling&amp;Restocking'!K859))</f>
        <v/>
      </c>
      <c r="AK859" s="362" t="str">
        <f aca="false">IF('Felling&amp;Restocking'!K859="","",VLOOKUP( 'Felling&amp;Restocking'!K859,SpeciesList[],4,0))</f>
        <v/>
      </c>
      <c r="AL859" s="362" t="str">
        <f aca="false">IF('Felling&amp;Restocking'!L859="","",IFERROR("," &amp; VLOOKUP( 'Felling&amp;Restocking'!L859,SpeciesList[],2,0),"," &amp; 'Felling&amp;Restocking'!L859))</f>
        <v/>
      </c>
      <c r="AM859" s="362" t="str">
        <f aca="false">IF('Felling&amp;Restocking'!L859="","",VLOOKUP( 'Felling&amp;Restocking'!L859,SpeciesList[],4,0))</f>
        <v/>
      </c>
      <c r="AN859" s="362" t="str">
        <f aca="false">IF('Felling&amp;Restocking'!M859="","",IFERROR("," &amp; VLOOKUP( 'Felling&amp;Restocking'!M859,SpeciesList[],2,0),"," &amp; 'Felling&amp;Restocking'!M859))</f>
        <v/>
      </c>
      <c r="AO859" s="362" t="str">
        <f aca="false">IF('Felling&amp;Restocking'!M859="","",VLOOKUP( 'Felling&amp;Restocking'!M859,SpeciesList[],4,0))</f>
        <v/>
      </c>
      <c r="AP859" s="362" t="str">
        <f aca="false">IF('Felling&amp;Restocking'!N859="","",IFERROR("," &amp; VLOOKUP( 'Felling&amp;Restocking'!N859,SpeciesList[],2,0),"," &amp; 'Felling&amp;Restocking'!N859))</f>
        <v/>
      </c>
      <c r="AQ859" s="362" t="str">
        <f aca="false">IF('Felling&amp;Restocking'!N859="","",VLOOKUP( 'Felling&amp;Restocking'!N859,SpeciesList[],4,0))</f>
        <v/>
      </c>
      <c r="AT859" s="362" t="str">
        <f aca="false">IF('Sub-Cpt Record'!A859&lt;&gt;"",CONCATENATE('Sub-Cpt Record'!A859,'Sub-Cpt Record'!B859,'Sub-Cpt Record'!C859),"")</f>
        <v/>
      </c>
      <c r="AU859" s="362" t="n">
        <f aca="false">IF($AT859="",1,COUNTIFS($AT$11:$AT$1000, $AT859))</f>
        <v>1</v>
      </c>
      <c r="AV859" s="362" t="n">
        <f aca="false">IF(AT859&lt;&gt;"",'Sub-Cpt Record'!C859/CODE!AU859,0)</f>
        <v>0</v>
      </c>
    </row>
    <row r="860" customFormat="false" ht="15" hidden="false" customHeight="false" outlineLevel="0" collapsed="false">
      <c r="A860" s="362" t="str">
        <f aca="false">IF('Sub-Cpt Record'!B860="",IF(OR('Sub-Cpt Record'!A860=0,'Sub-Cpt Record'!A860=""),"",'Sub-Cpt Record'!A860),CONCATENATE('Sub-Cpt Record'!A860&amp;'Sub-Cpt Record'!B860))</f>
        <v/>
      </c>
      <c r="B860" s="362" t="n">
        <f aca="false">IF($A860="",1,COUNTIFS($A$11:$A$1000, $A860))</f>
        <v>1</v>
      </c>
      <c r="C860" s="363" t="str">
        <f aca="false">IF('Sub-Cpt Record'!E860 = "","",'Sub-Cpt Record'!E860&amp;"  ")</f>
        <v/>
      </c>
      <c r="D860" s="362" t="str">
        <f aca="false">IF('Sub-Cpt Record'!F860 = "","",'Sub-Cpt Record'!F860&amp;"  ")</f>
        <v/>
      </c>
      <c r="E860" s="362" t="str">
        <f aca="false">IF('Sub-Cpt Record'!G860 = "","",'Sub-Cpt Record'!G860&amp;"  ")</f>
        <v/>
      </c>
      <c r="F860" s="362" t="str">
        <f aca="false">IF('Sub-Cpt Record'!H860 = "","",'Sub-Cpt Record'!H860&amp;"  ")</f>
        <v/>
      </c>
      <c r="G860" s="362" t="str">
        <f aca="false">IF('Sub-Cpt Record'!I860 = "","",'Sub-Cpt Record'!I860&amp;"  ")</f>
        <v/>
      </c>
      <c r="H860" s="362" t="str">
        <f aca="false">IF('Sub-Cpt Record'!J860 = "","",'Sub-Cpt Record'!J860&amp;"  ")</f>
        <v/>
      </c>
      <c r="I860" s="364" t="str">
        <f aca="false">CONCATENATE(C860&amp;D860&amp;E860&amp;F860&amp;G860&amp;H860)</f>
        <v/>
      </c>
      <c r="J860" s="362" t="n">
        <f aca="false">IF(A860&lt;&gt;"",'Sub-Cpt Record'!C860/CODE!B860,0)</f>
        <v>0</v>
      </c>
      <c r="L860" s="365" t="str">
        <f aca="false">IF(A860="",IF(L861=1,1,""),1)</f>
        <v/>
      </c>
      <c r="N860" s="366" t="n">
        <f aca="false">COUNTIFS('Felling&amp;Restocking'!$A$11:$A$1000, 'Felling&amp;Restocking'!$A860, 'Felling&amp;Restocking'!$B$11:$B$1000, 'Felling&amp;Restocking'!$B860, 'Felling&amp;Restocking'!$H$11:$H$1000, 'Felling&amp;Restocking'!$H860)</f>
        <v>0</v>
      </c>
      <c r="O860" s="366" t="n">
        <f aca="false">IF(OR('Felling&amp;Restocking'!H860=0,'Felling&amp;Restocking'!H860=""),0,1)</f>
        <v>0</v>
      </c>
      <c r="P860" s="367" t="n">
        <f aca="false">SUM('Felling&amp;Restocking'!O860+'Felling&amp;Restocking'!P860)</f>
        <v>0</v>
      </c>
      <c r="S860" s="369" t="n">
        <f aca="false">IF(AND(O860&lt;&gt;0,P860&lt;&gt;0,'Felling&amp;Restocking'!G860&lt;&gt;0,AA860="",AC860=""),1,0)</f>
        <v>0</v>
      </c>
      <c r="T860" s="370" t="str">
        <f aca="false">IF(OR('Felling&amp;Restocking'!G860=0,'Felling&amp;Restocking'!G860=""),"",SUM('Felling&amp;Restocking'!O860/P860)*'Felling&amp;Restocking'!G860)</f>
        <v/>
      </c>
      <c r="U860" s="370" t="str">
        <f aca="false">IF(OR('Felling&amp;Restocking'!G860=0,'Felling&amp;Restocking'!G860=""),"",SUM('Felling&amp;Restocking'!P860/P860)*'Felling&amp;Restocking'!G860)</f>
        <v/>
      </c>
      <c r="V860" s="371" t="n">
        <f aca="false">IF(CONCATENATE('Felling&amp;Restocking'!U860&amp;'Felling&amp;Restocking'!W860&amp;'Felling&amp;Restocking'!Y860&amp;'Felling&amp;Restocking'!AA860&amp;'Felling&amp;Restocking'!AC860)="",0,1)</f>
        <v>0</v>
      </c>
      <c r="W860" s="372" t="n">
        <f aca="false">IF(OR(OR(TRIM('Felling&amp;Restocking'!H860)="T",TRIM('Felling&amp;Restocking'!H860)="DF",TRIM('Felling&amp;Restocking'!H860)="OS"),O860=0),0,1)</f>
        <v>0</v>
      </c>
      <c r="X860" s="372" t="n">
        <f aca="false">IF(OR('Felling&amp;Restocking'!$S860="",OR('Felling&amp;Restocking'!$S860=0,'Felling&amp;Restocking'!$S860="N/A")),0,1)</f>
        <v>0</v>
      </c>
      <c r="Y860" s="362" t="str">
        <f aca="false">IF(W860=1,T860,"")</f>
        <v/>
      </c>
      <c r="Z860" s="362" t="str">
        <f aca="false">IF(W860=1,U860,"")</f>
        <v/>
      </c>
      <c r="AA860" s="363" t="str">
        <f aca="false">CONCATENATE(IF(AND(AG860="B",AF860&lt;&gt;""),AF860,""),IF(AND(AI860="B",AH860&lt;&gt;""),AH860,""),IF(AND(AK860="B",AJ860&lt;&gt;""),AJ860,""),IF(AND(AM860="B",AL860&lt;&gt;""),AL860,""),IF(AND(AO860="B",AN860&lt;&gt;""),AN860,""),IF(AND(AQ860="B",AP860&lt;&gt;""),AP860,""))</f>
        <v/>
      </c>
      <c r="AC860" s="362" t="str">
        <f aca="false">CONCATENATE(IF(AND(AG860="C",AF860&lt;&gt;""),AF860,""),IF(AND(AI860="C",AH860&lt;&gt;""),AH860,""),IF(AND(AK860="C",AJ860&lt;&gt;""),AJ860,""),IF(AND(AM860="C",AL860&lt;&gt;""),AL860,""),IF(AND(AO860="C",AN860&lt;&gt;""),AN860,""),IF(AND(AQ860="C",AP860&lt;&gt;""),AP860,""))</f>
        <v/>
      </c>
      <c r="AE860" s="362" t="str">
        <f aca="false">CONCATENATE(IF(AS860="","",AS860),IF(AU860="","",AU860),IF(AW860="","",AW860),IF(AY860="","",AY860),IF(BA860="","",BA860),IF(BC860="","",BC860))</f>
        <v>1</v>
      </c>
      <c r="AF860" s="362" t="str">
        <f aca="false">IF('Felling&amp;Restocking'!I860="","",IFERROR(VLOOKUP( 'Felling&amp;Restocking'!I860,SpeciesList[],2,0),"," &amp; 'Felling&amp;Restocking'!I860))</f>
        <v/>
      </c>
      <c r="AG860" s="362" t="str">
        <f aca="false">IF('Felling&amp;Restocking'!I860="","",VLOOKUP( 'Felling&amp;Restocking'!I860,SpeciesList[],4,0))</f>
        <v/>
      </c>
      <c r="AH860" s="362" t="str">
        <f aca="false">IF('Felling&amp;Restocking'!J860="","",IFERROR("," &amp; VLOOKUP( 'Felling&amp;Restocking'!J860,SpeciesList[],2,0),"," &amp; 'Felling&amp;Restocking'!J860))</f>
        <v/>
      </c>
      <c r="AI860" s="362" t="str">
        <f aca="false">IF('Felling&amp;Restocking'!J860="","",VLOOKUP( 'Felling&amp;Restocking'!J860,SpeciesList[],4,0))</f>
        <v/>
      </c>
      <c r="AJ860" s="362" t="str">
        <f aca="false">IF('Felling&amp;Restocking'!K860="","",IFERROR("," &amp; VLOOKUP( 'Felling&amp;Restocking'!K860,SpeciesList[],2,0),"," &amp; 'Felling&amp;Restocking'!K860))</f>
        <v/>
      </c>
      <c r="AK860" s="362" t="str">
        <f aca="false">IF('Felling&amp;Restocking'!K860="","",VLOOKUP( 'Felling&amp;Restocking'!K860,SpeciesList[],4,0))</f>
        <v/>
      </c>
      <c r="AL860" s="362" t="str">
        <f aca="false">IF('Felling&amp;Restocking'!L860="","",IFERROR("," &amp; VLOOKUP( 'Felling&amp;Restocking'!L860,SpeciesList[],2,0),"," &amp; 'Felling&amp;Restocking'!L860))</f>
        <v/>
      </c>
      <c r="AM860" s="362" t="str">
        <f aca="false">IF('Felling&amp;Restocking'!L860="","",VLOOKUP( 'Felling&amp;Restocking'!L860,SpeciesList[],4,0))</f>
        <v/>
      </c>
      <c r="AN860" s="362" t="str">
        <f aca="false">IF('Felling&amp;Restocking'!M860="","",IFERROR("," &amp; VLOOKUP( 'Felling&amp;Restocking'!M860,SpeciesList[],2,0),"," &amp; 'Felling&amp;Restocking'!M860))</f>
        <v/>
      </c>
      <c r="AO860" s="362" t="str">
        <f aca="false">IF('Felling&amp;Restocking'!M860="","",VLOOKUP( 'Felling&amp;Restocking'!M860,SpeciesList[],4,0))</f>
        <v/>
      </c>
      <c r="AP860" s="362" t="str">
        <f aca="false">IF('Felling&amp;Restocking'!N860="","",IFERROR("," &amp; VLOOKUP( 'Felling&amp;Restocking'!N860,SpeciesList[],2,0),"," &amp; 'Felling&amp;Restocking'!N860))</f>
        <v/>
      </c>
      <c r="AQ860" s="362" t="str">
        <f aca="false">IF('Felling&amp;Restocking'!N860="","",VLOOKUP( 'Felling&amp;Restocking'!N860,SpeciesList[],4,0))</f>
        <v/>
      </c>
      <c r="AT860" s="362" t="str">
        <f aca="false">IF('Sub-Cpt Record'!A860&lt;&gt;"",CONCATENATE('Sub-Cpt Record'!A860,'Sub-Cpt Record'!B860,'Sub-Cpt Record'!C860),"")</f>
        <v/>
      </c>
      <c r="AU860" s="362" t="n">
        <f aca="false">IF($AT860="",1,COUNTIFS($AT$11:$AT$1000, $AT860))</f>
        <v>1</v>
      </c>
      <c r="AV860" s="362" t="n">
        <f aca="false">IF(AT860&lt;&gt;"",'Sub-Cpt Record'!C860/CODE!AU860,0)</f>
        <v>0</v>
      </c>
    </row>
    <row r="861" customFormat="false" ht="15" hidden="false" customHeight="false" outlineLevel="0" collapsed="false">
      <c r="A861" s="362" t="str">
        <f aca="false">IF('Sub-Cpt Record'!B861="",IF(OR('Sub-Cpt Record'!A861=0,'Sub-Cpt Record'!A861=""),"",'Sub-Cpt Record'!A861),CONCATENATE('Sub-Cpt Record'!A861&amp;'Sub-Cpt Record'!B861))</f>
        <v/>
      </c>
      <c r="B861" s="362" t="n">
        <f aca="false">IF($A861="",1,COUNTIFS($A$11:$A$1000, $A861))</f>
        <v>1</v>
      </c>
      <c r="C861" s="363" t="str">
        <f aca="false">IF('Sub-Cpt Record'!E861 = "","",'Sub-Cpt Record'!E861&amp;"  ")</f>
        <v/>
      </c>
      <c r="D861" s="362" t="str">
        <f aca="false">IF('Sub-Cpt Record'!F861 = "","",'Sub-Cpt Record'!F861&amp;"  ")</f>
        <v/>
      </c>
      <c r="E861" s="362" t="str">
        <f aca="false">IF('Sub-Cpt Record'!G861 = "","",'Sub-Cpt Record'!G861&amp;"  ")</f>
        <v/>
      </c>
      <c r="F861" s="362" t="str">
        <f aca="false">IF('Sub-Cpt Record'!H861 = "","",'Sub-Cpt Record'!H861&amp;"  ")</f>
        <v/>
      </c>
      <c r="G861" s="362" t="str">
        <f aca="false">IF('Sub-Cpt Record'!I861 = "","",'Sub-Cpt Record'!I861&amp;"  ")</f>
        <v/>
      </c>
      <c r="H861" s="362" t="str">
        <f aca="false">IF('Sub-Cpt Record'!J861 = "","",'Sub-Cpt Record'!J861&amp;"  ")</f>
        <v/>
      </c>
      <c r="I861" s="364" t="str">
        <f aca="false">CONCATENATE(C861&amp;D861&amp;E861&amp;F861&amp;G861&amp;H861)</f>
        <v/>
      </c>
      <c r="J861" s="362" t="n">
        <f aca="false">IF(A861&lt;&gt;"",'Sub-Cpt Record'!C861/CODE!B861,0)</f>
        <v>0</v>
      </c>
      <c r="L861" s="365" t="str">
        <f aca="false">IF(A861="",IF(L862=1,1,""),1)</f>
        <v/>
      </c>
      <c r="N861" s="366" t="n">
        <f aca="false">COUNTIFS('Felling&amp;Restocking'!$A$11:$A$1000, 'Felling&amp;Restocking'!$A861, 'Felling&amp;Restocking'!$B$11:$B$1000, 'Felling&amp;Restocking'!$B861, 'Felling&amp;Restocking'!$H$11:$H$1000, 'Felling&amp;Restocking'!$H861)</f>
        <v>0</v>
      </c>
      <c r="O861" s="366" t="n">
        <f aca="false">IF(OR('Felling&amp;Restocking'!H861=0,'Felling&amp;Restocking'!H861=""),0,1)</f>
        <v>0</v>
      </c>
      <c r="P861" s="367" t="n">
        <f aca="false">SUM('Felling&amp;Restocking'!O861+'Felling&amp;Restocking'!P861)</f>
        <v>0</v>
      </c>
      <c r="S861" s="369" t="n">
        <f aca="false">IF(AND(O861&lt;&gt;0,P861&lt;&gt;0,'Felling&amp;Restocking'!G861&lt;&gt;0,AA861="",AC861=""),1,0)</f>
        <v>0</v>
      </c>
      <c r="T861" s="370" t="str">
        <f aca="false">IF(OR('Felling&amp;Restocking'!G861=0,'Felling&amp;Restocking'!G861=""),"",SUM('Felling&amp;Restocking'!O861/P861)*'Felling&amp;Restocking'!G861)</f>
        <v/>
      </c>
      <c r="U861" s="370" t="str">
        <f aca="false">IF(OR('Felling&amp;Restocking'!G861=0,'Felling&amp;Restocking'!G861=""),"",SUM('Felling&amp;Restocking'!P861/P861)*'Felling&amp;Restocking'!G861)</f>
        <v/>
      </c>
      <c r="V861" s="371" t="n">
        <f aca="false">IF(CONCATENATE('Felling&amp;Restocking'!U861&amp;'Felling&amp;Restocking'!W861&amp;'Felling&amp;Restocking'!Y861&amp;'Felling&amp;Restocking'!AA861&amp;'Felling&amp;Restocking'!AC861)="",0,1)</f>
        <v>0</v>
      </c>
      <c r="W861" s="372" t="n">
        <f aca="false">IF(OR(OR(TRIM('Felling&amp;Restocking'!H861)="T",TRIM('Felling&amp;Restocking'!H861)="DF",TRIM('Felling&amp;Restocking'!H861)="OS"),O861=0),0,1)</f>
        <v>0</v>
      </c>
      <c r="X861" s="372" t="n">
        <f aca="false">IF(OR('Felling&amp;Restocking'!$S861="",OR('Felling&amp;Restocking'!$S861=0,'Felling&amp;Restocking'!$S861="N/A")),0,1)</f>
        <v>0</v>
      </c>
      <c r="Y861" s="362" t="str">
        <f aca="false">IF(W861=1,T861,"")</f>
        <v/>
      </c>
      <c r="Z861" s="362" t="str">
        <f aca="false">IF(W861=1,U861,"")</f>
        <v/>
      </c>
      <c r="AA861" s="363" t="str">
        <f aca="false">CONCATENATE(IF(AND(AG861="B",AF861&lt;&gt;""),AF861,""),IF(AND(AI861="B",AH861&lt;&gt;""),AH861,""),IF(AND(AK861="B",AJ861&lt;&gt;""),AJ861,""),IF(AND(AM861="B",AL861&lt;&gt;""),AL861,""),IF(AND(AO861="B",AN861&lt;&gt;""),AN861,""),IF(AND(AQ861="B",AP861&lt;&gt;""),AP861,""))</f>
        <v/>
      </c>
      <c r="AC861" s="362" t="str">
        <f aca="false">CONCATENATE(IF(AND(AG861="C",AF861&lt;&gt;""),AF861,""),IF(AND(AI861="C",AH861&lt;&gt;""),AH861,""),IF(AND(AK861="C",AJ861&lt;&gt;""),AJ861,""),IF(AND(AM861="C",AL861&lt;&gt;""),AL861,""),IF(AND(AO861="C",AN861&lt;&gt;""),AN861,""),IF(AND(AQ861="C",AP861&lt;&gt;""),AP861,""))</f>
        <v/>
      </c>
      <c r="AE861" s="362" t="str">
        <f aca="false">CONCATENATE(IF(AS861="","",AS861),IF(AU861="","",AU861),IF(AW861="","",AW861),IF(AY861="","",AY861),IF(BA861="","",BA861),IF(BC861="","",BC861))</f>
        <v>1</v>
      </c>
      <c r="AF861" s="362" t="str">
        <f aca="false">IF('Felling&amp;Restocking'!I861="","",IFERROR(VLOOKUP( 'Felling&amp;Restocking'!I861,SpeciesList[],2,0),"," &amp; 'Felling&amp;Restocking'!I861))</f>
        <v/>
      </c>
      <c r="AG861" s="362" t="str">
        <f aca="false">IF('Felling&amp;Restocking'!I861="","",VLOOKUP( 'Felling&amp;Restocking'!I861,SpeciesList[],4,0))</f>
        <v/>
      </c>
      <c r="AH861" s="362" t="str">
        <f aca="false">IF('Felling&amp;Restocking'!J861="","",IFERROR("," &amp; VLOOKUP( 'Felling&amp;Restocking'!J861,SpeciesList[],2,0),"," &amp; 'Felling&amp;Restocking'!J861))</f>
        <v/>
      </c>
      <c r="AI861" s="362" t="str">
        <f aca="false">IF('Felling&amp;Restocking'!J861="","",VLOOKUP( 'Felling&amp;Restocking'!J861,SpeciesList[],4,0))</f>
        <v/>
      </c>
      <c r="AJ861" s="362" t="str">
        <f aca="false">IF('Felling&amp;Restocking'!K861="","",IFERROR("," &amp; VLOOKUP( 'Felling&amp;Restocking'!K861,SpeciesList[],2,0),"," &amp; 'Felling&amp;Restocking'!K861))</f>
        <v/>
      </c>
      <c r="AK861" s="362" t="str">
        <f aca="false">IF('Felling&amp;Restocking'!K861="","",VLOOKUP( 'Felling&amp;Restocking'!K861,SpeciesList[],4,0))</f>
        <v/>
      </c>
      <c r="AL861" s="362" t="str">
        <f aca="false">IF('Felling&amp;Restocking'!L861="","",IFERROR("," &amp; VLOOKUP( 'Felling&amp;Restocking'!L861,SpeciesList[],2,0),"," &amp; 'Felling&amp;Restocking'!L861))</f>
        <v/>
      </c>
      <c r="AM861" s="362" t="str">
        <f aca="false">IF('Felling&amp;Restocking'!L861="","",VLOOKUP( 'Felling&amp;Restocking'!L861,SpeciesList[],4,0))</f>
        <v/>
      </c>
      <c r="AN861" s="362" t="str">
        <f aca="false">IF('Felling&amp;Restocking'!M861="","",IFERROR("," &amp; VLOOKUP( 'Felling&amp;Restocking'!M861,SpeciesList[],2,0),"," &amp; 'Felling&amp;Restocking'!M861))</f>
        <v/>
      </c>
      <c r="AO861" s="362" t="str">
        <f aca="false">IF('Felling&amp;Restocking'!M861="","",VLOOKUP( 'Felling&amp;Restocking'!M861,SpeciesList[],4,0))</f>
        <v/>
      </c>
      <c r="AP861" s="362" t="str">
        <f aca="false">IF('Felling&amp;Restocking'!N861="","",IFERROR("," &amp; VLOOKUP( 'Felling&amp;Restocking'!N861,SpeciesList[],2,0),"," &amp; 'Felling&amp;Restocking'!N861))</f>
        <v/>
      </c>
      <c r="AQ861" s="362" t="str">
        <f aca="false">IF('Felling&amp;Restocking'!N861="","",VLOOKUP( 'Felling&amp;Restocking'!N861,SpeciesList[],4,0))</f>
        <v/>
      </c>
      <c r="AT861" s="362" t="str">
        <f aca="false">IF('Sub-Cpt Record'!A861&lt;&gt;"",CONCATENATE('Sub-Cpt Record'!A861,'Sub-Cpt Record'!B861,'Sub-Cpt Record'!C861),"")</f>
        <v/>
      </c>
      <c r="AU861" s="362" t="n">
        <f aca="false">IF($AT861="",1,COUNTIFS($AT$11:$AT$1000, $AT861))</f>
        <v>1</v>
      </c>
      <c r="AV861" s="362" t="n">
        <f aca="false">IF(AT861&lt;&gt;"",'Sub-Cpt Record'!C861/CODE!AU861,0)</f>
        <v>0</v>
      </c>
    </row>
    <row r="862" customFormat="false" ht="15" hidden="false" customHeight="false" outlineLevel="0" collapsed="false">
      <c r="A862" s="362" t="str">
        <f aca="false">IF('Sub-Cpt Record'!B862="",IF(OR('Sub-Cpt Record'!A862=0,'Sub-Cpt Record'!A862=""),"",'Sub-Cpt Record'!A862),CONCATENATE('Sub-Cpt Record'!A862&amp;'Sub-Cpt Record'!B862))</f>
        <v/>
      </c>
      <c r="B862" s="362" t="n">
        <f aca="false">IF($A862="",1,COUNTIFS($A$11:$A$1000, $A862))</f>
        <v>1</v>
      </c>
      <c r="C862" s="363" t="str">
        <f aca="false">IF('Sub-Cpt Record'!E862 = "","",'Sub-Cpt Record'!E862&amp;"  ")</f>
        <v/>
      </c>
      <c r="D862" s="362" t="str">
        <f aca="false">IF('Sub-Cpt Record'!F862 = "","",'Sub-Cpt Record'!F862&amp;"  ")</f>
        <v/>
      </c>
      <c r="E862" s="362" t="str">
        <f aca="false">IF('Sub-Cpt Record'!G862 = "","",'Sub-Cpt Record'!G862&amp;"  ")</f>
        <v/>
      </c>
      <c r="F862" s="362" t="str">
        <f aca="false">IF('Sub-Cpt Record'!H862 = "","",'Sub-Cpt Record'!H862&amp;"  ")</f>
        <v/>
      </c>
      <c r="G862" s="362" t="str">
        <f aca="false">IF('Sub-Cpt Record'!I862 = "","",'Sub-Cpt Record'!I862&amp;"  ")</f>
        <v/>
      </c>
      <c r="H862" s="362" t="str">
        <f aca="false">IF('Sub-Cpt Record'!J862 = "","",'Sub-Cpt Record'!J862&amp;"  ")</f>
        <v/>
      </c>
      <c r="I862" s="364" t="str">
        <f aca="false">CONCATENATE(C862&amp;D862&amp;E862&amp;F862&amp;G862&amp;H862)</f>
        <v/>
      </c>
      <c r="J862" s="362" t="n">
        <f aca="false">IF(A862&lt;&gt;"",'Sub-Cpt Record'!C862/CODE!B862,0)</f>
        <v>0</v>
      </c>
      <c r="L862" s="365" t="str">
        <f aca="false">IF(A862="",IF(L863=1,1,""),1)</f>
        <v/>
      </c>
      <c r="N862" s="366" t="n">
        <f aca="false">COUNTIFS('Felling&amp;Restocking'!$A$11:$A$1000, 'Felling&amp;Restocking'!$A862, 'Felling&amp;Restocking'!$B$11:$B$1000, 'Felling&amp;Restocking'!$B862, 'Felling&amp;Restocking'!$H$11:$H$1000, 'Felling&amp;Restocking'!$H862)</f>
        <v>0</v>
      </c>
      <c r="O862" s="366" t="n">
        <f aca="false">IF(OR('Felling&amp;Restocking'!H862=0,'Felling&amp;Restocking'!H862=""),0,1)</f>
        <v>0</v>
      </c>
      <c r="P862" s="367" t="n">
        <f aca="false">SUM('Felling&amp;Restocking'!O862+'Felling&amp;Restocking'!P862)</f>
        <v>0</v>
      </c>
      <c r="S862" s="369" t="n">
        <f aca="false">IF(AND(O862&lt;&gt;0,P862&lt;&gt;0,'Felling&amp;Restocking'!G862&lt;&gt;0,AA862="",AC862=""),1,0)</f>
        <v>0</v>
      </c>
      <c r="T862" s="370" t="str">
        <f aca="false">IF(OR('Felling&amp;Restocking'!G862=0,'Felling&amp;Restocking'!G862=""),"",SUM('Felling&amp;Restocking'!O862/P862)*'Felling&amp;Restocking'!G862)</f>
        <v/>
      </c>
      <c r="U862" s="370" t="str">
        <f aca="false">IF(OR('Felling&amp;Restocking'!G862=0,'Felling&amp;Restocking'!G862=""),"",SUM('Felling&amp;Restocking'!P862/P862)*'Felling&amp;Restocking'!G862)</f>
        <v/>
      </c>
      <c r="V862" s="371" t="n">
        <f aca="false">IF(CONCATENATE('Felling&amp;Restocking'!U862&amp;'Felling&amp;Restocking'!W862&amp;'Felling&amp;Restocking'!Y862&amp;'Felling&amp;Restocking'!AA862&amp;'Felling&amp;Restocking'!AC862)="",0,1)</f>
        <v>0</v>
      </c>
      <c r="W862" s="372" t="n">
        <f aca="false">IF(OR(OR(TRIM('Felling&amp;Restocking'!H862)="T",TRIM('Felling&amp;Restocking'!H862)="DF",TRIM('Felling&amp;Restocking'!H862)="OS"),O862=0),0,1)</f>
        <v>0</v>
      </c>
      <c r="X862" s="372" t="n">
        <f aca="false">IF(OR('Felling&amp;Restocking'!$S862="",OR('Felling&amp;Restocking'!$S862=0,'Felling&amp;Restocking'!$S862="N/A")),0,1)</f>
        <v>0</v>
      </c>
      <c r="Y862" s="362" t="str">
        <f aca="false">IF(W862=1,T862,"")</f>
        <v/>
      </c>
      <c r="Z862" s="362" t="str">
        <f aca="false">IF(W862=1,U862,"")</f>
        <v/>
      </c>
      <c r="AA862" s="363" t="str">
        <f aca="false">CONCATENATE(IF(AND(AG862="B",AF862&lt;&gt;""),AF862,""),IF(AND(AI862="B",AH862&lt;&gt;""),AH862,""),IF(AND(AK862="B",AJ862&lt;&gt;""),AJ862,""),IF(AND(AM862="B",AL862&lt;&gt;""),AL862,""),IF(AND(AO862="B",AN862&lt;&gt;""),AN862,""),IF(AND(AQ862="B",AP862&lt;&gt;""),AP862,""))</f>
        <v/>
      </c>
      <c r="AC862" s="362" t="str">
        <f aca="false">CONCATENATE(IF(AND(AG862="C",AF862&lt;&gt;""),AF862,""),IF(AND(AI862="C",AH862&lt;&gt;""),AH862,""),IF(AND(AK862="C",AJ862&lt;&gt;""),AJ862,""),IF(AND(AM862="C",AL862&lt;&gt;""),AL862,""),IF(AND(AO862="C",AN862&lt;&gt;""),AN862,""),IF(AND(AQ862="C",AP862&lt;&gt;""),AP862,""))</f>
        <v/>
      </c>
      <c r="AE862" s="362" t="str">
        <f aca="false">CONCATENATE(IF(AS862="","",AS862),IF(AU862="","",AU862),IF(AW862="","",AW862),IF(AY862="","",AY862),IF(BA862="","",BA862),IF(BC862="","",BC862))</f>
        <v>1</v>
      </c>
      <c r="AF862" s="362" t="str">
        <f aca="false">IF('Felling&amp;Restocking'!I862="","",IFERROR(VLOOKUP( 'Felling&amp;Restocking'!I862,SpeciesList[],2,0),"," &amp; 'Felling&amp;Restocking'!I862))</f>
        <v/>
      </c>
      <c r="AG862" s="362" t="str">
        <f aca="false">IF('Felling&amp;Restocking'!I862="","",VLOOKUP( 'Felling&amp;Restocking'!I862,SpeciesList[],4,0))</f>
        <v/>
      </c>
      <c r="AH862" s="362" t="str">
        <f aca="false">IF('Felling&amp;Restocking'!J862="","",IFERROR("," &amp; VLOOKUP( 'Felling&amp;Restocking'!J862,SpeciesList[],2,0),"," &amp; 'Felling&amp;Restocking'!J862))</f>
        <v/>
      </c>
      <c r="AI862" s="362" t="str">
        <f aca="false">IF('Felling&amp;Restocking'!J862="","",VLOOKUP( 'Felling&amp;Restocking'!J862,SpeciesList[],4,0))</f>
        <v/>
      </c>
      <c r="AJ862" s="362" t="str">
        <f aca="false">IF('Felling&amp;Restocking'!K862="","",IFERROR("," &amp; VLOOKUP( 'Felling&amp;Restocking'!K862,SpeciesList[],2,0),"," &amp; 'Felling&amp;Restocking'!K862))</f>
        <v/>
      </c>
      <c r="AK862" s="362" t="str">
        <f aca="false">IF('Felling&amp;Restocking'!K862="","",VLOOKUP( 'Felling&amp;Restocking'!K862,SpeciesList[],4,0))</f>
        <v/>
      </c>
      <c r="AL862" s="362" t="str">
        <f aca="false">IF('Felling&amp;Restocking'!L862="","",IFERROR("," &amp; VLOOKUP( 'Felling&amp;Restocking'!L862,SpeciesList[],2,0),"," &amp; 'Felling&amp;Restocking'!L862))</f>
        <v/>
      </c>
      <c r="AM862" s="362" t="str">
        <f aca="false">IF('Felling&amp;Restocking'!L862="","",VLOOKUP( 'Felling&amp;Restocking'!L862,SpeciesList[],4,0))</f>
        <v/>
      </c>
      <c r="AN862" s="362" t="str">
        <f aca="false">IF('Felling&amp;Restocking'!M862="","",IFERROR("," &amp; VLOOKUP( 'Felling&amp;Restocking'!M862,SpeciesList[],2,0),"," &amp; 'Felling&amp;Restocking'!M862))</f>
        <v/>
      </c>
      <c r="AO862" s="362" t="str">
        <f aca="false">IF('Felling&amp;Restocking'!M862="","",VLOOKUP( 'Felling&amp;Restocking'!M862,SpeciesList[],4,0))</f>
        <v/>
      </c>
      <c r="AP862" s="362" t="str">
        <f aca="false">IF('Felling&amp;Restocking'!N862="","",IFERROR("," &amp; VLOOKUP( 'Felling&amp;Restocking'!N862,SpeciesList[],2,0),"," &amp; 'Felling&amp;Restocking'!N862))</f>
        <v/>
      </c>
      <c r="AQ862" s="362" t="str">
        <f aca="false">IF('Felling&amp;Restocking'!N862="","",VLOOKUP( 'Felling&amp;Restocking'!N862,SpeciesList[],4,0))</f>
        <v/>
      </c>
      <c r="AT862" s="362" t="str">
        <f aca="false">IF('Sub-Cpt Record'!A862&lt;&gt;"",CONCATENATE('Sub-Cpt Record'!A862,'Sub-Cpt Record'!B862,'Sub-Cpt Record'!C862),"")</f>
        <v/>
      </c>
      <c r="AU862" s="362" t="n">
        <f aca="false">IF($AT862="",1,COUNTIFS($AT$11:$AT$1000, $AT862))</f>
        <v>1</v>
      </c>
      <c r="AV862" s="362" t="n">
        <f aca="false">IF(AT862&lt;&gt;"",'Sub-Cpt Record'!C862/CODE!AU862,0)</f>
        <v>0</v>
      </c>
    </row>
    <row r="863" customFormat="false" ht="15" hidden="false" customHeight="false" outlineLevel="0" collapsed="false">
      <c r="A863" s="362" t="str">
        <f aca="false">IF('Sub-Cpt Record'!B863="",IF(OR('Sub-Cpt Record'!A863=0,'Sub-Cpt Record'!A863=""),"",'Sub-Cpt Record'!A863),CONCATENATE('Sub-Cpt Record'!A863&amp;'Sub-Cpt Record'!B863))</f>
        <v/>
      </c>
      <c r="B863" s="362" t="n">
        <f aca="false">IF($A863="",1,COUNTIFS($A$11:$A$1000, $A863))</f>
        <v>1</v>
      </c>
      <c r="C863" s="363" t="str">
        <f aca="false">IF('Sub-Cpt Record'!E863 = "","",'Sub-Cpt Record'!E863&amp;"  ")</f>
        <v/>
      </c>
      <c r="D863" s="362" t="str">
        <f aca="false">IF('Sub-Cpt Record'!F863 = "","",'Sub-Cpt Record'!F863&amp;"  ")</f>
        <v/>
      </c>
      <c r="E863" s="362" t="str">
        <f aca="false">IF('Sub-Cpt Record'!G863 = "","",'Sub-Cpt Record'!G863&amp;"  ")</f>
        <v/>
      </c>
      <c r="F863" s="362" t="str">
        <f aca="false">IF('Sub-Cpt Record'!H863 = "","",'Sub-Cpt Record'!H863&amp;"  ")</f>
        <v/>
      </c>
      <c r="G863" s="362" t="str">
        <f aca="false">IF('Sub-Cpt Record'!I863 = "","",'Sub-Cpt Record'!I863&amp;"  ")</f>
        <v/>
      </c>
      <c r="H863" s="362" t="str">
        <f aca="false">IF('Sub-Cpt Record'!J863 = "","",'Sub-Cpt Record'!J863&amp;"  ")</f>
        <v/>
      </c>
      <c r="I863" s="364" t="str">
        <f aca="false">CONCATENATE(C863&amp;D863&amp;E863&amp;F863&amp;G863&amp;H863)</f>
        <v/>
      </c>
      <c r="J863" s="362" t="n">
        <f aca="false">IF(A863&lt;&gt;"",'Sub-Cpt Record'!C863/CODE!B863,0)</f>
        <v>0</v>
      </c>
      <c r="L863" s="365" t="str">
        <f aca="false">IF(A863="",IF(L864=1,1,""),1)</f>
        <v/>
      </c>
      <c r="N863" s="366" t="n">
        <f aca="false">COUNTIFS('Felling&amp;Restocking'!$A$11:$A$1000, 'Felling&amp;Restocking'!$A863, 'Felling&amp;Restocking'!$B$11:$B$1000, 'Felling&amp;Restocking'!$B863, 'Felling&amp;Restocking'!$H$11:$H$1000, 'Felling&amp;Restocking'!$H863)</f>
        <v>0</v>
      </c>
      <c r="O863" s="366" t="n">
        <f aca="false">IF(OR('Felling&amp;Restocking'!H863=0,'Felling&amp;Restocking'!H863=""),0,1)</f>
        <v>0</v>
      </c>
      <c r="P863" s="367" t="n">
        <f aca="false">SUM('Felling&amp;Restocking'!O863+'Felling&amp;Restocking'!P863)</f>
        <v>0</v>
      </c>
      <c r="S863" s="369" t="n">
        <f aca="false">IF(AND(O863&lt;&gt;0,P863&lt;&gt;0,'Felling&amp;Restocking'!G863&lt;&gt;0,AA863="",AC863=""),1,0)</f>
        <v>0</v>
      </c>
      <c r="T863" s="370" t="str">
        <f aca="false">IF(OR('Felling&amp;Restocking'!G863=0,'Felling&amp;Restocking'!G863=""),"",SUM('Felling&amp;Restocking'!O863/P863)*'Felling&amp;Restocking'!G863)</f>
        <v/>
      </c>
      <c r="U863" s="370" t="str">
        <f aca="false">IF(OR('Felling&amp;Restocking'!G863=0,'Felling&amp;Restocking'!G863=""),"",SUM('Felling&amp;Restocking'!P863/P863)*'Felling&amp;Restocking'!G863)</f>
        <v/>
      </c>
      <c r="V863" s="371" t="n">
        <f aca="false">IF(CONCATENATE('Felling&amp;Restocking'!U863&amp;'Felling&amp;Restocking'!W863&amp;'Felling&amp;Restocking'!Y863&amp;'Felling&amp;Restocking'!AA863&amp;'Felling&amp;Restocking'!AC863)="",0,1)</f>
        <v>0</v>
      </c>
      <c r="W863" s="372" t="n">
        <f aca="false">IF(OR(OR(TRIM('Felling&amp;Restocking'!H863)="T",TRIM('Felling&amp;Restocking'!H863)="DF",TRIM('Felling&amp;Restocking'!H863)="OS"),O863=0),0,1)</f>
        <v>0</v>
      </c>
      <c r="X863" s="372" t="n">
        <f aca="false">IF(OR('Felling&amp;Restocking'!$S863="",OR('Felling&amp;Restocking'!$S863=0,'Felling&amp;Restocking'!$S863="N/A")),0,1)</f>
        <v>0</v>
      </c>
      <c r="Y863" s="362" t="str">
        <f aca="false">IF(W863=1,T863,"")</f>
        <v/>
      </c>
      <c r="Z863" s="362" t="str">
        <f aca="false">IF(W863=1,U863,"")</f>
        <v/>
      </c>
      <c r="AA863" s="363" t="str">
        <f aca="false">CONCATENATE(IF(AND(AG863="B",AF863&lt;&gt;""),AF863,""),IF(AND(AI863="B",AH863&lt;&gt;""),AH863,""),IF(AND(AK863="B",AJ863&lt;&gt;""),AJ863,""),IF(AND(AM863="B",AL863&lt;&gt;""),AL863,""),IF(AND(AO863="B",AN863&lt;&gt;""),AN863,""),IF(AND(AQ863="B",AP863&lt;&gt;""),AP863,""))</f>
        <v/>
      </c>
      <c r="AC863" s="362" t="str">
        <f aca="false">CONCATENATE(IF(AND(AG863="C",AF863&lt;&gt;""),AF863,""),IF(AND(AI863="C",AH863&lt;&gt;""),AH863,""),IF(AND(AK863="C",AJ863&lt;&gt;""),AJ863,""),IF(AND(AM863="C",AL863&lt;&gt;""),AL863,""),IF(AND(AO863="C",AN863&lt;&gt;""),AN863,""),IF(AND(AQ863="C",AP863&lt;&gt;""),AP863,""))</f>
        <v/>
      </c>
      <c r="AE863" s="362" t="str">
        <f aca="false">CONCATENATE(IF(AS863="","",AS863),IF(AU863="","",AU863),IF(AW863="","",AW863),IF(AY863="","",AY863),IF(BA863="","",BA863),IF(BC863="","",BC863))</f>
        <v>1</v>
      </c>
      <c r="AF863" s="362" t="str">
        <f aca="false">IF('Felling&amp;Restocking'!I863="","",IFERROR(VLOOKUP( 'Felling&amp;Restocking'!I863,SpeciesList[],2,0),"," &amp; 'Felling&amp;Restocking'!I863))</f>
        <v/>
      </c>
      <c r="AG863" s="362" t="str">
        <f aca="false">IF('Felling&amp;Restocking'!I863="","",VLOOKUP( 'Felling&amp;Restocking'!I863,SpeciesList[],4,0))</f>
        <v/>
      </c>
      <c r="AH863" s="362" t="str">
        <f aca="false">IF('Felling&amp;Restocking'!J863="","",IFERROR("," &amp; VLOOKUP( 'Felling&amp;Restocking'!J863,SpeciesList[],2,0),"," &amp; 'Felling&amp;Restocking'!J863))</f>
        <v/>
      </c>
      <c r="AI863" s="362" t="str">
        <f aca="false">IF('Felling&amp;Restocking'!J863="","",VLOOKUP( 'Felling&amp;Restocking'!J863,SpeciesList[],4,0))</f>
        <v/>
      </c>
      <c r="AJ863" s="362" t="str">
        <f aca="false">IF('Felling&amp;Restocking'!K863="","",IFERROR("," &amp; VLOOKUP( 'Felling&amp;Restocking'!K863,SpeciesList[],2,0),"," &amp; 'Felling&amp;Restocking'!K863))</f>
        <v/>
      </c>
      <c r="AK863" s="362" t="str">
        <f aca="false">IF('Felling&amp;Restocking'!K863="","",VLOOKUP( 'Felling&amp;Restocking'!K863,SpeciesList[],4,0))</f>
        <v/>
      </c>
      <c r="AL863" s="362" t="str">
        <f aca="false">IF('Felling&amp;Restocking'!L863="","",IFERROR("," &amp; VLOOKUP( 'Felling&amp;Restocking'!L863,SpeciesList[],2,0),"," &amp; 'Felling&amp;Restocking'!L863))</f>
        <v/>
      </c>
      <c r="AM863" s="362" t="str">
        <f aca="false">IF('Felling&amp;Restocking'!L863="","",VLOOKUP( 'Felling&amp;Restocking'!L863,SpeciesList[],4,0))</f>
        <v/>
      </c>
      <c r="AN863" s="362" t="str">
        <f aca="false">IF('Felling&amp;Restocking'!M863="","",IFERROR("," &amp; VLOOKUP( 'Felling&amp;Restocking'!M863,SpeciesList[],2,0),"," &amp; 'Felling&amp;Restocking'!M863))</f>
        <v/>
      </c>
      <c r="AO863" s="362" t="str">
        <f aca="false">IF('Felling&amp;Restocking'!M863="","",VLOOKUP( 'Felling&amp;Restocking'!M863,SpeciesList[],4,0))</f>
        <v/>
      </c>
      <c r="AP863" s="362" t="str">
        <f aca="false">IF('Felling&amp;Restocking'!N863="","",IFERROR("," &amp; VLOOKUP( 'Felling&amp;Restocking'!N863,SpeciesList[],2,0),"," &amp; 'Felling&amp;Restocking'!N863))</f>
        <v/>
      </c>
      <c r="AQ863" s="362" t="str">
        <f aca="false">IF('Felling&amp;Restocking'!N863="","",VLOOKUP( 'Felling&amp;Restocking'!N863,SpeciesList[],4,0))</f>
        <v/>
      </c>
      <c r="AT863" s="362" t="str">
        <f aca="false">IF('Sub-Cpt Record'!A863&lt;&gt;"",CONCATENATE('Sub-Cpt Record'!A863,'Sub-Cpt Record'!B863,'Sub-Cpt Record'!C863),"")</f>
        <v/>
      </c>
      <c r="AU863" s="362" t="n">
        <f aca="false">IF($AT863="",1,COUNTIFS($AT$11:$AT$1000, $AT863))</f>
        <v>1</v>
      </c>
      <c r="AV863" s="362" t="n">
        <f aca="false">IF(AT863&lt;&gt;"",'Sub-Cpt Record'!C863/CODE!AU863,0)</f>
        <v>0</v>
      </c>
    </row>
    <row r="864" customFormat="false" ht="15" hidden="false" customHeight="false" outlineLevel="0" collapsed="false">
      <c r="A864" s="362" t="str">
        <f aca="false">IF('Sub-Cpt Record'!B864="",IF(OR('Sub-Cpt Record'!A864=0,'Sub-Cpt Record'!A864=""),"",'Sub-Cpt Record'!A864),CONCATENATE('Sub-Cpt Record'!A864&amp;'Sub-Cpt Record'!B864))</f>
        <v/>
      </c>
      <c r="B864" s="362" t="n">
        <f aca="false">IF($A864="",1,COUNTIFS($A$11:$A$1000, $A864))</f>
        <v>1</v>
      </c>
      <c r="C864" s="363" t="str">
        <f aca="false">IF('Sub-Cpt Record'!E864 = "","",'Sub-Cpt Record'!E864&amp;"  ")</f>
        <v/>
      </c>
      <c r="D864" s="362" t="str">
        <f aca="false">IF('Sub-Cpt Record'!F864 = "","",'Sub-Cpt Record'!F864&amp;"  ")</f>
        <v/>
      </c>
      <c r="E864" s="362" t="str">
        <f aca="false">IF('Sub-Cpt Record'!G864 = "","",'Sub-Cpt Record'!G864&amp;"  ")</f>
        <v/>
      </c>
      <c r="F864" s="362" t="str">
        <f aca="false">IF('Sub-Cpt Record'!H864 = "","",'Sub-Cpt Record'!H864&amp;"  ")</f>
        <v/>
      </c>
      <c r="G864" s="362" t="str">
        <f aca="false">IF('Sub-Cpt Record'!I864 = "","",'Sub-Cpt Record'!I864&amp;"  ")</f>
        <v/>
      </c>
      <c r="H864" s="362" t="str">
        <f aca="false">IF('Sub-Cpt Record'!J864 = "","",'Sub-Cpt Record'!J864&amp;"  ")</f>
        <v/>
      </c>
      <c r="I864" s="364" t="str">
        <f aca="false">CONCATENATE(C864&amp;D864&amp;E864&amp;F864&amp;G864&amp;H864)</f>
        <v/>
      </c>
      <c r="J864" s="362" t="n">
        <f aca="false">IF(A864&lt;&gt;"",'Sub-Cpt Record'!C864/CODE!B864,0)</f>
        <v>0</v>
      </c>
      <c r="L864" s="365" t="str">
        <f aca="false">IF(A864="",IF(L865=1,1,""),1)</f>
        <v/>
      </c>
      <c r="N864" s="366" t="n">
        <f aca="false">COUNTIFS('Felling&amp;Restocking'!$A$11:$A$1000, 'Felling&amp;Restocking'!$A864, 'Felling&amp;Restocking'!$B$11:$B$1000, 'Felling&amp;Restocking'!$B864, 'Felling&amp;Restocking'!$H$11:$H$1000, 'Felling&amp;Restocking'!$H864)</f>
        <v>0</v>
      </c>
      <c r="O864" s="366" t="n">
        <f aca="false">IF(OR('Felling&amp;Restocking'!H864=0,'Felling&amp;Restocking'!H864=""),0,1)</f>
        <v>0</v>
      </c>
      <c r="P864" s="367" t="n">
        <f aca="false">SUM('Felling&amp;Restocking'!O864+'Felling&amp;Restocking'!P864)</f>
        <v>0</v>
      </c>
      <c r="S864" s="369" t="n">
        <f aca="false">IF(AND(O864&lt;&gt;0,P864&lt;&gt;0,'Felling&amp;Restocking'!G864&lt;&gt;0,AA864="",AC864=""),1,0)</f>
        <v>0</v>
      </c>
      <c r="T864" s="370" t="str">
        <f aca="false">IF(OR('Felling&amp;Restocking'!G864=0,'Felling&amp;Restocking'!G864=""),"",SUM('Felling&amp;Restocking'!O864/P864)*'Felling&amp;Restocking'!G864)</f>
        <v/>
      </c>
      <c r="U864" s="370" t="str">
        <f aca="false">IF(OR('Felling&amp;Restocking'!G864=0,'Felling&amp;Restocking'!G864=""),"",SUM('Felling&amp;Restocking'!P864/P864)*'Felling&amp;Restocking'!G864)</f>
        <v/>
      </c>
      <c r="V864" s="371" t="n">
        <f aca="false">IF(CONCATENATE('Felling&amp;Restocking'!U864&amp;'Felling&amp;Restocking'!W864&amp;'Felling&amp;Restocking'!Y864&amp;'Felling&amp;Restocking'!AA864&amp;'Felling&amp;Restocking'!AC864)="",0,1)</f>
        <v>0</v>
      </c>
      <c r="W864" s="372" t="n">
        <f aca="false">IF(OR(OR(TRIM('Felling&amp;Restocking'!H864)="T",TRIM('Felling&amp;Restocking'!H864)="DF",TRIM('Felling&amp;Restocking'!H864)="OS"),O864=0),0,1)</f>
        <v>0</v>
      </c>
      <c r="X864" s="372" t="n">
        <f aca="false">IF(OR('Felling&amp;Restocking'!$S864="",OR('Felling&amp;Restocking'!$S864=0,'Felling&amp;Restocking'!$S864="N/A")),0,1)</f>
        <v>0</v>
      </c>
      <c r="Y864" s="362" t="str">
        <f aca="false">IF(W864=1,T864,"")</f>
        <v/>
      </c>
      <c r="Z864" s="362" t="str">
        <f aca="false">IF(W864=1,U864,"")</f>
        <v/>
      </c>
      <c r="AA864" s="363" t="str">
        <f aca="false">CONCATENATE(IF(AND(AG864="B",AF864&lt;&gt;""),AF864,""),IF(AND(AI864="B",AH864&lt;&gt;""),AH864,""),IF(AND(AK864="B",AJ864&lt;&gt;""),AJ864,""),IF(AND(AM864="B",AL864&lt;&gt;""),AL864,""),IF(AND(AO864="B",AN864&lt;&gt;""),AN864,""),IF(AND(AQ864="B",AP864&lt;&gt;""),AP864,""))</f>
        <v/>
      </c>
      <c r="AC864" s="362" t="str">
        <f aca="false">CONCATENATE(IF(AND(AG864="C",AF864&lt;&gt;""),AF864,""),IF(AND(AI864="C",AH864&lt;&gt;""),AH864,""),IF(AND(AK864="C",AJ864&lt;&gt;""),AJ864,""),IF(AND(AM864="C",AL864&lt;&gt;""),AL864,""),IF(AND(AO864="C",AN864&lt;&gt;""),AN864,""),IF(AND(AQ864="C",AP864&lt;&gt;""),AP864,""))</f>
        <v/>
      </c>
      <c r="AE864" s="362" t="str">
        <f aca="false">CONCATENATE(IF(AS864="","",AS864),IF(AU864="","",AU864),IF(AW864="","",AW864),IF(AY864="","",AY864),IF(BA864="","",BA864),IF(BC864="","",BC864))</f>
        <v>1</v>
      </c>
      <c r="AF864" s="362" t="str">
        <f aca="false">IF('Felling&amp;Restocking'!I864="","",IFERROR(VLOOKUP( 'Felling&amp;Restocking'!I864,SpeciesList[],2,0),"," &amp; 'Felling&amp;Restocking'!I864))</f>
        <v/>
      </c>
      <c r="AG864" s="362" t="str">
        <f aca="false">IF('Felling&amp;Restocking'!I864="","",VLOOKUP( 'Felling&amp;Restocking'!I864,SpeciesList[],4,0))</f>
        <v/>
      </c>
      <c r="AH864" s="362" t="str">
        <f aca="false">IF('Felling&amp;Restocking'!J864="","",IFERROR("," &amp; VLOOKUP( 'Felling&amp;Restocking'!J864,SpeciesList[],2,0),"," &amp; 'Felling&amp;Restocking'!J864))</f>
        <v/>
      </c>
      <c r="AI864" s="362" t="str">
        <f aca="false">IF('Felling&amp;Restocking'!J864="","",VLOOKUP( 'Felling&amp;Restocking'!J864,SpeciesList[],4,0))</f>
        <v/>
      </c>
      <c r="AJ864" s="362" t="str">
        <f aca="false">IF('Felling&amp;Restocking'!K864="","",IFERROR("," &amp; VLOOKUP( 'Felling&amp;Restocking'!K864,SpeciesList[],2,0),"," &amp; 'Felling&amp;Restocking'!K864))</f>
        <v/>
      </c>
      <c r="AK864" s="362" t="str">
        <f aca="false">IF('Felling&amp;Restocking'!K864="","",VLOOKUP( 'Felling&amp;Restocking'!K864,SpeciesList[],4,0))</f>
        <v/>
      </c>
      <c r="AL864" s="362" t="str">
        <f aca="false">IF('Felling&amp;Restocking'!L864="","",IFERROR("," &amp; VLOOKUP( 'Felling&amp;Restocking'!L864,SpeciesList[],2,0),"," &amp; 'Felling&amp;Restocking'!L864))</f>
        <v/>
      </c>
      <c r="AM864" s="362" t="str">
        <f aca="false">IF('Felling&amp;Restocking'!L864="","",VLOOKUP( 'Felling&amp;Restocking'!L864,SpeciesList[],4,0))</f>
        <v/>
      </c>
      <c r="AN864" s="362" t="str">
        <f aca="false">IF('Felling&amp;Restocking'!M864="","",IFERROR("," &amp; VLOOKUP( 'Felling&amp;Restocking'!M864,SpeciesList[],2,0),"," &amp; 'Felling&amp;Restocking'!M864))</f>
        <v/>
      </c>
      <c r="AO864" s="362" t="str">
        <f aca="false">IF('Felling&amp;Restocking'!M864="","",VLOOKUP( 'Felling&amp;Restocking'!M864,SpeciesList[],4,0))</f>
        <v/>
      </c>
      <c r="AP864" s="362" t="str">
        <f aca="false">IF('Felling&amp;Restocking'!N864="","",IFERROR("," &amp; VLOOKUP( 'Felling&amp;Restocking'!N864,SpeciesList[],2,0),"," &amp; 'Felling&amp;Restocking'!N864))</f>
        <v/>
      </c>
      <c r="AQ864" s="362" t="str">
        <f aca="false">IF('Felling&amp;Restocking'!N864="","",VLOOKUP( 'Felling&amp;Restocking'!N864,SpeciesList[],4,0))</f>
        <v/>
      </c>
      <c r="AT864" s="362" t="str">
        <f aca="false">IF('Sub-Cpt Record'!A864&lt;&gt;"",CONCATENATE('Sub-Cpt Record'!A864,'Sub-Cpt Record'!B864,'Sub-Cpt Record'!C864),"")</f>
        <v/>
      </c>
      <c r="AU864" s="362" t="n">
        <f aca="false">IF($AT864="",1,COUNTIFS($AT$11:$AT$1000, $AT864))</f>
        <v>1</v>
      </c>
      <c r="AV864" s="362" t="n">
        <f aca="false">IF(AT864&lt;&gt;"",'Sub-Cpt Record'!C864/CODE!AU864,0)</f>
        <v>0</v>
      </c>
    </row>
    <row r="865" customFormat="false" ht="15" hidden="false" customHeight="false" outlineLevel="0" collapsed="false">
      <c r="A865" s="362" t="str">
        <f aca="false">IF('Sub-Cpt Record'!B865="",IF(OR('Sub-Cpt Record'!A865=0,'Sub-Cpt Record'!A865=""),"",'Sub-Cpt Record'!A865),CONCATENATE('Sub-Cpt Record'!A865&amp;'Sub-Cpt Record'!B865))</f>
        <v/>
      </c>
      <c r="B865" s="362" t="n">
        <f aca="false">IF($A865="",1,COUNTIFS($A$11:$A$1000, $A865))</f>
        <v>1</v>
      </c>
      <c r="C865" s="363" t="str">
        <f aca="false">IF('Sub-Cpt Record'!E865 = "","",'Sub-Cpt Record'!E865&amp;"  ")</f>
        <v/>
      </c>
      <c r="D865" s="362" t="str">
        <f aca="false">IF('Sub-Cpt Record'!F865 = "","",'Sub-Cpt Record'!F865&amp;"  ")</f>
        <v/>
      </c>
      <c r="E865" s="362" t="str">
        <f aca="false">IF('Sub-Cpt Record'!G865 = "","",'Sub-Cpt Record'!G865&amp;"  ")</f>
        <v/>
      </c>
      <c r="F865" s="362" t="str">
        <f aca="false">IF('Sub-Cpt Record'!H865 = "","",'Sub-Cpt Record'!H865&amp;"  ")</f>
        <v/>
      </c>
      <c r="G865" s="362" t="str">
        <f aca="false">IF('Sub-Cpt Record'!I865 = "","",'Sub-Cpt Record'!I865&amp;"  ")</f>
        <v/>
      </c>
      <c r="H865" s="362" t="str">
        <f aca="false">IF('Sub-Cpt Record'!J865 = "","",'Sub-Cpt Record'!J865&amp;"  ")</f>
        <v/>
      </c>
      <c r="I865" s="364" t="str">
        <f aca="false">CONCATENATE(C865&amp;D865&amp;E865&amp;F865&amp;G865&amp;H865)</f>
        <v/>
      </c>
      <c r="J865" s="362" t="n">
        <f aca="false">IF(A865&lt;&gt;"",'Sub-Cpt Record'!C865/CODE!B865,0)</f>
        <v>0</v>
      </c>
      <c r="L865" s="365" t="str">
        <f aca="false">IF(A865="",IF(L866=1,1,""),1)</f>
        <v/>
      </c>
      <c r="N865" s="366" t="n">
        <f aca="false">COUNTIFS('Felling&amp;Restocking'!$A$11:$A$1000, 'Felling&amp;Restocking'!$A865, 'Felling&amp;Restocking'!$B$11:$B$1000, 'Felling&amp;Restocking'!$B865, 'Felling&amp;Restocking'!$H$11:$H$1000, 'Felling&amp;Restocking'!$H865)</f>
        <v>0</v>
      </c>
      <c r="O865" s="366" t="n">
        <f aca="false">IF(OR('Felling&amp;Restocking'!H865=0,'Felling&amp;Restocking'!H865=""),0,1)</f>
        <v>0</v>
      </c>
      <c r="P865" s="367" t="n">
        <f aca="false">SUM('Felling&amp;Restocking'!O865+'Felling&amp;Restocking'!P865)</f>
        <v>0</v>
      </c>
      <c r="S865" s="369" t="n">
        <f aca="false">IF(AND(O865&lt;&gt;0,P865&lt;&gt;0,'Felling&amp;Restocking'!G865&lt;&gt;0,AA865="",AC865=""),1,0)</f>
        <v>0</v>
      </c>
      <c r="T865" s="370" t="str">
        <f aca="false">IF(OR('Felling&amp;Restocking'!G865=0,'Felling&amp;Restocking'!G865=""),"",SUM('Felling&amp;Restocking'!O865/P865)*'Felling&amp;Restocking'!G865)</f>
        <v/>
      </c>
      <c r="U865" s="370" t="str">
        <f aca="false">IF(OR('Felling&amp;Restocking'!G865=0,'Felling&amp;Restocking'!G865=""),"",SUM('Felling&amp;Restocking'!P865/P865)*'Felling&amp;Restocking'!G865)</f>
        <v/>
      </c>
      <c r="V865" s="371" t="n">
        <f aca="false">IF(CONCATENATE('Felling&amp;Restocking'!U865&amp;'Felling&amp;Restocking'!W865&amp;'Felling&amp;Restocking'!Y865&amp;'Felling&amp;Restocking'!AA865&amp;'Felling&amp;Restocking'!AC865)="",0,1)</f>
        <v>0</v>
      </c>
      <c r="W865" s="372" t="n">
        <f aca="false">IF(OR(OR(TRIM('Felling&amp;Restocking'!H865)="T",TRIM('Felling&amp;Restocking'!H865)="DF",TRIM('Felling&amp;Restocking'!H865)="OS"),O865=0),0,1)</f>
        <v>0</v>
      </c>
      <c r="X865" s="372" t="n">
        <f aca="false">IF(OR('Felling&amp;Restocking'!$S865="",OR('Felling&amp;Restocking'!$S865=0,'Felling&amp;Restocking'!$S865="N/A")),0,1)</f>
        <v>0</v>
      </c>
      <c r="Y865" s="362" t="str">
        <f aca="false">IF(W865=1,T865,"")</f>
        <v/>
      </c>
      <c r="Z865" s="362" t="str">
        <f aca="false">IF(W865=1,U865,"")</f>
        <v/>
      </c>
      <c r="AA865" s="363" t="str">
        <f aca="false">CONCATENATE(IF(AND(AG865="B",AF865&lt;&gt;""),AF865,""),IF(AND(AI865="B",AH865&lt;&gt;""),AH865,""),IF(AND(AK865="B",AJ865&lt;&gt;""),AJ865,""),IF(AND(AM865="B",AL865&lt;&gt;""),AL865,""),IF(AND(AO865="B",AN865&lt;&gt;""),AN865,""),IF(AND(AQ865="B",AP865&lt;&gt;""),AP865,""))</f>
        <v/>
      </c>
      <c r="AC865" s="362" t="str">
        <f aca="false">CONCATENATE(IF(AND(AG865="C",AF865&lt;&gt;""),AF865,""),IF(AND(AI865="C",AH865&lt;&gt;""),AH865,""),IF(AND(AK865="C",AJ865&lt;&gt;""),AJ865,""),IF(AND(AM865="C",AL865&lt;&gt;""),AL865,""),IF(AND(AO865="C",AN865&lt;&gt;""),AN865,""),IF(AND(AQ865="C",AP865&lt;&gt;""),AP865,""))</f>
        <v/>
      </c>
      <c r="AE865" s="362" t="str">
        <f aca="false">CONCATENATE(IF(AS865="","",AS865),IF(AU865="","",AU865),IF(AW865="","",AW865),IF(AY865="","",AY865),IF(BA865="","",BA865),IF(BC865="","",BC865))</f>
        <v>1</v>
      </c>
      <c r="AF865" s="362" t="str">
        <f aca="false">IF('Felling&amp;Restocking'!I865="","",IFERROR(VLOOKUP( 'Felling&amp;Restocking'!I865,SpeciesList[],2,0),"," &amp; 'Felling&amp;Restocking'!I865))</f>
        <v/>
      </c>
      <c r="AG865" s="362" t="str">
        <f aca="false">IF('Felling&amp;Restocking'!I865="","",VLOOKUP( 'Felling&amp;Restocking'!I865,SpeciesList[],4,0))</f>
        <v/>
      </c>
      <c r="AH865" s="362" t="str">
        <f aca="false">IF('Felling&amp;Restocking'!J865="","",IFERROR("," &amp; VLOOKUP( 'Felling&amp;Restocking'!J865,SpeciesList[],2,0),"," &amp; 'Felling&amp;Restocking'!J865))</f>
        <v/>
      </c>
      <c r="AI865" s="362" t="str">
        <f aca="false">IF('Felling&amp;Restocking'!J865="","",VLOOKUP( 'Felling&amp;Restocking'!J865,SpeciesList[],4,0))</f>
        <v/>
      </c>
      <c r="AJ865" s="362" t="str">
        <f aca="false">IF('Felling&amp;Restocking'!K865="","",IFERROR("," &amp; VLOOKUP( 'Felling&amp;Restocking'!K865,SpeciesList[],2,0),"," &amp; 'Felling&amp;Restocking'!K865))</f>
        <v/>
      </c>
      <c r="AK865" s="362" t="str">
        <f aca="false">IF('Felling&amp;Restocking'!K865="","",VLOOKUP( 'Felling&amp;Restocking'!K865,SpeciesList[],4,0))</f>
        <v/>
      </c>
      <c r="AL865" s="362" t="str">
        <f aca="false">IF('Felling&amp;Restocking'!L865="","",IFERROR("," &amp; VLOOKUP( 'Felling&amp;Restocking'!L865,SpeciesList[],2,0),"," &amp; 'Felling&amp;Restocking'!L865))</f>
        <v/>
      </c>
      <c r="AM865" s="362" t="str">
        <f aca="false">IF('Felling&amp;Restocking'!L865="","",VLOOKUP( 'Felling&amp;Restocking'!L865,SpeciesList[],4,0))</f>
        <v/>
      </c>
      <c r="AN865" s="362" t="str">
        <f aca="false">IF('Felling&amp;Restocking'!M865="","",IFERROR("," &amp; VLOOKUP( 'Felling&amp;Restocking'!M865,SpeciesList[],2,0),"," &amp; 'Felling&amp;Restocking'!M865))</f>
        <v/>
      </c>
      <c r="AO865" s="362" t="str">
        <f aca="false">IF('Felling&amp;Restocking'!M865="","",VLOOKUP( 'Felling&amp;Restocking'!M865,SpeciesList[],4,0))</f>
        <v/>
      </c>
      <c r="AP865" s="362" t="str">
        <f aca="false">IF('Felling&amp;Restocking'!N865="","",IFERROR("," &amp; VLOOKUP( 'Felling&amp;Restocking'!N865,SpeciesList[],2,0),"," &amp; 'Felling&amp;Restocking'!N865))</f>
        <v/>
      </c>
      <c r="AQ865" s="362" t="str">
        <f aca="false">IF('Felling&amp;Restocking'!N865="","",VLOOKUP( 'Felling&amp;Restocking'!N865,SpeciesList[],4,0))</f>
        <v/>
      </c>
      <c r="AT865" s="362" t="str">
        <f aca="false">IF('Sub-Cpt Record'!A865&lt;&gt;"",CONCATENATE('Sub-Cpt Record'!A865,'Sub-Cpt Record'!B865,'Sub-Cpt Record'!C865),"")</f>
        <v/>
      </c>
      <c r="AU865" s="362" t="n">
        <f aca="false">IF($AT865="",1,COUNTIFS($AT$11:$AT$1000, $AT865))</f>
        <v>1</v>
      </c>
      <c r="AV865" s="362" t="n">
        <f aca="false">IF(AT865&lt;&gt;"",'Sub-Cpt Record'!C865/CODE!AU865,0)</f>
        <v>0</v>
      </c>
    </row>
    <row r="866" customFormat="false" ht="15" hidden="false" customHeight="false" outlineLevel="0" collapsed="false">
      <c r="A866" s="362" t="str">
        <f aca="false">IF('Sub-Cpt Record'!B866="",IF(OR('Sub-Cpt Record'!A866=0,'Sub-Cpt Record'!A866=""),"",'Sub-Cpt Record'!A866),CONCATENATE('Sub-Cpt Record'!A866&amp;'Sub-Cpt Record'!B866))</f>
        <v/>
      </c>
      <c r="B866" s="362" t="n">
        <f aca="false">IF($A866="",1,COUNTIFS($A$11:$A$1000, $A866))</f>
        <v>1</v>
      </c>
      <c r="C866" s="363" t="str">
        <f aca="false">IF('Sub-Cpt Record'!E866 = "","",'Sub-Cpt Record'!E866&amp;"  ")</f>
        <v/>
      </c>
      <c r="D866" s="362" t="str">
        <f aca="false">IF('Sub-Cpt Record'!F866 = "","",'Sub-Cpt Record'!F866&amp;"  ")</f>
        <v/>
      </c>
      <c r="E866" s="362" t="str">
        <f aca="false">IF('Sub-Cpt Record'!G866 = "","",'Sub-Cpt Record'!G866&amp;"  ")</f>
        <v/>
      </c>
      <c r="F866" s="362" t="str">
        <f aca="false">IF('Sub-Cpt Record'!H866 = "","",'Sub-Cpt Record'!H866&amp;"  ")</f>
        <v/>
      </c>
      <c r="G866" s="362" t="str">
        <f aca="false">IF('Sub-Cpt Record'!I866 = "","",'Sub-Cpt Record'!I866&amp;"  ")</f>
        <v/>
      </c>
      <c r="H866" s="362" t="str">
        <f aca="false">IF('Sub-Cpt Record'!J866 = "","",'Sub-Cpt Record'!J866&amp;"  ")</f>
        <v/>
      </c>
      <c r="I866" s="364" t="str">
        <f aca="false">CONCATENATE(C866&amp;D866&amp;E866&amp;F866&amp;G866&amp;H866)</f>
        <v/>
      </c>
      <c r="J866" s="362" t="n">
        <f aca="false">IF(A866&lt;&gt;"",'Sub-Cpt Record'!C866/CODE!B866,0)</f>
        <v>0</v>
      </c>
      <c r="L866" s="365" t="str">
        <f aca="false">IF(A866="",IF(L867=1,1,""),1)</f>
        <v/>
      </c>
      <c r="N866" s="366" t="n">
        <f aca="false">COUNTIFS('Felling&amp;Restocking'!$A$11:$A$1000, 'Felling&amp;Restocking'!$A866, 'Felling&amp;Restocking'!$B$11:$B$1000, 'Felling&amp;Restocking'!$B866, 'Felling&amp;Restocking'!$H$11:$H$1000, 'Felling&amp;Restocking'!$H866)</f>
        <v>0</v>
      </c>
      <c r="O866" s="366" t="n">
        <f aca="false">IF(OR('Felling&amp;Restocking'!H866=0,'Felling&amp;Restocking'!H866=""),0,1)</f>
        <v>0</v>
      </c>
      <c r="P866" s="367" t="n">
        <f aca="false">SUM('Felling&amp;Restocking'!O866+'Felling&amp;Restocking'!P866)</f>
        <v>0</v>
      </c>
      <c r="S866" s="369" t="n">
        <f aca="false">IF(AND(O866&lt;&gt;0,P866&lt;&gt;0,'Felling&amp;Restocking'!G866&lt;&gt;0,AA866="",AC866=""),1,0)</f>
        <v>0</v>
      </c>
      <c r="T866" s="370" t="str">
        <f aca="false">IF(OR('Felling&amp;Restocking'!G866=0,'Felling&amp;Restocking'!G866=""),"",SUM('Felling&amp;Restocking'!O866/P866)*'Felling&amp;Restocking'!G866)</f>
        <v/>
      </c>
      <c r="U866" s="370" t="str">
        <f aca="false">IF(OR('Felling&amp;Restocking'!G866=0,'Felling&amp;Restocking'!G866=""),"",SUM('Felling&amp;Restocking'!P866/P866)*'Felling&amp;Restocking'!G866)</f>
        <v/>
      </c>
      <c r="V866" s="371" t="n">
        <f aca="false">IF(CONCATENATE('Felling&amp;Restocking'!U866&amp;'Felling&amp;Restocking'!W866&amp;'Felling&amp;Restocking'!Y866&amp;'Felling&amp;Restocking'!AA866&amp;'Felling&amp;Restocking'!AC866)="",0,1)</f>
        <v>0</v>
      </c>
      <c r="W866" s="372" t="n">
        <f aca="false">IF(OR(OR(TRIM('Felling&amp;Restocking'!H866)="T",TRIM('Felling&amp;Restocking'!H866)="DF",TRIM('Felling&amp;Restocking'!H866)="OS"),O866=0),0,1)</f>
        <v>0</v>
      </c>
      <c r="X866" s="372" t="n">
        <f aca="false">IF(OR('Felling&amp;Restocking'!$S866="",OR('Felling&amp;Restocking'!$S866=0,'Felling&amp;Restocking'!$S866="N/A")),0,1)</f>
        <v>0</v>
      </c>
      <c r="Y866" s="362" t="str">
        <f aca="false">IF(W866=1,T866,"")</f>
        <v/>
      </c>
      <c r="Z866" s="362" t="str">
        <f aca="false">IF(W866=1,U866,"")</f>
        <v/>
      </c>
      <c r="AA866" s="363" t="str">
        <f aca="false">CONCATENATE(IF(AND(AG866="B",AF866&lt;&gt;""),AF866,""),IF(AND(AI866="B",AH866&lt;&gt;""),AH866,""),IF(AND(AK866="B",AJ866&lt;&gt;""),AJ866,""),IF(AND(AM866="B",AL866&lt;&gt;""),AL866,""),IF(AND(AO866="B",AN866&lt;&gt;""),AN866,""),IF(AND(AQ866="B",AP866&lt;&gt;""),AP866,""))</f>
        <v/>
      </c>
      <c r="AC866" s="362" t="str">
        <f aca="false">CONCATENATE(IF(AND(AG866="C",AF866&lt;&gt;""),AF866,""),IF(AND(AI866="C",AH866&lt;&gt;""),AH866,""),IF(AND(AK866="C",AJ866&lt;&gt;""),AJ866,""),IF(AND(AM866="C",AL866&lt;&gt;""),AL866,""),IF(AND(AO866="C",AN866&lt;&gt;""),AN866,""),IF(AND(AQ866="C",AP866&lt;&gt;""),AP866,""))</f>
        <v/>
      </c>
      <c r="AE866" s="362" t="str">
        <f aca="false">CONCATENATE(IF(AS866="","",AS866),IF(AU866="","",AU866),IF(AW866="","",AW866),IF(AY866="","",AY866),IF(BA866="","",BA866),IF(BC866="","",BC866))</f>
        <v>1</v>
      </c>
      <c r="AF866" s="362" t="str">
        <f aca="false">IF('Felling&amp;Restocking'!I866="","",IFERROR(VLOOKUP( 'Felling&amp;Restocking'!I866,SpeciesList[],2,0),"," &amp; 'Felling&amp;Restocking'!I866))</f>
        <v/>
      </c>
      <c r="AG866" s="362" t="str">
        <f aca="false">IF('Felling&amp;Restocking'!I866="","",VLOOKUP( 'Felling&amp;Restocking'!I866,SpeciesList[],4,0))</f>
        <v/>
      </c>
      <c r="AH866" s="362" t="str">
        <f aca="false">IF('Felling&amp;Restocking'!J866="","",IFERROR("," &amp; VLOOKUP( 'Felling&amp;Restocking'!J866,SpeciesList[],2,0),"," &amp; 'Felling&amp;Restocking'!J866))</f>
        <v/>
      </c>
      <c r="AI866" s="362" t="str">
        <f aca="false">IF('Felling&amp;Restocking'!J866="","",VLOOKUP( 'Felling&amp;Restocking'!J866,SpeciesList[],4,0))</f>
        <v/>
      </c>
      <c r="AJ866" s="362" t="str">
        <f aca="false">IF('Felling&amp;Restocking'!K866="","",IFERROR("," &amp; VLOOKUP( 'Felling&amp;Restocking'!K866,SpeciesList[],2,0),"," &amp; 'Felling&amp;Restocking'!K866))</f>
        <v/>
      </c>
      <c r="AK866" s="362" t="str">
        <f aca="false">IF('Felling&amp;Restocking'!K866="","",VLOOKUP( 'Felling&amp;Restocking'!K866,SpeciesList[],4,0))</f>
        <v/>
      </c>
      <c r="AL866" s="362" t="str">
        <f aca="false">IF('Felling&amp;Restocking'!L866="","",IFERROR("," &amp; VLOOKUP( 'Felling&amp;Restocking'!L866,SpeciesList[],2,0),"," &amp; 'Felling&amp;Restocking'!L866))</f>
        <v/>
      </c>
      <c r="AM866" s="362" t="str">
        <f aca="false">IF('Felling&amp;Restocking'!L866="","",VLOOKUP( 'Felling&amp;Restocking'!L866,SpeciesList[],4,0))</f>
        <v/>
      </c>
      <c r="AN866" s="362" t="str">
        <f aca="false">IF('Felling&amp;Restocking'!M866="","",IFERROR("," &amp; VLOOKUP( 'Felling&amp;Restocking'!M866,SpeciesList[],2,0),"," &amp; 'Felling&amp;Restocking'!M866))</f>
        <v/>
      </c>
      <c r="AO866" s="362" t="str">
        <f aca="false">IF('Felling&amp;Restocking'!M866="","",VLOOKUP( 'Felling&amp;Restocking'!M866,SpeciesList[],4,0))</f>
        <v/>
      </c>
      <c r="AP866" s="362" t="str">
        <f aca="false">IF('Felling&amp;Restocking'!N866="","",IFERROR("," &amp; VLOOKUP( 'Felling&amp;Restocking'!N866,SpeciesList[],2,0),"," &amp; 'Felling&amp;Restocking'!N866))</f>
        <v/>
      </c>
      <c r="AQ866" s="362" t="str">
        <f aca="false">IF('Felling&amp;Restocking'!N866="","",VLOOKUP( 'Felling&amp;Restocking'!N866,SpeciesList[],4,0))</f>
        <v/>
      </c>
      <c r="AT866" s="362" t="str">
        <f aca="false">IF('Sub-Cpt Record'!A866&lt;&gt;"",CONCATENATE('Sub-Cpt Record'!A866,'Sub-Cpt Record'!B866,'Sub-Cpt Record'!C866),"")</f>
        <v/>
      </c>
      <c r="AU866" s="362" t="n">
        <f aca="false">IF($AT866="",1,COUNTIFS($AT$11:$AT$1000, $AT866))</f>
        <v>1</v>
      </c>
      <c r="AV866" s="362" t="n">
        <f aca="false">IF(AT866&lt;&gt;"",'Sub-Cpt Record'!C866/CODE!AU866,0)</f>
        <v>0</v>
      </c>
    </row>
    <row r="867" customFormat="false" ht="15" hidden="false" customHeight="false" outlineLevel="0" collapsed="false">
      <c r="A867" s="362" t="str">
        <f aca="false">IF('Sub-Cpt Record'!B867="",IF(OR('Sub-Cpt Record'!A867=0,'Sub-Cpt Record'!A867=""),"",'Sub-Cpt Record'!A867),CONCATENATE('Sub-Cpt Record'!A867&amp;'Sub-Cpt Record'!B867))</f>
        <v/>
      </c>
      <c r="B867" s="362" t="n">
        <f aca="false">IF($A867="",1,COUNTIFS($A$11:$A$1000, $A867))</f>
        <v>1</v>
      </c>
      <c r="C867" s="363" t="str">
        <f aca="false">IF('Sub-Cpt Record'!E867 = "","",'Sub-Cpt Record'!E867&amp;"  ")</f>
        <v/>
      </c>
      <c r="D867" s="362" t="str">
        <f aca="false">IF('Sub-Cpt Record'!F867 = "","",'Sub-Cpt Record'!F867&amp;"  ")</f>
        <v/>
      </c>
      <c r="E867" s="362" t="str">
        <f aca="false">IF('Sub-Cpt Record'!G867 = "","",'Sub-Cpt Record'!G867&amp;"  ")</f>
        <v/>
      </c>
      <c r="F867" s="362" t="str">
        <f aca="false">IF('Sub-Cpt Record'!H867 = "","",'Sub-Cpt Record'!H867&amp;"  ")</f>
        <v/>
      </c>
      <c r="G867" s="362" t="str">
        <f aca="false">IF('Sub-Cpt Record'!I867 = "","",'Sub-Cpt Record'!I867&amp;"  ")</f>
        <v/>
      </c>
      <c r="H867" s="362" t="str">
        <f aca="false">IF('Sub-Cpt Record'!J867 = "","",'Sub-Cpt Record'!J867&amp;"  ")</f>
        <v/>
      </c>
      <c r="I867" s="364" t="str">
        <f aca="false">CONCATENATE(C867&amp;D867&amp;E867&amp;F867&amp;G867&amp;H867)</f>
        <v/>
      </c>
      <c r="J867" s="362" t="n">
        <f aca="false">IF(A867&lt;&gt;"",'Sub-Cpt Record'!C867/CODE!B867,0)</f>
        <v>0</v>
      </c>
      <c r="L867" s="365" t="str">
        <f aca="false">IF(A867="",IF(L868=1,1,""),1)</f>
        <v/>
      </c>
      <c r="N867" s="366" t="n">
        <f aca="false">COUNTIFS('Felling&amp;Restocking'!$A$11:$A$1000, 'Felling&amp;Restocking'!$A867, 'Felling&amp;Restocking'!$B$11:$B$1000, 'Felling&amp;Restocking'!$B867, 'Felling&amp;Restocking'!$H$11:$H$1000, 'Felling&amp;Restocking'!$H867)</f>
        <v>0</v>
      </c>
      <c r="O867" s="366" t="n">
        <f aca="false">IF(OR('Felling&amp;Restocking'!H867=0,'Felling&amp;Restocking'!H867=""),0,1)</f>
        <v>0</v>
      </c>
      <c r="P867" s="367" t="n">
        <f aca="false">SUM('Felling&amp;Restocking'!O867+'Felling&amp;Restocking'!P867)</f>
        <v>0</v>
      </c>
      <c r="S867" s="369" t="n">
        <f aca="false">IF(AND(O867&lt;&gt;0,P867&lt;&gt;0,'Felling&amp;Restocking'!G867&lt;&gt;0,AA867="",AC867=""),1,0)</f>
        <v>0</v>
      </c>
      <c r="T867" s="370" t="str">
        <f aca="false">IF(OR('Felling&amp;Restocking'!G867=0,'Felling&amp;Restocking'!G867=""),"",SUM('Felling&amp;Restocking'!O867/P867)*'Felling&amp;Restocking'!G867)</f>
        <v/>
      </c>
      <c r="U867" s="370" t="str">
        <f aca="false">IF(OR('Felling&amp;Restocking'!G867=0,'Felling&amp;Restocking'!G867=""),"",SUM('Felling&amp;Restocking'!P867/P867)*'Felling&amp;Restocking'!G867)</f>
        <v/>
      </c>
      <c r="V867" s="371" t="n">
        <f aca="false">IF(CONCATENATE('Felling&amp;Restocking'!U867&amp;'Felling&amp;Restocking'!W867&amp;'Felling&amp;Restocking'!Y867&amp;'Felling&amp;Restocking'!AA867&amp;'Felling&amp;Restocking'!AC867)="",0,1)</f>
        <v>0</v>
      </c>
      <c r="W867" s="372" t="n">
        <f aca="false">IF(OR(OR(TRIM('Felling&amp;Restocking'!H867)="T",TRIM('Felling&amp;Restocking'!H867)="DF",TRIM('Felling&amp;Restocking'!H867)="OS"),O867=0),0,1)</f>
        <v>0</v>
      </c>
      <c r="X867" s="372" t="n">
        <f aca="false">IF(OR('Felling&amp;Restocking'!$S867="",OR('Felling&amp;Restocking'!$S867=0,'Felling&amp;Restocking'!$S867="N/A")),0,1)</f>
        <v>0</v>
      </c>
      <c r="Y867" s="362" t="str">
        <f aca="false">IF(W867=1,T867,"")</f>
        <v/>
      </c>
      <c r="Z867" s="362" t="str">
        <f aca="false">IF(W867=1,U867,"")</f>
        <v/>
      </c>
      <c r="AA867" s="363" t="str">
        <f aca="false">CONCATENATE(IF(AND(AG867="B",AF867&lt;&gt;""),AF867,""),IF(AND(AI867="B",AH867&lt;&gt;""),AH867,""),IF(AND(AK867="B",AJ867&lt;&gt;""),AJ867,""),IF(AND(AM867="B",AL867&lt;&gt;""),AL867,""),IF(AND(AO867="B",AN867&lt;&gt;""),AN867,""),IF(AND(AQ867="B",AP867&lt;&gt;""),AP867,""))</f>
        <v/>
      </c>
      <c r="AC867" s="362" t="str">
        <f aca="false">CONCATENATE(IF(AND(AG867="C",AF867&lt;&gt;""),AF867,""),IF(AND(AI867="C",AH867&lt;&gt;""),AH867,""),IF(AND(AK867="C",AJ867&lt;&gt;""),AJ867,""),IF(AND(AM867="C",AL867&lt;&gt;""),AL867,""),IF(AND(AO867="C",AN867&lt;&gt;""),AN867,""),IF(AND(AQ867="C",AP867&lt;&gt;""),AP867,""))</f>
        <v/>
      </c>
      <c r="AE867" s="362" t="str">
        <f aca="false">CONCATENATE(IF(AS867="","",AS867),IF(AU867="","",AU867),IF(AW867="","",AW867),IF(AY867="","",AY867),IF(BA867="","",BA867),IF(BC867="","",BC867))</f>
        <v>1</v>
      </c>
      <c r="AF867" s="362" t="str">
        <f aca="false">IF('Felling&amp;Restocking'!I867="","",IFERROR(VLOOKUP( 'Felling&amp;Restocking'!I867,SpeciesList[],2,0),"," &amp; 'Felling&amp;Restocking'!I867))</f>
        <v/>
      </c>
      <c r="AG867" s="362" t="str">
        <f aca="false">IF('Felling&amp;Restocking'!I867="","",VLOOKUP( 'Felling&amp;Restocking'!I867,SpeciesList[],4,0))</f>
        <v/>
      </c>
      <c r="AH867" s="362" t="str">
        <f aca="false">IF('Felling&amp;Restocking'!J867="","",IFERROR("," &amp; VLOOKUP( 'Felling&amp;Restocking'!J867,SpeciesList[],2,0),"," &amp; 'Felling&amp;Restocking'!J867))</f>
        <v/>
      </c>
      <c r="AI867" s="362" t="str">
        <f aca="false">IF('Felling&amp;Restocking'!J867="","",VLOOKUP( 'Felling&amp;Restocking'!J867,SpeciesList[],4,0))</f>
        <v/>
      </c>
      <c r="AJ867" s="362" t="str">
        <f aca="false">IF('Felling&amp;Restocking'!K867="","",IFERROR("," &amp; VLOOKUP( 'Felling&amp;Restocking'!K867,SpeciesList[],2,0),"," &amp; 'Felling&amp;Restocking'!K867))</f>
        <v/>
      </c>
      <c r="AK867" s="362" t="str">
        <f aca="false">IF('Felling&amp;Restocking'!K867="","",VLOOKUP( 'Felling&amp;Restocking'!K867,SpeciesList[],4,0))</f>
        <v/>
      </c>
      <c r="AL867" s="362" t="str">
        <f aca="false">IF('Felling&amp;Restocking'!L867="","",IFERROR("," &amp; VLOOKUP( 'Felling&amp;Restocking'!L867,SpeciesList[],2,0),"," &amp; 'Felling&amp;Restocking'!L867))</f>
        <v/>
      </c>
      <c r="AM867" s="362" t="str">
        <f aca="false">IF('Felling&amp;Restocking'!L867="","",VLOOKUP( 'Felling&amp;Restocking'!L867,SpeciesList[],4,0))</f>
        <v/>
      </c>
      <c r="AN867" s="362" t="str">
        <f aca="false">IF('Felling&amp;Restocking'!M867="","",IFERROR("," &amp; VLOOKUP( 'Felling&amp;Restocking'!M867,SpeciesList[],2,0),"," &amp; 'Felling&amp;Restocking'!M867))</f>
        <v/>
      </c>
      <c r="AO867" s="362" t="str">
        <f aca="false">IF('Felling&amp;Restocking'!M867="","",VLOOKUP( 'Felling&amp;Restocking'!M867,SpeciesList[],4,0))</f>
        <v/>
      </c>
      <c r="AP867" s="362" t="str">
        <f aca="false">IF('Felling&amp;Restocking'!N867="","",IFERROR("," &amp; VLOOKUP( 'Felling&amp;Restocking'!N867,SpeciesList[],2,0),"," &amp; 'Felling&amp;Restocking'!N867))</f>
        <v/>
      </c>
      <c r="AQ867" s="362" t="str">
        <f aca="false">IF('Felling&amp;Restocking'!N867="","",VLOOKUP( 'Felling&amp;Restocking'!N867,SpeciesList[],4,0))</f>
        <v/>
      </c>
      <c r="AT867" s="362" t="str">
        <f aca="false">IF('Sub-Cpt Record'!A867&lt;&gt;"",CONCATENATE('Sub-Cpt Record'!A867,'Sub-Cpt Record'!B867,'Sub-Cpt Record'!C867),"")</f>
        <v/>
      </c>
      <c r="AU867" s="362" t="n">
        <f aca="false">IF($AT867="",1,COUNTIFS($AT$11:$AT$1000, $AT867))</f>
        <v>1</v>
      </c>
      <c r="AV867" s="362" t="n">
        <f aca="false">IF(AT867&lt;&gt;"",'Sub-Cpt Record'!C867/CODE!AU867,0)</f>
        <v>0</v>
      </c>
    </row>
    <row r="868" customFormat="false" ht="15" hidden="false" customHeight="false" outlineLevel="0" collapsed="false">
      <c r="A868" s="362" t="str">
        <f aca="false">IF('Sub-Cpt Record'!B868="",IF(OR('Sub-Cpt Record'!A868=0,'Sub-Cpt Record'!A868=""),"",'Sub-Cpt Record'!A868),CONCATENATE('Sub-Cpt Record'!A868&amp;'Sub-Cpt Record'!B868))</f>
        <v/>
      </c>
      <c r="B868" s="362" t="n">
        <f aca="false">IF($A868="",1,COUNTIFS($A$11:$A$1000, $A868))</f>
        <v>1</v>
      </c>
      <c r="C868" s="363" t="str">
        <f aca="false">IF('Sub-Cpt Record'!E868 = "","",'Sub-Cpt Record'!E868&amp;"  ")</f>
        <v/>
      </c>
      <c r="D868" s="362" t="str">
        <f aca="false">IF('Sub-Cpt Record'!F868 = "","",'Sub-Cpt Record'!F868&amp;"  ")</f>
        <v/>
      </c>
      <c r="E868" s="362" t="str">
        <f aca="false">IF('Sub-Cpt Record'!G868 = "","",'Sub-Cpt Record'!G868&amp;"  ")</f>
        <v/>
      </c>
      <c r="F868" s="362" t="str">
        <f aca="false">IF('Sub-Cpt Record'!H868 = "","",'Sub-Cpt Record'!H868&amp;"  ")</f>
        <v/>
      </c>
      <c r="G868" s="362" t="str">
        <f aca="false">IF('Sub-Cpt Record'!I868 = "","",'Sub-Cpt Record'!I868&amp;"  ")</f>
        <v/>
      </c>
      <c r="H868" s="362" t="str">
        <f aca="false">IF('Sub-Cpt Record'!J868 = "","",'Sub-Cpt Record'!J868&amp;"  ")</f>
        <v/>
      </c>
      <c r="I868" s="364" t="str">
        <f aca="false">CONCATENATE(C868&amp;D868&amp;E868&amp;F868&amp;G868&amp;H868)</f>
        <v/>
      </c>
      <c r="J868" s="362" t="n">
        <f aca="false">IF(A868&lt;&gt;"",'Sub-Cpt Record'!C868/CODE!B868,0)</f>
        <v>0</v>
      </c>
      <c r="L868" s="365" t="str">
        <f aca="false">IF(A868="",IF(L869=1,1,""),1)</f>
        <v/>
      </c>
      <c r="N868" s="366" t="n">
        <f aca="false">COUNTIFS('Felling&amp;Restocking'!$A$11:$A$1000, 'Felling&amp;Restocking'!$A868, 'Felling&amp;Restocking'!$B$11:$B$1000, 'Felling&amp;Restocking'!$B868, 'Felling&amp;Restocking'!$H$11:$H$1000, 'Felling&amp;Restocking'!$H868)</f>
        <v>0</v>
      </c>
      <c r="O868" s="366" t="n">
        <f aca="false">IF(OR('Felling&amp;Restocking'!H868=0,'Felling&amp;Restocking'!H868=""),0,1)</f>
        <v>0</v>
      </c>
      <c r="P868" s="367" t="n">
        <f aca="false">SUM('Felling&amp;Restocking'!O868+'Felling&amp;Restocking'!P868)</f>
        <v>0</v>
      </c>
      <c r="S868" s="369" t="n">
        <f aca="false">IF(AND(O868&lt;&gt;0,P868&lt;&gt;0,'Felling&amp;Restocking'!G868&lt;&gt;0,AA868="",AC868=""),1,0)</f>
        <v>0</v>
      </c>
      <c r="T868" s="370" t="str">
        <f aca="false">IF(OR('Felling&amp;Restocking'!G868=0,'Felling&amp;Restocking'!G868=""),"",SUM('Felling&amp;Restocking'!O868/P868)*'Felling&amp;Restocking'!G868)</f>
        <v/>
      </c>
      <c r="U868" s="370" t="str">
        <f aca="false">IF(OR('Felling&amp;Restocking'!G868=0,'Felling&amp;Restocking'!G868=""),"",SUM('Felling&amp;Restocking'!P868/P868)*'Felling&amp;Restocking'!G868)</f>
        <v/>
      </c>
      <c r="V868" s="371" t="n">
        <f aca="false">IF(CONCATENATE('Felling&amp;Restocking'!U868&amp;'Felling&amp;Restocking'!W868&amp;'Felling&amp;Restocking'!Y868&amp;'Felling&amp;Restocking'!AA868&amp;'Felling&amp;Restocking'!AC868)="",0,1)</f>
        <v>0</v>
      </c>
      <c r="W868" s="372" t="n">
        <f aca="false">IF(OR(OR(TRIM('Felling&amp;Restocking'!H868)="T",TRIM('Felling&amp;Restocking'!H868)="DF",TRIM('Felling&amp;Restocking'!H868)="OS"),O868=0),0,1)</f>
        <v>0</v>
      </c>
      <c r="X868" s="372" t="n">
        <f aca="false">IF(OR('Felling&amp;Restocking'!$S868="",OR('Felling&amp;Restocking'!$S868=0,'Felling&amp;Restocking'!$S868="N/A")),0,1)</f>
        <v>0</v>
      </c>
      <c r="Y868" s="362" t="str">
        <f aca="false">IF(W868=1,T868,"")</f>
        <v/>
      </c>
      <c r="Z868" s="362" t="str">
        <f aca="false">IF(W868=1,U868,"")</f>
        <v/>
      </c>
      <c r="AA868" s="363" t="str">
        <f aca="false">CONCATENATE(IF(AND(AG868="B",AF868&lt;&gt;""),AF868,""),IF(AND(AI868="B",AH868&lt;&gt;""),AH868,""),IF(AND(AK868="B",AJ868&lt;&gt;""),AJ868,""),IF(AND(AM868="B",AL868&lt;&gt;""),AL868,""),IF(AND(AO868="B",AN868&lt;&gt;""),AN868,""),IF(AND(AQ868="B",AP868&lt;&gt;""),AP868,""))</f>
        <v/>
      </c>
      <c r="AC868" s="362" t="str">
        <f aca="false">CONCATENATE(IF(AND(AG868="C",AF868&lt;&gt;""),AF868,""),IF(AND(AI868="C",AH868&lt;&gt;""),AH868,""),IF(AND(AK868="C",AJ868&lt;&gt;""),AJ868,""),IF(AND(AM868="C",AL868&lt;&gt;""),AL868,""),IF(AND(AO868="C",AN868&lt;&gt;""),AN868,""),IF(AND(AQ868="C",AP868&lt;&gt;""),AP868,""))</f>
        <v/>
      </c>
      <c r="AE868" s="362" t="str">
        <f aca="false">CONCATENATE(IF(AS868="","",AS868),IF(AU868="","",AU868),IF(AW868="","",AW868),IF(AY868="","",AY868),IF(BA868="","",BA868),IF(BC868="","",BC868))</f>
        <v>1</v>
      </c>
      <c r="AF868" s="362" t="str">
        <f aca="false">IF('Felling&amp;Restocking'!I868="","",IFERROR(VLOOKUP( 'Felling&amp;Restocking'!I868,SpeciesList[],2,0),"," &amp; 'Felling&amp;Restocking'!I868))</f>
        <v/>
      </c>
      <c r="AG868" s="362" t="str">
        <f aca="false">IF('Felling&amp;Restocking'!I868="","",VLOOKUP( 'Felling&amp;Restocking'!I868,SpeciesList[],4,0))</f>
        <v/>
      </c>
      <c r="AH868" s="362" t="str">
        <f aca="false">IF('Felling&amp;Restocking'!J868="","",IFERROR("," &amp; VLOOKUP( 'Felling&amp;Restocking'!J868,SpeciesList[],2,0),"," &amp; 'Felling&amp;Restocking'!J868))</f>
        <v/>
      </c>
      <c r="AI868" s="362" t="str">
        <f aca="false">IF('Felling&amp;Restocking'!J868="","",VLOOKUP( 'Felling&amp;Restocking'!J868,SpeciesList[],4,0))</f>
        <v/>
      </c>
      <c r="AJ868" s="362" t="str">
        <f aca="false">IF('Felling&amp;Restocking'!K868="","",IFERROR("," &amp; VLOOKUP( 'Felling&amp;Restocking'!K868,SpeciesList[],2,0),"," &amp; 'Felling&amp;Restocking'!K868))</f>
        <v/>
      </c>
      <c r="AK868" s="362" t="str">
        <f aca="false">IF('Felling&amp;Restocking'!K868="","",VLOOKUP( 'Felling&amp;Restocking'!K868,SpeciesList[],4,0))</f>
        <v/>
      </c>
      <c r="AL868" s="362" t="str">
        <f aca="false">IF('Felling&amp;Restocking'!L868="","",IFERROR("," &amp; VLOOKUP( 'Felling&amp;Restocking'!L868,SpeciesList[],2,0),"," &amp; 'Felling&amp;Restocking'!L868))</f>
        <v/>
      </c>
      <c r="AM868" s="362" t="str">
        <f aca="false">IF('Felling&amp;Restocking'!L868="","",VLOOKUP( 'Felling&amp;Restocking'!L868,SpeciesList[],4,0))</f>
        <v/>
      </c>
      <c r="AN868" s="362" t="str">
        <f aca="false">IF('Felling&amp;Restocking'!M868="","",IFERROR("," &amp; VLOOKUP( 'Felling&amp;Restocking'!M868,SpeciesList[],2,0),"," &amp; 'Felling&amp;Restocking'!M868))</f>
        <v/>
      </c>
      <c r="AO868" s="362" t="str">
        <f aca="false">IF('Felling&amp;Restocking'!M868="","",VLOOKUP( 'Felling&amp;Restocking'!M868,SpeciesList[],4,0))</f>
        <v/>
      </c>
      <c r="AP868" s="362" t="str">
        <f aca="false">IF('Felling&amp;Restocking'!N868="","",IFERROR("," &amp; VLOOKUP( 'Felling&amp;Restocking'!N868,SpeciesList[],2,0),"," &amp; 'Felling&amp;Restocking'!N868))</f>
        <v/>
      </c>
      <c r="AQ868" s="362" t="str">
        <f aca="false">IF('Felling&amp;Restocking'!N868="","",VLOOKUP( 'Felling&amp;Restocking'!N868,SpeciesList[],4,0))</f>
        <v/>
      </c>
      <c r="AT868" s="362" t="str">
        <f aca="false">IF('Sub-Cpt Record'!A868&lt;&gt;"",CONCATENATE('Sub-Cpt Record'!A868,'Sub-Cpt Record'!B868,'Sub-Cpt Record'!C868),"")</f>
        <v/>
      </c>
      <c r="AU868" s="362" t="n">
        <f aca="false">IF($AT868="",1,COUNTIFS($AT$11:$AT$1000, $AT868))</f>
        <v>1</v>
      </c>
      <c r="AV868" s="362" t="n">
        <f aca="false">IF(AT868&lt;&gt;"",'Sub-Cpt Record'!C868/CODE!AU868,0)</f>
        <v>0</v>
      </c>
    </row>
    <row r="869" customFormat="false" ht="15" hidden="false" customHeight="false" outlineLevel="0" collapsed="false">
      <c r="A869" s="362" t="str">
        <f aca="false">IF('Sub-Cpt Record'!B869="",IF(OR('Sub-Cpt Record'!A869=0,'Sub-Cpt Record'!A869=""),"",'Sub-Cpt Record'!A869),CONCATENATE('Sub-Cpt Record'!A869&amp;'Sub-Cpt Record'!B869))</f>
        <v/>
      </c>
      <c r="B869" s="362" t="n">
        <f aca="false">IF($A869="",1,COUNTIFS($A$11:$A$1000, $A869))</f>
        <v>1</v>
      </c>
      <c r="C869" s="363" t="str">
        <f aca="false">IF('Sub-Cpt Record'!E869 = "","",'Sub-Cpt Record'!E869&amp;"  ")</f>
        <v/>
      </c>
      <c r="D869" s="362" t="str">
        <f aca="false">IF('Sub-Cpt Record'!F869 = "","",'Sub-Cpt Record'!F869&amp;"  ")</f>
        <v/>
      </c>
      <c r="E869" s="362" t="str">
        <f aca="false">IF('Sub-Cpt Record'!G869 = "","",'Sub-Cpt Record'!G869&amp;"  ")</f>
        <v/>
      </c>
      <c r="F869" s="362" t="str">
        <f aca="false">IF('Sub-Cpt Record'!H869 = "","",'Sub-Cpt Record'!H869&amp;"  ")</f>
        <v/>
      </c>
      <c r="G869" s="362" t="str">
        <f aca="false">IF('Sub-Cpt Record'!I869 = "","",'Sub-Cpt Record'!I869&amp;"  ")</f>
        <v/>
      </c>
      <c r="H869" s="362" t="str">
        <f aca="false">IF('Sub-Cpt Record'!J869 = "","",'Sub-Cpt Record'!J869&amp;"  ")</f>
        <v/>
      </c>
      <c r="I869" s="364" t="str">
        <f aca="false">CONCATENATE(C869&amp;D869&amp;E869&amp;F869&amp;G869&amp;H869)</f>
        <v/>
      </c>
      <c r="J869" s="362" t="n">
        <f aca="false">IF(A869&lt;&gt;"",'Sub-Cpt Record'!C869/CODE!B869,0)</f>
        <v>0</v>
      </c>
      <c r="L869" s="365" t="str">
        <f aca="false">IF(A869="",IF(L870=1,1,""),1)</f>
        <v/>
      </c>
      <c r="N869" s="366" t="n">
        <f aca="false">COUNTIFS('Felling&amp;Restocking'!$A$11:$A$1000, 'Felling&amp;Restocking'!$A869, 'Felling&amp;Restocking'!$B$11:$B$1000, 'Felling&amp;Restocking'!$B869, 'Felling&amp;Restocking'!$H$11:$H$1000, 'Felling&amp;Restocking'!$H869)</f>
        <v>0</v>
      </c>
      <c r="O869" s="366" t="n">
        <f aca="false">IF(OR('Felling&amp;Restocking'!H869=0,'Felling&amp;Restocking'!H869=""),0,1)</f>
        <v>0</v>
      </c>
      <c r="P869" s="367" t="n">
        <f aca="false">SUM('Felling&amp;Restocking'!O869+'Felling&amp;Restocking'!P869)</f>
        <v>0</v>
      </c>
      <c r="S869" s="369" t="n">
        <f aca="false">IF(AND(O869&lt;&gt;0,P869&lt;&gt;0,'Felling&amp;Restocking'!G869&lt;&gt;0,AA869="",AC869=""),1,0)</f>
        <v>0</v>
      </c>
      <c r="T869" s="370" t="str">
        <f aca="false">IF(OR('Felling&amp;Restocking'!G869=0,'Felling&amp;Restocking'!G869=""),"",SUM('Felling&amp;Restocking'!O869/P869)*'Felling&amp;Restocking'!G869)</f>
        <v/>
      </c>
      <c r="U869" s="370" t="str">
        <f aca="false">IF(OR('Felling&amp;Restocking'!G869=0,'Felling&amp;Restocking'!G869=""),"",SUM('Felling&amp;Restocking'!P869/P869)*'Felling&amp;Restocking'!G869)</f>
        <v/>
      </c>
      <c r="V869" s="371" t="n">
        <f aca="false">IF(CONCATENATE('Felling&amp;Restocking'!U869&amp;'Felling&amp;Restocking'!W869&amp;'Felling&amp;Restocking'!Y869&amp;'Felling&amp;Restocking'!AA869&amp;'Felling&amp;Restocking'!AC869)="",0,1)</f>
        <v>0</v>
      </c>
      <c r="W869" s="372" t="n">
        <f aca="false">IF(OR(OR(TRIM('Felling&amp;Restocking'!H869)="T",TRIM('Felling&amp;Restocking'!H869)="DF",TRIM('Felling&amp;Restocking'!H869)="OS"),O869=0),0,1)</f>
        <v>0</v>
      </c>
      <c r="X869" s="372" t="n">
        <f aca="false">IF(OR('Felling&amp;Restocking'!$S869="",OR('Felling&amp;Restocking'!$S869=0,'Felling&amp;Restocking'!$S869="N/A")),0,1)</f>
        <v>0</v>
      </c>
      <c r="Y869" s="362" t="str">
        <f aca="false">IF(W869=1,T869,"")</f>
        <v/>
      </c>
      <c r="Z869" s="362" t="str">
        <f aca="false">IF(W869=1,U869,"")</f>
        <v/>
      </c>
      <c r="AA869" s="363" t="str">
        <f aca="false">CONCATENATE(IF(AND(AG869="B",AF869&lt;&gt;""),AF869,""),IF(AND(AI869="B",AH869&lt;&gt;""),AH869,""),IF(AND(AK869="B",AJ869&lt;&gt;""),AJ869,""),IF(AND(AM869="B",AL869&lt;&gt;""),AL869,""),IF(AND(AO869="B",AN869&lt;&gt;""),AN869,""),IF(AND(AQ869="B",AP869&lt;&gt;""),AP869,""))</f>
        <v/>
      </c>
      <c r="AC869" s="362" t="str">
        <f aca="false">CONCATENATE(IF(AND(AG869="C",AF869&lt;&gt;""),AF869,""),IF(AND(AI869="C",AH869&lt;&gt;""),AH869,""),IF(AND(AK869="C",AJ869&lt;&gt;""),AJ869,""),IF(AND(AM869="C",AL869&lt;&gt;""),AL869,""),IF(AND(AO869="C",AN869&lt;&gt;""),AN869,""),IF(AND(AQ869="C",AP869&lt;&gt;""),AP869,""))</f>
        <v/>
      </c>
      <c r="AE869" s="362" t="str">
        <f aca="false">CONCATENATE(IF(AS869="","",AS869),IF(AU869="","",AU869),IF(AW869="","",AW869),IF(AY869="","",AY869),IF(BA869="","",BA869),IF(BC869="","",BC869))</f>
        <v>1</v>
      </c>
      <c r="AF869" s="362" t="str">
        <f aca="false">IF('Felling&amp;Restocking'!I869="","",IFERROR(VLOOKUP( 'Felling&amp;Restocking'!I869,SpeciesList[],2,0),"," &amp; 'Felling&amp;Restocking'!I869))</f>
        <v/>
      </c>
      <c r="AG869" s="362" t="str">
        <f aca="false">IF('Felling&amp;Restocking'!I869="","",VLOOKUP( 'Felling&amp;Restocking'!I869,SpeciesList[],4,0))</f>
        <v/>
      </c>
      <c r="AH869" s="362" t="str">
        <f aca="false">IF('Felling&amp;Restocking'!J869="","",IFERROR("," &amp; VLOOKUP( 'Felling&amp;Restocking'!J869,SpeciesList[],2,0),"," &amp; 'Felling&amp;Restocking'!J869))</f>
        <v/>
      </c>
      <c r="AI869" s="362" t="str">
        <f aca="false">IF('Felling&amp;Restocking'!J869="","",VLOOKUP( 'Felling&amp;Restocking'!J869,SpeciesList[],4,0))</f>
        <v/>
      </c>
      <c r="AJ869" s="362" t="str">
        <f aca="false">IF('Felling&amp;Restocking'!K869="","",IFERROR("," &amp; VLOOKUP( 'Felling&amp;Restocking'!K869,SpeciesList[],2,0),"," &amp; 'Felling&amp;Restocking'!K869))</f>
        <v/>
      </c>
      <c r="AK869" s="362" t="str">
        <f aca="false">IF('Felling&amp;Restocking'!K869="","",VLOOKUP( 'Felling&amp;Restocking'!K869,SpeciesList[],4,0))</f>
        <v/>
      </c>
      <c r="AL869" s="362" t="str">
        <f aca="false">IF('Felling&amp;Restocking'!L869="","",IFERROR("," &amp; VLOOKUP( 'Felling&amp;Restocking'!L869,SpeciesList[],2,0),"," &amp; 'Felling&amp;Restocking'!L869))</f>
        <v/>
      </c>
      <c r="AM869" s="362" t="str">
        <f aca="false">IF('Felling&amp;Restocking'!L869="","",VLOOKUP( 'Felling&amp;Restocking'!L869,SpeciesList[],4,0))</f>
        <v/>
      </c>
      <c r="AN869" s="362" t="str">
        <f aca="false">IF('Felling&amp;Restocking'!M869="","",IFERROR("," &amp; VLOOKUP( 'Felling&amp;Restocking'!M869,SpeciesList[],2,0),"," &amp; 'Felling&amp;Restocking'!M869))</f>
        <v/>
      </c>
      <c r="AO869" s="362" t="str">
        <f aca="false">IF('Felling&amp;Restocking'!M869="","",VLOOKUP( 'Felling&amp;Restocking'!M869,SpeciesList[],4,0))</f>
        <v/>
      </c>
      <c r="AP869" s="362" t="str">
        <f aca="false">IF('Felling&amp;Restocking'!N869="","",IFERROR("," &amp; VLOOKUP( 'Felling&amp;Restocking'!N869,SpeciesList[],2,0),"," &amp; 'Felling&amp;Restocking'!N869))</f>
        <v/>
      </c>
      <c r="AQ869" s="362" t="str">
        <f aca="false">IF('Felling&amp;Restocking'!N869="","",VLOOKUP( 'Felling&amp;Restocking'!N869,SpeciesList[],4,0))</f>
        <v/>
      </c>
      <c r="AT869" s="362" t="str">
        <f aca="false">IF('Sub-Cpt Record'!A869&lt;&gt;"",CONCATENATE('Sub-Cpt Record'!A869,'Sub-Cpt Record'!B869,'Sub-Cpt Record'!C869),"")</f>
        <v/>
      </c>
      <c r="AU869" s="362" t="n">
        <f aca="false">IF($AT869="",1,COUNTIFS($AT$11:$AT$1000, $AT869))</f>
        <v>1</v>
      </c>
      <c r="AV869" s="362" t="n">
        <f aca="false">IF(AT869&lt;&gt;"",'Sub-Cpt Record'!C869/CODE!AU869,0)</f>
        <v>0</v>
      </c>
    </row>
    <row r="870" customFormat="false" ht="15" hidden="false" customHeight="false" outlineLevel="0" collapsed="false">
      <c r="A870" s="362" t="str">
        <f aca="false">IF('Sub-Cpt Record'!B870="",IF(OR('Sub-Cpt Record'!A870=0,'Sub-Cpt Record'!A870=""),"",'Sub-Cpt Record'!A870),CONCATENATE('Sub-Cpt Record'!A870&amp;'Sub-Cpt Record'!B870))</f>
        <v/>
      </c>
      <c r="B870" s="362" t="n">
        <f aca="false">IF($A870="",1,COUNTIFS($A$11:$A$1000, $A870))</f>
        <v>1</v>
      </c>
      <c r="C870" s="363" t="str">
        <f aca="false">IF('Sub-Cpt Record'!E870 = "","",'Sub-Cpt Record'!E870&amp;"  ")</f>
        <v/>
      </c>
      <c r="D870" s="362" t="str">
        <f aca="false">IF('Sub-Cpt Record'!F870 = "","",'Sub-Cpt Record'!F870&amp;"  ")</f>
        <v/>
      </c>
      <c r="E870" s="362" t="str">
        <f aca="false">IF('Sub-Cpt Record'!G870 = "","",'Sub-Cpt Record'!G870&amp;"  ")</f>
        <v/>
      </c>
      <c r="F870" s="362" t="str">
        <f aca="false">IF('Sub-Cpt Record'!H870 = "","",'Sub-Cpt Record'!H870&amp;"  ")</f>
        <v/>
      </c>
      <c r="G870" s="362" t="str">
        <f aca="false">IF('Sub-Cpt Record'!I870 = "","",'Sub-Cpt Record'!I870&amp;"  ")</f>
        <v/>
      </c>
      <c r="H870" s="362" t="str">
        <f aca="false">IF('Sub-Cpt Record'!J870 = "","",'Sub-Cpt Record'!J870&amp;"  ")</f>
        <v/>
      </c>
      <c r="I870" s="364" t="str">
        <f aca="false">CONCATENATE(C870&amp;D870&amp;E870&amp;F870&amp;G870&amp;H870)</f>
        <v/>
      </c>
      <c r="J870" s="362" t="n">
        <f aca="false">IF(A870&lt;&gt;"",'Sub-Cpt Record'!C870/CODE!B870,0)</f>
        <v>0</v>
      </c>
      <c r="L870" s="365" t="str">
        <f aca="false">IF(A870="",IF(L871=1,1,""),1)</f>
        <v/>
      </c>
      <c r="N870" s="366" t="n">
        <f aca="false">COUNTIFS('Felling&amp;Restocking'!$A$11:$A$1000, 'Felling&amp;Restocking'!$A870, 'Felling&amp;Restocking'!$B$11:$B$1000, 'Felling&amp;Restocking'!$B870, 'Felling&amp;Restocking'!$H$11:$H$1000, 'Felling&amp;Restocking'!$H870)</f>
        <v>0</v>
      </c>
      <c r="O870" s="366" t="n">
        <f aca="false">IF(OR('Felling&amp;Restocking'!H870=0,'Felling&amp;Restocking'!H870=""),0,1)</f>
        <v>0</v>
      </c>
      <c r="P870" s="367" t="n">
        <f aca="false">SUM('Felling&amp;Restocking'!O870+'Felling&amp;Restocking'!P870)</f>
        <v>0</v>
      </c>
      <c r="S870" s="369" t="n">
        <f aca="false">IF(AND(O870&lt;&gt;0,P870&lt;&gt;0,'Felling&amp;Restocking'!G870&lt;&gt;0,AA870="",AC870=""),1,0)</f>
        <v>0</v>
      </c>
      <c r="T870" s="370" t="str">
        <f aca="false">IF(OR('Felling&amp;Restocking'!G870=0,'Felling&amp;Restocking'!G870=""),"",SUM('Felling&amp;Restocking'!O870/P870)*'Felling&amp;Restocking'!G870)</f>
        <v/>
      </c>
      <c r="U870" s="370" t="str">
        <f aca="false">IF(OR('Felling&amp;Restocking'!G870=0,'Felling&amp;Restocking'!G870=""),"",SUM('Felling&amp;Restocking'!P870/P870)*'Felling&amp;Restocking'!G870)</f>
        <v/>
      </c>
      <c r="V870" s="371" t="n">
        <f aca="false">IF(CONCATENATE('Felling&amp;Restocking'!U870&amp;'Felling&amp;Restocking'!W870&amp;'Felling&amp;Restocking'!Y870&amp;'Felling&amp;Restocking'!AA870&amp;'Felling&amp;Restocking'!AC870)="",0,1)</f>
        <v>0</v>
      </c>
      <c r="W870" s="372" t="n">
        <f aca="false">IF(OR(OR(TRIM('Felling&amp;Restocking'!H870)="T",TRIM('Felling&amp;Restocking'!H870)="DF",TRIM('Felling&amp;Restocking'!H870)="OS"),O870=0),0,1)</f>
        <v>0</v>
      </c>
      <c r="X870" s="372" t="n">
        <f aca="false">IF(OR('Felling&amp;Restocking'!$S870="",OR('Felling&amp;Restocking'!$S870=0,'Felling&amp;Restocking'!$S870="N/A")),0,1)</f>
        <v>0</v>
      </c>
      <c r="Y870" s="362" t="str">
        <f aca="false">IF(W870=1,T870,"")</f>
        <v/>
      </c>
      <c r="Z870" s="362" t="str">
        <f aca="false">IF(W870=1,U870,"")</f>
        <v/>
      </c>
      <c r="AA870" s="363" t="str">
        <f aca="false">CONCATENATE(IF(AND(AG870="B",AF870&lt;&gt;""),AF870,""),IF(AND(AI870="B",AH870&lt;&gt;""),AH870,""),IF(AND(AK870="B",AJ870&lt;&gt;""),AJ870,""),IF(AND(AM870="B",AL870&lt;&gt;""),AL870,""),IF(AND(AO870="B",AN870&lt;&gt;""),AN870,""),IF(AND(AQ870="B",AP870&lt;&gt;""),AP870,""))</f>
        <v/>
      </c>
      <c r="AC870" s="362" t="str">
        <f aca="false">CONCATENATE(IF(AND(AG870="C",AF870&lt;&gt;""),AF870,""),IF(AND(AI870="C",AH870&lt;&gt;""),AH870,""),IF(AND(AK870="C",AJ870&lt;&gt;""),AJ870,""),IF(AND(AM870="C",AL870&lt;&gt;""),AL870,""),IF(AND(AO870="C",AN870&lt;&gt;""),AN870,""),IF(AND(AQ870="C",AP870&lt;&gt;""),AP870,""))</f>
        <v/>
      </c>
      <c r="AE870" s="362" t="str">
        <f aca="false">CONCATENATE(IF(AS870="","",AS870),IF(AU870="","",AU870),IF(AW870="","",AW870),IF(AY870="","",AY870),IF(BA870="","",BA870),IF(BC870="","",BC870))</f>
        <v>1</v>
      </c>
      <c r="AF870" s="362" t="str">
        <f aca="false">IF('Felling&amp;Restocking'!I870="","",IFERROR(VLOOKUP( 'Felling&amp;Restocking'!I870,SpeciesList[],2,0),"," &amp; 'Felling&amp;Restocking'!I870))</f>
        <v/>
      </c>
      <c r="AG870" s="362" t="str">
        <f aca="false">IF('Felling&amp;Restocking'!I870="","",VLOOKUP( 'Felling&amp;Restocking'!I870,SpeciesList[],4,0))</f>
        <v/>
      </c>
      <c r="AH870" s="362" t="str">
        <f aca="false">IF('Felling&amp;Restocking'!J870="","",IFERROR("," &amp; VLOOKUP( 'Felling&amp;Restocking'!J870,SpeciesList[],2,0),"," &amp; 'Felling&amp;Restocking'!J870))</f>
        <v/>
      </c>
      <c r="AI870" s="362" t="str">
        <f aca="false">IF('Felling&amp;Restocking'!J870="","",VLOOKUP( 'Felling&amp;Restocking'!J870,SpeciesList[],4,0))</f>
        <v/>
      </c>
      <c r="AJ870" s="362" t="str">
        <f aca="false">IF('Felling&amp;Restocking'!K870="","",IFERROR("," &amp; VLOOKUP( 'Felling&amp;Restocking'!K870,SpeciesList[],2,0),"," &amp; 'Felling&amp;Restocking'!K870))</f>
        <v/>
      </c>
      <c r="AK870" s="362" t="str">
        <f aca="false">IF('Felling&amp;Restocking'!K870="","",VLOOKUP( 'Felling&amp;Restocking'!K870,SpeciesList[],4,0))</f>
        <v/>
      </c>
      <c r="AL870" s="362" t="str">
        <f aca="false">IF('Felling&amp;Restocking'!L870="","",IFERROR("," &amp; VLOOKUP( 'Felling&amp;Restocking'!L870,SpeciesList[],2,0),"," &amp; 'Felling&amp;Restocking'!L870))</f>
        <v/>
      </c>
      <c r="AM870" s="362" t="str">
        <f aca="false">IF('Felling&amp;Restocking'!L870="","",VLOOKUP( 'Felling&amp;Restocking'!L870,SpeciesList[],4,0))</f>
        <v/>
      </c>
      <c r="AN870" s="362" t="str">
        <f aca="false">IF('Felling&amp;Restocking'!M870="","",IFERROR("," &amp; VLOOKUP( 'Felling&amp;Restocking'!M870,SpeciesList[],2,0),"," &amp; 'Felling&amp;Restocking'!M870))</f>
        <v/>
      </c>
      <c r="AO870" s="362" t="str">
        <f aca="false">IF('Felling&amp;Restocking'!M870="","",VLOOKUP( 'Felling&amp;Restocking'!M870,SpeciesList[],4,0))</f>
        <v/>
      </c>
      <c r="AP870" s="362" t="str">
        <f aca="false">IF('Felling&amp;Restocking'!N870="","",IFERROR("," &amp; VLOOKUP( 'Felling&amp;Restocking'!N870,SpeciesList[],2,0),"," &amp; 'Felling&amp;Restocking'!N870))</f>
        <v/>
      </c>
      <c r="AQ870" s="362" t="str">
        <f aca="false">IF('Felling&amp;Restocking'!N870="","",VLOOKUP( 'Felling&amp;Restocking'!N870,SpeciesList[],4,0))</f>
        <v/>
      </c>
      <c r="AT870" s="362" t="str">
        <f aca="false">IF('Sub-Cpt Record'!A870&lt;&gt;"",CONCATENATE('Sub-Cpt Record'!A870,'Sub-Cpt Record'!B870,'Sub-Cpt Record'!C870),"")</f>
        <v/>
      </c>
      <c r="AU870" s="362" t="n">
        <f aca="false">IF($AT870="",1,COUNTIFS($AT$11:$AT$1000, $AT870))</f>
        <v>1</v>
      </c>
      <c r="AV870" s="362" t="n">
        <f aca="false">IF(AT870&lt;&gt;"",'Sub-Cpt Record'!C870/CODE!AU870,0)</f>
        <v>0</v>
      </c>
    </row>
    <row r="871" customFormat="false" ht="15" hidden="false" customHeight="false" outlineLevel="0" collapsed="false">
      <c r="A871" s="362" t="str">
        <f aca="false">IF('Sub-Cpt Record'!B871="",IF(OR('Sub-Cpt Record'!A871=0,'Sub-Cpt Record'!A871=""),"",'Sub-Cpt Record'!A871),CONCATENATE('Sub-Cpt Record'!A871&amp;'Sub-Cpt Record'!B871))</f>
        <v/>
      </c>
      <c r="B871" s="362" t="n">
        <f aca="false">IF($A871="",1,COUNTIFS($A$11:$A$1000, $A871))</f>
        <v>1</v>
      </c>
      <c r="C871" s="363" t="str">
        <f aca="false">IF('Sub-Cpt Record'!E871 = "","",'Sub-Cpt Record'!E871&amp;"  ")</f>
        <v/>
      </c>
      <c r="D871" s="362" t="str">
        <f aca="false">IF('Sub-Cpt Record'!F871 = "","",'Sub-Cpt Record'!F871&amp;"  ")</f>
        <v/>
      </c>
      <c r="E871" s="362" t="str">
        <f aca="false">IF('Sub-Cpt Record'!G871 = "","",'Sub-Cpt Record'!G871&amp;"  ")</f>
        <v/>
      </c>
      <c r="F871" s="362" t="str">
        <f aca="false">IF('Sub-Cpt Record'!H871 = "","",'Sub-Cpt Record'!H871&amp;"  ")</f>
        <v/>
      </c>
      <c r="G871" s="362" t="str">
        <f aca="false">IF('Sub-Cpt Record'!I871 = "","",'Sub-Cpt Record'!I871&amp;"  ")</f>
        <v/>
      </c>
      <c r="H871" s="362" t="str">
        <f aca="false">IF('Sub-Cpt Record'!J871 = "","",'Sub-Cpt Record'!J871&amp;"  ")</f>
        <v/>
      </c>
      <c r="I871" s="364" t="str">
        <f aca="false">CONCATENATE(C871&amp;D871&amp;E871&amp;F871&amp;G871&amp;H871)</f>
        <v/>
      </c>
      <c r="J871" s="362" t="n">
        <f aca="false">IF(A871&lt;&gt;"",'Sub-Cpt Record'!C871/CODE!B871,0)</f>
        <v>0</v>
      </c>
      <c r="L871" s="365" t="str">
        <f aca="false">IF(A871="",IF(L872=1,1,""),1)</f>
        <v/>
      </c>
      <c r="N871" s="366" t="n">
        <f aca="false">COUNTIFS('Felling&amp;Restocking'!$A$11:$A$1000, 'Felling&amp;Restocking'!$A871, 'Felling&amp;Restocking'!$B$11:$B$1000, 'Felling&amp;Restocking'!$B871, 'Felling&amp;Restocking'!$H$11:$H$1000, 'Felling&amp;Restocking'!$H871)</f>
        <v>0</v>
      </c>
      <c r="O871" s="366" t="n">
        <f aca="false">IF(OR('Felling&amp;Restocking'!H871=0,'Felling&amp;Restocking'!H871=""),0,1)</f>
        <v>0</v>
      </c>
      <c r="P871" s="367" t="n">
        <f aca="false">SUM('Felling&amp;Restocking'!O871+'Felling&amp;Restocking'!P871)</f>
        <v>0</v>
      </c>
      <c r="S871" s="369" t="n">
        <f aca="false">IF(AND(O871&lt;&gt;0,P871&lt;&gt;0,'Felling&amp;Restocking'!G871&lt;&gt;0,AA871="",AC871=""),1,0)</f>
        <v>0</v>
      </c>
      <c r="T871" s="370" t="str">
        <f aca="false">IF(OR('Felling&amp;Restocking'!G871=0,'Felling&amp;Restocking'!G871=""),"",SUM('Felling&amp;Restocking'!O871/P871)*'Felling&amp;Restocking'!G871)</f>
        <v/>
      </c>
      <c r="U871" s="370" t="str">
        <f aca="false">IF(OR('Felling&amp;Restocking'!G871=0,'Felling&amp;Restocking'!G871=""),"",SUM('Felling&amp;Restocking'!P871/P871)*'Felling&amp;Restocking'!G871)</f>
        <v/>
      </c>
      <c r="V871" s="371" t="n">
        <f aca="false">IF(CONCATENATE('Felling&amp;Restocking'!U871&amp;'Felling&amp;Restocking'!W871&amp;'Felling&amp;Restocking'!Y871&amp;'Felling&amp;Restocking'!AA871&amp;'Felling&amp;Restocking'!AC871)="",0,1)</f>
        <v>0</v>
      </c>
      <c r="W871" s="372" t="n">
        <f aca="false">IF(OR(OR(TRIM('Felling&amp;Restocking'!H871)="T",TRIM('Felling&amp;Restocking'!H871)="DF",TRIM('Felling&amp;Restocking'!H871)="OS"),O871=0),0,1)</f>
        <v>0</v>
      </c>
      <c r="X871" s="372" t="n">
        <f aca="false">IF(OR('Felling&amp;Restocking'!$S871="",OR('Felling&amp;Restocking'!$S871=0,'Felling&amp;Restocking'!$S871="N/A")),0,1)</f>
        <v>0</v>
      </c>
      <c r="Y871" s="362" t="str">
        <f aca="false">IF(W871=1,T871,"")</f>
        <v/>
      </c>
      <c r="Z871" s="362" t="str">
        <f aca="false">IF(W871=1,U871,"")</f>
        <v/>
      </c>
      <c r="AA871" s="363" t="str">
        <f aca="false">CONCATENATE(IF(AND(AG871="B",AF871&lt;&gt;""),AF871,""),IF(AND(AI871="B",AH871&lt;&gt;""),AH871,""),IF(AND(AK871="B",AJ871&lt;&gt;""),AJ871,""),IF(AND(AM871="B",AL871&lt;&gt;""),AL871,""),IF(AND(AO871="B",AN871&lt;&gt;""),AN871,""),IF(AND(AQ871="B",AP871&lt;&gt;""),AP871,""))</f>
        <v/>
      </c>
      <c r="AC871" s="362" t="str">
        <f aca="false">CONCATENATE(IF(AND(AG871="C",AF871&lt;&gt;""),AF871,""),IF(AND(AI871="C",AH871&lt;&gt;""),AH871,""),IF(AND(AK871="C",AJ871&lt;&gt;""),AJ871,""),IF(AND(AM871="C",AL871&lt;&gt;""),AL871,""),IF(AND(AO871="C",AN871&lt;&gt;""),AN871,""),IF(AND(AQ871="C",AP871&lt;&gt;""),AP871,""))</f>
        <v/>
      </c>
      <c r="AE871" s="362" t="str">
        <f aca="false">CONCATENATE(IF(AS871="","",AS871),IF(AU871="","",AU871),IF(AW871="","",AW871),IF(AY871="","",AY871),IF(BA871="","",BA871),IF(BC871="","",BC871))</f>
        <v>1</v>
      </c>
      <c r="AF871" s="362" t="str">
        <f aca="false">IF('Felling&amp;Restocking'!I871="","",IFERROR(VLOOKUP( 'Felling&amp;Restocking'!I871,SpeciesList[],2,0),"," &amp; 'Felling&amp;Restocking'!I871))</f>
        <v/>
      </c>
      <c r="AG871" s="362" t="str">
        <f aca="false">IF('Felling&amp;Restocking'!I871="","",VLOOKUP( 'Felling&amp;Restocking'!I871,SpeciesList[],4,0))</f>
        <v/>
      </c>
      <c r="AH871" s="362" t="str">
        <f aca="false">IF('Felling&amp;Restocking'!J871="","",IFERROR("," &amp; VLOOKUP( 'Felling&amp;Restocking'!J871,SpeciesList[],2,0),"," &amp; 'Felling&amp;Restocking'!J871))</f>
        <v/>
      </c>
      <c r="AI871" s="362" t="str">
        <f aca="false">IF('Felling&amp;Restocking'!J871="","",VLOOKUP( 'Felling&amp;Restocking'!J871,SpeciesList[],4,0))</f>
        <v/>
      </c>
      <c r="AJ871" s="362" t="str">
        <f aca="false">IF('Felling&amp;Restocking'!K871="","",IFERROR("," &amp; VLOOKUP( 'Felling&amp;Restocking'!K871,SpeciesList[],2,0),"," &amp; 'Felling&amp;Restocking'!K871))</f>
        <v/>
      </c>
      <c r="AK871" s="362" t="str">
        <f aca="false">IF('Felling&amp;Restocking'!K871="","",VLOOKUP( 'Felling&amp;Restocking'!K871,SpeciesList[],4,0))</f>
        <v/>
      </c>
      <c r="AL871" s="362" t="str">
        <f aca="false">IF('Felling&amp;Restocking'!L871="","",IFERROR("," &amp; VLOOKUP( 'Felling&amp;Restocking'!L871,SpeciesList[],2,0),"," &amp; 'Felling&amp;Restocking'!L871))</f>
        <v/>
      </c>
      <c r="AM871" s="362" t="str">
        <f aca="false">IF('Felling&amp;Restocking'!L871="","",VLOOKUP( 'Felling&amp;Restocking'!L871,SpeciesList[],4,0))</f>
        <v/>
      </c>
      <c r="AN871" s="362" t="str">
        <f aca="false">IF('Felling&amp;Restocking'!M871="","",IFERROR("," &amp; VLOOKUP( 'Felling&amp;Restocking'!M871,SpeciesList[],2,0),"," &amp; 'Felling&amp;Restocking'!M871))</f>
        <v/>
      </c>
      <c r="AO871" s="362" t="str">
        <f aca="false">IF('Felling&amp;Restocking'!M871="","",VLOOKUP( 'Felling&amp;Restocking'!M871,SpeciesList[],4,0))</f>
        <v/>
      </c>
      <c r="AP871" s="362" t="str">
        <f aca="false">IF('Felling&amp;Restocking'!N871="","",IFERROR("," &amp; VLOOKUP( 'Felling&amp;Restocking'!N871,SpeciesList[],2,0),"," &amp; 'Felling&amp;Restocking'!N871))</f>
        <v/>
      </c>
      <c r="AQ871" s="362" t="str">
        <f aca="false">IF('Felling&amp;Restocking'!N871="","",VLOOKUP( 'Felling&amp;Restocking'!N871,SpeciesList[],4,0))</f>
        <v/>
      </c>
      <c r="AT871" s="362" t="str">
        <f aca="false">IF('Sub-Cpt Record'!A871&lt;&gt;"",CONCATENATE('Sub-Cpt Record'!A871,'Sub-Cpt Record'!B871,'Sub-Cpt Record'!C871),"")</f>
        <v/>
      </c>
      <c r="AU871" s="362" t="n">
        <f aca="false">IF($AT871="",1,COUNTIFS($AT$11:$AT$1000, $AT871))</f>
        <v>1</v>
      </c>
      <c r="AV871" s="362" t="n">
        <f aca="false">IF(AT871&lt;&gt;"",'Sub-Cpt Record'!C871/CODE!AU871,0)</f>
        <v>0</v>
      </c>
    </row>
    <row r="872" customFormat="false" ht="15" hidden="false" customHeight="false" outlineLevel="0" collapsed="false">
      <c r="A872" s="362" t="str">
        <f aca="false">IF('Sub-Cpt Record'!B872="",IF(OR('Sub-Cpt Record'!A872=0,'Sub-Cpt Record'!A872=""),"",'Sub-Cpt Record'!A872),CONCATENATE('Sub-Cpt Record'!A872&amp;'Sub-Cpt Record'!B872))</f>
        <v/>
      </c>
      <c r="B872" s="362" t="n">
        <f aca="false">IF($A872="",1,COUNTIFS($A$11:$A$1000, $A872))</f>
        <v>1</v>
      </c>
      <c r="C872" s="363" t="str">
        <f aca="false">IF('Sub-Cpt Record'!E872 = "","",'Sub-Cpt Record'!E872&amp;"  ")</f>
        <v/>
      </c>
      <c r="D872" s="362" t="str">
        <f aca="false">IF('Sub-Cpt Record'!F872 = "","",'Sub-Cpt Record'!F872&amp;"  ")</f>
        <v/>
      </c>
      <c r="E872" s="362" t="str">
        <f aca="false">IF('Sub-Cpt Record'!G872 = "","",'Sub-Cpt Record'!G872&amp;"  ")</f>
        <v/>
      </c>
      <c r="F872" s="362" t="str">
        <f aca="false">IF('Sub-Cpt Record'!H872 = "","",'Sub-Cpt Record'!H872&amp;"  ")</f>
        <v/>
      </c>
      <c r="G872" s="362" t="str">
        <f aca="false">IF('Sub-Cpt Record'!I872 = "","",'Sub-Cpt Record'!I872&amp;"  ")</f>
        <v/>
      </c>
      <c r="H872" s="362" t="str">
        <f aca="false">IF('Sub-Cpt Record'!J872 = "","",'Sub-Cpt Record'!J872&amp;"  ")</f>
        <v/>
      </c>
      <c r="I872" s="364" t="str">
        <f aca="false">CONCATENATE(C872&amp;D872&amp;E872&amp;F872&amp;G872&amp;H872)</f>
        <v/>
      </c>
      <c r="J872" s="362" t="n">
        <f aca="false">IF(A872&lt;&gt;"",'Sub-Cpt Record'!C872/CODE!B872,0)</f>
        <v>0</v>
      </c>
      <c r="L872" s="365" t="str">
        <f aca="false">IF(A872="",IF(L873=1,1,""),1)</f>
        <v/>
      </c>
      <c r="N872" s="366" t="n">
        <f aca="false">COUNTIFS('Felling&amp;Restocking'!$A$11:$A$1000, 'Felling&amp;Restocking'!$A872, 'Felling&amp;Restocking'!$B$11:$B$1000, 'Felling&amp;Restocking'!$B872, 'Felling&amp;Restocking'!$H$11:$H$1000, 'Felling&amp;Restocking'!$H872)</f>
        <v>0</v>
      </c>
      <c r="O872" s="366" t="n">
        <f aca="false">IF(OR('Felling&amp;Restocking'!H872=0,'Felling&amp;Restocking'!H872=""),0,1)</f>
        <v>0</v>
      </c>
      <c r="P872" s="367" t="n">
        <f aca="false">SUM('Felling&amp;Restocking'!O872+'Felling&amp;Restocking'!P872)</f>
        <v>0</v>
      </c>
      <c r="S872" s="369" t="n">
        <f aca="false">IF(AND(O872&lt;&gt;0,P872&lt;&gt;0,'Felling&amp;Restocking'!G872&lt;&gt;0,AA872="",AC872=""),1,0)</f>
        <v>0</v>
      </c>
      <c r="T872" s="370" t="str">
        <f aca="false">IF(OR('Felling&amp;Restocking'!G872=0,'Felling&amp;Restocking'!G872=""),"",SUM('Felling&amp;Restocking'!O872/P872)*'Felling&amp;Restocking'!G872)</f>
        <v/>
      </c>
      <c r="U872" s="370" t="str">
        <f aca="false">IF(OR('Felling&amp;Restocking'!G872=0,'Felling&amp;Restocking'!G872=""),"",SUM('Felling&amp;Restocking'!P872/P872)*'Felling&amp;Restocking'!G872)</f>
        <v/>
      </c>
      <c r="V872" s="371" t="n">
        <f aca="false">IF(CONCATENATE('Felling&amp;Restocking'!U872&amp;'Felling&amp;Restocking'!W872&amp;'Felling&amp;Restocking'!Y872&amp;'Felling&amp;Restocking'!AA872&amp;'Felling&amp;Restocking'!AC872)="",0,1)</f>
        <v>0</v>
      </c>
      <c r="W872" s="372" t="n">
        <f aca="false">IF(OR(OR(TRIM('Felling&amp;Restocking'!H872)="T",TRIM('Felling&amp;Restocking'!H872)="DF",TRIM('Felling&amp;Restocking'!H872)="OS"),O872=0),0,1)</f>
        <v>0</v>
      </c>
      <c r="X872" s="372" t="n">
        <f aca="false">IF(OR('Felling&amp;Restocking'!$S872="",OR('Felling&amp;Restocking'!$S872=0,'Felling&amp;Restocking'!$S872="N/A")),0,1)</f>
        <v>0</v>
      </c>
      <c r="Y872" s="362" t="str">
        <f aca="false">IF(W872=1,T872,"")</f>
        <v/>
      </c>
      <c r="Z872" s="362" t="str">
        <f aca="false">IF(W872=1,U872,"")</f>
        <v/>
      </c>
      <c r="AA872" s="363" t="str">
        <f aca="false">CONCATENATE(IF(AND(AG872="B",AF872&lt;&gt;""),AF872,""),IF(AND(AI872="B",AH872&lt;&gt;""),AH872,""),IF(AND(AK872="B",AJ872&lt;&gt;""),AJ872,""),IF(AND(AM872="B",AL872&lt;&gt;""),AL872,""),IF(AND(AO872="B",AN872&lt;&gt;""),AN872,""),IF(AND(AQ872="B",AP872&lt;&gt;""),AP872,""))</f>
        <v/>
      </c>
      <c r="AC872" s="362" t="str">
        <f aca="false">CONCATENATE(IF(AND(AG872="C",AF872&lt;&gt;""),AF872,""),IF(AND(AI872="C",AH872&lt;&gt;""),AH872,""),IF(AND(AK872="C",AJ872&lt;&gt;""),AJ872,""),IF(AND(AM872="C",AL872&lt;&gt;""),AL872,""),IF(AND(AO872="C",AN872&lt;&gt;""),AN872,""),IF(AND(AQ872="C",AP872&lt;&gt;""),AP872,""))</f>
        <v/>
      </c>
      <c r="AE872" s="362" t="str">
        <f aca="false">CONCATENATE(IF(AS872="","",AS872),IF(AU872="","",AU872),IF(AW872="","",AW872),IF(AY872="","",AY872),IF(BA872="","",BA872),IF(BC872="","",BC872))</f>
        <v>1</v>
      </c>
      <c r="AF872" s="362" t="str">
        <f aca="false">IF('Felling&amp;Restocking'!I872="","",IFERROR(VLOOKUP( 'Felling&amp;Restocking'!I872,SpeciesList[],2,0),"," &amp; 'Felling&amp;Restocking'!I872))</f>
        <v/>
      </c>
      <c r="AG872" s="362" t="str">
        <f aca="false">IF('Felling&amp;Restocking'!I872="","",VLOOKUP( 'Felling&amp;Restocking'!I872,SpeciesList[],4,0))</f>
        <v/>
      </c>
      <c r="AH872" s="362" t="str">
        <f aca="false">IF('Felling&amp;Restocking'!J872="","",IFERROR("," &amp; VLOOKUP( 'Felling&amp;Restocking'!J872,SpeciesList[],2,0),"," &amp; 'Felling&amp;Restocking'!J872))</f>
        <v/>
      </c>
      <c r="AI872" s="362" t="str">
        <f aca="false">IF('Felling&amp;Restocking'!J872="","",VLOOKUP( 'Felling&amp;Restocking'!J872,SpeciesList[],4,0))</f>
        <v/>
      </c>
      <c r="AJ872" s="362" t="str">
        <f aca="false">IF('Felling&amp;Restocking'!K872="","",IFERROR("," &amp; VLOOKUP( 'Felling&amp;Restocking'!K872,SpeciesList[],2,0),"," &amp; 'Felling&amp;Restocking'!K872))</f>
        <v/>
      </c>
      <c r="AK872" s="362" t="str">
        <f aca="false">IF('Felling&amp;Restocking'!K872="","",VLOOKUP( 'Felling&amp;Restocking'!K872,SpeciesList[],4,0))</f>
        <v/>
      </c>
      <c r="AL872" s="362" t="str">
        <f aca="false">IF('Felling&amp;Restocking'!L872="","",IFERROR("," &amp; VLOOKUP( 'Felling&amp;Restocking'!L872,SpeciesList[],2,0),"," &amp; 'Felling&amp;Restocking'!L872))</f>
        <v/>
      </c>
      <c r="AM872" s="362" t="str">
        <f aca="false">IF('Felling&amp;Restocking'!L872="","",VLOOKUP( 'Felling&amp;Restocking'!L872,SpeciesList[],4,0))</f>
        <v/>
      </c>
      <c r="AN872" s="362" t="str">
        <f aca="false">IF('Felling&amp;Restocking'!M872="","",IFERROR("," &amp; VLOOKUP( 'Felling&amp;Restocking'!M872,SpeciesList[],2,0),"," &amp; 'Felling&amp;Restocking'!M872))</f>
        <v/>
      </c>
      <c r="AO872" s="362" t="str">
        <f aca="false">IF('Felling&amp;Restocking'!M872="","",VLOOKUP( 'Felling&amp;Restocking'!M872,SpeciesList[],4,0))</f>
        <v/>
      </c>
      <c r="AP872" s="362" t="str">
        <f aca="false">IF('Felling&amp;Restocking'!N872="","",IFERROR("," &amp; VLOOKUP( 'Felling&amp;Restocking'!N872,SpeciesList[],2,0),"," &amp; 'Felling&amp;Restocking'!N872))</f>
        <v/>
      </c>
      <c r="AQ872" s="362" t="str">
        <f aca="false">IF('Felling&amp;Restocking'!N872="","",VLOOKUP( 'Felling&amp;Restocking'!N872,SpeciesList[],4,0))</f>
        <v/>
      </c>
      <c r="AT872" s="362" t="str">
        <f aca="false">IF('Sub-Cpt Record'!A872&lt;&gt;"",CONCATENATE('Sub-Cpt Record'!A872,'Sub-Cpt Record'!B872,'Sub-Cpt Record'!C872),"")</f>
        <v/>
      </c>
      <c r="AU872" s="362" t="n">
        <f aca="false">IF($AT872="",1,COUNTIFS($AT$11:$AT$1000, $AT872))</f>
        <v>1</v>
      </c>
      <c r="AV872" s="362" t="n">
        <f aca="false">IF(AT872&lt;&gt;"",'Sub-Cpt Record'!C872/CODE!AU872,0)</f>
        <v>0</v>
      </c>
    </row>
    <row r="873" customFormat="false" ht="15" hidden="false" customHeight="false" outlineLevel="0" collapsed="false">
      <c r="A873" s="362" t="str">
        <f aca="false">IF('Sub-Cpt Record'!B873="",IF(OR('Sub-Cpt Record'!A873=0,'Sub-Cpt Record'!A873=""),"",'Sub-Cpt Record'!A873),CONCATENATE('Sub-Cpt Record'!A873&amp;'Sub-Cpt Record'!B873))</f>
        <v/>
      </c>
      <c r="B873" s="362" t="n">
        <f aca="false">IF($A873="",1,COUNTIFS($A$11:$A$1000, $A873))</f>
        <v>1</v>
      </c>
      <c r="C873" s="363" t="str">
        <f aca="false">IF('Sub-Cpt Record'!E873 = "","",'Sub-Cpt Record'!E873&amp;"  ")</f>
        <v/>
      </c>
      <c r="D873" s="362" t="str">
        <f aca="false">IF('Sub-Cpt Record'!F873 = "","",'Sub-Cpt Record'!F873&amp;"  ")</f>
        <v/>
      </c>
      <c r="E873" s="362" t="str">
        <f aca="false">IF('Sub-Cpt Record'!G873 = "","",'Sub-Cpt Record'!G873&amp;"  ")</f>
        <v/>
      </c>
      <c r="F873" s="362" t="str">
        <f aca="false">IF('Sub-Cpt Record'!H873 = "","",'Sub-Cpt Record'!H873&amp;"  ")</f>
        <v/>
      </c>
      <c r="G873" s="362" t="str">
        <f aca="false">IF('Sub-Cpt Record'!I873 = "","",'Sub-Cpt Record'!I873&amp;"  ")</f>
        <v/>
      </c>
      <c r="H873" s="362" t="str">
        <f aca="false">IF('Sub-Cpt Record'!J873 = "","",'Sub-Cpt Record'!J873&amp;"  ")</f>
        <v/>
      </c>
      <c r="I873" s="364" t="str">
        <f aca="false">CONCATENATE(C873&amp;D873&amp;E873&amp;F873&amp;G873&amp;H873)</f>
        <v/>
      </c>
      <c r="J873" s="362" t="n">
        <f aca="false">IF(A873&lt;&gt;"",'Sub-Cpt Record'!C873/CODE!B873,0)</f>
        <v>0</v>
      </c>
      <c r="L873" s="365" t="str">
        <f aca="false">IF(A873="",IF(L874=1,1,""),1)</f>
        <v/>
      </c>
      <c r="N873" s="366" t="n">
        <f aca="false">COUNTIFS('Felling&amp;Restocking'!$A$11:$A$1000, 'Felling&amp;Restocking'!$A873, 'Felling&amp;Restocking'!$B$11:$B$1000, 'Felling&amp;Restocking'!$B873, 'Felling&amp;Restocking'!$H$11:$H$1000, 'Felling&amp;Restocking'!$H873)</f>
        <v>0</v>
      </c>
      <c r="O873" s="366" t="n">
        <f aca="false">IF(OR('Felling&amp;Restocking'!H873=0,'Felling&amp;Restocking'!H873=""),0,1)</f>
        <v>0</v>
      </c>
      <c r="P873" s="367" t="n">
        <f aca="false">SUM('Felling&amp;Restocking'!O873+'Felling&amp;Restocking'!P873)</f>
        <v>0</v>
      </c>
      <c r="S873" s="369" t="n">
        <f aca="false">IF(AND(O873&lt;&gt;0,P873&lt;&gt;0,'Felling&amp;Restocking'!G873&lt;&gt;0,AA873="",AC873=""),1,0)</f>
        <v>0</v>
      </c>
      <c r="T873" s="370" t="str">
        <f aca="false">IF(OR('Felling&amp;Restocking'!G873=0,'Felling&amp;Restocking'!G873=""),"",SUM('Felling&amp;Restocking'!O873/P873)*'Felling&amp;Restocking'!G873)</f>
        <v/>
      </c>
      <c r="U873" s="370" t="str">
        <f aca="false">IF(OR('Felling&amp;Restocking'!G873=0,'Felling&amp;Restocking'!G873=""),"",SUM('Felling&amp;Restocking'!P873/P873)*'Felling&amp;Restocking'!G873)</f>
        <v/>
      </c>
      <c r="V873" s="371" t="n">
        <f aca="false">IF(CONCATENATE('Felling&amp;Restocking'!U873&amp;'Felling&amp;Restocking'!W873&amp;'Felling&amp;Restocking'!Y873&amp;'Felling&amp;Restocking'!AA873&amp;'Felling&amp;Restocking'!AC873)="",0,1)</f>
        <v>0</v>
      </c>
      <c r="W873" s="372" t="n">
        <f aca="false">IF(OR(OR(TRIM('Felling&amp;Restocking'!H873)="T",TRIM('Felling&amp;Restocking'!H873)="DF",TRIM('Felling&amp;Restocking'!H873)="OS"),O873=0),0,1)</f>
        <v>0</v>
      </c>
      <c r="X873" s="372" t="n">
        <f aca="false">IF(OR('Felling&amp;Restocking'!$S873="",OR('Felling&amp;Restocking'!$S873=0,'Felling&amp;Restocking'!$S873="N/A")),0,1)</f>
        <v>0</v>
      </c>
      <c r="Y873" s="362" t="str">
        <f aca="false">IF(W873=1,T873,"")</f>
        <v/>
      </c>
      <c r="Z873" s="362" t="str">
        <f aca="false">IF(W873=1,U873,"")</f>
        <v/>
      </c>
      <c r="AA873" s="363" t="str">
        <f aca="false">CONCATENATE(IF(AND(AG873="B",AF873&lt;&gt;""),AF873,""),IF(AND(AI873="B",AH873&lt;&gt;""),AH873,""),IF(AND(AK873="B",AJ873&lt;&gt;""),AJ873,""),IF(AND(AM873="B",AL873&lt;&gt;""),AL873,""),IF(AND(AO873="B",AN873&lt;&gt;""),AN873,""),IF(AND(AQ873="B",AP873&lt;&gt;""),AP873,""))</f>
        <v/>
      </c>
      <c r="AC873" s="362" t="str">
        <f aca="false">CONCATENATE(IF(AND(AG873="C",AF873&lt;&gt;""),AF873,""),IF(AND(AI873="C",AH873&lt;&gt;""),AH873,""),IF(AND(AK873="C",AJ873&lt;&gt;""),AJ873,""),IF(AND(AM873="C",AL873&lt;&gt;""),AL873,""),IF(AND(AO873="C",AN873&lt;&gt;""),AN873,""),IF(AND(AQ873="C",AP873&lt;&gt;""),AP873,""))</f>
        <v/>
      </c>
      <c r="AE873" s="362" t="str">
        <f aca="false">CONCATENATE(IF(AS873="","",AS873),IF(AU873="","",AU873),IF(AW873="","",AW873),IF(AY873="","",AY873),IF(BA873="","",BA873),IF(BC873="","",BC873))</f>
        <v>1</v>
      </c>
      <c r="AF873" s="362" t="str">
        <f aca="false">IF('Felling&amp;Restocking'!I873="","",IFERROR(VLOOKUP( 'Felling&amp;Restocking'!I873,SpeciesList[],2,0),"," &amp; 'Felling&amp;Restocking'!I873))</f>
        <v/>
      </c>
      <c r="AG873" s="362" t="str">
        <f aca="false">IF('Felling&amp;Restocking'!I873="","",VLOOKUP( 'Felling&amp;Restocking'!I873,SpeciesList[],4,0))</f>
        <v/>
      </c>
      <c r="AH873" s="362" t="str">
        <f aca="false">IF('Felling&amp;Restocking'!J873="","",IFERROR("," &amp; VLOOKUP( 'Felling&amp;Restocking'!J873,SpeciesList[],2,0),"," &amp; 'Felling&amp;Restocking'!J873))</f>
        <v/>
      </c>
      <c r="AI873" s="362" t="str">
        <f aca="false">IF('Felling&amp;Restocking'!J873="","",VLOOKUP( 'Felling&amp;Restocking'!J873,SpeciesList[],4,0))</f>
        <v/>
      </c>
      <c r="AJ873" s="362" t="str">
        <f aca="false">IF('Felling&amp;Restocking'!K873="","",IFERROR("," &amp; VLOOKUP( 'Felling&amp;Restocking'!K873,SpeciesList[],2,0),"," &amp; 'Felling&amp;Restocking'!K873))</f>
        <v/>
      </c>
      <c r="AK873" s="362" t="str">
        <f aca="false">IF('Felling&amp;Restocking'!K873="","",VLOOKUP( 'Felling&amp;Restocking'!K873,SpeciesList[],4,0))</f>
        <v/>
      </c>
      <c r="AL873" s="362" t="str">
        <f aca="false">IF('Felling&amp;Restocking'!L873="","",IFERROR("," &amp; VLOOKUP( 'Felling&amp;Restocking'!L873,SpeciesList[],2,0),"," &amp; 'Felling&amp;Restocking'!L873))</f>
        <v/>
      </c>
      <c r="AM873" s="362" t="str">
        <f aca="false">IF('Felling&amp;Restocking'!L873="","",VLOOKUP( 'Felling&amp;Restocking'!L873,SpeciesList[],4,0))</f>
        <v/>
      </c>
      <c r="AN873" s="362" t="str">
        <f aca="false">IF('Felling&amp;Restocking'!M873="","",IFERROR("," &amp; VLOOKUP( 'Felling&amp;Restocking'!M873,SpeciesList[],2,0),"," &amp; 'Felling&amp;Restocking'!M873))</f>
        <v/>
      </c>
      <c r="AO873" s="362" t="str">
        <f aca="false">IF('Felling&amp;Restocking'!M873="","",VLOOKUP( 'Felling&amp;Restocking'!M873,SpeciesList[],4,0))</f>
        <v/>
      </c>
      <c r="AP873" s="362" t="str">
        <f aca="false">IF('Felling&amp;Restocking'!N873="","",IFERROR("," &amp; VLOOKUP( 'Felling&amp;Restocking'!N873,SpeciesList[],2,0),"," &amp; 'Felling&amp;Restocking'!N873))</f>
        <v/>
      </c>
      <c r="AQ873" s="362" t="str">
        <f aca="false">IF('Felling&amp;Restocking'!N873="","",VLOOKUP( 'Felling&amp;Restocking'!N873,SpeciesList[],4,0))</f>
        <v/>
      </c>
      <c r="AT873" s="362" t="str">
        <f aca="false">IF('Sub-Cpt Record'!A873&lt;&gt;"",CONCATENATE('Sub-Cpt Record'!A873,'Sub-Cpt Record'!B873,'Sub-Cpt Record'!C873),"")</f>
        <v/>
      </c>
      <c r="AU873" s="362" t="n">
        <f aca="false">IF($AT873="",1,COUNTIFS($AT$11:$AT$1000, $AT873))</f>
        <v>1</v>
      </c>
      <c r="AV873" s="362" t="n">
        <f aca="false">IF(AT873&lt;&gt;"",'Sub-Cpt Record'!C873/CODE!AU873,0)</f>
        <v>0</v>
      </c>
    </row>
    <row r="874" customFormat="false" ht="15" hidden="false" customHeight="false" outlineLevel="0" collapsed="false">
      <c r="A874" s="362" t="str">
        <f aca="false">IF('Sub-Cpt Record'!B874="",IF(OR('Sub-Cpt Record'!A874=0,'Sub-Cpt Record'!A874=""),"",'Sub-Cpt Record'!A874),CONCATENATE('Sub-Cpt Record'!A874&amp;'Sub-Cpt Record'!B874))</f>
        <v/>
      </c>
      <c r="B874" s="362" t="n">
        <f aca="false">IF($A874="",1,COUNTIFS($A$11:$A$1000, $A874))</f>
        <v>1</v>
      </c>
      <c r="C874" s="363" t="str">
        <f aca="false">IF('Sub-Cpt Record'!E874 = "","",'Sub-Cpt Record'!E874&amp;"  ")</f>
        <v/>
      </c>
      <c r="D874" s="362" t="str">
        <f aca="false">IF('Sub-Cpt Record'!F874 = "","",'Sub-Cpt Record'!F874&amp;"  ")</f>
        <v/>
      </c>
      <c r="E874" s="362" t="str">
        <f aca="false">IF('Sub-Cpt Record'!G874 = "","",'Sub-Cpt Record'!G874&amp;"  ")</f>
        <v/>
      </c>
      <c r="F874" s="362" t="str">
        <f aca="false">IF('Sub-Cpt Record'!H874 = "","",'Sub-Cpt Record'!H874&amp;"  ")</f>
        <v/>
      </c>
      <c r="G874" s="362" t="str">
        <f aca="false">IF('Sub-Cpt Record'!I874 = "","",'Sub-Cpt Record'!I874&amp;"  ")</f>
        <v/>
      </c>
      <c r="H874" s="362" t="str">
        <f aca="false">IF('Sub-Cpt Record'!J874 = "","",'Sub-Cpt Record'!J874&amp;"  ")</f>
        <v/>
      </c>
      <c r="I874" s="364" t="str">
        <f aca="false">CONCATENATE(C874&amp;D874&amp;E874&amp;F874&amp;G874&amp;H874)</f>
        <v/>
      </c>
      <c r="J874" s="362" t="n">
        <f aca="false">IF(A874&lt;&gt;"",'Sub-Cpt Record'!C874/CODE!B874,0)</f>
        <v>0</v>
      </c>
      <c r="L874" s="365" t="str">
        <f aca="false">IF(A874="",IF(L875=1,1,""),1)</f>
        <v/>
      </c>
      <c r="N874" s="366" t="n">
        <f aca="false">COUNTIFS('Felling&amp;Restocking'!$A$11:$A$1000, 'Felling&amp;Restocking'!$A874, 'Felling&amp;Restocking'!$B$11:$B$1000, 'Felling&amp;Restocking'!$B874, 'Felling&amp;Restocking'!$H$11:$H$1000, 'Felling&amp;Restocking'!$H874)</f>
        <v>0</v>
      </c>
      <c r="O874" s="366" t="n">
        <f aca="false">IF(OR('Felling&amp;Restocking'!H874=0,'Felling&amp;Restocking'!H874=""),0,1)</f>
        <v>0</v>
      </c>
      <c r="P874" s="367" t="n">
        <f aca="false">SUM('Felling&amp;Restocking'!O874+'Felling&amp;Restocking'!P874)</f>
        <v>0</v>
      </c>
      <c r="S874" s="369" t="n">
        <f aca="false">IF(AND(O874&lt;&gt;0,P874&lt;&gt;0,'Felling&amp;Restocking'!G874&lt;&gt;0,AA874="",AC874=""),1,0)</f>
        <v>0</v>
      </c>
      <c r="T874" s="370" t="str">
        <f aca="false">IF(OR('Felling&amp;Restocking'!G874=0,'Felling&amp;Restocking'!G874=""),"",SUM('Felling&amp;Restocking'!O874/P874)*'Felling&amp;Restocking'!G874)</f>
        <v/>
      </c>
      <c r="U874" s="370" t="str">
        <f aca="false">IF(OR('Felling&amp;Restocking'!G874=0,'Felling&amp;Restocking'!G874=""),"",SUM('Felling&amp;Restocking'!P874/P874)*'Felling&amp;Restocking'!G874)</f>
        <v/>
      </c>
      <c r="V874" s="371" t="n">
        <f aca="false">IF(CONCATENATE('Felling&amp;Restocking'!U874&amp;'Felling&amp;Restocking'!W874&amp;'Felling&amp;Restocking'!Y874&amp;'Felling&amp;Restocking'!AA874&amp;'Felling&amp;Restocking'!AC874)="",0,1)</f>
        <v>0</v>
      </c>
      <c r="W874" s="372" t="n">
        <f aca="false">IF(OR(OR(TRIM('Felling&amp;Restocking'!H874)="T",TRIM('Felling&amp;Restocking'!H874)="DF",TRIM('Felling&amp;Restocking'!H874)="OS"),O874=0),0,1)</f>
        <v>0</v>
      </c>
      <c r="X874" s="372" t="n">
        <f aca="false">IF(OR('Felling&amp;Restocking'!$S874="",OR('Felling&amp;Restocking'!$S874=0,'Felling&amp;Restocking'!$S874="N/A")),0,1)</f>
        <v>0</v>
      </c>
      <c r="Y874" s="362" t="str">
        <f aca="false">IF(W874=1,T874,"")</f>
        <v/>
      </c>
      <c r="Z874" s="362" t="str">
        <f aca="false">IF(W874=1,U874,"")</f>
        <v/>
      </c>
      <c r="AA874" s="363" t="str">
        <f aca="false">CONCATENATE(IF(AND(AG874="B",AF874&lt;&gt;""),AF874,""),IF(AND(AI874="B",AH874&lt;&gt;""),AH874,""),IF(AND(AK874="B",AJ874&lt;&gt;""),AJ874,""),IF(AND(AM874="B",AL874&lt;&gt;""),AL874,""),IF(AND(AO874="B",AN874&lt;&gt;""),AN874,""),IF(AND(AQ874="B",AP874&lt;&gt;""),AP874,""))</f>
        <v/>
      </c>
      <c r="AC874" s="362" t="str">
        <f aca="false">CONCATENATE(IF(AND(AG874="C",AF874&lt;&gt;""),AF874,""),IF(AND(AI874="C",AH874&lt;&gt;""),AH874,""),IF(AND(AK874="C",AJ874&lt;&gt;""),AJ874,""),IF(AND(AM874="C",AL874&lt;&gt;""),AL874,""),IF(AND(AO874="C",AN874&lt;&gt;""),AN874,""),IF(AND(AQ874="C",AP874&lt;&gt;""),AP874,""))</f>
        <v/>
      </c>
      <c r="AE874" s="362" t="str">
        <f aca="false">CONCATENATE(IF(AS874="","",AS874),IF(AU874="","",AU874),IF(AW874="","",AW874),IF(AY874="","",AY874),IF(BA874="","",BA874),IF(BC874="","",BC874))</f>
        <v>1</v>
      </c>
      <c r="AF874" s="362" t="str">
        <f aca="false">IF('Felling&amp;Restocking'!I874="","",IFERROR(VLOOKUP( 'Felling&amp;Restocking'!I874,SpeciesList[],2,0),"," &amp; 'Felling&amp;Restocking'!I874))</f>
        <v/>
      </c>
      <c r="AG874" s="362" t="str">
        <f aca="false">IF('Felling&amp;Restocking'!I874="","",VLOOKUP( 'Felling&amp;Restocking'!I874,SpeciesList[],4,0))</f>
        <v/>
      </c>
      <c r="AH874" s="362" t="str">
        <f aca="false">IF('Felling&amp;Restocking'!J874="","",IFERROR("," &amp; VLOOKUP( 'Felling&amp;Restocking'!J874,SpeciesList[],2,0),"," &amp; 'Felling&amp;Restocking'!J874))</f>
        <v/>
      </c>
      <c r="AI874" s="362" t="str">
        <f aca="false">IF('Felling&amp;Restocking'!J874="","",VLOOKUP( 'Felling&amp;Restocking'!J874,SpeciesList[],4,0))</f>
        <v/>
      </c>
      <c r="AJ874" s="362" t="str">
        <f aca="false">IF('Felling&amp;Restocking'!K874="","",IFERROR("," &amp; VLOOKUP( 'Felling&amp;Restocking'!K874,SpeciesList[],2,0),"," &amp; 'Felling&amp;Restocking'!K874))</f>
        <v/>
      </c>
      <c r="AK874" s="362" t="str">
        <f aca="false">IF('Felling&amp;Restocking'!K874="","",VLOOKUP( 'Felling&amp;Restocking'!K874,SpeciesList[],4,0))</f>
        <v/>
      </c>
      <c r="AL874" s="362" t="str">
        <f aca="false">IF('Felling&amp;Restocking'!L874="","",IFERROR("," &amp; VLOOKUP( 'Felling&amp;Restocking'!L874,SpeciesList[],2,0),"," &amp; 'Felling&amp;Restocking'!L874))</f>
        <v/>
      </c>
      <c r="AM874" s="362" t="str">
        <f aca="false">IF('Felling&amp;Restocking'!L874="","",VLOOKUP( 'Felling&amp;Restocking'!L874,SpeciesList[],4,0))</f>
        <v/>
      </c>
      <c r="AN874" s="362" t="str">
        <f aca="false">IF('Felling&amp;Restocking'!M874="","",IFERROR("," &amp; VLOOKUP( 'Felling&amp;Restocking'!M874,SpeciesList[],2,0),"," &amp; 'Felling&amp;Restocking'!M874))</f>
        <v/>
      </c>
      <c r="AO874" s="362" t="str">
        <f aca="false">IF('Felling&amp;Restocking'!M874="","",VLOOKUP( 'Felling&amp;Restocking'!M874,SpeciesList[],4,0))</f>
        <v/>
      </c>
      <c r="AP874" s="362" t="str">
        <f aca="false">IF('Felling&amp;Restocking'!N874="","",IFERROR("," &amp; VLOOKUP( 'Felling&amp;Restocking'!N874,SpeciesList[],2,0),"," &amp; 'Felling&amp;Restocking'!N874))</f>
        <v/>
      </c>
      <c r="AQ874" s="362" t="str">
        <f aca="false">IF('Felling&amp;Restocking'!N874="","",VLOOKUP( 'Felling&amp;Restocking'!N874,SpeciesList[],4,0))</f>
        <v/>
      </c>
      <c r="AT874" s="362" t="str">
        <f aca="false">IF('Sub-Cpt Record'!A874&lt;&gt;"",CONCATENATE('Sub-Cpt Record'!A874,'Sub-Cpt Record'!B874,'Sub-Cpt Record'!C874),"")</f>
        <v/>
      </c>
      <c r="AU874" s="362" t="n">
        <f aca="false">IF($AT874="",1,COUNTIFS($AT$11:$AT$1000, $AT874))</f>
        <v>1</v>
      </c>
      <c r="AV874" s="362" t="n">
        <f aca="false">IF(AT874&lt;&gt;"",'Sub-Cpt Record'!C874/CODE!AU874,0)</f>
        <v>0</v>
      </c>
    </row>
    <row r="875" customFormat="false" ht="15" hidden="false" customHeight="false" outlineLevel="0" collapsed="false">
      <c r="A875" s="362" t="str">
        <f aca="false">IF('Sub-Cpt Record'!B875="",IF(OR('Sub-Cpt Record'!A875=0,'Sub-Cpt Record'!A875=""),"",'Sub-Cpt Record'!A875),CONCATENATE('Sub-Cpt Record'!A875&amp;'Sub-Cpt Record'!B875))</f>
        <v/>
      </c>
      <c r="B875" s="362" t="n">
        <f aca="false">IF($A875="",1,COUNTIFS($A$11:$A$1000, $A875))</f>
        <v>1</v>
      </c>
      <c r="C875" s="363" t="str">
        <f aca="false">IF('Sub-Cpt Record'!E875 = "","",'Sub-Cpt Record'!E875&amp;"  ")</f>
        <v/>
      </c>
      <c r="D875" s="362" t="str">
        <f aca="false">IF('Sub-Cpt Record'!F875 = "","",'Sub-Cpt Record'!F875&amp;"  ")</f>
        <v/>
      </c>
      <c r="E875" s="362" t="str">
        <f aca="false">IF('Sub-Cpt Record'!G875 = "","",'Sub-Cpt Record'!G875&amp;"  ")</f>
        <v/>
      </c>
      <c r="F875" s="362" t="str">
        <f aca="false">IF('Sub-Cpt Record'!H875 = "","",'Sub-Cpt Record'!H875&amp;"  ")</f>
        <v/>
      </c>
      <c r="G875" s="362" t="str">
        <f aca="false">IF('Sub-Cpt Record'!I875 = "","",'Sub-Cpt Record'!I875&amp;"  ")</f>
        <v/>
      </c>
      <c r="H875" s="362" t="str">
        <f aca="false">IF('Sub-Cpt Record'!J875 = "","",'Sub-Cpt Record'!J875&amp;"  ")</f>
        <v/>
      </c>
      <c r="I875" s="364" t="str">
        <f aca="false">CONCATENATE(C875&amp;D875&amp;E875&amp;F875&amp;G875&amp;H875)</f>
        <v/>
      </c>
      <c r="J875" s="362" t="n">
        <f aca="false">IF(A875&lt;&gt;"",'Sub-Cpt Record'!C875/CODE!B875,0)</f>
        <v>0</v>
      </c>
      <c r="L875" s="365" t="str">
        <f aca="false">IF(A875="",IF(L876=1,1,""),1)</f>
        <v/>
      </c>
      <c r="N875" s="366" t="n">
        <f aca="false">COUNTIFS('Felling&amp;Restocking'!$A$11:$A$1000, 'Felling&amp;Restocking'!$A875, 'Felling&amp;Restocking'!$B$11:$B$1000, 'Felling&amp;Restocking'!$B875, 'Felling&amp;Restocking'!$H$11:$H$1000, 'Felling&amp;Restocking'!$H875)</f>
        <v>0</v>
      </c>
      <c r="O875" s="366" t="n">
        <f aca="false">IF(OR('Felling&amp;Restocking'!H875=0,'Felling&amp;Restocking'!H875=""),0,1)</f>
        <v>0</v>
      </c>
      <c r="P875" s="367" t="n">
        <f aca="false">SUM('Felling&amp;Restocking'!O875+'Felling&amp;Restocking'!P875)</f>
        <v>0</v>
      </c>
      <c r="S875" s="369" t="n">
        <f aca="false">IF(AND(O875&lt;&gt;0,P875&lt;&gt;0,'Felling&amp;Restocking'!G875&lt;&gt;0,AA875="",AC875=""),1,0)</f>
        <v>0</v>
      </c>
      <c r="T875" s="370" t="str">
        <f aca="false">IF(OR('Felling&amp;Restocking'!G875=0,'Felling&amp;Restocking'!G875=""),"",SUM('Felling&amp;Restocking'!O875/P875)*'Felling&amp;Restocking'!G875)</f>
        <v/>
      </c>
      <c r="U875" s="370" t="str">
        <f aca="false">IF(OR('Felling&amp;Restocking'!G875=0,'Felling&amp;Restocking'!G875=""),"",SUM('Felling&amp;Restocking'!P875/P875)*'Felling&amp;Restocking'!G875)</f>
        <v/>
      </c>
      <c r="V875" s="371" t="n">
        <f aca="false">IF(CONCATENATE('Felling&amp;Restocking'!U875&amp;'Felling&amp;Restocking'!W875&amp;'Felling&amp;Restocking'!Y875&amp;'Felling&amp;Restocking'!AA875&amp;'Felling&amp;Restocking'!AC875)="",0,1)</f>
        <v>0</v>
      </c>
      <c r="W875" s="372" t="n">
        <f aca="false">IF(OR(OR(TRIM('Felling&amp;Restocking'!H875)="T",TRIM('Felling&amp;Restocking'!H875)="DF",TRIM('Felling&amp;Restocking'!H875)="OS"),O875=0),0,1)</f>
        <v>0</v>
      </c>
      <c r="X875" s="372" t="n">
        <f aca="false">IF(OR('Felling&amp;Restocking'!$S875="",OR('Felling&amp;Restocking'!$S875=0,'Felling&amp;Restocking'!$S875="N/A")),0,1)</f>
        <v>0</v>
      </c>
      <c r="Y875" s="362" t="str">
        <f aca="false">IF(W875=1,T875,"")</f>
        <v/>
      </c>
      <c r="Z875" s="362" t="str">
        <f aca="false">IF(W875=1,U875,"")</f>
        <v/>
      </c>
      <c r="AA875" s="363" t="str">
        <f aca="false">CONCATENATE(IF(AND(AG875="B",AF875&lt;&gt;""),AF875,""),IF(AND(AI875="B",AH875&lt;&gt;""),AH875,""),IF(AND(AK875="B",AJ875&lt;&gt;""),AJ875,""),IF(AND(AM875="B",AL875&lt;&gt;""),AL875,""),IF(AND(AO875="B",AN875&lt;&gt;""),AN875,""),IF(AND(AQ875="B",AP875&lt;&gt;""),AP875,""))</f>
        <v/>
      </c>
      <c r="AC875" s="362" t="str">
        <f aca="false">CONCATENATE(IF(AND(AG875="C",AF875&lt;&gt;""),AF875,""),IF(AND(AI875="C",AH875&lt;&gt;""),AH875,""),IF(AND(AK875="C",AJ875&lt;&gt;""),AJ875,""),IF(AND(AM875="C",AL875&lt;&gt;""),AL875,""),IF(AND(AO875="C",AN875&lt;&gt;""),AN875,""),IF(AND(AQ875="C",AP875&lt;&gt;""),AP875,""))</f>
        <v/>
      </c>
      <c r="AE875" s="362" t="str">
        <f aca="false">CONCATENATE(IF(AS875="","",AS875),IF(AU875="","",AU875),IF(AW875="","",AW875),IF(AY875="","",AY875),IF(BA875="","",BA875),IF(BC875="","",BC875))</f>
        <v>1</v>
      </c>
      <c r="AF875" s="362" t="str">
        <f aca="false">IF('Felling&amp;Restocking'!I875="","",IFERROR(VLOOKUP( 'Felling&amp;Restocking'!I875,SpeciesList[],2,0),"," &amp; 'Felling&amp;Restocking'!I875))</f>
        <v/>
      </c>
      <c r="AG875" s="362" t="str">
        <f aca="false">IF('Felling&amp;Restocking'!I875="","",VLOOKUP( 'Felling&amp;Restocking'!I875,SpeciesList[],4,0))</f>
        <v/>
      </c>
      <c r="AH875" s="362" t="str">
        <f aca="false">IF('Felling&amp;Restocking'!J875="","",IFERROR("," &amp; VLOOKUP( 'Felling&amp;Restocking'!J875,SpeciesList[],2,0),"," &amp; 'Felling&amp;Restocking'!J875))</f>
        <v/>
      </c>
      <c r="AI875" s="362" t="str">
        <f aca="false">IF('Felling&amp;Restocking'!J875="","",VLOOKUP( 'Felling&amp;Restocking'!J875,SpeciesList[],4,0))</f>
        <v/>
      </c>
      <c r="AJ875" s="362" t="str">
        <f aca="false">IF('Felling&amp;Restocking'!K875="","",IFERROR("," &amp; VLOOKUP( 'Felling&amp;Restocking'!K875,SpeciesList[],2,0),"," &amp; 'Felling&amp;Restocking'!K875))</f>
        <v/>
      </c>
      <c r="AK875" s="362" t="str">
        <f aca="false">IF('Felling&amp;Restocking'!K875="","",VLOOKUP( 'Felling&amp;Restocking'!K875,SpeciesList[],4,0))</f>
        <v/>
      </c>
      <c r="AL875" s="362" t="str">
        <f aca="false">IF('Felling&amp;Restocking'!L875="","",IFERROR("," &amp; VLOOKUP( 'Felling&amp;Restocking'!L875,SpeciesList[],2,0),"," &amp; 'Felling&amp;Restocking'!L875))</f>
        <v/>
      </c>
      <c r="AM875" s="362" t="str">
        <f aca="false">IF('Felling&amp;Restocking'!L875="","",VLOOKUP( 'Felling&amp;Restocking'!L875,SpeciesList[],4,0))</f>
        <v/>
      </c>
      <c r="AN875" s="362" t="str">
        <f aca="false">IF('Felling&amp;Restocking'!M875="","",IFERROR("," &amp; VLOOKUP( 'Felling&amp;Restocking'!M875,SpeciesList[],2,0),"," &amp; 'Felling&amp;Restocking'!M875))</f>
        <v/>
      </c>
      <c r="AO875" s="362" t="str">
        <f aca="false">IF('Felling&amp;Restocking'!M875="","",VLOOKUP( 'Felling&amp;Restocking'!M875,SpeciesList[],4,0))</f>
        <v/>
      </c>
      <c r="AP875" s="362" t="str">
        <f aca="false">IF('Felling&amp;Restocking'!N875="","",IFERROR("," &amp; VLOOKUP( 'Felling&amp;Restocking'!N875,SpeciesList[],2,0),"," &amp; 'Felling&amp;Restocking'!N875))</f>
        <v/>
      </c>
      <c r="AQ875" s="362" t="str">
        <f aca="false">IF('Felling&amp;Restocking'!N875="","",VLOOKUP( 'Felling&amp;Restocking'!N875,SpeciesList[],4,0))</f>
        <v/>
      </c>
      <c r="AT875" s="362" t="str">
        <f aca="false">IF('Sub-Cpt Record'!A875&lt;&gt;"",CONCATENATE('Sub-Cpt Record'!A875,'Sub-Cpt Record'!B875,'Sub-Cpt Record'!C875),"")</f>
        <v/>
      </c>
      <c r="AU875" s="362" t="n">
        <f aca="false">IF($AT875="",1,COUNTIFS($AT$11:$AT$1000, $AT875))</f>
        <v>1</v>
      </c>
      <c r="AV875" s="362" t="n">
        <f aca="false">IF(AT875&lt;&gt;"",'Sub-Cpt Record'!C875/CODE!AU875,0)</f>
        <v>0</v>
      </c>
    </row>
    <row r="876" customFormat="false" ht="15" hidden="false" customHeight="false" outlineLevel="0" collapsed="false">
      <c r="A876" s="362" t="str">
        <f aca="false">IF('Sub-Cpt Record'!B876="",IF(OR('Sub-Cpt Record'!A876=0,'Sub-Cpt Record'!A876=""),"",'Sub-Cpt Record'!A876),CONCATENATE('Sub-Cpt Record'!A876&amp;'Sub-Cpt Record'!B876))</f>
        <v/>
      </c>
      <c r="B876" s="362" t="n">
        <f aca="false">IF($A876="",1,COUNTIFS($A$11:$A$1000, $A876))</f>
        <v>1</v>
      </c>
      <c r="C876" s="363" t="str">
        <f aca="false">IF('Sub-Cpt Record'!E876 = "","",'Sub-Cpt Record'!E876&amp;"  ")</f>
        <v/>
      </c>
      <c r="D876" s="362" t="str">
        <f aca="false">IF('Sub-Cpt Record'!F876 = "","",'Sub-Cpt Record'!F876&amp;"  ")</f>
        <v/>
      </c>
      <c r="E876" s="362" t="str">
        <f aca="false">IF('Sub-Cpt Record'!G876 = "","",'Sub-Cpt Record'!G876&amp;"  ")</f>
        <v/>
      </c>
      <c r="F876" s="362" t="str">
        <f aca="false">IF('Sub-Cpt Record'!H876 = "","",'Sub-Cpt Record'!H876&amp;"  ")</f>
        <v/>
      </c>
      <c r="G876" s="362" t="str">
        <f aca="false">IF('Sub-Cpt Record'!I876 = "","",'Sub-Cpt Record'!I876&amp;"  ")</f>
        <v/>
      </c>
      <c r="H876" s="362" t="str">
        <f aca="false">IF('Sub-Cpt Record'!J876 = "","",'Sub-Cpt Record'!J876&amp;"  ")</f>
        <v/>
      </c>
      <c r="I876" s="364" t="str">
        <f aca="false">CONCATENATE(C876&amp;D876&amp;E876&amp;F876&amp;G876&amp;H876)</f>
        <v/>
      </c>
      <c r="J876" s="362" t="n">
        <f aca="false">IF(A876&lt;&gt;"",'Sub-Cpt Record'!C876/CODE!B876,0)</f>
        <v>0</v>
      </c>
      <c r="L876" s="365" t="str">
        <f aca="false">IF(A876="",IF(L877=1,1,""),1)</f>
        <v/>
      </c>
      <c r="N876" s="366" t="n">
        <f aca="false">COUNTIFS('Felling&amp;Restocking'!$A$11:$A$1000, 'Felling&amp;Restocking'!$A876, 'Felling&amp;Restocking'!$B$11:$B$1000, 'Felling&amp;Restocking'!$B876, 'Felling&amp;Restocking'!$H$11:$H$1000, 'Felling&amp;Restocking'!$H876)</f>
        <v>0</v>
      </c>
      <c r="O876" s="366" t="n">
        <f aca="false">IF(OR('Felling&amp;Restocking'!H876=0,'Felling&amp;Restocking'!H876=""),0,1)</f>
        <v>0</v>
      </c>
      <c r="P876" s="367" t="n">
        <f aca="false">SUM('Felling&amp;Restocking'!O876+'Felling&amp;Restocking'!P876)</f>
        <v>0</v>
      </c>
      <c r="S876" s="369" t="n">
        <f aca="false">IF(AND(O876&lt;&gt;0,P876&lt;&gt;0,'Felling&amp;Restocking'!G876&lt;&gt;0,AA876="",AC876=""),1,0)</f>
        <v>0</v>
      </c>
      <c r="T876" s="370" t="str">
        <f aca="false">IF(OR('Felling&amp;Restocking'!G876=0,'Felling&amp;Restocking'!G876=""),"",SUM('Felling&amp;Restocking'!O876/P876)*'Felling&amp;Restocking'!G876)</f>
        <v/>
      </c>
      <c r="U876" s="370" t="str">
        <f aca="false">IF(OR('Felling&amp;Restocking'!G876=0,'Felling&amp;Restocking'!G876=""),"",SUM('Felling&amp;Restocking'!P876/P876)*'Felling&amp;Restocking'!G876)</f>
        <v/>
      </c>
      <c r="V876" s="371" t="n">
        <f aca="false">IF(CONCATENATE('Felling&amp;Restocking'!U876&amp;'Felling&amp;Restocking'!W876&amp;'Felling&amp;Restocking'!Y876&amp;'Felling&amp;Restocking'!AA876&amp;'Felling&amp;Restocking'!AC876)="",0,1)</f>
        <v>0</v>
      </c>
      <c r="W876" s="372" t="n">
        <f aca="false">IF(OR(OR(TRIM('Felling&amp;Restocking'!H876)="T",TRIM('Felling&amp;Restocking'!H876)="DF",TRIM('Felling&amp;Restocking'!H876)="OS"),O876=0),0,1)</f>
        <v>0</v>
      </c>
      <c r="X876" s="372" t="n">
        <f aca="false">IF(OR('Felling&amp;Restocking'!$S876="",OR('Felling&amp;Restocking'!$S876=0,'Felling&amp;Restocking'!$S876="N/A")),0,1)</f>
        <v>0</v>
      </c>
      <c r="Y876" s="362" t="str">
        <f aca="false">IF(W876=1,T876,"")</f>
        <v/>
      </c>
      <c r="Z876" s="362" t="str">
        <f aca="false">IF(W876=1,U876,"")</f>
        <v/>
      </c>
      <c r="AA876" s="363" t="str">
        <f aca="false">CONCATENATE(IF(AND(AG876="B",AF876&lt;&gt;""),AF876,""),IF(AND(AI876="B",AH876&lt;&gt;""),AH876,""),IF(AND(AK876="B",AJ876&lt;&gt;""),AJ876,""),IF(AND(AM876="B",AL876&lt;&gt;""),AL876,""),IF(AND(AO876="B",AN876&lt;&gt;""),AN876,""),IF(AND(AQ876="B",AP876&lt;&gt;""),AP876,""))</f>
        <v/>
      </c>
      <c r="AC876" s="362" t="str">
        <f aca="false">CONCATENATE(IF(AND(AG876="C",AF876&lt;&gt;""),AF876,""),IF(AND(AI876="C",AH876&lt;&gt;""),AH876,""),IF(AND(AK876="C",AJ876&lt;&gt;""),AJ876,""),IF(AND(AM876="C",AL876&lt;&gt;""),AL876,""),IF(AND(AO876="C",AN876&lt;&gt;""),AN876,""),IF(AND(AQ876="C",AP876&lt;&gt;""),AP876,""))</f>
        <v/>
      </c>
      <c r="AE876" s="362" t="str">
        <f aca="false">CONCATENATE(IF(AS876="","",AS876),IF(AU876="","",AU876),IF(AW876="","",AW876),IF(AY876="","",AY876),IF(BA876="","",BA876),IF(BC876="","",BC876))</f>
        <v>1</v>
      </c>
      <c r="AF876" s="362" t="str">
        <f aca="false">IF('Felling&amp;Restocking'!I876="","",IFERROR(VLOOKUP( 'Felling&amp;Restocking'!I876,SpeciesList[],2,0),"," &amp; 'Felling&amp;Restocking'!I876))</f>
        <v/>
      </c>
      <c r="AG876" s="362" t="str">
        <f aca="false">IF('Felling&amp;Restocking'!I876="","",VLOOKUP( 'Felling&amp;Restocking'!I876,SpeciesList[],4,0))</f>
        <v/>
      </c>
      <c r="AH876" s="362" t="str">
        <f aca="false">IF('Felling&amp;Restocking'!J876="","",IFERROR("," &amp; VLOOKUP( 'Felling&amp;Restocking'!J876,SpeciesList[],2,0),"," &amp; 'Felling&amp;Restocking'!J876))</f>
        <v/>
      </c>
      <c r="AI876" s="362" t="str">
        <f aca="false">IF('Felling&amp;Restocking'!J876="","",VLOOKUP( 'Felling&amp;Restocking'!J876,SpeciesList[],4,0))</f>
        <v/>
      </c>
      <c r="AJ876" s="362" t="str">
        <f aca="false">IF('Felling&amp;Restocking'!K876="","",IFERROR("," &amp; VLOOKUP( 'Felling&amp;Restocking'!K876,SpeciesList[],2,0),"," &amp; 'Felling&amp;Restocking'!K876))</f>
        <v/>
      </c>
      <c r="AK876" s="362" t="str">
        <f aca="false">IF('Felling&amp;Restocking'!K876="","",VLOOKUP( 'Felling&amp;Restocking'!K876,SpeciesList[],4,0))</f>
        <v/>
      </c>
      <c r="AL876" s="362" t="str">
        <f aca="false">IF('Felling&amp;Restocking'!L876="","",IFERROR("," &amp; VLOOKUP( 'Felling&amp;Restocking'!L876,SpeciesList[],2,0),"," &amp; 'Felling&amp;Restocking'!L876))</f>
        <v/>
      </c>
      <c r="AM876" s="362" t="str">
        <f aca="false">IF('Felling&amp;Restocking'!L876="","",VLOOKUP( 'Felling&amp;Restocking'!L876,SpeciesList[],4,0))</f>
        <v/>
      </c>
      <c r="AN876" s="362" t="str">
        <f aca="false">IF('Felling&amp;Restocking'!M876="","",IFERROR("," &amp; VLOOKUP( 'Felling&amp;Restocking'!M876,SpeciesList[],2,0),"," &amp; 'Felling&amp;Restocking'!M876))</f>
        <v/>
      </c>
      <c r="AO876" s="362" t="str">
        <f aca="false">IF('Felling&amp;Restocking'!M876="","",VLOOKUP( 'Felling&amp;Restocking'!M876,SpeciesList[],4,0))</f>
        <v/>
      </c>
      <c r="AP876" s="362" t="str">
        <f aca="false">IF('Felling&amp;Restocking'!N876="","",IFERROR("," &amp; VLOOKUP( 'Felling&amp;Restocking'!N876,SpeciesList[],2,0),"," &amp; 'Felling&amp;Restocking'!N876))</f>
        <v/>
      </c>
      <c r="AQ876" s="362" t="str">
        <f aca="false">IF('Felling&amp;Restocking'!N876="","",VLOOKUP( 'Felling&amp;Restocking'!N876,SpeciesList[],4,0))</f>
        <v/>
      </c>
      <c r="AT876" s="362" t="str">
        <f aca="false">IF('Sub-Cpt Record'!A876&lt;&gt;"",CONCATENATE('Sub-Cpt Record'!A876,'Sub-Cpt Record'!B876,'Sub-Cpt Record'!C876),"")</f>
        <v/>
      </c>
      <c r="AU876" s="362" t="n">
        <f aca="false">IF($AT876="",1,COUNTIFS($AT$11:$AT$1000, $AT876))</f>
        <v>1</v>
      </c>
      <c r="AV876" s="362" t="n">
        <f aca="false">IF(AT876&lt;&gt;"",'Sub-Cpt Record'!C876/CODE!AU876,0)</f>
        <v>0</v>
      </c>
    </row>
    <row r="877" customFormat="false" ht="15" hidden="false" customHeight="false" outlineLevel="0" collapsed="false">
      <c r="A877" s="362" t="str">
        <f aca="false">IF('Sub-Cpt Record'!B877="",IF(OR('Sub-Cpt Record'!A877=0,'Sub-Cpt Record'!A877=""),"",'Sub-Cpt Record'!A877),CONCATENATE('Sub-Cpt Record'!A877&amp;'Sub-Cpt Record'!B877))</f>
        <v/>
      </c>
      <c r="B877" s="362" t="n">
        <f aca="false">IF($A877="",1,COUNTIFS($A$11:$A$1000, $A877))</f>
        <v>1</v>
      </c>
      <c r="C877" s="363" t="str">
        <f aca="false">IF('Sub-Cpt Record'!E877 = "","",'Sub-Cpt Record'!E877&amp;"  ")</f>
        <v/>
      </c>
      <c r="D877" s="362" t="str">
        <f aca="false">IF('Sub-Cpt Record'!F877 = "","",'Sub-Cpt Record'!F877&amp;"  ")</f>
        <v/>
      </c>
      <c r="E877" s="362" t="str">
        <f aca="false">IF('Sub-Cpt Record'!G877 = "","",'Sub-Cpt Record'!G877&amp;"  ")</f>
        <v/>
      </c>
      <c r="F877" s="362" t="str">
        <f aca="false">IF('Sub-Cpt Record'!H877 = "","",'Sub-Cpt Record'!H877&amp;"  ")</f>
        <v/>
      </c>
      <c r="G877" s="362" t="str">
        <f aca="false">IF('Sub-Cpt Record'!I877 = "","",'Sub-Cpt Record'!I877&amp;"  ")</f>
        <v/>
      </c>
      <c r="H877" s="362" t="str">
        <f aca="false">IF('Sub-Cpt Record'!J877 = "","",'Sub-Cpt Record'!J877&amp;"  ")</f>
        <v/>
      </c>
      <c r="I877" s="364" t="str">
        <f aca="false">CONCATENATE(C877&amp;D877&amp;E877&amp;F877&amp;G877&amp;H877)</f>
        <v/>
      </c>
      <c r="J877" s="362" t="n">
        <f aca="false">IF(A877&lt;&gt;"",'Sub-Cpt Record'!C877/CODE!B877,0)</f>
        <v>0</v>
      </c>
      <c r="L877" s="365" t="str">
        <f aca="false">IF(A877="",IF(L878=1,1,""),1)</f>
        <v/>
      </c>
      <c r="N877" s="366" t="n">
        <f aca="false">COUNTIFS('Felling&amp;Restocking'!$A$11:$A$1000, 'Felling&amp;Restocking'!$A877, 'Felling&amp;Restocking'!$B$11:$B$1000, 'Felling&amp;Restocking'!$B877, 'Felling&amp;Restocking'!$H$11:$H$1000, 'Felling&amp;Restocking'!$H877)</f>
        <v>0</v>
      </c>
      <c r="O877" s="366" t="n">
        <f aca="false">IF(OR('Felling&amp;Restocking'!H877=0,'Felling&amp;Restocking'!H877=""),0,1)</f>
        <v>0</v>
      </c>
      <c r="P877" s="367" t="n">
        <f aca="false">SUM('Felling&amp;Restocking'!O877+'Felling&amp;Restocking'!P877)</f>
        <v>0</v>
      </c>
      <c r="S877" s="369" t="n">
        <f aca="false">IF(AND(O877&lt;&gt;0,P877&lt;&gt;0,'Felling&amp;Restocking'!G877&lt;&gt;0,AA877="",AC877=""),1,0)</f>
        <v>0</v>
      </c>
      <c r="T877" s="370" t="str">
        <f aca="false">IF(OR('Felling&amp;Restocking'!G877=0,'Felling&amp;Restocking'!G877=""),"",SUM('Felling&amp;Restocking'!O877/P877)*'Felling&amp;Restocking'!G877)</f>
        <v/>
      </c>
      <c r="U877" s="370" t="str">
        <f aca="false">IF(OR('Felling&amp;Restocking'!G877=0,'Felling&amp;Restocking'!G877=""),"",SUM('Felling&amp;Restocking'!P877/P877)*'Felling&amp;Restocking'!G877)</f>
        <v/>
      </c>
      <c r="V877" s="371" t="n">
        <f aca="false">IF(CONCATENATE('Felling&amp;Restocking'!U877&amp;'Felling&amp;Restocking'!W877&amp;'Felling&amp;Restocking'!Y877&amp;'Felling&amp;Restocking'!AA877&amp;'Felling&amp;Restocking'!AC877)="",0,1)</f>
        <v>0</v>
      </c>
      <c r="W877" s="372" t="n">
        <f aca="false">IF(OR(OR(TRIM('Felling&amp;Restocking'!H877)="T",TRIM('Felling&amp;Restocking'!H877)="DF",TRIM('Felling&amp;Restocking'!H877)="OS"),O877=0),0,1)</f>
        <v>0</v>
      </c>
      <c r="X877" s="372" t="n">
        <f aca="false">IF(OR('Felling&amp;Restocking'!$S877="",OR('Felling&amp;Restocking'!$S877=0,'Felling&amp;Restocking'!$S877="N/A")),0,1)</f>
        <v>0</v>
      </c>
      <c r="Y877" s="362" t="str">
        <f aca="false">IF(W877=1,T877,"")</f>
        <v/>
      </c>
      <c r="Z877" s="362" t="str">
        <f aca="false">IF(W877=1,U877,"")</f>
        <v/>
      </c>
      <c r="AA877" s="363" t="str">
        <f aca="false">CONCATENATE(IF(AND(AG877="B",AF877&lt;&gt;""),AF877,""),IF(AND(AI877="B",AH877&lt;&gt;""),AH877,""),IF(AND(AK877="B",AJ877&lt;&gt;""),AJ877,""),IF(AND(AM877="B",AL877&lt;&gt;""),AL877,""),IF(AND(AO877="B",AN877&lt;&gt;""),AN877,""),IF(AND(AQ877="B",AP877&lt;&gt;""),AP877,""))</f>
        <v/>
      </c>
      <c r="AC877" s="362" t="str">
        <f aca="false">CONCATENATE(IF(AND(AG877="C",AF877&lt;&gt;""),AF877,""),IF(AND(AI877="C",AH877&lt;&gt;""),AH877,""),IF(AND(AK877="C",AJ877&lt;&gt;""),AJ877,""),IF(AND(AM877="C",AL877&lt;&gt;""),AL877,""),IF(AND(AO877="C",AN877&lt;&gt;""),AN877,""),IF(AND(AQ877="C",AP877&lt;&gt;""),AP877,""))</f>
        <v/>
      </c>
      <c r="AE877" s="362" t="str">
        <f aca="false">CONCATENATE(IF(AS877="","",AS877),IF(AU877="","",AU877),IF(AW877="","",AW877),IF(AY877="","",AY877),IF(BA877="","",BA877),IF(BC877="","",BC877))</f>
        <v>1</v>
      </c>
      <c r="AF877" s="362" t="str">
        <f aca="false">IF('Felling&amp;Restocking'!I877="","",IFERROR(VLOOKUP( 'Felling&amp;Restocking'!I877,SpeciesList[],2,0),"," &amp; 'Felling&amp;Restocking'!I877))</f>
        <v/>
      </c>
      <c r="AG877" s="362" t="str">
        <f aca="false">IF('Felling&amp;Restocking'!I877="","",VLOOKUP( 'Felling&amp;Restocking'!I877,SpeciesList[],4,0))</f>
        <v/>
      </c>
      <c r="AH877" s="362" t="str">
        <f aca="false">IF('Felling&amp;Restocking'!J877="","",IFERROR("," &amp; VLOOKUP( 'Felling&amp;Restocking'!J877,SpeciesList[],2,0),"," &amp; 'Felling&amp;Restocking'!J877))</f>
        <v/>
      </c>
      <c r="AI877" s="362" t="str">
        <f aca="false">IF('Felling&amp;Restocking'!J877="","",VLOOKUP( 'Felling&amp;Restocking'!J877,SpeciesList[],4,0))</f>
        <v/>
      </c>
      <c r="AJ877" s="362" t="str">
        <f aca="false">IF('Felling&amp;Restocking'!K877="","",IFERROR("," &amp; VLOOKUP( 'Felling&amp;Restocking'!K877,SpeciesList[],2,0),"," &amp; 'Felling&amp;Restocking'!K877))</f>
        <v/>
      </c>
      <c r="AK877" s="362" t="str">
        <f aca="false">IF('Felling&amp;Restocking'!K877="","",VLOOKUP( 'Felling&amp;Restocking'!K877,SpeciesList[],4,0))</f>
        <v/>
      </c>
      <c r="AL877" s="362" t="str">
        <f aca="false">IF('Felling&amp;Restocking'!L877="","",IFERROR("," &amp; VLOOKUP( 'Felling&amp;Restocking'!L877,SpeciesList[],2,0),"," &amp; 'Felling&amp;Restocking'!L877))</f>
        <v/>
      </c>
      <c r="AM877" s="362" t="str">
        <f aca="false">IF('Felling&amp;Restocking'!L877="","",VLOOKUP( 'Felling&amp;Restocking'!L877,SpeciesList[],4,0))</f>
        <v/>
      </c>
      <c r="AN877" s="362" t="str">
        <f aca="false">IF('Felling&amp;Restocking'!M877="","",IFERROR("," &amp; VLOOKUP( 'Felling&amp;Restocking'!M877,SpeciesList[],2,0),"," &amp; 'Felling&amp;Restocking'!M877))</f>
        <v/>
      </c>
      <c r="AO877" s="362" t="str">
        <f aca="false">IF('Felling&amp;Restocking'!M877="","",VLOOKUP( 'Felling&amp;Restocking'!M877,SpeciesList[],4,0))</f>
        <v/>
      </c>
      <c r="AP877" s="362" t="str">
        <f aca="false">IF('Felling&amp;Restocking'!N877="","",IFERROR("," &amp; VLOOKUP( 'Felling&amp;Restocking'!N877,SpeciesList[],2,0),"," &amp; 'Felling&amp;Restocking'!N877))</f>
        <v/>
      </c>
      <c r="AQ877" s="362" t="str">
        <f aca="false">IF('Felling&amp;Restocking'!N877="","",VLOOKUP( 'Felling&amp;Restocking'!N877,SpeciesList[],4,0))</f>
        <v/>
      </c>
      <c r="AT877" s="362" t="str">
        <f aca="false">IF('Sub-Cpt Record'!A877&lt;&gt;"",CONCATENATE('Sub-Cpt Record'!A877,'Sub-Cpt Record'!B877,'Sub-Cpt Record'!C877),"")</f>
        <v/>
      </c>
      <c r="AU877" s="362" t="n">
        <f aca="false">IF($AT877="",1,COUNTIFS($AT$11:$AT$1000, $AT877))</f>
        <v>1</v>
      </c>
      <c r="AV877" s="362" t="n">
        <f aca="false">IF(AT877&lt;&gt;"",'Sub-Cpt Record'!C877/CODE!AU877,0)</f>
        <v>0</v>
      </c>
    </row>
    <row r="878" customFormat="false" ht="15" hidden="false" customHeight="false" outlineLevel="0" collapsed="false">
      <c r="A878" s="362" t="str">
        <f aca="false">IF('Sub-Cpt Record'!B878="",IF(OR('Sub-Cpt Record'!A878=0,'Sub-Cpt Record'!A878=""),"",'Sub-Cpt Record'!A878),CONCATENATE('Sub-Cpt Record'!A878&amp;'Sub-Cpt Record'!B878))</f>
        <v/>
      </c>
      <c r="B878" s="362" t="n">
        <f aca="false">IF($A878="",1,COUNTIFS($A$11:$A$1000, $A878))</f>
        <v>1</v>
      </c>
      <c r="C878" s="363" t="str">
        <f aca="false">IF('Sub-Cpt Record'!E878 = "","",'Sub-Cpt Record'!E878&amp;"  ")</f>
        <v/>
      </c>
      <c r="D878" s="362" t="str">
        <f aca="false">IF('Sub-Cpt Record'!F878 = "","",'Sub-Cpt Record'!F878&amp;"  ")</f>
        <v/>
      </c>
      <c r="E878" s="362" t="str">
        <f aca="false">IF('Sub-Cpt Record'!G878 = "","",'Sub-Cpt Record'!G878&amp;"  ")</f>
        <v/>
      </c>
      <c r="F878" s="362" t="str">
        <f aca="false">IF('Sub-Cpt Record'!H878 = "","",'Sub-Cpt Record'!H878&amp;"  ")</f>
        <v/>
      </c>
      <c r="G878" s="362" t="str">
        <f aca="false">IF('Sub-Cpt Record'!I878 = "","",'Sub-Cpt Record'!I878&amp;"  ")</f>
        <v/>
      </c>
      <c r="H878" s="362" t="str">
        <f aca="false">IF('Sub-Cpt Record'!J878 = "","",'Sub-Cpt Record'!J878&amp;"  ")</f>
        <v/>
      </c>
      <c r="I878" s="364" t="str">
        <f aca="false">CONCATENATE(C878&amp;D878&amp;E878&amp;F878&amp;G878&amp;H878)</f>
        <v/>
      </c>
      <c r="J878" s="362" t="n">
        <f aca="false">IF(A878&lt;&gt;"",'Sub-Cpt Record'!C878/CODE!B878,0)</f>
        <v>0</v>
      </c>
      <c r="L878" s="365" t="str">
        <f aca="false">IF(A878="",IF(L879=1,1,""),1)</f>
        <v/>
      </c>
      <c r="N878" s="366" t="n">
        <f aca="false">COUNTIFS('Felling&amp;Restocking'!$A$11:$A$1000, 'Felling&amp;Restocking'!$A878, 'Felling&amp;Restocking'!$B$11:$B$1000, 'Felling&amp;Restocking'!$B878, 'Felling&amp;Restocking'!$H$11:$H$1000, 'Felling&amp;Restocking'!$H878)</f>
        <v>0</v>
      </c>
      <c r="O878" s="366" t="n">
        <f aca="false">IF(OR('Felling&amp;Restocking'!H878=0,'Felling&amp;Restocking'!H878=""),0,1)</f>
        <v>0</v>
      </c>
      <c r="P878" s="367" t="n">
        <f aca="false">SUM('Felling&amp;Restocking'!O878+'Felling&amp;Restocking'!P878)</f>
        <v>0</v>
      </c>
      <c r="S878" s="369" t="n">
        <f aca="false">IF(AND(O878&lt;&gt;0,P878&lt;&gt;0,'Felling&amp;Restocking'!G878&lt;&gt;0,AA878="",AC878=""),1,0)</f>
        <v>0</v>
      </c>
      <c r="T878" s="370" t="str">
        <f aca="false">IF(OR('Felling&amp;Restocking'!G878=0,'Felling&amp;Restocking'!G878=""),"",SUM('Felling&amp;Restocking'!O878/P878)*'Felling&amp;Restocking'!G878)</f>
        <v/>
      </c>
      <c r="U878" s="370" t="str">
        <f aca="false">IF(OR('Felling&amp;Restocking'!G878=0,'Felling&amp;Restocking'!G878=""),"",SUM('Felling&amp;Restocking'!P878/P878)*'Felling&amp;Restocking'!G878)</f>
        <v/>
      </c>
      <c r="V878" s="371" t="n">
        <f aca="false">IF(CONCATENATE('Felling&amp;Restocking'!U878&amp;'Felling&amp;Restocking'!W878&amp;'Felling&amp;Restocking'!Y878&amp;'Felling&amp;Restocking'!AA878&amp;'Felling&amp;Restocking'!AC878)="",0,1)</f>
        <v>0</v>
      </c>
      <c r="W878" s="372" t="n">
        <f aca="false">IF(OR(OR(TRIM('Felling&amp;Restocking'!H878)="T",TRIM('Felling&amp;Restocking'!H878)="DF",TRIM('Felling&amp;Restocking'!H878)="OS"),O878=0),0,1)</f>
        <v>0</v>
      </c>
      <c r="X878" s="372" t="n">
        <f aca="false">IF(OR('Felling&amp;Restocking'!$S878="",OR('Felling&amp;Restocking'!$S878=0,'Felling&amp;Restocking'!$S878="N/A")),0,1)</f>
        <v>0</v>
      </c>
      <c r="Y878" s="362" t="str">
        <f aca="false">IF(W878=1,T878,"")</f>
        <v/>
      </c>
      <c r="Z878" s="362" t="str">
        <f aca="false">IF(W878=1,U878,"")</f>
        <v/>
      </c>
      <c r="AA878" s="363" t="str">
        <f aca="false">CONCATENATE(IF(AND(AG878="B",AF878&lt;&gt;""),AF878,""),IF(AND(AI878="B",AH878&lt;&gt;""),AH878,""),IF(AND(AK878="B",AJ878&lt;&gt;""),AJ878,""),IF(AND(AM878="B",AL878&lt;&gt;""),AL878,""),IF(AND(AO878="B",AN878&lt;&gt;""),AN878,""),IF(AND(AQ878="B",AP878&lt;&gt;""),AP878,""))</f>
        <v/>
      </c>
      <c r="AC878" s="362" t="str">
        <f aca="false">CONCATENATE(IF(AND(AG878="C",AF878&lt;&gt;""),AF878,""),IF(AND(AI878="C",AH878&lt;&gt;""),AH878,""),IF(AND(AK878="C",AJ878&lt;&gt;""),AJ878,""),IF(AND(AM878="C",AL878&lt;&gt;""),AL878,""),IF(AND(AO878="C",AN878&lt;&gt;""),AN878,""),IF(AND(AQ878="C",AP878&lt;&gt;""),AP878,""))</f>
        <v/>
      </c>
      <c r="AE878" s="362" t="str">
        <f aca="false">CONCATENATE(IF(AS878="","",AS878),IF(AU878="","",AU878),IF(AW878="","",AW878),IF(AY878="","",AY878),IF(BA878="","",BA878),IF(BC878="","",BC878))</f>
        <v>1</v>
      </c>
      <c r="AF878" s="362" t="str">
        <f aca="false">IF('Felling&amp;Restocking'!I878="","",IFERROR(VLOOKUP( 'Felling&amp;Restocking'!I878,SpeciesList[],2,0),"," &amp; 'Felling&amp;Restocking'!I878))</f>
        <v/>
      </c>
      <c r="AG878" s="362" t="str">
        <f aca="false">IF('Felling&amp;Restocking'!I878="","",VLOOKUP( 'Felling&amp;Restocking'!I878,SpeciesList[],4,0))</f>
        <v/>
      </c>
      <c r="AH878" s="362" t="str">
        <f aca="false">IF('Felling&amp;Restocking'!J878="","",IFERROR("," &amp; VLOOKUP( 'Felling&amp;Restocking'!J878,SpeciesList[],2,0),"," &amp; 'Felling&amp;Restocking'!J878))</f>
        <v/>
      </c>
      <c r="AI878" s="362" t="str">
        <f aca="false">IF('Felling&amp;Restocking'!J878="","",VLOOKUP( 'Felling&amp;Restocking'!J878,SpeciesList[],4,0))</f>
        <v/>
      </c>
      <c r="AJ878" s="362" t="str">
        <f aca="false">IF('Felling&amp;Restocking'!K878="","",IFERROR("," &amp; VLOOKUP( 'Felling&amp;Restocking'!K878,SpeciesList[],2,0),"," &amp; 'Felling&amp;Restocking'!K878))</f>
        <v/>
      </c>
      <c r="AK878" s="362" t="str">
        <f aca="false">IF('Felling&amp;Restocking'!K878="","",VLOOKUP( 'Felling&amp;Restocking'!K878,SpeciesList[],4,0))</f>
        <v/>
      </c>
      <c r="AL878" s="362" t="str">
        <f aca="false">IF('Felling&amp;Restocking'!L878="","",IFERROR("," &amp; VLOOKUP( 'Felling&amp;Restocking'!L878,SpeciesList[],2,0),"," &amp; 'Felling&amp;Restocking'!L878))</f>
        <v/>
      </c>
      <c r="AM878" s="362" t="str">
        <f aca="false">IF('Felling&amp;Restocking'!L878="","",VLOOKUP( 'Felling&amp;Restocking'!L878,SpeciesList[],4,0))</f>
        <v/>
      </c>
      <c r="AN878" s="362" t="str">
        <f aca="false">IF('Felling&amp;Restocking'!M878="","",IFERROR("," &amp; VLOOKUP( 'Felling&amp;Restocking'!M878,SpeciesList[],2,0),"," &amp; 'Felling&amp;Restocking'!M878))</f>
        <v/>
      </c>
      <c r="AO878" s="362" t="str">
        <f aca="false">IF('Felling&amp;Restocking'!M878="","",VLOOKUP( 'Felling&amp;Restocking'!M878,SpeciesList[],4,0))</f>
        <v/>
      </c>
      <c r="AP878" s="362" t="str">
        <f aca="false">IF('Felling&amp;Restocking'!N878="","",IFERROR("," &amp; VLOOKUP( 'Felling&amp;Restocking'!N878,SpeciesList[],2,0),"," &amp; 'Felling&amp;Restocking'!N878))</f>
        <v/>
      </c>
      <c r="AQ878" s="362" t="str">
        <f aca="false">IF('Felling&amp;Restocking'!N878="","",VLOOKUP( 'Felling&amp;Restocking'!N878,SpeciesList[],4,0))</f>
        <v/>
      </c>
      <c r="AT878" s="362" t="str">
        <f aca="false">IF('Sub-Cpt Record'!A878&lt;&gt;"",CONCATENATE('Sub-Cpt Record'!A878,'Sub-Cpt Record'!B878,'Sub-Cpt Record'!C878),"")</f>
        <v/>
      </c>
      <c r="AU878" s="362" t="n">
        <f aca="false">IF($AT878="",1,COUNTIFS($AT$11:$AT$1000, $AT878))</f>
        <v>1</v>
      </c>
      <c r="AV878" s="362" t="n">
        <f aca="false">IF(AT878&lt;&gt;"",'Sub-Cpt Record'!C878/CODE!AU878,0)</f>
        <v>0</v>
      </c>
    </row>
    <row r="879" customFormat="false" ht="15" hidden="false" customHeight="false" outlineLevel="0" collapsed="false">
      <c r="A879" s="362" t="str">
        <f aca="false">IF('Sub-Cpt Record'!B879="",IF(OR('Sub-Cpt Record'!A879=0,'Sub-Cpt Record'!A879=""),"",'Sub-Cpt Record'!A879),CONCATENATE('Sub-Cpt Record'!A879&amp;'Sub-Cpt Record'!B879))</f>
        <v/>
      </c>
      <c r="B879" s="362" t="n">
        <f aca="false">IF($A879="",1,COUNTIFS($A$11:$A$1000, $A879))</f>
        <v>1</v>
      </c>
      <c r="C879" s="363" t="str">
        <f aca="false">IF('Sub-Cpt Record'!E879 = "","",'Sub-Cpt Record'!E879&amp;"  ")</f>
        <v/>
      </c>
      <c r="D879" s="362" t="str">
        <f aca="false">IF('Sub-Cpt Record'!F879 = "","",'Sub-Cpt Record'!F879&amp;"  ")</f>
        <v/>
      </c>
      <c r="E879" s="362" t="str">
        <f aca="false">IF('Sub-Cpt Record'!G879 = "","",'Sub-Cpt Record'!G879&amp;"  ")</f>
        <v/>
      </c>
      <c r="F879" s="362" t="str">
        <f aca="false">IF('Sub-Cpt Record'!H879 = "","",'Sub-Cpt Record'!H879&amp;"  ")</f>
        <v/>
      </c>
      <c r="G879" s="362" t="str">
        <f aca="false">IF('Sub-Cpt Record'!I879 = "","",'Sub-Cpt Record'!I879&amp;"  ")</f>
        <v/>
      </c>
      <c r="H879" s="362" t="str">
        <f aca="false">IF('Sub-Cpt Record'!J879 = "","",'Sub-Cpt Record'!J879&amp;"  ")</f>
        <v/>
      </c>
      <c r="I879" s="364" t="str">
        <f aca="false">CONCATENATE(C879&amp;D879&amp;E879&amp;F879&amp;G879&amp;H879)</f>
        <v/>
      </c>
      <c r="J879" s="362" t="n">
        <f aca="false">IF(A879&lt;&gt;"",'Sub-Cpt Record'!C879/CODE!B879,0)</f>
        <v>0</v>
      </c>
      <c r="L879" s="365" t="str">
        <f aca="false">IF(A879="",IF(L880=1,1,""),1)</f>
        <v/>
      </c>
      <c r="N879" s="366" t="n">
        <f aca="false">COUNTIFS('Felling&amp;Restocking'!$A$11:$A$1000, 'Felling&amp;Restocking'!$A879, 'Felling&amp;Restocking'!$B$11:$B$1000, 'Felling&amp;Restocking'!$B879, 'Felling&amp;Restocking'!$H$11:$H$1000, 'Felling&amp;Restocking'!$H879)</f>
        <v>0</v>
      </c>
      <c r="O879" s="366" t="n">
        <f aca="false">IF(OR('Felling&amp;Restocking'!H879=0,'Felling&amp;Restocking'!H879=""),0,1)</f>
        <v>0</v>
      </c>
      <c r="P879" s="367" t="n">
        <f aca="false">SUM('Felling&amp;Restocking'!O879+'Felling&amp;Restocking'!P879)</f>
        <v>0</v>
      </c>
      <c r="S879" s="369" t="n">
        <f aca="false">IF(AND(O879&lt;&gt;0,P879&lt;&gt;0,'Felling&amp;Restocking'!G879&lt;&gt;0,AA879="",AC879=""),1,0)</f>
        <v>0</v>
      </c>
      <c r="T879" s="370" t="str">
        <f aca="false">IF(OR('Felling&amp;Restocking'!G879=0,'Felling&amp;Restocking'!G879=""),"",SUM('Felling&amp;Restocking'!O879/P879)*'Felling&amp;Restocking'!G879)</f>
        <v/>
      </c>
      <c r="U879" s="370" t="str">
        <f aca="false">IF(OR('Felling&amp;Restocking'!G879=0,'Felling&amp;Restocking'!G879=""),"",SUM('Felling&amp;Restocking'!P879/P879)*'Felling&amp;Restocking'!G879)</f>
        <v/>
      </c>
      <c r="V879" s="371" t="n">
        <f aca="false">IF(CONCATENATE('Felling&amp;Restocking'!U879&amp;'Felling&amp;Restocking'!W879&amp;'Felling&amp;Restocking'!Y879&amp;'Felling&amp;Restocking'!AA879&amp;'Felling&amp;Restocking'!AC879)="",0,1)</f>
        <v>0</v>
      </c>
      <c r="W879" s="372" t="n">
        <f aca="false">IF(OR(OR(TRIM('Felling&amp;Restocking'!H879)="T",TRIM('Felling&amp;Restocking'!H879)="DF",TRIM('Felling&amp;Restocking'!H879)="OS"),O879=0),0,1)</f>
        <v>0</v>
      </c>
      <c r="X879" s="372" t="n">
        <f aca="false">IF(OR('Felling&amp;Restocking'!$S879="",OR('Felling&amp;Restocking'!$S879=0,'Felling&amp;Restocking'!$S879="N/A")),0,1)</f>
        <v>0</v>
      </c>
      <c r="Y879" s="362" t="str">
        <f aca="false">IF(W879=1,T879,"")</f>
        <v/>
      </c>
      <c r="Z879" s="362" t="str">
        <f aca="false">IF(W879=1,U879,"")</f>
        <v/>
      </c>
      <c r="AA879" s="363" t="str">
        <f aca="false">CONCATENATE(IF(AND(AG879="B",AF879&lt;&gt;""),AF879,""),IF(AND(AI879="B",AH879&lt;&gt;""),AH879,""),IF(AND(AK879="B",AJ879&lt;&gt;""),AJ879,""),IF(AND(AM879="B",AL879&lt;&gt;""),AL879,""),IF(AND(AO879="B",AN879&lt;&gt;""),AN879,""),IF(AND(AQ879="B",AP879&lt;&gt;""),AP879,""))</f>
        <v/>
      </c>
      <c r="AC879" s="362" t="str">
        <f aca="false">CONCATENATE(IF(AND(AG879="C",AF879&lt;&gt;""),AF879,""),IF(AND(AI879="C",AH879&lt;&gt;""),AH879,""),IF(AND(AK879="C",AJ879&lt;&gt;""),AJ879,""),IF(AND(AM879="C",AL879&lt;&gt;""),AL879,""),IF(AND(AO879="C",AN879&lt;&gt;""),AN879,""),IF(AND(AQ879="C",AP879&lt;&gt;""),AP879,""))</f>
        <v/>
      </c>
      <c r="AE879" s="362" t="str">
        <f aca="false">CONCATENATE(IF(AS879="","",AS879),IF(AU879="","",AU879),IF(AW879="","",AW879),IF(AY879="","",AY879),IF(BA879="","",BA879),IF(BC879="","",BC879))</f>
        <v>1</v>
      </c>
      <c r="AF879" s="362" t="str">
        <f aca="false">IF('Felling&amp;Restocking'!I879="","",IFERROR(VLOOKUP( 'Felling&amp;Restocking'!I879,SpeciesList[],2,0),"," &amp; 'Felling&amp;Restocking'!I879))</f>
        <v/>
      </c>
      <c r="AG879" s="362" t="str">
        <f aca="false">IF('Felling&amp;Restocking'!I879="","",VLOOKUP( 'Felling&amp;Restocking'!I879,SpeciesList[],4,0))</f>
        <v/>
      </c>
      <c r="AH879" s="362" t="str">
        <f aca="false">IF('Felling&amp;Restocking'!J879="","",IFERROR("," &amp; VLOOKUP( 'Felling&amp;Restocking'!J879,SpeciesList[],2,0),"," &amp; 'Felling&amp;Restocking'!J879))</f>
        <v/>
      </c>
      <c r="AI879" s="362" t="str">
        <f aca="false">IF('Felling&amp;Restocking'!J879="","",VLOOKUP( 'Felling&amp;Restocking'!J879,SpeciesList[],4,0))</f>
        <v/>
      </c>
      <c r="AJ879" s="362" t="str">
        <f aca="false">IF('Felling&amp;Restocking'!K879="","",IFERROR("," &amp; VLOOKUP( 'Felling&amp;Restocking'!K879,SpeciesList[],2,0),"," &amp; 'Felling&amp;Restocking'!K879))</f>
        <v/>
      </c>
      <c r="AK879" s="362" t="str">
        <f aca="false">IF('Felling&amp;Restocking'!K879="","",VLOOKUP( 'Felling&amp;Restocking'!K879,SpeciesList[],4,0))</f>
        <v/>
      </c>
      <c r="AL879" s="362" t="str">
        <f aca="false">IF('Felling&amp;Restocking'!L879="","",IFERROR("," &amp; VLOOKUP( 'Felling&amp;Restocking'!L879,SpeciesList[],2,0),"," &amp; 'Felling&amp;Restocking'!L879))</f>
        <v/>
      </c>
      <c r="AM879" s="362" t="str">
        <f aca="false">IF('Felling&amp;Restocking'!L879="","",VLOOKUP( 'Felling&amp;Restocking'!L879,SpeciesList[],4,0))</f>
        <v/>
      </c>
      <c r="AN879" s="362" t="str">
        <f aca="false">IF('Felling&amp;Restocking'!M879="","",IFERROR("," &amp; VLOOKUP( 'Felling&amp;Restocking'!M879,SpeciesList[],2,0),"," &amp; 'Felling&amp;Restocking'!M879))</f>
        <v/>
      </c>
      <c r="AO879" s="362" t="str">
        <f aca="false">IF('Felling&amp;Restocking'!M879="","",VLOOKUP( 'Felling&amp;Restocking'!M879,SpeciesList[],4,0))</f>
        <v/>
      </c>
      <c r="AP879" s="362" t="str">
        <f aca="false">IF('Felling&amp;Restocking'!N879="","",IFERROR("," &amp; VLOOKUP( 'Felling&amp;Restocking'!N879,SpeciesList[],2,0),"," &amp; 'Felling&amp;Restocking'!N879))</f>
        <v/>
      </c>
      <c r="AQ879" s="362" t="str">
        <f aca="false">IF('Felling&amp;Restocking'!N879="","",VLOOKUP( 'Felling&amp;Restocking'!N879,SpeciesList[],4,0))</f>
        <v/>
      </c>
      <c r="AT879" s="362" t="str">
        <f aca="false">IF('Sub-Cpt Record'!A879&lt;&gt;"",CONCATENATE('Sub-Cpt Record'!A879,'Sub-Cpt Record'!B879,'Sub-Cpt Record'!C879),"")</f>
        <v/>
      </c>
      <c r="AU879" s="362" t="n">
        <f aca="false">IF($AT879="",1,COUNTIFS($AT$11:$AT$1000, $AT879))</f>
        <v>1</v>
      </c>
      <c r="AV879" s="362" t="n">
        <f aca="false">IF(AT879&lt;&gt;"",'Sub-Cpt Record'!C879/CODE!AU879,0)</f>
        <v>0</v>
      </c>
    </row>
    <row r="880" customFormat="false" ht="15" hidden="false" customHeight="false" outlineLevel="0" collapsed="false">
      <c r="A880" s="362" t="str">
        <f aca="false">IF('Sub-Cpt Record'!B880="",IF(OR('Sub-Cpt Record'!A880=0,'Sub-Cpt Record'!A880=""),"",'Sub-Cpt Record'!A880),CONCATENATE('Sub-Cpt Record'!A880&amp;'Sub-Cpt Record'!B880))</f>
        <v/>
      </c>
      <c r="B880" s="362" t="n">
        <f aca="false">IF($A880="",1,COUNTIFS($A$11:$A$1000, $A880))</f>
        <v>1</v>
      </c>
      <c r="C880" s="363" t="str">
        <f aca="false">IF('Sub-Cpt Record'!E880 = "","",'Sub-Cpt Record'!E880&amp;"  ")</f>
        <v/>
      </c>
      <c r="D880" s="362" t="str">
        <f aca="false">IF('Sub-Cpt Record'!F880 = "","",'Sub-Cpt Record'!F880&amp;"  ")</f>
        <v/>
      </c>
      <c r="E880" s="362" t="str">
        <f aca="false">IF('Sub-Cpt Record'!G880 = "","",'Sub-Cpt Record'!G880&amp;"  ")</f>
        <v/>
      </c>
      <c r="F880" s="362" t="str">
        <f aca="false">IF('Sub-Cpt Record'!H880 = "","",'Sub-Cpt Record'!H880&amp;"  ")</f>
        <v/>
      </c>
      <c r="G880" s="362" t="str">
        <f aca="false">IF('Sub-Cpt Record'!I880 = "","",'Sub-Cpt Record'!I880&amp;"  ")</f>
        <v/>
      </c>
      <c r="H880" s="362" t="str">
        <f aca="false">IF('Sub-Cpt Record'!J880 = "","",'Sub-Cpt Record'!J880&amp;"  ")</f>
        <v/>
      </c>
      <c r="I880" s="364" t="str">
        <f aca="false">CONCATENATE(C880&amp;D880&amp;E880&amp;F880&amp;G880&amp;H880)</f>
        <v/>
      </c>
      <c r="J880" s="362" t="n">
        <f aca="false">IF(A880&lt;&gt;"",'Sub-Cpt Record'!C880/CODE!B880,0)</f>
        <v>0</v>
      </c>
      <c r="L880" s="365" t="str">
        <f aca="false">IF(A880="",IF(L881=1,1,""),1)</f>
        <v/>
      </c>
      <c r="N880" s="366" t="n">
        <f aca="false">COUNTIFS('Felling&amp;Restocking'!$A$11:$A$1000, 'Felling&amp;Restocking'!$A880, 'Felling&amp;Restocking'!$B$11:$B$1000, 'Felling&amp;Restocking'!$B880, 'Felling&amp;Restocking'!$H$11:$H$1000, 'Felling&amp;Restocking'!$H880)</f>
        <v>0</v>
      </c>
      <c r="O880" s="366" t="n">
        <f aca="false">IF(OR('Felling&amp;Restocking'!H880=0,'Felling&amp;Restocking'!H880=""),0,1)</f>
        <v>0</v>
      </c>
      <c r="P880" s="367" t="n">
        <f aca="false">SUM('Felling&amp;Restocking'!O880+'Felling&amp;Restocking'!P880)</f>
        <v>0</v>
      </c>
      <c r="S880" s="369" t="n">
        <f aca="false">IF(AND(O880&lt;&gt;0,P880&lt;&gt;0,'Felling&amp;Restocking'!G880&lt;&gt;0,AA880="",AC880=""),1,0)</f>
        <v>0</v>
      </c>
      <c r="T880" s="370" t="str">
        <f aca="false">IF(OR('Felling&amp;Restocking'!G880=0,'Felling&amp;Restocking'!G880=""),"",SUM('Felling&amp;Restocking'!O880/P880)*'Felling&amp;Restocking'!G880)</f>
        <v/>
      </c>
      <c r="U880" s="370" t="str">
        <f aca="false">IF(OR('Felling&amp;Restocking'!G880=0,'Felling&amp;Restocking'!G880=""),"",SUM('Felling&amp;Restocking'!P880/P880)*'Felling&amp;Restocking'!G880)</f>
        <v/>
      </c>
      <c r="V880" s="371" t="n">
        <f aca="false">IF(CONCATENATE('Felling&amp;Restocking'!U880&amp;'Felling&amp;Restocking'!W880&amp;'Felling&amp;Restocking'!Y880&amp;'Felling&amp;Restocking'!AA880&amp;'Felling&amp;Restocking'!AC880)="",0,1)</f>
        <v>0</v>
      </c>
      <c r="W880" s="372" t="n">
        <f aca="false">IF(OR(OR(TRIM('Felling&amp;Restocking'!H880)="T",TRIM('Felling&amp;Restocking'!H880)="DF",TRIM('Felling&amp;Restocking'!H880)="OS"),O880=0),0,1)</f>
        <v>0</v>
      </c>
      <c r="X880" s="372" t="n">
        <f aca="false">IF(OR('Felling&amp;Restocking'!$S880="",OR('Felling&amp;Restocking'!$S880=0,'Felling&amp;Restocking'!$S880="N/A")),0,1)</f>
        <v>0</v>
      </c>
      <c r="Y880" s="362" t="str">
        <f aca="false">IF(W880=1,T880,"")</f>
        <v/>
      </c>
      <c r="Z880" s="362" t="str">
        <f aca="false">IF(W880=1,U880,"")</f>
        <v/>
      </c>
      <c r="AA880" s="363" t="str">
        <f aca="false">CONCATENATE(IF(AND(AG880="B",AF880&lt;&gt;""),AF880,""),IF(AND(AI880="B",AH880&lt;&gt;""),AH880,""),IF(AND(AK880="B",AJ880&lt;&gt;""),AJ880,""),IF(AND(AM880="B",AL880&lt;&gt;""),AL880,""),IF(AND(AO880="B",AN880&lt;&gt;""),AN880,""),IF(AND(AQ880="B",AP880&lt;&gt;""),AP880,""))</f>
        <v/>
      </c>
      <c r="AC880" s="362" t="str">
        <f aca="false">CONCATENATE(IF(AND(AG880="C",AF880&lt;&gt;""),AF880,""),IF(AND(AI880="C",AH880&lt;&gt;""),AH880,""),IF(AND(AK880="C",AJ880&lt;&gt;""),AJ880,""),IF(AND(AM880="C",AL880&lt;&gt;""),AL880,""),IF(AND(AO880="C",AN880&lt;&gt;""),AN880,""),IF(AND(AQ880="C",AP880&lt;&gt;""),AP880,""))</f>
        <v/>
      </c>
      <c r="AE880" s="362" t="str">
        <f aca="false">CONCATENATE(IF(AS880="","",AS880),IF(AU880="","",AU880),IF(AW880="","",AW880),IF(AY880="","",AY880),IF(BA880="","",BA880),IF(BC880="","",BC880))</f>
        <v>1</v>
      </c>
      <c r="AF880" s="362" t="str">
        <f aca="false">IF('Felling&amp;Restocking'!I880="","",IFERROR(VLOOKUP( 'Felling&amp;Restocking'!I880,SpeciesList[],2,0),"," &amp; 'Felling&amp;Restocking'!I880))</f>
        <v/>
      </c>
      <c r="AG880" s="362" t="str">
        <f aca="false">IF('Felling&amp;Restocking'!I880="","",VLOOKUP( 'Felling&amp;Restocking'!I880,SpeciesList[],4,0))</f>
        <v/>
      </c>
      <c r="AH880" s="362" t="str">
        <f aca="false">IF('Felling&amp;Restocking'!J880="","",IFERROR("," &amp; VLOOKUP( 'Felling&amp;Restocking'!J880,SpeciesList[],2,0),"," &amp; 'Felling&amp;Restocking'!J880))</f>
        <v/>
      </c>
      <c r="AI880" s="362" t="str">
        <f aca="false">IF('Felling&amp;Restocking'!J880="","",VLOOKUP( 'Felling&amp;Restocking'!J880,SpeciesList[],4,0))</f>
        <v/>
      </c>
      <c r="AJ880" s="362" t="str">
        <f aca="false">IF('Felling&amp;Restocking'!K880="","",IFERROR("," &amp; VLOOKUP( 'Felling&amp;Restocking'!K880,SpeciesList[],2,0),"," &amp; 'Felling&amp;Restocking'!K880))</f>
        <v/>
      </c>
      <c r="AK880" s="362" t="str">
        <f aca="false">IF('Felling&amp;Restocking'!K880="","",VLOOKUP( 'Felling&amp;Restocking'!K880,SpeciesList[],4,0))</f>
        <v/>
      </c>
      <c r="AL880" s="362" t="str">
        <f aca="false">IF('Felling&amp;Restocking'!L880="","",IFERROR("," &amp; VLOOKUP( 'Felling&amp;Restocking'!L880,SpeciesList[],2,0),"," &amp; 'Felling&amp;Restocking'!L880))</f>
        <v/>
      </c>
      <c r="AM880" s="362" t="str">
        <f aca="false">IF('Felling&amp;Restocking'!L880="","",VLOOKUP( 'Felling&amp;Restocking'!L880,SpeciesList[],4,0))</f>
        <v/>
      </c>
      <c r="AN880" s="362" t="str">
        <f aca="false">IF('Felling&amp;Restocking'!M880="","",IFERROR("," &amp; VLOOKUP( 'Felling&amp;Restocking'!M880,SpeciesList[],2,0),"," &amp; 'Felling&amp;Restocking'!M880))</f>
        <v/>
      </c>
      <c r="AO880" s="362" t="str">
        <f aca="false">IF('Felling&amp;Restocking'!M880="","",VLOOKUP( 'Felling&amp;Restocking'!M880,SpeciesList[],4,0))</f>
        <v/>
      </c>
      <c r="AP880" s="362" t="str">
        <f aca="false">IF('Felling&amp;Restocking'!N880="","",IFERROR("," &amp; VLOOKUP( 'Felling&amp;Restocking'!N880,SpeciesList[],2,0),"," &amp; 'Felling&amp;Restocking'!N880))</f>
        <v/>
      </c>
      <c r="AQ880" s="362" t="str">
        <f aca="false">IF('Felling&amp;Restocking'!N880="","",VLOOKUP( 'Felling&amp;Restocking'!N880,SpeciesList[],4,0))</f>
        <v/>
      </c>
      <c r="AT880" s="362" t="str">
        <f aca="false">IF('Sub-Cpt Record'!A880&lt;&gt;"",CONCATENATE('Sub-Cpt Record'!A880,'Sub-Cpt Record'!B880,'Sub-Cpt Record'!C880),"")</f>
        <v/>
      </c>
      <c r="AU880" s="362" t="n">
        <f aca="false">IF($AT880="",1,COUNTIFS($AT$11:$AT$1000, $AT880))</f>
        <v>1</v>
      </c>
      <c r="AV880" s="362" t="n">
        <f aca="false">IF(AT880&lt;&gt;"",'Sub-Cpt Record'!C880/CODE!AU880,0)</f>
        <v>0</v>
      </c>
    </row>
    <row r="881" customFormat="false" ht="15" hidden="false" customHeight="false" outlineLevel="0" collapsed="false">
      <c r="A881" s="362" t="str">
        <f aca="false">IF('Sub-Cpt Record'!B881="",IF(OR('Sub-Cpt Record'!A881=0,'Sub-Cpt Record'!A881=""),"",'Sub-Cpt Record'!A881),CONCATENATE('Sub-Cpt Record'!A881&amp;'Sub-Cpt Record'!B881))</f>
        <v/>
      </c>
      <c r="B881" s="362" t="n">
        <f aca="false">IF($A881="",1,COUNTIFS($A$11:$A$1000, $A881))</f>
        <v>1</v>
      </c>
      <c r="C881" s="363" t="str">
        <f aca="false">IF('Sub-Cpt Record'!E881 = "","",'Sub-Cpt Record'!E881&amp;"  ")</f>
        <v/>
      </c>
      <c r="D881" s="362" t="str">
        <f aca="false">IF('Sub-Cpt Record'!F881 = "","",'Sub-Cpt Record'!F881&amp;"  ")</f>
        <v/>
      </c>
      <c r="E881" s="362" t="str">
        <f aca="false">IF('Sub-Cpt Record'!G881 = "","",'Sub-Cpt Record'!G881&amp;"  ")</f>
        <v/>
      </c>
      <c r="F881" s="362" t="str">
        <f aca="false">IF('Sub-Cpt Record'!H881 = "","",'Sub-Cpt Record'!H881&amp;"  ")</f>
        <v/>
      </c>
      <c r="G881" s="362" t="str">
        <f aca="false">IF('Sub-Cpt Record'!I881 = "","",'Sub-Cpt Record'!I881&amp;"  ")</f>
        <v/>
      </c>
      <c r="H881" s="362" t="str">
        <f aca="false">IF('Sub-Cpt Record'!J881 = "","",'Sub-Cpt Record'!J881&amp;"  ")</f>
        <v/>
      </c>
      <c r="I881" s="364" t="str">
        <f aca="false">CONCATENATE(C881&amp;D881&amp;E881&amp;F881&amp;G881&amp;H881)</f>
        <v/>
      </c>
      <c r="J881" s="362" t="n">
        <f aca="false">IF(A881&lt;&gt;"",'Sub-Cpt Record'!C881/CODE!B881,0)</f>
        <v>0</v>
      </c>
      <c r="L881" s="365" t="str">
        <f aca="false">IF(A881="",IF(L882=1,1,""),1)</f>
        <v/>
      </c>
      <c r="N881" s="366" t="n">
        <f aca="false">COUNTIFS('Felling&amp;Restocking'!$A$11:$A$1000, 'Felling&amp;Restocking'!$A881, 'Felling&amp;Restocking'!$B$11:$B$1000, 'Felling&amp;Restocking'!$B881, 'Felling&amp;Restocking'!$H$11:$H$1000, 'Felling&amp;Restocking'!$H881)</f>
        <v>0</v>
      </c>
      <c r="O881" s="366" t="n">
        <f aca="false">IF(OR('Felling&amp;Restocking'!H881=0,'Felling&amp;Restocking'!H881=""),0,1)</f>
        <v>0</v>
      </c>
      <c r="P881" s="367" t="n">
        <f aca="false">SUM('Felling&amp;Restocking'!O881+'Felling&amp;Restocking'!P881)</f>
        <v>0</v>
      </c>
      <c r="S881" s="369" t="n">
        <f aca="false">IF(AND(O881&lt;&gt;0,P881&lt;&gt;0,'Felling&amp;Restocking'!G881&lt;&gt;0,AA881="",AC881=""),1,0)</f>
        <v>0</v>
      </c>
      <c r="T881" s="370" t="str">
        <f aca="false">IF(OR('Felling&amp;Restocking'!G881=0,'Felling&amp;Restocking'!G881=""),"",SUM('Felling&amp;Restocking'!O881/P881)*'Felling&amp;Restocking'!G881)</f>
        <v/>
      </c>
      <c r="U881" s="370" t="str">
        <f aca="false">IF(OR('Felling&amp;Restocking'!G881=0,'Felling&amp;Restocking'!G881=""),"",SUM('Felling&amp;Restocking'!P881/P881)*'Felling&amp;Restocking'!G881)</f>
        <v/>
      </c>
      <c r="V881" s="371" t="n">
        <f aca="false">IF(CONCATENATE('Felling&amp;Restocking'!U881&amp;'Felling&amp;Restocking'!W881&amp;'Felling&amp;Restocking'!Y881&amp;'Felling&amp;Restocking'!AA881&amp;'Felling&amp;Restocking'!AC881)="",0,1)</f>
        <v>0</v>
      </c>
      <c r="W881" s="372" t="n">
        <f aca="false">IF(OR(OR(TRIM('Felling&amp;Restocking'!H881)="T",TRIM('Felling&amp;Restocking'!H881)="DF",TRIM('Felling&amp;Restocking'!H881)="OS"),O881=0),0,1)</f>
        <v>0</v>
      </c>
      <c r="X881" s="372" t="n">
        <f aca="false">IF(OR('Felling&amp;Restocking'!$S881="",OR('Felling&amp;Restocking'!$S881=0,'Felling&amp;Restocking'!$S881="N/A")),0,1)</f>
        <v>0</v>
      </c>
      <c r="Y881" s="362" t="str">
        <f aca="false">IF(W881=1,T881,"")</f>
        <v/>
      </c>
      <c r="Z881" s="362" t="str">
        <f aca="false">IF(W881=1,U881,"")</f>
        <v/>
      </c>
      <c r="AA881" s="363" t="str">
        <f aca="false">CONCATENATE(IF(AND(AG881="B",AF881&lt;&gt;""),AF881,""),IF(AND(AI881="B",AH881&lt;&gt;""),AH881,""),IF(AND(AK881="B",AJ881&lt;&gt;""),AJ881,""),IF(AND(AM881="B",AL881&lt;&gt;""),AL881,""),IF(AND(AO881="B",AN881&lt;&gt;""),AN881,""),IF(AND(AQ881="B",AP881&lt;&gt;""),AP881,""))</f>
        <v/>
      </c>
      <c r="AC881" s="362" t="str">
        <f aca="false">CONCATENATE(IF(AND(AG881="C",AF881&lt;&gt;""),AF881,""),IF(AND(AI881="C",AH881&lt;&gt;""),AH881,""),IF(AND(AK881="C",AJ881&lt;&gt;""),AJ881,""),IF(AND(AM881="C",AL881&lt;&gt;""),AL881,""),IF(AND(AO881="C",AN881&lt;&gt;""),AN881,""),IF(AND(AQ881="C",AP881&lt;&gt;""),AP881,""))</f>
        <v/>
      </c>
      <c r="AE881" s="362" t="str">
        <f aca="false">CONCATENATE(IF(AS881="","",AS881),IF(AU881="","",AU881),IF(AW881="","",AW881),IF(AY881="","",AY881),IF(BA881="","",BA881),IF(BC881="","",BC881))</f>
        <v>1</v>
      </c>
      <c r="AF881" s="362" t="str">
        <f aca="false">IF('Felling&amp;Restocking'!I881="","",IFERROR(VLOOKUP( 'Felling&amp;Restocking'!I881,SpeciesList[],2,0),"," &amp; 'Felling&amp;Restocking'!I881))</f>
        <v/>
      </c>
      <c r="AG881" s="362" t="str">
        <f aca="false">IF('Felling&amp;Restocking'!I881="","",VLOOKUP( 'Felling&amp;Restocking'!I881,SpeciesList[],4,0))</f>
        <v/>
      </c>
      <c r="AH881" s="362" t="str">
        <f aca="false">IF('Felling&amp;Restocking'!J881="","",IFERROR("," &amp; VLOOKUP( 'Felling&amp;Restocking'!J881,SpeciesList[],2,0),"," &amp; 'Felling&amp;Restocking'!J881))</f>
        <v/>
      </c>
      <c r="AI881" s="362" t="str">
        <f aca="false">IF('Felling&amp;Restocking'!J881="","",VLOOKUP( 'Felling&amp;Restocking'!J881,SpeciesList[],4,0))</f>
        <v/>
      </c>
      <c r="AJ881" s="362" t="str">
        <f aca="false">IF('Felling&amp;Restocking'!K881="","",IFERROR("," &amp; VLOOKUP( 'Felling&amp;Restocking'!K881,SpeciesList[],2,0),"," &amp; 'Felling&amp;Restocking'!K881))</f>
        <v/>
      </c>
      <c r="AK881" s="362" t="str">
        <f aca="false">IF('Felling&amp;Restocking'!K881="","",VLOOKUP( 'Felling&amp;Restocking'!K881,SpeciesList[],4,0))</f>
        <v/>
      </c>
      <c r="AL881" s="362" t="str">
        <f aca="false">IF('Felling&amp;Restocking'!L881="","",IFERROR("," &amp; VLOOKUP( 'Felling&amp;Restocking'!L881,SpeciesList[],2,0),"," &amp; 'Felling&amp;Restocking'!L881))</f>
        <v/>
      </c>
      <c r="AM881" s="362" t="str">
        <f aca="false">IF('Felling&amp;Restocking'!L881="","",VLOOKUP( 'Felling&amp;Restocking'!L881,SpeciesList[],4,0))</f>
        <v/>
      </c>
      <c r="AN881" s="362" t="str">
        <f aca="false">IF('Felling&amp;Restocking'!M881="","",IFERROR("," &amp; VLOOKUP( 'Felling&amp;Restocking'!M881,SpeciesList[],2,0),"," &amp; 'Felling&amp;Restocking'!M881))</f>
        <v/>
      </c>
      <c r="AO881" s="362" t="str">
        <f aca="false">IF('Felling&amp;Restocking'!M881="","",VLOOKUP( 'Felling&amp;Restocking'!M881,SpeciesList[],4,0))</f>
        <v/>
      </c>
      <c r="AP881" s="362" t="str">
        <f aca="false">IF('Felling&amp;Restocking'!N881="","",IFERROR("," &amp; VLOOKUP( 'Felling&amp;Restocking'!N881,SpeciesList[],2,0),"," &amp; 'Felling&amp;Restocking'!N881))</f>
        <v/>
      </c>
      <c r="AQ881" s="362" t="str">
        <f aca="false">IF('Felling&amp;Restocking'!N881="","",VLOOKUP( 'Felling&amp;Restocking'!N881,SpeciesList[],4,0))</f>
        <v/>
      </c>
      <c r="AT881" s="362" t="str">
        <f aca="false">IF('Sub-Cpt Record'!A881&lt;&gt;"",CONCATENATE('Sub-Cpt Record'!A881,'Sub-Cpt Record'!B881,'Sub-Cpt Record'!C881),"")</f>
        <v/>
      </c>
      <c r="AU881" s="362" t="n">
        <f aca="false">IF($AT881="",1,COUNTIFS($AT$11:$AT$1000, $AT881))</f>
        <v>1</v>
      </c>
      <c r="AV881" s="362" t="n">
        <f aca="false">IF(AT881&lt;&gt;"",'Sub-Cpt Record'!C881/CODE!AU881,0)</f>
        <v>0</v>
      </c>
    </row>
    <row r="882" customFormat="false" ht="15" hidden="false" customHeight="false" outlineLevel="0" collapsed="false">
      <c r="A882" s="362" t="str">
        <f aca="false">IF('Sub-Cpt Record'!B882="",IF(OR('Sub-Cpt Record'!A882=0,'Sub-Cpt Record'!A882=""),"",'Sub-Cpt Record'!A882),CONCATENATE('Sub-Cpt Record'!A882&amp;'Sub-Cpt Record'!B882))</f>
        <v/>
      </c>
      <c r="B882" s="362" t="n">
        <f aca="false">IF($A882="",1,COUNTIFS($A$11:$A$1000, $A882))</f>
        <v>1</v>
      </c>
      <c r="C882" s="363" t="str">
        <f aca="false">IF('Sub-Cpt Record'!E882 = "","",'Sub-Cpt Record'!E882&amp;"  ")</f>
        <v/>
      </c>
      <c r="D882" s="362" t="str">
        <f aca="false">IF('Sub-Cpt Record'!F882 = "","",'Sub-Cpt Record'!F882&amp;"  ")</f>
        <v/>
      </c>
      <c r="E882" s="362" t="str">
        <f aca="false">IF('Sub-Cpt Record'!G882 = "","",'Sub-Cpt Record'!G882&amp;"  ")</f>
        <v/>
      </c>
      <c r="F882" s="362" t="str">
        <f aca="false">IF('Sub-Cpt Record'!H882 = "","",'Sub-Cpt Record'!H882&amp;"  ")</f>
        <v/>
      </c>
      <c r="G882" s="362" t="str">
        <f aca="false">IF('Sub-Cpt Record'!I882 = "","",'Sub-Cpt Record'!I882&amp;"  ")</f>
        <v/>
      </c>
      <c r="H882" s="362" t="str">
        <f aca="false">IF('Sub-Cpt Record'!J882 = "","",'Sub-Cpt Record'!J882&amp;"  ")</f>
        <v/>
      </c>
      <c r="I882" s="364" t="str">
        <f aca="false">CONCATENATE(C882&amp;D882&amp;E882&amp;F882&amp;G882&amp;H882)</f>
        <v/>
      </c>
      <c r="J882" s="362" t="n">
        <f aca="false">IF(A882&lt;&gt;"",'Sub-Cpt Record'!C882/CODE!B882,0)</f>
        <v>0</v>
      </c>
      <c r="L882" s="365" t="str">
        <f aca="false">IF(A882="",IF(L883=1,1,""),1)</f>
        <v/>
      </c>
      <c r="N882" s="366" t="n">
        <f aca="false">COUNTIFS('Felling&amp;Restocking'!$A$11:$A$1000, 'Felling&amp;Restocking'!$A882, 'Felling&amp;Restocking'!$B$11:$B$1000, 'Felling&amp;Restocking'!$B882, 'Felling&amp;Restocking'!$H$11:$H$1000, 'Felling&amp;Restocking'!$H882)</f>
        <v>0</v>
      </c>
      <c r="O882" s="366" t="n">
        <f aca="false">IF(OR('Felling&amp;Restocking'!H882=0,'Felling&amp;Restocking'!H882=""),0,1)</f>
        <v>0</v>
      </c>
      <c r="P882" s="367" t="n">
        <f aca="false">SUM('Felling&amp;Restocking'!O882+'Felling&amp;Restocking'!P882)</f>
        <v>0</v>
      </c>
      <c r="S882" s="369" t="n">
        <f aca="false">IF(AND(O882&lt;&gt;0,P882&lt;&gt;0,'Felling&amp;Restocking'!G882&lt;&gt;0,AA882="",AC882=""),1,0)</f>
        <v>0</v>
      </c>
      <c r="T882" s="370" t="str">
        <f aca="false">IF(OR('Felling&amp;Restocking'!G882=0,'Felling&amp;Restocking'!G882=""),"",SUM('Felling&amp;Restocking'!O882/P882)*'Felling&amp;Restocking'!G882)</f>
        <v/>
      </c>
      <c r="U882" s="370" t="str">
        <f aca="false">IF(OR('Felling&amp;Restocking'!G882=0,'Felling&amp;Restocking'!G882=""),"",SUM('Felling&amp;Restocking'!P882/P882)*'Felling&amp;Restocking'!G882)</f>
        <v/>
      </c>
      <c r="V882" s="371" t="n">
        <f aca="false">IF(CONCATENATE('Felling&amp;Restocking'!U882&amp;'Felling&amp;Restocking'!W882&amp;'Felling&amp;Restocking'!Y882&amp;'Felling&amp;Restocking'!AA882&amp;'Felling&amp;Restocking'!AC882)="",0,1)</f>
        <v>0</v>
      </c>
      <c r="W882" s="372" t="n">
        <f aca="false">IF(OR(OR(TRIM('Felling&amp;Restocking'!H882)="T",TRIM('Felling&amp;Restocking'!H882)="DF",TRIM('Felling&amp;Restocking'!H882)="OS"),O882=0),0,1)</f>
        <v>0</v>
      </c>
      <c r="X882" s="372" t="n">
        <f aca="false">IF(OR('Felling&amp;Restocking'!$S882="",OR('Felling&amp;Restocking'!$S882=0,'Felling&amp;Restocking'!$S882="N/A")),0,1)</f>
        <v>0</v>
      </c>
      <c r="Y882" s="362" t="str">
        <f aca="false">IF(W882=1,T882,"")</f>
        <v/>
      </c>
      <c r="Z882" s="362" t="str">
        <f aca="false">IF(W882=1,U882,"")</f>
        <v/>
      </c>
      <c r="AA882" s="363" t="str">
        <f aca="false">CONCATENATE(IF(AND(AG882="B",AF882&lt;&gt;""),AF882,""),IF(AND(AI882="B",AH882&lt;&gt;""),AH882,""),IF(AND(AK882="B",AJ882&lt;&gt;""),AJ882,""),IF(AND(AM882="B",AL882&lt;&gt;""),AL882,""),IF(AND(AO882="B",AN882&lt;&gt;""),AN882,""),IF(AND(AQ882="B",AP882&lt;&gt;""),AP882,""))</f>
        <v/>
      </c>
      <c r="AC882" s="362" t="str">
        <f aca="false">CONCATENATE(IF(AND(AG882="C",AF882&lt;&gt;""),AF882,""),IF(AND(AI882="C",AH882&lt;&gt;""),AH882,""),IF(AND(AK882="C",AJ882&lt;&gt;""),AJ882,""),IF(AND(AM882="C",AL882&lt;&gt;""),AL882,""),IF(AND(AO882="C",AN882&lt;&gt;""),AN882,""),IF(AND(AQ882="C",AP882&lt;&gt;""),AP882,""))</f>
        <v/>
      </c>
      <c r="AE882" s="362" t="str">
        <f aca="false">CONCATENATE(IF(AS882="","",AS882),IF(AU882="","",AU882),IF(AW882="","",AW882),IF(AY882="","",AY882),IF(BA882="","",BA882),IF(BC882="","",BC882))</f>
        <v>1</v>
      </c>
      <c r="AF882" s="362" t="str">
        <f aca="false">IF('Felling&amp;Restocking'!I882="","",IFERROR(VLOOKUP( 'Felling&amp;Restocking'!I882,SpeciesList[],2,0),"," &amp; 'Felling&amp;Restocking'!I882))</f>
        <v/>
      </c>
      <c r="AG882" s="362" t="str">
        <f aca="false">IF('Felling&amp;Restocking'!I882="","",VLOOKUP( 'Felling&amp;Restocking'!I882,SpeciesList[],4,0))</f>
        <v/>
      </c>
      <c r="AH882" s="362" t="str">
        <f aca="false">IF('Felling&amp;Restocking'!J882="","",IFERROR("," &amp; VLOOKUP( 'Felling&amp;Restocking'!J882,SpeciesList[],2,0),"," &amp; 'Felling&amp;Restocking'!J882))</f>
        <v/>
      </c>
      <c r="AI882" s="362" t="str">
        <f aca="false">IF('Felling&amp;Restocking'!J882="","",VLOOKUP( 'Felling&amp;Restocking'!J882,SpeciesList[],4,0))</f>
        <v/>
      </c>
      <c r="AJ882" s="362" t="str">
        <f aca="false">IF('Felling&amp;Restocking'!K882="","",IFERROR("," &amp; VLOOKUP( 'Felling&amp;Restocking'!K882,SpeciesList[],2,0),"," &amp; 'Felling&amp;Restocking'!K882))</f>
        <v/>
      </c>
      <c r="AK882" s="362" t="str">
        <f aca="false">IF('Felling&amp;Restocking'!K882="","",VLOOKUP( 'Felling&amp;Restocking'!K882,SpeciesList[],4,0))</f>
        <v/>
      </c>
      <c r="AL882" s="362" t="str">
        <f aca="false">IF('Felling&amp;Restocking'!L882="","",IFERROR("," &amp; VLOOKUP( 'Felling&amp;Restocking'!L882,SpeciesList[],2,0),"," &amp; 'Felling&amp;Restocking'!L882))</f>
        <v/>
      </c>
      <c r="AM882" s="362" t="str">
        <f aca="false">IF('Felling&amp;Restocking'!L882="","",VLOOKUP( 'Felling&amp;Restocking'!L882,SpeciesList[],4,0))</f>
        <v/>
      </c>
      <c r="AN882" s="362" t="str">
        <f aca="false">IF('Felling&amp;Restocking'!M882="","",IFERROR("," &amp; VLOOKUP( 'Felling&amp;Restocking'!M882,SpeciesList[],2,0),"," &amp; 'Felling&amp;Restocking'!M882))</f>
        <v/>
      </c>
      <c r="AO882" s="362" t="str">
        <f aca="false">IF('Felling&amp;Restocking'!M882="","",VLOOKUP( 'Felling&amp;Restocking'!M882,SpeciesList[],4,0))</f>
        <v/>
      </c>
      <c r="AP882" s="362" t="str">
        <f aca="false">IF('Felling&amp;Restocking'!N882="","",IFERROR("," &amp; VLOOKUP( 'Felling&amp;Restocking'!N882,SpeciesList[],2,0),"," &amp; 'Felling&amp;Restocking'!N882))</f>
        <v/>
      </c>
      <c r="AQ882" s="362" t="str">
        <f aca="false">IF('Felling&amp;Restocking'!N882="","",VLOOKUP( 'Felling&amp;Restocking'!N882,SpeciesList[],4,0))</f>
        <v/>
      </c>
      <c r="AT882" s="362" t="str">
        <f aca="false">IF('Sub-Cpt Record'!A882&lt;&gt;"",CONCATENATE('Sub-Cpt Record'!A882,'Sub-Cpt Record'!B882,'Sub-Cpt Record'!C882),"")</f>
        <v/>
      </c>
      <c r="AU882" s="362" t="n">
        <f aca="false">IF($AT882="",1,COUNTIFS($AT$11:$AT$1000, $AT882))</f>
        <v>1</v>
      </c>
      <c r="AV882" s="362" t="n">
        <f aca="false">IF(AT882&lt;&gt;"",'Sub-Cpt Record'!C882/CODE!AU882,0)</f>
        <v>0</v>
      </c>
    </row>
    <row r="883" customFormat="false" ht="15" hidden="false" customHeight="false" outlineLevel="0" collapsed="false">
      <c r="A883" s="362" t="str">
        <f aca="false">IF('Sub-Cpt Record'!B883="",IF(OR('Sub-Cpt Record'!A883=0,'Sub-Cpt Record'!A883=""),"",'Sub-Cpt Record'!A883),CONCATENATE('Sub-Cpt Record'!A883&amp;'Sub-Cpt Record'!B883))</f>
        <v/>
      </c>
      <c r="B883" s="362" t="n">
        <f aca="false">IF($A883="",1,COUNTIFS($A$11:$A$1000, $A883))</f>
        <v>1</v>
      </c>
      <c r="C883" s="363" t="str">
        <f aca="false">IF('Sub-Cpt Record'!E883 = "","",'Sub-Cpt Record'!E883&amp;"  ")</f>
        <v/>
      </c>
      <c r="D883" s="362" t="str">
        <f aca="false">IF('Sub-Cpt Record'!F883 = "","",'Sub-Cpt Record'!F883&amp;"  ")</f>
        <v/>
      </c>
      <c r="E883" s="362" t="str">
        <f aca="false">IF('Sub-Cpt Record'!G883 = "","",'Sub-Cpt Record'!G883&amp;"  ")</f>
        <v/>
      </c>
      <c r="F883" s="362" t="str">
        <f aca="false">IF('Sub-Cpt Record'!H883 = "","",'Sub-Cpt Record'!H883&amp;"  ")</f>
        <v/>
      </c>
      <c r="G883" s="362" t="str">
        <f aca="false">IF('Sub-Cpt Record'!I883 = "","",'Sub-Cpt Record'!I883&amp;"  ")</f>
        <v/>
      </c>
      <c r="H883" s="362" t="str">
        <f aca="false">IF('Sub-Cpt Record'!J883 = "","",'Sub-Cpt Record'!J883&amp;"  ")</f>
        <v/>
      </c>
      <c r="I883" s="364" t="str">
        <f aca="false">CONCATENATE(C883&amp;D883&amp;E883&amp;F883&amp;G883&amp;H883)</f>
        <v/>
      </c>
      <c r="J883" s="362" t="n">
        <f aca="false">IF(A883&lt;&gt;"",'Sub-Cpt Record'!C883/CODE!B883,0)</f>
        <v>0</v>
      </c>
      <c r="L883" s="365" t="str">
        <f aca="false">IF(A883="",IF(L884=1,1,""),1)</f>
        <v/>
      </c>
      <c r="N883" s="366" t="n">
        <f aca="false">COUNTIFS('Felling&amp;Restocking'!$A$11:$A$1000, 'Felling&amp;Restocking'!$A883, 'Felling&amp;Restocking'!$B$11:$B$1000, 'Felling&amp;Restocking'!$B883, 'Felling&amp;Restocking'!$H$11:$H$1000, 'Felling&amp;Restocking'!$H883)</f>
        <v>0</v>
      </c>
      <c r="O883" s="366" t="n">
        <f aca="false">IF(OR('Felling&amp;Restocking'!H883=0,'Felling&amp;Restocking'!H883=""),0,1)</f>
        <v>0</v>
      </c>
      <c r="P883" s="367" t="n">
        <f aca="false">SUM('Felling&amp;Restocking'!O883+'Felling&amp;Restocking'!P883)</f>
        <v>0</v>
      </c>
      <c r="S883" s="369" t="n">
        <f aca="false">IF(AND(O883&lt;&gt;0,P883&lt;&gt;0,'Felling&amp;Restocking'!G883&lt;&gt;0,AA883="",AC883=""),1,0)</f>
        <v>0</v>
      </c>
      <c r="T883" s="370" t="str">
        <f aca="false">IF(OR('Felling&amp;Restocking'!G883=0,'Felling&amp;Restocking'!G883=""),"",SUM('Felling&amp;Restocking'!O883/P883)*'Felling&amp;Restocking'!G883)</f>
        <v/>
      </c>
      <c r="U883" s="370" t="str">
        <f aca="false">IF(OR('Felling&amp;Restocking'!G883=0,'Felling&amp;Restocking'!G883=""),"",SUM('Felling&amp;Restocking'!P883/P883)*'Felling&amp;Restocking'!G883)</f>
        <v/>
      </c>
      <c r="V883" s="371" t="n">
        <f aca="false">IF(CONCATENATE('Felling&amp;Restocking'!U883&amp;'Felling&amp;Restocking'!W883&amp;'Felling&amp;Restocking'!Y883&amp;'Felling&amp;Restocking'!AA883&amp;'Felling&amp;Restocking'!AC883)="",0,1)</f>
        <v>0</v>
      </c>
      <c r="W883" s="372" t="n">
        <f aca="false">IF(OR(OR(TRIM('Felling&amp;Restocking'!H883)="T",TRIM('Felling&amp;Restocking'!H883)="DF",TRIM('Felling&amp;Restocking'!H883)="OS"),O883=0),0,1)</f>
        <v>0</v>
      </c>
      <c r="X883" s="372" t="n">
        <f aca="false">IF(OR('Felling&amp;Restocking'!$S883="",OR('Felling&amp;Restocking'!$S883=0,'Felling&amp;Restocking'!$S883="N/A")),0,1)</f>
        <v>0</v>
      </c>
      <c r="Y883" s="362" t="str">
        <f aca="false">IF(W883=1,T883,"")</f>
        <v/>
      </c>
      <c r="Z883" s="362" t="str">
        <f aca="false">IF(W883=1,U883,"")</f>
        <v/>
      </c>
      <c r="AA883" s="363" t="str">
        <f aca="false">CONCATENATE(IF(AND(AG883="B",AF883&lt;&gt;""),AF883,""),IF(AND(AI883="B",AH883&lt;&gt;""),AH883,""),IF(AND(AK883="B",AJ883&lt;&gt;""),AJ883,""),IF(AND(AM883="B",AL883&lt;&gt;""),AL883,""),IF(AND(AO883="B",AN883&lt;&gt;""),AN883,""),IF(AND(AQ883="B",AP883&lt;&gt;""),AP883,""))</f>
        <v/>
      </c>
      <c r="AC883" s="362" t="str">
        <f aca="false">CONCATENATE(IF(AND(AG883="C",AF883&lt;&gt;""),AF883,""),IF(AND(AI883="C",AH883&lt;&gt;""),AH883,""),IF(AND(AK883="C",AJ883&lt;&gt;""),AJ883,""),IF(AND(AM883="C",AL883&lt;&gt;""),AL883,""),IF(AND(AO883="C",AN883&lt;&gt;""),AN883,""),IF(AND(AQ883="C",AP883&lt;&gt;""),AP883,""))</f>
        <v/>
      </c>
      <c r="AE883" s="362" t="str">
        <f aca="false">CONCATENATE(IF(AS883="","",AS883),IF(AU883="","",AU883),IF(AW883="","",AW883),IF(AY883="","",AY883),IF(BA883="","",BA883),IF(BC883="","",BC883))</f>
        <v>1</v>
      </c>
      <c r="AF883" s="362" t="str">
        <f aca="false">IF('Felling&amp;Restocking'!I883="","",IFERROR(VLOOKUP( 'Felling&amp;Restocking'!I883,SpeciesList[],2,0),"," &amp; 'Felling&amp;Restocking'!I883))</f>
        <v/>
      </c>
      <c r="AG883" s="362" t="str">
        <f aca="false">IF('Felling&amp;Restocking'!I883="","",VLOOKUP( 'Felling&amp;Restocking'!I883,SpeciesList[],4,0))</f>
        <v/>
      </c>
      <c r="AH883" s="362" t="str">
        <f aca="false">IF('Felling&amp;Restocking'!J883="","",IFERROR("," &amp; VLOOKUP( 'Felling&amp;Restocking'!J883,SpeciesList[],2,0),"," &amp; 'Felling&amp;Restocking'!J883))</f>
        <v/>
      </c>
      <c r="AI883" s="362" t="str">
        <f aca="false">IF('Felling&amp;Restocking'!J883="","",VLOOKUP( 'Felling&amp;Restocking'!J883,SpeciesList[],4,0))</f>
        <v/>
      </c>
      <c r="AJ883" s="362" t="str">
        <f aca="false">IF('Felling&amp;Restocking'!K883="","",IFERROR("," &amp; VLOOKUP( 'Felling&amp;Restocking'!K883,SpeciesList[],2,0),"," &amp; 'Felling&amp;Restocking'!K883))</f>
        <v/>
      </c>
      <c r="AK883" s="362" t="str">
        <f aca="false">IF('Felling&amp;Restocking'!K883="","",VLOOKUP( 'Felling&amp;Restocking'!K883,SpeciesList[],4,0))</f>
        <v/>
      </c>
      <c r="AL883" s="362" t="str">
        <f aca="false">IF('Felling&amp;Restocking'!L883="","",IFERROR("," &amp; VLOOKUP( 'Felling&amp;Restocking'!L883,SpeciesList[],2,0),"," &amp; 'Felling&amp;Restocking'!L883))</f>
        <v/>
      </c>
      <c r="AM883" s="362" t="str">
        <f aca="false">IF('Felling&amp;Restocking'!L883="","",VLOOKUP( 'Felling&amp;Restocking'!L883,SpeciesList[],4,0))</f>
        <v/>
      </c>
      <c r="AN883" s="362" t="str">
        <f aca="false">IF('Felling&amp;Restocking'!M883="","",IFERROR("," &amp; VLOOKUP( 'Felling&amp;Restocking'!M883,SpeciesList[],2,0),"," &amp; 'Felling&amp;Restocking'!M883))</f>
        <v/>
      </c>
      <c r="AO883" s="362" t="str">
        <f aca="false">IF('Felling&amp;Restocking'!M883="","",VLOOKUP( 'Felling&amp;Restocking'!M883,SpeciesList[],4,0))</f>
        <v/>
      </c>
      <c r="AP883" s="362" t="str">
        <f aca="false">IF('Felling&amp;Restocking'!N883="","",IFERROR("," &amp; VLOOKUP( 'Felling&amp;Restocking'!N883,SpeciesList[],2,0),"," &amp; 'Felling&amp;Restocking'!N883))</f>
        <v/>
      </c>
      <c r="AQ883" s="362" t="str">
        <f aca="false">IF('Felling&amp;Restocking'!N883="","",VLOOKUP( 'Felling&amp;Restocking'!N883,SpeciesList[],4,0))</f>
        <v/>
      </c>
      <c r="AT883" s="362" t="str">
        <f aca="false">IF('Sub-Cpt Record'!A883&lt;&gt;"",CONCATENATE('Sub-Cpt Record'!A883,'Sub-Cpt Record'!B883,'Sub-Cpt Record'!C883),"")</f>
        <v/>
      </c>
      <c r="AU883" s="362" t="n">
        <f aca="false">IF($AT883="",1,COUNTIFS($AT$11:$AT$1000, $AT883))</f>
        <v>1</v>
      </c>
      <c r="AV883" s="362" t="n">
        <f aca="false">IF(AT883&lt;&gt;"",'Sub-Cpt Record'!C883/CODE!AU883,0)</f>
        <v>0</v>
      </c>
    </row>
    <row r="884" customFormat="false" ht="15" hidden="false" customHeight="false" outlineLevel="0" collapsed="false">
      <c r="A884" s="362" t="str">
        <f aca="false">IF('Sub-Cpt Record'!B884="",IF(OR('Sub-Cpt Record'!A884=0,'Sub-Cpt Record'!A884=""),"",'Sub-Cpt Record'!A884),CONCATENATE('Sub-Cpt Record'!A884&amp;'Sub-Cpt Record'!B884))</f>
        <v/>
      </c>
      <c r="B884" s="362" t="n">
        <f aca="false">IF($A884="",1,COUNTIFS($A$11:$A$1000, $A884))</f>
        <v>1</v>
      </c>
      <c r="C884" s="363" t="str">
        <f aca="false">IF('Sub-Cpt Record'!E884 = "","",'Sub-Cpt Record'!E884&amp;"  ")</f>
        <v/>
      </c>
      <c r="D884" s="362" t="str">
        <f aca="false">IF('Sub-Cpt Record'!F884 = "","",'Sub-Cpt Record'!F884&amp;"  ")</f>
        <v/>
      </c>
      <c r="E884" s="362" t="str">
        <f aca="false">IF('Sub-Cpt Record'!G884 = "","",'Sub-Cpt Record'!G884&amp;"  ")</f>
        <v/>
      </c>
      <c r="F884" s="362" t="str">
        <f aca="false">IF('Sub-Cpt Record'!H884 = "","",'Sub-Cpt Record'!H884&amp;"  ")</f>
        <v/>
      </c>
      <c r="G884" s="362" t="str">
        <f aca="false">IF('Sub-Cpt Record'!I884 = "","",'Sub-Cpt Record'!I884&amp;"  ")</f>
        <v/>
      </c>
      <c r="H884" s="362" t="str">
        <f aca="false">IF('Sub-Cpt Record'!J884 = "","",'Sub-Cpt Record'!J884&amp;"  ")</f>
        <v/>
      </c>
      <c r="I884" s="364" t="str">
        <f aca="false">CONCATENATE(C884&amp;D884&amp;E884&amp;F884&amp;G884&amp;H884)</f>
        <v/>
      </c>
      <c r="J884" s="362" t="n">
        <f aca="false">IF(A884&lt;&gt;"",'Sub-Cpt Record'!C884/CODE!B884,0)</f>
        <v>0</v>
      </c>
      <c r="L884" s="365" t="str">
        <f aca="false">IF(A884="",IF(L885=1,1,""),1)</f>
        <v/>
      </c>
      <c r="N884" s="366" t="n">
        <f aca="false">COUNTIFS('Felling&amp;Restocking'!$A$11:$A$1000, 'Felling&amp;Restocking'!$A884, 'Felling&amp;Restocking'!$B$11:$B$1000, 'Felling&amp;Restocking'!$B884, 'Felling&amp;Restocking'!$H$11:$H$1000, 'Felling&amp;Restocking'!$H884)</f>
        <v>0</v>
      </c>
      <c r="O884" s="366" t="n">
        <f aca="false">IF(OR('Felling&amp;Restocking'!H884=0,'Felling&amp;Restocking'!H884=""),0,1)</f>
        <v>0</v>
      </c>
      <c r="P884" s="367" t="n">
        <f aca="false">SUM('Felling&amp;Restocking'!O884+'Felling&amp;Restocking'!P884)</f>
        <v>0</v>
      </c>
      <c r="S884" s="369" t="n">
        <f aca="false">IF(AND(O884&lt;&gt;0,P884&lt;&gt;0,'Felling&amp;Restocking'!G884&lt;&gt;0,AA884="",AC884=""),1,0)</f>
        <v>0</v>
      </c>
      <c r="T884" s="370" t="str">
        <f aca="false">IF(OR('Felling&amp;Restocking'!G884=0,'Felling&amp;Restocking'!G884=""),"",SUM('Felling&amp;Restocking'!O884/P884)*'Felling&amp;Restocking'!G884)</f>
        <v/>
      </c>
      <c r="U884" s="370" t="str">
        <f aca="false">IF(OR('Felling&amp;Restocking'!G884=0,'Felling&amp;Restocking'!G884=""),"",SUM('Felling&amp;Restocking'!P884/P884)*'Felling&amp;Restocking'!G884)</f>
        <v/>
      </c>
      <c r="V884" s="371" t="n">
        <f aca="false">IF(CONCATENATE('Felling&amp;Restocking'!U884&amp;'Felling&amp;Restocking'!W884&amp;'Felling&amp;Restocking'!Y884&amp;'Felling&amp;Restocking'!AA884&amp;'Felling&amp;Restocking'!AC884)="",0,1)</f>
        <v>0</v>
      </c>
      <c r="W884" s="372" t="n">
        <f aca="false">IF(OR(OR(TRIM('Felling&amp;Restocking'!H884)="T",TRIM('Felling&amp;Restocking'!H884)="DF",TRIM('Felling&amp;Restocking'!H884)="OS"),O884=0),0,1)</f>
        <v>0</v>
      </c>
      <c r="X884" s="372" t="n">
        <f aca="false">IF(OR('Felling&amp;Restocking'!$S884="",OR('Felling&amp;Restocking'!$S884=0,'Felling&amp;Restocking'!$S884="N/A")),0,1)</f>
        <v>0</v>
      </c>
      <c r="Y884" s="362" t="str">
        <f aca="false">IF(W884=1,T884,"")</f>
        <v/>
      </c>
      <c r="Z884" s="362" t="str">
        <f aca="false">IF(W884=1,U884,"")</f>
        <v/>
      </c>
      <c r="AA884" s="363" t="str">
        <f aca="false">CONCATENATE(IF(AND(AG884="B",AF884&lt;&gt;""),AF884,""),IF(AND(AI884="B",AH884&lt;&gt;""),AH884,""),IF(AND(AK884="B",AJ884&lt;&gt;""),AJ884,""),IF(AND(AM884="B",AL884&lt;&gt;""),AL884,""),IF(AND(AO884="B",AN884&lt;&gt;""),AN884,""),IF(AND(AQ884="B",AP884&lt;&gt;""),AP884,""))</f>
        <v/>
      </c>
      <c r="AC884" s="362" t="str">
        <f aca="false">CONCATENATE(IF(AND(AG884="C",AF884&lt;&gt;""),AF884,""),IF(AND(AI884="C",AH884&lt;&gt;""),AH884,""),IF(AND(AK884="C",AJ884&lt;&gt;""),AJ884,""),IF(AND(AM884="C",AL884&lt;&gt;""),AL884,""),IF(AND(AO884="C",AN884&lt;&gt;""),AN884,""),IF(AND(AQ884="C",AP884&lt;&gt;""),AP884,""))</f>
        <v/>
      </c>
      <c r="AE884" s="362" t="str">
        <f aca="false">CONCATENATE(IF(AS884="","",AS884),IF(AU884="","",AU884),IF(AW884="","",AW884),IF(AY884="","",AY884),IF(BA884="","",BA884),IF(BC884="","",BC884))</f>
        <v>1</v>
      </c>
      <c r="AF884" s="362" t="str">
        <f aca="false">IF('Felling&amp;Restocking'!I884="","",IFERROR(VLOOKUP( 'Felling&amp;Restocking'!I884,SpeciesList[],2,0),"," &amp; 'Felling&amp;Restocking'!I884))</f>
        <v/>
      </c>
      <c r="AG884" s="362" t="str">
        <f aca="false">IF('Felling&amp;Restocking'!I884="","",VLOOKUP( 'Felling&amp;Restocking'!I884,SpeciesList[],4,0))</f>
        <v/>
      </c>
      <c r="AH884" s="362" t="str">
        <f aca="false">IF('Felling&amp;Restocking'!J884="","",IFERROR("," &amp; VLOOKUP( 'Felling&amp;Restocking'!J884,SpeciesList[],2,0),"," &amp; 'Felling&amp;Restocking'!J884))</f>
        <v/>
      </c>
      <c r="AI884" s="362" t="str">
        <f aca="false">IF('Felling&amp;Restocking'!J884="","",VLOOKUP( 'Felling&amp;Restocking'!J884,SpeciesList[],4,0))</f>
        <v/>
      </c>
      <c r="AJ884" s="362" t="str">
        <f aca="false">IF('Felling&amp;Restocking'!K884="","",IFERROR("," &amp; VLOOKUP( 'Felling&amp;Restocking'!K884,SpeciesList[],2,0),"," &amp; 'Felling&amp;Restocking'!K884))</f>
        <v/>
      </c>
      <c r="AK884" s="362" t="str">
        <f aca="false">IF('Felling&amp;Restocking'!K884="","",VLOOKUP( 'Felling&amp;Restocking'!K884,SpeciesList[],4,0))</f>
        <v/>
      </c>
      <c r="AL884" s="362" t="str">
        <f aca="false">IF('Felling&amp;Restocking'!L884="","",IFERROR("," &amp; VLOOKUP( 'Felling&amp;Restocking'!L884,SpeciesList[],2,0),"," &amp; 'Felling&amp;Restocking'!L884))</f>
        <v/>
      </c>
      <c r="AM884" s="362" t="str">
        <f aca="false">IF('Felling&amp;Restocking'!L884="","",VLOOKUP( 'Felling&amp;Restocking'!L884,SpeciesList[],4,0))</f>
        <v/>
      </c>
      <c r="AN884" s="362" t="str">
        <f aca="false">IF('Felling&amp;Restocking'!M884="","",IFERROR("," &amp; VLOOKUP( 'Felling&amp;Restocking'!M884,SpeciesList[],2,0),"," &amp; 'Felling&amp;Restocking'!M884))</f>
        <v/>
      </c>
      <c r="AO884" s="362" t="str">
        <f aca="false">IF('Felling&amp;Restocking'!M884="","",VLOOKUP( 'Felling&amp;Restocking'!M884,SpeciesList[],4,0))</f>
        <v/>
      </c>
      <c r="AP884" s="362" t="str">
        <f aca="false">IF('Felling&amp;Restocking'!N884="","",IFERROR("," &amp; VLOOKUP( 'Felling&amp;Restocking'!N884,SpeciesList[],2,0),"," &amp; 'Felling&amp;Restocking'!N884))</f>
        <v/>
      </c>
      <c r="AQ884" s="362" t="str">
        <f aca="false">IF('Felling&amp;Restocking'!N884="","",VLOOKUP( 'Felling&amp;Restocking'!N884,SpeciesList[],4,0))</f>
        <v/>
      </c>
      <c r="AT884" s="362" t="str">
        <f aca="false">IF('Sub-Cpt Record'!A884&lt;&gt;"",CONCATENATE('Sub-Cpt Record'!A884,'Sub-Cpt Record'!B884,'Sub-Cpt Record'!C884),"")</f>
        <v/>
      </c>
      <c r="AU884" s="362" t="n">
        <f aca="false">IF($AT884="",1,COUNTIFS($AT$11:$AT$1000, $AT884))</f>
        <v>1</v>
      </c>
      <c r="AV884" s="362" t="n">
        <f aca="false">IF(AT884&lt;&gt;"",'Sub-Cpt Record'!C884/CODE!AU884,0)</f>
        <v>0</v>
      </c>
    </row>
    <row r="885" customFormat="false" ht="15" hidden="false" customHeight="false" outlineLevel="0" collapsed="false">
      <c r="A885" s="362" t="str">
        <f aca="false">IF('Sub-Cpt Record'!B885="",IF(OR('Sub-Cpt Record'!A885=0,'Sub-Cpt Record'!A885=""),"",'Sub-Cpt Record'!A885),CONCATENATE('Sub-Cpt Record'!A885&amp;'Sub-Cpt Record'!B885))</f>
        <v/>
      </c>
      <c r="B885" s="362" t="n">
        <f aca="false">IF($A885="",1,COUNTIFS($A$11:$A$1000, $A885))</f>
        <v>1</v>
      </c>
      <c r="C885" s="363" t="str">
        <f aca="false">IF('Sub-Cpt Record'!E885 = "","",'Sub-Cpt Record'!E885&amp;"  ")</f>
        <v/>
      </c>
      <c r="D885" s="362" t="str">
        <f aca="false">IF('Sub-Cpt Record'!F885 = "","",'Sub-Cpt Record'!F885&amp;"  ")</f>
        <v/>
      </c>
      <c r="E885" s="362" t="str">
        <f aca="false">IF('Sub-Cpt Record'!G885 = "","",'Sub-Cpt Record'!G885&amp;"  ")</f>
        <v/>
      </c>
      <c r="F885" s="362" t="str">
        <f aca="false">IF('Sub-Cpt Record'!H885 = "","",'Sub-Cpt Record'!H885&amp;"  ")</f>
        <v/>
      </c>
      <c r="G885" s="362" t="str">
        <f aca="false">IF('Sub-Cpt Record'!I885 = "","",'Sub-Cpt Record'!I885&amp;"  ")</f>
        <v/>
      </c>
      <c r="H885" s="362" t="str">
        <f aca="false">IF('Sub-Cpt Record'!J885 = "","",'Sub-Cpt Record'!J885&amp;"  ")</f>
        <v/>
      </c>
      <c r="I885" s="364" t="str">
        <f aca="false">CONCATENATE(C885&amp;D885&amp;E885&amp;F885&amp;G885&amp;H885)</f>
        <v/>
      </c>
      <c r="J885" s="362" t="n">
        <f aca="false">IF(A885&lt;&gt;"",'Sub-Cpt Record'!C885/CODE!B885,0)</f>
        <v>0</v>
      </c>
      <c r="L885" s="365" t="str">
        <f aca="false">IF(A885="",IF(L886=1,1,""),1)</f>
        <v/>
      </c>
      <c r="N885" s="366" t="n">
        <f aca="false">COUNTIFS('Felling&amp;Restocking'!$A$11:$A$1000, 'Felling&amp;Restocking'!$A885, 'Felling&amp;Restocking'!$B$11:$B$1000, 'Felling&amp;Restocking'!$B885, 'Felling&amp;Restocking'!$H$11:$H$1000, 'Felling&amp;Restocking'!$H885)</f>
        <v>0</v>
      </c>
      <c r="O885" s="366" t="n">
        <f aca="false">IF(OR('Felling&amp;Restocking'!H885=0,'Felling&amp;Restocking'!H885=""),0,1)</f>
        <v>0</v>
      </c>
      <c r="P885" s="367" t="n">
        <f aca="false">SUM('Felling&amp;Restocking'!O885+'Felling&amp;Restocking'!P885)</f>
        <v>0</v>
      </c>
      <c r="S885" s="369" t="n">
        <f aca="false">IF(AND(O885&lt;&gt;0,P885&lt;&gt;0,'Felling&amp;Restocking'!G885&lt;&gt;0,AA885="",AC885=""),1,0)</f>
        <v>0</v>
      </c>
      <c r="T885" s="370" t="str">
        <f aca="false">IF(OR('Felling&amp;Restocking'!G885=0,'Felling&amp;Restocking'!G885=""),"",SUM('Felling&amp;Restocking'!O885/P885)*'Felling&amp;Restocking'!G885)</f>
        <v/>
      </c>
      <c r="U885" s="370" t="str">
        <f aca="false">IF(OR('Felling&amp;Restocking'!G885=0,'Felling&amp;Restocking'!G885=""),"",SUM('Felling&amp;Restocking'!P885/P885)*'Felling&amp;Restocking'!G885)</f>
        <v/>
      </c>
      <c r="V885" s="371" t="n">
        <f aca="false">IF(CONCATENATE('Felling&amp;Restocking'!U885&amp;'Felling&amp;Restocking'!W885&amp;'Felling&amp;Restocking'!Y885&amp;'Felling&amp;Restocking'!AA885&amp;'Felling&amp;Restocking'!AC885)="",0,1)</f>
        <v>0</v>
      </c>
      <c r="W885" s="372" t="n">
        <f aca="false">IF(OR(OR(TRIM('Felling&amp;Restocking'!H885)="T",TRIM('Felling&amp;Restocking'!H885)="DF",TRIM('Felling&amp;Restocking'!H885)="OS"),O885=0),0,1)</f>
        <v>0</v>
      </c>
      <c r="X885" s="372" t="n">
        <f aca="false">IF(OR('Felling&amp;Restocking'!$S885="",OR('Felling&amp;Restocking'!$S885=0,'Felling&amp;Restocking'!$S885="N/A")),0,1)</f>
        <v>0</v>
      </c>
      <c r="Y885" s="362" t="str">
        <f aca="false">IF(W885=1,T885,"")</f>
        <v/>
      </c>
      <c r="Z885" s="362" t="str">
        <f aca="false">IF(W885=1,U885,"")</f>
        <v/>
      </c>
      <c r="AA885" s="363" t="str">
        <f aca="false">CONCATENATE(IF(AND(AG885="B",AF885&lt;&gt;""),AF885,""),IF(AND(AI885="B",AH885&lt;&gt;""),AH885,""),IF(AND(AK885="B",AJ885&lt;&gt;""),AJ885,""),IF(AND(AM885="B",AL885&lt;&gt;""),AL885,""),IF(AND(AO885="B",AN885&lt;&gt;""),AN885,""),IF(AND(AQ885="B",AP885&lt;&gt;""),AP885,""))</f>
        <v/>
      </c>
      <c r="AC885" s="362" t="str">
        <f aca="false">CONCATENATE(IF(AND(AG885="C",AF885&lt;&gt;""),AF885,""),IF(AND(AI885="C",AH885&lt;&gt;""),AH885,""),IF(AND(AK885="C",AJ885&lt;&gt;""),AJ885,""),IF(AND(AM885="C",AL885&lt;&gt;""),AL885,""),IF(AND(AO885="C",AN885&lt;&gt;""),AN885,""),IF(AND(AQ885="C",AP885&lt;&gt;""),AP885,""))</f>
        <v/>
      </c>
      <c r="AE885" s="362" t="str">
        <f aca="false">CONCATENATE(IF(AS885="","",AS885),IF(AU885="","",AU885),IF(AW885="","",AW885),IF(AY885="","",AY885),IF(BA885="","",BA885),IF(BC885="","",BC885))</f>
        <v>1</v>
      </c>
      <c r="AF885" s="362" t="str">
        <f aca="false">IF('Felling&amp;Restocking'!I885="","",IFERROR(VLOOKUP( 'Felling&amp;Restocking'!I885,SpeciesList[],2,0),"," &amp; 'Felling&amp;Restocking'!I885))</f>
        <v/>
      </c>
      <c r="AG885" s="362" t="str">
        <f aca="false">IF('Felling&amp;Restocking'!I885="","",VLOOKUP( 'Felling&amp;Restocking'!I885,SpeciesList[],4,0))</f>
        <v/>
      </c>
      <c r="AH885" s="362" t="str">
        <f aca="false">IF('Felling&amp;Restocking'!J885="","",IFERROR("," &amp; VLOOKUP( 'Felling&amp;Restocking'!J885,SpeciesList[],2,0),"," &amp; 'Felling&amp;Restocking'!J885))</f>
        <v/>
      </c>
      <c r="AI885" s="362" t="str">
        <f aca="false">IF('Felling&amp;Restocking'!J885="","",VLOOKUP( 'Felling&amp;Restocking'!J885,SpeciesList[],4,0))</f>
        <v/>
      </c>
      <c r="AJ885" s="362" t="str">
        <f aca="false">IF('Felling&amp;Restocking'!K885="","",IFERROR("," &amp; VLOOKUP( 'Felling&amp;Restocking'!K885,SpeciesList[],2,0),"," &amp; 'Felling&amp;Restocking'!K885))</f>
        <v/>
      </c>
      <c r="AK885" s="362" t="str">
        <f aca="false">IF('Felling&amp;Restocking'!K885="","",VLOOKUP( 'Felling&amp;Restocking'!K885,SpeciesList[],4,0))</f>
        <v/>
      </c>
      <c r="AL885" s="362" t="str">
        <f aca="false">IF('Felling&amp;Restocking'!L885="","",IFERROR("," &amp; VLOOKUP( 'Felling&amp;Restocking'!L885,SpeciesList[],2,0),"," &amp; 'Felling&amp;Restocking'!L885))</f>
        <v/>
      </c>
      <c r="AM885" s="362" t="str">
        <f aca="false">IF('Felling&amp;Restocking'!L885="","",VLOOKUP( 'Felling&amp;Restocking'!L885,SpeciesList[],4,0))</f>
        <v/>
      </c>
      <c r="AN885" s="362" t="str">
        <f aca="false">IF('Felling&amp;Restocking'!M885="","",IFERROR("," &amp; VLOOKUP( 'Felling&amp;Restocking'!M885,SpeciesList[],2,0),"," &amp; 'Felling&amp;Restocking'!M885))</f>
        <v/>
      </c>
      <c r="AO885" s="362" t="str">
        <f aca="false">IF('Felling&amp;Restocking'!M885="","",VLOOKUP( 'Felling&amp;Restocking'!M885,SpeciesList[],4,0))</f>
        <v/>
      </c>
      <c r="AP885" s="362" t="str">
        <f aca="false">IF('Felling&amp;Restocking'!N885="","",IFERROR("," &amp; VLOOKUP( 'Felling&amp;Restocking'!N885,SpeciesList[],2,0),"," &amp; 'Felling&amp;Restocking'!N885))</f>
        <v/>
      </c>
      <c r="AQ885" s="362" t="str">
        <f aca="false">IF('Felling&amp;Restocking'!N885="","",VLOOKUP( 'Felling&amp;Restocking'!N885,SpeciesList[],4,0))</f>
        <v/>
      </c>
      <c r="AT885" s="362" t="str">
        <f aca="false">IF('Sub-Cpt Record'!A885&lt;&gt;"",CONCATENATE('Sub-Cpt Record'!A885,'Sub-Cpt Record'!B885,'Sub-Cpt Record'!C885),"")</f>
        <v/>
      </c>
      <c r="AU885" s="362" t="n">
        <f aca="false">IF($AT885="",1,COUNTIFS($AT$11:$AT$1000, $AT885))</f>
        <v>1</v>
      </c>
      <c r="AV885" s="362" t="n">
        <f aca="false">IF(AT885&lt;&gt;"",'Sub-Cpt Record'!C885/CODE!AU885,0)</f>
        <v>0</v>
      </c>
    </row>
    <row r="886" customFormat="false" ht="15" hidden="false" customHeight="false" outlineLevel="0" collapsed="false">
      <c r="A886" s="362" t="str">
        <f aca="false">IF('Sub-Cpt Record'!B886="",IF(OR('Sub-Cpt Record'!A886=0,'Sub-Cpt Record'!A886=""),"",'Sub-Cpt Record'!A886),CONCATENATE('Sub-Cpt Record'!A886&amp;'Sub-Cpt Record'!B886))</f>
        <v/>
      </c>
      <c r="B886" s="362" t="n">
        <f aca="false">IF($A886="",1,COUNTIFS($A$11:$A$1000, $A886))</f>
        <v>1</v>
      </c>
      <c r="C886" s="363" t="str">
        <f aca="false">IF('Sub-Cpt Record'!E886 = "","",'Sub-Cpt Record'!E886&amp;"  ")</f>
        <v/>
      </c>
      <c r="D886" s="362" t="str">
        <f aca="false">IF('Sub-Cpt Record'!F886 = "","",'Sub-Cpt Record'!F886&amp;"  ")</f>
        <v/>
      </c>
      <c r="E886" s="362" t="str">
        <f aca="false">IF('Sub-Cpt Record'!G886 = "","",'Sub-Cpt Record'!G886&amp;"  ")</f>
        <v/>
      </c>
      <c r="F886" s="362" t="str">
        <f aca="false">IF('Sub-Cpt Record'!H886 = "","",'Sub-Cpt Record'!H886&amp;"  ")</f>
        <v/>
      </c>
      <c r="G886" s="362" t="str">
        <f aca="false">IF('Sub-Cpt Record'!I886 = "","",'Sub-Cpt Record'!I886&amp;"  ")</f>
        <v/>
      </c>
      <c r="H886" s="362" t="str">
        <f aca="false">IF('Sub-Cpt Record'!J886 = "","",'Sub-Cpt Record'!J886&amp;"  ")</f>
        <v/>
      </c>
      <c r="I886" s="364" t="str">
        <f aca="false">CONCATENATE(C886&amp;D886&amp;E886&amp;F886&amp;G886&amp;H886)</f>
        <v/>
      </c>
      <c r="J886" s="362" t="n">
        <f aca="false">IF(A886&lt;&gt;"",'Sub-Cpt Record'!C886/CODE!B886,0)</f>
        <v>0</v>
      </c>
      <c r="L886" s="365" t="str">
        <f aca="false">IF(A886="",IF(L887=1,1,""),1)</f>
        <v/>
      </c>
      <c r="N886" s="366" t="n">
        <f aca="false">COUNTIFS('Felling&amp;Restocking'!$A$11:$A$1000, 'Felling&amp;Restocking'!$A886, 'Felling&amp;Restocking'!$B$11:$B$1000, 'Felling&amp;Restocking'!$B886, 'Felling&amp;Restocking'!$H$11:$H$1000, 'Felling&amp;Restocking'!$H886)</f>
        <v>0</v>
      </c>
      <c r="O886" s="366" t="n">
        <f aca="false">IF(OR('Felling&amp;Restocking'!H886=0,'Felling&amp;Restocking'!H886=""),0,1)</f>
        <v>0</v>
      </c>
      <c r="P886" s="367" t="n">
        <f aca="false">SUM('Felling&amp;Restocking'!O886+'Felling&amp;Restocking'!P886)</f>
        <v>0</v>
      </c>
      <c r="S886" s="369" t="n">
        <f aca="false">IF(AND(O886&lt;&gt;0,P886&lt;&gt;0,'Felling&amp;Restocking'!G886&lt;&gt;0,AA886="",AC886=""),1,0)</f>
        <v>0</v>
      </c>
      <c r="T886" s="370" t="str">
        <f aca="false">IF(OR('Felling&amp;Restocking'!G886=0,'Felling&amp;Restocking'!G886=""),"",SUM('Felling&amp;Restocking'!O886/P886)*'Felling&amp;Restocking'!G886)</f>
        <v/>
      </c>
      <c r="U886" s="370" t="str">
        <f aca="false">IF(OR('Felling&amp;Restocking'!G886=0,'Felling&amp;Restocking'!G886=""),"",SUM('Felling&amp;Restocking'!P886/P886)*'Felling&amp;Restocking'!G886)</f>
        <v/>
      </c>
      <c r="V886" s="371" t="n">
        <f aca="false">IF(CONCATENATE('Felling&amp;Restocking'!U886&amp;'Felling&amp;Restocking'!W886&amp;'Felling&amp;Restocking'!Y886&amp;'Felling&amp;Restocking'!AA886&amp;'Felling&amp;Restocking'!AC886)="",0,1)</f>
        <v>0</v>
      </c>
      <c r="W886" s="372" t="n">
        <f aca="false">IF(OR(OR(TRIM('Felling&amp;Restocking'!H886)="T",TRIM('Felling&amp;Restocking'!H886)="DF",TRIM('Felling&amp;Restocking'!H886)="OS"),O886=0),0,1)</f>
        <v>0</v>
      </c>
      <c r="X886" s="372" t="n">
        <f aca="false">IF(OR('Felling&amp;Restocking'!$S886="",OR('Felling&amp;Restocking'!$S886=0,'Felling&amp;Restocking'!$S886="N/A")),0,1)</f>
        <v>0</v>
      </c>
      <c r="Y886" s="362" t="str">
        <f aca="false">IF(W886=1,T886,"")</f>
        <v/>
      </c>
      <c r="Z886" s="362" t="str">
        <f aca="false">IF(W886=1,U886,"")</f>
        <v/>
      </c>
      <c r="AA886" s="363" t="str">
        <f aca="false">CONCATENATE(IF(AND(AG886="B",AF886&lt;&gt;""),AF886,""),IF(AND(AI886="B",AH886&lt;&gt;""),AH886,""),IF(AND(AK886="B",AJ886&lt;&gt;""),AJ886,""),IF(AND(AM886="B",AL886&lt;&gt;""),AL886,""),IF(AND(AO886="B",AN886&lt;&gt;""),AN886,""),IF(AND(AQ886="B",AP886&lt;&gt;""),AP886,""))</f>
        <v/>
      </c>
      <c r="AC886" s="362" t="str">
        <f aca="false">CONCATENATE(IF(AND(AG886="C",AF886&lt;&gt;""),AF886,""),IF(AND(AI886="C",AH886&lt;&gt;""),AH886,""),IF(AND(AK886="C",AJ886&lt;&gt;""),AJ886,""),IF(AND(AM886="C",AL886&lt;&gt;""),AL886,""),IF(AND(AO886="C",AN886&lt;&gt;""),AN886,""),IF(AND(AQ886="C",AP886&lt;&gt;""),AP886,""))</f>
        <v/>
      </c>
      <c r="AE886" s="362" t="str">
        <f aca="false">CONCATENATE(IF(AS886="","",AS886),IF(AU886="","",AU886),IF(AW886="","",AW886),IF(AY886="","",AY886),IF(BA886="","",BA886),IF(BC886="","",BC886))</f>
        <v>1</v>
      </c>
      <c r="AF886" s="362" t="str">
        <f aca="false">IF('Felling&amp;Restocking'!I886="","",IFERROR(VLOOKUP( 'Felling&amp;Restocking'!I886,SpeciesList[],2,0),"," &amp; 'Felling&amp;Restocking'!I886))</f>
        <v/>
      </c>
      <c r="AG886" s="362" t="str">
        <f aca="false">IF('Felling&amp;Restocking'!I886="","",VLOOKUP( 'Felling&amp;Restocking'!I886,SpeciesList[],4,0))</f>
        <v/>
      </c>
      <c r="AH886" s="362" t="str">
        <f aca="false">IF('Felling&amp;Restocking'!J886="","",IFERROR("," &amp; VLOOKUP( 'Felling&amp;Restocking'!J886,SpeciesList[],2,0),"," &amp; 'Felling&amp;Restocking'!J886))</f>
        <v/>
      </c>
      <c r="AI886" s="362" t="str">
        <f aca="false">IF('Felling&amp;Restocking'!J886="","",VLOOKUP( 'Felling&amp;Restocking'!J886,SpeciesList[],4,0))</f>
        <v/>
      </c>
      <c r="AJ886" s="362" t="str">
        <f aca="false">IF('Felling&amp;Restocking'!K886="","",IFERROR("," &amp; VLOOKUP( 'Felling&amp;Restocking'!K886,SpeciesList[],2,0),"," &amp; 'Felling&amp;Restocking'!K886))</f>
        <v/>
      </c>
      <c r="AK886" s="362" t="str">
        <f aca="false">IF('Felling&amp;Restocking'!K886="","",VLOOKUP( 'Felling&amp;Restocking'!K886,SpeciesList[],4,0))</f>
        <v/>
      </c>
      <c r="AL886" s="362" t="str">
        <f aca="false">IF('Felling&amp;Restocking'!L886="","",IFERROR("," &amp; VLOOKUP( 'Felling&amp;Restocking'!L886,SpeciesList[],2,0),"," &amp; 'Felling&amp;Restocking'!L886))</f>
        <v/>
      </c>
      <c r="AM886" s="362" t="str">
        <f aca="false">IF('Felling&amp;Restocking'!L886="","",VLOOKUP( 'Felling&amp;Restocking'!L886,SpeciesList[],4,0))</f>
        <v/>
      </c>
      <c r="AN886" s="362" t="str">
        <f aca="false">IF('Felling&amp;Restocking'!M886="","",IFERROR("," &amp; VLOOKUP( 'Felling&amp;Restocking'!M886,SpeciesList[],2,0),"," &amp; 'Felling&amp;Restocking'!M886))</f>
        <v/>
      </c>
      <c r="AO886" s="362" t="str">
        <f aca="false">IF('Felling&amp;Restocking'!M886="","",VLOOKUP( 'Felling&amp;Restocking'!M886,SpeciesList[],4,0))</f>
        <v/>
      </c>
      <c r="AP886" s="362" t="str">
        <f aca="false">IF('Felling&amp;Restocking'!N886="","",IFERROR("," &amp; VLOOKUP( 'Felling&amp;Restocking'!N886,SpeciesList[],2,0),"," &amp; 'Felling&amp;Restocking'!N886))</f>
        <v/>
      </c>
      <c r="AQ886" s="362" t="str">
        <f aca="false">IF('Felling&amp;Restocking'!N886="","",VLOOKUP( 'Felling&amp;Restocking'!N886,SpeciesList[],4,0))</f>
        <v/>
      </c>
      <c r="AT886" s="362" t="str">
        <f aca="false">IF('Sub-Cpt Record'!A886&lt;&gt;"",CONCATENATE('Sub-Cpt Record'!A886,'Sub-Cpt Record'!B886,'Sub-Cpt Record'!C886),"")</f>
        <v/>
      </c>
      <c r="AU886" s="362" t="n">
        <f aca="false">IF($AT886="",1,COUNTIFS($AT$11:$AT$1000, $AT886))</f>
        <v>1</v>
      </c>
      <c r="AV886" s="362" t="n">
        <f aca="false">IF(AT886&lt;&gt;"",'Sub-Cpt Record'!C886/CODE!AU886,0)</f>
        <v>0</v>
      </c>
    </row>
    <row r="887" customFormat="false" ht="15" hidden="false" customHeight="false" outlineLevel="0" collapsed="false">
      <c r="A887" s="362" t="str">
        <f aca="false">IF('Sub-Cpt Record'!B887="",IF(OR('Sub-Cpt Record'!A887=0,'Sub-Cpt Record'!A887=""),"",'Sub-Cpt Record'!A887),CONCATENATE('Sub-Cpt Record'!A887&amp;'Sub-Cpt Record'!B887))</f>
        <v/>
      </c>
      <c r="B887" s="362" t="n">
        <f aca="false">IF($A887="",1,COUNTIFS($A$11:$A$1000, $A887))</f>
        <v>1</v>
      </c>
      <c r="C887" s="363" t="str">
        <f aca="false">IF('Sub-Cpt Record'!E887 = "","",'Sub-Cpt Record'!E887&amp;"  ")</f>
        <v/>
      </c>
      <c r="D887" s="362" t="str">
        <f aca="false">IF('Sub-Cpt Record'!F887 = "","",'Sub-Cpt Record'!F887&amp;"  ")</f>
        <v/>
      </c>
      <c r="E887" s="362" t="str">
        <f aca="false">IF('Sub-Cpt Record'!G887 = "","",'Sub-Cpt Record'!G887&amp;"  ")</f>
        <v/>
      </c>
      <c r="F887" s="362" t="str">
        <f aca="false">IF('Sub-Cpt Record'!H887 = "","",'Sub-Cpt Record'!H887&amp;"  ")</f>
        <v/>
      </c>
      <c r="G887" s="362" t="str">
        <f aca="false">IF('Sub-Cpt Record'!I887 = "","",'Sub-Cpt Record'!I887&amp;"  ")</f>
        <v/>
      </c>
      <c r="H887" s="362" t="str">
        <f aca="false">IF('Sub-Cpt Record'!J887 = "","",'Sub-Cpt Record'!J887&amp;"  ")</f>
        <v/>
      </c>
      <c r="I887" s="364" t="str">
        <f aca="false">CONCATENATE(C887&amp;D887&amp;E887&amp;F887&amp;G887&amp;H887)</f>
        <v/>
      </c>
      <c r="J887" s="362" t="n">
        <f aca="false">IF(A887&lt;&gt;"",'Sub-Cpt Record'!C887/CODE!B887,0)</f>
        <v>0</v>
      </c>
      <c r="L887" s="365" t="str">
        <f aca="false">IF(A887="",IF(L888=1,1,""),1)</f>
        <v/>
      </c>
      <c r="N887" s="366" t="n">
        <f aca="false">COUNTIFS('Felling&amp;Restocking'!$A$11:$A$1000, 'Felling&amp;Restocking'!$A887, 'Felling&amp;Restocking'!$B$11:$B$1000, 'Felling&amp;Restocking'!$B887, 'Felling&amp;Restocking'!$H$11:$H$1000, 'Felling&amp;Restocking'!$H887)</f>
        <v>0</v>
      </c>
      <c r="O887" s="366" t="n">
        <f aca="false">IF(OR('Felling&amp;Restocking'!H887=0,'Felling&amp;Restocking'!H887=""),0,1)</f>
        <v>0</v>
      </c>
      <c r="P887" s="367" t="n">
        <f aca="false">SUM('Felling&amp;Restocking'!O887+'Felling&amp;Restocking'!P887)</f>
        <v>0</v>
      </c>
      <c r="S887" s="369" t="n">
        <f aca="false">IF(AND(O887&lt;&gt;0,P887&lt;&gt;0,'Felling&amp;Restocking'!G887&lt;&gt;0,AA887="",AC887=""),1,0)</f>
        <v>0</v>
      </c>
      <c r="T887" s="370" t="str">
        <f aca="false">IF(OR('Felling&amp;Restocking'!G887=0,'Felling&amp;Restocking'!G887=""),"",SUM('Felling&amp;Restocking'!O887/P887)*'Felling&amp;Restocking'!G887)</f>
        <v/>
      </c>
      <c r="U887" s="370" t="str">
        <f aca="false">IF(OR('Felling&amp;Restocking'!G887=0,'Felling&amp;Restocking'!G887=""),"",SUM('Felling&amp;Restocking'!P887/P887)*'Felling&amp;Restocking'!G887)</f>
        <v/>
      </c>
      <c r="V887" s="371" t="n">
        <f aca="false">IF(CONCATENATE('Felling&amp;Restocking'!U887&amp;'Felling&amp;Restocking'!W887&amp;'Felling&amp;Restocking'!Y887&amp;'Felling&amp;Restocking'!AA887&amp;'Felling&amp;Restocking'!AC887)="",0,1)</f>
        <v>0</v>
      </c>
      <c r="W887" s="372" t="n">
        <f aca="false">IF(OR(OR(TRIM('Felling&amp;Restocking'!H887)="T",TRIM('Felling&amp;Restocking'!H887)="DF",TRIM('Felling&amp;Restocking'!H887)="OS"),O887=0),0,1)</f>
        <v>0</v>
      </c>
      <c r="X887" s="372" t="n">
        <f aca="false">IF(OR('Felling&amp;Restocking'!$S887="",OR('Felling&amp;Restocking'!$S887=0,'Felling&amp;Restocking'!$S887="N/A")),0,1)</f>
        <v>0</v>
      </c>
      <c r="Y887" s="362" t="str">
        <f aca="false">IF(W887=1,T887,"")</f>
        <v/>
      </c>
      <c r="Z887" s="362" t="str">
        <f aca="false">IF(W887=1,U887,"")</f>
        <v/>
      </c>
      <c r="AA887" s="363" t="str">
        <f aca="false">CONCATENATE(IF(AND(AG887="B",AF887&lt;&gt;""),AF887,""),IF(AND(AI887="B",AH887&lt;&gt;""),AH887,""),IF(AND(AK887="B",AJ887&lt;&gt;""),AJ887,""),IF(AND(AM887="B",AL887&lt;&gt;""),AL887,""),IF(AND(AO887="B",AN887&lt;&gt;""),AN887,""),IF(AND(AQ887="B",AP887&lt;&gt;""),AP887,""))</f>
        <v/>
      </c>
      <c r="AC887" s="362" t="str">
        <f aca="false">CONCATENATE(IF(AND(AG887="C",AF887&lt;&gt;""),AF887,""),IF(AND(AI887="C",AH887&lt;&gt;""),AH887,""),IF(AND(AK887="C",AJ887&lt;&gt;""),AJ887,""),IF(AND(AM887="C",AL887&lt;&gt;""),AL887,""),IF(AND(AO887="C",AN887&lt;&gt;""),AN887,""),IF(AND(AQ887="C",AP887&lt;&gt;""),AP887,""))</f>
        <v/>
      </c>
      <c r="AE887" s="362" t="str">
        <f aca="false">CONCATENATE(IF(AS887="","",AS887),IF(AU887="","",AU887),IF(AW887="","",AW887),IF(AY887="","",AY887),IF(BA887="","",BA887),IF(BC887="","",BC887))</f>
        <v>1</v>
      </c>
      <c r="AF887" s="362" t="str">
        <f aca="false">IF('Felling&amp;Restocking'!I887="","",IFERROR(VLOOKUP( 'Felling&amp;Restocking'!I887,SpeciesList[],2,0),"," &amp; 'Felling&amp;Restocking'!I887))</f>
        <v/>
      </c>
      <c r="AG887" s="362" t="str">
        <f aca="false">IF('Felling&amp;Restocking'!I887="","",VLOOKUP( 'Felling&amp;Restocking'!I887,SpeciesList[],4,0))</f>
        <v/>
      </c>
      <c r="AH887" s="362" t="str">
        <f aca="false">IF('Felling&amp;Restocking'!J887="","",IFERROR("," &amp; VLOOKUP( 'Felling&amp;Restocking'!J887,SpeciesList[],2,0),"," &amp; 'Felling&amp;Restocking'!J887))</f>
        <v/>
      </c>
      <c r="AI887" s="362" t="str">
        <f aca="false">IF('Felling&amp;Restocking'!J887="","",VLOOKUP( 'Felling&amp;Restocking'!J887,SpeciesList[],4,0))</f>
        <v/>
      </c>
      <c r="AJ887" s="362" t="str">
        <f aca="false">IF('Felling&amp;Restocking'!K887="","",IFERROR("," &amp; VLOOKUP( 'Felling&amp;Restocking'!K887,SpeciesList[],2,0),"," &amp; 'Felling&amp;Restocking'!K887))</f>
        <v/>
      </c>
      <c r="AK887" s="362" t="str">
        <f aca="false">IF('Felling&amp;Restocking'!K887="","",VLOOKUP( 'Felling&amp;Restocking'!K887,SpeciesList[],4,0))</f>
        <v/>
      </c>
      <c r="AL887" s="362" t="str">
        <f aca="false">IF('Felling&amp;Restocking'!L887="","",IFERROR("," &amp; VLOOKUP( 'Felling&amp;Restocking'!L887,SpeciesList[],2,0),"," &amp; 'Felling&amp;Restocking'!L887))</f>
        <v/>
      </c>
      <c r="AM887" s="362" t="str">
        <f aca="false">IF('Felling&amp;Restocking'!L887="","",VLOOKUP( 'Felling&amp;Restocking'!L887,SpeciesList[],4,0))</f>
        <v/>
      </c>
      <c r="AN887" s="362" t="str">
        <f aca="false">IF('Felling&amp;Restocking'!M887="","",IFERROR("," &amp; VLOOKUP( 'Felling&amp;Restocking'!M887,SpeciesList[],2,0),"," &amp; 'Felling&amp;Restocking'!M887))</f>
        <v/>
      </c>
      <c r="AO887" s="362" t="str">
        <f aca="false">IF('Felling&amp;Restocking'!M887="","",VLOOKUP( 'Felling&amp;Restocking'!M887,SpeciesList[],4,0))</f>
        <v/>
      </c>
      <c r="AP887" s="362" t="str">
        <f aca="false">IF('Felling&amp;Restocking'!N887="","",IFERROR("," &amp; VLOOKUP( 'Felling&amp;Restocking'!N887,SpeciesList[],2,0),"," &amp; 'Felling&amp;Restocking'!N887))</f>
        <v/>
      </c>
      <c r="AQ887" s="362" t="str">
        <f aca="false">IF('Felling&amp;Restocking'!N887="","",VLOOKUP( 'Felling&amp;Restocking'!N887,SpeciesList[],4,0))</f>
        <v/>
      </c>
      <c r="AT887" s="362" t="str">
        <f aca="false">IF('Sub-Cpt Record'!A887&lt;&gt;"",CONCATENATE('Sub-Cpt Record'!A887,'Sub-Cpt Record'!B887,'Sub-Cpt Record'!C887),"")</f>
        <v/>
      </c>
      <c r="AU887" s="362" t="n">
        <f aca="false">IF($AT887="",1,COUNTIFS($AT$11:$AT$1000, $AT887))</f>
        <v>1</v>
      </c>
      <c r="AV887" s="362" t="n">
        <f aca="false">IF(AT887&lt;&gt;"",'Sub-Cpt Record'!C887/CODE!AU887,0)</f>
        <v>0</v>
      </c>
    </row>
    <row r="888" customFormat="false" ht="15" hidden="false" customHeight="false" outlineLevel="0" collapsed="false">
      <c r="A888" s="362" t="str">
        <f aca="false">IF('Sub-Cpt Record'!B888="",IF(OR('Sub-Cpt Record'!A888=0,'Sub-Cpt Record'!A888=""),"",'Sub-Cpt Record'!A888),CONCATENATE('Sub-Cpt Record'!A888&amp;'Sub-Cpt Record'!B888))</f>
        <v/>
      </c>
      <c r="B888" s="362" t="n">
        <f aca="false">IF($A888="",1,COUNTIFS($A$11:$A$1000, $A888))</f>
        <v>1</v>
      </c>
      <c r="C888" s="363" t="str">
        <f aca="false">IF('Sub-Cpt Record'!E888 = "","",'Sub-Cpt Record'!E888&amp;"  ")</f>
        <v/>
      </c>
      <c r="D888" s="362" t="str">
        <f aca="false">IF('Sub-Cpt Record'!F888 = "","",'Sub-Cpt Record'!F888&amp;"  ")</f>
        <v/>
      </c>
      <c r="E888" s="362" t="str">
        <f aca="false">IF('Sub-Cpt Record'!G888 = "","",'Sub-Cpt Record'!G888&amp;"  ")</f>
        <v/>
      </c>
      <c r="F888" s="362" t="str">
        <f aca="false">IF('Sub-Cpt Record'!H888 = "","",'Sub-Cpt Record'!H888&amp;"  ")</f>
        <v/>
      </c>
      <c r="G888" s="362" t="str">
        <f aca="false">IF('Sub-Cpt Record'!I888 = "","",'Sub-Cpt Record'!I888&amp;"  ")</f>
        <v/>
      </c>
      <c r="H888" s="362" t="str">
        <f aca="false">IF('Sub-Cpt Record'!J888 = "","",'Sub-Cpt Record'!J888&amp;"  ")</f>
        <v/>
      </c>
      <c r="I888" s="364" t="str">
        <f aca="false">CONCATENATE(C888&amp;D888&amp;E888&amp;F888&amp;G888&amp;H888)</f>
        <v/>
      </c>
      <c r="J888" s="362" t="n">
        <f aca="false">IF(A888&lt;&gt;"",'Sub-Cpt Record'!C888/CODE!B888,0)</f>
        <v>0</v>
      </c>
      <c r="L888" s="365" t="str">
        <f aca="false">IF(A888="",IF(L889=1,1,""),1)</f>
        <v/>
      </c>
      <c r="N888" s="366" t="n">
        <f aca="false">COUNTIFS('Felling&amp;Restocking'!$A$11:$A$1000, 'Felling&amp;Restocking'!$A888, 'Felling&amp;Restocking'!$B$11:$B$1000, 'Felling&amp;Restocking'!$B888, 'Felling&amp;Restocking'!$H$11:$H$1000, 'Felling&amp;Restocking'!$H888)</f>
        <v>0</v>
      </c>
      <c r="O888" s="366" t="n">
        <f aca="false">IF(OR('Felling&amp;Restocking'!H888=0,'Felling&amp;Restocking'!H888=""),0,1)</f>
        <v>0</v>
      </c>
      <c r="P888" s="367" t="n">
        <f aca="false">SUM('Felling&amp;Restocking'!O888+'Felling&amp;Restocking'!P888)</f>
        <v>0</v>
      </c>
      <c r="S888" s="369" t="n">
        <f aca="false">IF(AND(O888&lt;&gt;0,P888&lt;&gt;0,'Felling&amp;Restocking'!G888&lt;&gt;0,AA888="",AC888=""),1,0)</f>
        <v>0</v>
      </c>
      <c r="T888" s="370" t="str">
        <f aca="false">IF(OR('Felling&amp;Restocking'!G888=0,'Felling&amp;Restocking'!G888=""),"",SUM('Felling&amp;Restocking'!O888/P888)*'Felling&amp;Restocking'!G888)</f>
        <v/>
      </c>
      <c r="U888" s="370" t="str">
        <f aca="false">IF(OR('Felling&amp;Restocking'!G888=0,'Felling&amp;Restocking'!G888=""),"",SUM('Felling&amp;Restocking'!P888/P888)*'Felling&amp;Restocking'!G888)</f>
        <v/>
      </c>
      <c r="V888" s="371" t="n">
        <f aca="false">IF(CONCATENATE('Felling&amp;Restocking'!U888&amp;'Felling&amp;Restocking'!W888&amp;'Felling&amp;Restocking'!Y888&amp;'Felling&amp;Restocking'!AA888&amp;'Felling&amp;Restocking'!AC888)="",0,1)</f>
        <v>0</v>
      </c>
      <c r="W888" s="372" t="n">
        <f aca="false">IF(OR(OR(TRIM('Felling&amp;Restocking'!H888)="T",TRIM('Felling&amp;Restocking'!H888)="DF",TRIM('Felling&amp;Restocking'!H888)="OS"),O888=0),0,1)</f>
        <v>0</v>
      </c>
      <c r="X888" s="372" t="n">
        <f aca="false">IF(OR('Felling&amp;Restocking'!$S888="",OR('Felling&amp;Restocking'!$S888=0,'Felling&amp;Restocking'!$S888="N/A")),0,1)</f>
        <v>0</v>
      </c>
      <c r="Y888" s="362" t="str">
        <f aca="false">IF(W888=1,T888,"")</f>
        <v/>
      </c>
      <c r="Z888" s="362" t="str">
        <f aca="false">IF(W888=1,U888,"")</f>
        <v/>
      </c>
      <c r="AA888" s="363" t="str">
        <f aca="false">CONCATENATE(IF(AND(AG888="B",AF888&lt;&gt;""),AF888,""),IF(AND(AI888="B",AH888&lt;&gt;""),AH888,""),IF(AND(AK888="B",AJ888&lt;&gt;""),AJ888,""),IF(AND(AM888="B",AL888&lt;&gt;""),AL888,""),IF(AND(AO888="B",AN888&lt;&gt;""),AN888,""),IF(AND(AQ888="B",AP888&lt;&gt;""),AP888,""))</f>
        <v/>
      </c>
      <c r="AC888" s="362" t="str">
        <f aca="false">CONCATENATE(IF(AND(AG888="C",AF888&lt;&gt;""),AF888,""),IF(AND(AI888="C",AH888&lt;&gt;""),AH888,""),IF(AND(AK888="C",AJ888&lt;&gt;""),AJ888,""),IF(AND(AM888="C",AL888&lt;&gt;""),AL888,""),IF(AND(AO888="C",AN888&lt;&gt;""),AN888,""),IF(AND(AQ888="C",AP888&lt;&gt;""),AP888,""))</f>
        <v/>
      </c>
      <c r="AE888" s="362" t="str">
        <f aca="false">CONCATENATE(IF(AS888="","",AS888),IF(AU888="","",AU888),IF(AW888="","",AW888),IF(AY888="","",AY888),IF(BA888="","",BA888),IF(BC888="","",BC888))</f>
        <v>1</v>
      </c>
      <c r="AF888" s="362" t="str">
        <f aca="false">IF('Felling&amp;Restocking'!I888="","",IFERROR(VLOOKUP( 'Felling&amp;Restocking'!I888,SpeciesList[],2,0),"," &amp; 'Felling&amp;Restocking'!I888))</f>
        <v/>
      </c>
      <c r="AG888" s="362" t="str">
        <f aca="false">IF('Felling&amp;Restocking'!I888="","",VLOOKUP( 'Felling&amp;Restocking'!I888,SpeciesList[],4,0))</f>
        <v/>
      </c>
      <c r="AH888" s="362" t="str">
        <f aca="false">IF('Felling&amp;Restocking'!J888="","",IFERROR("," &amp; VLOOKUP( 'Felling&amp;Restocking'!J888,SpeciesList[],2,0),"," &amp; 'Felling&amp;Restocking'!J888))</f>
        <v/>
      </c>
      <c r="AI888" s="362" t="str">
        <f aca="false">IF('Felling&amp;Restocking'!J888="","",VLOOKUP( 'Felling&amp;Restocking'!J888,SpeciesList[],4,0))</f>
        <v/>
      </c>
      <c r="AJ888" s="362" t="str">
        <f aca="false">IF('Felling&amp;Restocking'!K888="","",IFERROR("," &amp; VLOOKUP( 'Felling&amp;Restocking'!K888,SpeciesList[],2,0),"," &amp; 'Felling&amp;Restocking'!K888))</f>
        <v/>
      </c>
      <c r="AK888" s="362" t="str">
        <f aca="false">IF('Felling&amp;Restocking'!K888="","",VLOOKUP( 'Felling&amp;Restocking'!K888,SpeciesList[],4,0))</f>
        <v/>
      </c>
      <c r="AL888" s="362" t="str">
        <f aca="false">IF('Felling&amp;Restocking'!L888="","",IFERROR("," &amp; VLOOKUP( 'Felling&amp;Restocking'!L888,SpeciesList[],2,0),"," &amp; 'Felling&amp;Restocking'!L888))</f>
        <v/>
      </c>
      <c r="AM888" s="362" t="str">
        <f aca="false">IF('Felling&amp;Restocking'!L888="","",VLOOKUP( 'Felling&amp;Restocking'!L888,SpeciesList[],4,0))</f>
        <v/>
      </c>
      <c r="AN888" s="362" t="str">
        <f aca="false">IF('Felling&amp;Restocking'!M888="","",IFERROR("," &amp; VLOOKUP( 'Felling&amp;Restocking'!M888,SpeciesList[],2,0),"," &amp; 'Felling&amp;Restocking'!M888))</f>
        <v/>
      </c>
      <c r="AO888" s="362" t="str">
        <f aca="false">IF('Felling&amp;Restocking'!M888="","",VLOOKUP( 'Felling&amp;Restocking'!M888,SpeciesList[],4,0))</f>
        <v/>
      </c>
      <c r="AP888" s="362" t="str">
        <f aca="false">IF('Felling&amp;Restocking'!N888="","",IFERROR("," &amp; VLOOKUP( 'Felling&amp;Restocking'!N888,SpeciesList[],2,0),"," &amp; 'Felling&amp;Restocking'!N888))</f>
        <v/>
      </c>
      <c r="AQ888" s="362" t="str">
        <f aca="false">IF('Felling&amp;Restocking'!N888="","",VLOOKUP( 'Felling&amp;Restocking'!N888,SpeciesList[],4,0))</f>
        <v/>
      </c>
      <c r="AT888" s="362" t="str">
        <f aca="false">IF('Sub-Cpt Record'!A888&lt;&gt;"",CONCATENATE('Sub-Cpt Record'!A888,'Sub-Cpt Record'!B888,'Sub-Cpt Record'!C888),"")</f>
        <v/>
      </c>
      <c r="AU888" s="362" t="n">
        <f aca="false">IF($AT888="",1,COUNTIFS($AT$11:$AT$1000, $AT888))</f>
        <v>1</v>
      </c>
      <c r="AV888" s="362" t="n">
        <f aca="false">IF(AT888&lt;&gt;"",'Sub-Cpt Record'!C888/CODE!AU888,0)</f>
        <v>0</v>
      </c>
    </row>
    <row r="889" customFormat="false" ht="15" hidden="false" customHeight="false" outlineLevel="0" collapsed="false">
      <c r="A889" s="362" t="str">
        <f aca="false">IF('Sub-Cpt Record'!B889="",IF(OR('Sub-Cpt Record'!A889=0,'Sub-Cpt Record'!A889=""),"",'Sub-Cpt Record'!A889),CONCATENATE('Sub-Cpt Record'!A889&amp;'Sub-Cpt Record'!B889))</f>
        <v/>
      </c>
      <c r="B889" s="362" t="n">
        <f aca="false">IF($A889="",1,COUNTIFS($A$11:$A$1000, $A889))</f>
        <v>1</v>
      </c>
      <c r="C889" s="363" t="str">
        <f aca="false">IF('Sub-Cpt Record'!E889 = "","",'Sub-Cpt Record'!E889&amp;"  ")</f>
        <v/>
      </c>
      <c r="D889" s="362" t="str">
        <f aca="false">IF('Sub-Cpt Record'!F889 = "","",'Sub-Cpt Record'!F889&amp;"  ")</f>
        <v/>
      </c>
      <c r="E889" s="362" t="str">
        <f aca="false">IF('Sub-Cpt Record'!G889 = "","",'Sub-Cpt Record'!G889&amp;"  ")</f>
        <v/>
      </c>
      <c r="F889" s="362" t="str">
        <f aca="false">IF('Sub-Cpt Record'!H889 = "","",'Sub-Cpt Record'!H889&amp;"  ")</f>
        <v/>
      </c>
      <c r="G889" s="362" t="str">
        <f aca="false">IF('Sub-Cpt Record'!I889 = "","",'Sub-Cpt Record'!I889&amp;"  ")</f>
        <v/>
      </c>
      <c r="H889" s="362" t="str">
        <f aca="false">IF('Sub-Cpt Record'!J889 = "","",'Sub-Cpt Record'!J889&amp;"  ")</f>
        <v/>
      </c>
      <c r="I889" s="364" t="str">
        <f aca="false">CONCATENATE(C889&amp;D889&amp;E889&amp;F889&amp;G889&amp;H889)</f>
        <v/>
      </c>
      <c r="J889" s="362" t="n">
        <f aca="false">IF(A889&lt;&gt;"",'Sub-Cpt Record'!C889/CODE!B889,0)</f>
        <v>0</v>
      </c>
      <c r="L889" s="365" t="str">
        <f aca="false">IF(A889="",IF(L890=1,1,""),1)</f>
        <v/>
      </c>
      <c r="N889" s="366" t="n">
        <f aca="false">COUNTIFS('Felling&amp;Restocking'!$A$11:$A$1000, 'Felling&amp;Restocking'!$A889, 'Felling&amp;Restocking'!$B$11:$B$1000, 'Felling&amp;Restocking'!$B889, 'Felling&amp;Restocking'!$H$11:$H$1000, 'Felling&amp;Restocking'!$H889)</f>
        <v>0</v>
      </c>
      <c r="O889" s="366" t="n">
        <f aca="false">IF(OR('Felling&amp;Restocking'!H889=0,'Felling&amp;Restocking'!H889=""),0,1)</f>
        <v>0</v>
      </c>
      <c r="P889" s="367" t="n">
        <f aca="false">SUM('Felling&amp;Restocking'!O889+'Felling&amp;Restocking'!P889)</f>
        <v>0</v>
      </c>
      <c r="S889" s="369" t="n">
        <f aca="false">IF(AND(O889&lt;&gt;0,P889&lt;&gt;0,'Felling&amp;Restocking'!G889&lt;&gt;0,AA889="",AC889=""),1,0)</f>
        <v>0</v>
      </c>
      <c r="T889" s="370" t="str">
        <f aca="false">IF(OR('Felling&amp;Restocking'!G889=0,'Felling&amp;Restocking'!G889=""),"",SUM('Felling&amp;Restocking'!O889/P889)*'Felling&amp;Restocking'!G889)</f>
        <v/>
      </c>
      <c r="U889" s="370" t="str">
        <f aca="false">IF(OR('Felling&amp;Restocking'!G889=0,'Felling&amp;Restocking'!G889=""),"",SUM('Felling&amp;Restocking'!P889/P889)*'Felling&amp;Restocking'!G889)</f>
        <v/>
      </c>
      <c r="V889" s="371" t="n">
        <f aca="false">IF(CONCATENATE('Felling&amp;Restocking'!U889&amp;'Felling&amp;Restocking'!W889&amp;'Felling&amp;Restocking'!Y889&amp;'Felling&amp;Restocking'!AA889&amp;'Felling&amp;Restocking'!AC889)="",0,1)</f>
        <v>0</v>
      </c>
      <c r="W889" s="372" t="n">
        <f aca="false">IF(OR(OR(TRIM('Felling&amp;Restocking'!H889)="T",TRIM('Felling&amp;Restocking'!H889)="DF",TRIM('Felling&amp;Restocking'!H889)="OS"),O889=0),0,1)</f>
        <v>0</v>
      </c>
      <c r="X889" s="372" t="n">
        <f aca="false">IF(OR('Felling&amp;Restocking'!$S889="",OR('Felling&amp;Restocking'!$S889=0,'Felling&amp;Restocking'!$S889="N/A")),0,1)</f>
        <v>0</v>
      </c>
      <c r="Y889" s="362" t="str">
        <f aca="false">IF(W889=1,T889,"")</f>
        <v/>
      </c>
      <c r="Z889" s="362" t="str">
        <f aca="false">IF(W889=1,U889,"")</f>
        <v/>
      </c>
      <c r="AA889" s="363" t="str">
        <f aca="false">CONCATENATE(IF(AND(AG889="B",AF889&lt;&gt;""),AF889,""),IF(AND(AI889="B",AH889&lt;&gt;""),AH889,""),IF(AND(AK889="B",AJ889&lt;&gt;""),AJ889,""),IF(AND(AM889="B",AL889&lt;&gt;""),AL889,""),IF(AND(AO889="B",AN889&lt;&gt;""),AN889,""),IF(AND(AQ889="B",AP889&lt;&gt;""),AP889,""))</f>
        <v/>
      </c>
      <c r="AC889" s="362" t="str">
        <f aca="false">CONCATENATE(IF(AND(AG889="C",AF889&lt;&gt;""),AF889,""),IF(AND(AI889="C",AH889&lt;&gt;""),AH889,""),IF(AND(AK889="C",AJ889&lt;&gt;""),AJ889,""),IF(AND(AM889="C",AL889&lt;&gt;""),AL889,""),IF(AND(AO889="C",AN889&lt;&gt;""),AN889,""),IF(AND(AQ889="C",AP889&lt;&gt;""),AP889,""))</f>
        <v/>
      </c>
      <c r="AE889" s="362" t="str">
        <f aca="false">CONCATENATE(IF(AS889="","",AS889),IF(AU889="","",AU889),IF(AW889="","",AW889),IF(AY889="","",AY889),IF(BA889="","",BA889),IF(BC889="","",BC889))</f>
        <v>1</v>
      </c>
      <c r="AF889" s="362" t="str">
        <f aca="false">IF('Felling&amp;Restocking'!I889="","",IFERROR(VLOOKUP( 'Felling&amp;Restocking'!I889,SpeciesList[],2,0),"," &amp; 'Felling&amp;Restocking'!I889))</f>
        <v/>
      </c>
      <c r="AG889" s="362" t="str">
        <f aca="false">IF('Felling&amp;Restocking'!I889="","",VLOOKUP( 'Felling&amp;Restocking'!I889,SpeciesList[],4,0))</f>
        <v/>
      </c>
      <c r="AH889" s="362" t="str">
        <f aca="false">IF('Felling&amp;Restocking'!J889="","",IFERROR("," &amp; VLOOKUP( 'Felling&amp;Restocking'!J889,SpeciesList[],2,0),"," &amp; 'Felling&amp;Restocking'!J889))</f>
        <v/>
      </c>
      <c r="AI889" s="362" t="str">
        <f aca="false">IF('Felling&amp;Restocking'!J889="","",VLOOKUP( 'Felling&amp;Restocking'!J889,SpeciesList[],4,0))</f>
        <v/>
      </c>
      <c r="AJ889" s="362" t="str">
        <f aca="false">IF('Felling&amp;Restocking'!K889="","",IFERROR("," &amp; VLOOKUP( 'Felling&amp;Restocking'!K889,SpeciesList[],2,0),"," &amp; 'Felling&amp;Restocking'!K889))</f>
        <v/>
      </c>
      <c r="AK889" s="362" t="str">
        <f aca="false">IF('Felling&amp;Restocking'!K889="","",VLOOKUP( 'Felling&amp;Restocking'!K889,SpeciesList[],4,0))</f>
        <v/>
      </c>
      <c r="AL889" s="362" t="str">
        <f aca="false">IF('Felling&amp;Restocking'!L889="","",IFERROR("," &amp; VLOOKUP( 'Felling&amp;Restocking'!L889,SpeciesList[],2,0),"," &amp; 'Felling&amp;Restocking'!L889))</f>
        <v/>
      </c>
      <c r="AM889" s="362" t="str">
        <f aca="false">IF('Felling&amp;Restocking'!L889="","",VLOOKUP( 'Felling&amp;Restocking'!L889,SpeciesList[],4,0))</f>
        <v/>
      </c>
      <c r="AN889" s="362" t="str">
        <f aca="false">IF('Felling&amp;Restocking'!M889="","",IFERROR("," &amp; VLOOKUP( 'Felling&amp;Restocking'!M889,SpeciesList[],2,0),"," &amp; 'Felling&amp;Restocking'!M889))</f>
        <v/>
      </c>
      <c r="AO889" s="362" t="str">
        <f aca="false">IF('Felling&amp;Restocking'!M889="","",VLOOKUP( 'Felling&amp;Restocking'!M889,SpeciesList[],4,0))</f>
        <v/>
      </c>
      <c r="AP889" s="362" t="str">
        <f aca="false">IF('Felling&amp;Restocking'!N889="","",IFERROR("," &amp; VLOOKUP( 'Felling&amp;Restocking'!N889,SpeciesList[],2,0),"," &amp; 'Felling&amp;Restocking'!N889))</f>
        <v/>
      </c>
      <c r="AQ889" s="362" t="str">
        <f aca="false">IF('Felling&amp;Restocking'!N889="","",VLOOKUP( 'Felling&amp;Restocking'!N889,SpeciesList[],4,0))</f>
        <v/>
      </c>
      <c r="AT889" s="362" t="str">
        <f aca="false">IF('Sub-Cpt Record'!A889&lt;&gt;"",CONCATENATE('Sub-Cpt Record'!A889,'Sub-Cpt Record'!B889,'Sub-Cpt Record'!C889),"")</f>
        <v/>
      </c>
      <c r="AU889" s="362" t="n">
        <f aca="false">IF($AT889="",1,COUNTIFS($AT$11:$AT$1000, $AT889))</f>
        <v>1</v>
      </c>
      <c r="AV889" s="362" t="n">
        <f aca="false">IF(AT889&lt;&gt;"",'Sub-Cpt Record'!C889/CODE!AU889,0)</f>
        <v>0</v>
      </c>
    </row>
    <row r="890" customFormat="false" ht="15" hidden="false" customHeight="false" outlineLevel="0" collapsed="false">
      <c r="A890" s="362" t="str">
        <f aca="false">IF('Sub-Cpt Record'!B890="",IF(OR('Sub-Cpt Record'!A890=0,'Sub-Cpt Record'!A890=""),"",'Sub-Cpt Record'!A890),CONCATENATE('Sub-Cpt Record'!A890&amp;'Sub-Cpt Record'!B890))</f>
        <v/>
      </c>
      <c r="B890" s="362" t="n">
        <f aca="false">IF($A890="",1,COUNTIFS($A$11:$A$1000, $A890))</f>
        <v>1</v>
      </c>
      <c r="C890" s="363" t="str">
        <f aca="false">IF('Sub-Cpt Record'!E890 = "","",'Sub-Cpt Record'!E890&amp;"  ")</f>
        <v/>
      </c>
      <c r="D890" s="362" t="str">
        <f aca="false">IF('Sub-Cpt Record'!F890 = "","",'Sub-Cpt Record'!F890&amp;"  ")</f>
        <v/>
      </c>
      <c r="E890" s="362" t="str">
        <f aca="false">IF('Sub-Cpt Record'!G890 = "","",'Sub-Cpt Record'!G890&amp;"  ")</f>
        <v/>
      </c>
      <c r="F890" s="362" t="str">
        <f aca="false">IF('Sub-Cpt Record'!H890 = "","",'Sub-Cpt Record'!H890&amp;"  ")</f>
        <v/>
      </c>
      <c r="G890" s="362" t="str">
        <f aca="false">IF('Sub-Cpt Record'!I890 = "","",'Sub-Cpt Record'!I890&amp;"  ")</f>
        <v/>
      </c>
      <c r="H890" s="362" t="str">
        <f aca="false">IF('Sub-Cpt Record'!J890 = "","",'Sub-Cpt Record'!J890&amp;"  ")</f>
        <v/>
      </c>
      <c r="I890" s="364" t="str">
        <f aca="false">CONCATENATE(C890&amp;D890&amp;E890&amp;F890&amp;G890&amp;H890)</f>
        <v/>
      </c>
      <c r="J890" s="362" t="n">
        <f aca="false">IF(A890&lt;&gt;"",'Sub-Cpt Record'!C890/CODE!B890,0)</f>
        <v>0</v>
      </c>
      <c r="L890" s="365" t="str">
        <f aca="false">IF(A890="",IF(L891=1,1,""),1)</f>
        <v/>
      </c>
      <c r="N890" s="366" t="n">
        <f aca="false">COUNTIFS('Felling&amp;Restocking'!$A$11:$A$1000, 'Felling&amp;Restocking'!$A890, 'Felling&amp;Restocking'!$B$11:$B$1000, 'Felling&amp;Restocking'!$B890, 'Felling&amp;Restocking'!$H$11:$H$1000, 'Felling&amp;Restocking'!$H890)</f>
        <v>0</v>
      </c>
      <c r="O890" s="366" t="n">
        <f aca="false">IF(OR('Felling&amp;Restocking'!H890=0,'Felling&amp;Restocking'!H890=""),0,1)</f>
        <v>0</v>
      </c>
      <c r="P890" s="367" t="n">
        <f aca="false">SUM('Felling&amp;Restocking'!O890+'Felling&amp;Restocking'!P890)</f>
        <v>0</v>
      </c>
      <c r="S890" s="369" t="n">
        <f aca="false">IF(AND(O890&lt;&gt;0,P890&lt;&gt;0,'Felling&amp;Restocking'!G890&lt;&gt;0,AA890="",AC890=""),1,0)</f>
        <v>0</v>
      </c>
      <c r="T890" s="370" t="str">
        <f aca="false">IF(OR('Felling&amp;Restocking'!G890=0,'Felling&amp;Restocking'!G890=""),"",SUM('Felling&amp;Restocking'!O890/P890)*'Felling&amp;Restocking'!G890)</f>
        <v/>
      </c>
      <c r="U890" s="370" t="str">
        <f aca="false">IF(OR('Felling&amp;Restocking'!G890=0,'Felling&amp;Restocking'!G890=""),"",SUM('Felling&amp;Restocking'!P890/P890)*'Felling&amp;Restocking'!G890)</f>
        <v/>
      </c>
      <c r="V890" s="371" t="n">
        <f aca="false">IF(CONCATENATE('Felling&amp;Restocking'!U890&amp;'Felling&amp;Restocking'!W890&amp;'Felling&amp;Restocking'!Y890&amp;'Felling&amp;Restocking'!AA890&amp;'Felling&amp;Restocking'!AC890)="",0,1)</f>
        <v>0</v>
      </c>
      <c r="W890" s="372" t="n">
        <f aca="false">IF(OR(OR(TRIM('Felling&amp;Restocking'!H890)="T",TRIM('Felling&amp;Restocking'!H890)="DF",TRIM('Felling&amp;Restocking'!H890)="OS"),O890=0),0,1)</f>
        <v>0</v>
      </c>
      <c r="X890" s="372" t="n">
        <f aca="false">IF(OR('Felling&amp;Restocking'!$S890="",OR('Felling&amp;Restocking'!$S890=0,'Felling&amp;Restocking'!$S890="N/A")),0,1)</f>
        <v>0</v>
      </c>
      <c r="Y890" s="362" t="str">
        <f aca="false">IF(W890=1,T890,"")</f>
        <v/>
      </c>
      <c r="Z890" s="362" t="str">
        <f aca="false">IF(W890=1,U890,"")</f>
        <v/>
      </c>
      <c r="AA890" s="363" t="str">
        <f aca="false">CONCATENATE(IF(AND(AG890="B",AF890&lt;&gt;""),AF890,""),IF(AND(AI890="B",AH890&lt;&gt;""),AH890,""),IF(AND(AK890="B",AJ890&lt;&gt;""),AJ890,""),IF(AND(AM890="B",AL890&lt;&gt;""),AL890,""),IF(AND(AO890="B",AN890&lt;&gt;""),AN890,""),IF(AND(AQ890="B",AP890&lt;&gt;""),AP890,""))</f>
        <v/>
      </c>
      <c r="AC890" s="362" t="str">
        <f aca="false">CONCATENATE(IF(AND(AG890="C",AF890&lt;&gt;""),AF890,""),IF(AND(AI890="C",AH890&lt;&gt;""),AH890,""),IF(AND(AK890="C",AJ890&lt;&gt;""),AJ890,""),IF(AND(AM890="C",AL890&lt;&gt;""),AL890,""),IF(AND(AO890="C",AN890&lt;&gt;""),AN890,""),IF(AND(AQ890="C",AP890&lt;&gt;""),AP890,""))</f>
        <v/>
      </c>
      <c r="AE890" s="362" t="str">
        <f aca="false">CONCATENATE(IF(AS890="","",AS890),IF(AU890="","",AU890),IF(AW890="","",AW890),IF(AY890="","",AY890),IF(BA890="","",BA890),IF(BC890="","",BC890))</f>
        <v>1</v>
      </c>
      <c r="AF890" s="362" t="str">
        <f aca="false">IF('Felling&amp;Restocking'!I890="","",IFERROR(VLOOKUP( 'Felling&amp;Restocking'!I890,SpeciesList[],2,0),"," &amp; 'Felling&amp;Restocking'!I890))</f>
        <v/>
      </c>
      <c r="AG890" s="362" t="str">
        <f aca="false">IF('Felling&amp;Restocking'!I890="","",VLOOKUP( 'Felling&amp;Restocking'!I890,SpeciesList[],4,0))</f>
        <v/>
      </c>
      <c r="AH890" s="362" t="str">
        <f aca="false">IF('Felling&amp;Restocking'!J890="","",IFERROR("," &amp; VLOOKUP( 'Felling&amp;Restocking'!J890,SpeciesList[],2,0),"," &amp; 'Felling&amp;Restocking'!J890))</f>
        <v/>
      </c>
      <c r="AI890" s="362" t="str">
        <f aca="false">IF('Felling&amp;Restocking'!J890="","",VLOOKUP( 'Felling&amp;Restocking'!J890,SpeciesList[],4,0))</f>
        <v/>
      </c>
      <c r="AJ890" s="362" t="str">
        <f aca="false">IF('Felling&amp;Restocking'!K890="","",IFERROR("," &amp; VLOOKUP( 'Felling&amp;Restocking'!K890,SpeciesList[],2,0),"," &amp; 'Felling&amp;Restocking'!K890))</f>
        <v/>
      </c>
      <c r="AK890" s="362" t="str">
        <f aca="false">IF('Felling&amp;Restocking'!K890="","",VLOOKUP( 'Felling&amp;Restocking'!K890,SpeciesList[],4,0))</f>
        <v/>
      </c>
      <c r="AL890" s="362" t="str">
        <f aca="false">IF('Felling&amp;Restocking'!L890="","",IFERROR("," &amp; VLOOKUP( 'Felling&amp;Restocking'!L890,SpeciesList[],2,0),"," &amp; 'Felling&amp;Restocking'!L890))</f>
        <v/>
      </c>
      <c r="AM890" s="362" t="str">
        <f aca="false">IF('Felling&amp;Restocking'!L890="","",VLOOKUP( 'Felling&amp;Restocking'!L890,SpeciesList[],4,0))</f>
        <v/>
      </c>
      <c r="AN890" s="362" t="str">
        <f aca="false">IF('Felling&amp;Restocking'!M890="","",IFERROR("," &amp; VLOOKUP( 'Felling&amp;Restocking'!M890,SpeciesList[],2,0),"," &amp; 'Felling&amp;Restocking'!M890))</f>
        <v/>
      </c>
      <c r="AO890" s="362" t="str">
        <f aca="false">IF('Felling&amp;Restocking'!M890="","",VLOOKUP( 'Felling&amp;Restocking'!M890,SpeciesList[],4,0))</f>
        <v/>
      </c>
      <c r="AP890" s="362" t="str">
        <f aca="false">IF('Felling&amp;Restocking'!N890="","",IFERROR("," &amp; VLOOKUP( 'Felling&amp;Restocking'!N890,SpeciesList[],2,0),"," &amp; 'Felling&amp;Restocking'!N890))</f>
        <v/>
      </c>
      <c r="AQ890" s="362" t="str">
        <f aca="false">IF('Felling&amp;Restocking'!N890="","",VLOOKUP( 'Felling&amp;Restocking'!N890,SpeciesList[],4,0))</f>
        <v/>
      </c>
      <c r="AT890" s="362" t="str">
        <f aca="false">IF('Sub-Cpt Record'!A890&lt;&gt;"",CONCATENATE('Sub-Cpt Record'!A890,'Sub-Cpt Record'!B890,'Sub-Cpt Record'!C890),"")</f>
        <v/>
      </c>
      <c r="AU890" s="362" t="n">
        <f aca="false">IF($AT890="",1,COUNTIFS($AT$11:$AT$1000, $AT890))</f>
        <v>1</v>
      </c>
      <c r="AV890" s="362" t="n">
        <f aca="false">IF(AT890&lt;&gt;"",'Sub-Cpt Record'!C890/CODE!AU890,0)</f>
        <v>0</v>
      </c>
    </row>
    <row r="891" customFormat="false" ht="15" hidden="false" customHeight="false" outlineLevel="0" collapsed="false">
      <c r="A891" s="362" t="str">
        <f aca="false">IF('Sub-Cpt Record'!B891="",IF(OR('Sub-Cpt Record'!A891=0,'Sub-Cpt Record'!A891=""),"",'Sub-Cpt Record'!A891),CONCATENATE('Sub-Cpt Record'!A891&amp;'Sub-Cpt Record'!B891))</f>
        <v/>
      </c>
      <c r="B891" s="362" t="n">
        <f aca="false">IF($A891="",1,COUNTIFS($A$11:$A$1000, $A891))</f>
        <v>1</v>
      </c>
      <c r="C891" s="363" t="str">
        <f aca="false">IF('Sub-Cpt Record'!E891 = "","",'Sub-Cpt Record'!E891&amp;"  ")</f>
        <v/>
      </c>
      <c r="D891" s="362" t="str">
        <f aca="false">IF('Sub-Cpt Record'!F891 = "","",'Sub-Cpt Record'!F891&amp;"  ")</f>
        <v/>
      </c>
      <c r="E891" s="362" t="str">
        <f aca="false">IF('Sub-Cpt Record'!G891 = "","",'Sub-Cpt Record'!G891&amp;"  ")</f>
        <v/>
      </c>
      <c r="F891" s="362" t="str">
        <f aca="false">IF('Sub-Cpt Record'!H891 = "","",'Sub-Cpt Record'!H891&amp;"  ")</f>
        <v/>
      </c>
      <c r="G891" s="362" t="str">
        <f aca="false">IF('Sub-Cpt Record'!I891 = "","",'Sub-Cpt Record'!I891&amp;"  ")</f>
        <v/>
      </c>
      <c r="H891" s="362" t="str">
        <f aca="false">IF('Sub-Cpt Record'!J891 = "","",'Sub-Cpt Record'!J891&amp;"  ")</f>
        <v/>
      </c>
      <c r="I891" s="364" t="str">
        <f aca="false">CONCATENATE(C891&amp;D891&amp;E891&amp;F891&amp;G891&amp;H891)</f>
        <v/>
      </c>
      <c r="J891" s="362" t="n">
        <f aca="false">IF(A891&lt;&gt;"",'Sub-Cpt Record'!C891/CODE!B891,0)</f>
        <v>0</v>
      </c>
      <c r="L891" s="365" t="str">
        <f aca="false">IF(A891="",IF(L892=1,1,""),1)</f>
        <v/>
      </c>
      <c r="N891" s="366" t="n">
        <f aca="false">COUNTIFS('Felling&amp;Restocking'!$A$11:$A$1000, 'Felling&amp;Restocking'!$A891, 'Felling&amp;Restocking'!$B$11:$B$1000, 'Felling&amp;Restocking'!$B891, 'Felling&amp;Restocking'!$H$11:$H$1000, 'Felling&amp;Restocking'!$H891)</f>
        <v>0</v>
      </c>
      <c r="O891" s="366" t="n">
        <f aca="false">IF(OR('Felling&amp;Restocking'!H891=0,'Felling&amp;Restocking'!H891=""),0,1)</f>
        <v>0</v>
      </c>
      <c r="P891" s="367" t="n">
        <f aca="false">SUM('Felling&amp;Restocking'!O891+'Felling&amp;Restocking'!P891)</f>
        <v>0</v>
      </c>
      <c r="S891" s="369" t="n">
        <f aca="false">IF(AND(O891&lt;&gt;0,P891&lt;&gt;0,'Felling&amp;Restocking'!G891&lt;&gt;0,AA891="",AC891=""),1,0)</f>
        <v>0</v>
      </c>
      <c r="T891" s="370" t="str">
        <f aca="false">IF(OR('Felling&amp;Restocking'!G891=0,'Felling&amp;Restocking'!G891=""),"",SUM('Felling&amp;Restocking'!O891/P891)*'Felling&amp;Restocking'!G891)</f>
        <v/>
      </c>
      <c r="U891" s="370" t="str">
        <f aca="false">IF(OR('Felling&amp;Restocking'!G891=0,'Felling&amp;Restocking'!G891=""),"",SUM('Felling&amp;Restocking'!P891/P891)*'Felling&amp;Restocking'!G891)</f>
        <v/>
      </c>
      <c r="V891" s="371" t="n">
        <f aca="false">IF(CONCATENATE('Felling&amp;Restocking'!U891&amp;'Felling&amp;Restocking'!W891&amp;'Felling&amp;Restocking'!Y891&amp;'Felling&amp;Restocking'!AA891&amp;'Felling&amp;Restocking'!AC891)="",0,1)</f>
        <v>0</v>
      </c>
      <c r="W891" s="372" t="n">
        <f aca="false">IF(OR(OR(TRIM('Felling&amp;Restocking'!H891)="T",TRIM('Felling&amp;Restocking'!H891)="DF",TRIM('Felling&amp;Restocking'!H891)="OS"),O891=0),0,1)</f>
        <v>0</v>
      </c>
      <c r="X891" s="372" t="n">
        <f aca="false">IF(OR('Felling&amp;Restocking'!$S891="",OR('Felling&amp;Restocking'!$S891=0,'Felling&amp;Restocking'!$S891="N/A")),0,1)</f>
        <v>0</v>
      </c>
      <c r="Y891" s="362" t="str">
        <f aca="false">IF(W891=1,T891,"")</f>
        <v/>
      </c>
      <c r="Z891" s="362" t="str">
        <f aca="false">IF(W891=1,U891,"")</f>
        <v/>
      </c>
      <c r="AA891" s="363" t="str">
        <f aca="false">CONCATENATE(IF(AND(AG891="B",AF891&lt;&gt;""),AF891,""),IF(AND(AI891="B",AH891&lt;&gt;""),AH891,""),IF(AND(AK891="B",AJ891&lt;&gt;""),AJ891,""),IF(AND(AM891="B",AL891&lt;&gt;""),AL891,""),IF(AND(AO891="B",AN891&lt;&gt;""),AN891,""),IF(AND(AQ891="B",AP891&lt;&gt;""),AP891,""))</f>
        <v/>
      </c>
      <c r="AC891" s="362" t="str">
        <f aca="false">CONCATENATE(IF(AND(AG891="C",AF891&lt;&gt;""),AF891,""),IF(AND(AI891="C",AH891&lt;&gt;""),AH891,""),IF(AND(AK891="C",AJ891&lt;&gt;""),AJ891,""),IF(AND(AM891="C",AL891&lt;&gt;""),AL891,""),IF(AND(AO891="C",AN891&lt;&gt;""),AN891,""),IF(AND(AQ891="C",AP891&lt;&gt;""),AP891,""))</f>
        <v/>
      </c>
      <c r="AE891" s="362" t="str">
        <f aca="false">CONCATENATE(IF(AS891="","",AS891),IF(AU891="","",AU891),IF(AW891="","",AW891),IF(AY891="","",AY891),IF(BA891="","",BA891),IF(BC891="","",BC891))</f>
        <v>1</v>
      </c>
      <c r="AF891" s="362" t="str">
        <f aca="false">IF('Felling&amp;Restocking'!I891="","",IFERROR(VLOOKUP( 'Felling&amp;Restocking'!I891,SpeciesList[],2,0),"," &amp; 'Felling&amp;Restocking'!I891))</f>
        <v/>
      </c>
      <c r="AG891" s="362" t="str">
        <f aca="false">IF('Felling&amp;Restocking'!I891="","",VLOOKUP( 'Felling&amp;Restocking'!I891,SpeciesList[],4,0))</f>
        <v/>
      </c>
      <c r="AH891" s="362" t="str">
        <f aca="false">IF('Felling&amp;Restocking'!J891="","",IFERROR("," &amp; VLOOKUP( 'Felling&amp;Restocking'!J891,SpeciesList[],2,0),"," &amp; 'Felling&amp;Restocking'!J891))</f>
        <v/>
      </c>
      <c r="AI891" s="362" t="str">
        <f aca="false">IF('Felling&amp;Restocking'!J891="","",VLOOKUP( 'Felling&amp;Restocking'!J891,SpeciesList[],4,0))</f>
        <v/>
      </c>
      <c r="AJ891" s="362" t="str">
        <f aca="false">IF('Felling&amp;Restocking'!K891="","",IFERROR("," &amp; VLOOKUP( 'Felling&amp;Restocking'!K891,SpeciesList[],2,0),"," &amp; 'Felling&amp;Restocking'!K891))</f>
        <v/>
      </c>
      <c r="AK891" s="362" t="str">
        <f aca="false">IF('Felling&amp;Restocking'!K891="","",VLOOKUP( 'Felling&amp;Restocking'!K891,SpeciesList[],4,0))</f>
        <v/>
      </c>
      <c r="AL891" s="362" t="str">
        <f aca="false">IF('Felling&amp;Restocking'!L891="","",IFERROR("," &amp; VLOOKUP( 'Felling&amp;Restocking'!L891,SpeciesList[],2,0),"," &amp; 'Felling&amp;Restocking'!L891))</f>
        <v/>
      </c>
      <c r="AM891" s="362" t="str">
        <f aca="false">IF('Felling&amp;Restocking'!L891="","",VLOOKUP( 'Felling&amp;Restocking'!L891,SpeciesList[],4,0))</f>
        <v/>
      </c>
      <c r="AN891" s="362" t="str">
        <f aca="false">IF('Felling&amp;Restocking'!M891="","",IFERROR("," &amp; VLOOKUP( 'Felling&amp;Restocking'!M891,SpeciesList[],2,0),"," &amp; 'Felling&amp;Restocking'!M891))</f>
        <v/>
      </c>
      <c r="AO891" s="362" t="str">
        <f aca="false">IF('Felling&amp;Restocking'!M891="","",VLOOKUP( 'Felling&amp;Restocking'!M891,SpeciesList[],4,0))</f>
        <v/>
      </c>
      <c r="AP891" s="362" t="str">
        <f aca="false">IF('Felling&amp;Restocking'!N891="","",IFERROR("," &amp; VLOOKUP( 'Felling&amp;Restocking'!N891,SpeciesList[],2,0),"," &amp; 'Felling&amp;Restocking'!N891))</f>
        <v/>
      </c>
      <c r="AQ891" s="362" t="str">
        <f aca="false">IF('Felling&amp;Restocking'!N891="","",VLOOKUP( 'Felling&amp;Restocking'!N891,SpeciesList[],4,0))</f>
        <v/>
      </c>
      <c r="AT891" s="362" t="str">
        <f aca="false">IF('Sub-Cpt Record'!A891&lt;&gt;"",CONCATENATE('Sub-Cpt Record'!A891,'Sub-Cpt Record'!B891,'Sub-Cpt Record'!C891),"")</f>
        <v/>
      </c>
      <c r="AU891" s="362" t="n">
        <f aca="false">IF($AT891="",1,COUNTIFS($AT$11:$AT$1000, $AT891))</f>
        <v>1</v>
      </c>
      <c r="AV891" s="362" t="n">
        <f aca="false">IF(AT891&lt;&gt;"",'Sub-Cpt Record'!C891/CODE!AU891,0)</f>
        <v>0</v>
      </c>
    </row>
    <row r="892" customFormat="false" ht="15" hidden="false" customHeight="false" outlineLevel="0" collapsed="false">
      <c r="A892" s="362" t="str">
        <f aca="false">IF('Sub-Cpt Record'!B892="",IF(OR('Sub-Cpt Record'!A892=0,'Sub-Cpt Record'!A892=""),"",'Sub-Cpt Record'!A892),CONCATENATE('Sub-Cpt Record'!A892&amp;'Sub-Cpt Record'!B892))</f>
        <v/>
      </c>
      <c r="B892" s="362" t="n">
        <f aca="false">IF($A892="",1,COUNTIFS($A$11:$A$1000, $A892))</f>
        <v>1</v>
      </c>
      <c r="C892" s="363" t="str">
        <f aca="false">IF('Sub-Cpt Record'!E892 = "","",'Sub-Cpt Record'!E892&amp;"  ")</f>
        <v/>
      </c>
      <c r="D892" s="362" t="str">
        <f aca="false">IF('Sub-Cpt Record'!F892 = "","",'Sub-Cpt Record'!F892&amp;"  ")</f>
        <v/>
      </c>
      <c r="E892" s="362" t="str">
        <f aca="false">IF('Sub-Cpt Record'!G892 = "","",'Sub-Cpt Record'!G892&amp;"  ")</f>
        <v/>
      </c>
      <c r="F892" s="362" t="str">
        <f aca="false">IF('Sub-Cpt Record'!H892 = "","",'Sub-Cpt Record'!H892&amp;"  ")</f>
        <v/>
      </c>
      <c r="G892" s="362" t="str">
        <f aca="false">IF('Sub-Cpt Record'!I892 = "","",'Sub-Cpt Record'!I892&amp;"  ")</f>
        <v/>
      </c>
      <c r="H892" s="362" t="str">
        <f aca="false">IF('Sub-Cpt Record'!J892 = "","",'Sub-Cpt Record'!J892&amp;"  ")</f>
        <v/>
      </c>
      <c r="I892" s="364" t="str">
        <f aca="false">CONCATENATE(C892&amp;D892&amp;E892&amp;F892&amp;G892&amp;H892)</f>
        <v/>
      </c>
      <c r="J892" s="362" t="n">
        <f aca="false">IF(A892&lt;&gt;"",'Sub-Cpt Record'!C892/CODE!B892,0)</f>
        <v>0</v>
      </c>
      <c r="L892" s="365" t="str">
        <f aca="false">IF(A892="",IF(L893=1,1,""),1)</f>
        <v/>
      </c>
      <c r="N892" s="366" t="n">
        <f aca="false">COUNTIFS('Felling&amp;Restocking'!$A$11:$A$1000, 'Felling&amp;Restocking'!$A892, 'Felling&amp;Restocking'!$B$11:$B$1000, 'Felling&amp;Restocking'!$B892, 'Felling&amp;Restocking'!$H$11:$H$1000, 'Felling&amp;Restocking'!$H892)</f>
        <v>0</v>
      </c>
      <c r="O892" s="366" t="n">
        <f aca="false">IF(OR('Felling&amp;Restocking'!H892=0,'Felling&amp;Restocking'!H892=""),0,1)</f>
        <v>0</v>
      </c>
      <c r="P892" s="367" t="n">
        <f aca="false">SUM('Felling&amp;Restocking'!O892+'Felling&amp;Restocking'!P892)</f>
        <v>0</v>
      </c>
      <c r="S892" s="369" t="n">
        <f aca="false">IF(AND(O892&lt;&gt;0,P892&lt;&gt;0,'Felling&amp;Restocking'!G892&lt;&gt;0,AA892="",AC892=""),1,0)</f>
        <v>0</v>
      </c>
      <c r="T892" s="370" t="str">
        <f aca="false">IF(OR('Felling&amp;Restocking'!G892=0,'Felling&amp;Restocking'!G892=""),"",SUM('Felling&amp;Restocking'!O892/P892)*'Felling&amp;Restocking'!G892)</f>
        <v/>
      </c>
      <c r="U892" s="370" t="str">
        <f aca="false">IF(OR('Felling&amp;Restocking'!G892=0,'Felling&amp;Restocking'!G892=""),"",SUM('Felling&amp;Restocking'!P892/P892)*'Felling&amp;Restocking'!G892)</f>
        <v/>
      </c>
      <c r="V892" s="371" t="n">
        <f aca="false">IF(CONCATENATE('Felling&amp;Restocking'!U892&amp;'Felling&amp;Restocking'!W892&amp;'Felling&amp;Restocking'!Y892&amp;'Felling&amp;Restocking'!AA892&amp;'Felling&amp;Restocking'!AC892)="",0,1)</f>
        <v>0</v>
      </c>
      <c r="W892" s="372" t="n">
        <f aca="false">IF(OR(OR(TRIM('Felling&amp;Restocking'!H892)="T",TRIM('Felling&amp;Restocking'!H892)="DF",TRIM('Felling&amp;Restocking'!H892)="OS"),O892=0),0,1)</f>
        <v>0</v>
      </c>
      <c r="X892" s="372" t="n">
        <f aca="false">IF(OR('Felling&amp;Restocking'!$S892="",OR('Felling&amp;Restocking'!$S892=0,'Felling&amp;Restocking'!$S892="N/A")),0,1)</f>
        <v>0</v>
      </c>
      <c r="Y892" s="362" t="str">
        <f aca="false">IF(W892=1,T892,"")</f>
        <v/>
      </c>
      <c r="Z892" s="362" t="str">
        <f aca="false">IF(W892=1,U892,"")</f>
        <v/>
      </c>
      <c r="AA892" s="363" t="str">
        <f aca="false">CONCATENATE(IF(AND(AG892="B",AF892&lt;&gt;""),AF892,""),IF(AND(AI892="B",AH892&lt;&gt;""),AH892,""),IF(AND(AK892="B",AJ892&lt;&gt;""),AJ892,""),IF(AND(AM892="B",AL892&lt;&gt;""),AL892,""),IF(AND(AO892="B",AN892&lt;&gt;""),AN892,""),IF(AND(AQ892="B",AP892&lt;&gt;""),AP892,""))</f>
        <v/>
      </c>
      <c r="AC892" s="362" t="str">
        <f aca="false">CONCATENATE(IF(AND(AG892="C",AF892&lt;&gt;""),AF892,""),IF(AND(AI892="C",AH892&lt;&gt;""),AH892,""),IF(AND(AK892="C",AJ892&lt;&gt;""),AJ892,""),IF(AND(AM892="C",AL892&lt;&gt;""),AL892,""),IF(AND(AO892="C",AN892&lt;&gt;""),AN892,""),IF(AND(AQ892="C",AP892&lt;&gt;""),AP892,""))</f>
        <v/>
      </c>
      <c r="AE892" s="362" t="str">
        <f aca="false">CONCATENATE(IF(AS892="","",AS892),IF(AU892="","",AU892),IF(AW892="","",AW892),IF(AY892="","",AY892),IF(BA892="","",BA892),IF(BC892="","",BC892))</f>
        <v>1</v>
      </c>
      <c r="AF892" s="362" t="str">
        <f aca="false">IF('Felling&amp;Restocking'!I892="","",IFERROR(VLOOKUP( 'Felling&amp;Restocking'!I892,SpeciesList[],2,0),"," &amp; 'Felling&amp;Restocking'!I892))</f>
        <v/>
      </c>
      <c r="AG892" s="362" t="str">
        <f aca="false">IF('Felling&amp;Restocking'!I892="","",VLOOKUP( 'Felling&amp;Restocking'!I892,SpeciesList[],4,0))</f>
        <v/>
      </c>
      <c r="AH892" s="362" t="str">
        <f aca="false">IF('Felling&amp;Restocking'!J892="","",IFERROR("," &amp; VLOOKUP( 'Felling&amp;Restocking'!J892,SpeciesList[],2,0),"," &amp; 'Felling&amp;Restocking'!J892))</f>
        <v/>
      </c>
      <c r="AI892" s="362" t="str">
        <f aca="false">IF('Felling&amp;Restocking'!J892="","",VLOOKUP( 'Felling&amp;Restocking'!J892,SpeciesList[],4,0))</f>
        <v/>
      </c>
      <c r="AJ892" s="362" t="str">
        <f aca="false">IF('Felling&amp;Restocking'!K892="","",IFERROR("," &amp; VLOOKUP( 'Felling&amp;Restocking'!K892,SpeciesList[],2,0),"," &amp; 'Felling&amp;Restocking'!K892))</f>
        <v/>
      </c>
      <c r="AK892" s="362" t="str">
        <f aca="false">IF('Felling&amp;Restocking'!K892="","",VLOOKUP( 'Felling&amp;Restocking'!K892,SpeciesList[],4,0))</f>
        <v/>
      </c>
      <c r="AL892" s="362" t="str">
        <f aca="false">IF('Felling&amp;Restocking'!L892="","",IFERROR("," &amp; VLOOKUP( 'Felling&amp;Restocking'!L892,SpeciesList[],2,0),"," &amp; 'Felling&amp;Restocking'!L892))</f>
        <v/>
      </c>
      <c r="AM892" s="362" t="str">
        <f aca="false">IF('Felling&amp;Restocking'!L892="","",VLOOKUP( 'Felling&amp;Restocking'!L892,SpeciesList[],4,0))</f>
        <v/>
      </c>
      <c r="AN892" s="362" t="str">
        <f aca="false">IF('Felling&amp;Restocking'!M892="","",IFERROR("," &amp; VLOOKUP( 'Felling&amp;Restocking'!M892,SpeciesList[],2,0),"," &amp; 'Felling&amp;Restocking'!M892))</f>
        <v/>
      </c>
      <c r="AO892" s="362" t="str">
        <f aca="false">IF('Felling&amp;Restocking'!M892="","",VLOOKUP( 'Felling&amp;Restocking'!M892,SpeciesList[],4,0))</f>
        <v/>
      </c>
      <c r="AP892" s="362" t="str">
        <f aca="false">IF('Felling&amp;Restocking'!N892="","",IFERROR("," &amp; VLOOKUP( 'Felling&amp;Restocking'!N892,SpeciesList[],2,0),"," &amp; 'Felling&amp;Restocking'!N892))</f>
        <v/>
      </c>
      <c r="AQ892" s="362" t="str">
        <f aca="false">IF('Felling&amp;Restocking'!N892="","",VLOOKUP( 'Felling&amp;Restocking'!N892,SpeciesList[],4,0))</f>
        <v/>
      </c>
      <c r="AT892" s="362" t="str">
        <f aca="false">IF('Sub-Cpt Record'!A892&lt;&gt;"",CONCATENATE('Sub-Cpt Record'!A892,'Sub-Cpt Record'!B892,'Sub-Cpt Record'!C892),"")</f>
        <v/>
      </c>
      <c r="AU892" s="362" t="n">
        <f aca="false">IF($AT892="",1,COUNTIFS($AT$11:$AT$1000, $AT892))</f>
        <v>1</v>
      </c>
      <c r="AV892" s="362" t="n">
        <f aca="false">IF(AT892&lt;&gt;"",'Sub-Cpt Record'!C892/CODE!AU892,0)</f>
        <v>0</v>
      </c>
    </row>
    <row r="893" customFormat="false" ht="15" hidden="false" customHeight="false" outlineLevel="0" collapsed="false">
      <c r="A893" s="362" t="str">
        <f aca="false">IF('Sub-Cpt Record'!B893="",IF(OR('Sub-Cpt Record'!A893=0,'Sub-Cpt Record'!A893=""),"",'Sub-Cpt Record'!A893),CONCATENATE('Sub-Cpt Record'!A893&amp;'Sub-Cpt Record'!B893))</f>
        <v/>
      </c>
      <c r="B893" s="362" t="n">
        <f aca="false">IF($A893="",1,COUNTIFS($A$11:$A$1000, $A893))</f>
        <v>1</v>
      </c>
      <c r="C893" s="363" t="str">
        <f aca="false">IF('Sub-Cpt Record'!E893 = "","",'Sub-Cpt Record'!E893&amp;"  ")</f>
        <v/>
      </c>
      <c r="D893" s="362" t="str">
        <f aca="false">IF('Sub-Cpt Record'!F893 = "","",'Sub-Cpt Record'!F893&amp;"  ")</f>
        <v/>
      </c>
      <c r="E893" s="362" t="str">
        <f aca="false">IF('Sub-Cpt Record'!G893 = "","",'Sub-Cpt Record'!G893&amp;"  ")</f>
        <v/>
      </c>
      <c r="F893" s="362" t="str">
        <f aca="false">IF('Sub-Cpt Record'!H893 = "","",'Sub-Cpt Record'!H893&amp;"  ")</f>
        <v/>
      </c>
      <c r="G893" s="362" t="str">
        <f aca="false">IF('Sub-Cpt Record'!I893 = "","",'Sub-Cpt Record'!I893&amp;"  ")</f>
        <v/>
      </c>
      <c r="H893" s="362" t="str">
        <f aca="false">IF('Sub-Cpt Record'!J893 = "","",'Sub-Cpt Record'!J893&amp;"  ")</f>
        <v/>
      </c>
      <c r="I893" s="364" t="str">
        <f aca="false">CONCATENATE(C893&amp;D893&amp;E893&amp;F893&amp;G893&amp;H893)</f>
        <v/>
      </c>
      <c r="J893" s="362" t="n">
        <f aca="false">IF(A893&lt;&gt;"",'Sub-Cpt Record'!C893/CODE!B893,0)</f>
        <v>0</v>
      </c>
      <c r="L893" s="365" t="str">
        <f aca="false">IF(A893="",IF(L894=1,1,""),1)</f>
        <v/>
      </c>
      <c r="N893" s="366" t="n">
        <f aca="false">COUNTIFS('Felling&amp;Restocking'!$A$11:$A$1000, 'Felling&amp;Restocking'!$A893, 'Felling&amp;Restocking'!$B$11:$B$1000, 'Felling&amp;Restocking'!$B893, 'Felling&amp;Restocking'!$H$11:$H$1000, 'Felling&amp;Restocking'!$H893)</f>
        <v>0</v>
      </c>
      <c r="O893" s="366" t="n">
        <f aca="false">IF(OR('Felling&amp;Restocking'!H893=0,'Felling&amp;Restocking'!H893=""),0,1)</f>
        <v>0</v>
      </c>
      <c r="P893" s="367" t="n">
        <f aca="false">SUM('Felling&amp;Restocking'!O893+'Felling&amp;Restocking'!P893)</f>
        <v>0</v>
      </c>
      <c r="S893" s="369" t="n">
        <f aca="false">IF(AND(O893&lt;&gt;0,P893&lt;&gt;0,'Felling&amp;Restocking'!G893&lt;&gt;0,AA893="",AC893=""),1,0)</f>
        <v>0</v>
      </c>
      <c r="T893" s="370" t="str">
        <f aca="false">IF(OR('Felling&amp;Restocking'!G893=0,'Felling&amp;Restocking'!G893=""),"",SUM('Felling&amp;Restocking'!O893/P893)*'Felling&amp;Restocking'!G893)</f>
        <v/>
      </c>
      <c r="U893" s="370" t="str">
        <f aca="false">IF(OR('Felling&amp;Restocking'!G893=0,'Felling&amp;Restocking'!G893=""),"",SUM('Felling&amp;Restocking'!P893/P893)*'Felling&amp;Restocking'!G893)</f>
        <v/>
      </c>
      <c r="V893" s="371" t="n">
        <f aca="false">IF(CONCATENATE('Felling&amp;Restocking'!U893&amp;'Felling&amp;Restocking'!W893&amp;'Felling&amp;Restocking'!Y893&amp;'Felling&amp;Restocking'!AA893&amp;'Felling&amp;Restocking'!AC893)="",0,1)</f>
        <v>0</v>
      </c>
      <c r="W893" s="372" t="n">
        <f aca="false">IF(OR(OR(TRIM('Felling&amp;Restocking'!H893)="T",TRIM('Felling&amp;Restocking'!H893)="DF",TRIM('Felling&amp;Restocking'!H893)="OS"),O893=0),0,1)</f>
        <v>0</v>
      </c>
      <c r="X893" s="372" t="n">
        <f aca="false">IF(OR('Felling&amp;Restocking'!$S893="",OR('Felling&amp;Restocking'!$S893=0,'Felling&amp;Restocking'!$S893="N/A")),0,1)</f>
        <v>0</v>
      </c>
      <c r="Y893" s="362" t="str">
        <f aca="false">IF(W893=1,T893,"")</f>
        <v/>
      </c>
      <c r="Z893" s="362" t="str">
        <f aca="false">IF(W893=1,U893,"")</f>
        <v/>
      </c>
      <c r="AA893" s="363" t="str">
        <f aca="false">CONCATENATE(IF(AND(AG893="B",AF893&lt;&gt;""),AF893,""),IF(AND(AI893="B",AH893&lt;&gt;""),AH893,""),IF(AND(AK893="B",AJ893&lt;&gt;""),AJ893,""),IF(AND(AM893="B",AL893&lt;&gt;""),AL893,""),IF(AND(AO893="B",AN893&lt;&gt;""),AN893,""),IF(AND(AQ893="B",AP893&lt;&gt;""),AP893,""))</f>
        <v/>
      </c>
      <c r="AC893" s="362" t="str">
        <f aca="false">CONCATENATE(IF(AND(AG893="C",AF893&lt;&gt;""),AF893,""),IF(AND(AI893="C",AH893&lt;&gt;""),AH893,""),IF(AND(AK893="C",AJ893&lt;&gt;""),AJ893,""),IF(AND(AM893="C",AL893&lt;&gt;""),AL893,""),IF(AND(AO893="C",AN893&lt;&gt;""),AN893,""),IF(AND(AQ893="C",AP893&lt;&gt;""),AP893,""))</f>
        <v/>
      </c>
      <c r="AE893" s="362" t="str">
        <f aca="false">CONCATENATE(IF(AS893="","",AS893),IF(AU893="","",AU893),IF(AW893="","",AW893),IF(AY893="","",AY893),IF(BA893="","",BA893),IF(BC893="","",BC893))</f>
        <v>1</v>
      </c>
      <c r="AF893" s="362" t="str">
        <f aca="false">IF('Felling&amp;Restocking'!I893="","",IFERROR(VLOOKUP( 'Felling&amp;Restocking'!I893,SpeciesList[],2,0),"," &amp; 'Felling&amp;Restocking'!I893))</f>
        <v/>
      </c>
      <c r="AG893" s="362" t="str">
        <f aca="false">IF('Felling&amp;Restocking'!I893="","",VLOOKUP( 'Felling&amp;Restocking'!I893,SpeciesList[],4,0))</f>
        <v/>
      </c>
      <c r="AH893" s="362" t="str">
        <f aca="false">IF('Felling&amp;Restocking'!J893="","",IFERROR("," &amp; VLOOKUP( 'Felling&amp;Restocking'!J893,SpeciesList[],2,0),"," &amp; 'Felling&amp;Restocking'!J893))</f>
        <v/>
      </c>
      <c r="AI893" s="362" t="str">
        <f aca="false">IF('Felling&amp;Restocking'!J893="","",VLOOKUP( 'Felling&amp;Restocking'!J893,SpeciesList[],4,0))</f>
        <v/>
      </c>
      <c r="AJ893" s="362" t="str">
        <f aca="false">IF('Felling&amp;Restocking'!K893="","",IFERROR("," &amp; VLOOKUP( 'Felling&amp;Restocking'!K893,SpeciesList[],2,0),"," &amp; 'Felling&amp;Restocking'!K893))</f>
        <v/>
      </c>
      <c r="AK893" s="362" t="str">
        <f aca="false">IF('Felling&amp;Restocking'!K893="","",VLOOKUP( 'Felling&amp;Restocking'!K893,SpeciesList[],4,0))</f>
        <v/>
      </c>
      <c r="AL893" s="362" t="str">
        <f aca="false">IF('Felling&amp;Restocking'!L893="","",IFERROR("," &amp; VLOOKUP( 'Felling&amp;Restocking'!L893,SpeciesList[],2,0),"," &amp; 'Felling&amp;Restocking'!L893))</f>
        <v/>
      </c>
      <c r="AM893" s="362" t="str">
        <f aca="false">IF('Felling&amp;Restocking'!L893="","",VLOOKUP( 'Felling&amp;Restocking'!L893,SpeciesList[],4,0))</f>
        <v/>
      </c>
      <c r="AN893" s="362" t="str">
        <f aca="false">IF('Felling&amp;Restocking'!M893="","",IFERROR("," &amp; VLOOKUP( 'Felling&amp;Restocking'!M893,SpeciesList[],2,0),"," &amp; 'Felling&amp;Restocking'!M893))</f>
        <v/>
      </c>
      <c r="AO893" s="362" t="str">
        <f aca="false">IF('Felling&amp;Restocking'!M893="","",VLOOKUP( 'Felling&amp;Restocking'!M893,SpeciesList[],4,0))</f>
        <v/>
      </c>
      <c r="AP893" s="362" t="str">
        <f aca="false">IF('Felling&amp;Restocking'!N893="","",IFERROR("," &amp; VLOOKUP( 'Felling&amp;Restocking'!N893,SpeciesList[],2,0),"," &amp; 'Felling&amp;Restocking'!N893))</f>
        <v/>
      </c>
      <c r="AQ893" s="362" t="str">
        <f aca="false">IF('Felling&amp;Restocking'!N893="","",VLOOKUP( 'Felling&amp;Restocking'!N893,SpeciesList[],4,0))</f>
        <v/>
      </c>
      <c r="AT893" s="362" t="str">
        <f aca="false">IF('Sub-Cpt Record'!A893&lt;&gt;"",CONCATENATE('Sub-Cpt Record'!A893,'Sub-Cpt Record'!B893,'Sub-Cpt Record'!C893),"")</f>
        <v/>
      </c>
      <c r="AU893" s="362" t="n">
        <f aca="false">IF($AT893="",1,COUNTIFS($AT$11:$AT$1000, $AT893))</f>
        <v>1</v>
      </c>
      <c r="AV893" s="362" t="n">
        <f aca="false">IF(AT893&lt;&gt;"",'Sub-Cpt Record'!C893/CODE!AU893,0)</f>
        <v>0</v>
      </c>
    </row>
    <row r="894" customFormat="false" ht="15" hidden="false" customHeight="false" outlineLevel="0" collapsed="false">
      <c r="A894" s="362" t="str">
        <f aca="false">IF('Sub-Cpt Record'!B894="",IF(OR('Sub-Cpt Record'!A894=0,'Sub-Cpt Record'!A894=""),"",'Sub-Cpt Record'!A894),CONCATENATE('Sub-Cpt Record'!A894&amp;'Sub-Cpt Record'!B894))</f>
        <v/>
      </c>
      <c r="B894" s="362" t="n">
        <f aca="false">IF($A894="",1,COUNTIFS($A$11:$A$1000, $A894))</f>
        <v>1</v>
      </c>
      <c r="C894" s="363" t="str">
        <f aca="false">IF('Sub-Cpt Record'!E894 = "","",'Sub-Cpt Record'!E894&amp;"  ")</f>
        <v/>
      </c>
      <c r="D894" s="362" t="str">
        <f aca="false">IF('Sub-Cpt Record'!F894 = "","",'Sub-Cpt Record'!F894&amp;"  ")</f>
        <v/>
      </c>
      <c r="E894" s="362" t="str">
        <f aca="false">IF('Sub-Cpt Record'!G894 = "","",'Sub-Cpt Record'!G894&amp;"  ")</f>
        <v/>
      </c>
      <c r="F894" s="362" t="str">
        <f aca="false">IF('Sub-Cpt Record'!H894 = "","",'Sub-Cpt Record'!H894&amp;"  ")</f>
        <v/>
      </c>
      <c r="G894" s="362" t="str">
        <f aca="false">IF('Sub-Cpt Record'!I894 = "","",'Sub-Cpt Record'!I894&amp;"  ")</f>
        <v/>
      </c>
      <c r="H894" s="362" t="str">
        <f aca="false">IF('Sub-Cpt Record'!J894 = "","",'Sub-Cpt Record'!J894&amp;"  ")</f>
        <v/>
      </c>
      <c r="I894" s="364" t="str">
        <f aca="false">CONCATENATE(C894&amp;D894&amp;E894&amp;F894&amp;G894&amp;H894)</f>
        <v/>
      </c>
      <c r="J894" s="362" t="n">
        <f aca="false">IF(A894&lt;&gt;"",'Sub-Cpt Record'!C894/CODE!B894,0)</f>
        <v>0</v>
      </c>
      <c r="L894" s="365" t="str">
        <f aca="false">IF(A894="",IF(L895=1,1,""),1)</f>
        <v/>
      </c>
      <c r="N894" s="366" t="n">
        <f aca="false">COUNTIFS('Felling&amp;Restocking'!$A$11:$A$1000, 'Felling&amp;Restocking'!$A894, 'Felling&amp;Restocking'!$B$11:$B$1000, 'Felling&amp;Restocking'!$B894, 'Felling&amp;Restocking'!$H$11:$H$1000, 'Felling&amp;Restocking'!$H894)</f>
        <v>0</v>
      </c>
      <c r="O894" s="366" t="n">
        <f aca="false">IF(OR('Felling&amp;Restocking'!H894=0,'Felling&amp;Restocking'!H894=""),0,1)</f>
        <v>0</v>
      </c>
      <c r="P894" s="367" t="n">
        <f aca="false">SUM('Felling&amp;Restocking'!O894+'Felling&amp;Restocking'!P894)</f>
        <v>0</v>
      </c>
      <c r="S894" s="369" t="n">
        <f aca="false">IF(AND(O894&lt;&gt;0,P894&lt;&gt;0,'Felling&amp;Restocking'!G894&lt;&gt;0,AA894="",AC894=""),1,0)</f>
        <v>0</v>
      </c>
      <c r="T894" s="370" t="str">
        <f aca="false">IF(OR('Felling&amp;Restocking'!G894=0,'Felling&amp;Restocking'!G894=""),"",SUM('Felling&amp;Restocking'!O894/P894)*'Felling&amp;Restocking'!G894)</f>
        <v/>
      </c>
      <c r="U894" s="370" t="str">
        <f aca="false">IF(OR('Felling&amp;Restocking'!G894=0,'Felling&amp;Restocking'!G894=""),"",SUM('Felling&amp;Restocking'!P894/P894)*'Felling&amp;Restocking'!G894)</f>
        <v/>
      </c>
      <c r="V894" s="371" t="n">
        <f aca="false">IF(CONCATENATE('Felling&amp;Restocking'!U894&amp;'Felling&amp;Restocking'!W894&amp;'Felling&amp;Restocking'!Y894&amp;'Felling&amp;Restocking'!AA894&amp;'Felling&amp;Restocking'!AC894)="",0,1)</f>
        <v>0</v>
      </c>
      <c r="W894" s="372" t="n">
        <f aca="false">IF(OR(OR(TRIM('Felling&amp;Restocking'!H894)="T",TRIM('Felling&amp;Restocking'!H894)="DF",TRIM('Felling&amp;Restocking'!H894)="OS"),O894=0),0,1)</f>
        <v>0</v>
      </c>
      <c r="X894" s="372" t="n">
        <f aca="false">IF(OR('Felling&amp;Restocking'!$S894="",OR('Felling&amp;Restocking'!$S894=0,'Felling&amp;Restocking'!$S894="N/A")),0,1)</f>
        <v>0</v>
      </c>
      <c r="Y894" s="362" t="str">
        <f aca="false">IF(W894=1,T894,"")</f>
        <v/>
      </c>
      <c r="Z894" s="362" t="str">
        <f aca="false">IF(W894=1,U894,"")</f>
        <v/>
      </c>
      <c r="AA894" s="363" t="str">
        <f aca="false">CONCATENATE(IF(AND(AG894="B",AF894&lt;&gt;""),AF894,""),IF(AND(AI894="B",AH894&lt;&gt;""),AH894,""),IF(AND(AK894="B",AJ894&lt;&gt;""),AJ894,""),IF(AND(AM894="B",AL894&lt;&gt;""),AL894,""),IF(AND(AO894="B",AN894&lt;&gt;""),AN894,""),IF(AND(AQ894="B",AP894&lt;&gt;""),AP894,""))</f>
        <v/>
      </c>
      <c r="AC894" s="362" t="str">
        <f aca="false">CONCATENATE(IF(AND(AG894="C",AF894&lt;&gt;""),AF894,""),IF(AND(AI894="C",AH894&lt;&gt;""),AH894,""),IF(AND(AK894="C",AJ894&lt;&gt;""),AJ894,""),IF(AND(AM894="C",AL894&lt;&gt;""),AL894,""),IF(AND(AO894="C",AN894&lt;&gt;""),AN894,""),IF(AND(AQ894="C",AP894&lt;&gt;""),AP894,""))</f>
        <v/>
      </c>
      <c r="AE894" s="362" t="str">
        <f aca="false">CONCATENATE(IF(AS894="","",AS894),IF(AU894="","",AU894),IF(AW894="","",AW894),IF(AY894="","",AY894),IF(BA894="","",BA894),IF(BC894="","",BC894))</f>
        <v>1</v>
      </c>
      <c r="AF894" s="362" t="str">
        <f aca="false">IF('Felling&amp;Restocking'!I894="","",IFERROR(VLOOKUP( 'Felling&amp;Restocking'!I894,SpeciesList[],2,0),"," &amp; 'Felling&amp;Restocking'!I894))</f>
        <v/>
      </c>
      <c r="AG894" s="362" t="str">
        <f aca="false">IF('Felling&amp;Restocking'!I894="","",VLOOKUP( 'Felling&amp;Restocking'!I894,SpeciesList[],4,0))</f>
        <v/>
      </c>
      <c r="AH894" s="362" t="str">
        <f aca="false">IF('Felling&amp;Restocking'!J894="","",IFERROR("," &amp; VLOOKUP( 'Felling&amp;Restocking'!J894,SpeciesList[],2,0),"," &amp; 'Felling&amp;Restocking'!J894))</f>
        <v/>
      </c>
      <c r="AI894" s="362" t="str">
        <f aca="false">IF('Felling&amp;Restocking'!J894="","",VLOOKUP( 'Felling&amp;Restocking'!J894,SpeciesList[],4,0))</f>
        <v/>
      </c>
      <c r="AJ894" s="362" t="str">
        <f aca="false">IF('Felling&amp;Restocking'!K894="","",IFERROR("," &amp; VLOOKUP( 'Felling&amp;Restocking'!K894,SpeciesList[],2,0),"," &amp; 'Felling&amp;Restocking'!K894))</f>
        <v/>
      </c>
      <c r="AK894" s="362" t="str">
        <f aca="false">IF('Felling&amp;Restocking'!K894="","",VLOOKUP( 'Felling&amp;Restocking'!K894,SpeciesList[],4,0))</f>
        <v/>
      </c>
      <c r="AL894" s="362" t="str">
        <f aca="false">IF('Felling&amp;Restocking'!L894="","",IFERROR("," &amp; VLOOKUP( 'Felling&amp;Restocking'!L894,SpeciesList[],2,0),"," &amp; 'Felling&amp;Restocking'!L894))</f>
        <v/>
      </c>
      <c r="AM894" s="362" t="str">
        <f aca="false">IF('Felling&amp;Restocking'!L894="","",VLOOKUP( 'Felling&amp;Restocking'!L894,SpeciesList[],4,0))</f>
        <v/>
      </c>
      <c r="AN894" s="362" t="str">
        <f aca="false">IF('Felling&amp;Restocking'!M894="","",IFERROR("," &amp; VLOOKUP( 'Felling&amp;Restocking'!M894,SpeciesList[],2,0),"," &amp; 'Felling&amp;Restocking'!M894))</f>
        <v/>
      </c>
      <c r="AO894" s="362" t="str">
        <f aca="false">IF('Felling&amp;Restocking'!M894="","",VLOOKUP( 'Felling&amp;Restocking'!M894,SpeciesList[],4,0))</f>
        <v/>
      </c>
      <c r="AP894" s="362" t="str">
        <f aca="false">IF('Felling&amp;Restocking'!N894="","",IFERROR("," &amp; VLOOKUP( 'Felling&amp;Restocking'!N894,SpeciesList[],2,0),"," &amp; 'Felling&amp;Restocking'!N894))</f>
        <v/>
      </c>
      <c r="AQ894" s="362" t="str">
        <f aca="false">IF('Felling&amp;Restocking'!N894="","",VLOOKUP( 'Felling&amp;Restocking'!N894,SpeciesList[],4,0))</f>
        <v/>
      </c>
      <c r="AT894" s="362" t="str">
        <f aca="false">IF('Sub-Cpt Record'!A894&lt;&gt;"",CONCATENATE('Sub-Cpt Record'!A894,'Sub-Cpt Record'!B894,'Sub-Cpt Record'!C894),"")</f>
        <v/>
      </c>
      <c r="AU894" s="362" t="n">
        <f aca="false">IF($AT894="",1,COUNTIFS($AT$11:$AT$1000, $AT894))</f>
        <v>1</v>
      </c>
      <c r="AV894" s="362" t="n">
        <f aca="false">IF(AT894&lt;&gt;"",'Sub-Cpt Record'!C894/CODE!AU894,0)</f>
        <v>0</v>
      </c>
    </row>
    <row r="895" customFormat="false" ht="15" hidden="false" customHeight="false" outlineLevel="0" collapsed="false">
      <c r="A895" s="362" t="str">
        <f aca="false">IF('Sub-Cpt Record'!B895="",IF(OR('Sub-Cpt Record'!A895=0,'Sub-Cpt Record'!A895=""),"",'Sub-Cpt Record'!A895),CONCATENATE('Sub-Cpt Record'!A895&amp;'Sub-Cpt Record'!B895))</f>
        <v/>
      </c>
      <c r="B895" s="362" t="n">
        <f aca="false">IF($A895="",1,COUNTIFS($A$11:$A$1000, $A895))</f>
        <v>1</v>
      </c>
      <c r="C895" s="363" t="str">
        <f aca="false">IF('Sub-Cpt Record'!E895 = "","",'Sub-Cpt Record'!E895&amp;"  ")</f>
        <v/>
      </c>
      <c r="D895" s="362" t="str">
        <f aca="false">IF('Sub-Cpt Record'!F895 = "","",'Sub-Cpt Record'!F895&amp;"  ")</f>
        <v/>
      </c>
      <c r="E895" s="362" t="str">
        <f aca="false">IF('Sub-Cpt Record'!G895 = "","",'Sub-Cpt Record'!G895&amp;"  ")</f>
        <v/>
      </c>
      <c r="F895" s="362" t="str">
        <f aca="false">IF('Sub-Cpt Record'!H895 = "","",'Sub-Cpt Record'!H895&amp;"  ")</f>
        <v/>
      </c>
      <c r="G895" s="362" t="str">
        <f aca="false">IF('Sub-Cpt Record'!I895 = "","",'Sub-Cpt Record'!I895&amp;"  ")</f>
        <v/>
      </c>
      <c r="H895" s="362" t="str">
        <f aca="false">IF('Sub-Cpt Record'!J895 = "","",'Sub-Cpt Record'!J895&amp;"  ")</f>
        <v/>
      </c>
      <c r="I895" s="364" t="str">
        <f aca="false">CONCATENATE(C895&amp;D895&amp;E895&amp;F895&amp;G895&amp;H895)</f>
        <v/>
      </c>
      <c r="J895" s="362" t="n">
        <f aca="false">IF(A895&lt;&gt;"",'Sub-Cpt Record'!C895/CODE!B895,0)</f>
        <v>0</v>
      </c>
      <c r="L895" s="365" t="str">
        <f aca="false">IF(A895="",IF(L896=1,1,""),1)</f>
        <v/>
      </c>
      <c r="N895" s="366" t="n">
        <f aca="false">COUNTIFS('Felling&amp;Restocking'!$A$11:$A$1000, 'Felling&amp;Restocking'!$A895, 'Felling&amp;Restocking'!$B$11:$B$1000, 'Felling&amp;Restocking'!$B895, 'Felling&amp;Restocking'!$H$11:$H$1000, 'Felling&amp;Restocking'!$H895)</f>
        <v>0</v>
      </c>
      <c r="O895" s="366" t="n">
        <f aca="false">IF(OR('Felling&amp;Restocking'!H895=0,'Felling&amp;Restocking'!H895=""),0,1)</f>
        <v>0</v>
      </c>
      <c r="P895" s="367" t="n">
        <f aca="false">SUM('Felling&amp;Restocking'!O895+'Felling&amp;Restocking'!P895)</f>
        <v>0</v>
      </c>
      <c r="S895" s="369" t="n">
        <f aca="false">IF(AND(O895&lt;&gt;0,P895&lt;&gt;0,'Felling&amp;Restocking'!G895&lt;&gt;0,AA895="",AC895=""),1,0)</f>
        <v>0</v>
      </c>
      <c r="T895" s="370" t="str">
        <f aca="false">IF(OR('Felling&amp;Restocking'!G895=0,'Felling&amp;Restocking'!G895=""),"",SUM('Felling&amp;Restocking'!O895/P895)*'Felling&amp;Restocking'!G895)</f>
        <v/>
      </c>
      <c r="U895" s="370" t="str">
        <f aca="false">IF(OR('Felling&amp;Restocking'!G895=0,'Felling&amp;Restocking'!G895=""),"",SUM('Felling&amp;Restocking'!P895/P895)*'Felling&amp;Restocking'!G895)</f>
        <v/>
      </c>
      <c r="V895" s="371" t="n">
        <f aca="false">IF(CONCATENATE('Felling&amp;Restocking'!U895&amp;'Felling&amp;Restocking'!W895&amp;'Felling&amp;Restocking'!Y895&amp;'Felling&amp;Restocking'!AA895&amp;'Felling&amp;Restocking'!AC895)="",0,1)</f>
        <v>0</v>
      </c>
      <c r="W895" s="372" t="n">
        <f aca="false">IF(OR(OR(TRIM('Felling&amp;Restocking'!H895)="T",TRIM('Felling&amp;Restocking'!H895)="DF",TRIM('Felling&amp;Restocking'!H895)="OS"),O895=0),0,1)</f>
        <v>0</v>
      </c>
      <c r="X895" s="372" t="n">
        <f aca="false">IF(OR('Felling&amp;Restocking'!$S895="",OR('Felling&amp;Restocking'!$S895=0,'Felling&amp;Restocking'!$S895="N/A")),0,1)</f>
        <v>0</v>
      </c>
      <c r="Y895" s="362" t="str">
        <f aca="false">IF(W895=1,T895,"")</f>
        <v/>
      </c>
      <c r="Z895" s="362" t="str">
        <f aca="false">IF(W895=1,U895,"")</f>
        <v/>
      </c>
      <c r="AA895" s="363" t="str">
        <f aca="false">CONCATENATE(IF(AND(AG895="B",AF895&lt;&gt;""),AF895,""),IF(AND(AI895="B",AH895&lt;&gt;""),AH895,""),IF(AND(AK895="B",AJ895&lt;&gt;""),AJ895,""),IF(AND(AM895="B",AL895&lt;&gt;""),AL895,""),IF(AND(AO895="B",AN895&lt;&gt;""),AN895,""),IF(AND(AQ895="B",AP895&lt;&gt;""),AP895,""))</f>
        <v/>
      </c>
      <c r="AC895" s="362" t="str">
        <f aca="false">CONCATENATE(IF(AND(AG895="C",AF895&lt;&gt;""),AF895,""),IF(AND(AI895="C",AH895&lt;&gt;""),AH895,""),IF(AND(AK895="C",AJ895&lt;&gt;""),AJ895,""),IF(AND(AM895="C",AL895&lt;&gt;""),AL895,""),IF(AND(AO895="C",AN895&lt;&gt;""),AN895,""),IF(AND(AQ895="C",AP895&lt;&gt;""),AP895,""))</f>
        <v/>
      </c>
      <c r="AE895" s="362" t="str">
        <f aca="false">CONCATENATE(IF(AS895="","",AS895),IF(AU895="","",AU895),IF(AW895="","",AW895),IF(AY895="","",AY895),IF(BA895="","",BA895),IF(BC895="","",BC895))</f>
        <v>1</v>
      </c>
      <c r="AF895" s="362" t="str">
        <f aca="false">IF('Felling&amp;Restocking'!I895="","",IFERROR(VLOOKUP( 'Felling&amp;Restocking'!I895,SpeciesList[],2,0),"," &amp; 'Felling&amp;Restocking'!I895))</f>
        <v/>
      </c>
      <c r="AG895" s="362" t="str">
        <f aca="false">IF('Felling&amp;Restocking'!I895="","",VLOOKUP( 'Felling&amp;Restocking'!I895,SpeciesList[],4,0))</f>
        <v/>
      </c>
      <c r="AH895" s="362" t="str">
        <f aca="false">IF('Felling&amp;Restocking'!J895="","",IFERROR("," &amp; VLOOKUP( 'Felling&amp;Restocking'!J895,SpeciesList[],2,0),"," &amp; 'Felling&amp;Restocking'!J895))</f>
        <v/>
      </c>
      <c r="AI895" s="362" t="str">
        <f aca="false">IF('Felling&amp;Restocking'!J895="","",VLOOKUP( 'Felling&amp;Restocking'!J895,SpeciesList[],4,0))</f>
        <v/>
      </c>
      <c r="AJ895" s="362" t="str">
        <f aca="false">IF('Felling&amp;Restocking'!K895="","",IFERROR("," &amp; VLOOKUP( 'Felling&amp;Restocking'!K895,SpeciesList[],2,0),"," &amp; 'Felling&amp;Restocking'!K895))</f>
        <v/>
      </c>
      <c r="AK895" s="362" t="str">
        <f aca="false">IF('Felling&amp;Restocking'!K895="","",VLOOKUP( 'Felling&amp;Restocking'!K895,SpeciesList[],4,0))</f>
        <v/>
      </c>
      <c r="AL895" s="362" t="str">
        <f aca="false">IF('Felling&amp;Restocking'!L895="","",IFERROR("," &amp; VLOOKUP( 'Felling&amp;Restocking'!L895,SpeciesList[],2,0),"," &amp; 'Felling&amp;Restocking'!L895))</f>
        <v/>
      </c>
      <c r="AM895" s="362" t="str">
        <f aca="false">IF('Felling&amp;Restocking'!L895="","",VLOOKUP( 'Felling&amp;Restocking'!L895,SpeciesList[],4,0))</f>
        <v/>
      </c>
      <c r="AN895" s="362" t="str">
        <f aca="false">IF('Felling&amp;Restocking'!M895="","",IFERROR("," &amp; VLOOKUP( 'Felling&amp;Restocking'!M895,SpeciesList[],2,0),"," &amp; 'Felling&amp;Restocking'!M895))</f>
        <v/>
      </c>
      <c r="AO895" s="362" t="str">
        <f aca="false">IF('Felling&amp;Restocking'!M895="","",VLOOKUP( 'Felling&amp;Restocking'!M895,SpeciesList[],4,0))</f>
        <v/>
      </c>
      <c r="AP895" s="362" t="str">
        <f aca="false">IF('Felling&amp;Restocking'!N895="","",IFERROR("," &amp; VLOOKUP( 'Felling&amp;Restocking'!N895,SpeciesList[],2,0),"," &amp; 'Felling&amp;Restocking'!N895))</f>
        <v/>
      </c>
      <c r="AQ895" s="362" t="str">
        <f aca="false">IF('Felling&amp;Restocking'!N895="","",VLOOKUP( 'Felling&amp;Restocking'!N895,SpeciesList[],4,0))</f>
        <v/>
      </c>
      <c r="AT895" s="362" t="str">
        <f aca="false">IF('Sub-Cpt Record'!A895&lt;&gt;"",CONCATENATE('Sub-Cpt Record'!A895,'Sub-Cpt Record'!B895,'Sub-Cpt Record'!C895),"")</f>
        <v/>
      </c>
      <c r="AU895" s="362" t="n">
        <f aca="false">IF($AT895="",1,COUNTIFS($AT$11:$AT$1000, $AT895))</f>
        <v>1</v>
      </c>
      <c r="AV895" s="362" t="n">
        <f aca="false">IF(AT895&lt;&gt;"",'Sub-Cpt Record'!C895/CODE!AU895,0)</f>
        <v>0</v>
      </c>
    </row>
    <row r="896" customFormat="false" ht="15" hidden="false" customHeight="false" outlineLevel="0" collapsed="false">
      <c r="A896" s="362" t="str">
        <f aca="false">IF('Sub-Cpt Record'!B896="",IF(OR('Sub-Cpt Record'!A896=0,'Sub-Cpt Record'!A896=""),"",'Sub-Cpt Record'!A896),CONCATENATE('Sub-Cpt Record'!A896&amp;'Sub-Cpt Record'!B896))</f>
        <v/>
      </c>
      <c r="B896" s="362" t="n">
        <f aca="false">IF($A896="",1,COUNTIFS($A$11:$A$1000, $A896))</f>
        <v>1</v>
      </c>
      <c r="C896" s="363" t="str">
        <f aca="false">IF('Sub-Cpt Record'!E896 = "","",'Sub-Cpt Record'!E896&amp;"  ")</f>
        <v/>
      </c>
      <c r="D896" s="362" t="str">
        <f aca="false">IF('Sub-Cpt Record'!F896 = "","",'Sub-Cpt Record'!F896&amp;"  ")</f>
        <v/>
      </c>
      <c r="E896" s="362" t="str">
        <f aca="false">IF('Sub-Cpt Record'!G896 = "","",'Sub-Cpt Record'!G896&amp;"  ")</f>
        <v/>
      </c>
      <c r="F896" s="362" t="str">
        <f aca="false">IF('Sub-Cpt Record'!H896 = "","",'Sub-Cpt Record'!H896&amp;"  ")</f>
        <v/>
      </c>
      <c r="G896" s="362" t="str">
        <f aca="false">IF('Sub-Cpt Record'!I896 = "","",'Sub-Cpt Record'!I896&amp;"  ")</f>
        <v/>
      </c>
      <c r="H896" s="362" t="str">
        <f aca="false">IF('Sub-Cpt Record'!J896 = "","",'Sub-Cpt Record'!J896&amp;"  ")</f>
        <v/>
      </c>
      <c r="I896" s="364" t="str">
        <f aca="false">CONCATENATE(C896&amp;D896&amp;E896&amp;F896&amp;G896&amp;H896)</f>
        <v/>
      </c>
      <c r="J896" s="362" t="n">
        <f aca="false">IF(A896&lt;&gt;"",'Sub-Cpt Record'!C896/CODE!B896,0)</f>
        <v>0</v>
      </c>
      <c r="L896" s="365" t="str">
        <f aca="false">IF(A896="",IF(L897=1,1,""),1)</f>
        <v/>
      </c>
      <c r="N896" s="366" t="n">
        <f aca="false">COUNTIFS('Felling&amp;Restocking'!$A$11:$A$1000, 'Felling&amp;Restocking'!$A896, 'Felling&amp;Restocking'!$B$11:$B$1000, 'Felling&amp;Restocking'!$B896, 'Felling&amp;Restocking'!$H$11:$H$1000, 'Felling&amp;Restocking'!$H896)</f>
        <v>0</v>
      </c>
      <c r="O896" s="366" t="n">
        <f aca="false">IF(OR('Felling&amp;Restocking'!H896=0,'Felling&amp;Restocking'!H896=""),0,1)</f>
        <v>0</v>
      </c>
      <c r="P896" s="367" t="n">
        <f aca="false">SUM('Felling&amp;Restocking'!O896+'Felling&amp;Restocking'!P896)</f>
        <v>0</v>
      </c>
      <c r="S896" s="369" t="n">
        <f aca="false">IF(AND(O896&lt;&gt;0,P896&lt;&gt;0,'Felling&amp;Restocking'!G896&lt;&gt;0,AA896="",AC896=""),1,0)</f>
        <v>0</v>
      </c>
      <c r="T896" s="370" t="str">
        <f aca="false">IF(OR('Felling&amp;Restocking'!G896=0,'Felling&amp;Restocking'!G896=""),"",SUM('Felling&amp;Restocking'!O896/P896)*'Felling&amp;Restocking'!G896)</f>
        <v/>
      </c>
      <c r="U896" s="370" t="str">
        <f aca="false">IF(OR('Felling&amp;Restocking'!G896=0,'Felling&amp;Restocking'!G896=""),"",SUM('Felling&amp;Restocking'!P896/P896)*'Felling&amp;Restocking'!G896)</f>
        <v/>
      </c>
      <c r="V896" s="371" t="n">
        <f aca="false">IF(CONCATENATE('Felling&amp;Restocking'!U896&amp;'Felling&amp;Restocking'!W896&amp;'Felling&amp;Restocking'!Y896&amp;'Felling&amp;Restocking'!AA896&amp;'Felling&amp;Restocking'!AC896)="",0,1)</f>
        <v>0</v>
      </c>
      <c r="W896" s="372" t="n">
        <f aca="false">IF(OR(OR(TRIM('Felling&amp;Restocking'!H896)="T",TRIM('Felling&amp;Restocking'!H896)="DF",TRIM('Felling&amp;Restocking'!H896)="OS"),O896=0),0,1)</f>
        <v>0</v>
      </c>
      <c r="X896" s="372" t="n">
        <f aca="false">IF(OR('Felling&amp;Restocking'!$S896="",OR('Felling&amp;Restocking'!$S896=0,'Felling&amp;Restocking'!$S896="N/A")),0,1)</f>
        <v>0</v>
      </c>
      <c r="Y896" s="362" t="str">
        <f aca="false">IF(W896=1,T896,"")</f>
        <v/>
      </c>
      <c r="Z896" s="362" t="str">
        <f aca="false">IF(W896=1,U896,"")</f>
        <v/>
      </c>
      <c r="AA896" s="363" t="str">
        <f aca="false">CONCATENATE(IF(AND(AG896="B",AF896&lt;&gt;""),AF896,""),IF(AND(AI896="B",AH896&lt;&gt;""),AH896,""),IF(AND(AK896="B",AJ896&lt;&gt;""),AJ896,""),IF(AND(AM896="B",AL896&lt;&gt;""),AL896,""),IF(AND(AO896="B",AN896&lt;&gt;""),AN896,""),IF(AND(AQ896="B",AP896&lt;&gt;""),AP896,""))</f>
        <v/>
      </c>
      <c r="AC896" s="362" t="str">
        <f aca="false">CONCATENATE(IF(AND(AG896="C",AF896&lt;&gt;""),AF896,""),IF(AND(AI896="C",AH896&lt;&gt;""),AH896,""),IF(AND(AK896="C",AJ896&lt;&gt;""),AJ896,""),IF(AND(AM896="C",AL896&lt;&gt;""),AL896,""),IF(AND(AO896="C",AN896&lt;&gt;""),AN896,""),IF(AND(AQ896="C",AP896&lt;&gt;""),AP896,""))</f>
        <v/>
      </c>
      <c r="AE896" s="362" t="str">
        <f aca="false">CONCATENATE(IF(AS896="","",AS896),IF(AU896="","",AU896),IF(AW896="","",AW896),IF(AY896="","",AY896),IF(BA896="","",BA896),IF(BC896="","",BC896))</f>
        <v>1</v>
      </c>
      <c r="AF896" s="362" t="str">
        <f aca="false">IF('Felling&amp;Restocking'!I896="","",IFERROR(VLOOKUP( 'Felling&amp;Restocking'!I896,SpeciesList[],2,0),"," &amp; 'Felling&amp;Restocking'!I896))</f>
        <v/>
      </c>
      <c r="AG896" s="362" t="str">
        <f aca="false">IF('Felling&amp;Restocking'!I896="","",VLOOKUP( 'Felling&amp;Restocking'!I896,SpeciesList[],4,0))</f>
        <v/>
      </c>
      <c r="AH896" s="362" t="str">
        <f aca="false">IF('Felling&amp;Restocking'!J896="","",IFERROR("," &amp; VLOOKUP( 'Felling&amp;Restocking'!J896,SpeciesList[],2,0),"," &amp; 'Felling&amp;Restocking'!J896))</f>
        <v/>
      </c>
      <c r="AI896" s="362" t="str">
        <f aca="false">IF('Felling&amp;Restocking'!J896="","",VLOOKUP( 'Felling&amp;Restocking'!J896,SpeciesList[],4,0))</f>
        <v/>
      </c>
      <c r="AJ896" s="362" t="str">
        <f aca="false">IF('Felling&amp;Restocking'!K896="","",IFERROR("," &amp; VLOOKUP( 'Felling&amp;Restocking'!K896,SpeciesList[],2,0),"," &amp; 'Felling&amp;Restocking'!K896))</f>
        <v/>
      </c>
      <c r="AK896" s="362" t="str">
        <f aca="false">IF('Felling&amp;Restocking'!K896="","",VLOOKUP( 'Felling&amp;Restocking'!K896,SpeciesList[],4,0))</f>
        <v/>
      </c>
      <c r="AL896" s="362" t="str">
        <f aca="false">IF('Felling&amp;Restocking'!L896="","",IFERROR("," &amp; VLOOKUP( 'Felling&amp;Restocking'!L896,SpeciesList[],2,0),"," &amp; 'Felling&amp;Restocking'!L896))</f>
        <v/>
      </c>
      <c r="AM896" s="362" t="str">
        <f aca="false">IF('Felling&amp;Restocking'!L896="","",VLOOKUP( 'Felling&amp;Restocking'!L896,SpeciesList[],4,0))</f>
        <v/>
      </c>
      <c r="AN896" s="362" t="str">
        <f aca="false">IF('Felling&amp;Restocking'!M896="","",IFERROR("," &amp; VLOOKUP( 'Felling&amp;Restocking'!M896,SpeciesList[],2,0),"," &amp; 'Felling&amp;Restocking'!M896))</f>
        <v/>
      </c>
      <c r="AO896" s="362" t="str">
        <f aca="false">IF('Felling&amp;Restocking'!M896="","",VLOOKUP( 'Felling&amp;Restocking'!M896,SpeciesList[],4,0))</f>
        <v/>
      </c>
      <c r="AP896" s="362" t="str">
        <f aca="false">IF('Felling&amp;Restocking'!N896="","",IFERROR("," &amp; VLOOKUP( 'Felling&amp;Restocking'!N896,SpeciesList[],2,0),"," &amp; 'Felling&amp;Restocking'!N896))</f>
        <v/>
      </c>
      <c r="AQ896" s="362" t="str">
        <f aca="false">IF('Felling&amp;Restocking'!N896="","",VLOOKUP( 'Felling&amp;Restocking'!N896,SpeciesList[],4,0))</f>
        <v/>
      </c>
      <c r="AT896" s="362" t="str">
        <f aca="false">IF('Sub-Cpt Record'!A896&lt;&gt;"",CONCATENATE('Sub-Cpt Record'!A896,'Sub-Cpt Record'!B896,'Sub-Cpt Record'!C896),"")</f>
        <v/>
      </c>
      <c r="AU896" s="362" t="n">
        <f aca="false">IF($AT896="",1,COUNTIFS($AT$11:$AT$1000, $AT896))</f>
        <v>1</v>
      </c>
      <c r="AV896" s="362" t="n">
        <f aca="false">IF(AT896&lt;&gt;"",'Sub-Cpt Record'!C896/CODE!AU896,0)</f>
        <v>0</v>
      </c>
    </row>
    <row r="897" customFormat="false" ht="15" hidden="false" customHeight="false" outlineLevel="0" collapsed="false">
      <c r="A897" s="362" t="str">
        <f aca="false">IF('Sub-Cpt Record'!B897="",IF(OR('Sub-Cpt Record'!A897=0,'Sub-Cpt Record'!A897=""),"",'Sub-Cpt Record'!A897),CONCATENATE('Sub-Cpt Record'!A897&amp;'Sub-Cpt Record'!B897))</f>
        <v/>
      </c>
      <c r="B897" s="362" t="n">
        <f aca="false">IF($A897="",1,COUNTIFS($A$11:$A$1000, $A897))</f>
        <v>1</v>
      </c>
      <c r="C897" s="363" t="str">
        <f aca="false">IF('Sub-Cpt Record'!E897 = "","",'Sub-Cpt Record'!E897&amp;"  ")</f>
        <v/>
      </c>
      <c r="D897" s="362" t="str">
        <f aca="false">IF('Sub-Cpt Record'!F897 = "","",'Sub-Cpt Record'!F897&amp;"  ")</f>
        <v/>
      </c>
      <c r="E897" s="362" t="str">
        <f aca="false">IF('Sub-Cpt Record'!G897 = "","",'Sub-Cpt Record'!G897&amp;"  ")</f>
        <v/>
      </c>
      <c r="F897" s="362" t="str">
        <f aca="false">IF('Sub-Cpt Record'!H897 = "","",'Sub-Cpt Record'!H897&amp;"  ")</f>
        <v/>
      </c>
      <c r="G897" s="362" t="str">
        <f aca="false">IF('Sub-Cpt Record'!I897 = "","",'Sub-Cpt Record'!I897&amp;"  ")</f>
        <v/>
      </c>
      <c r="H897" s="362" t="str">
        <f aca="false">IF('Sub-Cpt Record'!J897 = "","",'Sub-Cpt Record'!J897&amp;"  ")</f>
        <v/>
      </c>
      <c r="I897" s="364" t="str">
        <f aca="false">CONCATENATE(C897&amp;D897&amp;E897&amp;F897&amp;G897&amp;H897)</f>
        <v/>
      </c>
      <c r="J897" s="362" t="n">
        <f aca="false">IF(A897&lt;&gt;"",'Sub-Cpt Record'!C897/CODE!B897,0)</f>
        <v>0</v>
      </c>
      <c r="L897" s="365" t="str">
        <f aca="false">IF(A897="",IF(L898=1,1,""),1)</f>
        <v/>
      </c>
      <c r="N897" s="366" t="n">
        <f aca="false">COUNTIFS('Felling&amp;Restocking'!$A$11:$A$1000, 'Felling&amp;Restocking'!$A897, 'Felling&amp;Restocking'!$B$11:$B$1000, 'Felling&amp;Restocking'!$B897, 'Felling&amp;Restocking'!$H$11:$H$1000, 'Felling&amp;Restocking'!$H897)</f>
        <v>0</v>
      </c>
      <c r="O897" s="366" t="n">
        <f aca="false">IF(OR('Felling&amp;Restocking'!H897=0,'Felling&amp;Restocking'!H897=""),0,1)</f>
        <v>0</v>
      </c>
      <c r="P897" s="367" t="n">
        <f aca="false">SUM('Felling&amp;Restocking'!O897+'Felling&amp;Restocking'!P897)</f>
        <v>0</v>
      </c>
      <c r="S897" s="369" t="n">
        <f aca="false">IF(AND(O897&lt;&gt;0,P897&lt;&gt;0,'Felling&amp;Restocking'!G897&lt;&gt;0,AA897="",AC897=""),1,0)</f>
        <v>0</v>
      </c>
      <c r="T897" s="370" t="str">
        <f aca="false">IF(OR('Felling&amp;Restocking'!G897=0,'Felling&amp;Restocking'!G897=""),"",SUM('Felling&amp;Restocking'!O897/P897)*'Felling&amp;Restocking'!G897)</f>
        <v/>
      </c>
      <c r="U897" s="370" t="str">
        <f aca="false">IF(OR('Felling&amp;Restocking'!G897=0,'Felling&amp;Restocking'!G897=""),"",SUM('Felling&amp;Restocking'!P897/P897)*'Felling&amp;Restocking'!G897)</f>
        <v/>
      </c>
      <c r="V897" s="371" t="n">
        <f aca="false">IF(CONCATENATE('Felling&amp;Restocking'!U897&amp;'Felling&amp;Restocking'!W897&amp;'Felling&amp;Restocking'!Y897&amp;'Felling&amp;Restocking'!AA897&amp;'Felling&amp;Restocking'!AC897)="",0,1)</f>
        <v>0</v>
      </c>
      <c r="W897" s="372" t="n">
        <f aca="false">IF(OR(OR(TRIM('Felling&amp;Restocking'!H897)="T",TRIM('Felling&amp;Restocking'!H897)="DF",TRIM('Felling&amp;Restocking'!H897)="OS"),O897=0),0,1)</f>
        <v>0</v>
      </c>
      <c r="X897" s="372" t="n">
        <f aca="false">IF(OR('Felling&amp;Restocking'!$S897="",OR('Felling&amp;Restocking'!$S897=0,'Felling&amp;Restocking'!$S897="N/A")),0,1)</f>
        <v>0</v>
      </c>
      <c r="Y897" s="362" t="str">
        <f aca="false">IF(W897=1,T897,"")</f>
        <v/>
      </c>
      <c r="Z897" s="362" t="str">
        <f aca="false">IF(W897=1,U897,"")</f>
        <v/>
      </c>
      <c r="AA897" s="363" t="str">
        <f aca="false">CONCATENATE(IF(AND(AG897="B",AF897&lt;&gt;""),AF897,""),IF(AND(AI897="B",AH897&lt;&gt;""),AH897,""),IF(AND(AK897="B",AJ897&lt;&gt;""),AJ897,""),IF(AND(AM897="B",AL897&lt;&gt;""),AL897,""),IF(AND(AO897="B",AN897&lt;&gt;""),AN897,""),IF(AND(AQ897="B",AP897&lt;&gt;""),AP897,""))</f>
        <v/>
      </c>
      <c r="AC897" s="362" t="str">
        <f aca="false">CONCATENATE(IF(AND(AG897="C",AF897&lt;&gt;""),AF897,""),IF(AND(AI897="C",AH897&lt;&gt;""),AH897,""),IF(AND(AK897="C",AJ897&lt;&gt;""),AJ897,""),IF(AND(AM897="C",AL897&lt;&gt;""),AL897,""),IF(AND(AO897="C",AN897&lt;&gt;""),AN897,""),IF(AND(AQ897="C",AP897&lt;&gt;""),AP897,""))</f>
        <v/>
      </c>
      <c r="AE897" s="362" t="str">
        <f aca="false">CONCATENATE(IF(AS897="","",AS897),IF(AU897="","",AU897),IF(AW897="","",AW897),IF(AY897="","",AY897),IF(BA897="","",BA897),IF(BC897="","",BC897))</f>
        <v>1</v>
      </c>
      <c r="AF897" s="362" t="str">
        <f aca="false">IF('Felling&amp;Restocking'!I897="","",IFERROR(VLOOKUP( 'Felling&amp;Restocking'!I897,SpeciesList[],2,0),"," &amp; 'Felling&amp;Restocking'!I897))</f>
        <v/>
      </c>
      <c r="AG897" s="362" t="str">
        <f aca="false">IF('Felling&amp;Restocking'!I897="","",VLOOKUP( 'Felling&amp;Restocking'!I897,SpeciesList[],4,0))</f>
        <v/>
      </c>
      <c r="AH897" s="362" t="str">
        <f aca="false">IF('Felling&amp;Restocking'!J897="","",IFERROR("," &amp; VLOOKUP( 'Felling&amp;Restocking'!J897,SpeciesList[],2,0),"," &amp; 'Felling&amp;Restocking'!J897))</f>
        <v/>
      </c>
      <c r="AI897" s="362" t="str">
        <f aca="false">IF('Felling&amp;Restocking'!J897="","",VLOOKUP( 'Felling&amp;Restocking'!J897,SpeciesList[],4,0))</f>
        <v/>
      </c>
      <c r="AJ897" s="362" t="str">
        <f aca="false">IF('Felling&amp;Restocking'!K897="","",IFERROR("," &amp; VLOOKUP( 'Felling&amp;Restocking'!K897,SpeciesList[],2,0),"," &amp; 'Felling&amp;Restocking'!K897))</f>
        <v/>
      </c>
      <c r="AK897" s="362" t="str">
        <f aca="false">IF('Felling&amp;Restocking'!K897="","",VLOOKUP( 'Felling&amp;Restocking'!K897,SpeciesList[],4,0))</f>
        <v/>
      </c>
      <c r="AL897" s="362" t="str">
        <f aca="false">IF('Felling&amp;Restocking'!L897="","",IFERROR("," &amp; VLOOKUP( 'Felling&amp;Restocking'!L897,SpeciesList[],2,0),"," &amp; 'Felling&amp;Restocking'!L897))</f>
        <v/>
      </c>
      <c r="AM897" s="362" t="str">
        <f aca="false">IF('Felling&amp;Restocking'!L897="","",VLOOKUP( 'Felling&amp;Restocking'!L897,SpeciesList[],4,0))</f>
        <v/>
      </c>
      <c r="AN897" s="362" t="str">
        <f aca="false">IF('Felling&amp;Restocking'!M897="","",IFERROR("," &amp; VLOOKUP( 'Felling&amp;Restocking'!M897,SpeciesList[],2,0),"," &amp; 'Felling&amp;Restocking'!M897))</f>
        <v/>
      </c>
      <c r="AO897" s="362" t="str">
        <f aca="false">IF('Felling&amp;Restocking'!M897="","",VLOOKUP( 'Felling&amp;Restocking'!M897,SpeciesList[],4,0))</f>
        <v/>
      </c>
      <c r="AP897" s="362" t="str">
        <f aca="false">IF('Felling&amp;Restocking'!N897="","",IFERROR("," &amp; VLOOKUP( 'Felling&amp;Restocking'!N897,SpeciesList[],2,0),"," &amp; 'Felling&amp;Restocking'!N897))</f>
        <v/>
      </c>
      <c r="AQ897" s="362" t="str">
        <f aca="false">IF('Felling&amp;Restocking'!N897="","",VLOOKUP( 'Felling&amp;Restocking'!N897,SpeciesList[],4,0))</f>
        <v/>
      </c>
      <c r="AT897" s="362" t="str">
        <f aca="false">IF('Sub-Cpt Record'!A897&lt;&gt;"",CONCATENATE('Sub-Cpt Record'!A897,'Sub-Cpt Record'!B897,'Sub-Cpt Record'!C897),"")</f>
        <v/>
      </c>
      <c r="AU897" s="362" t="n">
        <f aca="false">IF($AT897="",1,COUNTIFS($AT$11:$AT$1000, $AT897))</f>
        <v>1</v>
      </c>
      <c r="AV897" s="362" t="n">
        <f aca="false">IF(AT897&lt;&gt;"",'Sub-Cpt Record'!C897/CODE!AU897,0)</f>
        <v>0</v>
      </c>
    </row>
    <row r="898" customFormat="false" ht="15" hidden="false" customHeight="false" outlineLevel="0" collapsed="false">
      <c r="A898" s="362" t="str">
        <f aca="false">IF('Sub-Cpt Record'!B898="",IF(OR('Sub-Cpt Record'!A898=0,'Sub-Cpt Record'!A898=""),"",'Sub-Cpt Record'!A898),CONCATENATE('Sub-Cpt Record'!A898&amp;'Sub-Cpt Record'!B898))</f>
        <v/>
      </c>
      <c r="B898" s="362" t="n">
        <f aca="false">IF($A898="",1,COUNTIFS($A$11:$A$1000, $A898))</f>
        <v>1</v>
      </c>
      <c r="C898" s="363" t="str">
        <f aca="false">IF('Sub-Cpt Record'!E898 = "","",'Sub-Cpt Record'!E898&amp;"  ")</f>
        <v/>
      </c>
      <c r="D898" s="362" t="str">
        <f aca="false">IF('Sub-Cpt Record'!F898 = "","",'Sub-Cpt Record'!F898&amp;"  ")</f>
        <v/>
      </c>
      <c r="E898" s="362" t="str">
        <f aca="false">IF('Sub-Cpt Record'!G898 = "","",'Sub-Cpt Record'!G898&amp;"  ")</f>
        <v/>
      </c>
      <c r="F898" s="362" t="str">
        <f aca="false">IF('Sub-Cpt Record'!H898 = "","",'Sub-Cpt Record'!H898&amp;"  ")</f>
        <v/>
      </c>
      <c r="G898" s="362" t="str">
        <f aca="false">IF('Sub-Cpt Record'!I898 = "","",'Sub-Cpt Record'!I898&amp;"  ")</f>
        <v/>
      </c>
      <c r="H898" s="362" t="str">
        <f aca="false">IF('Sub-Cpt Record'!J898 = "","",'Sub-Cpt Record'!J898&amp;"  ")</f>
        <v/>
      </c>
      <c r="I898" s="364" t="str">
        <f aca="false">CONCATENATE(C898&amp;D898&amp;E898&amp;F898&amp;G898&amp;H898)</f>
        <v/>
      </c>
      <c r="J898" s="362" t="n">
        <f aca="false">IF(A898&lt;&gt;"",'Sub-Cpt Record'!C898/CODE!B898,0)</f>
        <v>0</v>
      </c>
      <c r="L898" s="365" t="str">
        <f aca="false">IF(A898="",IF(L899=1,1,""),1)</f>
        <v/>
      </c>
      <c r="N898" s="366" t="n">
        <f aca="false">COUNTIFS('Felling&amp;Restocking'!$A$11:$A$1000, 'Felling&amp;Restocking'!$A898, 'Felling&amp;Restocking'!$B$11:$B$1000, 'Felling&amp;Restocking'!$B898, 'Felling&amp;Restocking'!$H$11:$H$1000, 'Felling&amp;Restocking'!$H898)</f>
        <v>0</v>
      </c>
      <c r="O898" s="366" t="n">
        <f aca="false">IF(OR('Felling&amp;Restocking'!H898=0,'Felling&amp;Restocking'!H898=""),0,1)</f>
        <v>0</v>
      </c>
      <c r="P898" s="367" t="n">
        <f aca="false">SUM('Felling&amp;Restocking'!O898+'Felling&amp;Restocking'!P898)</f>
        <v>0</v>
      </c>
      <c r="S898" s="369" t="n">
        <f aca="false">IF(AND(O898&lt;&gt;0,P898&lt;&gt;0,'Felling&amp;Restocking'!G898&lt;&gt;0,AA898="",AC898=""),1,0)</f>
        <v>0</v>
      </c>
      <c r="T898" s="370" t="str">
        <f aca="false">IF(OR('Felling&amp;Restocking'!G898=0,'Felling&amp;Restocking'!G898=""),"",SUM('Felling&amp;Restocking'!O898/P898)*'Felling&amp;Restocking'!G898)</f>
        <v/>
      </c>
      <c r="U898" s="370" t="str">
        <f aca="false">IF(OR('Felling&amp;Restocking'!G898=0,'Felling&amp;Restocking'!G898=""),"",SUM('Felling&amp;Restocking'!P898/P898)*'Felling&amp;Restocking'!G898)</f>
        <v/>
      </c>
      <c r="V898" s="371" t="n">
        <f aca="false">IF(CONCATENATE('Felling&amp;Restocking'!U898&amp;'Felling&amp;Restocking'!W898&amp;'Felling&amp;Restocking'!Y898&amp;'Felling&amp;Restocking'!AA898&amp;'Felling&amp;Restocking'!AC898)="",0,1)</f>
        <v>0</v>
      </c>
      <c r="W898" s="372" t="n">
        <f aca="false">IF(OR(OR(TRIM('Felling&amp;Restocking'!H898)="T",TRIM('Felling&amp;Restocking'!H898)="DF",TRIM('Felling&amp;Restocking'!H898)="OS"),O898=0),0,1)</f>
        <v>0</v>
      </c>
      <c r="X898" s="372" t="n">
        <f aca="false">IF(OR('Felling&amp;Restocking'!$S898="",OR('Felling&amp;Restocking'!$S898=0,'Felling&amp;Restocking'!$S898="N/A")),0,1)</f>
        <v>0</v>
      </c>
      <c r="Y898" s="362" t="str">
        <f aca="false">IF(W898=1,T898,"")</f>
        <v/>
      </c>
      <c r="Z898" s="362" t="str">
        <f aca="false">IF(W898=1,U898,"")</f>
        <v/>
      </c>
      <c r="AA898" s="363" t="str">
        <f aca="false">CONCATENATE(IF(AND(AG898="B",AF898&lt;&gt;""),AF898,""),IF(AND(AI898="B",AH898&lt;&gt;""),AH898,""),IF(AND(AK898="B",AJ898&lt;&gt;""),AJ898,""),IF(AND(AM898="B",AL898&lt;&gt;""),AL898,""),IF(AND(AO898="B",AN898&lt;&gt;""),AN898,""),IF(AND(AQ898="B",AP898&lt;&gt;""),AP898,""))</f>
        <v/>
      </c>
      <c r="AC898" s="362" t="str">
        <f aca="false">CONCATENATE(IF(AND(AG898="C",AF898&lt;&gt;""),AF898,""),IF(AND(AI898="C",AH898&lt;&gt;""),AH898,""),IF(AND(AK898="C",AJ898&lt;&gt;""),AJ898,""),IF(AND(AM898="C",AL898&lt;&gt;""),AL898,""),IF(AND(AO898="C",AN898&lt;&gt;""),AN898,""),IF(AND(AQ898="C",AP898&lt;&gt;""),AP898,""))</f>
        <v/>
      </c>
      <c r="AE898" s="362" t="str">
        <f aca="false">CONCATENATE(IF(AS898="","",AS898),IF(AU898="","",AU898),IF(AW898="","",AW898),IF(AY898="","",AY898),IF(BA898="","",BA898),IF(BC898="","",BC898))</f>
        <v>1</v>
      </c>
      <c r="AF898" s="362" t="str">
        <f aca="false">IF('Felling&amp;Restocking'!I898="","",IFERROR(VLOOKUP( 'Felling&amp;Restocking'!I898,SpeciesList[],2,0),"," &amp; 'Felling&amp;Restocking'!I898))</f>
        <v/>
      </c>
      <c r="AG898" s="362" t="str">
        <f aca="false">IF('Felling&amp;Restocking'!I898="","",VLOOKUP( 'Felling&amp;Restocking'!I898,SpeciesList[],4,0))</f>
        <v/>
      </c>
      <c r="AH898" s="362" t="str">
        <f aca="false">IF('Felling&amp;Restocking'!J898="","",IFERROR("," &amp; VLOOKUP( 'Felling&amp;Restocking'!J898,SpeciesList[],2,0),"," &amp; 'Felling&amp;Restocking'!J898))</f>
        <v/>
      </c>
      <c r="AI898" s="362" t="str">
        <f aca="false">IF('Felling&amp;Restocking'!J898="","",VLOOKUP( 'Felling&amp;Restocking'!J898,SpeciesList[],4,0))</f>
        <v/>
      </c>
      <c r="AJ898" s="362" t="str">
        <f aca="false">IF('Felling&amp;Restocking'!K898="","",IFERROR("," &amp; VLOOKUP( 'Felling&amp;Restocking'!K898,SpeciesList[],2,0),"," &amp; 'Felling&amp;Restocking'!K898))</f>
        <v/>
      </c>
      <c r="AK898" s="362" t="str">
        <f aca="false">IF('Felling&amp;Restocking'!K898="","",VLOOKUP( 'Felling&amp;Restocking'!K898,SpeciesList[],4,0))</f>
        <v/>
      </c>
      <c r="AL898" s="362" t="str">
        <f aca="false">IF('Felling&amp;Restocking'!L898="","",IFERROR("," &amp; VLOOKUP( 'Felling&amp;Restocking'!L898,SpeciesList[],2,0),"," &amp; 'Felling&amp;Restocking'!L898))</f>
        <v/>
      </c>
      <c r="AM898" s="362" t="str">
        <f aca="false">IF('Felling&amp;Restocking'!L898="","",VLOOKUP( 'Felling&amp;Restocking'!L898,SpeciesList[],4,0))</f>
        <v/>
      </c>
      <c r="AN898" s="362" t="str">
        <f aca="false">IF('Felling&amp;Restocking'!M898="","",IFERROR("," &amp; VLOOKUP( 'Felling&amp;Restocking'!M898,SpeciesList[],2,0),"," &amp; 'Felling&amp;Restocking'!M898))</f>
        <v/>
      </c>
      <c r="AO898" s="362" t="str">
        <f aca="false">IF('Felling&amp;Restocking'!M898="","",VLOOKUP( 'Felling&amp;Restocking'!M898,SpeciesList[],4,0))</f>
        <v/>
      </c>
      <c r="AP898" s="362" t="str">
        <f aca="false">IF('Felling&amp;Restocking'!N898="","",IFERROR("," &amp; VLOOKUP( 'Felling&amp;Restocking'!N898,SpeciesList[],2,0),"," &amp; 'Felling&amp;Restocking'!N898))</f>
        <v/>
      </c>
      <c r="AQ898" s="362" t="str">
        <f aca="false">IF('Felling&amp;Restocking'!N898="","",VLOOKUP( 'Felling&amp;Restocking'!N898,SpeciesList[],4,0))</f>
        <v/>
      </c>
      <c r="AT898" s="362" t="str">
        <f aca="false">IF('Sub-Cpt Record'!A898&lt;&gt;"",CONCATENATE('Sub-Cpt Record'!A898,'Sub-Cpt Record'!B898,'Sub-Cpt Record'!C898),"")</f>
        <v/>
      </c>
      <c r="AU898" s="362" t="n">
        <f aca="false">IF($AT898="",1,COUNTIFS($AT$11:$AT$1000, $AT898))</f>
        <v>1</v>
      </c>
      <c r="AV898" s="362" t="n">
        <f aca="false">IF(AT898&lt;&gt;"",'Sub-Cpt Record'!C898/CODE!AU898,0)</f>
        <v>0</v>
      </c>
    </row>
    <row r="899" customFormat="false" ht="15" hidden="false" customHeight="false" outlineLevel="0" collapsed="false">
      <c r="A899" s="362" t="str">
        <f aca="false">IF('Sub-Cpt Record'!B899="",IF(OR('Sub-Cpt Record'!A899=0,'Sub-Cpt Record'!A899=""),"",'Sub-Cpt Record'!A899),CONCATENATE('Sub-Cpt Record'!A899&amp;'Sub-Cpt Record'!B899))</f>
        <v/>
      </c>
      <c r="B899" s="362" t="n">
        <f aca="false">IF($A899="",1,COUNTIFS($A$11:$A$1000, $A899))</f>
        <v>1</v>
      </c>
      <c r="C899" s="363" t="str">
        <f aca="false">IF('Sub-Cpt Record'!E899 = "","",'Sub-Cpt Record'!E899&amp;"  ")</f>
        <v/>
      </c>
      <c r="D899" s="362" t="str">
        <f aca="false">IF('Sub-Cpt Record'!F899 = "","",'Sub-Cpt Record'!F899&amp;"  ")</f>
        <v/>
      </c>
      <c r="E899" s="362" t="str">
        <f aca="false">IF('Sub-Cpt Record'!G899 = "","",'Sub-Cpt Record'!G899&amp;"  ")</f>
        <v/>
      </c>
      <c r="F899" s="362" t="str">
        <f aca="false">IF('Sub-Cpt Record'!H899 = "","",'Sub-Cpt Record'!H899&amp;"  ")</f>
        <v/>
      </c>
      <c r="G899" s="362" t="str">
        <f aca="false">IF('Sub-Cpt Record'!I899 = "","",'Sub-Cpt Record'!I899&amp;"  ")</f>
        <v/>
      </c>
      <c r="H899" s="362" t="str">
        <f aca="false">IF('Sub-Cpt Record'!J899 = "","",'Sub-Cpt Record'!J899&amp;"  ")</f>
        <v/>
      </c>
      <c r="I899" s="364" t="str">
        <f aca="false">CONCATENATE(C899&amp;D899&amp;E899&amp;F899&amp;G899&amp;H899)</f>
        <v/>
      </c>
      <c r="J899" s="362" t="n">
        <f aca="false">IF(A899&lt;&gt;"",'Sub-Cpt Record'!C899/CODE!B899,0)</f>
        <v>0</v>
      </c>
      <c r="L899" s="365" t="str">
        <f aca="false">IF(A899="",IF(L900=1,1,""),1)</f>
        <v/>
      </c>
      <c r="N899" s="366" t="n">
        <f aca="false">COUNTIFS('Felling&amp;Restocking'!$A$11:$A$1000, 'Felling&amp;Restocking'!$A899, 'Felling&amp;Restocking'!$B$11:$B$1000, 'Felling&amp;Restocking'!$B899, 'Felling&amp;Restocking'!$H$11:$H$1000, 'Felling&amp;Restocking'!$H899)</f>
        <v>0</v>
      </c>
      <c r="O899" s="366" t="n">
        <f aca="false">IF(OR('Felling&amp;Restocking'!H899=0,'Felling&amp;Restocking'!H899=""),0,1)</f>
        <v>0</v>
      </c>
      <c r="P899" s="367" t="n">
        <f aca="false">SUM('Felling&amp;Restocking'!O899+'Felling&amp;Restocking'!P899)</f>
        <v>0</v>
      </c>
      <c r="S899" s="369" t="n">
        <f aca="false">IF(AND(O899&lt;&gt;0,P899&lt;&gt;0,'Felling&amp;Restocking'!G899&lt;&gt;0,AA899="",AC899=""),1,0)</f>
        <v>0</v>
      </c>
      <c r="T899" s="370" t="str">
        <f aca="false">IF(OR('Felling&amp;Restocking'!G899=0,'Felling&amp;Restocking'!G899=""),"",SUM('Felling&amp;Restocking'!O899/P899)*'Felling&amp;Restocking'!G899)</f>
        <v/>
      </c>
      <c r="U899" s="370" t="str">
        <f aca="false">IF(OR('Felling&amp;Restocking'!G899=0,'Felling&amp;Restocking'!G899=""),"",SUM('Felling&amp;Restocking'!P899/P899)*'Felling&amp;Restocking'!G899)</f>
        <v/>
      </c>
      <c r="V899" s="371" t="n">
        <f aca="false">IF(CONCATENATE('Felling&amp;Restocking'!U899&amp;'Felling&amp;Restocking'!W899&amp;'Felling&amp;Restocking'!Y899&amp;'Felling&amp;Restocking'!AA899&amp;'Felling&amp;Restocking'!AC899)="",0,1)</f>
        <v>0</v>
      </c>
      <c r="W899" s="372" t="n">
        <f aca="false">IF(OR(OR(TRIM('Felling&amp;Restocking'!H899)="T",TRIM('Felling&amp;Restocking'!H899)="DF",TRIM('Felling&amp;Restocking'!H899)="OS"),O899=0),0,1)</f>
        <v>0</v>
      </c>
      <c r="X899" s="372" t="n">
        <f aca="false">IF(OR('Felling&amp;Restocking'!$S899="",OR('Felling&amp;Restocking'!$S899=0,'Felling&amp;Restocking'!$S899="N/A")),0,1)</f>
        <v>0</v>
      </c>
      <c r="Y899" s="362" t="str">
        <f aca="false">IF(W899=1,T899,"")</f>
        <v/>
      </c>
      <c r="Z899" s="362" t="str">
        <f aca="false">IF(W899=1,U899,"")</f>
        <v/>
      </c>
      <c r="AA899" s="363" t="str">
        <f aca="false">CONCATENATE(IF(AND(AG899="B",AF899&lt;&gt;""),AF899,""),IF(AND(AI899="B",AH899&lt;&gt;""),AH899,""),IF(AND(AK899="B",AJ899&lt;&gt;""),AJ899,""),IF(AND(AM899="B",AL899&lt;&gt;""),AL899,""),IF(AND(AO899="B",AN899&lt;&gt;""),AN899,""),IF(AND(AQ899="B",AP899&lt;&gt;""),AP899,""))</f>
        <v/>
      </c>
      <c r="AC899" s="362" t="str">
        <f aca="false">CONCATENATE(IF(AND(AG899="C",AF899&lt;&gt;""),AF899,""),IF(AND(AI899="C",AH899&lt;&gt;""),AH899,""),IF(AND(AK899="C",AJ899&lt;&gt;""),AJ899,""),IF(AND(AM899="C",AL899&lt;&gt;""),AL899,""),IF(AND(AO899="C",AN899&lt;&gt;""),AN899,""),IF(AND(AQ899="C",AP899&lt;&gt;""),AP899,""))</f>
        <v/>
      </c>
      <c r="AE899" s="362" t="str">
        <f aca="false">CONCATENATE(IF(AS899="","",AS899),IF(AU899="","",AU899),IF(AW899="","",AW899),IF(AY899="","",AY899),IF(BA899="","",BA899),IF(BC899="","",BC899))</f>
        <v>1</v>
      </c>
      <c r="AF899" s="362" t="str">
        <f aca="false">IF('Felling&amp;Restocking'!I899="","",IFERROR(VLOOKUP( 'Felling&amp;Restocking'!I899,SpeciesList[],2,0),"," &amp; 'Felling&amp;Restocking'!I899))</f>
        <v/>
      </c>
      <c r="AG899" s="362" t="str">
        <f aca="false">IF('Felling&amp;Restocking'!I899="","",VLOOKUP( 'Felling&amp;Restocking'!I899,SpeciesList[],4,0))</f>
        <v/>
      </c>
      <c r="AH899" s="362" t="str">
        <f aca="false">IF('Felling&amp;Restocking'!J899="","",IFERROR("," &amp; VLOOKUP( 'Felling&amp;Restocking'!J899,SpeciesList[],2,0),"," &amp; 'Felling&amp;Restocking'!J899))</f>
        <v/>
      </c>
      <c r="AI899" s="362" t="str">
        <f aca="false">IF('Felling&amp;Restocking'!J899="","",VLOOKUP( 'Felling&amp;Restocking'!J899,SpeciesList[],4,0))</f>
        <v/>
      </c>
      <c r="AJ899" s="362" t="str">
        <f aca="false">IF('Felling&amp;Restocking'!K899="","",IFERROR("," &amp; VLOOKUP( 'Felling&amp;Restocking'!K899,SpeciesList[],2,0),"," &amp; 'Felling&amp;Restocking'!K899))</f>
        <v/>
      </c>
      <c r="AK899" s="362" t="str">
        <f aca="false">IF('Felling&amp;Restocking'!K899="","",VLOOKUP( 'Felling&amp;Restocking'!K899,SpeciesList[],4,0))</f>
        <v/>
      </c>
      <c r="AL899" s="362" t="str">
        <f aca="false">IF('Felling&amp;Restocking'!L899="","",IFERROR("," &amp; VLOOKUP( 'Felling&amp;Restocking'!L899,SpeciesList[],2,0),"," &amp; 'Felling&amp;Restocking'!L899))</f>
        <v/>
      </c>
      <c r="AM899" s="362" t="str">
        <f aca="false">IF('Felling&amp;Restocking'!L899="","",VLOOKUP( 'Felling&amp;Restocking'!L899,SpeciesList[],4,0))</f>
        <v/>
      </c>
      <c r="AN899" s="362" t="str">
        <f aca="false">IF('Felling&amp;Restocking'!M899="","",IFERROR("," &amp; VLOOKUP( 'Felling&amp;Restocking'!M899,SpeciesList[],2,0),"," &amp; 'Felling&amp;Restocking'!M899))</f>
        <v/>
      </c>
      <c r="AO899" s="362" t="str">
        <f aca="false">IF('Felling&amp;Restocking'!M899="","",VLOOKUP( 'Felling&amp;Restocking'!M899,SpeciesList[],4,0))</f>
        <v/>
      </c>
      <c r="AP899" s="362" t="str">
        <f aca="false">IF('Felling&amp;Restocking'!N899="","",IFERROR("," &amp; VLOOKUP( 'Felling&amp;Restocking'!N899,SpeciesList[],2,0),"," &amp; 'Felling&amp;Restocking'!N899))</f>
        <v/>
      </c>
      <c r="AQ899" s="362" t="str">
        <f aca="false">IF('Felling&amp;Restocking'!N899="","",VLOOKUP( 'Felling&amp;Restocking'!N899,SpeciesList[],4,0))</f>
        <v/>
      </c>
      <c r="AT899" s="362" t="str">
        <f aca="false">IF('Sub-Cpt Record'!A899&lt;&gt;"",CONCATENATE('Sub-Cpt Record'!A899,'Sub-Cpt Record'!B899,'Sub-Cpt Record'!C899),"")</f>
        <v/>
      </c>
      <c r="AU899" s="362" t="n">
        <f aca="false">IF($AT899="",1,COUNTIFS($AT$11:$AT$1000, $AT899))</f>
        <v>1</v>
      </c>
      <c r="AV899" s="362" t="n">
        <f aca="false">IF(AT899&lt;&gt;"",'Sub-Cpt Record'!C899/CODE!AU899,0)</f>
        <v>0</v>
      </c>
    </row>
    <row r="900" customFormat="false" ht="15" hidden="false" customHeight="false" outlineLevel="0" collapsed="false">
      <c r="A900" s="362" t="str">
        <f aca="false">IF('Sub-Cpt Record'!B900="",IF(OR('Sub-Cpt Record'!A900=0,'Sub-Cpt Record'!A900=""),"",'Sub-Cpt Record'!A900),CONCATENATE('Sub-Cpt Record'!A900&amp;'Sub-Cpt Record'!B900))</f>
        <v/>
      </c>
      <c r="B900" s="362" t="n">
        <f aca="false">IF($A900="",1,COUNTIFS($A$11:$A$1000, $A900))</f>
        <v>1</v>
      </c>
      <c r="C900" s="363" t="str">
        <f aca="false">IF('Sub-Cpt Record'!E900 = "","",'Sub-Cpt Record'!E900&amp;"  ")</f>
        <v/>
      </c>
      <c r="D900" s="362" t="str">
        <f aca="false">IF('Sub-Cpt Record'!F900 = "","",'Sub-Cpt Record'!F900&amp;"  ")</f>
        <v/>
      </c>
      <c r="E900" s="362" t="str">
        <f aca="false">IF('Sub-Cpt Record'!G900 = "","",'Sub-Cpt Record'!G900&amp;"  ")</f>
        <v/>
      </c>
      <c r="F900" s="362" t="str">
        <f aca="false">IF('Sub-Cpt Record'!H900 = "","",'Sub-Cpt Record'!H900&amp;"  ")</f>
        <v/>
      </c>
      <c r="G900" s="362" t="str">
        <f aca="false">IF('Sub-Cpt Record'!I900 = "","",'Sub-Cpt Record'!I900&amp;"  ")</f>
        <v/>
      </c>
      <c r="H900" s="362" t="str">
        <f aca="false">IF('Sub-Cpt Record'!J900 = "","",'Sub-Cpt Record'!J900&amp;"  ")</f>
        <v/>
      </c>
      <c r="I900" s="364" t="str">
        <f aca="false">CONCATENATE(C900&amp;D900&amp;E900&amp;F900&amp;G900&amp;H900)</f>
        <v/>
      </c>
      <c r="J900" s="362" t="n">
        <f aca="false">IF(A900&lt;&gt;"",'Sub-Cpt Record'!C900/CODE!B900,0)</f>
        <v>0</v>
      </c>
      <c r="L900" s="365" t="str">
        <f aca="false">IF(A900="",IF(L901=1,1,""),1)</f>
        <v/>
      </c>
      <c r="N900" s="366" t="n">
        <f aca="false">COUNTIFS('Felling&amp;Restocking'!$A$11:$A$1000, 'Felling&amp;Restocking'!$A900, 'Felling&amp;Restocking'!$B$11:$B$1000, 'Felling&amp;Restocking'!$B900, 'Felling&amp;Restocking'!$H$11:$H$1000, 'Felling&amp;Restocking'!$H900)</f>
        <v>0</v>
      </c>
      <c r="O900" s="366" t="n">
        <f aca="false">IF(OR('Felling&amp;Restocking'!H900=0,'Felling&amp;Restocking'!H900=""),0,1)</f>
        <v>0</v>
      </c>
      <c r="P900" s="367" t="n">
        <f aca="false">SUM('Felling&amp;Restocking'!O900+'Felling&amp;Restocking'!P900)</f>
        <v>0</v>
      </c>
      <c r="S900" s="369" t="n">
        <f aca="false">IF(AND(O900&lt;&gt;0,P900&lt;&gt;0,'Felling&amp;Restocking'!G900&lt;&gt;0,AA900="",AC900=""),1,0)</f>
        <v>0</v>
      </c>
      <c r="T900" s="370" t="str">
        <f aca="false">IF(OR('Felling&amp;Restocking'!G900=0,'Felling&amp;Restocking'!G900=""),"",SUM('Felling&amp;Restocking'!O900/P900)*'Felling&amp;Restocking'!G900)</f>
        <v/>
      </c>
      <c r="U900" s="370" t="str">
        <f aca="false">IF(OR('Felling&amp;Restocking'!G900=0,'Felling&amp;Restocking'!G900=""),"",SUM('Felling&amp;Restocking'!P900/P900)*'Felling&amp;Restocking'!G900)</f>
        <v/>
      </c>
      <c r="V900" s="371" t="n">
        <f aca="false">IF(CONCATENATE('Felling&amp;Restocking'!U900&amp;'Felling&amp;Restocking'!W900&amp;'Felling&amp;Restocking'!Y900&amp;'Felling&amp;Restocking'!AA900&amp;'Felling&amp;Restocking'!AC900)="",0,1)</f>
        <v>0</v>
      </c>
      <c r="W900" s="372" t="n">
        <f aca="false">IF(OR(OR(TRIM('Felling&amp;Restocking'!H900)="T",TRIM('Felling&amp;Restocking'!H900)="DF",TRIM('Felling&amp;Restocking'!H900)="OS"),O900=0),0,1)</f>
        <v>0</v>
      </c>
      <c r="X900" s="372" t="n">
        <f aca="false">IF(OR('Felling&amp;Restocking'!$S900="",OR('Felling&amp;Restocking'!$S900=0,'Felling&amp;Restocking'!$S900="N/A")),0,1)</f>
        <v>0</v>
      </c>
      <c r="Y900" s="362" t="str">
        <f aca="false">IF(W900=1,T900,"")</f>
        <v/>
      </c>
      <c r="Z900" s="362" t="str">
        <f aca="false">IF(W900=1,U900,"")</f>
        <v/>
      </c>
      <c r="AA900" s="363" t="str">
        <f aca="false">CONCATENATE(IF(AND(AG900="B",AF900&lt;&gt;""),AF900,""),IF(AND(AI900="B",AH900&lt;&gt;""),AH900,""),IF(AND(AK900="B",AJ900&lt;&gt;""),AJ900,""),IF(AND(AM900="B",AL900&lt;&gt;""),AL900,""),IF(AND(AO900="B",AN900&lt;&gt;""),AN900,""),IF(AND(AQ900="B",AP900&lt;&gt;""),AP900,""))</f>
        <v/>
      </c>
      <c r="AC900" s="362" t="str">
        <f aca="false">CONCATENATE(IF(AND(AG900="C",AF900&lt;&gt;""),AF900,""),IF(AND(AI900="C",AH900&lt;&gt;""),AH900,""),IF(AND(AK900="C",AJ900&lt;&gt;""),AJ900,""),IF(AND(AM900="C",AL900&lt;&gt;""),AL900,""),IF(AND(AO900="C",AN900&lt;&gt;""),AN900,""),IF(AND(AQ900="C",AP900&lt;&gt;""),AP900,""))</f>
        <v/>
      </c>
      <c r="AE900" s="362" t="str">
        <f aca="false">CONCATENATE(IF(AS900="","",AS900),IF(AU900="","",AU900),IF(AW900="","",AW900),IF(AY900="","",AY900),IF(BA900="","",BA900),IF(BC900="","",BC900))</f>
        <v>1</v>
      </c>
      <c r="AF900" s="362" t="str">
        <f aca="false">IF('Felling&amp;Restocking'!I900="","",IFERROR(VLOOKUP( 'Felling&amp;Restocking'!I900,SpeciesList[],2,0),"," &amp; 'Felling&amp;Restocking'!I900))</f>
        <v/>
      </c>
      <c r="AG900" s="362" t="str">
        <f aca="false">IF('Felling&amp;Restocking'!I900="","",VLOOKUP( 'Felling&amp;Restocking'!I900,SpeciesList[],4,0))</f>
        <v/>
      </c>
      <c r="AH900" s="362" t="str">
        <f aca="false">IF('Felling&amp;Restocking'!J900="","",IFERROR("," &amp; VLOOKUP( 'Felling&amp;Restocking'!J900,SpeciesList[],2,0),"," &amp; 'Felling&amp;Restocking'!J900))</f>
        <v/>
      </c>
      <c r="AI900" s="362" t="str">
        <f aca="false">IF('Felling&amp;Restocking'!J900="","",VLOOKUP( 'Felling&amp;Restocking'!J900,SpeciesList[],4,0))</f>
        <v/>
      </c>
      <c r="AJ900" s="362" t="str">
        <f aca="false">IF('Felling&amp;Restocking'!K900="","",IFERROR("," &amp; VLOOKUP( 'Felling&amp;Restocking'!K900,SpeciesList[],2,0),"," &amp; 'Felling&amp;Restocking'!K900))</f>
        <v/>
      </c>
      <c r="AK900" s="362" t="str">
        <f aca="false">IF('Felling&amp;Restocking'!K900="","",VLOOKUP( 'Felling&amp;Restocking'!K900,SpeciesList[],4,0))</f>
        <v/>
      </c>
      <c r="AL900" s="362" t="str">
        <f aca="false">IF('Felling&amp;Restocking'!L900="","",IFERROR("," &amp; VLOOKUP( 'Felling&amp;Restocking'!L900,SpeciesList[],2,0),"," &amp; 'Felling&amp;Restocking'!L900))</f>
        <v/>
      </c>
      <c r="AM900" s="362" t="str">
        <f aca="false">IF('Felling&amp;Restocking'!L900="","",VLOOKUP( 'Felling&amp;Restocking'!L900,SpeciesList[],4,0))</f>
        <v/>
      </c>
      <c r="AN900" s="362" t="str">
        <f aca="false">IF('Felling&amp;Restocking'!M900="","",IFERROR("," &amp; VLOOKUP( 'Felling&amp;Restocking'!M900,SpeciesList[],2,0),"," &amp; 'Felling&amp;Restocking'!M900))</f>
        <v/>
      </c>
      <c r="AO900" s="362" t="str">
        <f aca="false">IF('Felling&amp;Restocking'!M900="","",VLOOKUP( 'Felling&amp;Restocking'!M900,SpeciesList[],4,0))</f>
        <v/>
      </c>
      <c r="AP900" s="362" t="str">
        <f aca="false">IF('Felling&amp;Restocking'!N900="","",IFERROR("," &amp; VLOOKUP( 'Felling&amp;Restocking'!N900,SpeciesList[],2,0),"," &amp; 'Felling&amp;Restocking'!N900))</f>
        <v/>
      </c>
      <c r="AQ900" s="362" t="str">
        <f aca="false">IF('Felling&amp;Restocking'!N900="","",VLOOKUP( 'Felling&amp;Restocking'!N900,SpeciesList[],4,0))</f>
        <v/>
      </c>
      <c r="AT900" s="362" t="str">
        <f aca="false">IF('Sub-Cpt Record'!A900&lt;&gt;"",CONCATENATE('Sub-Cpt Record'!A900,'Sub-Cpt Record'!B900,'Sub-Cpt Record'!C900),"")</f>
        <v/>
      </c>
      <c r="AU900" s="362" t="n">
        <f aca="false">IF($AT900="",1,COUNTIFS($AT$11:$AT$1000, $AT900))</f>
        <v>1</v>
      </c>
      <c r="AV900" s="362" t="n">
        <f aca="false">IF(AT900&lt;&gt;"",'Sub-Cpt Record'!C900/CODE!AU900,0)</f>
        <v>0</v>
      </c>
    </row>
    <row r="901" customFormat="false" ht="15" hidden="false" customHeight="false" outlineLevel="0" collapsed="false">
      <c r="A901" s="362" t="str">
        <f aca="false">IF('Sub-Cpt Record'!B901="",IF(OR('Sub-Cpt Record'!A901=0,'Sub-Cpt Record'!A901=""),"",'Sub-Cpt Record'!A901),CONCATENATE('Sub-Cpt Record'!A901&amp;'Sub-Cpt Record'!B901))</f>
        <v/>
      </c>
      <c r="B901" s="362" t="n">
        <f aca="false">IF($A901="",1,COUNTIFS($A$11:$A$1000, $A901))</f>
        <v>1</v>
      </c>
      <c r="C901" s="363" t="str">
        <f aca="false">IF('Sub-Cpt Record'!E901 = "","",'Sub-Cpt Record'!E901&amp;"  ")</f>
        <v/>
      </c>
      <c r="D901" s="362" t="str">
        <f aca="false">IF('Sub-Cpt Record'!F901 = "","",'Sub-Cpt Record'!F901&amp;"  ")</f>
        <v/>
      </c>
      <c r="E901" s="362" t="str">
        <f aca="false">IF('Sub-Cpt Record'!G901 = "","",'Sub-Cpt Record'!G901&amp;"  ")</f>
        <v/>
      </c>
      <c r="F901" s="362" t="str">
        <f aca="false">IF('Sub-Cpt Record'!H901 = "","",'Sub-Cpt Record'!H901&amp;"  ")</f>
        <v/>
      </c>
      <c r="G901" s="362" t="str">
        <f aca="false">IF('Sub-Cpt Record'!I901 = "","",'Sub-Cpt Record'!I901&amp;"  ")</f>
        <v/>
      </c>
      <c r="H901" s="362" t="str">
        <f aca="false">IF('Sub-Cpt Record'!J901 = "","",'Sub-Cpt Record'!J901&amp;"  ")</f>
        <v/>
      </c>
      <c r="I901" s="364" t="str">
        <f aca="false">CONCATENATE(C901&amp;D901&amp;E901&amp;F901&amp;G901&amp;H901)</f>
        <v/>
      </c>
      <c r="J901" s="362" t="n">
        <f aca="false">IF(A901&lt;&gt;"",'Sub-Cpt Record'!C901/CODE!B901,0)</f>
        <v>0</v>
      </c>
      <c r="L901" s="365" t="str">
        <f aca="false">IF(A901="",IF(L902=1,1,""),1)</f>
        <v/>
      </c>
      <c r="N901" s="366" t="n">
        <f aca="false">COUNTIFS('Felling&amp;Restocking'!$A$11:$A$1000, 'Felling&amp;Restocking'!$A901, 'Felling&amp;Restocking'!$B$11:$B$1000, 'Felling&amp;Restocking'!$B901, 'Felling&amp;Restocking'!$H$11:$H$1000, 'Felling&amp;Restocking'!$H901)</f>
        <v>0</v>
      </c>
      <c r="O901" s="366" t="n">
        <f aca="false">IF(OR('Felling&amp;Restocking'!H901=0,'Felling&amp;Restocking'!H901=""),0,1)</f>
        <v>0</v>
      </c>
      <c r="P901" s="367" t="n">
        <f aca="false">SUM('Felling&amp;Restocking'!O901+'Felling&amp;Restocking'!P901)</f>
        <v>0</v>
      </c>
      <c r="S901" s="369" t="n">
        <f aca="false">IF(AND(O901&lt;&gt;0,P901&lt;&gt;0,'Felling&amp;Restocking'!G901&lt;&gt;0,AA901="",AC901=""),1,0)</f>
        <v>0</v>
      </c>
      <c r="T901" s="370" t="str">
        <f aca="false">IF(OR('Felling&amp;Restocking'!G901=0,'Felling&amp;Restocking'!G901=""),"",SUM('Felling&amp;Restocking'!O901/P901)*'Felling&amp;Restocking'!G901)</f>
        <v/>
      </c>
      <c r="U901" s="370" t="str">
        <f aca="false">IF(OR('Felling&amp;Restocking'!G901=0,'Felling&amp;Restocking'!G901=""),"",SUM('Felling&amp;Restocking'!P901/P901)*'Felling&amp;Restocking'!G901)</f>
        <v/>
      </c>
      <c r="V901" s="371" t="n">
        <f aca="false">IF(CONCATENATE('Felling&amp;Restocking'!U901&amp;'Felling&amp;Restocking'!W901&amp;'Felling&amp;Restocking'!Y901&amp;'Felling&amp;Restocking'!AA901&amp;'Felling&amp;Restocking'!AC901)="",0,1)</f>
        <v>0</v>
      </c>
      <c r="W901" s="372" t="n">
        <f aca="false">IF(OR(OR(TRIM('Felling&amp;Restocking'!H901)="T",TRIM('Felling&amp;Restocking'!H901)="DF",TRIM('Felling&amp;Restocking'!H901)="OS"),O901=0),0,1)</f>
        <v>0</v>
      </c>
      <c r="X901" s="372" t="n">
        <f aca="false">IF(OR('Felling&amp;Restocking'!$S901="",OR('Felling&amp;Restocking'!$S901=0,'Felling&amp;Restocking'!$S901="N/A")),0,1)</f>
        <v>0</v>
      </c>
      <c r="Y901" s="362" t="str">
        <f aca="false">IF(W901=1,T901,"")</f>
        <v/>
      </c>
      <c r="Z901" s="362" t="str">
        <f aca="false">IF(W901=1,U901,"")</f>
        <v/>
      </c>
      <c r="AA901" s="363" t="str">
        <f aca="false">CONCATENATE(IF(AND(AG901="B",AF901&lt;&gt;""),AF901,""),IF(AND(AI901="B",AH901&lt;&gt;""),AH901,""),IF(AND(AK901="B",AJ901&lt;&gt;""),AJ901,""),IF(AND(AM901="B",AL901&lt;&gt;""),AL901,""),IF(AND(AO901="B",AN901&lt;&gt;""),AN901,""),IF(AND(AQ901="B",AP901&lt;&gt;""),AP901,""))</f>
        <v/>
      </c>
      <c r="AC901" s="362" t="str">
        <f aca="false">CONCATENATE(IF(AND(AG901="C",AF901&lt;&gt;""),AF901,""),IF(AND(AI901="C",AH901&lt;&gt;""),AH901,""),IF(AND(AK901="C",AJ901&lt;&gt;""),AJ901,""),IF(AND(AM901="C",AL901&lt;&gt;""),AL901,""),IF(AND(AO901="C",AN901&lt;&gt;""),AN901,""),IF(AND(AQ901="C",AP901&lt;&gt;""),AP901,""))</f>
        <v/>
      </c>
      <c r="AE901" s="362" t="str">
        <f aca="false">CONCATENATE(IF(AS901="","",AS901),IF(AU901="","",AU901),IF(AW901="","",AW901),IF(AY901="","",AY901),IF(BA901="","",BA901),IF(BC901="","",BC901))</f>
        <v>1</v>
      </c>
      <c r="AF901" s="362" t="str">
        <f aca="false">IF('Felling&amp;Restocking'!I901="","",IFERROR(VLOOKUP( 'Felling&amp;Restocking'!I901,SpeciesList[],2,0),"," &amp; 'Felling&amp;Restocking'!I901))</f>
        <v/>
      </c>
      <c r="AG901" s="362" t="str">
        <f aca="false">IF('Felling&amp;Restocking'!I901="","",VLOOKUP( 'Felling&amp;Restocking'!I901,SpeciesList[],4,0))</f>
        <v/>
      </c>
      <c r="AH901" s="362" t="str">
        <f aca="false">IF('Felling&amp;Restocking'!J901="","",IFERROR("," &amp; VLOOKUP( 'Felling&amp;Restocking'!J901,SpeciesList[],2,0),"," &amp; 'Felling&amp;Restocking'!J901))</f>
        <v/>
      </c>
      <c r="AI901" s="362" t="str">
        <f aca="false">IF('Felling&amp;Restocking'!J901="","",VLOOKUP( 'Felling&amp;Restocking'!J901,SpeciesList[],4,0))</f>
        <v/>
      </c>
      <c r="AJ901" s="362" t="str">
        <f aca="false">IF('Felling&amp;Restocking'!K901="","",IFERROR("," &amp; VLOOKUP( 'Felling&amp;Restocking'!K901,SpeciesList[],2,0),"," &amp; 'Felling&amp;Restocking'!K901))</f>
        <v/>
      </c>
      <c r="AK901" s="362" t="str">
        <f aca="false">IF('Felling&amp;Restocking'!K901="","",VLOOKUP( 'Felling&amp;Restocking'!K901,SpeciesList[],4,0))</f>
        <v/>
      </c>
      <c r="AL901" s="362" t="str">
        <f aca="false">IF('Felling&amp;Restocking'!L901="","",IFERROR("," &amp; VLOOKUP( 'Felling&amp;Restocking'!L901,SpeciesList[],2,0),"," &amp; 'Felling&amp;Restocking'!L901))</f>
        <v/>
      </c>
      <c r="AM901" s="362" t="str">
        <f aca="false">IF('Felling&amp;Restocking'!L901="","",VLOOKUP( 'Felling&amp;Restocking'!L901,SpeciesList[],4,0))</f>
        <v/>
      </c>
      <c r="AN901" s="362" t="str">
        <f aca="false">IF('Felling&amp;Restocking'!M901="","",IFERROR("," &amp; VLOOKUP( 'Felling&amp;Restocking'!M901,SpeciesList[],2,0),"," &amp; 'Felling&amp;Restocking'!M901))</f>
        <v/>
      </c>
      <c r="AO901" s="362" t="str">
        <f aca="false">IF('Felling&amp;Restocking'!M901="","",VLOOKUP( 'Felling&amp;Restocking'!M901,SpeciesList[],4,0))</f>
        <v/>
      </c>
      <c r="AP901" s="362" t="str">
        <f aca="false">IF('Felling&amp;Restocking'!N901="","",IFERROR("," &amp; VLOOKUP( 'Felling&amp;Restocking'!N901,SpeciesList[],2,0),"," &amp; 'Felling&amp;Restocking'!N901))</f>
        <v/>
      </c>
      <c r="AQ901" s="362" t="str">
        <f aca="false">IF('Felling&amp;Restocking'!N901="","",VLOOKUP( 'Felling&amp;Restocking'!N901,SpeciesList[],4,0))</f>
        <v/>
      </c>
      <c r="AT901" s="362" t="str">
        <f aca="false">IF('Sub-Cpt Record'!A901&lt;&gt;"",CONCATENATE('Sub-Cpt Record'!A901,'Sub-Cpt Record'!B901,'Sub-Cpt Record'!C901),"")</f>
        <v/>
      </c>
      <c r="AU901" s="362" t="n">
        <f aca="false">IF($AT901="",1,COUNTIFS($AT$11:$AT$1000, $AT901))</f>
        <v>1</v>
      </c>
      <c r="AV901" s="362" t="n">
        <f aca="false">IF(AT901&lt;&gt;"",'Sub-Cpt Record'!C901/CODE!AU901,0)</f>
        <v>0</v>
      </c>
    </row>
    <row r="902" customFormat="false" ht="15" hidden="false" customHeight="false" outlineLevel="0" collapsed="false">
      <c r="A902" s="362" t="str">
        <f aca="false">IF('Sub-Cpt Record'!B902="",IF(OR('Sub-Cpt Record'!A902=0,'Sub-Cpt Record'!A902=""),"",'Sub-Cpt Record'!A902),CONCATENATE('Sub-Cpt Record'!A902&amp;'Sub-Cpt Record'!B902))</f>
        <v/>
      </c>
      <c r="B902" s="362" t="n">
        <f aca="false">IF($A902="",1,COUNTIFS($A$11:$A$1000, $A902))</f>
        <v>1</v>
      </c>
      <c r="C902" s="363" t="str">
        <f aca="false">IF('Sub-Cpt Record'!E902 = "","",'Sub-Cpt Record'!E902&amp;"  ")</f>
        <v/>
      </c>
      <c r="D902" s="362" t="str">
        <f aca="false">IF('Sub-Cpt Record'!F902 = "","",'Sub-Cpt Record'!F902&amp;"  ")</f>
        <v/>
      </c>
      <c r="E902" s="362" t="str">
        <f aca="false">IF('Sub-Cpt Record'!G902 = "","",'Sub-Cpt Record'!G902&amp;"  ")</f>
        <v/>
      </c>
      <c r="F902" s="362" t="str">
        <f aca="false">IF('Sub-Cpt Record'!H902 = "","",'Sub-Cpt Record'!H902&amp;"  ")</f>
        <v/>
      </c>
      <c r="G902" s="362" t="str">
        <f aca="false">IF('Sub-Cpt Record'!I902 = "","",'Sub-Cpt Record'!I902&amp;"  ")</f>
        <v/>
      </c>
      <c r="H902" s="362" t="str">
        <f aca="false">IF('Sub-Cpt Record'!J902 = "","",'Sub-Cpt Record'!J902&amp;"  ")</f>
        <v/>
      </c>
      <c r="I902" s="364" t="str">
        <f aca="false">CONCATENATE(C902&amp;D902&amp;E902&amp;F902&amp;G902&amp;H902)</f>
        <v/>
      </c>
      <c r="J902" s="362" t="n">
        <f aca="false">IF(A902&lt;&gt;"",'Sub-Cpt Record'!C902/CODE!B902,0)</f>
        <v>0</v>
      </c>
      <c r="L902" s="365" t="str">
        <f aca="false">IF(A902="",IF(L903=1,1,""),1)</f>
        <v/>
      </c>
      <c r="N902" s="366" t="n">
        <f aca="false">COUNTIFS('Felling&amp;Restocking'!$A$11:$A$1000, 'Felling&amp;Restocking'!$A902, 'Felling&amp;Restocking'!$B$11:$B$1000, 'Felling&amp;Restocking'!$B902, 'Felling&amp;Restocking'!$H$11:$H$1000, 'Felling&amp;Restocking'!$H902)</f>
        <v>0</v>
      </c>
      <c r="O902" s="366" t="n">
        <f aca="false">IF(OR('Felling&amp;Restocking'!H902=0,'Felling&amp;Restocking'!H902=""),0,1)</f>
        <v>0</v>
      </c>
      <c r="P902" s="367" t="n">
        <f aca="false">SUM('Felling&amp;Restocking'!O902+'Felling&amp;Restocking'!P902)</f>
        <v>0</v>
      </c>
      <c r="S902" s="369" t="n">
        <f aca="false">IF(AND(O902&lt;&gt;0,P902&lt;&gt;0,'Felling&amp;Restocking'!G902&lt;&gt;0,AA902="",AC902=""),1,0)</f>
        <v>0</v>
      </c>
      <c r="T902" s="370" t="str">
        <f aca="false">IF(OR('Felling&amp;Restocking'!G902=0,'Felling&amp;Restocking'!G902=""),"",SUM('Felling&amp;Restocking'!O902/P902)*'Felling&amp;Restocking'!G902)</f>
        <v/>
      </c>
      <c r="U902" s="370" t="str">
        <f aca="false">IF(OR('Felling&amp;Restocking'!G902=0,'Felling&amp;Restocking'!G902=""),"",SUM('Felling&amp;Restocking'!P902/P902)*'Felling&amp;Restocking'!G902)</f>
        <v/>
      </c>
      <c r="V902" s="371" t="n">
        <f aca="false">IF(CONCATENATE('Felling&amp;Restocking'!U902&amp;'Felling&amp;Restocking'!W902&amp;'Felling&amp;Restocking'!Y902&amp;'Felling&amp;Restocking'!AA902&amp;'Felling&amp;Restocking'!AC902)="",0,1)</f>
        <v>0</v>
      </c>
      <c r="W902" s="372" t="n">
        <f aca="false">IF(OR(OR(TRIM('Felling&amp;Restocking'!H902)="T",TRIM('Felling&amp;Restocking'!H902)="DF",TRIM('Felling&amp;Restocking'!H902)="OS"),O902=0),0,1)</f>
        <v>0</v>
      </c>
      <c r="X902" s="372" t="n">
        <f aca="false">IF(OR('Felling&amp;Restocking'!$S902="",OR('Felling&amp;Restocking'!$S902=0,'Felling&amp;Restocking'!$S902="N/A")),0,1)</f>
        <v>0</v>
      </c>
      <c r="Y902" s="362" t="str">
        <f aca="false">IF(W902=1,T902,"")</f>
        <v/>
      </c>
      <c r="Z902" s="362" t="str">
        <f aca="false">IF(W902=1,U902,"")</f>
        <v/>
      </c>
      <c r="AA902" s="363" t="str">
        <f aca="false">CONCATENATE(IF(AND(AG902="B",AF902&lt;&gt;""),AF902,""),IF(AND(AI902="B",AH902&lt;&gt;""),AH902,""),IF(AND(AK902="B",AJ902&lt;&gt;""),AJ902,""),IF(AND(AM902="B",AL902&lt;&gt;""),AL902,""),IF(AND(AO902="B",AN902&lt;&gt;""),AN902,""),IF(AND(AQ902="B",AP902&lt;&gt;""),AP902,""))</f>
        <v/>
      </c>
      <c r="AC902" s="362" t="str">
        <f aca="false">CONCATENATE(IF(AND(AG902="C",AF902&lt;&gt;""),AF902,""),IF(AND(AI902="C",AH902&lt;&gt;""),AH902,""),IF(AND(AK902="C",AJ902&lt;&gt;""),AJ902,""),IF(AND(AM902="C",AL902&lt;&gt;""),AL902,""),IF(AND(AO902="C",AN902&lt;&gt;""),AN902,""),IF(AND(AQ902="C",AP902&lt;&gt;""),AP902,""))</f>
        <v/>
      </c>
      <c r="AE902" s="362" t="str">
        <f aca="false">CONCATENATE(IF(AS902="","",AS902),IF(AU902="","",AU902),IF(AW902="","",AW902),IF(AY902="","",AY902),IF(BA902="","",BA902),IF(BC902="","",BC902))</f>
        <v>1</v>
      </c>
      <c r="AF902" s="362" t="str">
        <f aca="false">IF('Felling&amp;Restocking'!I902="","",IFERROR(VLOOKUP( 'Felling&amp;Restocking'!I902,SpeciesList[],2,0),"," &amp; 'Felling&amp;Restocking'!I902))</f>
        <v/>
      </c>
      <c r="AG902" s="362" t="str">
        <f aca="false">IF('Felling&amp;Restocking'!I902="","",VLOOKUP( 'Felling&amp;Restocking'!I902,SpeciesList[],4,0))</f>
        <v/>
      </c>
      <c r="AH902" s="362" t="str">
        <f aca="false">IF('Felling&amp;Restocking'!J902="","",IFERROR("," &amp; VLOOKUP( 'Felling&amp;Restocking'!J902,SpeciesList[],2,0),"," &amp; 'Felling&amp;Restocking'!J902))</f>
        <v/>
      </c>
      <c r="AI902" s="362" t="str">
        <f aca="false">IF('Felling&amp;Restocking'!J902="","",VLOOKUP( 'Felling&amp;Restocking'!J902,SpeciesList[],4,0))</f>
        <v/>
      </c>
      <c r="AJ902" s="362" t="str">
        <f aca="false">IF('Felling&amp;Restocking'!K902="","",IFERROR("," &amp; VLOOKUP( 'Felling&amp;Restocking'!K902,SpeciesList[],2,0),"," &amp; 'Felling&amp;Restocking'!K902))</f>
        <v/>
      </c>
      <c r="AK902" s="362" t="str">
        <f aca="false">IF('Felling&amp;Restocking'!K902="","",VLOOKUP( 'Felling&amp;Restocking'!K902,SpeciesList[],4,0))</f>
        <v/>
      </c>
      <c r="AL902" s="362" t="str">
        <f aca="false">IF('Felling&amp;Restocking'!L902="","",IFERROR("," &amp; VLOOKUP( 'Felling&amp;Restocking'!L902,SpeciesList[],2,0),"," &amp; 'Felling&amp;Restocking'!L902))</f>
        <v/>
      </c>
      <c r="AM902" s="362" t="str">
        <f aca="false">IF('Felling&amp;Restocking'!L902="","",VLOOKUP( 'Felling&amp;Restocking'!L902,SpeciesList[],4,0))</f>
        <v/>
      </c>
      <c r="AN902" s="362" t="str">
        <f aca="false">IF('Felling&amp;Restocking'!M902="","",IFERROR("," &amp; VLOOKUP( 'Felling&amp;Restocking'!M902,SpeciesList[],2,0),"," &amp; 'Felling&amp;Restocking'!M902))</f>
        <v/>
      </c>
      <c r="AO902" s="362" t="str">
        <f aca="false">IF('Felling&amp;Restocking'!M902="","",VLOOKUP( 'Felling&amp;Restocking'!M902,SpeciesList[],4,0))</f>
        <v/>
      </c>
      <c r="AP902" s="362" t="str">
        <f aca="false">IF('Felling&amp;Restocking'!N902="","",IFERROR("," &amp; VLOOKUP( 'Felling&amp;Restocking'!N902,SpeciesList[],2,0),"," &amp; 'Felling&amp;Restocking'!N902))</f>
        <v/>
      </c>
      <c r="AQ902" s="362" t="str">
        <f aca="false">IF('Felling&amp;Restocking'!N902="","",VLOOKUP( 'Felling&amp;Restocking'!N902,SpeciesList[],4,0))</f>
        <v/>
      </c>
      <c r="AT902" s="362" t="str">
        <f aca="false">IF('Sub-Cpt Record'!A902&lt;&gt;"",CONCATENATE('Sub-Cpt Record'!A902,'Sub-Cpt Record'!B902,'Sub-Cpt Record'!C902),"")</f>
        <v/>
      </c>
      <c r="AU902" s="362" t="n">
        <f aca="false">IF($AT902="",1,COUNTIFS($AT$11:$AT$1000, $AT902))</f>
        <v>1</v>
      </c>
      <c r="AV902" s="362" t="n">
        <f aca="false">IF(AT902&lt;&gt;"",'Sub-Cpt Record'!C902/CODE!AU902,0)</f>
        <v>0</v>
      </c>
    </row>
    <row r="903" customFormat="false" ht="15" hidden="false" customHeight="false" outlineLevel="0" collapsed="false">
      <c r="A903" s="362" t="str">
        <f aca="false">IF('Sub-Cpt Record'!B903="",IF(OR('Sub-Cpt Record'!A903=0,'Sub-Cpt Record'!A903=""),"",'Sub-Cpt Record'!A903),CONCATENATE('Sub-Cpt Record'!A903&amp;'Sub-Cpt Record'!B903))</f>
        <v/>
      </c>
      <c r="B903" s="362" t="n">
        <f aca="false">IF($A903="",1,COUNTIFS($A$11:$A$1000, $A903))</f>
        <v>1</v>
      </c>
      <c r="C903" s="363" t="str">
        <f aca="false">IF('Sub-Cpt Record'!E903 = "","",'Sub-Cpt Record'!E903&amp;"  ")</f>
        <v/>
      </c>
      <c r="D903" s="362" t="str">
        <f aca="false">IF('Sub-Cpt Record'!F903 = "","",'Sub-Cpt Record'!F903&amp;"  ")</f>
        <v/>
      </c>
      <c r="E903" s="362" t="str">
        <f aca="false">IF('Sub-Cpt Record'!G903 = "","",'Sub-Cpt Record'!G903&amp;"  ")</f>
        <v/>
      </c>
      <c r="F903" s="362" t="str">
        <f aca="false">IF('Sub-Cpt Record'!H903 = "","",'Sub-Cpt Record'!H903&amp;"  ")</f>
        <v/>
      </c>
      <c r="G903" s="362" t="str">
        <f aca="false">IF('Sub-Cpt Record'!I903 = "","",'Sub-Cpt Record'!I903&amp;"  ")</f>
        <v/>
      </c>
      <c r="H903" s="362" t="str">
        <f aca="false">IF('Sub-Cpt Record'!J903 = "","",'Sub-Cpt Record'!J903&amp;"  ")</f>
        <v/>
      </c>
      <c r="I903" s="364" t="str">
        <f aca="false">CONCATENATE(C903&amp;D903&amp;E903&amp;F903&amp;G903&amp;H903)</f>
        <v/>
      </c>
      <c r="J903" s="362" t="n">
        <f aca="false">IF(A903&lt;&gt;"",'Sub-Cpt Record'!C903/CODE!B903,0)</f>
        <v>0</v>
      </c>
      <c r="L903" s="365" t="str">
        <f aca="false">IF(A903="",IF(L904=1,1,""),1)</f>
        <v/>
      </c>
      <c r="N903" s="366" t="n">
        <f aca="false">COUNTIFS('Felling&amp;Restocking'!$A$11:$A$1000, 'Felling&amp;Restocking'!$A903, 'Felling&amp;Restocking'!$B$11:$B$1000, 'Felling&amp;Restocking'!$B903, 'Felling&amp;Restocking'!$H$11:$H$1000, 'Felling&amp;Restocking'!$H903)</f>
        <v>0</v>
      </c>
      <c r="O903" s="366" t="n">
        <f aca="false">IF(OR('Felling&amp;Restocking'!H903=0,'Felling&amp;Restocking'!H903=""),0,1)</f>
        <v>0</v>
      </c>
      <c r="P903" s="367" t="n">
        <f aca="false">SUM('Felling&amp;Restocking'!O903+'Felling&amp;Restocking'!P903)</f>
        <v>0</v>
      </c>
      <c r="S903" s="369" t="n">
        <f aca="false">IF(AND(O903&lt;&gt;0,P903&lt;&gt;0,'Felling&amp;Restocking'!G903&lt;&gt;0,AA903="",AC903=""),1,0)</f>
        <v>0</v>
      </c>
      <c r="T903" s="370" t="str">
        <f aca="false">IF(OR('Felling&amp;Restocking'!G903=0,'Felling&amp;Restocking'!G903=""),"",SUM('Felling&amp;Restocking'!O903/P903)*'Felling&amp;Restocking'!G903)</f>
        <v/>
      </c>
      <c r="U903" s="370" t="str">
        <f aca="false">IF(OR('Felling&amp;Restocking'!G903=0,'Felling&amp;Restocking'!G903=""),"",SUM('Felling&amp;Restocking'!P903/P903)*'Felling&amp;Restocking'!G903)</f>
        <v/>
      </c>
      <c r="V903" s="371" t="n">
        <f aca="false">IF(CONCATENATE('Felling&amp;Restocking'!U903&amp;'Felling&amp;Restocking'!W903&amp;'Felling&amp;Restocking'!Y903&amp;'Felling&amp;Restocking'!AA903&amp;'Felling&amp;Restocking'!AC903)="",0,1)</f>
        <v>0</v>
      </c>
      <c r="W903" s="372" t="n">
        <f aca="false">IF(OR(OR(TRIM('Felling&amp;Restocking'!H903)="T",TRIM('Felling&amp;Restocking'!H903)="DF",TRIM('Felling&amp;Restocking'!H903)="OS"),O903=0),0,1)</f>
        <v>0</v>
      </c>
      <c r="X903" s="372" t="n">
        <f aca="false">IF(OR('Felling&amp;Restocking'!$S903="",OR('Felling&amp;Restocking'!$S903=0,'Felling&amp;Restocking'!$S903="N/A")),0,1)</f>
        <v>0</v>
      </c>
      <c r="Y903" s="362" t="str">
        <f aca="false">IF(W903=1,T903,"")</f>
        <v/>
      </c>
      <c r="Z903" s="362" t="str">
        <f aca="false">IF(W903=1,U903,"")</f>
        <v/>
      </c>
      <c r="AA903" s="363" t="str">
        <f aca="false">CONCATENATE(IF(AND(AG903="B",AF903&lt;&gt;""),AF903,""),IF(AND(AI903="B",AH903&lt;&gt;""),AH903,""),IF(AND(AK903="B",AJ903&lt;&gt;""),AJ903,""),IF(AND(AM903="B",AL903&lt;&gt;""),AL903,""),IF(AND(AO903="B",AN903&lt;&gt;""),AN903,""),IF(AND(AQ903="B",AP903&lt;&gt;""),AP903,""))</f>
        <v/>
      </c>
      <c r="AC903" s="362" t="str">
        <f aca="false">CONCATENATE(IF(AND(AG903="C",AF903&lt;&gt;""),AF903,""),IF(AND(AI903="C",AH903&lt;&gt;""),AH903,""),IF(AND(AK903="C",AJ903&lt;&gt;""),AJ903,""),IF(AND(AM903="C",AL903&lt;&gt;""),AL903,""),IF(AND(AO903="C",AN903&lt;&gt;""),AN903,""),IF(AND(AQ903="C",AP903&lt;&gt;""),AP903,""))</f>
        <v/>
      </c>
      <c r="AE903" s="362" t="str">
        <f aca="false">CONCATENATE(IF(AS903="","",AS903),IF(AU903="","",AU903),IF(AW903="","",AW903),IF(AY903="","",AY903),IF(BA903="","",BA903),IF(BC903="","",BC903))</f>
        <v>1</v>
      </c>
      <c r="AF903" s="362" t="str">
        <f aca="false">IF('Felling&amp;Restocking'!I903="","",IFERROR(VLOOKUP( 'Felling&amp;Restocking'!I903,SpeciesList[],2,0),"," &amp; 'Felling&amp;Restocking'!I903))</f>
        <v/>
      </c>
      <c r="AG903" s="362" t="str">
        <f aca="false">IF('Felling&amp;Restocking'!I903="","",VLOOKUP( 'Felling&amp;Restocking'!I903,SpeciesList[],4,0))</f>
        <v/>
      </c>
      <c r="AH903" s="362" t="str">
        <f aca="false">IF('Felling&amp;Restocking'!J903="","",IFERROR("," &amp; VLOOKUP( 'Felling&amp;Restocking'!J903,SpeciesList[],2,0),"," &amp; 'Felling&amp;Restocking'!J903))</f>
        <v/>
      </c>
      <c r="AI903" s="362" t="str">
        <f aca="false">IF('Felling&amp;Restocking'!J903="","",VLOOKUP( 'Felling&amp;Restocking'!J903,SpeciesList[],4,0))</f>
        <v/>
      </c>
      <c r="AJ903" s="362" t="str">
        <f aca="false">IF('Felling&amp;Restocking'!K903="","",IFERROR("," &amp; VLOOKUP( 'Felling&amp;Restocking'!K903,SpeciesList[],2,0),"," &amp; 'Felling&amp;Restocking'!K903))</f>
        <v/>
      </c>
      <c r="AK903" s="362" t="str">
        <f aca="false">IF('Felling&amp;Restocking'!K903="","",VLOOKUP( 'Felling&amp;Restocking'!K903,SpeciesList[],4,0))</f>
        <v/>
      </c>
      <c r="AL903" s="362" t="str">
        <f aca="false">IF('Felling&amp;Restocking'!L903="","",IFERROR("," &amp; VLOOKUP( 'Felling&amp;Restocking'!L903,SpeciesList[],2,0),"," &amp; 'Felling&amp;Restocking'!L903))</f>
        <v/>
      </c>
      <c r="AM903" s="362" t="str">
        <f aca="false">IF('Felling&amp;Restocking'!L903="","",VLOOKUP( 'Felling&amp;Restocking'!L903,SpeciesList[],4,0))</f>
        <v/>
      </c>
      <c r="AN903" s="362" t="str">
        <f aca="false">IF('Felling&amp;Restocking'!M903="","",IFERROR("," &amp; VLOOKUP( 'Felling&amp;Restocking'!M903,SpeciesList[],2,0),"," &amp; 'Felling&amp;Restocking'!M903))</f>
        <v/>
      </c>
      <c r="AO903" s="362" t="str">
        <f aca="false">IF('Felling&amp;Restocking'!M903="","",VLOOKUP( 'Felling&amp;Restocking'!M903,SpeciesList[],4,0))</f>
        <v/>
      </c>
      <c r="AP903" s="362" t="str">
        <f aca="false">IF('Felling&amp;Restocking'!N903="","",IFERROR("," &amp; VLOOKUP( 'Felling&amp;Restocking'!N903,SpeciesList[],2,0),"," &amp; 'Felling&amp;Restocking'!N903))</f>
        <v/>
      </c>
      <c r="AQ903" s="362" t="str">
        <f aca="false">IF('Felling&amp;Restocking'!N903="","",VLOOKUP( 'Felling&amp;Restocking'!N903,SpeciesList[],4,0))</f>
        <v/>
      </c>
      <c r="AT903" s="362" t="str">
        <f aca="false">IF('Sub-Cpt Record'!A903&lt;&gt;"",CONCATENATE('Sub-Cpt Record'!A903,'Sub-Cpt Record'!B903,'Sub-Cpt Record'!C903),"")</f>
        <v/>
      </c>
      <c r="AU903" s="362" t="n">
        <f aca="false">IF($AT903="",1,COUNTIFS($AT$11:$AT$1000, $AT903))</f>
        <v>1</v>
      </c>
      <c r="AV903" s="362" t="n">
        <f aca="false">IF(AT903&lt;&gt;"",'Sub-Cpt Record'!C903/CODE!AU903,0)</f>
        <v>0</v>
      </c>
    </row>
    <row r="904" customFormat="false" ht="15" hidden="false" customHeight="false" outlineLevel="0" collapsed="false">
      <c r="A904" s="362" t="str">
        <f aca="false">IF('Sub-Cpt Record'!B904="",IF(OR('Sub-Cpt Record'!A904=0,'Sub-Cpt Record'!A904=""),"",'Sub-Cpt Record'!A904),CONCATENATE('Sub-Cpt Record'!A904&amp;'Sub-Cpt Record'!B904))</f>
        <v/>
      </c>
      <c r="B904" s="362" t="n">
        <f aca="false">IF($A904="",1,COUNTIFS($A$11:$A$1000, $A904))</f>
        <v>1</v>
      </c>
      <c r="C904" s="363" t="str">
        <f aca="false">IF('Sub-Cpt Record'!E904 = "","",'Sub-Cpt Record'!E904&amp;"  ")</f>
        <v/>
      </c>
      <c r="D904" s="362" t="str">
        <f aca="false">IF('Sub-Cpt Record'!F904 = "","",'Sub-Cpt Record'!F904&amp;"  ")</f>
        <v/>
      </c>
      <c r="E904" s="362" t="str">
        <f aca="false">IF('Sub-Cpt Record'!G904 = "","",'Sub-Cpt Record'!G904&amp;"  ")</f>
        <v/>
      </c>
      <c r="F904" s="362" t="str">
        <f aca="false">IF('Sub-Cpt Record'!H904 = "","",'Sub-Cpt Record'!H904&amp;"  ")</f>
        <v/>
      </c>
      <c r="G904" s="362" t="str">
        <f aca="false">IF('Sub-Cpt Record'!I904 = "","",'Sub-Cpt Record'!I904&amp;"  ")</f>
        <v/>
      </c>
      <c r="H904" s="362" t="str">
        <f aca="false">IF('Sub-Cpt Record'!J904 = "","",'Sub-Cpt Record'!J904&amp;"  ")</f>
        <v/>
      </c>
      <c r="I904" s="364" t="str">
        <f aca="false">CONCATENATE(C904&amp;D904&amp;E904&amp;F904&amp;G904&amp;H904)</f>
        <v/>
      </c>
      <c r="J904" s="362" t="n">
        <f aca="false">IF(A904&lt;&gt;"",'Sub-Cpt Record'!C904/CODE!B904,0)</f>
        <v>0</v>
      </c>
      <c r="L904" s="365" t="str">
        <f aca="false">IF(A904="",IF(L905=1,1,""),1)</f>
        <v/>
      </c>
      <c r="N904" s="366" t="n">
        <f aca="false">COUNTIFS('Felling&amp;Restocking'!$A$11:$A$1000, 'Felling&amp;Restocking'!$A904, 'Felling&amp;Restocking'!$B$11:$B$1000, 'Felling&amp;Restocking'!$B904, 'Felling&amp;Restocking'!$H$11:$H$1000, 'Felling&amp;Restocking'!$H904)</f>
        <v>0</v>
      </c>
      <c r="O904" s="366" t="n">
        <f aca="false">IF(OR('Felling&amp;Restocking'!H904=0,'Felling&amp;Restocking'!H904=""),0,1)</f>
        <v>0</v>
      </c>
      <c r="P904" s="367" t="n">
        <f aca="false">SUM('Felling&amp;Restocking'!O904+'Felling&amp;Restocking'!P904)</f>
        <v>0</v>
      </c>
      <c r="S904" s="369" t="n">
        <f aca="false">IF(AND(O904&lt;&gt;0,P904&lt;&gt;0,'Felling&amp;Restocking'!G904&lt;&gt;0,AA904="",AC904=""),1,0)</f>
        <v>0</v>
      </c>
      <c r="T904" s="370" t="str">
        <f aca="false">IF(OR('Felling&amp;Restocking'!G904=0,'Felling&amp;Restocking'!G904=""),"",SUM('Felling&amp;Restocking'!O904/P904)*'Felling&amp;Restocking'!G904)</f>
        <v/>
      </c>
      <c r="U904" s="370" t="str">
        <f aca="false">IF(OR('Felling&amp;Restocking'!G904=0,'Felling&amp;Restocking'!G904=""),"",SUM('Felling&amp;Restocking'!P904/P904)*'Felling&amp;Restocking'!G904)</f>
        <v/>
      </c>
      <c r="V904" s="371" t="n">
        <f aca="false">IF(CONCATENATE('Felling&amp;Restocking'!U904&amp;'Felling&amp;Restocking'!W904&amp;'Felling&amp;Restocking'!Y904&amp;'Felling&amp;Restocking'!AA904&amp;'Felling&amp;Restocking'!AC904)="",0,1)</f>
        <v>0</v>
      </c>
      <c r="W904" s="372" t="n">
        <f aca="false">IF(OR(OR(TRIM('Felling&amp;Restocking'!H904)="T",TRIM('Felling&amp;Restocking'!H904)="DF",TRIM('Felling&amp;Restocking'!H904)="OS"),O904=0),0,1)</f>
        <v>0</v>
      </c>
      <c r="X904" s="372" t="n">
        <f aca="false">IF(OR('Felling&amp;Restocking'!$S904="",OR('Felling&amp;Restocking'!$S904=0,'Felling&amp;Restocking'!$S904="N/A")),0,1)</f>
        <v>0</v>
      </c>
      <c r="Y904" s="362" t="str">
        <f aca="false">IF(W904=1,T904,"")</f>
        <v/>
      </c>
      <c r="Z904" s="362" t="str">
        <f aca="false">IF(W904=1,U904,"")</f>
        <v/>
      </c>
      <c r="AA904" s="363" t="str">
        <f aca="false">CONCATENATE(IF(AND(AG904="B",AF904&lt;&gt;""),AF904,""),IF(AND(AI904="B",AH904&lt;&gt;""),AH904,""),IF(AND(AK904="B",AJ904&lt;&gt;""),AJ904,""),IF(AND(AM904="B",AL904&lt;&gt;""),AL904,""),IF(AND(AO904="B",AN904&lt;&gt;""),AN904,""),IF(AND(AQ904="B",AP904&lt;&gt;""),AP904,""))</f>
        <v/>
      </c>
      <c r="AC904" s="362" t="str">
        <f aca="false">CONCATENATE(IF(AND(AG904="C",AF904&lt;&gt;""),AF904,""),IF(AND(AI904="C",AH904&lt;&gt;""),AH904,""),IF(AND(AK904="C",AJ904&lt;&gt;""),AJ904,""),IF(AND(AM904="C",AL904&lt;&gt;""),AL904,""),IF(AND(AO904="C",AN904&lt;&gt;""),AN904,""),IF(AND(AQ904="C",AP904&lt;&gt;""),AP904,""))</f>
        <v/>
      </c>
      <c r="AE904" s="362" t="str">
        <f aca="false">CONCATENATE(IF(AS904="","",AS904),IF(AU904="","",AU904),IF(AW904="","",AW904),IF(AY904="","",AY904),IF(BA904="","",BA904),IF(BC904="","",BC904))</f>
        <v>1</v>
      </c>
      <c r="AF904" s="362" t="str">
        <f aca="false">IF('Felling&amp;Restocking'!I904="","",IFERROR(VLOOKUP( 'Felling&amp;Restocking'!I904,SpeciesList[],2,0),"," &amp; 'Felling&amp;Restocking'!I904))</f>
        <v/>
      </c>
      <c r="AG904" s="362" t="str">
        <f aca="false">IF('Felling&amp;Restocking'!I904="","",VLOOKUP( 'Felling&amp;Restocking'!I904,SpeciesList[],4,0))</f>
        <v/>
      </c>
      <c r="AH904" s="362" t="str">
        <f aca="false">IF('Felling&amp;Restocking'!J904="","",IFERROR("," &amp; VLOOKUP( 'Felling&amp;Restocking'!J904,SpeciesList[],2,0),"," &amp; 'Felling&amp;Restocking'!J904))</f>
        <v/>
      </c>
      <c r="AI904" s="362" t="str">
        <f aca="false">IF('Felling&amp;Restocking'!J904="","",VLOOKUP( 'Felling&amp;Restocking'!J904,SpeciesList[],4,0))</f>
        <v/>
      </c>
      <c r="AJ904" s="362" t="str">
        <f aca="false">IF('Felling&amp;Restocking'!K904="","",IFERROR("," &amp; VLOOKUP( 'Felling&amp;Restocking'!K904,SpeciesList[],2,0),"," &amp; 'Felling&amp;Restocking'!K904))</f>
        <v/>
      </c>
      <c r="AK904" s="362" t="str">
        <f aca="false">IF('Felling&amp;Restocking'!K904="","",VLOOKUP( 'Felling&amp;Restocking'!K904,SpeciesList[],4,0))</f>
        <v/>
      </c>
      <c r="AL904" s="362" t="str">
        <f aca="false">IF('Felling&amp;Restocking'!L904="","",IFERROR("," &amp; VLOOKUP( 'Felling&amp;Restocking'!L904,SpeciesList[],2,0),"," &amp; 'Felling&amp;Restocking'!L904))</f>
        <v/>
      </c>
      <c r="AM904" s="362" t="str">
        <f aca="false">IF('Felling&amp;Restocking'!L904="","",VLOOKUP( 'Felling&amp;Restocking'!L904,SpeciesList[],4,0))</f>
        <v/>
      </c>
      <c r="AN904" s="362" t="str">
        <f aca="false">IF('Felling&amp;Restocking'!M904="","",IFERROR("," &amp; VLOOKUP( 'Felling&amp;Restocking'!M904,SpeciesList[],2,0),"," &amp; 'Felling&amp;Restocking'!M904))</f>
        <v/>
      </c>
      <c r="AO904" s="362" t="str">
        <f aca="false">IF('Felling&amp;Restocking'!M904="","",VLOOKUP( 'Felling&amp;Restocking'!M904,SpeciesList[],4,0))</f>
        <v/>
      </c>
      <c r="AP904" s="362" t="str">
        <f aca="false">IF('Felling&amp;Restocking'!N904="","",IFERROR("," &amp; VLOOKUP( 'Felling&amp;Restocking'!N904,SpeciesList[],2,0),"," &amp; 'Felling&amp;Restocking'!N904))</f>
        <v/>
      </c>
      <c r="AQ904" s="362" t="str">
        <f aca="false">IF('Felling&amp;Restocking'!N904="","",VLOOKUP( 'Felling&amp;Restocking'!N904,SpeciesList[],4,0))</f>
        <v/>
      </c>
      <c r="AT904" s="362" t="str">
        <f aca="false">IF('Sub-Cpt Record'!A904&lt;&gt;"",CONCATENATE('Sub-Cpt Record'!A904,'Sub-Cpt Record'!B904,'Sub-Cpt Record'!C904),"")</f>
        <v/>
      </c>
      <c r="AU904" s="362" t="n">
        <f aca="false">IF($AT904="",1,COUNTIFS($AT$11:$AT$1000, $AT904))</f>
        <v>1</v>
      </c>
      <c r="AV904" s="362" t="n">
        <f aca="false">IF(AT904&lt;&gt;"",'Sub-Cpt Record'!C904/CODE!AU904,0)</f>
        <v>0</v>
      </c>
    </row>
    <row r="905" customFormat="false" ht="15" hidden="false" customHeight="false" outlineLevel="0" collapsed="false">
      <c r="A905" s="362" t="str">
        <f aca="false">IF('Sub-Cpt Record'!B905="",IF(OR('Sub-Cpt Record'!A905=0,'Sub-Cpt Record'!A905=""),"",'Sub-Cpt Record'!A905),CONCATENATE('Sub-Cpt Record'!A905&amp;'Sub-Cpt Record'!B905))</f>
        <v/>
      </c>
      <c r="B905" s="362" t="n">
        <f aca="false">IF($A905="",1,COUNTIFS($A$11:$A$1000, $A905))</f>
        <v>1</v>
      </c>
      <c r="C905" s="363" t="str">
        <f aca="false">IF('Sub-Cpt Record'!E905 = "","",'Sub-Cpt Record'!E905&amp;"  ")</f>
        <v/>
      </c>
      <c r="D905" s="362" t="str">
        <f aca="false">IF('Sub-Cpt Record'!F905 = "","",'Sub-Cpt Record'!F905&amp;"  ")</f>
        <v/>
      </c>
      <c r="E905" s="362" t="str">
        <f aca="false">IF('Sub-Cpt Record'!G905 = "","",'Sub-Cpt Record'!G905&amp;"  ")</f>
        <v/>
      </c>
      <c r="F905" s="362" t="str">
        <f aca="false">IF('Sub-Cpt Record'!H905 = "","",'Sub-Cpt Record'!H905&amp;"  ")</f>
        <v/>
      </c>
      <c r="G905" s="362" t="str">
        <f aca="false">IF('Sub-Cpt Record'!I905 = "","",'Sub-Cpt Record'!I905&amp;"  ")</f>
        <v/>
      </c>
      <c r="H905" s="362" t="str">
        <f aca="false">IF('Sub-Cpt Record'!J905 = "","",'Sub-Cpt Record'!J905&amp;"  ")</f>
        <v/>
      </c>
      <c r="I905" s="364" t="str">
        <f aca="false">CONCATENATE(C905&amp;D905&amp;E905&amp;F905&amp;G905&amp;H905)</f>
        <v/>
      </c>
      <c r="J905" s="362" t="n">
        <f aca="false">IF(A905&lt;&gt;"",'Sub-Cpt Record'!C905/CODE!B905,0)</f>
        <v>0</v>
      </c>
      <c r="L905" s="365" t="str">
        <f aca="false">IF(A905="",IF(L906=1,1,""),1)</f>
        <v/>
      </c>
      <c r="N905" s="366" t="n">
        <f aca="false">COUNTIFS('Felling&amp;Restocking'!$A$11:$A$1000, 'Felling&amp;Restocking'!$A905, 'Felling&amp;Restocking'!$B$11:$B$1000, 'Felling&amp;Restocking'!$B905, 'Felling&amp;Restocking'!$H$11:$H$1000, 'Felling&amp;Restocking'!$H905)</f>
        <v>0</v>
      </c>
      <c r="O905" s="366" t="n">
        <f aca="false">IF(OR('Felling&amp;Restocking'!H905=0,'Felling&amp;Restocking'!H905=""),0,1)</f>
        <v>0</v>
      </c>
      <c r="P905" s="367" t="n">
        <f aca="false">SUM('Felling&amp;Restocking'!O905+'Felling&amp;Restocking'!P905)</f>
        <v>0</v>
      </c>
      <c r="S905" s="369" t="n">
        <f aca="false">IF(AND(O905&lt;&gt;0,P905&lt;&gt;0,'Felling&amp;Restocking'!G905&lt;&gt;0,AA905="",AC905=""),1,0)</f>
        <v>0</v>
      </c>
      <c r="T905" s="370" t="str">
        <f aca="false">IF(OR('Felling&amp;Restocking'!G905=0,'Felling&amp;Restocking'!G905=""),"",SUM('Felling&amp;Restocking'!O905/P905)*'Felling&amp;Restocking'!G905)</f>
        <v/>
      </c>
      <c r="U905" s="370" t="str">
        <f aca="false">IF(OR('Felling&amp;Restocking'!G905=0,'Felling&amp;Restocking'!G905=""),"",SUM('Felling&amp;Restocking'!P905/P905)*'Felling&amp;Restocking'!G905)</f>
        <v/>
      </c>
      <c r="V905" s="371" t="n">
        <f aca="false">IF(CONCATENATE('Felling&amp;Restocking'!U905&amp;'Felling&amp;Restocking'!W905&amp;'Felling&amp;Restocking'!Y905&amp;'Felling&amp;Restocking'!AA905&amp;'Felling&amp;Restocking'!AC905)="",0,1)</f>
        <v>0</v>
      </c>
      <c r="W905" s="372" t="n">
        <f aca="false">IF(OR(OR(TRIM('Felling&amp;Restocking'!H905)="T",TRIM('Felling&amp;Restocking'!H905)="DF",TRIM('Felling&amp;Restocking'!H905)="OS"),O905=0),0,1)</f>
        <v>0</v>
      </c>
      <c r="X905" s="372" t="n">
        <f aca="false">IF(OR('Felling&amp;Restocking'!$S905="",OR('Felling&amp;Restocking'!$S905=0,'Felling&amp;Restocking'!$S905="N/A")),0,1)</f>
        <v>0</v>
      </c>
      <c r="Y905" s="362" t="str">
        <f aca="false">IF(W905=1,T905,"")</f>
        <v/>
      </c>
      <c r="Z905" s="362" t="str">
        <f aca="false">IF(W905=1,U905,"")</f>
        <v/>
      </c>
      <c r="AA905" s="363" t="str">
        <f aca="false">CONCATENATE(IF(AND(AG905="B",AF905&lt;&gt;""),AF905,""),IF(AND(AI905="B",AH905&lt;&gt;""),AH905,""),IF(AND(AK905="B",AJ905&lt;&gt;""),AJ905,""),IF(AND(AM905="B",AL905&lt;&gt;""),AL905,""),IF(AND(AO905="B",AN905&lt;&gt;""),AN905,""),IF(AND(AQ905="B",AP905&lt;&gt;""),AP905,""))</f>
        <v/>
      </c>
      <c r="AC905" s="362" t="str">
        <f aca="false">CONCATENATE(IF(AND(AG905="C",AF905&lt;&gt;""),AF905,""),IF(AND(AI905="C",AH905&lt;&gt;""),AH905,""),IF(AND(AK905="C",AJ905&lt;&gt;""),AJ905,""),IF(AND(AM905="C",AL905&lt;&gt;""),AL905,""),IF(AND(AO905="C",AN905&lt;&gt;""),AN905,""),IF(AND(AQ905="C",AP905&lt;&gt;""),AP905,""))</f>
        <v/>
      </c>
      <c r="AE905" s="362" t="str">
        <f aca="false">CONCATENATE(IF(AS905="","",AS905),IF(AU905="","",AU905),IF(AW905="","",AW905),IF(AY905="","",AY905),IF(BA905="","",BA905),IF(BC905="","",BC905))</f>
        <v>1</v>
      </c>
      <c r="AF905" s="362" t="str">
        <f aca="false">IF('Felling&amp;Restocking'!I905="","",IFERROR(VLOOKUP( 'Felling&amp;Restocking'!I905,SpeciesList[],2,0),"," &amp; 'Felling&amp;Restocking'!I905))</f>
        <v/>
      </c>
      <c r="AG905" s="362" t="str">
        <f aca="false">IF('Felling&amp;Restocking'!I905="","",VLOOKUP( 'Felling&amp;Restocking'!I905,SpeciesList[],4,0))</f>
        <v/>
      </c>
      <c r="AH905" s="362" t="str">
        <f aca="false">IF('Felling&amp;Restocking'!J905="","",IFERROR("," &amp; VLOOKUP( 'Felling&amp;Restocking'!J905,SpeciesList[],2,0),"," &amp; 'Felling&amp;Restocking'!J905))</f>
        <v/>
      </c>
      <c r="AI905" s="362" t="str">
        <f aca="false">IF('Felling&amp;Restocking'!J905="","",VLOOKUP( 'Felling&amp;Restocking'!J905,SpeciesList[],4,0))</f>
        <v/>
      </c>
      <c r="AJ905" s="362" t="str">
        <f aca="false">IF('Felling&amp;Restocking'!K905="","",IFERROR("," &amp; VLOOKUP( 'Felling&amp;Restocking'!K905,SpeciesList[],2,0),"," &amp; 'Felling&amp;Restocking'!K905))</f>
        <v/>
      </c>
      <c r="AK905" s="362" t="str">
        <f aca="false">IF('Felling&amp;Restocking'!K905="","",VLOOKUP( 'Felling&amp;Restocking'!K905,SpeciesList[],4,0))</f>
        <v/>
      </c>
      <c r="AL905" s="362" t="str">
        <f aca="false">IF('Felling&amp;Restocking'!L905="","",IFERROR("," &amp; VLOOKUP( 'Felling&amp;Restocking'!L905,SpeciesList[],2,0),"," &amp; 'Felling&amp;Restocking'!L905))</f>
        <v/>
      </c>
      <c r="AM905" s="362" t="str">
        <f aca="false">IF('Felling&amp;Restocking'!L905="","",VLOOKUP( 'Felling&amp;Restocking'!L905,SpeciesList[],4,0))</f>
        <v/>
      </c>
      <c r="AN905" s="362" t="str">
        <f aca="false">IF('Felling&amp;Restocking'!M905="","",IFERROR("," &amp; VLOOKUP( 'Felling&amp;Restocking'!M905,SpeciesList[],2,0),"," &amp; 'Felling&amp;Restocking'!M905))</f>
        <v/>
      </c>
      <c r="AO905" s="362" t="str">
        <f aca="false">IF('Felling&amp;Restocking'!M905="","",VLOOKUP( 'Felling&amp;Restocking'!M905,SpeciesList[],4,0))</f>
        <v/>
      </c>
      <c r="AP905" s="362" t="str">
        <f aca="false">IF('Felling&amp;Restocking'!N905="","",IFERROR("," &amp; VLOOKUP( 'Felling&amp;Restocking'!N905,SpeciesList[],2,0),"," &amp; 'Felling&amp;Restocking'!N905))</f>
        <v/>
      </c>
      <c r="AQ905" s="362" t="str">
        <f aca="false">IF('Felling&amp;Restocking'!N905="","",VLOOKUP( 'Felling&amp;Restocking'!N905,SpeciesList[],4,0))</f>
        <v/>
      </c>
      <c r="AT905" s="362" t="str">
        <f aca="false">IF('Sub-Cpt Record'!A905&lt;&gt;"",CONCATENATE('Sub-Cpt Record'!A905,'Sub-Cpt Record'!B905,'Sub-Cpt Record'!C905),"")</f>
        <v/>
      </c>
      <c r="AU905" s="362" t="n">
        <f aca="false">IF($AT905="",1,COUNTIFS($AT$11:$AT$1000, $AT905))</f>
        <v>1</v>
      </c>
      <c r="AV905" s="362" t="n">
        <f aca="false">IF(AT905&lt;&gt;"",'Sub-Cpt Record'!C905/CODE!AU905,0)</f>
        <v>0</v>
      </c>
    </row>
    <row r="906" customFormat="false" ht="15" hidden="false" customHeight="false" outlineLevel="0" collapsed="false">
      <c r="A906" s="362" t="str">
        <f aca="false">IF('Sub-Cpt Record'!B906="",IF(OR('Sub-Cpt Record'!A906=0,'Sub-Cpt Record'!A906=""),"",'Sub-Cpt Record'!A906),CONCATENATE('Sub-Cpt Record'!A906&amp;'Sub-Cpt Record'!B906))</f>
        <v/>
      </c>
      <c r="B906" s="362" t="n">
        <f aca="false">IF($A906="",1,COUNTIFS($A$11:$A$1000, $A906))</f>
        <v>1</v>
      </c>
      <c r="C906" s="363" t="str">
        <f aca="false">IF('Sub-Cpt Record'!E906 = "","",'Sub-Cpt Record'!E906&amp;"  ")</f>
        <v/>
      </c>
      <c r="D906" s="362" t="str">
        <f aca="false">IF('Sub-Cpt Record'!F906 = "","",'Sub-Cpt Record'!F906&amp;"  ")</f>
        <v/>
      </c>
      <c r="E906" s="362" t="str">
        <f aca="false">IF('Sub-Cpt Record'!G906 = "","",'Sub-Cpt Record'!G906&amp;"  ")</f>
        <v/>
      </c>
      <c r="F906" s="362" t="str">
        <f aca="false">IF('Sub-Cpt Record'!H906 = "","",'Sub-Cpt Record'!H906&amp;"  ")</f>
        <v/>
      </c>
      <c r="G906" s="362" t="str">
        <f aca="false">IF('Sub-Cpt Record'!I906 = "","",'Sub-Cpt Record'!I906&amp;"  ")</f>
        <v/>
      </c>
      <c r="H906" s="362" t="str">
        <f aca="false">IF('Sub-Cpt Record'!J906 = "","",'Sub-Cpt Record'!J906&amp;"  ")</f>
        <v/>
      </c>
      <c r="I906" s="364" t="str">
        <f aca="false">CONCATENATE(C906&amp;D906&amp;E906&amp;F906&amp;G906&amp;H906)</f>
        <v/>
      </c>
      <c r="J906" s="362" t="n">
        <f aca="false">IF(A906&lt;&gt;"",'Sub-Cpt Record'!C906/CODE!B906,0)</f>
        <v>0</v>
      </c>
      <c r="L906" s="365" t="str">
        <f aca="false">IF(A906="",IF(L907=1,1,""),1)</f>
        <v/>
      </c>
      <c r="N906" s="366" t="n">
        <f aca="false">COUNTIFS('Felling&amp;Restocking'!$A$11:$A$1000, 'Felling&amp;Restocking'!$A906, 'Felling&amp;Restocking'!$B$11:$B$1000, 'Felling&amp;Restocking'!$B906, 'Felling&amp;Restocking'!$H$11:$H$1000, 'Felling&amp;Restocking'!$H906)</f>
        <v>0</v>
      </c>
      <c r="O906" s="366" t="n">
        <f aca="false">IF(OR('Felling&amp;Restocking'!H906=0,'Felling&amp;Restocking'!H906=""),0,1)</f>
        <v>0</v>
      </c>
      <c r="P906" s="367" t="n">
        <f aca="false">SUM('Felling&amp;Restocking'!O906+'Felling&amp;Restocking'!P906)</f>
        <v>0</v>
      </c>
      <c r="S906" s="369" t="n">
        <f aca="false">IF(AND(O906&lt;&gt;0,P906&lt;&gt;0,'Felling&amp;Restocking'!G906&lt;&gt;0,AA906="",AC906=""),1,0)</f>
        <v>0</v>
      </c>
      <c r="T906" s="370" t="str">
        <f aca="false">IF(OR('Felling&amp;Restocking'!G906=0,'Felling&amp;Restocking'!G906=""),"",SUM('Felling&amp;Restocking'!O906/P906)*'Felling&amp;Restocking'!G906)</f>
        <v/>
      </c>
      <c r="U906" s="370" t="str">
        <f aca="false">IF(OR('Felling&amp;Restocking'!G906=0,'Felling&amp;Restocking'!G906=""),"",SUM('Felling&amp;Restocking'!P906/P906)*'Felling&amp;Restocking'!G906)</f>
        <v/>
      </c>
      <c r="V906" s="371" t="n">
        <f aca="false">IF(CONCATENATE('Felling&amp;Restocking'!U906&amp;'Felling&amp;Restocking'!W906&amp;'Felling&amp;Restocking'!Y906&amp;'Felling&amp;Restocking'!AA906&amp;'Felling&amp;Restocking'!AC906)="",0,1)</f>
        <v>0</v>
      </c>
      <c r="W906" s="372" t="n">
        <f aca="false">IF(OR(OR(TRIM('Felling&amp;Restocking'!H906)="T",TRIM('Felling&amp;Restocking'!H906)="DF",TRIM('Felling&amp;Restocking'!H906)="OS"),O906=0),0,1)</f>
        <v>0</v>
      </c>
      <c r="X906" s="372" t="n">
        <f aca="false">IF(OR('Felling&amp;Restocking'!$S906="",OR('Felling&amp;Restocking'!$S906=0,'Felling&amp;Restocking'!$S906="N/A")),0,1)</f>
        <v>0</v>
      </c>
      <c r="Y906" s="362" t="str">
        <f aca="false">IF(W906=1,T906,"")</f>
        <v/>
      </c>
      <c r="Z906" s="362" t="str">
        <f aca="false">IF(W906=1,U906,"")</f>
        <v/>
      </c>
      <c r="AA906" s="363" t="str">
        <f aca="false">CONCATENATE(IF(AND(AG906="B",AF906&lt;&gt;""),AF906,""),IF(AND(AI906="B",AH906&lt;&gt;""),AH906,""),IF(AND(AK906="B",AJ906&lt;&gt;""),AJ906,""),IF(AND(AM906="B",AL906&lt;&gt;""),AL906,""),IF(AND(AO906="B",AN906&lt;&gt;""),AN906,""),IF(AND(AQ906="B",AP906&lt;&gt;""),AP906,""))</f>
        <v/>
      </c>
      <c r="AC906" s="362" t="str">
        <f aca="false">CONCATENATE(IF(AND(AG906="C",AF906&lt;&gt;""),AF906,""),IF(AND(AI906="C",AH906&lt;&gt;""),AH906,""),IF(AND(AK906="C",AJ906&lt;&gt;""),AJ906,""),IF(AND(AM906="C",AL906&lt;&gt;""),AL906,""),IF(AND(AO906="C",AN906&lt;&gt;""),AN906,""),IF(AND(AQ906="C",AP906&lt;&gt;""),AP906,""))</f>
        <v/>
      </c>
      <c r="AE906" s="362" t="str">
        <f aca="false">CONCATENATE(IF(AS906="","",AS906),IF(AU906="","",AU906),IF(AW906="","",AW906),IF(AY906="","",AY906),IF(BA906="","",BA906),IF(BC906="","",BC906))</f>
        <v>1</v>
      </c>
      <c r="AF906" s="362" t="str">
        <f aca="false">IF('Felling&amp;Restocking'!I906="","",IFERROR(VLOOKUP( 'Felling&amp;Restocking'!I906,SpeciesList[],2,0),"," &amp; 'Felling&amp;Restocking'!I906))</f>
        <v/>
      </c>
      <c r="AG906" s="362" t="str">
        <f aca="false">IF('Felling&amp;Restocking'!I906="","",VLOOKUP( 'Felling&amp;Restocking'!I906,SpeciesList[],4,0))</f>
        <v/>
      </c>
      <c r="AH906" s="362" t="str">
        <f aca="false">IF('Felling&amp;Restocking'!J906="","",IFERROR("," &amp; VLOOKUP( 'Felling&amp;Restocking'!J906,SpeciesList[],2,0),"," &amp; 'Felling&amp;Restocking'!J906))</f>
        <v/>
      </c>
      <c r="AI906" s="362" t="str">
        <f aca="false">IF('Felling&amp;Restocking'!J906="","",VLOOKUP( 'Felling&amp;Restocking'!J906,SpeciesList[],4,0))</f>
        <v/>
      </c>
      <c r="AJ906" s="362" t="str">
        <f aca="false">IF('Felling&amp;Restocking'!K906="","",IFERROR("," &amp; VLOOKUP( 'Felling&amp;Restocking'!K906,SpeciesList[],2,0),"," &amp; 'Felling&amp;Restocking'!K906))</f>
        <v/>
      </c>
      <c r="AK906" s="362" t="str">
        <f aca="false">IF('Felling&amp;Restocking'!K906="","",VLOOKUP( 'Felling&amp;Restocking'!K906,SpeciesList[],4,0))</f>
        <v/>
      </c>
      <c r="AL906" s="362" t="str">
        <f aca="false">IF('Felling&amp;Restocking'!L906="","",IFERROR("," &amp; VLOOKUP( 'Felling&amp;Restocking'!L906,SpeciesList[],2,0),"," &amp; 'Felling&amp;Restocking'!L906))</f>
        <v/>
      </c>
      <c r="AM906" s="362" t="str">
        <f aca="false">IF('Felling&amp;Restocking'!L906="","",VLOOKUP( 'Felling&amp;Restocking'!L906,SpeciesList[],4,0))</f>
        <v/>
      </c>
      <c r="AN906" s="362" t="str">
        <f aca="false">IF('Felling&amp;Restocking'!M906="","",IFERROR("," &amp; VLOOKUP( 'Felling&amp;Restocking'!M906,SpeciesList[],2,0),"," &amp; 'Felling&amp;Restocking'!M906))</f>
        <v/>
      </c>
      <c r="AO906" s="362" t="str">
        <f aca="false">IF('Felling&amp;Restocking'!M906="","",VLOOKUP( 'Felling&amp;Restocking'!M906,SpeciesList[],4,0))</f>
        <v/>
      </c>
      <c r="AP906" s="362" t="str">
        <f aca="false">IF('Felling&amp;Restocking'!N906="","",IFERROR("," &amp; VLOOKUP( 'Felling&amp;Restocking'!N906,SpeciesList[],2,0),"," &amp; 'Felling&amp;Restocking'!N906))</f>
        <v/>
      </c>
      <c r="AQ906" s="362" t="str">
        <f aca="false">IF('Felling&amp;Restocking'!N906="","",VLOOKUP( 'Felling&amp;Restocking'!N906,SpeciesList[],4,0))</f>
        <v/>
      </c>
      <c r="AT906" s="362" t="str">
        <f aca="false">IF('Sub-Cpt Record'!A906&lt;&gt;"",CONCATENATE('Sub-Cpt Record'!A906,'Sub-Cpt Record'!B906,'Sub-Cpt Record'!C906),"")</f>
        <v/>
      </c>
      <c r="AU906" s="362" t="n">
        <f aca="false">IF($AT906="",1,COUNTIFS($AT$11:$AT$1000, $AT906))</f>
        <v>1</v>
      </c>
      <c r="AV906" s="362" t="n">
        <f aca="false">IF(AT906&lt;&gt;"",'Sub-Cpt Record'!C906/CODE!AU906,0)</f>
        <v>0</v>
      </c>
    </row>
    <row r="907" customFormat="false" ht="15" hidden="false" customHeight="false" outlineLevel="0" collapsed="false">
      <c r="A907" s="362" t="str">
        <f aca="false">IF('Sub-Cpt Record'!B907="",IF(OR('Sub-Cpt Record'!A907=0,'Sub-Cpt Record'!A907=""),"",'Sub-Cpt Record'!A907),CONCATENATE('Sub-Cpt Record'!A907&amp;'Sub-Cpt Record'!B907))</f>
        <v/>
      </c>
      <c r="B907" s="362" t="n">
        <f aca="false">IF($A907="",1,COUNTIFS($A$11:$A$1000, $A907))</f>
        <v>1</v>
      </c>
      <c r="C907" s="363" t="str">
        <f aca="false">IF('Sub-Cpt Record'!E907 = "","",'Sub-Cpt Record'!E907&amp;"  ")</f>
        <v/>
      </c>
      <c r="D907" s="362" t="str">
        <f aca="false">IF('Sub-Cpt Record'!F907 = "","",'Sub-Cpt Record'!F907&amp;"  ")</f>
        <v/>
      </c>
      <c r="E907" s="362" t="str">
        <f aca="false">IF('Sub-Cpt Record'!G907 = "","",'Sub-Cpt Record'!G907&amp;"  ")</f>
        <v/>
      </c>
      <c r="F907" s="362" t="str">
        <f aca="false">IF('Sub-Cpt Record'!H907 = "","",'Sub-Cpt Record'!H907&amp;"  ")</f>
        <v/>
      </c>
      <c r="G907" s="362" t="str">
        <f aca="false">IF('Sub-Cpt Record'!I907 = "","",'Sub-Cpt Record'!I907&amp;"  ")</f>
        <v/>
      </c>
      <c r="H907" s="362" t="str">
        <f aca="false">IF('Sub-Cpt Record'!J907 = "","",'Sub-Cpt Record'!J907&amp;"  ")</f>
        <v/>
      </c>
      <c r="I907" s="364" t="str">
        <f aca="false">CONCATENATE(C907&amp;D907&amp;E907&amp;F907&amp;G907&amp;H907)</f>
        <v/>
      </c>
      <c r="J907" s="362" t="n">
        <f aca="false">IF(A907&lt;&gt;"",'Sub-Cpt Record'!C907/CODE!B907,0)</f>
        <v>0</v>
      </c>
      <c r="L907" s="365" t="str">
        <f aca="false">IF(A907="",IF(L908=1,1,""),1)</f>
        <v/>
      </c>
      <c r="N907" s="366" t="n">
        <f aca="false">COUNTIFS('Felling&amp;Restocking'!$A$11:$A$1000, 'Felling&amp;Restocking'!$A907, 'Felling&amp;Restocking'!$B$11:$B$1000, 'Felling&amp;Restocking'!$B907, 'Felling&amp;Restocking'!$H$11:$H$1000, 'Felling&amp;Restocking'!$H907)</f>
        <v>0</v>
      </c>
      <c r="O907" s="366" t="n">
        <f aca="false">IF(OR('Felling&amp;Restocking'!H907=0,'Felling&amp;Restocking'!H907=""),0,1)</f>
        <v>0</v>
      </c>
      <c r="P907" s="367" t="n">
        <f aca="false">SUM('Felling&amp;Restocking'!O907+'Felling&amp;Restocking'!P907)</f>
        <v>0</v>
      </c>
      <c r="S907" s="369" t="n">
        <f aca="false">IF(AND(O907&lt;&gt;0,P907&lt;&gt;0,'Felling&amp;Restocking'!G907&lt;&gt;0,AA907="",AC907=""),1,0)</f>
        <v>0</v>
      </c>
      <c r="T907" s="370" t="str">
        <f aca="false">IF(OR('Felling&amp;Restocking'!G907=0,'Felling&amp;Restocking'!G907=""),"",SUM('Felling&amp;Restocking'!O907/P907)*'Felling&amp;Restocking'!G907)</f>
        <v/>
      </c>
      <c r="U907" s="370" t="str">
        <f aca="false">IF(OR('Felling&amp;Restocking'!G907=0,'Felling&amp;Restocking'!G907=""),"",SUM('Felling&amp;Restocking'!P907/P907)*'Felling&amp;Restocking'!G907)</f>
        <v/>
      </c>
      <c r="V907" s="371" t="n">
        <f aca="false">IF(CONCATENATE('Felling&amp;Restocking'!U907&amp;'Felling&amp;Restocking'!W907&amp;'Felling&amp;Restocking'!Y907&amp;'Felling&amp;Restocking'!AA907&amp;'Felling&amp;Restocking'!AC907)="",0,1)</f>
        <v>0</v>
      </c>
      <c r="W907" s="372" t="n">
        <f aca="false">IF(OR(OR(TRIM('Felling&amp;Restocking'!H907)="T",TRIM('Felling&amp;Restocking'!H907)="DF",TRIM('Felling&amp;Restocking'!H907)="OS"),O907=0),0,1)</f>
        <v>0</v>
      </c>
      <c r="X907" s="372" t="n">
        <f aca="false">IF(OR('Felling&amp;Restocking'!$S907="",OR('Felling&amp;Restocking'!$S907=0,'Felling&amp;Restocking'!$S907="N/A")),0,1)</f>
        <v>0</v>
      </c>
      <c r="Y907" s="362" t="str">
        <f aca="false">IF(W907=1,T907,"")</f>
        <v/>
      </c>
      <c r="Z907" s="362" t="str">
        <f aca="false">IF(W907=1,U907,"")</f>
        <v/>
      </c>
      <c r="AA907" s="363" t="str">
        <f aca="false">CONCATENATE(IF(AND(AG907="B",AF907&lt;&gt;""),AF907,""),IF(AND(AI907="B",AH907&lt;&gt;""),AH907,""),IF(AND(AK907="B",AJ907&lt;&gt;""),AJ907,""),IF(AND(AM907="B",AL907&lt;&gt;""),AL907,""),IF(AND(AO907="B",AN907&lt;&gt;""),AN907,""),IF(AND(AQ907="B",AP907&lt;&gt;""),AP907,""))</f>
        <v/>
      </c>
      <c r="AC907" s="362" t="str">
        <f aca="false">CONCATENATE(IF(AND(AG907="C",AF907&lt;&gt;""),AF907,""),IF(AND(AI907="C",AH907&lt;&gt;""),AH907,""),IF(AND(AK907="C",AJ907&lt;&gt;""),AJ907,""),IF(AND(AM907="C",AL907&lt;&gt;""),AL907,""),IF(AND(AO907="C",AN907&lt;&gt;""),AN907,""),IF(AND(AQ907="C",AP907&lt;&gt;""),AP907,""))</f>
        <v/>
      </c>
      <c r="AE907" s="362" t="str">
        <f aca="false">CONCATENATE(IF(AS907="","",AS907),IF(AU907="","",AU907),IF(AW907="","",AW907),IF(AY907="","",AY907),IF(BA907="","",BA907),IF(BC907="","",BC907))</f>
        <v>1</v>
      </c>
      <c r="AF907" s="362" t="str">
        <f aca="false">IF('Felling&amp;Restocking'!I907="","",IFERROR(VLOOKUP( 'Felling&amp;Restocking'!I907,SpeciesList[],2,0),"," &amp; 'Felling&amp;Restocking'!I907))</f>
        <v/>
      </c>
      <c r="AG907" s="362" t="str">
        <f aca="false">IF('Felling&amp;Restocking'!I907="","",VLOOKUP( 'Felling&amp;Restocking'!I907,SpeciesList[],4,0))</f>
        <v/>
      </c>
      <c r="AH907" s="362" t="str">
        <f aca="false">IF('Felling&amp;Restocking'!J907="","",IFERROR("," &amp; VLOOKUP( 'Felling&amp;Restocking'!J907,SpeciesList[],2,0),"," &amp; 'Felling&amp;Restocking'!J907))</f>
        <v/>
      </c>
      <c r="AI907" s="362" t="str">
        <f aca="false">IF('Felling&amp;Restocking'!J907="","",VLOOKUP( 'Felling&amp;Restocking'!J907,SpeciesList[],4,0))</f>
        <v/>
      </c>
      <c r="AJ907" s="362" t="str">
        <f aca="false">IF('Felling&amp;Restocking'!K907="","",IFERROR("," &amp; VLOOKUP( 'Felling&amp;Restocking'!K907,SpeciesList[],2,0),"," &amp; 'Felling&amp;Restocking'!K907))</f>
        <v/>
      </c>
      <c r="AK907" s="362" t="str">
        <f aca="false">IF('Felling&amp;Restocking'!K907="","",VLOOKUP( 'Felling&amp;Restocking'!K907,SpeciesList[],4,0))</f>
        <v/>
      </c>
      <c r="AL907" s="362" t="str">
        <f aca="false">IF('Felling&amp;Restocking'!L907="","",IFERROR("," &amp; VLOOKUP( 'Felling&amp;Restocking'!L907,SpeciesList[],2,0),"," &amp; 'Felling&amp;Restocking'!L907))</f>
        <v/>
      </c>
      <c r="AM907" s="362" t="str">
        <f aca="false">IF('Felling&amp;Restocking'!L907="","",VLOOKUP( 'Felling&amp;Restocking'!L907,SpeciesList[],4,0))</f>
        <v/>
      </c>
      <c r="AN907" s="362" t="str">
        <f aca="false">IF('Felling&amp;Restocking'!M907="","",IFERROR("," &amp; VLOOKUP( 'Felling&amp;Restocking'!M907,SpeciesList[],2,0),"," &amp; 'Felling&amp;Restocking'!M907))</f>
        <v/>
      </c>
      <c r="AO907" s="362" t="str">
        <f aca="false">IF('Felling&amp;Restocking'!M907="","",VLOOKUP( 'Felling&amp;Restocking'!M907,SpeciesList[],4,0))</f>
        <v/>
      </c>
      <c r="AP907" s="362" t="str">
        <f aca="false">IF('Felling&amp;Restocking'!N907="","",IFERROR("," &amp; VLOOKUP( 'Felling&amp;Restocking'!N907,SpeciesList[],2,0),"," &amp; 'Felling&amp;Restocking'!N907))</f>
        <v/>
      </c>
      <c r="AQ907" s="362" t="str">
        <f aca="false">IF('Felling&amp;Restocking'!N907="","",VLOOKUP( 'Felling&amp;Restocking'!N907,SpeciesList[],4,0))</f>
        <v/>
      </c>
      <c r="AT907" s="362" t="str">
        <f aca="false">IF('Sub-Cpt Record'!A907&lt;&gt;"",CONCATENATE('Sub-Cpt Record'!A907,'Sub-Cpt Record'!B907,'Sub-Cpt Record'!C907),"")</f>
        <v/>
      </c>
      <c r="AU907" s="362" t="n">
        <f aca="false">IF($AT907="",1,COUNTIFS($AT$11:$AT$1000, $AT907))</f>
        <v>1</v>
      </c>
      <c r="AV907" s="362" t="n">
        <f aca="false">IF(AT907&lt;&gt;"",'Sub-Cpt Record'!C907/CODE!AU907,0)</f>
        <v>0</v>
      </c>
    </row>
    <row r="908" customFormat="false" ht="15" hidden="false" customHeight="false" outlineLevel="0" collapsed="false">
      <c r="A908" s="362" t="str">
        <f aca="false">IF('Sub-Cpt Record'!B908="",IF(OR('Sub-Cpt Record'!A908=0,'Sub-Cpt Record'!A908=""),"",'Sub-Cpt Record'!A908),CONCATENATE('Sub-Cpt Record'!A908&amp;'Sub-Cpt Record'!B908))</f>
        <v/>
      </c>
      <c r="B908" s="362" t="n">
        <f aca="false">IF($A908="",1,COUNTIFS($A$11:$A$1000, $A908))</f>
        <v>1</v>
      </c>
      <c r="C908" s="363" t="str">
        <f aca="false">IF('Sub-Cpt Record'!E908 = "","",'Sub-Cpt Record'!E908&amp;"  ")</f>
        <v/>
      </c>
      <c r="D908" s="362" t="str">
        <f aca="false">IF('Sub-Cpt Record'!F908 = "","",'Sub-Cpt Record'!F908&amp;"  ")</f>
        <v/>
      </c>
      <c r="E908" s="362" t="str">
        <f aca="false">IF('Sub-Cpt Record'!G908 = "","",'Sub-Cpt Record'!G908&amp;"  ")</f>
        <v/>
      </c>
      <c r="F908" s="362" t="str">
        <f aca="false">IF('Sub-Cpt Record'!H908 = "","",'Sub-Cpt Record'!H908&amp;"  ")</f>
        <v/>
      </c>
      <c r="G908" s="362" t="str">
        <f aca="false">IF('Sub-Cpt Record'!I908 = "","",'Sub-Cpt Record'!I908&amp;"  ")</f>
        <v/>
      </c>
      <c r="H908" s="362" t="str">
        <f aca="false">IF('Sub-Cpt Record'!J908 = "","",'Sub-Cpt Record'!J908&amp;"  ")</f>
        <v/>
      </c>
      <c r="I908" s="364" t="str">
        <f aca="false">CONCATENATE(C908&amp;D908&amp;E908&amp;F908&amp;G908&amp;H908)</f>
        <v/>
      </c>
      <c r="J908" s="362" t="n">
        <f aca="false">IF(A908&lt;&gt;"",'Sub-Cpt Record'!C908/CODE!B908,0)</f>
        <v>0</v>
      </c>
      <c r="L908" s="365" t="str">
        <f aca="false">IF(A908="",IF(L909=1,1,""),1)</f>
        <v/>
      </c>
      <c r="N908" s="366" t="n">
        <f aca="false">COUNTIFS('Felling&amp;Restocking'!$A$11:$A$1000, 'Felling&amp;Restocking'!$A908, 'Felling&amp;Restocking'!$B$11:$B$1000, 'Felling&amp;Restocking'!$B908, 'Felling&amp;Restocking'!$H$11:$H$1000, 'Felling&amp;Restocking'!$H908)</f>
        <v>0</v>
      </c>
      <c r="O908" s="366" t="n">
        <f aca="false">IF(OR('Felling&amp;Restocking'!H908=0,'Felling&amp;Restocking'!H908=""),0,1)</f>
        <v>0</v>
      </c>
      <c r="P908" s="367" t="n">
        <f aca="false">SUM('Felling&amp;Restocking'!O908+'Felling&amp;Restocking'!P908)</f>
        <v>0</v>
      </c>
      <c r="S908" s="369" t="n">
        <f aca="false">IF(AND(O908&lt;&gt;0,P908&lt;&gt;0,'Felling&amp;Restocking'!G908&lt;&gt;0,AA908="",AC908=""),1,0)</f>
        <v>0</v>
      </c>
      <c r="T908" s="370" t="str">
        <f aca="false">IF(OR('Felling&amp;Restocking'!G908=0,'Felling&amp;Restocking'!G908=""),"",SUM('Felling&amp;Restocking'!O908/P908)*'Felling&amp;Restocking'!G908)</f>
        <v/>
      </c>
      <c r="U908" s="370" t="str">
        <f aca="false">IF(OR('Felling&amp;Restocking'!G908=0,'Felling&amp;Restocking'!G908=""),"",SUM('Felling&amp;Restocking'!P908/P908)*'Felling&amp;Restocking'!G908)</f>
        <v/>
      </c>
      <c r="V908" s="371" t="n">
        <f aca="false">IF(CONCATENATE('Felling&amp;Restocking'!U908&amp;'Felling&amp;Restocking'!W908&amp;'Felling&amp;Restocking'!Y908&amp;'Felling&amp;Restocking'!AA908&amp;'Felling&amp;Restocking'!AC908)="",0,1)</f>
        <v>0</v>
      </c>
      <c r="W908" s="372" t="n">
        <f aca="false">IF(OR(OR(TRIM('Felling&amp;Restocking'!H908)="T",TRIM('Felling&amp;Restocking'!H908)="DF",TRIM('Felling&amp;Restocking'!H908)="OS"),O908=0),0,1)</f>
        <v>0</v>
      </c>
      <c r="X908" s="372" t="n">
        <f aca="false">IF(OR('Felling&amp;Restocking'!$S908="",OR('Felling&amp;Restocking'!$S908=0,'Felling&amp;Restocking'!$S908="N/A")),0,1)</f>
        <v>0</v>
      </c>
      <c r="Y908" s="362" t="str">
        <f aca="false">IF(W908=1,T908,"")</f>
        <v/>
      </c>
      <c r="Z908" s="362" t="str">
        <f aca="false">IF(W908=1,U908,"")</f>
        <v/>
      </c>
      <c r="AA908" s="363" t="str">
        <f aca="false">CONCATENATE(IF(AND(AG908="B",AF908&lt;&gt;""),AF908,""),IF(AND(AI908="B",AH908&lt;&gt;""),AH908,""),IF(AND(AK908="B",AJ908&lt;&gt;""),AJ908,""),IF(AND(AM908="B",AL908&lt;&gt;""),AL908,""),IF(AND(AO908="B",AN908&lt;&gt;""),AN908,""),IF(AND(AQ908="B",AP908&lt;&gt;""),AP908,""))</f>
        <v/>
      </c>
      <c r="AC908" s="362" t="str">
        <f aca="false">CONCATENATE(IF(AND(AG908="C",AF908&lt;&gt;""),AF908,""),IF(AND(AI908="C",AH908&lt;&gt;""),AH908,""),IF(AND(AK908="C",AJ908&lt;&gt;""),AJ908,""),IF(AND(AM908="C",AL908&lt;&gt;""),AL908,""),IF(AND(AO908="C",AN908&lt;&gt;""),AN908,""),IF(AND(AQ908="C",AP908&lt;&gt;""),AP908,""))</f>
        <v/>
      </c>
      <c r="AE908" s="362" t="str">
        <f aca="false">CONCATENATE(IF(AS908="","",AS908),IF(AU908="","",AU908),IF(AW908="","",AW908),IF(AY908="","",AY908),IF(BA908="","",BA908),IF(BC908="","",BC908))</f>
        <v>1</v>
      </c>
      <c r="AF908" s="362" t="str">
        <f aca="false">IF('Felling&amp;Restocking'!I908="","",IFERROR(VLOOKUP( 'Felling&amp;Restocking'!I908,SpeciesList[],2,0),"," &amp; 'Felling&amp;Restocking'!I908))</f>
        <v/>
      </c>
      <c r="AG908" s="362" t="str">
        <f aca="false">IF('Felling&amp;Restocking'!I908="","",VLOOKUP( 'Felling&amp;Restocking'!I908,SpeciesList[],4,0))</f>
        <v/>
      </c>
      <c r="AH908" s="362" t="str">
        <f aca="false">IF('Felling&amp;Restocking'!J908="","",IFERROR("," &amp; VLOOKUP( 'Felling&amp;Restocking'!J908,SpeciesList[],2,0),"," &amp; 'Felling&amp;Restocking'!J908))</f>
        <v/>
      </c>
      <c r="AI908" s="362" t="str">
        <f aca="false">IF('Felling&amp;Restocking'!J908="","",VLOOKUP( 'Felling&amp;Restocking'!J908,SpeciesList[],4,0))</f>
        <v/>
      </c>
      <c r="AJ908" s="362" t="str">
        <f aca="false">IF('Felling&amp;Restocking'!K908="","",IFERROR("," &amp; VLOOKUP( 'Felling&amp;Restocking'!K908,SpeciesList[],2,0),"," &amp; 'Felling&amp;Restocking'!K908))</f>
        <v/>
      </c>
      <c r="AK908" s="362" t="str">
        <f aca="false">IF('Felling&amp;Restocking'!K908="","",VLOOKUP( 'Felling&amp;Restocking'!K908,SpeciesList[],4,0))</f>
        <v/>
      </c>
      <c r="AL908" s="362" t="str">
        <f aca="false">IF('Felling&amp;Restocking'!L908="","",IFERROR("," &amp; VLOOKUP( 'Felling&amp;Restocking'!L908,SpeciesList[],2,0),"," &amp; 'Felling&amp;Restocking'!L908))</f>
        <v/>
      </c>
      <c r="AM908" s="362" t="str">
        <f aca="false">IF('Felling&amp;Restocking'!L908="","",VLOOKUP( 'Felling&amp;Restocking'!L908,SpeciesList[],4,0))</f>
        <v/>
      </c>
      <c r="AN908" s="362" t="str">
        <f aca="false">IF('Felling&amp;Restocking'!M908="","",IFERROR("," &amp; VLOOKUP( 'Felling&amp;Restocking'!M908,SpeciesList[],2,0),"," &amp; 'Felling&amp;Restocking'!M908))</f>
        <v/>
      </c>
      <c r="AO908" s="362" t="str">
        <f aca="false">IF('Felling&amp;Restocking'!M908="","",VLOOKUP( 'Felling&amp;Restocking'!M908,SpeciesList[],4,0))</f>
        <v/>
      </c>
      <c r="AP908" s="362" t="str">
        <f aca="false">IF('Felling&amp;Restocking'!N908="","",IFERROR("," &amp; VLOOKUP( 'Felling&amp;Restocking'!N908,SpeciesList[],2,0),"," &amp; 'Felling&amp;Restocking'!N908))</f>
        <v/>
      </c>
      <c r="AQ908" s="362" t="str">
        <f aca="false">IF('Felling&amp;Restocking'!N908="","",VLOOKUP( 'Felling&amp;Restocking'!N908,SpeciesList[],4,0))</f>
        <v/>
      </c>
      <c r="AT908" s="362" t="str">
        <f aca="false">IF('Sub-Cpt Record'!A908&lt;&gt;"",CONCATENATE('Sub-Cpt Record'!A908,'Sub-Cpt Record'!B908,'Sub-Cpt Record'!C908),"")</f>
        <v/>
      </c>
      <c r="AU908" s="362" t="n">
        <f aca="false">IF($AT908="",1,COUNTIFS($AT$11:$AT$1000, $AT908))</f>
        <v>1</v>
      </c>
      <c r="AV908" s="362" t="n">
        <f aca="false">IF(AT908&lt;&gt;"",'Sub-Cpt Record'!C908/CODE!AU908,0)</f>
        <v>0</v>
      </c>
    </row>
    <row r="909" customFormat="false" ht="15" hidden="false" customHeight="false" outlineLevel="0" collapsed="false">
      <c r="A909" s="362" t="str">
        <f aca="false">IF('Sub-Cpt Record'!B909="",IF(OR('Sub-Cpt Record'!A909=0,'Sub-Cpt Record'!A909=""),"",'Sub-Cpt Record'!A909),CONCATENATE('Sub-Cpt Record'!A909&amp;'Sub-Cpt Record'!B909))</f>
        <v/>
      </c>
      <c r="B909" s="362" t="n">
        <f aca="false">IF($A909="",1,COUNTIFS($A$11:$A$1000, $A909))</f>
        <v>1</v>
      </c>
      <c r="C909" s="363" t="str">
        <f aca="false">IF('Sub-Cpt Record'!E909 = "","",'Sub-Cpt Record'!E909&amp;"  ")</f>
        <v/>
      </c>
      <c r="D909" s="362" t="str">
        <f aca="false">IF('Sub-Cpt Record'!F909 = "","",'Sub-Cpt Record'!F909&amp;"  ")</f>
        <v/>
      </c>
      <c r="E909" s="362" t="str">
        <f aca="false">IF('Sub-Cpt Record'!G909 = "","",'Sub-Cpt Record'!G909&amp;"  ")</f>
        <v/>
      </c>
      <c r="F909" s="362" t="str">
        <f aca="false">IF('Sub-Cpt Record'!H909 = "","",'Sub-Cpt Record'!H909&amp;"  ")</f>
        <v/>
      </c>
      <c r="G909" s="362" t="str">
        <f aca="false">IF('Sub-Cpt Record'!I909 = "","",'Sub-Cpt Record'!I909&amp;"  ")</f>
        <v/>
      </c>
      <c r="H909" s="362" t="str">
        <f aca="false">IF('Sub-Cpt Record'!J909 = "","",'Sub-Cpt Record'!J909&amp;"  ")</f>
        <v/>
      </c>
      <c r="I909" s="364" t="str">
        <f aca="false">CONCATENATE(C909&amp;D909&amp;E909&amp;F909&amp;G909&amp;H909)</f>
        <v/>
      </c>
      <c r="J909" s="362" t="n">
        <f aca="false">IF(A909&lt;&gt;"",'Sub-Cpt Record'!C909/CODE!B909,0)</f>
        <v>0</v>
      </c>
      <c r="L909" s="365" t="str">
        <f aca="false">IF(A909="",IF(L910=1,1,""),1)</f>
        <v/>
      </c>
      <c r="N909" s="366" t="n">
        <f aca="false">COUNTIFS('Felling&amp;Restocking'!$A$11:$A$1000, 'Felling&amp;Restocking'!$A909, 'Felling&amp;Restocking'!$B$11:$B$1000, 'Felling&amp;Restocking'!$B909, 'Felling&amp;Restocking'!$H$11:$H$1000, 'Felling&amp;Restocking'!$H909)</f>
        <v>0</v>
      </c>
      <c r="O909" s="366" t="n">
        <f aca="false">IF(OR('Felling&amp;Restocking'!H909=0,'Felling&amp;Restocking'!H909=""),0,1)</f>
        <v>0</v>
      </c>
      <c r="P909" s="367" t="n">
        <f aca="false">SUM('Felling&amp;Restocking'!O909+'Felling&amp;Restocking'!P909)</f>
        <v>0</v>
      </c>
      <c r="S909" s="369" t="n">
        <f aca="false">IF(AND(O909&lt;&gt;0,P909&lt;&gt;0,'Felling&amp;Restocking'!G909&lt;&gt;0,AA909="",AC909=""),1,0)</f>
        <v>0</v>
      </c>
      <c r="T909" s="370" t="str">
        <f aca="false">IF(OR('Felling&amp;Restocking'!G909=0,'Felling&amp;Restocking'!G909=""),"",SUM('Felling&amp;Restocking'!O909/P909)*'Felling&amp;Restocking'!G909)</f>
        <v/>
      </c>
      <c r="U909" s="370" t="str">
        <f aca="false">IF(OR('Felling&amp;Restocking'!G909=0,'Felling&amp;Restocking'!G909=""),"",SUM('Felling&amp;Restocking'!P909/P909)*'Felling&amp;Restocking'!G909)</f>
        <v/>
      </c>
      <c r="V909" s="371" t="n">
        <f aca="false">IF(CONCATENATE('Felling&amp;Restocking'!U909&amp;'Felling&amp;Restocking'!W909&amp;'Felling&amp;Restocking'!Y909&amp;'Felling&amp;Restocking'!AA909&amp;'Felling&amp;Restocking'!AC909)="",0,1)</f>
        <v>0</v>
      </c>
      <c r="W909" s="372" t="n">
        <f aca="false">IF(OR(OR(TRIM('Felling&amp;Restocking'!H909)="T",TRIM('Felling&amp;Restocking'!H909)="DF",TRIM('Felling&amp;Restocking'!H909)="OS"),O909=0),0,1)</f>
        <v>0</v>
      </c>
      <c r="X909" s="372" t="n">
        <f aca="false">IF(OR('Felling&amp;Restocking'!$S909="",OR('Felling&amp;Restocking'!$S909=0,'Felling&amp;Restocking'!$S909="N/A")),0,1)</f>
        <v>0</v>
      </c>
      <c r="Y909" s="362" t="str">
        <f aca="false">IF(W909=1,T909,"")</f>
        <v/>
      </c>
      <c r="Z909" s="362" t="str">
        <f aca="false">IF(W909=1,U909,"")</f>
        <v/>
      </c>
      <c r="AA909" s="363" t="str">
        <f aca="false">CONCATENATE(IF(AND(AG909="B",AF909&lt;&gt;""),AF909,""),IF(AND(AI909="B",AH909&lt;&gt;""),AH909,""),IF(AND(AK909="B",AJ909&lt;&gt;""),AJ909,""),IF(AND(AM909="B",AL909&lt;&gt;""),AL909,""),IF(AND(AO909="B",AN909&lt;&gt;""),AN909,""),IF(AND(AQ909="B",AP909&lt;&gt;""),AP909,""))</f>
        <v/>
      </c>
      <c r="AC909" s="362" t="str">
        <f aca="false">CONCATENATE(IF(AND(AG909="C",AF909&lt;&gt;""),AF909,""),IF(AND(AI909="C",AH909&lt;&gt;""),AH909,""),IF(AND(AK909="C",AJ909&lt;&gt;""),AJ909,""),IF(AND(AM909="C",AL909&lt;&gt;""),AL909,""),IF(AND(AO909="C",AN909&lt;&gt;""),AN909,""),IF(AND(AQ909="C",AP909&lt;&gt;""),AP909,""))</f>
        <v/>
      </c>
      <c r="AE909" s="362" t="str">
        <f aca="false">CONCATENATE(IF(AS909="","",AS909),IF(AU909="","",AU909),IF(AW909="","",AW909),IF(AY909="","",AY909),IF(BA909="","",BA909),IF(BC909="","",BC909))</f>
        <v>1</v>
      </c>
      <c r="AF909" s="362" t="str">
        <f aca="false">IF('Felling&amp;Restocking'!I909="","",IFERROR(VLOOKUP( 'Felling&amp;Restocking'!I909,SpeciesList[],2,0),"," &amp; 'Felling&amp;Restocking'!I909))</f>
        <v/>
      </c>
      <c r="AG909" s="362" t="str">
        <f aca="false">IF('Felling&amp;Restocking'!I909="","",VLOOKUP( 'Felling&amp;Restocking'!I909,SpeciesList[],4,0))</f>
        <v/>
      </c>
      <c r="AH909" s="362" t="str">
        <f aca="false">IF('Felling&amp;Restocking'!J909="","",IFERROR("," &amp; VLOOKUP( 'Felling&amp;Restocking'!J909,SpeciesList[],2,0),"," &amp; 'Felling&amp;Restocking'!J909))</f>
        <v/>
      </c>
      <c r="AI909" s="362" t="str">
        <f aca="false">IF('Felling&amp;Restocking'!J909="","",VLOOKUP( 'Felling&amp;Restocking'!J909,SpeciesList[],4,0))</f>
        <v/>
      </c>
      <c r="AJ909" s="362" t="str">
        <f aca="false">IF('Felling&amp;Restocking'!K909="","",IFERROR("," &amp; VLOOKUP( 'Felling&amp;Restocking'!K909,SpeciesList[],2,0),"," &amp; 'Felling&amp;Restocking'!K909))</f>
        <v/>
      </c>
      <c r="AK909" s="362" t="str">
        <f aca="false">IF('Felling&amp;Restocking'!K909="","",VLOOKUP( 'Felling&amp;Restocking'!K909,SpeciesList[],4,0))</f>
        <v/>
      </c>
      <c r="AL909" s="362" t="str">
        <f aca="false">IF('Felling&amp;Restocking'!L909="","",IFERROR("," &amp; VLOOKUP( 'Felling&amp;Restocking'!L909,SpeciesList[],2,0),"," &amp; 'Felling&amp;Restocking'!L909))</f>
        <v/>
      </c>
      <c r="AM909" s="362" t="str">
        <f aca="false">IF('Felling&amp;Restocking'!L909="","",VLOOKUP( 'Felling&amp;Restocking'!L909,SpeciesList[],4,0))</f>
        <v/>
      </c>
      <c r="AN909" s="362" t="str">
        <f aca="false">IF('Felling&amp;Restocking'!M909="","",IFERROR("," &amp; VLOOKUP( 'Felling&amp;Restocking'!M909,SpeciesList[],2,0),"," &amp; 'Felling&amp;Restocking'!M909))</f>
        <v/>
      </c>
      <c r="AO909" s="362" t="str">
        <f aca="false">IF('Felling&amp;Restocking'!M909="","",VLOOKUP( 'Felling&amp;Restocking'!M909,SpeciesList[],4,0))</f>
        <v/>
      </c>
      <c r="AP909" s="362" t="str">
        <f aca="false">IF('Felling&amp;Restocking'!N909="","",IFERROR("," &amp; VLOOKUP( 'Felling&amp;Restocking'!N909,SpeciesList[],2,0),"," &amp; 'Felling&amp;Restocking'!N909))</f>
        <v/>
      </c>
      <c r="AQ909" s="362" t="str">
        <f aca="false">IF('Felling&amp;Restocking'!N909="","",VLOOKUP( 'Felling&amp;Restocking'!N909,SpeciesList[],4,0))</f>
        <v/>
      </c>
      <c r="AT909" s="362" t="str">
        <f aca="false">IF('Sub-Cpt Record'!A909&lt;&gt;"",CONCATENATE('Sub-Cpt Record'!A909,'Sub-Cpt Record'!B909,'Sub-Cpt Record'!C909),"")</f>
        <v/>
      </c>
      <c r="AU909" s="362" t="n">
        <f aca="false">IF($AT909="",1,COUNTIFS($AT$11:$AT$1000, $AT909))</f>
        <v>1</v>
      </c>
      <c r="AV909" s="362" t="n">
        <f aca="false">IF(AT909&lt;&gt;"",'Sub-Cpt Record'!C909/CODE!AU909,0)</f>
        <v>0</v>
      </c>
    </row>
    <row r="910" customFormat="false" ht="15" hidden="false" customHeight="false" outlineLevel="0" collapsed="false">
      <c r="A910" s="362" t="str">
        <f aca="false">IF('Sub-Cpt Record'!B910="",IF(OR('Sub-Cpt Record'!A910=0,'Sub-Cpt Record'!A910=""),"",'Sub-Cpt Record'!A910),CONCATENATE('Sub-Cpt Record'!A910&amp;'Sub-Cpt Record'!B910))</f>
        <v/>
      </c>
      <c r="B910" s="362" t="n">
        <f aca="false">IF($A910="",1,COUNTIFS($A$11:$A$1000, $A910))</f>
        <v>1</v>
      </c>
      <c r="C910" s="363" t="str">
        <f aca="false">IF('Sub-Cpt Record'!E910 = "","",'Sub-Cpt Record'!E910&amp;"  ")</f>
        <v/>
      </c>
      <c r="D910" s="362" t="str">
        <f aca="false">IF('Sub-Cpt Record'!F910 = "","",'Sub-Cpt Record'!F910&amp;"  ")</f>
        <v/>
      </c>
      <c r="E910" s="362" t="str">
        <f aca="false">IF('Sub-Cpt Record'!G910 = "","",'Sub-Cpt Record'!G910&amp;"  ")</f>
        <v/>
      </c>
      <c r="F910" s="362" t="str">
        <f aca="false">IF('Sub-Cpt Record'!H910 = "","",'Sub-Cpt Record'!H910&amp;"  ")</f>
        <v/>
      </c>
      <c r="G910" s="362" t="str">
        <f aca="false">IF('Sub-Cpt Record'!I910 = "","",'Sub-Cpt Record'!I910&amp;"  ")</f>
        <v/>
      </c>
      <c r="H910" s="362" t="str">
        <f aca="false">IF('Sub-Cpt Record'!J910 = "","",'Sub-Cpt Record'!J910&amp;"  ")</f>
        <v/>
      </c>
      <c r="I910" s="364" t="str">
        <f aca="false">CONCATENATE(C910&amp;D910&amp;E910&amp;F910&amp;G910&amp;H910)</f>
        <v/>
      </c>
      <c r="J910" s="362" t="n">
        <f aca="false">IF(A910&lt;&gt;"",'Sub-Cpt Record'!C910/CODE!B910,0)</f>
        <v>0</v>
      </c>
      <c r="L910" s="365" t="str">
        <f aca="false">IF(A910="",IF(L911=1,1,""),1)</f>
        <v/>
      </c>
      <c r="N910" s="366" t="n">
        <f aca="false">COUNTIFS('Felling&amp;Restocking'!$A$11:$A$1000, 'Felling&amp;Restocking'!$A910, 'Felling&amp;Restocking'!$B$11:$B$1000, 'Felling&amp;Restocking'!$B910, 'Felling&amp;Restocking'!$H$11:$H$1000, 'Felling&amp;Restocking'!$H910)</f>
        <v>0</v>
      </c>
      <c r="O910" s="366" t="n">
        <f aca="false">IF(OR('Felling&amp;Restocking'!H910=0,'Felling&amp;Restocking'!H910=""),0,1)</f>
        <v>0</v>
      </c>
      <c r="P910" s="367" t="n">
        <f aca="false">SUM('Felling&amp;Restocking'!O910+'Felling&amp;Restocking'!P910)</f>
        <v>0</v>
      </c>
      <c r="S910" s="369" t="n">
        <f aca="false">IF(AND(O910&lt;&gt;0,P910&lt;&gt;0,'Felling&amp;Restocking'!G910&lt;&gt;0,AA910="",AC910=""),1,0)</f>
        <v>0</v>
      </c>
      <c r="T910" s="370" t="str">
        <f aca="false">IF(OR('Felling&amp;Restocking'!G910=0,'Felling&amp;Restocking'!G910=""),"",SUM('Felling&amp;Restocking'!O910/P910)*'Felling&amp;Restocking'!G910)</f>
        <v/>
      </c>
      <c r="U910" s="370" t="str">
        <f aca="false">IF(OR('Felling&amp;Restocking'!G910=0,'Felling&amp;Restocking'!G910=""),"",SUM('Felling&amp;Restocking'!P910/P910)*'Felling&amp;Restocking'!G910)</f>
        <v/>
      </c>
      <c r="V910" s="371" t="n">
        <f aca="false">IF(CONCATENATE('Felling&amp;Restocking'!U910&amp;'Felling&amp;Restocking'!W910&amp;'Felling&amp;Restocking'!Y910&amp;'Felling&amp;Restocking'!AA910&amp;'Felling&amp;Restocking'!AC910)="",0,1)</f>
        <v>0</v>
      </c>
      <c r="W910" s="372" t="n">
        <f aca="false">IF(OR(OR(TRIM('Felling&amp;Restocking'!H910)="T",TRIM('Felling&amp;Restocking'!H910)="DF",TRIM('Felling&amp;Restocking'!H910)="OS"),O910=0),0,1)</f>
        <v>0</v>
      </c>
      <c r="X910" s="372" t="n">
        <f aca="false">IF(OR('Felling&amp;Restocking'!$S910="",OR('Felling&amp;Restocking'!$S910=0,'Felling&amp;Restocking'!$S910="N/A")),0,1)</f>
        <v>0</v>
      </c>
      <c r="Y910" s="362" t="str">
        <f aca="false">IF(W910=1,T910,"")</f>
        <v/>
      </c>
      <c r="Z910" s="362" t="str">
        <f aca="false">IF(W910=1,U910,"")</f>
        <v/>
      </c>
      <c r="AA910" s="363" t="str">
        <f aca="false">CONCATENATE(IF(AND(AG910="B",AF910&lt;&gt;""),AF910,""),IF(AND(AI910="B",AH910&lt;&gt;""),AH910,""),IF(AND(AK910="B",AJ910&lt;&gt;""),AJ910,""),IF(AND(AM910="B",AL910&lt;&gt;""),AL910,""),IF(AND(AO910="B",AN910&lt;&gt;""),AN910,""),IF(AND(AQ910="B",AP910&lt;&gt;""),AP910,""))</f>
        <v/>
      </c>
      <c r="AC910" s="362" t="str">
        <f aca="false">CONCATENATE(IF(AND(AG910="C",AF910&lt;&gt;""),AF910,""),IF(AND(AI910="C",AH910&lt;&gt;""),AH910,""),IF(AND(AK910="C",AJ910&lt;&gt;""),AJ910,""),IF(AND(AM910="C",AL910&lt;&gt;""),AL910,""),IF(AND(AO910="C",AN910&lt;&gt;""),AN910,""),IF(AND(AQ910="C",AP910&lt;&gt;""),AP910,""))</f>
        <v/>
      </c>
      <c r="AE910" s="362" t="str">
        <f aca="false">CONCATENATE(IF(AS910="","",AS910),IF(AU910="","",AU910),IF(AW910="","",AW910),IF(AY910="","",AY910),IF(BA910="","",BA910),IF(BC910="","",BC910))</f>
        <v>1</v>
      </c>
      <c r="AF910" s="362" t="str">
        <f aca="false">IF('Felling&amp;Restocking'!I910="","",IFERROR(VLOOKUP( 'Felling&amp;Restocking'!I910,SpeciesList[],2,0),"," &amp; 'Felling&amp;Restocking'!I910))</f>
        <v/>
      </c>
      <c r="AG910" s="362" t="str">
        <f aca="false">IF('Felling&amp;Restocking'!I910="","",VLOOKUP( 'Felling&amp;Restocking'!I910,SpeciesList[],4,0))</f>
        <v/>
      </c>
      <c r="AH910" s="362" t="str">
        <f aca="false">IF('Felling&amp;Restocking'!J910="","",IFERROR("," &amp; VLOOKUP( 'Felling&amp;Restocking'!J910,SpeciesList[],2,0),"," &amp; 'Felling&amp;Restocking'!J910))</f>
        <v/>
      </c>
      <c r="AI910" s="362" t="str">
        <f aca="false">IF('Felling&amp;Restocking'!J910="","",VLOOKUP( 'Felling&amp;Restocking'!J910,SpeciesList[],4,0))</f>
        <v/>
      </c>
      <c r="AJ910" s="362" t="str">
        <f aca="false">IF('Felling&amp;Restocking'!K910="","",IFERROR("," &amp; VLOOKUP( 'Felling&amp;Restocking'!K910,SpeciesList[],2,0),"," &amp; 'Felling&amp;Restocking'!K910))</f>
        <v/>
      </c>
      <c r="AK910" s="362" t="str">
        <f aca="false">IF('Felling&amp;Restocking'!K910="","",VLOOKUP( 'Felling&amp;Restocking'!K910,SpeciesList[],4,0))</f>
        <v/>
      </c>
      <c r="AL910" s="362" t="str">
        <f aca="false">IF('Felling&amp;Restocking'!L910="","",IFERROR("," &amp; VLOOKUP( 'Felling&amp;Restocking'!L910,SpeciesList[],2,0),"," &amp; 'Felling&amp;Restocking'!L910))</f>
        <v/>
      </c>
      <c r="AM910" s="362" t="str">
        <f aca="false">IF('Felling&amp;Restocking'!L910="","",VLOOKUP( 'Felling&amp;Restocking'!L910,SpeciesList[],4,0))</f>
        <v/>
      </c>
      <c r="AN910" s="362" t="str">
        <f aca="false">IF('Felling&amp;Restocking'!M910="","",IFERROR("," &amp; VLOOKUP( 'Felling&amp;Restocking'!M910,SpeciesList[],2,0),"," &amp; 'Felling&amp;Restocking'!M910))</f>
        <v/>
      </c>
      <c r="AO910" s="362" t="str">
        <f aca="false">IF('Felling&amp;Restocking'!M910="","",VLOOKUP( 'Felling&amp;Restocking'!M910,SpeciesList[],4,0))</f>
        <v/>
      </c>
      <c r="AP910" s="362" t="str">
        <f aca="false">IF('Felling&amp;Restocking'!N910="","",IFERROR("," &amp; VLOOKUP( 'Felling&amp;Restocking'!N910,SpeciesList[],2,0),"," &amp; 'Felling&amp;Restocking'!N910))</f>
        <v/>
      </c>
      <c r="AQ910" s="362" t="str">
        <f aca="false">IF('Felling&amp;Restocking'!N910="","",VLOOKUP( 'Felling&amp;Restocking'!N910,SpeciesList[],4,0))</f>
        <v/>
      </c>
      <c r="AT910" s="362" t="str">
        <f aca="false">IF('Sub-Cpt Record'!A910&lt;&gt;"",CONCATENATE('Sub-Cpt Record'!A910,'Sub-Cpt Record'!B910,'Sub-Cpt Record'!C910),"")</f>
        <v/>
      </c>
      <c r="AU910" s="362" t="n">
        <f aca="false">IF($AT910="",1,COUNTIFS($AT$11:$AT$1000, $AT910))</f>
        <v>1</v>
      </c>
      <c r="AV910" s="362" t="n">
        <f aca="false">IF(AT910&lt;&gt;"",'Sub-Cpt Record'!C910/CODE!AU910,0)</f>
        <v>0</v>
      </c>
    </row>
    <row r="911" customFormat="false" ht="15" hidden="false" customHeight="false" outlineLevel="0" collapsed="false">
      <c r="A911" s="362" t="str">
        <f aca="false">IF('Sub-Cpt Record'!B911="",IF(OR('Sub-Cpt Record'!A911=0,'Sub-Cpt Record'!A911=""),"",'Sub-Cpt Record'!A911),CONCATENATE('Sub-Cpt Record'!A911&amp;'Sub-Cpt Record'!B911))</f>
        <v/>
      </c>
      <c r="B911" s="362" t="n">
        <f aca="false">IF($A911="",1,COUNTIFS($A$11:$A$1000, $A911))</f>
        <v>1</v>
      </c>
      <c r="C911" s="363" t="str">
        <f aca="false">IF('Sub-Cpt Record'!E911 = "","",'Sub-Cpt Record'!E911&amp;"  ")</f>
        <v/>
      </c>
      <c r="D911" s="362" t="str">
        <f aca="false">IF('Sub-Cpt Record'!F911 = "","",'Sub-Cpt Record'!F911&amp;"  ")</f>
        <v/>
      </c>
      <c r="E911" s="362" t="str">
        <f aca="false">IF('Sub-Cpt Record'!G911 = "","",'Sub-Cpt Record'!G911&amp;"  ")</f>
        <v/>
      </c>
      <c r="F911" s="362" t="str">
        <f aca="false">IF('Sub-Cpt Record'!H911 = "","",'Sub-Cpt Record'!H911&amp;"  ")</f>
        <v/>
      </c>
      <c r="G911" s="362" t="str">
        <f aca="false">IF('Sub-Cpt Record'!I911 = "","",'Sub-Cpt Record'!I911&amp;"  ")</f>
        <v/>
      </c>
      <c r="H911" s="362" t="str">
        <f aca="false">IF('Sub-Cpt Record'!J911 = "","",'Sub-Cpt Record'!J911&amp;"  ")</f>
        <v/>
      </c>
      <c r="I911" s="364" t="str">
        <f aca="false">CONCATENATE(C911&amp;D911&amp;E911&amp;F911&amp;G911&amp;H911)</f>
        <v/>
      </c>
      <c r="J911" s="362" t="n">
        <f aca="false">IF(A911&lt;&gt;"",'Sub-Cpt Record'!C911/CODE!B911,0)</f>
        <v>0</v>
      </c>
      <c r="L911" s="365" t="str">
        <f aca="false">IF(A911="",IF(L912=1,1,""),1)</f>
        <v/>
      </c>
      <c r="N911" s="366" t="n">
        <f aca="false">COUNTIFS('Felling&amp;Restocking'!$A$11:$A$1000, 'Felling&amp;Restocking'!$A911, 'Felling&amp;Restocking'!$B$11:$B$1000, 'Felling&amp;Restocking'!$B911, 'Felling&amp;Restocking'!$H$11:$H$1000, 'Felling&amp;Restocking'!$H911)</f>
        <v>0</v>
      </c>
      <c r="O911" s="366" t="n">
        <f aca="false">IF(OR('Felling&amp;Restocking'!H911=0,'Felling&amp;Restocking'!H911=""),0,1)</f>
        <v>0</v>
      </c>
      <c r="P911" s="367" t="n">
        <f aca="false">SUM('Felling&amp;Restocking'!O911+'Felling&amp;Restocking'!P911)</f>
        <v>0</v>
      </c>
      <c r="S911" s="369" t="n">
        <f aca="false">IF(AND(O911&lt;&gt;0,P911&lt;&gt;0,'Felling&amp;Restocking'!G911&lt;&gt;0,AA911="",AC911=""),1,0)</f>
        <v>0</v>
      </c>
      <c r="T911" s="370" t="str">
        <f aca="false">IF(OR('Felling&amp;Restocking'!G911=0,'Felling&amp;Restocking'!G911=""),"",SUM('Felling&amp;Restocking'!O911/P911)*'Felling&amp;Restocking'!G911)</f>
        <v/>
      </c>
      <c r="U911" s="370" t="str">
        <f aca="false">IF(OR('Felling&amp;Restocking'!G911=0,'Felling&amp;Restocking'!G911=""),"",SUM('Felling&amp;Restocking'!P911/P911)*'Felling&amp;Restocking'!G911)</f>
        <v/>
      </c>
      <c r="V911" s="371" t="n">
        <f aca="false">IF(CONCATENATE('Felling&amp;Restocking'!U911&amp;'Felling&amp;Restocking'!W911&amp;'Felling&amp;Restocking'!Y911&amp;'Felling&amp;Restocking'!AA911&amp;'Felling&amp;Restocking'!AC911)="",0,1)</f>
        <v>0</v>
      </c>
      <c r="W911" s="372" t="n">
        <f aca="false">IF(OR(OR(TRIM('Felling&amp;Restocking'!H911)="T",TRIM('Felling&amp;Restocking'!H911)="DF",TRIM('Felling&amp;Restocking'!H911)="OS"),O911=0),0,1)</f>
        <v>0</v>
      </c>
      <c r="X911" s="372" t="n">
        <f aca="false">IF(OR('Felling&amp;Restocking'!$S911="",OR('Felling&amp;Restocking'!$S911=0,'Felling&amp;Restocking'!$S911="N/A")),0,1)</f>
        <v>0</v>
      </c>
      <c r="Y911" s="362" t="str">
        <f aca="false">IF(W911=1,T911,"")</f>
        <v/>
      </c>
      <c r="Z911" s="362" t="str">
        <f aca="false">IF(W911=1,U911,"")</f>
        <v/>
      </c>
      <c r="AA911" s="363" t="str">
        <f aca="false">CONCATENATE(IF(AND(AG911="B",AF911&lt;&gt;""),AF911,""),IF(AND(AI911="B",AH911&lt;&gt;""),AH911,""),IF(AND(AK911="B",AJ911&lt;&gt;""),AJ911,""),IF(AND(AM911="B",AL911&lt;&gt;""),AL911,""),IF(AND(AO911="B",AN911&lt;&gt;""),AN911,""),IF(AND(AQ911="B",AP911&lt;&gt;""),AP911,""))</f>
        <v/>
      </c>
      <c r="AC911" s="362" t="str">
        <f aca="false">CONCATENATE(IF(AND(AG911="C",AF911&lt;&gt;""),AF911,""),IF(AND(AI911="C",AH911&lt;&gt;""),AH911,""),IF(AND(AK911="C",AJ911&lt;&gt;""),AJ911,""),IF(AND(AM911="C",AL911&lt;&gt;""),AL911,""),IF(AND(AO911="C",AN911&lt;&gt;""),AN911,""),IF(AND(AQ911="C",AP911&lt;&gt;""),AP911,""))</f>
        <v/>
      </c>
      <c r="AE911" s="362" t="str">
        <f aca="false">CONCATENATE(IF(AS911="","",AS911),IF(AU911="","",AU911),IF(AW911="","",AW911),IF(AY911="","",AY911),IF(BA911="","",BA911),IF(BC911="","",BC911))</f>
        <v>1</v>
      </c>
      <c r="AF911" s="362" t="str">
        <f aca="false">IF('Felling&amp;Restocking'!I911="","",IFERROR(VLOOKUP( 'Felling&amp;Restocking'!I911,SpeciesList[],2,0),"," &amp; 'Felling&amp;Restocking'!I911))</f>
        <v/>
      </c>
      <c r="AG911" s="362" t="str">
        <f aca="false">IF('Felling&amp;Restocking'!I911="","",VLOOKUP( 'Felling&amp;Restocking'!I911,SpeciesList[],4,0))</f>
        <v/>
      </c>
      <c r="AH911" s="362" t="str">
        <f aca="false">IF('Felling&amp;Restocking'!J911="","",IFERROR("," &amp; VLOOKUP( 'Felling&amp;Restocking'!J911,SpeciesList[],2,0),"," &amp; 'Felling&amp;Restocking'!J911))</f>
        <v/>
      </c>
      <c r="AI911" s="362" t="str">
        <f aca="false">IF('Felling&amp;Restocking'!J911="","",VLOOKUP( 'Felling&amp;Restocking'!J911,SpeciesList[],4,0))</f>
        <v/>
      </c>
      <c r="AJ911" s="362" t="str">
        <f aca="false">IF('Felling&amp;Restocking'!K911="","",IFERROR("," &amp; VLOOKUP( 'Felling&amp;Restocking'!K911,SpeciesList[],2,0),"," &amp; 'Felling&amp;Restocking'!K911))</f>
        <v/>
      </c>
      <c r="AK911" s="362" t="str">
        <f aca="false">IF('Felling&amp;Restocking'!K911="","",VLOOKUP( 'Felling&amp;Restocking'!K911,SpeciesList[],4,0))</f>
        <v/>
      </c>
      <c r="AL911" s="362" t="str">
        <f aca="false">IF('Felling&amp;Restocking'!L911="","",IFERROR("," &amp; VLOOKUP( 'Felling&amp;Restocking'!L911,SpeciesList[],2,0),"," &amp; 'Felling&amp;Restocking'!L911))</f>
        <v/>
      </c>
      <c r="AM911" s="362" t="str">
        <f aca="false">IF('Felling&amp;Restocking'!L911="","",VLOOKUP( 'Felling&amp;Restocking'!L911,SpeciesList[],4,0))</f>
        <v/>
      </c>
      <c r="AN911" s="362" t="str">
        <f aca="false">IF('Felling&amp;Restocking'!M911="","",IFERROR("," &amp; VLOOKUP( 'Felling&amp;Restocking'!M911,SpeciesList[],2,0),"," &amp; 'Felling&amp;Restocking'!M911))</f>
        <v/>
      </c>
      <c r="AO911" s="362" t="str">
        <f aca="false">IF('Felling&amp;Restocking'!M911="","",VLOOKUP( 'Felling&amp;Restocking'!M911,SpeciesList[],4,0))</f>
        <v/>
      </c>
      <c r="AP911" s="362" t="str">
        <f aca="false">IF('Felling&amp;Restocking'!N911="","",IFERROR("," &amp; VLOOKUP( 'Felling&amp;Restocking'!N911,SpeciesList[],2,0),"," &amp; 'Felling&amp;Restocking'!N911))</f>
        <v/>
      </c>
      <c r="AQ911" s="362" t="str">
        <f aca="false">IF('Felling&amp;Restocking'!N911="","",VLOOKUP( 'Felling&amp;Restocking'!N911,SpeciesList[],4,0))</f>
        <v/>
      </c>
      <c r="AT911" s="362" t="str">
        <f aca="false">IF('Sub-Cpt Record'!A911&lt;&gt;"",CONCATENATE('Sub-Cpt Record'!A911,'Sub-Cpt Record'!B911,'Sub-Cpt Record'!C911),"")</f>
        <v/>
      </c>
      <c r="AU911" s="362" t="n">
        <f aca="false">IF($AT911="",1,COUNTIFS($AT$11:$AT$1000, $AT911))</f>
        <v>1</v>
      </c>
      <c r="AV911" s="362" t="n">
        <f aca="false">IF(AT911&lt;&gt;"",'Sub-Cpt Record'!C911/CODE!AU911,0)</f>
        <v>0</v>
      </c>
    </row>
    <row r="912" customFormat="false" ht="15" hidden="false" customHeight="false" outlineLevel="0" collapsed="false">
      <c r="A912" s="362" t="str">
        <f aca="false">IF('Sub-Cpt Record'!B912="",IF(OR('Sub-Cpt Record'!A912=0,'Sub-Cpt Record'!A912=""),"",'Sub-Cpt Record'!A912),CONCATENATE('Sub-Cpt Record'!A912&amp;'Sub-Cpt Record'!B912))</f>
        <v/>
      </c>
      <c r="B912" s="362" t="n">
        <f aca="false">IF($A912="",1,COUNTIFS($A$11:$A$1000, $A912))</f>
        <v>1</v>
      </c>
      <c r="C912" s="363" t="str">
        <f aca="false">IF('Sub-Cpt Record'!E912 = "","",'Sub-Cpt Record'!E912&amp;"  ")</f>
        <v/>
      </c>
      <c r="D912" s="362" t="str">
        <f aca="false">IF('Sub-Cpt Record'!F912 = "","",'Sub-Cpt Record'!F912&amp;"  ")</f>
        <v/>
      </c>
      <c r="E912" s="362" t="str">
        <f aca="false">IF('Sub-Cpt Record'!G912 = "","",'Sub-Cpt Record'!G912&amp;"  ")</f>
        <v/>
      </c>
      <c r="F912" s="362" t="str">
        <f aca="false">IF('Sub-Cpt Record'!H912 = "","",'Sub-Cpt Record'!H912&amp;"  ")</f>
        <v/>
      </c>
      <c r="G912" s="362" t="str">
        <f aca="false">IF('Sub-Cpt Record'!I912 = "","",'Sub-Cpt Record'!I912&amp;"  ")</f>
        <v/>
      </c>
      <c r="H912" s="362" t="str">
        <f aca="false">IF('Sub-Cpt Record'!J912 = "","",'Sub-Cpt Record'!J912&amp;"  ")</f>
        <v/>
      </c>
      <c r="I912" s="364" t="str">
        <f aca="false">CONCATENATE(C912&amp;D912&amp;E912&amp;F912&amp;G912&amp;H912)</f>
        <v/>
      </c>
      <c r="J912" s="362" t="n">
        <f aca="false">IF(A912&lt;&gt;"",'Sub-Cpt Record'!C912/CODE!B912,0)</f>
        <v>0</v>
      </c>
      <c r="L912" s="365" t="str">
        <f aca="false">IF(A912="",IF(L913=1,1,""),1)</f>
        <v/>
      </c>
      <c r="N912" s="366" t="n">
        <f aca="false">COUNTIFS('Felling&amp;Restocking'!$A$11:$A$1000, 'Felling&amp;Restocking'!$A912, 'Felling&amp;Restocking'!$B$11:$B$1000, 'Felling&amp;Restocking'!$B912, 'Felling&amp;Restocking'!$H$11:$H$1000, 'Felling&amp;Restocking'!$H912)</f>
        <v>0</v>
      </c>
      <c r="O912" s="366" t="n">
        <f aca="false">IF(OR('Felling&amp;Restocking'!H912=0,'Felling&amp;Restocking'!H912=""),0,1)</f>
        <v>0</v>
      </c>
      <c r="P912" s="367" t="n">
        <f aca="false">SUM('Felling&amp;Restocking'!O912+'Felling&amp;Restocking'!P912)</f>
        <v>0</v>
      </c>
      <c r="S912" s="369" t="n">
        <f aca="false">IF(AND(O912&lt;&gt;0,P912&lt;&gt;0,'Felling&amp;Restocking'!G912&lt;&gt;0,AA912="",AC912=""),1,0)</f>
        <v>0</v>
      </c>
      <c r="T912" s="370" t="str">
        <f aca="false">IF(OR('Felling&amp;Restocking'!G912=0,'Felling&amp;Restocking'!G912=""),"",SUM('Felling&amp;Restocking'!O912/P912)*'Felling&amp;Restocking'!G912)</f>
        <v/>
      </c>
      <c r="U912" s="370" t="str">
        <f aca="false">IF(OR('Felling&amp;Restocking'!G912=0,'Felling&amp;Restocking'!G912=""),"",SUM('Felling&amp;Restocking'!P912/P912)*'Felling&amp;Restocking'!G912)</f>
        <v/>
      </c>
      <c r="V912" s="371" t="n">
        <f aca="false">IF(CONCATENATE('Felling&amp;Restocking'!U912&amp;'Felling&amp;Restocking'!W912&amp;'Felling&amp;Restocking'!Y912&amp;'Felling&amp;Restocking'!AA912&amp;'Felling&amp;Restocking'!AC912)="",0,1)</f>
        <v>0</v>
      </c>
      <c r="W912" s="372" t="n">
        <f aca="false">IF(OR(OR(TRIM('Felling&amp;Restocking'!H912)="T",TRIM('Felling&amp;Restocking'!H912)="DF",TRIM('Felling&amp;Restocking'!H912)="OS"),O912=0),0,1)</f>
        <v>0</v>
      </c>
      <c r="X912" s="372" t="n">
        <f aca="false">IF(OR('Felling&amp;Restocking'!$S912="",OR('Felling&amp;Restocking'!$S912=0,'Felling&amp;Restocking'!$S912="N/A")),0,1)</f>
        <v>0</v>
      </c>
      <c r="Y912" s="362" t="str">
        <f aca="false">IF(W912=1,T912,"")</f>
        <v/>
      </c>
      <c r="Z912" s="362" t="str">
        <f aca="false">IF(W912=1,U912,"")</f>
        <v/>
      </c>
      <c r="AA912" s="363" t="str">
        <f aca="false">CONCATENATE(IF(AND(AG912="B",AF912&lt;&gt;""),AF912,""),IF(AND(AI912="B",AH912&lt;&gt;""),AH912,""),IF(AND(AK912="B",AJ912&lt;&gt;""),AJ912,""),IF(AND(AM912="B",AL912&lt;&gt;""),AL912,""),IF(AND(AO912="B",AN912&lt;&gt;""),AN912,""),IF(AND(AQ912="B",AP912&lt;&gt;""),AP912,""))</f>
        <v/>
      </c>
      <c r="AC912" s="362" t="str">
        <f aca="false">CONCATENATE(IF(AND(AG912="C",AF912&lt;&gt;""),AF912,""),IF(AND(AI912="C",AH912&lt;&gt;""),AH912,""),IF(AND(AK912="C",AJ912&lt;&gt;""),AJ912,""),IF(AND(AM912="C",AL912&lt;&gt;""),AL912,""),IF(AND(AO912="C",AN912&lt;&gt;""),AN912,""),IF(AND(AQ912="C",AP912&lt;&gt;""),AP912,""))</f>
        <v/>
      </c>
      <c r="AE912" s="362" t="str">
        <f aca="false">CONCATENATE(IF(AS912="","",AS912),IF(AU912="","",AU912),IF(AW912="","",AW912),IF(AY912="","",AY912),IF(BA912="","",BA912),IF(BC912="","",BC912))</f>
        <v>1</v>
      </c>
      <c r="AF912" s="362" t="str">
        <f aca="false">IF('Felling&amp;Restocking'!I912="","",IFERROR(VLOOKUP( 'Felling&amp;Restocking'!I912,SpeciesList[],2,0),"," &amp; 'Felling&amp;Restocking'!I912))</f>
        <v/>
      </c>
      <c r="AG912" s="362" t="str">
        <f aca="false">IF('Felling&amp;Restocking'!I912="","",VLOOKUP( 'Felling&amp;Restocking'!I912,SpeciesList[],4,0))</f>
        <v/>
      </c>
      <c r="AH912" s="362" t="str">
        <f aca="false">IF('Felling&amp;Restocking'!J912="","",IFERROR("," &amp; VLOOKUP( 'Felling&amp;Restocking'!J912,SpeciesList[],2,0),"," &amp; 'Felling&amp;Restocking'!J912))</f>
        <v/>
      </c>
      <c r="AI912" s="362" t="str">
        <f aca="false">IF('Felling&amp;Restocking'!J912="","",VLOOKUP( 'Felling&amp;Restocking'!J912,SpeciesList[],4,0))</f>
        <v/>
      </c>
      <c r="AJ912" s="362" t="str">
        <f aca="false">IF('Felling&amp;Restocking'!K912="","",IFERROR("," &amp; VLOOKUP( 'Felling&amp;Restocking'!K912,SpeciesList[],2,0),"," &amp; 'Felling&amp;Restocking'!K912))</f>
        <v/>
      </c>
      <c r="AK912" s="362" t="str">
        <f aca="false">IF('Felling&amp;Restocking'!K912="","",VLOOKUP( 'Felling&amp;Restocking'!K912,SpeciesList[],4,0))</f>
        <v/>
      </c>
      <c r="AL912" s="362" t="str">
        <f aca="false">IF('Felling&amp;Restocking'!L912="","",IFERROR("," &amp; VLOOKUP( 'Felling&amp;Restocking'!L912,SpeciesList[],2,0),"," &amp; 'Felling&amp;Restocking'!L912))</f>
        <v/>
      </c>
      <c r="AM912" s="362" t="str">
        <f aca="false">IF('Felling&amp;Restocking'!L912="","",VLOOKUP( 'Felling&amp;Restocking'!L912,SpeciesList[],4,0))</f>
        <v/>
      </c>
      <c r="AN912" s="362" t="str">
        <f aca="false">IF('Felling&amp;Restocking'!M912="","",IFERROR("," &amp; VLOOKUP( 'Felling&amp;Restocking'!M912,SpeciesList[],2,0),"," &amp; 'Felling&amp;Restocking'!M912))</f>
        <v/>
      </c>
      <c r="AO912" s="362" t="str">
        <f aca="false">IF('Felling&amp;Restocking'!M912="","",VLOOKUP( 'Felling&amp;Restocking'!M912,SpeciesList[],4,0))</f>
        <v/>
      </c>
      <c r="AP912" s="362" t="str">
        <f aca="false">IF('Felling&amp;Restocking'!N912="","",IFERROR("," &amp; VLOOKUP( 'Felling&amp;Restocking'!N912,SpeciesList[],2,0),"," &amp; 'Felling&amp;Restocking'!N912))</f>
        <v/>
      </c>
      <c r="AQ912" s="362" t="str">
        <f aca="false">IF('Felling&amp;Restocking'!N912="","",VLOOKUP( 'Felling&amp;Restocking'!N912,SpeciesList[],4,0))</f>
        <v/>
      </c>
      <c r="AT912" s="362" t="str">
        <f aca="false">IF('Sub-Cpt Record'!A912&lt;&gt;"",CONCATENATE('Sub-Cpt Record'!A912,'Sub-Cpt Record'!B912,'Sub-Cpt Record'!C912),"")</f>
        <v/>
      </c>
      <c r="AU912" s="362" t="n">
        <f aca="false">IF($AT912="",1,COUNTIFS($AT$11:$AT$1000, $AT912))</f>
        <v>1</v>
      </c>
      <c r="AV912" s="362" t="n">
        <f aca="false">IF(AT912&lt;&gt;"",'Sub-Cpt Record'!C912/CODE!AU912,0)</f>
        <v>0</v>
      </c>
    </row>
    <row r="913" customFormat="false" ht="15" hidden="false" customHeight="false" outlineLevel="0" collapsed="false">
      <c r="A913" s="362" t="str">
        <f aca="false">IF('Sub-Cpt Record'!B913="",IF(OR('Sub-Cpt Record'!A913=0,'Sub-Cpt Record'!A913=""),"",'Sub-Cpt Record'!A913),CONCATENATE('Sub-Cpt Record'!A913&amp;'Sub-Cpt Record'!B913))</f>
        <v/>
      </c>
      <c r="B913" s="362" t="n">
        <f aca="false">IF($A913="",1,COUNTIFS($A$11:$A$1000, $A913))</f>
        <v>1</v>
      </c>
      <c r="C913" s="363" t="str">
        <f aca="false">IF('Sub-Cpt Record'!E913 = "","",'Sub-Cpt Record'!E913&amp;"  ")</f>
        <v/>
      </c>
      <c r="D913" s="362" t="str">
        <f aca="false">IF('Sub-Cpt Record'!F913 = "","",'Sub-Cpt Record'!F913&amp;"  ")</f>
        <v/>
      </c>
      <c r="E913" s="362" t="str">
        <f aca="false">IF('Sub-Cpt Record'!G913 = "","",'Sub-Cpt Record'!G913&amp;"  ")</f>
        <v/>
      </c>
      <c r="F913" s="362" t="str">
        <f aca="false">IF('Sub-Cpt Record'!H913 = "","",'Sub-Cpt Record'!H913&amp;"  ")</f>
        <v/>
      </c>
      <c r="G913" s="362" t="str">
        <f aca="false">IF('Sub-Cpt Record'!I913 = "","",'Sub-Cpt Record'!I913&amp;"  ")</f>
        <v/>
      </c>
      <c r="H913" s="362" t="str">
        <f aca="false">IF('Sub-Cpt Record'!J913 = "","",'Sub-Cpt Record'!J913&amp;"  ")</f>
        <v/>
      </c>
      <c r="I913" s="364" t="str">
        <f aca="false">CONCATENATE(C913&amp;D913&amp;E913&amp;F913&amp;G913&amp;H913)</f>
        <v/>
      </c>
      <c r="J913" s="362" t="n">
        <f aca="false">IF(A913&lt;&gt;"",'Sub-Cpt Record'!C913/CODE!B913,0)</f>
        <v>0</v>
      </c>
      <c r="L913" s="365" t="str">
        <f aca="false">IF(A913="",IF(L914=1,1,""),1)</f>
        <v/>
      </c>
      <c r="N913" s="366" t="n">
        <f aca="false">COUNTIFS('Felling&amp;Restocking'!$A$11:$A$1000, 'Felling&amp;Restocking'!$A913, 'Felling&amp;Restocking'!$B$11:$B$1000, 'Felling&amp;Restocking'!$B913, 'Felling&amp;Restocking'!$H$11:$H$1000, 'Felling&amp;Restocking'!$H913)</f>
        <v>0</v>
      </c>
      <c r="O913" s="366" t="n">
        <f aca="false">IF(OR('Felling&amp;Restocking'!H913=0,'Felling&amp;Restocking'!H913=""),0,1)</f>
        <v>0</v>
      </c>
      <c r="P913" s="367" t="n">
        <f aca="false">SUM('Felling&amp;Restocking'!O913+'Felling&amp;Restocking'!P913)</f>
        <v>0</v>
      </c>
      <c r="S913" s="369" t="n">
        <f aca="false">IF(AND(O913&lt;&gt;0,P913&lt;&gt;0,'Felling&amp;Restocking'!G913&lt;&gt;0,AA913="",AC913=""),1,0)</f>
        <v>0</v>
      </c>
      <c r="T913" s="370" t="str">
        <f aca="false">IF(OR('Felling&amp;Restocking'!G913=0,'Felling&amp;Restocking'!G913=""),"",SUM('Felling&amp;Restocking'!O913/P913)*'Felling&amp;Restocking'!G913)</f>
        <v/>
      </c>
      <c r="U913" s="370" t="str">
        <f aca="false">IF(OR('Felling&amp;Restocking'!G913=0,'Felling&amp;Restocking'!G913=""),"",SUM('Felling&amp;Restocking'!P913/P913)*'Felling&amp;Restocking'!G913)</f>
        <v/>
      </c>
      <c r="V913" s="371" t="n">
        <f aca="false">IF(CONCATENATE('Felling&amp;Restocking'!U913&amp;'Felling&amp;Restocking'!W913&amp;'Felling&amp;Restocking'!Y913&amp;'Felling&amp;Restocking'!AA913&amp;'Felling&amp;Restocking'!AC913)="",0,1)</f>
        <v>0</v>
      </c>
      <c r="W913" s="372" t="n">
        <f aca="false">IF(OR(OR(TRIM('Felling&amp;Restocking'!H913)="T",TRIM('Felling&amp;Restocking'!H913)="DF",TRIM('Felling&amp;Restocking'!H913)="OS"),O913=0),0,1)</f>
        <v>0</v>
      </c>
      <c r="X913" s="372" t="n">
        <f aca="false">IF(OR('Felling&amp;Restocking'!$S913="",OR('Felling&amp;Restocking'!$S913=0,'Felling&amp;Restocking'!$S913="N/A")),0,1)</f>
        <v>0</v>
      </c>
      <c r="Y913" s="362" t="str">
        <f aca="false">IF(W913=1,T913,"")</f>
        <v/>
      </c>
      <c r="Z913" s="362" t="str">
        <f aca="false">IF(W913=1,U913,"")</f>
        <v/>
      </c>
      <c r="AA913" s="363" t="str">
        <f aca="false">CONCATENATE(IF(AND(AG913="B",AF913&lt;&gt;""),AF913,""),IF(AND(AI913="B",AH913&lt;&gt;""),AH913,""),IF(AND(AK913="B",AJ913&lt;&gt;""),AJ913,""),IF(AND(AM913="B",AL913&lt;&gt;""),AL913,""),IF(AND(AO913="B",AN913&lt;&gt;""),AN913,""),IF(AND(AQ913="B",AP913&lt;&gt;""),AP913,""))</f>
        <v/>
      </c>
      <c r="AC913" s="362" t="str">
        <f aca="false">CONCATENATE(IF(AND(AG913="C",AF913&lt;&gt;""),AF913,""),IF(AND(AI913="C",AH913&lt;&gt;""),AH913,""),IF(AND(AK913="C",AJ913&lt;&gt;""),AJ913,""),IF(AND(AM913="C",AL913&lt;&gt;""),AL913,""),IF(AND(AO913="C",AN913&lt;&gt;""),AN913,""),IF(AND(AQ913="C",AP913&lt;&gt;""),AP913,""))</f>
        <v/>
      </c>
      <c r="AE913" s="362" t="str">
        <f aca="false">CONCATENATE(IF(AS913="","",AS913),IF(AU913="","",AU913),IF(AW913="","",AW913),IF(AY913="","",AY913),IF(BA913="","",BA913),IF(BC913="","",BC913))</f>
        <v>1</v>
      </c>
      <c r="AF913" s="362" t="str">
        <f aca="false">IF('Felling&amp;Restocking'!I913="","",IFERROR(VLOOKUP( 'Felling&amp;Restocking'!I913,SpeciesList[],2,0),"," &amp; 'Felling&amp;Restocking'!I913))</f>
        <v/>
      </c>
      <c r="AG913" s="362" t="str">
        <f aca="false">IF('Felling&amp;Restocking'!I913="","",VLOOKUP( 'Felling&amp;Restocking'!I913,SpeciesList[],4,0))</f>
        <v/>
      </c>
      <c r="AH913" s="362" t="str">
        <f aca="false">IF('Felling&amp;Restocking'!J913="","",IFERROR("," &amp; VLOOKUP( 'Felling&amp;Restocking'!J913,SpeciesList[],2,0),"," &amp; 'Felling&amp;Restocking'!J913))</f>
        <v/>
      </c>
      <c r="AI913" s="362" t="str">
        <f aca="false">IF('Felling&amp;Restocking'!J913="","",VLOOKUP( 'Felling&amp;Restocking'!J913,SpeciesList[],4,0))</f>
        <v/>
      </c>
      <c r="AJ913" s="362" t="str">
        <f aca="false">IF('Felling&amp;Restocking'!K913="","",IFERROR("," &amp; VLOOKUP( 'Felling&amp;Restocking'!K913,SpeciesList[],2,0),"," &amp; 'Felling&amp;Restocking'!K913))</f>
        <v/>
      </c>
      <c r="AK913" s="362" t="str">
        <f aca="false">IF('Felling&amp;Restocking'!K913="","",VLOOKUP( 'Felling&amp;Restocking'!K913,SpeciesList[],4,0))</f>
        <v/>
      </c>
      <c r="AL913" s="362" t="str">
        <f aca="false">IF('Felling&amp;Restocking'!L913="","",IFERROR("," &amp; VLOOKUP( 'Felling&amp;Restocking'!L913,SpeciesList[],2,0),"," &amp; 'Felling&amp;Restocking'!L913))</f>
        <v/>
      </c>
      <c r="AM913" s="362" t="str">
        <f aca="false">IF('Felling&amp;Restocking'!L913="","",VLOOKUP( 'Felling&amp;Restocking'!L913,SpeciesList[],4,0))</f>
        <v/>
      </c>
      <c r="AN913" s="362" t="str">
        <f aca="false">IF('Felling&amp;Restocking'!M913="","",IFERROR("," &amp; VLOOKUP( 'Felling&amp;Restocking'!M913,SpeciesList[],2,0),"," &amp; 'Felling&amp;Restocking'!M913))</f>
        <v/>
      </c>
      <c r="AO913" s="362" t="str">
        <f aca="false">IF('Felling&amp;Restocking'!M913="","",VLOOKUP( 'Felling&amp;Restocking'!M913,SpeciesList[],4,0))</f>
        <v/>
      </c>
      <c r="AP913" s="362" t="str">
        <f aca="false">IF('Felling&amp;Restocking'!N913="","",IFERROR("," &amp; VLOOKUP( 'Felling&amp;Restocking'!N913,SpeciesList[],2,0),"," &amp; 'Felling&amp;Restocking'!N913))</f>
        <v/>
      </c>
      <c r="AQ913" s="362" t="str">
        <f aca="false">IF('Felling&amp;Restocking'!N913="","",VLOOKUP( 'Felling&amp;Restocking'!N913,SpeciesList[],4,0))</f>
        <v/>
      </c>
      <c r="AT913" s="362" t="str">
        <f aca="false">IF('Sub-Cpt Record'!A913&lt;&gt;"",CONCATENATE('Sub-Cpt Record'!A913,'Sub-Cpt Record'!B913,'Sub-Cpt Record'!C913),"")</f>
        <v/>
      </c>
      <c r="AU913" s="362" t="n">
        <f aca="false">IF($AT913="",1,COUNTIFS($AT$11:$AT$1000, $AT913))</f>
        <v>1</v>
      </c>
      <c r="AV913" s="362" t="n">
        <f aca="false">IF(AT913&lt;&gt;"",'Sub-Cpt Record'!C913/CODE!AU913,0)</f>
        <v>0</v>
      </c>
    </row>
    <row r="914" customFormat="false" ht="15" hidden="false" customHeight="false" outlineLevel="0" collapsed="false">
      <c r="A914" s="362" t="str">
        <f aca="false">IF('Sub-Cpt Record'!B914="",IF(OR('Sub-Cpt Record'!A914=0,'Sub-Cpt Record'!A914=""),"",'Sub-Cpt Record'!A914),CONCATENATE('Sub-Cpt Record'!A914&amp;'Sub-Cpt Record'!B914))</f>
        <v/>
      </c>
      <c r="B914" s="362" t="n">
        <f aca="false">IF($A914="",1,COUNTIFS($A$11:$A$1000, $A914))</f>
        <v>1</v>
      </c>
      <c r="C914" s="363" t="str">
        <f aca="false">IF('Sub-Cpt Record'!E914 = "","",'Sub-Cpt Record'!E914&amp;"  ")</f>
        <v/>
      </c>
      <c r="D914" s="362" t="str">
        <f aca="false">IF('Sub-Cpt Record'!F914 = "","",'Sub-Cpt Record'!F914&amp;"  ")</f>
        <v/>
      </c>
      <c r="E914" s="362" t="str">
        <f aca="false">IF('Sub-Cpt Record'!G914 = "","",'Sub-Cpt Record'!G914&amp;"  ")</f>
        <v/>
      </c>
      <c r="F914" s="362" t="str">
        <f aca="false">IF('Sub-Cpt Record'!H914 = "","",'Sub-Cpt Record'!H914&amp;"  ")</f>
        <v/>
      </c>
      <c r="G914" s="362" t="str">
        <f aca="false">IF('Sub-Cpt Record'!I914 = "","",'Sub-Cpt Record'!I914&amp;"  ")</f>
        <v/>
      </c>
      <c r="H914" s="362" t="str">
        <f aca="false">IF('Sub-Cpt Record'!J914 = "","",'Sub-Cpt Record'!J914&amp;"  ")</f>
        <v/>
      </c>
      <c r="I914" s="364" t="str">
        <f aca="false">CONCATENATE(C914&amp;D914&amp;E914&amp;F914&amp;G914&amp;H914)</f>
        <v/>
      </c>
      <c r="J914" s="362" t="n">
        <f aca="false">IF(A914&lt;&gt;"",'Sub-Cpt Record'!C914/CODE!B914,0)</f>
        <v>0</v>
      </c>
      <c r="L914" s="365" t="str">
        <f aca="false">IF(A914="",IF(L915=1,1,""),1)</f>
        <v/>
      </c>
      <c r="N914" s="366" t="n">
        <f aca="false">COUNTIFS('Felling&amp;Restocking'!$A$11:$A$1000, 'Felling&amp;Restocking'!$A914, 'Felling&amp;Restocking'!$B$11:$B$1000, 'Felling&amp;Restocking'!$B914, 'Felling&amp;Restocking'!$H$11:$H$1000, 'Felling&amp;Restocking'!$H914)</f>
        <v>0</v>
      </c>
      <c r="O914" s="366" t="n">
        <f aca="false">IF(OR('Felling&amp;Restocking'!H914=0,'Felling&amp;Restocking'!H914=""),0,1)</f>
        <v>0</v>
      </c>
      <c r="P914" s="367" t="n">
        <f aca="false">SUM('Felling&amp;Restocking'!O914+'Felling&amp;Restocking'!P914)</f>
        <v>0</v>
      </c>
      <c r="S914" s="369" t="n">
        <f aca="false">IF(AND(O914&lt;&gt;0,P914&lt;&gt;0,'Felling&amp;Restocking'!G914&lt;&gt;0,AA914="",AC914=""),1,0)</f>
        <v>0</v>
      </c>
      <c r="T914" s="370" t="str">
        <f aca="false">IF(OR('Felling&amp;Restocking'!G914=0,'Felling&amp;Restocking'!G914=""),"",SUM('Felling&amp;Restocking'!O914/P914)*'Felling&amp;Restocking'!G914)</f>
        <v/>
      </c>
      <c r="U914" s="370" t="str">
        <f aca="false">IF(OR('Felling&amp;Restocking'!G914=0,'Felling&amp;Restocking'!G914=""),"",SUM('Felling&amp;Restocking'!P914/P914)*'Felling&amp;Restocking'!G914)</f>
        <v/>
      </c>
      <c r="V914" s="371" t="n">
        <f aca="false">IF(CONCATENATE('Felling&amp;Restocking'!U914&amp;'Felling&amp;Restocking'!W914&amp;'Felling&amp;Restocking'!Y914&amp;'Felling&amp;Restocking'!AA914&amp;'Felling&amp;Restocking'!AC914)="",0,1)</f>
        <v>0</v>
      </c>
      <c r="W914" s="372" t="n">
        <f aca="false">IF(OR(OR(TRIM('Felling&amp;Restocking'!H914)="T",TRIM('Felling&amp;Restocking'!H914)="DF",TRIM('Felling&amp;Restocking'!H914)="OS"),O914=0),0,1)</f>
        <v>0</v>
      </c>
      <c r="X914" s="372" t="n">
        <f aca="false">IF(OR('Felling&amp;Restocking'!$S914="",OR('Felling&amp;Restocking'!$S914=0,'Felling&amp;Restocking'!$S914="N/A")),0,1)</f>
        <v>0</v>
      </c>
      <c r="Y914" s="362" t="str">
        <f aca="false">IF(W914=1,T914,"")</f>
        <v/>
      </c>
      <c r="Z914" s="362" t="str">
        <f aca="false">IF(W914=1,U914,"")</f>
        <v/>
      </c>
      <c r="AA914" s="363" t="str">
        <f aca="false">CONCATENATE(IF(AND(AG914="B",AF914&lt;&gt;""),AF914,""),IF(AND(AI914="B",AH914&lt;&gt;""),AH914,""),IF(AND(AK914="B",AJ914&lt;&gt;""),AJ914,""),IF(AND(AM914="B",AL914&lt;&gt;""),AL914,""),IF(AND(AO914="B",AN914&lt;&gt;""),AN914,""),IF(AND(AQ914="B",AP914&lt;&gt;""),AP914,""))</f>
        <v/>
      </c>
      <c r="AC914" s="362" t="str">
        <f aca="false">CONCATENATE(IF(AND(AG914="C",AF914&lt;&gt;""),AF914,""),IF(AND(AI914="C",AH914&lt;&gt;""),AH914,""),IF(AND(AK914="C",AJ914&lt;&gt;""),AJ914,""),IF(AND(AM914="C",AL914&lt;&gt;""),AL914,""),IF(AND(AO914="C",AN914&lt;&gt;""),AN914,""),IF(AND(AQ914="C",AP914&lt;&gt;""),AP914,""))</f>
        <v/>
      </c>
      <c r="AE914" s="362" t="str">
        <f aca="false">CONCATENATE(IF(AS914="","",AS914),IF(AU914="","",AU914),IF(AW914="","",AW914),IF(AY914="","",AY914),IF(BA914="","",BA914),IF(BC914="","",BC914))</f>
        <v>1</v>
      </c>
      <c r="AF914" s="362" t="str">
        <f aca="false">IF('Felling&amp;Restocking'!I914="","",IFERROR(VLOOKUP( 'Felling&amp;Restocking'!I914,SpeciesList[],2,0),"," &amp; 'Felling&amp;Restocking'!I914))</f>
        <v/>
      </c>
      <c r="AG914" s="362" t="str">
        <f aca="false">IF('Felling&amp;Restocking'!I914="","",VLOOKUP( 'Felling&amp;Restocking'!I914,SpeciesList[],4,0))</f>
        <v/>
      </c>
      <c r="AH914" s="362" t="str">
        <f aca="false">IF('Felling&amp;Restocking'!J914="","",IFERROR("," &amp; VLOOKUP( 'Felling&amp;Restocking'!J914,SpeciesList[],2,0),"," &amp; 'Felling&amp;Restocking'!J914))</f>
        <v/>
      </c>
      <c r="AI914" s="362" t="str">
        <f aca="false">IF('Felling&amp;Restocking'!J914="","",VLOOKUP( 'Felling&amp;Restocking'!J914,SpeciesList[],4,0))</f>
        <v/>
      </c>
      <c r="AJ914" s="362" t="str">
        <f aca="false">IF('Felling&amp;Restocking'!K914="","",IFERROR("," &amp; VLOOKUP( 'Felling&amp;Restocking'!K914,SpeciesList[],2,0),"," &amp; 'Felling&amp;Restocking'!K914))</f>
        <v/>
      </c>
      <c r="AK914" s="362" t="str">
        <f aca="false">IF('Felling&amp;Restocking'!K914="","",VLOOKUP( 'Felling&amp;Restocking'!K914,SpeciesList[],4,0))</f>
        <v/>
      </c>
      <c r="AL914" s="362" t="str">
        <f aca="false">IF('Felling&amp;Restocking'!L914="","",IFERROR("," &amp; VLOOKUP( 'Felling&amp;Restocking'!L914,SpeciesList[],2,0),"," &amp; 'Felling&amp;Restocking'!L914))</f>
        <v/>
      </c>
      <c r="AM914" s="362" t="str">
        <f aca="false">IF('Felling&amp;Restocking'!L914="","",VLOOKUP( 'Felling&amp;Restocking'!L914,SpeciesList[],4,0))</f>
        <v/>
      </c>
      <c r="AN914" s="362" t="str">
        <f aca="false">IF('Felling&amp;Restocking'!M914="","",IFERROR("," &amp; VLOOKUP( 'Felling&amp;Restocking'!M914,SpeciesList[],2,0),"," &amp; 'Felling&amp;Restocking'!M914))</f>
        <v/>
      </c>
      <c r="AO914" s="362" t="str">
        <f aca="false">IF('Felling&amp;Restocking'!M914="","",VLOOKUP( 'Felling&amp;Restocking'!M914,SpeciesList[],4,0))</f>
        <v/>
      </c>
      <c r="AP914" s="362" t="str">
        <f aca="false">IF('Felling&amp;Restocking'!N914="","",IFERROR("," &amp; VLOOKUP( 'Felling&amp;Restocking'!N914,SpeciesList[],2,0),"," &amp; 'Felling&amp;Restocking'!N914))</f>
        <v/>
      </c>
      <c r="AQ914" s="362" t="str">
        <f aca="false">IF('Felling&amp;Restocking'!N914="","",VLOOKUP( 'Felling&amp;Restocking'!N914,SpeciesList[],4,0))</f>
        <v/>
      </c>
      <c r="AT914" s="362" t="str">
        <f aca="false">IF('Sub-Cpt Record'!A914&lt;&gt;"",CONCATENATE('Sub-Cpt Record'!A914,'Sub-Cpt Record'!B914,'Sub-Cpt Record'!C914),"")</f>
        <v/>
      </c>
      <c r="AU914" s="362" t="n">
        <f aca="false">IF($AT914="",1,COUNTIFS($AT$11:$AT$1000, $AT914))</f>
        <v>1</v>
      </c>
      <c r="AV914" s="362" t="n">
        <f aca="false">IF(AT914&lt;&gt;"",'Sub-Cpt Record'!C914/CODE!AU914,0)</f>
        <v>0</v>
      </c>
    </row>
    <row r="915" customFormat="false" ht="15" hidden="false" customHeight="false" outlineLevel="0" collapsed="false">
      <c r="A915" s="362" t="str">
        <f aca="false">IF('Sub-Cpt Record'!B915="",IF(OR('Sub-Cpt Record'!A915=0,'Sub-Cpt Record'!A915=""),"",'Sub-Cpt Record'!A915),CONCATENATE('Sub-Cpt Record'!A915&amp;'Sub-Cpt Record'!B915))</f>
        <v/>
      </c>
      <c r="B915" s="362" t="n">
        <f aca="false">IF($A915="",1,COUNTIFS($A$11:$A$1000, $A915))</f>
        <v>1</v>
      </c>
      <c r="C915" s="363" t="str">
        <f aca="false">IF('Sub-Cpt Record'!E915 = "","",'Sub-Cpt Record'!E915&amp;"  ")</f>
        <v/>
      </c>
      <c r="D915" s="362" t="str">
        <f aca="false">IF('Sub-Cpt Record'!F915 = "","",'Sub-Cpt Record'!F915&amp;"  ")</f>
        <v/>
      </c>
      <c r="E915" s="362" t="str">
        <f aca="false">IF('Sub-Cpt Record'!G915 = "","",'Sub-Cpt Record'!G915&amp;"  ")</f>
        <v/>
      </c>
      <c r="F915" s="362" t="str">
        <f aca="false">IF('Sub-Cpt Record'!H915 = "","",'Sub-Cpt Record'!H915&amp;"  ")</f>
        <v/>
      </c>
      <c r="G915" s="362" t="str">
        <f aca="false">IF('Sub-Cpt Record'!I915 = "","",'Sub-Cpt Record'!I915&amp;"  ")</f>
        <v/>
      </c>
      <c r="H915" s="362" t="str">
        <f aca="false">IF('Sub-Cpt Record'!J915 = "","",'Sub-Cpt Record'!J915&amp;"  ")</f>
        <v/>
      </c>
      <c r="I915" s="364" t="str">
        <f aca="false">CONCATENATE(C915&amp;D915&amp;E915&amp;F915&amp;G915&amp;H915)</f>
        <v/>
      </c>
      <c r="J915" s="362" t="n">
        <f aca="false">IF(A915&lt;&gt;"",'Sub-Cpt Record'!C915/CODE!B915,0)</f>
        <v>0</v>
      </c>
      <c r="L915" s="365" t="str">
        <f aca="false">IF(A915="",IF(L916=1,1,""),1)</f>
        <v/>
      </c>
      <c r="N915" s="366" t="n">
        <f aca="false">COUNTIFS('Felling&amp;Restocking'!$A$11:$A$1000, 'Felling&amp;Restocking'!$A915, 'Felling&amp;Restocking'!$B$11:$B$1000, 'Felling&amp;Restocking'!$B915, 'Felling&amp;Restocking'!$H$11:$H$1000, 'Felling&amp;Restocking'!$H915)</f>
        <v>0</v>
      </c>
      <c r="O915" s="366" t="n">
        <f aca="false">IF(OR('Felling&amp;Restocking'!H915=0,'Felling&amp;Restocking'!H915=""),0,1)</f>
        <v>0</v>
      </c>
      <c r="P915" s="367" t="n">
        <f aca="false">SUM('Felling&amp;Restocking'!O915+'Felling&amp;Restocking'!P915)</f>
        <v>0</v>
      </c>
      <c r="S915" s="369" t="n">
        <f aca="false">IF(AND(O915&lt;&gt;0,P915&lt;&gt;0,'Felling&amp;Restocking'!G915&lt;&gt;0,AA915="",AC915=""),1,0)</f>
        <v>0</v>
      </c>
      <c r="T915" s="370" t="str">
        <f aca="false">IF(OR('Felling&amp;Restocking'!G915=0,'Felling&amp;Restocking'!G915=""),"",SUM('Felling&amp;Restocking'!O915/P915)*'Felling&amp;Restocking'!G915)</f>
        <v/>
      </c>
      <c r="U915" s="370" t="str">
        <f aca="false">IF(OR('Felling&amp;Restocking'!G915=0,'Felling&amp;Restocking'!G915=""),"",SUM('Felling&amp;Restocking'!P915/P915)*'Felling&amp;Restocking'!G915)</f>
        <v/>
      </c>
      <c r="V915" s="371" t="n">
        <f aca="false">IF(CONCATENATE('Felling&amp;Restocking'!U915&amp;'Felling&amp;Restocking'!W915&amp;'Felling&amp;Restocking'!Y915&amp;'Felling&amp;Restocking'!AA915&amp;'Felling&amp;Restocking'!AC915)="",0,1)</f>
        <v>0</v>
      </c>
      <c r="W915" s="372" t="n">
        <f aca="false">IF(OR(OR(TRIM('Felling&amp;Restocking'!H915)="T",TRIM('Felling&amp;Restocking'!H915)="DF",TRIM('Felling&amp;Restocking'!H915)="OS"),O915=0),0,1)</f>
        <v>0</v>
      </c>
      <c r="X915" s="372" t="n">
        <f aca="false">IF(OR('Felling&amp;Restocking'!$S915="",OR('Felling&amp;Restocking'!$S915=0,'Felling&amp;Restocking'!$S915="N/A")),0,1)</f>
        <v>0</v>
      </c>
      <c r="Y915" s="362" t="str">
        <f aca="false">IF(W915=1,T915,"")</f>
        <v/>
      </c>
      <c r="Z915" s="362" t="str">
        <f aca="false">IF(W915=1,U915,"")</f>
        <v/>
      </c>
      <c r="AA915" s="363" t="str">
        <f aca="false">CONCATENATE(IF(AND(AG915="B",AF915&lt;&gt;""),AF915,""),IF(AND(AI915="B",AH915&lt;&gt;""),AH915,""),IF(AND(AK915="B",AJ915&lt;&gt;""),AJ915,""),IF(AND(AM915="B",AL915&lt;&gt;""),AL915,""),IF(AND(AO915="B",AN915&lt;&gt;""),AN915,""),IF(AND(AQ915="B",AP915&lt;&gt;""),AP915,""))</f>
        <v/>
      </c>
      <c r="AC915" s="362" t="str">
        <f aca="false">CONCATENATE(IF(AND(AG915="C",AF915&lt;&gt;""),AF915,""),IF(AND(AI915="C",AH915&lt;&gt;""),AH915,""),IF(AND(AK915="C",AJ915&lt;&gt;""),AJ915,""),IF(AND(AM915="C",AL915&lt;&gt;""),AL915,""),IF(AND(AO915="C",AN915&lt;&gt;""),AN915,""),IF(AND(AQ915="C",AP915&lt;&gt;""),AP915,""))</f>
        <v/>
      </c>
      <c r="AE915" s="362" t="str">
        <f aca="false">CONCATENATE(IF(AS915="","",AS915),IF(AU915="","",AU915),IF(AW915="","",AW915),IF(AY915="","",AY915),IF(BA915="","",BA915),IF(BC915="","",BC915))</f>
        <v>1</v>
      </c>
      <c r="AF915" s="362" t="str">
        <f aca="false">IF('Felling&amp;Restocking'!I915="","",IFERROR(VLOOKUP( 'Felling&amp;Restocking'!I915,SpeciesList[],2,0),"," &amp; 'Felling&amp;Restocking'!I915))</f>
        <v/>
      </c>
      <c r="AG915" s="362" t="str">
        <f aca="false">IF('Felling&amp;Restocking'!I915="","",VLOOKUP( 'Felling&amp;Restocking'!I915,SpeciesList[],4,0))</f>
        <v/>
      </c>
      <c r="AH915" s="362" t="str">
        <f aca="false">IF('Felling&amp;Restocking'!J915="","",IFERROR("," &amp; VLOOKUP( 'Felling&amp;Restocking'!J915,SpeciesList[],2,0),"," &amp; 'Felling&amp;Restocking'!J915))</f>
        <v/>
      </c>
      <c r="AI915" s="362" t="str">
        <f aca="false">IF('Felling&amp;Restocking'!J915="","",VLOOKUP( 'Felling&amp;Restocking'!J915,SpeciesList[],4,0))</f>
        <v/>
      </c>
      <c r="AJ915" s="362" t="str">
        <f aca="false">IF('Felling&amp;Restocking'!K915="","",IFERROR("," &amp; VLOOKUP( 'Felling&amp;Restocking'!K915,SpeciesList[],2,0),"," &amp; 'Felling&amp;Restocking'!K915))</f>
        <v/>
      </c>
      <c r="AK915" s="362" t="str">
        <f aca="false">IF('Felling&amp;Restocking'!K915="","",VLOOKUP( 'Felling&amp;Restocking'!K915,SpeciesList[],4,0))</f>
        <v/>
      </c>
      <c r="AL915" s="362" t="str">
        <f aca="false">IF('Felling&amp;Restocking'!L915="","",IFERROR("," &amp; VLOOKUP( 'Felling&amp;Restocking'!L915,SpeciesList[],2,0),"," &amp; 'Felling&amp;Restocking'!L915))</f>
        <v/>
      </c>
      <c r="AM915" s="362" t="str">
        <f aca="false">IF('Felling&amp;Restocking'!L915="","",VLOOKUP( 'Felling&amp;Restocking'!L915,SpeciesList[],4,0))</f>
        <v/>
      </c>
      <c r="AN915" s="362" t="str">
        <f aca="false">IF('Felling&amp;Restocking'!M915="","",IFERROR("," &amp; VLOOKUP( 'Felling&amp;Restocking'!M915,SpeciesList[],2,0),"," &amp; 'Felling&amp;Restocking'!M915))</f>
        <v/>
      </c>
      <c r="AO915" s="362" t="str">
        <f aca="false">IF('Felling&amp;Restocking'!M915="","",VLOOKUP( 'Felling&amp;Restocking'!M915,SpeciesList[],4,0))</f>
        <v/>
      </c>
      <c r="AP915" s="362" t="str">
        <f aca="false">IF('Felling&amp;Restocking'!N915="","",IFERROR("," &amp; VLOOKUP( 'Felling&amp;Restocking'!N915,SpeciesList[],2,0),"," &amp; 'Felling&amp;Restocking'!N915))</f>
        <v/>
      </c>
      <c r="AQ915" s="362" t="str">
        <f aca="false">IF('Felling&amp;Restocking'!N915="","",VLOOKUP( 'Felling&amp;Restocking'!N915,SpeciesList[],4,0))</f>
        <v/>
      </c>
      <c r="AT915" s="362" t="str">
        <f aca="false">IF('Sub-Cpt Record'!A915&lt;&gt;"",CONCATENATE('Sub-Cpt Record'!A915,'Sub-Cpt Record'!B915,'Sub-Cpt Record'!C915),"")</f>
        <v/>
      </c>
      <c r="AU915" s="362" t="n">
        <f aca="false">IF($AT915="",1,COUNTIFS($AT$11:$AT$1000, $AT915))</f>
        <v>1</v>
      </c>
      <c r="AV915" s="362" t="n">
        <f aca="false">IF(AT915&lt;&gt;"",'Sub-Cpt Record'!C915/CODE!AU915,0)</f>
        <v>0</v>
      </c>
    </row>
    <row r="916" customFormat="false" ht="15" hidden="false" customHeight="false" outlineLevel="0" collapsed="false">
      <c r="A916" s="362" t="str">
        <f aca="false">IF('Sub-Cpt Record'!B916="",IF(OR('Sub-Cpt Record'!A916=0,'Sub-Cpt Record'!A916=""),"",'Sub-Cpt Record'!A916),CONCATENATE('Sub-Cpt Record'!A916&amp;'Sub-Cpt Record'!B916))</f>
        <v/>
      </c>
      <c r="B916" s="362" t="n">
        <f aca="false">IF($A916="",1,COUNTIFS($A$11:$A$1000, $A916))</f>
        <v>1</v>
      </c>
      <c r="C916" s="363" t="str">
        <f aca="false">IF('Sub-Cpt Record'!E916 = "","",'Sub-Cpt Record'!E916&amp;"  ")</f>
        <v/>
      </c>
      <c r="D916" s="362" t="str">
        <f aca="false">IF('Sub-Cpt Record'!F916 = "","",'Sub-Cpt Record'!F916&amp;"  ")</f>
        <v/>
      </c>
      <c r="E916" s="362" t="str">
        <f aca="false">IF('Sub-Cpt Record'!G916 = "","",'Sub-Cpt Record'!G916&amp;"  ")</f>
        <v/>
      </c>
      <c r="F916" s="362" t="str">
        <f aca="false">IF('Sub-Cpt Record'!H916 = "","",'Sub-Cpt Record'!H916&amp;"  ")</f>
        <v/>
      </c>
      <c r="G916" s="362" t="str">
        <f aca="false">IF('Sub-Cpt Record'!I916 = "","",'Sub-Cpt Record'!I916&amp;"  ")</f>
        <v/>
      </c>
      <c r="H916" s="362" t="str">
        <f aca="false">IF('Sub-Cpt Record'!J916 = "","",'Sub-Cpt Record'!J916&amp;"  ")</f>
        <v/>
      </c>
      <c r="I916" s="364" t="str">
        <f aca="false">CONCATENATE(C916&amp;D916&amp;E916&amp;F916&amp;G916&amp;H916)</f>
        <v/>
      </c>
      <c r="J916" s="362" t="n">
        <f aca="false">IF(A916&lt;&gt;"",'Sub-Cpt Record'!C916/CODE!B916,0)</f>
        <v>0</v>
      </c>
      <c r="L916" s="365" t="str">
        <f aca="false">IF(A916="",IF(L917=1,1,""),1)</f>
        <v/>
      </c>
      <c r="N916" s="366" t="n">
        <f aca="false">COUNTIFS('Felling&amp;Restocking'!$A$11:$A$1000, 'Felling&amp;Restocking'!$A916, 'Felling&amp;Restocking'!$B$11:$B$1000, 'Felling&amp;Restocking'!$B916, 'Felling&amp;Restocking'!$H$11:$H$1000, 'Felling&amp;Restocking'!$H916)</f>
        <v>0</v>
      </c>
      <c r="O916" s="366" t="n">
        <f aca="false">IF(OR('Felling&amp;Restocking'!H916=0,'Felling&amp;Restocking'!H916=""),0,1)</f>
        <v>0</v>
      </c>
      <c r="P916" s="367" t="n">
        <f aca="false">SUM('Felling&amp;Restocking'!O916+'Felling&amp;Restocking'!P916)</f>
        <v>0</v>
      </c>
      <c r="S916" s="369" t="n">
        <f aca="false">IF(AND(O916&lt;&gt;0,P916&lt;&gt;0,'Felling&amp;Restocking'!G916&lt;&gt;0,AA916="",AC916=""),1,0)</f>
        <v>0</v>
      </c>
      <c r="T916" s="370" t="str">
        <f aca="false">IF(OR('Felling&amp;Restocking'!G916=0,'Felling&amp;Restocking'!G916=""),"",SUM('Felling&amp;Restocking'!O916/P916)*'Felling&amp;Restocking'!G916)</f>
        <v/>
      </c>
      <c r="U916" s="370" t="str">
        <f aca="false">IF(OR('Felling&amp;Restocking'!G916=0,'Felling&amp;Restocking'!G916=""),"",SUM('Felling&amp;Restocking'!P916/P916)*'Felling&amp;Restocking'!G916)</f>
        <v/>
      </c>
      <c r="V916" s="371" t="n">
        <f aca="false">IF(CONCATENATE('Felling&amp;Restocking'!U916&amp;'Felling&amp;Restocking'!W916&amp;'Felling&amp;Restocking'!Y916&amp;'Felling&amp;Restocking'!AA916&amp;'Felling&amp;Restocking'!AC916)="",0,1)</f>
        <v>0</v>
      </c>
      <c r="W916" s="372" t="n">
        <f aca="false">IF(OR(OR(TRIM('Felling&amp;Restocking'!H916)="T",TRIM('Felling&amp;Restocking'!H916)="DF",TRIM('Felling&amp;Restocking'!H916)="OS"),O916=0),0,1)</f>
        <v>0</v>
      </c>
      <c r="X916" s="372" t="n">
        <f aca="false">IF(OR('Felling&amp;Restocking'!$S916="",OR('Felling&amp;Restocking'!$S916=0,'Felling&amp;Restocking'!$S916="N/A")),0,1)</f>
        <v>0</v>
      </c>
      <c r="Y916" s="362" t="str">
        <f aca="false">IF(W916=1,T916,"")</f>
        <v/>
      </c>
      <c r="Z916" s="362" t="str">
        <f aca="false">IF(W916=1,U916,"")</f>
        <v/>
      </c>
      <c r="AA916" s="363" t="str">
        <f aca="false">CONCATENATE(IF(AND(AG916="B",AF916&lt;&gt;""),AF916,""),IF(AND(AI916="B",AH916&lt;&gt;""),AH916,""),IF(AND(AK916="B",AJ916&lt;&gt;""),AJ916,""),IF(AND(AM916="B",AL916&lt;&gt;""),AL916,""),IF(AND(AO916="B",AN916&lt;&gt;""),AN916,""),IF(AND(AQ916="B",AP916&lt;&gt;""),AP916,""))</f>
        <v/>
      </c>
      <c r="AC916" s="362" t="str">
        <f aca="false">CONCATENATE(IF(AND(AG916="C",AF916&lt;&gt;""),AF916,""),IF(AND(AI916="C",AH916&lt;&gt;""),AH916,""),IF(AND(AK916="C",AJ916&lt;&gt;""),AJ916,""),IF(AND(AM916="C",AL916&lt;&gt;""),AL916,""),IF(AND(AO916="C",AN916&lt;&gt;""),AN916,""),IF(AND(AQ916="C",AP916&lt;&gt;""),AP916,""))</f>
        <v/>
      </c>
      <c r="AE916" s="362" t="str">
        <f aca="false">CONCATENATE(IF(AS916="","",AS916),IF(AU916="","",AU916),IF(AW916="","",AW916),IF(AY916="","",AY916),IF(BA916="","",BA916),IF(BC916="","",BC916))</f>
        <v>1</v>
      </c>
      <c r="AF916" s="362" t="str">
        <f aca="false">IF('Felling&amp;Restocking'!I916="","",IFERROR(VLOOKUP( 'Felling&amp;Restocking'!I916,SpeciesList[],2,0),"," &amp; 'Felling&amp;Restocking'!I916))</f>
        <v/>
      </c>
      <c r="AG916" s="362" t="str">
        <f aca="false">IF('Felling&amp;Restocking'!I916="","",VLOOKUP( 'Felling&amp;Restocking'!I916,SpeciesList[],4,0))</f>
        <v/>
      </c>
      <c r="AH916" s="362" t="str">
        <f aca="false">IF('Felling&amp;Restocking'!J916="","",IFERROR("," &amp; VLOOKUP( 'Felling&amp;Restocking'!J916,SpeciesList[],2,0),"," &amp; 'Felling&amp;Restocking'!J916))</f>
        <v/>
      </c>
      <c r="AI916" s="362" t="str">
        <f aca="false">IF('Felling&amp;Restocking'!J916="","",VLOOKUP( 'Felling&amp;Restocking'!J916,SpeciesList[],4,0))</f>
        <v/>
      </c>
      <c r="AJ916" s="362" t="str">
        <f aca="false">IF('Felling&amp;Restocking'!K916="","",IFERROR("," &amp; VLOOKUP( 'Felling&amp;Restocking'!K916,SpeciesList[],2,0),"," &amp; 'Felling&amp;Restocking'!K916))</f>
        <v/>
      </c>
      <c r="AK916" s="362" t="str">
        <f aca="false">IF('Felling&amp;Restocking'!K916="","",VLOOKUP( 'Felling&amp;Restocking'!K916,SpeciesList[],4,0))</f>
        <v/>
      </c>
      <c r="AL916" s="362" t="str">
        <f aca="false">IF('Felling&amp;Restocking'!L916="","",IFERROR("," &amp; VLOOKUP( 'Felling&amp;Restocking'!L916,SpeciesList[],2,0),"," &amp; 'Felling&amp;Restocking'!L916))</f>
        <v/>
      </c>
      <c r="AM916" s="362" t="str">
        <f aca="false">IF('Felling&amp;Restocking'!L916="","",VLOOKUP( 'Felling&amp;Restocking'!L916,SpeciesList[],4,0))</f>
        <v/>
      </c>
      <c r="AN916" s="362" t="str">
        <f aca="false">IF('Felling&amp;Restocking'!M916="","",IFERROR("," &amp; VLOOKUP( 'Felling&amp;Restocking'!M916,SpeciesList[],2,0),"," &amp; 'Felling&amp;Restocking'!M916))</f>
        <v/>
      </c>
      <c r="AO916" s="362" t="str">
        <f aca="false">IF('Felling&amp;Restocking'!M916="","",VLOOKUP( 'Felling&amp;Restocking'!M916,SpeciesList[],4,0))</f>
        <v/>
      </c>
      <c r="AP916" s="362" t="str">
        <f aca="false">IF('Felling&amp;Restocking'!N916="","",IFERROR("," &amp; VLOOKUP( 'Felling&amp;Restocking'!N916,SpeciesList[],2,0),"," &amp; 'Felling&amp;Restocking'!N916))</f>
        <v/>
      </c>
      <c r="AQ916" s="362" t="str">
        <f aca="false">IF('Felling&amp;Restocking'!N916="","",VLOOKUP( 'Felling&amp;Restocking'!N916,SpeciesList[],4,0))</f>
        <v/>
      </c>
      <c r="AT916" s="362" t="str">
        <f aca="false">IF('Sub-Cpt Record'!A916&lt;&gt;"",CONCATENATE('Sub-Cpt Record'!A916,'Sub-Cpt Record'!B916,'Sub-Cpt Record'!C916),"")</f>
        <v/>
      </c>
      <c r="AU916" s="362" t="n">
        <f aca="false">IF($AT916="",1,COUNTIFS($AT$11:$AT$1000, $AT916))</f>
        <v>1</v>
      </c>
      <c r="AV916" s="362" t="n">
        <f aca="false">IF(AT916&lt;&gt;"",'Sub-Cpt Record'!C916/CODE!AU916,0)</f>
        <v>0</v>
      </c>
    </row>
    <row r="917" customFormat="false" ht="15" hidden="false" customHeight="false" outlineLevel="0" collapsed="false">
      <c r="A917" s="362" t="str">
        <f aca="false">IF('Sub-Cpt Record'!B917="",IF(OR('Sub-Cpt Record'!A917=0,'Sub-Cpt Record'!A917=""),"",'Sub-Cpt Record'!A917),CONCATENATE('Sub-Cpt Record'!A917&amp;'Sub-Cpt Record'!B917))</f>
        <v/>
      </c>
      <c r="B917" s="362" t="n">
        <f aca="false">IF($A917="",1,COUNTIFS($A$11:$A$1000, $A917))</f>
        <v>1</v>
      </c>
      <c r="C917" s="363" t="str">
        <f aca="false">IF('Sub-Cpt Record'!E917 = "","",'Sub-Cpt Record'!E917&amp;"  ")</f>
        <v/>
      </c>
      <c r="D917" s="362" t="str">
        <f aca="false">IF('Sub-Cpt Record'!F917 = "","",'Sub-Cpt Record'!F917&amp;"  ")</f>
        <v/>
      </c>
      <c r="E917" s="362" t="str">
        <f aca="false">IF('Sub-Cpt Record'!G917 = "","",'Sub-Cpt Record'!G917&amp;"  ")</f>
        <v/>
      </c>
      <c r="F917" s="362" t="str">
        <f aca="false">IF('Sub-Cpt Record'!H917 = "","",'Sub-Cpt Record'!H917&amp;"  ")</f>
        <v/>
      </c>
      <c r="G917" s="362" t="str">
        <f aca="false">IF('Sub-Cpt Record'!I917 = "","",'Sub-Cpt Record'!I917&amp;"  ")</f>
        <v/>
      </c>
      <c r="H917" s="362" t="str">
        <f aca="false">IF('Sub-Cpt Record'!J917 = "","",'Sub-Cpt Record'!J917&amp;"  ")</f>
        <v/>
      </c>
      <c r="I917" s="364" t="str">
        <f aca="false">CONCATENATE(C917&amp;D917&amp;E917&amp;F917&amp;G917&amp;H917)</f>
        <v/>
      </c>
      <c r="J917" s="362" t="n">
        <f aca="false">IF(A917&lt;&gt;"",'Sub-Cpt Record'!C917/CODE!B917,0)</f>
        <v>0</v>
      </c>
      <c r="L917" s="365" t="str">
        <f aca="false">IF(A917="",IF(L918=1,1,""),1)</f>
        <v/>
      </c>
      <c r="N917" s="366" t="n">
        <f aca="false">COUNTIFS('Felling&amp;Restocking'!$A$11:$A$1000, 'Felling&amp;Restocking'!$A917, 'Felling&amp;Restocking'!$B$11:$B$1000, 'Felling&amp;Restocking'!$B917, 'Felling&amp;Restocking'!$H$11:$H$1000, 'Felling&amp;Restocking'!$H917)</f>
        <v>0</v>
      </c>
      <c r="O917" s="366" t="n">
        <f aca="false">IF(OR('Felling&amp;Restocking'!H917=0,'Felling&amp;Restocking'!H917=""),0,1)</f>
        <v>0</v>
      </c>
      <c r="P917" s="367" t="n">
        <f aca="false">SUM('Felling&amp;Restocking'!O917+'Felling&amp;Restocking'!P917)</f>
        <v>0</v>
      </c>
      <c r="S917" s="369" t="n">
        <f aca="false">IF(AND(O917&lt;&gt;0,P917&lt;&gt;0,'Felling&amp;Restocking'!G917&lt;&gt;0,AA917="",AC917=""),1,0)</f>
        <v>0</v>
      </c>
      <c r="T917" s="370" t="str">
        <f aca="false">IF(OR('Felling&amp;Restocking'!G917=0,'Felling&amp;Restocking'!G917=""),"",SUM('Felling&amp;Restocking'!O917/P917)*'Felling&amp;Restocking'!G917)</f>
        <v/>
      </c>
      <c r="U917" s="370" t="str">
        <f aca="false">IF(OR('Felling&amp;Restocking'!G917=0,'Felling&amp;Restocking'!G917=""),"",SUM('Felling&amp;Restocking'!P917/P917)*'Felling&amp;Restocking'!G917)</f>
        <v/>
      </c>
      <c r="V917" s="371" t="n">
        <f aca="false">IF(CONCATENATE('Felling&amp;Restocking'!U917&amp;'Felling&amp;Restocking'!W917&amp;'Felling&amp;Restocking'!Y917&amp;'Felling&amp;Restocking'!AA917&amp;'Felling&amp;Restocking'!AC917)="",0,1)</f>
        <v>0</v>
      </c>
      <c r="W917" s="372" t="n">
        <f aca="false">IF(OR(OR(TRIM('Felling&amp;Restocking'!H917)="T",TRIM('Felling&amp;Restocking'!H917)="DF",TRIM('Felling&amp;Restocking'!H917)="OS"),O917=0),0,1)</f>
        <v>0</v>
      </c>
      <c r="X917" s="372" t="n">
        <f aca="false">IF(OR('Felling&amp;Restocking'!$S917="",OR('Felling&amp;Restocking'!$S917=0,'Felling&amp;Restocking'!$S917="N/A")),0,1)</f>
        <v>0</v>
      </c>
      <c r="Y917" s="362" t="str">
        <f aca="false">IF(W917=1,T917,"")</f>
        <v/>
      </c>
      <c r="Z917" s="362" t="str">
        <f aca="false">IF(W917=1,U917,"")</f>
        <v/>
      </c>
      <c r="AA917" s="363" t="str">
        <f aca="false">CONCATENATE(IF(AND(AG917="B",AF917&lt;&gt;""),AF917,""),IF(AND(AI917="B",AH917&lt;&gt;""),AH917,""),IF(AND(AK917="B",AJ917&lt;&gt;""),AJ917,""),IF(AND(AM917="B",AL917&lt;&gt;""),AL917,""),IF(AND(AO917="B",AN917&lt;&gt;""),AN917,""),IF(AND(AQ917="B",AP917&lt;&gt;""),AP917,""))</f>
        <v/>
      </c>
      <c r="AC917" s="362" t="str">
        <f aca="false">CONCATENATE(IF(AND(AG917="C",AF917&lt;&gt;""),AF917,""),IF(AND(AI917="C",AH917&lt;&gt;""),AH917,""),IF(AND(AK917="C",AJ917&lt;&gt;""),AJ917,""),IF(AND(AM917="C",AL917&lt;&gt;""),AL917,""),IF(AND(AO917="C",AN917&lt;&gt;""),AN917,""),IF(AND(AQ917="C",AP917&lt;&gt;""),AP917,""))</f>
        <v/>
      </c>
      <c r="AE917" s="362" t="str">
        <f aca="false">CONCATENATE(IF(AS917="","",AS917),IF(AU917="","",AU917),IF(AW917="","",AW917),IF(AY917="","",AY917),IF(BA917="","",BA917),IF(BC917="","",BC917))</f>
        <v>1</v>
      </c>
      <c r="AF917" s="362" t="str">
        <f aca="false">IF('Felling&amp;Restocking'!I917="","",IFERROR(VLOOKUP( 'Felling&amp;Restocking'!I917,SpeciesList[],2,0),"," &amp; 'Felling&amp;Restocking'!I917))</f>
        <v/>
      </c>
      <c r="AG917" s="362" t="str">
        <f aca="false">IF('Felling&amp;Restocking'!I917="","",VLOOKUP( 'Felling&amp;Restocking'!I917,SpeciesList[],4,0))</f>
        <v/>
      </c>
      <c r="AH917" s="362" t="str">
        <f aca="false">IF('Felling&amp;Restocking'!J917="","",IFERROR("," &amp; VLOOKUP( 'Felling&amp;Restocking'!J917,SpeciesList[],2,0),"," &amp; 'Felling&amp;Restocking'!J917))</f>
        <v/>
      </c>
      <c r="AI917" s="362" t="str">
        <f aca="false">IF('Felling&amp;Restocking'!J917="","",VLOOKUP( 'Felling&amp;Restocking'!J917,SpeciesList[],4,0))</f>
        <v/>
      </c>
      <c r="AJ917" s="362" t="str">
        <f aca="false">IF('Felling&amp;Restocking'!K917="","",IFERROR("," &amp; VLOOKUP( 'Felling&amp;Restocking'!K917,SpeciesList[],2,0),"," &amp; 'Felling&amp;Restocking'!K917))</f>
        <v/>
      </c>
      <c r="AK917" s="362" t="str">
        <f aca="false">IF('Felling&amp;Restocking'!K917="","",VLOOKUP( 'Felling&amp;Restocking'!K917,SpeciesList[],4,0))</f>
        <v/>
      </c>
      <c r="AL917" s="362" t="str">
        <f aca="false">IF('Felling&amp;Restocking'!L917="","",IFERROR("," &amp; VLOOKUP( 'Felling&amp;Restocking'!L917,SpeciesList[],2,0),"," &amp; 'Felling&amp;Restocking'!L917))</f>
        <v/>
      </c>
      <c r="AM917" s="362" t="str">
        <f aca="false">IF('Felling&amp;Restocking'!L917="","",VLOOKUP( 'Felling&amp;Restocking'!L917,SpeciesList[],4,0))</f>
        <v/>
      </c>
      <c r="AN917" s="362" t="str">
        <f aca="false">IF('Felling&amp;Restocking'!M917="","",IFERROR("," &amp; VLOOKUP( 'Felling&amp;Restocking'!M917,SpeciesList[],2,0),"," &amp; 'Felling&amp;Restocking'!M917))</f>
        <v/>
      </c>
      <c r="AO917" s="362" t="str">
        <f aca="false">IF('Felling&amp;Restocking'!M917="","",VLOOKUP( 'Felling&amp;Restocking'!M917,SpeciesList[],4,0))</f>
        <v/>
      </c>
      <c r="AP917" s="362" t="str">
        <f aca="false">IF('Felling&amp;Restocking'!N917="","",IFERROR("," &amp; VLOOKUP( 'Felling&amp;Restocking'!N917,SpeciesList[],2,0),"," &amp; 'Felling&amp;Restocking'!N917))</f>
        <v/>
      </c>
      <c r="AQ917" s="362" t="str">
        <f aca="false">IF('Felling&amp;Restocking'!N917="","",VLOOKUP( 'Felling&amp;Restocking'!N917,SpeciesList[],4,0))</f>
        <v/>
      </c>
      <c r="AT917" s="362" t="str">
        <f aca="false">IF('Sub-Cpt Record'!A917&lt;&gt;"",CONCATENATE('Sub-Cpt Record'!A917,'Sub-Cpt Record'!B917,'Sub-Cpt Record'!C917),"")</f>
        <v/>
      </c>
      <c r="AU917" s="362" t="n">
        <f aca="false">IF($AT917="",1,COUNTIFS($AT$11:$AT$1000, $AT917))</f>
        <v>1</v>
      </c>
      <c r="AV917" s="362" t="n">
        <f aca="false">IF(AT917&lt;&gt;"",'Sub-Cpt Record'!C917/CODE!AU917,0)</f>
        <v>0</v>
      </c>
    </row>
    <row r="918" customFormat="false" ht="15" hidden="false" customHeight="false" outlineLevel="0" collapsed="false">
      <c r="A918" s="362" t="str">
        <f aca="false">IF('Sub-Cpt Record'!B918="",IF(OR('Sub-Cpt Record'!A918=0,'Sub-Cpt Record'!A918=""),"",'Sub-Cpt Record'!A918),CONCATENATE('Sub-Cpt Record'!A918&amp;'Sub-Cpt Record'!B918))</f>
        <v/>
      </c>
      <c r="B918" s="362" t="n">
        <f aca="false">IF($A918="",1,COUNTIFS($A$11:$A$1000, $A918))</f>
        <v>1</v>
      </c>
      <c r="C918" s="363" t="str">
        <f aca="false">IF('Sub-Cpt Record'!E918 = "","",'Sub-Cpt Record'!E918&amp;"  ")</f>
        <v/>
      </c>
      <c r="D918" s="362" t="str">
        <f aca="false">IF('Sub-Cpt Record'!F918 = "","",'Sub-Cpt Record'!F918&amp;"  ")</f>
        <v/>
      </c>
      <c r="E918" s="362" t="str">
        <f aca="false">IF('Sub-Cpt Record'!G918 = "","",'Sub-Cpt Record'!G918&amp;"  ")</f>
        <v/>
      </c>
      <c r="F918" s="362" t="str">
        <f aca="false">IF('Sub-Cpt Record'!H918 = "","",'Sub-Cpt Record'!H918&amp;"  ")</f>
        <v/>
      </c>
      <c r="G918" s="362" t="str">
        <f aca="false">IF('Sub-Cpt Record'!I918 = "","",'Sub-Cpt Record'!I918&amp;"  ")</f>
        <v/>
      </c>
      <c r="H918" s="362" t="str">
        <f aca="false">IF('Sub-Cpt Record'!J918 = "","",'Sub-Cpt Record'!J918&amp;"  ")</f>
        <v/>
      </c>
      <c r="I918" s="364" t="str">
        <f aca="false">CONCATENATE(C918&amp;D918&amp;E918&amp;F918&amp;G918&amp;H918)</f>
        <v/>
      </c>
      <c r="J918" s="362" t="n">
        <f aca="false">IF(A918&lt;&gt;"",'Sub-Cpt Record'!C918/CODE!B918,0)</f>
        <v>0</v>
      </c>
      <c r="L918" s="365" t="str">
        <f aca="false">IF(A918="",IF(L919=1,1,""),1)</f>
        <v/>
      </c>
      <c r="N918" s="366" t="n">
        <f aca="false">COUNTIFS('Felling&amp;Restocking'!$A$11:$A$1000, 'Felling&amp;Restocking'!$A918, 'Felling&amp;Restocking'!$B$11:$B$1000, 'Felling&amp;Restocking'!$B918, 'Felling&amp;Restocking'!$H$11:$H$1000, 'Felling&amp;Restocking'!$H918)</f>
        <v>0</v>
      </c>
      <c r="O918" s="366" t="n">
        <f aca="false">IF(OR('Felling&amp;Restocking'!H918=0,'Felling&amp;Restocking'!H918=""),0,1)</f>
        <v>0</v>
      </c>
      <c r="P918" s="367" t="n">
        <f aca="false">SUM('Felling&amp;Restocking'!O918+'Felling&amp;Restocking'!P918)</f>
        <v>0</v>
      </c>
      <c r="S918" s="369" t="n">
        <f aca="false">IF(AND(O918&lt;&gt;0,P918&lt;&gt;0,'Felling&amp;Restocking'!G918&lt;&gt;0,AA918="",AC918=""),1,0)</f>
        <v>0</v>
      </c>
      <c r="T918" s="370" t="str">
        <f aca="false">IF(OR('Felling&amp;Restocking'!G918=0,'Felling&amp;Restocking'!G918=""),"",SUM('Felling&amp;Restocking'!O918/P918)*'Felling&amp;Restocking'!G918)</f>
        <v/>
      </c>
      <c r="U918" s="370" t="str">
        <f aca="false">IF(OR('Felling&amp;Restocking'!G918=0,'Felling&amp;Restocking'!G918=""),"",SUM('Felling&amp;Restocking'!P918/P918)*'Felling&amp;Restocking'!G918)</f>
        <v/>
      </c>
      <c r="V918" s="371" t="n">
        <f aca="false">IF(CONCATENATE('Felling&amp;Restocking'!U918&amp;'Felling&amp;Restocking'!W918&amp;'Felling&amp;Restocking'!Y918&amp;'Felling&amp;Restocking'!AA918&amp;'Felling&amp;Restocking'!AC918)="",0,1)</f>
        <v>0</v>
      </c>
      <c r="W918" s="372" t="n">
        <f aca="false">IF(OR(OR(TRIM('Felling&amp;Restocking'!H918)="T",TRIM('Felling&amp;Restocking'!H918)="DF",TRIM('Felling&amp;Restocking'!H918)="OS"),O918=0),0,1)</f>
        <v>0</v>
      </c>
      <c r="X918" s="372" t="n">
        <f aca="false">IF(OR('Felling&amp;Restocking'!$S918="",OR('Felling&amp;Restocking'!$S918=0,'Felling&amp;Restocking'!$S918="N/A")),0,1)</f>
        <v>0</v>
      </c>
      <c r="Y918" s="362" t="str">
        <f aca="false">IF(W918=1,T918,"")</f>
        <v/>
      </c>
      <c r="Z918" s="362" t="str">
        <f aca="false">IF(W918=1,U918,"")</f>
        <v/>
      </c>
      <c r="AA918" s="363" t="str">
        <f aca="false">CONCATENATE(IF(AND(AG918="B",AF918&lt;&gt;""),AF918,""),IF(AND(AI918="B",AH918&lt;&gt;""),AH918,""),IF(AND(AK918="B",AJ918&lt;&gt;""),AJ918,""),IF(AND(AM918="B",AL918&lt;&gt;""),AL918,""),IF(AND(AO918="B",AN918&lt;&gt;""),AN918,""),IF(AND(AQ918="B",AP918&lt;&gt;""),AP918,""))</f>
        <v/>
      </c>
      <c r="AC918" s="362" t="str">
        <f aca="false">CONCATENATE(IF(AND(AG918="C",AF918&lt;&gt;""),AF918,""),IF(AND(AI918="C",AH918&lt;&gt;""),AH918,""),IF(AND(AK918="C",AJ918&lt;&gt;""),AJ918,""),IF(AND(AM918="C",AL918&lt;&gt;""),AL918,""),IF(AND(AO918="C",AN918&lt;&gt;""),AN918,""),IF(AND(AQ918="C",AP918&lt;&gt;""),AP918,""))</f>
        <v/>
      </c>
      <c r="AE918" s="362" t="str">
        <f aca="false">CONCATENATE(IF(AS918="","",AS918),IF(AU918="","",AU918),IF(AW918="","",AW918),IF(AY918="","",AY918),IF(BA918="","",BA918),IF(BC918="","",BC918))</f>
        <v>1</v>
      </c>
      <c r="AF918" s="362" t="str">
        <f aca="false">IF('Felling&amp;Restocking'!I918="","",IFERROR(VLOOKUP( 'Felling&amp;Restocking'!I918,SpeciesList[],2,0),"," &amp; 'Felling&amp;Restocking'!I918))</f>
        <v/>
      </c>
      <c r="AG918" s="362" t="str">
        <f aca="false">IF('Felling&amp;Restocking'!I918="","",VLOOKUP( 'Felling&amp;Restocking'!I918,SpeciesList[],4,0))</f>
        <v/>
      </c>
      <c r="AH918" s="362" t="str">
        <f aca="false">IF('Felling&amp;Restocking'!J918="","",IFERROR("," &amp; VLOOKUP( 'Felling&amp;Restocking'!J918,SpeciesList[],2,0),"," &amp; 'Felling&amp;Restocking'!J918))</f>
        <v/>
      </c>
      <c r="AI918" s="362" t="str">
        <f aca="false">IF('Felling&amp;Restocking'!J918="","",VLOOKUP( 'Felling&amp;Restocking'!J918,SpeciesList[],4,0))</f>
        <v/>
      </c>
      <c r="AJ918" s="362" t="str">
        <f aca="false">IF('Felling&amp;Restocking'!K918="","",IFERROR("," &amp; VLOOKUP( 'Felling&amp;Restocking'!K918,SpeciesList[],2,0),"," &amp; 'Felling&amp;Restocking'!K918))</f>
        <v/>
      </c>
      <c r="AK918" s="362" t="str">
        <f aca="false">IF('Felling&amp;Restocking'!K918="","",VLOOKUP( 'Felling&amp;Restocking'!K918,SpeciesList[],4,0))</f>
        <v/>
      </c>
      <c r="AL918" s="362" t="str">
        <f aca="false">IF('Felling&amp;Restocking'!L918="","",IFERROR("," &amp; VLOOKUP( 'Felling&amp;Restocking'!L918,SpeciesList[],2,0),"," &amp; 'Felling&amp;Restocking'!L918))</f>
        <v/>
      </c>
      <c r="AM918" s="362" t="str">
        <f aca="false">IF('Felling&amp;Restocking'!L918="","",VLOOKUP( 'Felling&amp;Restocking'!L918,SpeciesList[],4,0))</f>
        <v/>
      </c>
      <c r="AN918" s="362" t="str">
        <f aca="false">IF('Felling&amp;Restocking'!M918="","",IFERROR("," &amp; VLOOKUP( 'Felling&amp;Restocking'!M918,SpeciesList[],2,0),"," &amp; 'Felling&amp;Restocking'!M918))</f>
        <v/>
      </c>
      <c r="AO918" s="362" t="str">
        <f aca="false">IF('Felling&amp;Restocking'!M918="","",VLOOKUP( 'Felling&amp;Restocking'!M918,SpeciesList[],4,0))</f>
        <v/>
      </c>
      <c r="AP918" s="362" t="str">
        <f aca="false">IF('Felling&amp;Restocking'!N918="","",IFERROR("," &amp; VLOOKUP( 'Felling&amp;Restocking'!N918,SpeciesList[],2,0),"," &amp; 'Felling&amp;Restocking'!N918))</f>
        <v/>
      </c>
      <c r="AQ918" s="362" t="str">
        <f aca="false">IF('Felling&amp;Restocking'!N918="","",VLOOKUP( 'Felling&amp;Restocking'!N918,SpeciesList[],4,0))</f>
        <v/>
      </c>
      <c r="AT918" s="362" t="str">
        <f aca="false">IF('Sub-Cpt Record'!A918&lt;&gt;"",CONCATENATE('Sub-Cpt Record'!A918,'Sub-Cpt Record'!B918,'Sub-Cpt Record'!C918),"")</f>
        <v/>
      </c>
      <c r="AU918" s="362" t="n">
        <f aca="false">IF($AT918="",1,COUNTIFS($AT$11:$AT$1000, $AT918))</f>
        <v>1</v>
      </c>
      <c r="AV918" s="362" t="n">
        <f aca="false">IF(AT918&lt;&gt;"",'Sub-Cpt Record'!C918/CODE!AU918,0)</f>
        <v>0</v>
      </c>
    </row>
    <row r="919" customFormat="false" ht="15" hidden="false" customHeight="false" outlineLevel="0" collapsed="false">
      <c r="A919" s="362" t="str">
        <f aca="false">IF('Sub-Cpt Record'!B919="",IF(OR('Sub-Cpt Record'!A919=0,'Sub-Cpt Record'!A919=""),"",'Sub-Cpt Record'!A919),CONCATENATE('Sub-Cpt Record'!A919&amp;'Sub-Cpt Record'!B919))</f>
        <v/>
      </c>
      <c r="B919" s="362" t="n">
        <f aca="false">IF($A919="",1,COUNTIFS($A$11:$A$1000, $A919))</f>
        <v>1</v>
      </c>
      <c r="C919" s="363" t="str">
        <f aca="false">IF('Sub-Cpt Record'!E919 = "","",'Sub-Cpt Record'!E919&amp;"  ")</f>
        <v/>
      </c>
      <c r="D919" s="362" t="str">
        <f aca="false">IF('Sub-Cpt Record'!F919 = "","",'Sub-Cpt Record'!F919&amp;"  ")</f>
        <v/>
      </c>
      <c r="E919" s="362" t="str">
        <f aca="false">IF('Sub-Cpt Record'!G919 = "","",'Sub-Cpt Record'!G919&amp;"  ")</f>
        <v/>
      </c>
      <c r="F919" s="362" t="str">
        <f aca="false">IF('Sub-Cpt Record'!H919 = "","",'Sub-Cpt Record'!H919&amp;"  ")</f>
        <v/>
      </c>
      <c r="G919" s="362" t="str">
        <f aca="false">IF('Sub-Cpt Record'!I919 = "","",'Sub-Cpt Record'!I919&amp;"  ")</f>
        <v/>
      </c>
      <c r="H919" s="362" t="str">
        <f aca="false">IF('Sub-Cpt Record'!J919 = "","",'Sub-Cpt Record'!J919&amp;"  ")</f>
        <v/>
      </c>
      <c r="I919" s="364" t="str">
        <f aca="false">CONCATENATE(C919&amp;D919&amp;E919&amp;F919&amp;G919&amp;H919)</f>
        <v/>
      </c>
      <c r="J919" s="362" t="n">
        <f aca="false">IF(A919&lt;&gt;"",'Sub-Cpt Record'!C919/CODE!B919,0)</f>
        <v>0</v>
      </c>
      <c r="L919" s="365" t="str">
        <f aca="false">IF(A919="",IF(L920=1,1,""),1)</f>
        <v/>
      </c>
      <c r="N919" s="366" t="n">
        <f aca="false">COUNTIFS('Felling&amp;Restocking'!$A$11:$A$1000, 'Felling&amp;Restocking'!$A919, 'Felling&amp;Restocking'!$B$11:$B$1000, 'Felling&amp;Restocking'!$B919, 'Felling&amp;Restocking'!$H$11:$H$1000, 'Felling&amp;Restocking'!$H919)</f>
        <v>0</v>
      </c>
      <c r="O919" s="366" t="n">
        <f aca="false">IF(OR('Felling&amp;Restocking'!H919=0,'Felling&amp;Restocking'!H919=""),0,1)</f>
        <v>0</v>
      </c>
      <c r="P919" s="367" t="n">
        <f aca="false">SUM('Felling&amp;Restocking'!O919+'Felling&amp;Restocking'!P919)</f>
        <v>0</v>
      </c>
      <c r="S919" s="369" t="n">
        <f aca="false">IF(AND(O919&lt;&gt;0,P919&lt;&gt;0,'Felling&amp;Restocking'!G919&lt;&gt;0,AA919="",AC919=""),1,0)</f>
        <v>0</v>
      </c>
      <c r="T919" s="370" t="str">
        <f aca="false">IF(OR('Felling&amp;Restocking'!G919=0,'Felling&amp;Restocking'!G919=""),"",SUM('Felling&amp;Restocking'!O919/P919)*'Felling&amp;Restocking'!G919)</f>
        <v/>
      </c>
      <c r="U919" s="370" t="str">
        <f aca="false">IF(OR('Felling&amp;Restocking'!G919=0,'Felling&amp;Restocking'!G919=""),"",SUM('Felling&amp;Restocking'!P919/P919)*'Felling&amp;Restocking'!G919)</f>
        <v/>
      </c>
      <c r="V919" s="371" t="n">
        <f aca="false">IF(CONCATENATE('Felling&amp;Restocking'!U919&amp;'Felling&amp;Restocking'!W919&amp;'Felling&amp;Restocking'!Y919&amp;'Felling&amp;Restocking'!AA919&amp;'Felling&amp;Restocking'!AC919)="",0,1)</f>
        <v>0</v>
      </c>
      <c r="W919" s="372" t="n">
        <f aca="false">IF(OR(OR(TRIM('Felling&amp;Restocking'!H919)="T",TRIM('Felling&amp;Restocking'!H919)="DF",TRIM('Felling&amp;Restocking'!H919)="OS"),O919=0),0,1)</f>
        <v>0</v>
      </c>
      <c r="X919" s="372" t="n">
        <f aca="false">IF(OR('Felling&amp;Restocking'!$S919="",OR('Felling&amp;Restocking'!$S919=0,'Felling&amp;Restocking'!$S919="N/A")),0,1)</f>
        <v>0</v>
      </c>
      <c r="Y919" s="362" t="str">
        <f aca="false">IF(W919=1,T919,"")</f>
        <v/>
      </c>
      <c r="Z919" s="362" t="str">
        <f aca="false">IF(W919=1,U919,"")</f>
        <v/>
      </c>
      <c r="AA919" s="363" t="str">
        <f aca="false">CONCATENATE(IF(AND(AG919="B",AF919&lt;&gt;""),AF919,""),IF(AND(AI919="B",AH919&lt;&gt;""),AH919,""),IF(AND(AK919="B",AJ919&lt;&gt;""),AJ919,""),IF(AND(AM919="B",AL919&lt;&gt;""),AL919,""),IF(AND(AO919="B",AN919&lt;&gt;""),AN919,""),IF(AND(AQ919="B",AP919&lt;&gt;""),AP919,""))</f>
        <v/>
      </c>
      <c r="AC919" s="362" t="str">
        <f aca="false">CONCATENATE(IF(AND(AG919="C",AF919&lt;&gt;""),AF919,""),IF(AND(AI919="C",AH919&lt;&gt;""),AH919,""),IF(AND(AK919="C",AJ919&lt;&gt;""),AJ919,""),IF(AND(AM919="C",AL919&lt;&gt;""),AL919,""),IF(AND(AO919="C",AN919&lt;&gt;""),AN919,""),IF(AND(AQ919="C",AP919&lt;&gt;""),AP919,""))</f>
        <v/>
      </c>
      <c r="AE919" s="362" t="str">
        <f aca="false">CONCATENATE(IF(AS919="","",AS919),IF(AU919="","",AU919),IF(AW919="","",AW919),IF(AY919="","",AY919),IF(BA919="","",BA919),IF(BC919="","",BC919))</f>
        <v>1</v>
      </c>
      <c r="AF919" s="362" t="str">
        <f aca="false">IF('Felling&amp;Restocking'!I919="","",IFERROR(VLOOKUP( 'Felling&amp;Restocking'!I919,SpeciesList[],2,0),"," &amp; 'Felling&amp;Restocking'!I919))</f>
        <v/>
      </c>
      <c r="AG919" s="362" t="str">
        <f aca="false">IF('Felling&amp;Restocking'!I919="","",VLOOKUP( 'Felling&amp;Restocking'!I919,SpeciesList[],4,0))</f>
        <v/>
      </c>
      <c r="AH919" s="362" t="str">
        <f aca="false">IF('Felling&amp;Restocking'!J919="","",IFERROR("," &amp; VLOOKUP( 'Felling&amp;Restocking'!J919,SpeciesList[],2,0),"," &amp; 'Felling&amp;Restocking'!J919))</f>
        <v/>
      </c>
      <c r="AI919" s="362" t="str">
        <f aca="false">IF('Felling&amp;Restocking'!J919="","",VLOOKUP( 'Felling&amp;Restocking'!J919,SpeciesList[],4,0))</f>
        <v/>
      </c>
      <c r="AJ919" s="362" t="str">
        <f aca="false">IF('Felling&amp;Restocking'!K919="","",IFERROR("," &amp; VLOOKUP( 'Felling&amp;Restocking'!K919,SpeciesList[],2,0),"," &amp; 'Felling&amp;Restocking'!K919))</f>
        <v/>
      </c>
      <c r="AK919" s="362" t="str">
        <f aca="false">IF('Felling&amp;Restocking'!K919="","",VLOOKUP( 'Felling&amp;Restocking'!K919,SpeciesList[],4,0))</f>
        <v/>
      </c>
      <c r="AL919" s="362" t="str">
        <f aca="false">IF('Felling&amp;Restocking'!L919="","",IFERROR("," &amp; VLOOKUP( 'Felling&amp;Restocking'!L919,SpeciesList[],2,0),"," &amp; 'Felling&amp;Restocking'!L919))</f>
        <v/>
      </c>
      <c r="AM919" s="362" t="str">
        <f aca="false">IF('Felling&amp;Restocking'!L919="","",VLOOKUP( 'Felling&amp;Restocking'!L919,SpeciesList[],4,0))</f>
        <v/>
      </c>
      <c r="AN919" s="362" t="str">
        <f aca="false">IF('Felling&amp;Restocking'!M919="","",IFERROR("," &amp; VLOOKUP( 'Felling&amp;Restocking'!M919,SpeciesList[],2,0),"," &amp; 'Felling&amp;Restocking'!M919))</f>
        <v/>
      </c>
      <c r="AO919" s="362" t="str">
        <f aca="false">IF('Felling&amp;Restocking'!M919="","",VLOOKUP( 'Felling&amp;Restocking'!M919,SpeciesList[],4,0))</f>
        <v/>
      </c>
      <c r="AP919" s="362" t="str">
        <f aca="false">IF('Felling&amp;Restocking'!N919="","",IFERROR("," &amp; VLOOKUP( 'Felling&amp;Restocking'!N919,SpeciesList[],2,0),"," &amp; 'Felling&amp;Restocking'!N919))</f>
        <v/>
      </c>
      <c r="AQ919" s="362" t="str">
        <f aca="false">IF('Felling&amp;Restocking'!N919="","",VLOOKUP( 'Felling&amp;Restocking'!N919,SpeciesList[],4,0))</f>
        <v/>
      </c>
      <c r="AT919" s="362" t="str">
        <f aca="false">IF('Sub-Cpt Record'!A919&lt;&gt;"",CONCATENATE('Sub-Cpt Record'!A919,'Sub-Cpt Record'!B919,'Sub-Cpt Record'!C919),"")</f>
        <v/>
      </c>
      <c r="AU919" s="362" t="n">
        <f aca="false">IF($AT919="",1,COUNTIFS($AT$11:$AT$1000, $AT919))</f>
        <v>1</v>
      </c>
      <c r="AV919" s="362" t="n">
        <f aca="false">IF(AT919&lt;&gt;"",'Sub-Cpt Record'!C919/CODE!AU919,0)</f>
        <v>0</v>
      </c>
    </row>
    <row r="920" customFormat="false" ht="15" hidden="false" customHeight="false" outlineLevel="0" collapsed="false">
      <c r="A920" s="362" t="str">
        <f aca="false">IF('Sub-Cpt Record'!B920="",IF(OR('Sub-Cpt Record'!A920=0,'Sub-Cpt Record'!A920=""),"",'Sub-Cpt Record'!A920),CONCATENATE('Sub-Cpt Record'!A920&amp;'Sub-Cpt Record'!B920))</f>
        <v/>
      </c>
      <c r="B920" s="362" t="n">
        <f aca="false">IF($A920="",1,COUNTIFS($A$11:$A$1000, $A920))</f>
        <v>1</v>
      </c>
      <c r="C920" s="363" t="str">
        <f aca="false">IF('Sub-Cpt Record'!E920 = "","",'Sub-Cpt Record'!E920&amp;"  ")</f>
        <v/>
      </c>
      <c r="D920" s="362" t="str">
        <f aca="false">IF('Sub-Cpt Record'!F920 = "","",'Sub-Cpt Record'!F920&amp;"  ")</f>
        <v/>
      </c>
      <c r="E920" s="362" t="str">
        <f aca="false">IF('Sub-Cpt Record'!G920 = "","",'Sub-Cpt Record'!G920&amp;"  ")</f>
        <v/>
      </c>
      <c r="F920" s="362" t="str">
        <f aca="false">IF('Sub-Cpt Record'!H920 = "","",'Sub-Cpt Record'!H920&amp;"  ")</f>
        <v/>
      </c>
      <c r="G920" s="362" t="str">
        <f aca="false">IF('Sub-Cpt Record'!I920 = "","",'Sub-Cpt Record'!I920&amp;"  ")</f>
        <v/>
      </c>
      <c r="H920" s="362" t="str">
        <f aca="false">IF('Sub-Cpt Record'!J920 = "","",'Sub-Cpt Record'!J920&amp;"  ")</f>
        <v/>
      </c>
      <c r="I920" s="364" t="str">
        <f aca="false">CONCATENATE(C920&amp;D920&amp;E920&amp;F920&amp;G920&amp;H920)</f>
        <v/>
      </c>
      <c r="J920" s="362" t="n">
        <f aca="false">IF(A920&lt;&gt;"",'Sub-Cpt Record'!C920/CODE!B920,0)</f>
        <v>0</v>
      </c>
      <c r="L920" s="365" t="str">
        <f aca="false">IF(A920="",IF(L921=1,1,""),1)</f>
        <v/>
      </c>
      <c r="N920" s="366" t="n">
        <f aca="false">COUNTIFS('Felling&amp;Restocking'!$A$11:$A$1000, 'Felling&amp;Restocking'!$A920, 'Felling&amp;Restocking'!$B$11:$B$1000, 'Felling&amp;Restocking'!$B920, 'Felling&amp;Restocking'!$H$11:$H$1000, 'Felling&amp;Restocking'!$H920)</f>
        <v>0</v>
      </c>
      <c r="O920" s="366" t="n">
        <f aca="false">IF(OR('Felling&amp;Restocking'!H920=0,'Felling&amp;Restocking'!H920=""),0,1)</f>
        <v>0</v>
      </c>
      <c r="P920" s="367" t="n">
        <f aca="false">SUM('Felling&amp;Restocking'!O920+'Felling&amp;Restocking'!P920)</f>
        <v>0</v>
      </c>
      <c r="S920" s="369" t="n">
        <f aca="false">IF(AND(O920&lt;&gt;0,P920&lt;&gt;0,'Felling&amp;Restocking'!G920&lt;&gt;0,AA920="",AC920=""),1,0)</f>
        <v>0</v>
      </c>
      <c r="T920" s="370" t="str">
        <f aca="false">IF(OR('Felling&amp;Restocking'!G920=0,'Felling&amp;Restocking'!G920=""),"",SUM('Felling&amp;Restocking'!O920/P920)*'Felling&amp;Restocking'!G920)</f>
        <v/>
      </c>
      <c r="U920" s="370" t="str">
        <f aca="false">IF(OR('Felling&amp;Restocking'!G920=0,'Felling&amp;Restocking'!G920=""),"",SUM('Felling&amp;Restocking'!P920/P920)*'Felling&amp;Restocking'!G920)</f>
        <v/>
      </c>
      <c r="V920" s="371" t="n">
        <f aca="false">IF(CONCATENATE('Felling&amp;Restocking'!U920&amp;'Felling&amp;Restocking'!W920&amp;'Felling&amp;Restocking'!Y920&amp;'Felling&amp;Restocking'!AA920&amp;'Felling&amp;Restocking'!AC920)="",0,1)</f>
        <v>0</v>
      </c>
      <c r="W920" s="372" t="n">
        <f aca="false">IF(OR(OR(TRIM('Felling&amp;Restocking'!H920)="T",TRIM('Felling&amp;Restocking'!H920)="DF",TRIM('Felling&amp;Restocking'!H920)="OS"),O920=0),0,1)</f>
        <v>0</v>
      </c>
      <c r="X920" s="372" t="n">
        <f aca="false">IF(OR('Felling&amp;Restocking'!$S920="",OR('Felling&amp;Restocking'!$S920=0,'Felling&amp;Restocking'!$S920="N/A")),0,1)</f>
        <v>0</v>
      </c>
      <c r="Y920" s="362" t="str">
        <f aca="false">IF(W920=1,T920,"")</f>
        <v/>
      </c>
      <c r="Z920" s="362" t="str">
        <f aca="false">IF(W920=1,U920,"")</f>
        <v/>
      </c>
      <c r="AA920" s="363" t="str">
        <f aca="false">CONCATENATE(IF(AND(AG920="B",AF920&lt;&gt;""),AF920,""),IF(AND(AI920="B",AH920&lt;&gt;""),AH920,""),IF(AND(AK920="B",AJ920&lt;&gt;""),AJ920,""),IF(AND(AM920="B",AL920&lt;&gt;""),AL920,""),IF(AND(AO920="B",AN920&lt;&gt;""),AN920,""),IF(AND(AQ920="B",AP920&lt;&gt;""),AP920,""))</f>
        <v/>
      </c>
      <c r="AC920" s="362" t="str">
        <f aca="false">CONCATENATE(IF(AND(AG920="C",AF920&lt;&gt;""),AF920,""),IF(AND(AI920="C",AH920&lt;&gt;""),AH920,""),IF(AND(AK920="C",AJ920&lt;&gt;""),AJ920,""),IF(AND(AM920="C",AL920&lt;&gt;""),AL920,""),IF(AND(AO920="C",AN920&lt;&gt;""),AN920,""),IF(AND(AQ920="C",AP920&lt;&gt;""),AP920,""))</f>
        <v/>
      </c>
      <c r="AE920" s="362" t="str">
        <f aca="false">CONCATENATE(IF(AS920="","",AS920),IF(AU920="","",AU920),IF(AW920="","",AW920),IF(AY920="","",AY920),IF(BA920="","",BA920),IF(BC920="","",BC920))</f>
        <v>1</v>
      </c>
      <c r="AF920" s="362" t="str">
        <f aca="false">IF('Felling&amp;Restocking'!I920="","",IFERROR(VLOOKUP( 'Felling&amp;Restocking'!I920,SpeciesList[],2,0),"," &amp; 'Felling&amp;Restocking'!I920))</f>
        <v/>
      </c>
      <c r="AG920" s="362" t="str">
        <f aca="false">IF('Felling&amp;Restocking'!I920="","",VLOOKUP( 'Felling&amp;Restocking'!I920,SpeciesList[],4,0))</f>
        <v/>
      </c>
      <c r="AH920" s="362" t="str">
        <f aca="false">IF('Felling&amp;Restocking'!J920="","",IFERROR("," &amp; VLOOKUP( 'Felling&amp;Restocking'!J920,SpeciesList[],2,0),"," &amp; 'Felling&amp;Restocking'!J920))</f>
        <v/>
      </c>
      <c r="AI920" s="362" t="str">
        <f aca="false">IF('Felling&amp;Restocking'!J920="","",VLOOKUP( 'Felling&amp;Restocking'!J920,SpeciesList[],4,0))</f>
        <v/>
      </c>
      <c r="AJ920" s="362" t="str">
        <f aca="false">IF('Felling&amp;Restocking'!K920="","",IFERROR("," &amp; VLOOKUP( 'Felling&amp;Restocking'!K920,SpeciesList[],2,0),"," &amp; 'Felling&amp;Restocking'!K920))</f>
        <v/>
      </c>
      <c r="AK920" s="362" t="str">
        <f aca="false">IF('Felling&amp;Restocking'!K920="","",VLOOKUP( 'Felling&amp;Restocking'!K920,SpeciesList[],4,0))</f>
        <v/>
      </c>
      <c r="AL920" s="362" t="str">
        <f aca="false">IF('Felling&amp;Restocking'!L920="","",IFERROR("," &amp; VLOOKUP( 'Felling&amp;Restocking'!L920,SpeciesList[],2,0),"," &amp; 'Felling&amp;Restocking'!L920))</f>
        <v/>
      </c>
      <c r="AM920" s="362" t="str">
        <f aca="false">IF('Felling&amp;Restocking'!L920="","",VLOOKUP( 'Felling&amp;Restocking'!L920,SpeciesList[],4,0))</f>
        <v/>
      </c>
      <c r="AN920" s="362" t="str">
        <f aca="false">IF('Felling&amp;Restocking'!M920="","",IFERROR("," &amp; VLOOKUP( 'Felling&amp;Restocking'!M920,SpeciesList[],2,0),"," &amp; 'Felling&amp;Restocking'!M920))</f>
        <v/>
      </c>
      <c r="AO920" s="362" t="str">
        <f aca="false">IF('Felling&amp;Restocking'!M920="","",VLOOKUP( 'Felling&amp;Restocking'!M920,SpeciesList[],4,0))</f>
        <v/>
      </c>
      <c r="AP920" s="362" t="str">
        <f aca="false">IF('Felling&amp;Restocking'!N920="","",IFERROR("," &amp; VLOOKUP( 'Felling&amp;Restocking'!N920,SpeciesList[],2,0),"," &amp; 'Felling&amp;Restocking'!N920))</f>
        <v/>
      </c>
      <c r="AQ920" s="362" t="str">
        <f aca="false">IF('Felling&amp;Restocking'!N920="","",VLOOKUP( 'Felling&amp;Restocking'!N920,SpeciesList[],4,0))</f>
        <v/>
      </c>
      <c r="AT920" s="362" t="str">
        <f aca="false">IF('Sub-Cpt Record'!A920&lt;&gt;"",CONCATENATE('Sub-Cpt Record'!A920,'Sub-Cpt Record'!B920,'Sub-Cpt Record'!C920),"")</f>
        <v/>
      </c>
      <c r="AU920" s="362" t="n">
        <f aca="false">IF($AT920="",1,COUNTIFS($AT$11:$AT$1000, $AT920))</f>
        <v>1</v>
      </c>
      <c r="AV920" s="362" t="n">
        <f aca="false">IF(AT920&lt;&gt;"",'Sub-Cpt Record'!C920/CODE!AU920,0)</f>
        <v>0</v>
      </c>
    </row>
    <row r="921" customFormat="false" ht="15" hidden="false" customHeight="false" outlineLevel="0" collapsed="false">
      <c r="A921" s="362" t="str">
        <f aca="false">IF('Sub-Cpt Record'!B921="",IF(OR('Sub-Cpt Record'!A921=0,'Sub-Cpt Record'!A921=""),"",'Sub-Cpt Record'!A921),CONCATENATE('Sub-Cpt Record'!A921&amp;'Sub-Cpt Record'!B921))</f>
        <v/>
      </c>
      <c r="B921" s="362" t="n">
        <f aca="false">IF($A921="",1,COUNTIFS($A$11:$A$1000, $A921))</f>
        <v>1</v>
      </c>
      <c r="C921" s="363" t="str">
        <f aca="false">IF('Sub-Cpt Record'!E921 = "","",'Sub-Cpt Record'!E921&amp;"  ")</f>
        <v/>
      </c>
      <c r="D921" s="362" t="str">
        <f aca="false">IF('Sub-Cpt Record'!F921 = "","",'Sub-Cpt Record'!F921&amp;"  ")</f>
        <v/>
      </c>
      <c r="E921" s="362" t="str">
        <f aca="false">IF('Sub-Cpt Record'!G921 = "","",'Sub-Cpt Record'!G921&amp;"  ")</f>
        <v/>
      </c>
      <c r="F921" s="362" t="str">
        <f aca="false">IF('Sub-Cpt Record'!H921 = "","",'Sub-Cpt Record'!H921&amp;"  ")</f>
        <v/>
      </c>
      <c r="G921" s="362" t="str">
        <f aca="false">IF('Sub-Cpt Record'!I921 = "","",'Sub-Cpt Record'!I921&amp;"  ")</f>
        <v/>
      </c>
      <c r="H921" s="362" t="str">
        <f aca="false">IF('Sub-Cpt Record'!J921 = "","",'Sub-Cpt Record'!J921&amp;"  ")</f>
        <v/>
      </c>
      <c r="I921" s="364" t="str">
        <f aca="false">CONCATENATE(C921&amp;D921&amp;E921&amp;F921&amp;G921&amp;H921)</f>
        <v/>
      </c>
      <c r="J921" s="362" t="n">
        <f aca="false">IF(A921&lt;&gt;"",'Sub-Cpt Record'!C921/CODE!B921,0)</f>
        <v>0</v>
      </c>
      <c r="L921" s="365" t="str">
        <f aca="false">IF(A921="",IF(L922=1,1,""),1)</f>
        <v/>
      </c>
      <c r="N921" s="366" t="n">
        <f aca="false">COUNTIFS('Felling&amp;Restocking'!$A$11:$A$1000, 'Felling&amp;Restocking'!$A921, 'Felling&amp;Restocking'!$B$11:$B$1000, 'Felling&amp;Restocking'!$B921, 'Felling&amp;Restocking'!$H$11:$H$1000, 'Felling&amp;Restocking'!$H921)</f>
        <v>0</v>
      </c>
      <c r="O921" s="366" t="n">
        <f aca="false">IF(OR('Felling&amp;Restocking'!H921=0,'Felling&amp;Restocking'!H921=""),0,1)</f>
        <v>0</v>
      </c>
      <c r="P921" s="367" t="n">
        <f aca="false">SUM('Felling&amp;Restocking'!O921+'Felling&amp;Restocking'!P921)</f>
        <v>0</v>
      </c>
      <c r="S921" s="369" t="n">
        <f aca="false">IF(AND(O921&lt;&gt;0,P921&lt;&gt;0,'Felling&amp;Restocking'!G921&lt;&gt;0,AA921="",AC921=""),1,0)</f>
        <v>0</v>
      </c>
      <c r="T921" s="370" t="str">
        <f aca="false">IF(OR('Felling&amp;Restocking'!G921=0,'Felling&amp;Restocking'!G921=""),"",SUM('Felling&amp;Restocking'!O921/P921)*'Felling&amp;Restocking'!G921)</f>
        <v/>
      </c>
      <c r="U921" s="370" t="str">
        <f aca="false">IF(OR('Felling&amp;Restocking'!G921=0,'Felling&amp;Restocking'!G921=""),"",SUM('Felling&amp;Restocking'!P921/P921)*'Felling&amp;Restocking'!G921)</f>
        <v/>
      </c>
      <c r="V921" s="371" t="n">
        <f aca="false">IF(CONCATENATE('Felling&amp;Restocking'!U921&amp;'Felling&amp;Restocking'!W921&amp;'Felling&amp;Restocking'!Y921&amp;'Felling&amp;Restocking'!AA921&amp;'Felling&amp;Restocking'!AC921)="",0,1)</f>
        <v>0</v>
      </c>
      <c r="W921" s="372" t="n">
        <f aca="false">IF(OR(OR(TRIM('Felling&amp;Restocking'!H921)="T",TRIM('Felling&amp;Restocking'!H921)="DF",TRIM('Felling&amp;Restocking'!H921)="OS"),O921=0),0,1)</f>
        <v>0</v>
      </c>
      <c r="X921" s="372" t="n">
        <f aca="false">IF(OR('Felling&amp;Restocking'!$S921="",OR('Felling&amp;Restocking'!$S921=0,'Felling&amp;Restocking'!$S921="N/A")),0,1)</f>
        <v>0</v>
      </c>
      <c r="Y921" s="362" t="str">
        <f aca="false">IF(W921=1,T921,"")</f>
        <v/>
      </c>
      <c r="Z921" s="362" t="str">
        <f aca="false">IF(W921=1,U921,"")</f>
        <v/>
      </c>
      <c r="AA921" s="363" t="str">
        <f aca="false">CONCATENATE(IF(AND(AG921="B",AF921&lt;&gt;""),AF921,""),IF(AND(AI921="B",AH921&lt;&gt;""),AH921,""),IF(AND(AK921="B",AJ921&lt;&gt;""),AJ921,""),IF(AND(AM921="B",AL921&lt;&gt;""),AL921,""),IF(AND(AO921="B",AN921&lt;&gt;""),AN921,""),IF(AND(AQ921="B",AP921&lt;&gt;""),AP921,""))</f>
        <v/>
      </c>
      <c r="AC921" s="362" t="str">
        <f aca="false">CONCATENATE(IF(AND(AG921="C",AF921&lt;&gt;""),AF921,""),IF(AND(AI921="C",AH921&lt;&gt;""),AH921,""),IF(AND(AK921="C",AJ921&lt;&gt;""),AJ921,""),IF(AND(AM921="C",AL921&lt;&gt;""),AL921,""),IF(AND(AO921="C",AN921&lt;&gt;""),AN921,""),IF(AND(AQ921="C",AP921&lt;&gt;""),AP921,""))</f>
        <v/>
      </c>
      <c r="AE921" s="362" t="str">
        <f aca="false">CONCATENATE(IF(AS921="","",AS921),IF(AU921="","",AU921),IF(AW921="","",AW921),IF(AY921="","",AY921),IF(BA921="","",BA921),IF(BC921="","",BC921))</f>
        <v>1</v>
      </c>
      <c r="AF921" s="362" t="str">
        <f aca="false">IF('Felling&amp;Restocking'!I921="","",IFERROR(VLOOKUP( 'Felling&amp;Restocking'!I921,SpeciesList[],2,0),"," &amp; 'Felling&amp;Restocking'!I921))</f>
        <v/>
      </c>
      <c r="AG921" s="362" t="str">
        <f aca="false">IF('Felling&amp;Restocking'!I921="","",VLOOKUP( 'Felling&amp;Restocking'!I921,SpeciesList[],4,0))</f>
        <v/>
      </c>
      <c r="AH921" s="362" t="str">
        <f aca="false">IF('Felling&amp;Restocking'!J921="","",IFERROR("," &amp; VLOOKUP( 'Felling&amp;Restocking'!J921,SpeciesList[],2,0),"," &amp; 'Felling&amp;Restocking'!J921))</f>
        <v/>
      </c>
      <c r="AI921" s="362" t="str">
        <f aca="false">IF('Felling&amp;Restocking'!J921="","",VLOOKUP( 'Felling&amp;Restocking'!J921,SpeciesList[],4,0))</f>
        <v/>
      </c>
      <c r="AJ921" s="362" t="str">
        <f aca="false">IF('Felling&amp;Restocking'!K921="","",IFERROR("," &amp; VLOOKUP( 'Felling&amp;Restocking'!K921,SpeciesList[],2,0),"," &amp; 'Felling&amp;Restocking'!K921))</f>
        <v/>
      </c>
      <c r="AK921" s="362" t="str">
        <f aca="false">IF('Felling&amp;Restocking'!K921="","",VLOOKUP( 'Felling&amp;Restocking'!K921,SpeciesList[],4,0))</f>
        <v/>
      </c>
      <c r="AL921" s="362" t="str">
        <f aca="false">IF('Felling&amp;Restocking'!L921="","",IFERROR("," &amp; VLOOKUP( 'Felling&amp;Restocking'!L921,SpeciesList[],2,0),"," &amp; 'Felling&amp;Restocking'!L921))</f>
        <v/>
      </c>
      <c r="AM921" s="362" t="str">
        <f aca="false">IF('Felling&amp;Restocking'!L921="","",VLOOKUP( 'Felling&amp;Restocking'!L921,SpeciesList[],4,0))</f>
        <v/>
      </c>
      <c r="AN921" s="362" t="str">
        <f aca="false">IF('Felling&amp;Restocking'!M921="","",IFERROR("," &amp; VLOOKUP( 'Felling&amp;Restocking'!M921,SpeciesList[],2,0),"," &amp; 'Felling&amp;Restocking'!M921))</f>
        <v/>
      </c>
      <c r="AO921" s="362" t="str">
        <f aca="false">IF('Felling&amp;Restocking'!M921="","",VLOOKUP( 'Felling&amp;Restocking'!M921,SpeciesList[],4,0))</f>
        <v/>
      </c>
      <c r="AP921" s="362" t="str">
        <f aca="false">IF('Felling&amp;Restocking'!N921="","",IFERROR("," &amp; VLOOKUP( 'Felling&amp;Restocking'!N921,SpeciesList[],2,0),"," &amp; 'Felling&amp;Restocking'!N921))</f>
        <v/>
      </c>
      <c r="AQ921" s="362" t="str">
        <f aca="false">IF('Felling&amp;Restocking'!N921="","",VLOOKUP( 'Felling&amp;Restocking'!N921,SpeciesList[],4,0))</f>
        <v/>
      </c>
      <c r="AT921" s="362" t="str">
        <f aca="false">IF('Sub-Cpt Record'!A921&lt;&gt;"",CONCATENATE('Sub-Cpt Record'!A921,'Sub-Cpt Record'!B921,'Sub-Cpt Record'!C921),"")</f>
        <v/>
      </c>
      <c r="AU921" s="362" t="n">
        <f aca="false">IF($AT921="",1,COUNTIFS($AT$11:$AT$1000, $AT921))</f>
        <v>1</v>
      </c>
      <c r="AV921" s="362" t="n">
        <f aca="false">IF(AT921&lt;&gt;"",'Sub-Cpt Record'!C921/CODE!AU921,0)</f>
        <v>0</v>
      </c>
    </row>
    <row r="922" customFormat="false" ht="15" hidden="false" customHeight="false" outlineLevel="0" collapsed="false">
      <c r="A922" s="362" t="str">
        <f aca="false">IF('Sub-Cpt Record'!B922="",IF(OR('Sub-Cpt Record'!A922=0,'Sub-Cpt Record'!A922=""),"",'Sub-Cpt Record'!A922),CONCATENATE('Sub-Cpt Record'!A922&amp;'Sub-Cpt Record'!B922))</f>
        <v/>
      </c>
      <c r="B922" s="362" t="n">
        <f aca="false">IF($A922="",1,COUNTIFS($A$11:$A$1000, $A922))</f>
        <v>1</v>
      </c>
      <c r="C922" s="363" t="str">
        <f aca="false">IF('Sub-Cpt Record'!E922 = "","",'Sub-Cpt Record'!E922&amp;"  ")</f>
        <v/>
      </c>
      <c r="D922" s="362" t="str">
        <f aca="false">IF('Sub-Cpt Record'!F922 = "","",'Sub-Cpt Record'!F922&amp;"  ")</f>
        <v/>
      </c>
      <c r="E922" s="362" t="str">
        <f aca="false">IF('Sub-Cpt Record'!G922 = "","",'Sub-Cpt Record'!G922&amp;"  ")</f>
        <v/>
      </c>
      <c r="F922" s="362" t="str">
        <f aca="false">IF('Sub-Cpt Record'!H922 = "","",'Sub-Cpt Record'!H922&amp;"  ")</f>
        <v/>
      </c>
      <c r="G922" s="362" t="str">
        <f aca="false">IF('Sub-Cpt Record'!I922 = "","",'Sub-Cpt Record'!I922&amp;"  ")</f>
        <v/>
      </c>
      <c r="H922" s="362" t="str">
        <f aca="false">IF('Sub-Cpt Record'!J922 = "","",'Sub-Cpt Record'!J922&amp;"  ")</f>
        <v/>
      </c>
      <c r="I922" s="364" t="str">
        <f aca="false">CONCATENATE(C922&amp;D922&amp;E922&amp;F922&amp;G922&amp;H922)</f>
        <v/>
      </c>
      <c r="J922" s="362" t="n">
        <f aca="false">IF(A922&lt;&gt;"",'Sub-Cpt Record'!C922/CODE!B922,0)</f>
        <v>0</v>
      </c>
      <c r="L922" s="365" t="str">
        <f aca="false">IF(A922="",IF(L923=1,1,""),1)</f>
        <v/>
      </c>
      <c r="N922" s="366" t="n">
        <f aca="false">COUNTIFS('Felling&amp;Restocking'!$A$11:$A$1000, 'Felling&amp;Restocking'!$A922, 'Felling&amp;Restocking'!$B$11:$B$1000, 'Felling&amp;Restocking'!$B922, 'Felling&amp;Restocking'!$H$11:$H$1000, 'Felling&amp;Restocking'!$H922)</f>
        <v>0</v>
      </c>
      <c r="O922" s="366" t="n">
        <f aca="false">IF(OR('Felling&amp;Restocking'!H922=0,'Felling&amp;Restocking'!H922=""),0,1)</f>
        <v>0</v>
      </c>
      <c r="P922" s="367" t="n">
        <f aca="false">SUM('Felling&amp;Restocking'!O922+'Felling&amp;Restocking'!P922)</f>
        <v>0</v>
      </c>
      <c r="S922" s="369" t="n">
        <f aca="false">IF(AND(O922&lt;&gt;0,P922&lt;&gt;0,'Felling&amp;Restocking'!G922&lt;&gt;0,AA922="",AC922=""),1,0)</f>
        <v>0</v>
      </c>
      <c r="T922" s="370" t="str">
        <f aca="false">IF(OR('Felling&amp;Restocking'!G922=0,'Felling&amp;Restocking'!G922=""),"",SUM('Felling&amp;Restocking'!O922/P922)*'Felling&amp;Restocking'!G922)</f>
        <v/>
      </c>
      <c r="U922" s="370" t="str">
        <f aca="false">IF(OR('Felling&amp;Restocking'!G922=0,'Felling&amp;Restocking'!G922=""),"",SUM('Felling&amp;Restocking'!P922/P922)*'Felling&amp;Restocking'!G922)</f>
        <v/>
      </c>
      <c r="V922" s="371" t="n">
        <f aca="false">IF(CONCATENATE('Felling&amp;Restocking'!U922&amp;'Felling&amp;Restocking'!W922&amp;'Felling&amp;Restocking'!Y922&amp;'Felling&amp;Restocking'!AA922&amp;'Felling&amp;Restocking'!AC922)="",0,1)</f>
        <v>0</v>
      </c>
      <c r="W922" s="372" t="n">
        <f aca="false">IF(OR(OR(TRIM('Felling&amp;Restocking'!H922)="T",TRIM('Felling&amp;Restocking'!H922)="DF",TRIM('Felling&amp;Restocking'!H922)="OS"),O922=0),0,1)</f>
        <v>0</v>
      </c>
      <c r="X922" s="372" t="n">
        <f aca="false">IF(OR('Felling&amp;Restocking'!$S922="",OR('Felling&amp;Restocking'!$S922=0,'Felling&amp;Restocking'!$S922="N/A")),0,1)</f>
        <v>0</v>
      </c>
      <c r="Y922" s="362" t="str">
        <f aca="false">IF(W922=1,T922,"")</f>
        <v/>
      </c>
      <c r="Z922" s="362" t="str">
        <f aca="false">IF(W922=1,U922,"")</f>
        <v/>
      </c>
      <c r="AA922" s="363" t="str">
        <f aca="false">CONCATENATE(IF(AND(AG922="B",AF922&lt;&gt;""),AF922,""),IF(AND(AI922="B",AH922&lt;&gt;""),AH922,""),IF(AND(AK922="B",AJ922&lt;&gt;""),AJ922,""),IF(AND(AM922="B",AL922&lt;&gt;""),AL922,""),IF(AND(AO922="B",AN922&lt;&gt;""),AN922,""),IF(AND(AQ922="B",AP922&lt;&gt;""),AP922,""))</f>
        <v/>
      </c>
      <c r="AC922" s="362" t="str">
        <f aca="false">CONCATENATE(IF(AND(AG922="C",AF922&lt;&gt;""),AF922,""),IF(AND(AI922="C",AH922&lt;&gt;""),AH922,""),IF(AND(AK922="C",AJ922&lt;&gt;""),AJ922,""),IF(AND(AM922="C",AL922&lt;&gt;""),AL922,""),IF(AND(AO922="C",AN922&lt;&gt;""),AN922,""),IF(AND(AQ922="C",AP922&lt;&gt;""),AP922,""))</f>
        <v/>
      </c>
      <c r="AE922" s="362" t="str">
        <f aca="false">CONCATENATE(IF(AS922="","",AS922),IF(AU922="","",AU922),IF(AW922="","",AW922),IF(AY922="","",AY922),IF(BA922="","",BA922),IF(BC922="","",BC922))</f>
        <v>1</v>
      </c>
      <c r="AF922" s="362" t="str">
        <f aca="false">IF('Felling&amp;Restocking'!I922="","",IFERROR(VLOOKUP( 'Felling&amp;Restocking'!I922,SpeciesList[],2,0),"," &amp; 'Felling&amp;Restocking'!I922))</f>
        <v/>
      </c>
      <c r="AG922" s="362" t="str">
        <f aca="false">IF('Felling&amp;Restocking'!I922="","",VLOOKUP( 'Felling&amp;Restocking'!I922,SpeciesList[],4,0))</f>
        <v/>
      </c>
      <c r="AH922" s="362" t="str">
        <f aca="false">IF('Felling&amp;Restocking'!J922="","",IFERROR("," &amp; VLOOKUP( 'Felling&amp;Restocking'!J922,SpeciesList[],2,0),"," &amp; 'Felling&amp;Restocking'!J922))</f>
        <v/>
      </c>
      <c r="AI922" s="362" t="str">
        <f aca="false">IF('Felling&amp;Restocking'!J922="","",VLOOKUP( 'Felling&amp;Restocking'!J922,SpeciesList[],4,0))</f>
        <v/>
      </c>
      <c r="AJ922" s="362" t="str">
        <f aca="false">IF('Felling&amp;Restocking'!K922="","",IFERROR("," &amp; VLOOKUP( 'Felling&amp;Restocking'!K922,SpeciesList[],2,0),"," &amp; 'Felling&amp;Restocking'!K922))</f>
        <v/>
      </c>
      <c r="AK922" s="362" t="str">
        <f aca="false">IF('Felling&amp;Restocking'!K922="","",VLOOKUP( 'Felling&amp;Restocking'!K922,SpeciesList[],4,0))</f>
        <v/>
      </c>
      <c r="AL922" s="362" t="str">
        <f aca="false">IF('Felling&amp;Restocking'!L922="","",IFERROR("," &amp; VLOOKUP( 'Felling&amp;Restocking'!L922,SpeciesList[],2,0),"," &amp; 'Felling&amp;Restocking'!L922))</f>
        <v/>
      </c>
      <c r="AM922" s="362" t="str">
        <f aca="false">IF('Felling&amp;Restocking'!L922="","",VLOOKUP( 'Felling&amp;Restocking'!L922,SpeciesList[],4,0))</f>
        <v/>
      </c>
      <c r="AN922" s="362" t="str">
        <f aca="false">IF('Felling&amp;Restocking'!M922="","",IFERROR("," &amp; VLOOKUP( 'Felling&amp;Restocking'!M922,SpeciesList[],2,0),"," &amp; 'Felling&amp;Restocking'!M922))</f>
        <v/>
      </c>
      <c r="AO922" s="362" t="str">
        <f aca="false">IF('Felling&amp;Restocking'!M922="","",VLOOKUP( 'Felling&amp;Restocking'!M922,SpeciesList[],4,0))</f>
        <v/>
      </c>
      <c r="AP922" s="362" t="str">
        <f aca="false">IF('Felling&amp;Restocking'!N922="","",IFERROR("," &amp; VLOOKUP( 'Felling&amp;Restocking'!N922,SpeciesList[],2,0),"," &amp; 'Felling&amp;Restocking'!N922))</f>
        <v/>
      </c>
      <c r="AQ922" s="362" t="str">
        <f aca="false">IF('Felling&amp;Restocking'!N922="","",VLOOKUP( 'Felling&amp;Restocking'!N922,SpeciesList[],4,0))</f>
        <v/>
      </c>
      <c r="AT922" s="362" t="str">
        <f aca="false">IF('Sub-Cpt Record'!A922&lt;&gt;"",CONCATENATE('Sub-Cpt Record'!A922,'Sub-Cpt Record'!B922,'Sub-Cpt Record'!C922),"")</f>
        <v/>
      </c>
      <c r="AU922" s="362" t="n">
        <f aca="false">IF($AT922="",1,COUNTIFS($AT$11:$AT$1000, $AT922))</f>
        <v>1</v>
      </c>
      <c r="AV922" s="362" t="n">
        <f aca="false">IF(AT922&lt;&gt;"",'Sub-Cpt Record'!C922/CODE!AU922,0)</f>
        <v>0</v>
      </c>
    </row>
    <row r="923" customFormat="false" ht="15" hidden="false" customHeight="false" outlineLevel="0" collapsed="false">
      <c r="A923" s="362" t="str">
        <f aca="false">IF('Sub-Cpt Record'!B923="",IF(OR('Sub-Cpt Record'!A923=0,'Sub-Cpt Record'!A923=""),"",'Sub-Cpt Record'!A923),CONCATENATE('Sub-Cpt Record'!A923&amp;'Sub-Cpt Record'!B923))</f>
        <v/>
      </c>
      <c r="B923" s="362" t="n">
        <f aca="false">IF($A923="",1,COUNTIFS($A$11:$A$1000, $A923))</f>
        <v>1</v>
      </c>
      <c r="C923" s="363" t="str">
        <f aca="false">IF('Sub-Cpt Record'!E923 = "","",'Sub-Cpt Record'!E923&amp;"  ")</f>
        <v/>
      </c>
      <c r="D923" s="362" t="str">
        <f aca="false">IF('Sub-Cpt Record'!F923 = "","",'Sub-Cpt Record'!F923&amp;"  ")</f>
        <v/>
      </c>
      <c r="E923" s="362" t="str">
        <f aca="false">IF('Sub-Cpt Record'!G923 = "","",'Sub-Cpt Record'!G923&amp;"  ")</f>
        <v/>
      </c>
      <c r="F923" s="362" t="str">
        <f aca="false">IF('Sub-Cpt Record'!H923 = "","",'Sub-Cpt Record'!H923&amp;"  ")</f>
        <v/>
      </c>
      <c r="G923" s="362" t="str">
        <f aca="false">IF('Sub-Cpt Record'!I923 = "","",'Sub-Cpt Record'!I923&amp;"  ")</f>
        <v/>
      </c>
      <c r="H923" s="362" t="str">
        <f aca="false">IF('Sub-Cpt Record'!J923 = "","",'Sub-Cpt Record'!J923&amp;"  ")</f>
        <v/>
      </c>
      <c r="I923" s="364" t="str">
        <f aca="false">CONCATENATE(C923&amp;D923&amp;E923&amp;F923&amp;G923&amp;H923)</f>
        <v/>
      </c>
      <c r="J923" s="362" t="n">
        <f aca="false">IF(A923&lt;&gt;"",'Sub-Cpt Record'!C923/CODE!B923,0)</f>
        <v>0</v>
      </c>
      <c r="L923" s="365" t="str">
        <f aca="false">IF(A923="",IF(L924=1,1,""),1)</f>
        <v/>
      </c>
      <c r="N923" s="366" t="n">
        <f aca="false">COUNTIFS('Felling&amp;Restocking'!$A$11:$A$1000, 'Felling&amp;Restocking'!$A923, 'Felling&amp;Restocking'!$B$11:$B$1000, 'Felling&amp;Restocking'!$B923, 'Felling&amp;Restocking'!$H$11:$H$1000, 'Felling&amp;Restocking'!$H923)</f>
        <v>0</v>
      </c>
      <c r="O923" s="366" t="n">
        <f aca="false">IF(OR('Felling&amp;Restocking'!H923=0,'Felling&amp;Restocking'!H923=""),0,1)</f>
        <v>0</v>
      </c>
      <c r="P923" s="367" t="n">
        <f aca="false">SUM('Felling&amp;Restocking'!O923+'Felling&amp;Restocking'!P923)</f>
        <v>0</v>
      </c>
      <c r="S923" s="369" t="n">
        <f aca="false">IF(AND(O923&lt;&gt;0,P923&lt;&gt;0,'Felling&amp;Restocking'!G923&lt;&gt;0,AA923="",AC923=""),1,0)</f>
        <v>0</v>
      </c>
      <c r="T923" s="370" t="str">
        <f aca="false">IF(OR('Felling&amp;Restocking'!G923=0,'Felling&amp;Restocking'!G923=""),"",SUM('Felling&amp;Restocking'!O923/P923)*'Felling&amp;Restocking'!G923)</f>
        <v/>
      </c>
      <c r="U923" s="370" t="str">
        <f aca="false">IF(OR('Felling&amp;Restocking'!G923=0,'Felling&amp;Restocking'!G923=""),"",SUM('Felling&amp;Restocking'!P923/P923)*'Felling&amp;Restocking'!G923)</f>
        <v/>
      </c>
      <c r="V923" s="371" t="n">
        <f aca="false">IF(CONCATENATE('Felling&amp;Restocking'!U923&amp;'Felling&amp;Restocking'!W923&amp;'Felling&amp;Restocking'!Y923&amp;'Felling&amp;Restocking'!AA923&amp;'Felling&amp;Restocking'!AC923)="",0,1)</f>
        <v>0</v>
      </c>
      <c r="W923" s="372" t="n">
        <f aca="false">IF(OR(OR(TRIM('Felling&amp;Restocking'!H923)="T",TRIM('Felling&amp;Restocking'!H923)="DF",TRIM('Felling&amp;Restocking'!H923)="OS"),O923=0),0,1)</f>
        <v>0</v>
      </c>
      <c r="X923" s="372" t="n">
        <f aca="false">IF(OR('Felling&amp;Restocking'!$S923="",OR('Felling&amp;Restocking'!$S923=0,'Felling&amp;Restocking'!$S923="N/A")),0,1)</f>
        <v>0</v>
      </c>
      <c r="Y923" s="362" t="str">
        <f aca="false">IF(W923=1,T923,"")</f>
        <v/>
      </c>
      <c r="Z923" s="362" t="str">
        <f aca="false">IF(W923=1,U923,"")</f>
        <v/>
      </c>
      <c r="AA923" s="363" t="str">
        <f aca="false">CONCATENATE(IF(AND(AG923="B",AF923&lt;&gt;""),AF923,""),IF(AND(AI923="B",AH923&lt;&gt;""),AH923,""),IF(AND(AK923="B",AJ923&lt;&gt;""),AJ923,""),IF(AND(AM923="B",AL923&lt;&gt;""),AL923,""),IF(AND(AO923="B",AN923&lt;&gt;""),AN923,""),IF(AND(AQ923="B",AP923&lt;&gt;""),AP923,""))</f>
        <v/>
      </c>
      <c r="AC923" s="362" t="str">
        <f aca="false">CONCATENATE(IF(AND(AG923="C",AF923&lt;&gt;""),AF923,""),IF(AND(AI923="C",AH923&lt;&gt;""),AH923,""),IF(AND(AK923="C",AJ923&lt;&gt;""),AJ923,""),IF(AND(AM923="C",AL923&lt;&gt;""),AL923,""),IF(AND(AO923="C",AN923&lt;&gt;""),AN923,""),IF(AND(AQ923="C",AP923&lt;&gt;""),AP923,""))</f>
        <v/>
      </c>
      <c r="AE923" s="362" t="str">
        <f aca="false">CONCATENATE(IF(AS923="","",AS923),IF(AU923="","",AU923),IF(AW923="","",AW923),IF(AY923="","",AY923),IF(BA923="","",BA923),IF(BC923="","",BC923))</f>
        <v>1</v>
      </c>
      <c r="AF923" s="362" t="str">
        <f aca="false">IF('Felling&amp;Restocking'!I923="","",IFERROR(VLOOKUP( 'Felling&amp;Restocking'!I923,SpeciesList[],2,0),"," &amp; 'Felling&amp;Restocking'!I923))</f>
        <v/>
      </c>
      <c r="AG923" s="362" t="str">
        <f aca="false">IF('Felling&amp;Restocking'!I923="","",VLOOKUP( 'Felling&amp;Restocking'!I923,SpeciesList[],4,0))</f>
        <v/>
      </c>
      <c r="AH923" s="362" t="str">
        <f aca="false">IF('Felling&amp;Restocking'!J923="","",IFERROR("," &amp; VLOOKUP( 'Felling&amp;Restocking'!J923,SpeciesList[],2,0),"," &amp; 'Felling&amp;Restocking'!J923))</f>
        <v/>
      </c>
      <c r="AI923" s="362" t="str">
        <f aca="false">IF('Felling&amp;Restocking'!J923="","",VLOOKUP( 'Felling&amp;Restocking'!J923,SpeciesList[],4,0))</f>
        <v/>
      </c>
      <c r="AJ923" s="362" t="str">
        <f aca="false">IF('Felling&amp;Restocking'!K923="","",IFERROR("," &amp; VLOOKUP( 'Felling&amp;Restocking'!K923,SpeciesList[],2,0),"," &amp; 'Felling&amp;Restocking'!K923))</f>
        <v/>
      </c>
      <c r="AK923" s="362" t="str">
        <f aca="false">IF('Felling&amp;Restocking'!K923="","",VLOOKUP( 'Felling&amp;Restocking'!K923,SpeciesList[],4,0))</f>
        <v/>
      </c>
      <c r="AL923" s="362" t="str">
        <f aca="false">IF('Felling&amp;Restocking'!L923="","",IFERROR("," &amp; VLOOKUP( 'Felling&amp;Restocking'!L923,SpeciesList[],2,0),"," &amp; 'Felling&amp;Restocking'!L923))</f>
        <v/>
      </c>
      <c r="AM923" s="362" t="str">
        <f aca="false">IF('Felling&amp;Restocking'!L923="","",VLOOKUP( 'Felling&amp;Restocking'!L923,SpeciesList[],4,0))</f>
        <v/>
      </c>
      <c r="AN923" s="362" t="str">
        <f aca="false">IF('Felling&amp;Restocking'!M923="","",IFERROR("," &amp; VLOOKUP( 'Felling&amp;Restocking'!M923,SpeciesList[],2,0),"," &amp; 'Felling&amp;Restocking'!M923))</f>
        <v/>
      </c>
      <c r="AO923" s="362" t="str">
        <f aca="false">IF('Felling&amp;Restocking'!M923="","",VLOOKUP( 'Felling&amp;Restocking'!M923,SpeciesList[],4,0))</f>
        <v/>
      </c>
      <c r="AP923" s="362" t="str">
        <f aca="false">IF('Felling&amp;Restocking'!N923="","",IFERROR("," &amp; VLOOKUP( 'Felling&amp;Restocking'!N923,SpeciesList[],2,0),"," &amp; 'Felling&amp;Restocking'!N923))</f>
        <v/>
      </c>
      <c r="AQ923" s="362" t="str">
        <f aca="false">IF('Felling&amp;Restocking'!N923="","",VLOOKUP( 'Felling&amp;Restocking'!N923,SpeciesList[],4,0))</f>
        <v/>
      </c>
      <c r="AT923" s="362" t="str">
        <f aca="false">IF('Sub-Cpt Record'!A923&lt;&gt;"",CONCATENATE('Sub-Cpt Record'!A923,'Sub-Cpt Record'!B923,'Sub-Cpt Record'!C923),"")</f>
        <v/>
      </c>
      <c r="AU923" s="362" t="n">
        <f aca="false">IF($AT923="",1,COUNTIFS($AT$11:$AT$1000, $AT923))</f>
        <v>1</v>
      </c>
      <c r="AV923" s="362" t="n">
        <f aca="false">IF(AT923&lt;&gt;"",'Sub-Cpt Record'!C923/CODE!AU923,0)</f>
        <v>0</v>
      </c>
    </row>
    <row r="924" customFormat="false" ht="15" hidden="false" customHeight="false" outlineLevel="0" collapsed="false">
      <c r="A924" s="362" t="str">
        <f aca="false">IF('Sub-Cpt Record'!B924="",IF(OR('Sub-Cpt Record'!A924=0,'Sub-Cpt Record'!A924=""),"",'Sub-Cpt Record'!A924),CONCATENATE('Sub-Cpt Record'!A924&amp;'Sub-Cpt Record'!B924))</f>
        <v/>
      </c>
      <c r="B924" s="362" t="n">
        <f aca="false">IF($A924="",1,COUNTIFS($A$11:$A$1000, $A924))</f>
        <v>1</v>
      </c>
      <c r="C924" s="363" t="str">
        <f aca="false">IF('Sub-Cpt Record'!E924 = "","",'Sub-Cpt Record'!E924&amp;"  ")</f>
        <v/>
      </c>
      <c r="D924" s="362" t="str">
        <f aca="false">IF('Sub-Cpt Record'!F924 = "","",'Sub-Cpt Record'!F924&amp;"  ")</f>
        <v/>
      </c>
      <c r="E924" s="362" t="str">
        <f aca="false">IF('Sub-Cpt Record'!G924 = "","",'Sub-Cpt Record'!G924&amp;"  ")</f>
        <v/>
      </c>
      <c r="F924" s="362" t="str">
        <f aca="false">IF('Sub-Cpt Record'!H924 = "","",'Sub-Cpt Record'!H924&amp;"  ")</f>
        <v/>
      </c>
      <c r="G924" s="362" t="str">
        <f aca="false">IF('Sub-Cpt Record'!I924 = "","",'Sub-Cpt Record'!I924&amp;"  ")</f>
        <v/>
      </c>
      <c r="H924" s="362" t="str">
        <f aca="false">IF('Sub-Cpt Record'!J924 = "","",'Sub-Cpt Record'!J924&amp;"  ")</f>
        <v/>
      </c>
      <c r="I924" s="364" t="str">
        <f aca="false">CONCATENATE(C924&amp;D924&amp;E924&amp;F924&amp;G924&amp;H924)</f>
        <v/>
      </c>
      <c r="J924" s="362" t="n">
        <f aca="false">IF(A924&lt;&gt;"",'Sub-Cpt Record'!C924/CODE!B924,0)</f>
        <v>0</v>
      </c>
      <c r="L924" s="365" t="str">
        <f aca="false">IF(A924="",IF(L925=1,1,""),1)</f>
        <v/>
      </c>
      <c r="N924" s="366" t="n">
        <f aca="false">COUNTIFS('Felling&amp;Restocking'!$A$11:$A$1000, 'Felling&amp;Restocking'!$A924, 'Felling&amp;Restocking'!$B$11:$B$1000, 'Felling&amp;Restocking'!$B924, 'Felling&amp;Restocking'!$H$11:$H$1000, 'Felling&amp;Restocking'!$H924)</f>
        <v>0</v>
      </c>
      <c r="O924" s="366" t="n">
        <f aca="false">IF(OR('Felling&amp;Restocking'!H924=0,'Felling&amp;Restocking'!H924=""),0,1)</f>
        <v>0</v>
      </c>
      <c r="P924" s="367" t="n">
        <f aca="false">SUM('Felling&amp;Restocking'!O924+'Felling&amp;Restocking'!P924)</f>
        <v>0</v>
      </c>
      <c r="S924" s="369" t="n">
        <f aca="false">IF(AND(O924&lt;&gt;0,P924&lt;&gt;0,'Felling&amp;Restocking'!G924&lt;&gt;0,AA924="",AC924=""),1,0)</f>
        <v>0</v>
      </c>
      <c r="T924" s="370" t="str">
        <f aca="false">IF(OR('Felling&amp;Restocking'!G924=0,'Felling&amp;Restocking'!G924=""),"",SUM('Felling&amp;Restocking'!O924/P924)*'Felling&amp;Restocking'!G924)</f>
        <v/>
      </c>
      <c r="U924" s="370" t="str">
        <f aca="false">IF(OR('Felling&amp;Restocking'!G924=0,'Felling&amp;Restocking'!G924=""),"",SUM('Felling&amp;Restocking'!P924/P924)*'Felling&amp;Restocking'!G924)</f>
        <v/>
      </c>
      <c r="V924" s="371" t="n">
        <f aca="false">IF(CONCATENATE('Felling&amp;Restocking'!U924&amp;'Felling&amp;Restocking'!W924&amp;'Felling&amp;Restocking'!Y924&amp;'Felling&amp;Restocking'!AA924&amp;'Felling&amp;Restocking'!AC924)="",0,1)</f>
        <v>0</v>
      </c>
      <c r="W924" s="372" t="n">
        <f aca="false">IF(OR(OR(TRIM('Felling&amp;Restocking'!H924)="T",TRIM('Felling&amp;Restocking'!H924)="DF",TRIM('Felling&amp;Restocking'!H924)="OS"),O924=0),0,1)</f>
        <v>0</v>
      </c>
      <c r="X924" s="372" t="n">
        <f aca="false">IF(OR('Felling&amp;Restocking'!$S924="",OR('Felling&amp;Restocking'!$S924=0,'Felling&amp;Restocking'!$S924="N/A")),0,1)</f>
        <v>0</v>
      </c>
      <c r="Y924" s="362" t="str">
        <f aca="false">IF(W924=1,T924,"")</f>
        <v/>
      </c>
      <c r="Z924" s="362" t="str">
        <f aca="false">IF(W924=1,U924,"")</f>
        <v/>
      </c>
      <c r="AA924" s="363" t="str">
        <f aca="false">CONCATENATE(IF(AND(AG924="B",AF924&lt;&gt;""),AF924,""),IF(AND(AI924="B",AH924&lt;&gt;""),AH924,""),IF(AND(AK924="B",AJ924&lt;&gt;""),AJ924,""),IF(AND(AM924="B",AL924&lt;&gt;""),AL924,""),IF(AND(AO924="B",AN924&lt;&gt;""),AN924,""),IF(AND(AQ924="B",AP924&lt;&gt;""),AP924,""))</f>
        <v/>
      </c>
      <c r="AC924" s="362" t="str">
        <f aca="false">CONCATENATE(IF(AND(AG924="C",AF924&lt;&gt;""),AF924,""),IF(AND(AI924="C",AH924&lt;&gt;""),AH924,""),IF(AND(AK924="C",AJ924&lt;&gt;""),AJ924,""),IF(AND(AM924="C",AL924&lt;&gt;""),AL924,""),IF(AND(AO924="C",AN924&lt;&gt;""),AN924,""),IF(AND(AQ924="C",AP924&lt;&gt;""),AP924,""))</f>
        <v/>
      </c>
      <c r="AE924" s="362" t="str">
        <f aca="false">CONCATENATE(IF(AS924="","",AS924),IF(AU924="","",AU924),IF(AW924="","",AW924),IF(AY924="","",AY924),IF(BA924="","",BA924),IF(BC924="","",BC924))</f>
        <v>1</v>
      </c>
      <c r="AF924" s="362" t="str">
        <f aca="false">IF('Felling&amp;Restocking'!I924="","",IFERROR(VLOOKUP( 'Felling&amp;Restocking'!I924,SpeciesList[],2,0),"," &amp; 'Felling&amp;Restocking'!I924))</f>
        <v/>
      </c>
      <c r="AG924" s="362" t="str">
        <f aca="false">IF('Felling&amp;Restocking'!I924="","",VLOOKUP( 'Felling&amp;Restocking'!I924,SpeciesList[],4,0))</f>
        <v/>
      </c>
      <c r="AH924" s="362" t="str">
        <f aca="false">IF('Felling&amp;Restocking'!J924="","",IFERROR("," &amp; VLOOKUP( 'Felling&amp;Restocking'!J924,SpeciesList[],2,0),"," &amp; 'Felling&amp;Restocking'!J924))</f>
        <v/>
      </c>
      <c r="AI924" s="362" t="str">
        <f aca="false">IF('Felling&amp;Restocking'!J924="","",VLOOKUP( 'Felling&amp;Restocking'!J924,SpeciesList[],4,0))</f>
        <v/>
      </c>
      <c r="AJ924" s="362" t="str">
        <f aca="false">IF('Felling&amp;Restocking'!K924="","",IFERROR("," &amp; VLOOKUP( 'Felling&amp;Restocking'!K924,SpeciesList[],2,0),"," &amp; 'Felling&amp;Restocking'!K924))</f>
        <v/>
      </c>
      <c r="AK924" s="362" t="str">
        <f aca="false">IF('Felling&amp;Restocking'!K924="","",VLOOKUP( 'Felling&amp;Restocking'!K924,SpeciesList[],4,0))</f>
        <v/>
      </c>
      <c r="AL924" s="362" t="str">
        <f aca="false">IF('Felling&amp;Restocking'!L924="","",IFERROR("," &amp; VLOOKUP( 'Felling&amp;Restocking'!L924,SpeciesList[],2,0),"," &amp; 'Felling&amp;Restocking'!L924))</f>
        <v/>
      </c>
      <c r="AM924" s="362" t="str">
        <f aca="false">IF('Felling&amp;Restocking'!L924="","",VLOOKUP( 'Felling&amp;Restocking'!L924,SpeciesList[],4,0))</f>
        <v/>
      </c>
      <c r="AN924" s="362" t="str">
        <f aca="false">IF('Felling&amp;Restocking'!M924="","",IFERROR("," &amp; VLOOKUP( 'Felling&amp;Restocking'!M924,SpeciesList[],2,0),"," &amp; 'Felling&amp;Restocking'!M924))</f>
        <v/>
      </c>
      <c r="AO924" s="362" t="str">
        <f aca="false">IF('Felling&amp;Restocking'!M924="","",VLOOKUP( 'Felling&amp;Restocking'!M924,SpeciesList[],4,0))</f>
        <v/>
      </c>
      <c r="AP924" s="362" t="str">
        <f aca="false">IF('Felling&amp;Restocking'!N924="","",IFERROR("," &amp; VLOOKUP( 'Felling&amp;Restocking'!N924,SpeciesList[],2,0),"," &amp; 'Felling&amp;Restocking'!N924))</f>
        <v/>
      </c>
      <c r="AQ924" s="362" t="str">
        <f aca="false">IF('Felling&amp;Restocking'!N924="","",VLOOKUP( 'Felling&amp;Restocking'!N924,SpeciesList[],4,0))</f>
        <v/>
      </c>
      <c r="AT924" s="362" t="str">
        <f aca="false">IF('Sub-Cpt Record'!A924&lt;&gt;"",CONCATENATE('Sub-Cpt Record'!A924,'Sub-Cpt Record'!B924,'Sub-Cpt Record'!C924),"")</f>
        <v/>
      </c>
      <c r="AU924" s="362" t="n">
        <f aca="false">IF($AT924="",1,COUNTIFS($AT$11:$AT$1000, $AT924))</f>
        <v>1</v>
      </c>
      <c r="AV924" s="362" t="n">
        <f aca="false">IF(AT924&lt;&gt;"",'Sub-Cpt Record'!C924/CODE!AU924,0)</f>
        <v>0</v>
      </c>
    </row>
    <row r="925" customFormat="false" ht="15" hidden="false" customHeight="false" outlineLevel="0" collapsed="false">
      <c r="A925" s="362" t="str">
        <f aca="false">IF('Sub-Cpt Record'!B925="",IF(OR('Sub-Cpt Record'!A925=0,'Sub-Cpt Record'!A925=""),"",'Sub-Cpt Record'!A925),CONCATENATE('Sub-Cpt Record'!A925&amp;'Sub-Cpt Record'!B925))</f>
        <v/>
      </c>
      <c r="B925" s="362" t="n">
        <f aca="false">IF($A925="",1,COUNTIFS($A$11:$A$1000, $A925))</f>
        <v>1</v>
      </c>
      <c r="C925" s="363" t="str">
        <f aca="false">IF('Sub-Cpt Record'!E925 = "","",'Sub-Cpt Record'!E925&amp;"  ")</f>
        <v/>
      </c>
      <c r="D925" s="362" t="str">
        <f aca="false">IF('Sub-Cpt Record'!F925 = "","",'Sub-Cpt Record'!F925&amp;"  ")</f>
        <v/>
      </c>
      <c r="E925" s="362" t="str">
        <f aca="false">IF('Sub-Cpt Record'!G925 = "","",'Sub-Cpt Record'!G925&amp;"  ")</f>
        <v/>
      </c>
      <c r="F925" s="362" t="str">
        <f aca="false">IF('Sub-Cpt Record'!H925 = "","",'Sub-Cpt Record'!H925&amp;"  ")</f>
        <v/>
      </c>
      <c r="G925" s="362" t="str">
        <f aca="false">IF('Sub-Cpt Record'!I925 = "","",'Sub-Cpt Record'!I925&amp;"  ")</f>
        <v/>
      </c>
      <c r="H925" s="362" t="str">
        <f aca="false">IF('Sub-Cpt Record'!J925 = "","",'Sub-Cpt Record'!J925&amp;"  ")</f>
        <v/>
      </c>
      <c r="I925" s="364" t="str">
        <f aca="false">CONCATENATE(C925&amp;D925&amp;E925&amp;F925&amp;G925&amp;H925)</f>
        <v/>
      </c>
      <c r="J925" s="362" t="n">
        <f aca="false">IF(A925&lt;&gt;"",'Sub-Cpt Record'!C925/CODE!B925,0)</f>
        <v>0</v>
      </c>
      <c r="L925" s="365" t="str">
        <f aca="false">IF(A925="",IF(L926=1,1,""),1)</f>
        <v/>
      </c>
      <c r="N925" s="366" t="n">
        <f aca="false">COUNTIFS('Felling&amp;Restocking'!$A$11:$A$1000, 'Felling&amp;Restocking'!$A925, 'Felling&amp;Restocking'!$B$11:$B$1000, 'Felling&amp;Restocking'!$B925, 'Felling&amp;Restocking'!$H$11:$H$1000, 'Felling&amp;Restocking'!$H925)</f>
        <v>0</v>
      </c>
      <c r="O925" s="366" t="n">
        <f aca="false">IF(OR('Felling&amp;Restocking'!H925=0,'Felling&amp;Restocking'!H925=""),0,1)</f>
        <v>0</v>
      </c>
      <c r="P925" s="367" t="n">
        <f aca="false">SUM('Felling&amp;Restocking'!O925+'Felling&amp;Restocking'!P925)</f>
        <v>0</v>
      </c>
      <c r="S925" s="369" t="n">
        <f aca="false">IF(AND(O925&lt;&gt;0,P925&lt;&gt;0,'Felling&amp;Restocking'!G925&lt;&gt;0,AA925="",AC925=""),1,0)</f>
        <v>0</v>
      </c>
      <c r="T925" s="370" t="str">
        <f aca="false">IF(OR('Felling&amp;Restocking'!G925=0,'Felling&amp;Restocking'!G925=""),"",SUM('Felling&amp;Restocking'!O925/P925)*'Felling&amp;Restocking'!G925)</f>
        <v/>
      </c>
      <c r="U925" s="370" t="str">
        <f aca="false">IF(OR('Felling&amp;Restocking'!G925=0,'Felling&amp;Restocking'!G925=""),"",SUM('Felling&amp;Restocking'!P925/P925)*'Felling&amp;Restocking'!G925)</f>
        <v/>
      </c>
      <c r="V925" s="371" t="n">
        <f aca="false">IF(CONCATENATE('Felling&amp;Restocking'!U925&amp;'Felling&amp;Restocking'!W925&amp;'Felling&amp;Restocking'!Y925&amp;'Felling&amp;Restocking'!AA925&amp;'Felling&amp;Restocking'!AC925)="",0,1)</f>
        <v>0</v>
      </c>
      <c r="W925" s="372" t="n">
        <f aca="false">IF(OR(OR(TRIM('Felling&amp;Restocking'!H925)="T",TRIM('Felling&amp;Restocking'!H925)="DF",TRIM('Felling&amp;Restocking'!H925)="OS"),O925=0),0,1)</f>
        <v>0</v>
      </c>
      <c r="X925" s="372" t="n">
        <f aca="false">IF(OR('Felling&amp;Restocking'!$S925="",OR('Felling&amp;Restocking'!$S925=0,'Felling&amp;Restocking'!$S925="N/A")),0,1)</f>
        <v>0</v>
      </c>
      <c r="Y925" s="362" t="str">
        <f aca="false">IF(W925=1,T925,"")</f>
        <v/>
      </c>
      <c r="Z925" s="362" t="str">
        <f aca="false">IF(W925=1,U925,"")</f>
        <v/>
      </c>
      <c r="AA925" s="363" t="str">
        <f aca="false">CONCATENATE(IF(AND(AG925="B",AF925&lt;&gt;""),AF925,""),IF(AND(AI925="B",AH925&lt;&gt;""),AH925,""),IF(AND(AK925="B",AJ925&lt;&gt;""),AJ925,""),IF(AND(AM925="B",AL925&lt;&gt;""),AL925,""),IF(AND(AO925="B",AN925&lt;&gt;""),AN925,""),IF(AND(AQ925="B",AP925&lt;&gt;""),AP925,""))</f>
        <v/>
      </c>
      <c r="AC925" s="362" t="str">
        <f aca="false">CONCATENATE(IF(AND(AG925="C",AF925&lt;&gt;""),AF925,""),IF(AND(AI925="C",AH925&lt;&gt;""),AH925,""),IF(AND(AK925="C",AJ925&lt;&gt;""),AJ925,""),IF(AND(AM925="C",AL925&lt;&gt;""),AL925,""),IF(AND(AO925="C",AN925&lt;&gt;""),AN925,""),IF(AND(AQ925="C",AP925&lt;&gt;""),AP925,""))</f>
        <v/>
      </c>
      <c r="AE925" s="362" t="str">
        <f aca="false">CONCATENATE(IF(AS925="","",AS925),IF(AU925="","",AU925),IF(AW925="","",AW925),IF(AY925="","",AY925),IF(BA925="","",BA925),IF(BC925="","",BC925))</f>
        <v>1</v>
      </c>
      <c r="AF925" s="362" t="str">
        <f aca="false">IF('Felling&amp;Restocking'!I925="","",IFERROR(VLOOKUP( 'Felling&amp;Restocking'!I925,SpeciesList[],2,0),"," &amp; 'Felling&amp;Restocking'!I925))</f>
        <v/>
      </c>
      <c r="AG925" s="362" t="str">
        <f aca="false">IF('Felling&amp;Restocking'!I925="","",VLOOKUP( 'Felling&amp;Restocking'!I925,SpeciesList[],4,0))</f>
        <v/>
      </c>
      <c r="AH925" s="362" t="str">
        <f aca="false">IF('Felling&amp;Restocking'!J925="","",IFERROR("," &amp; VLOOKUP( 'Felling&amp;Restocking'!J925,SpeciesList[],2,0),"," &amp; 'Felling&amp;Restocking'!J925))</f>
        <v/>
      </c>
      <c r="AI925" s="362" t="str">
        <f aca="false">IF('Felling&amp;Restocking'!J925="","",VLOOKUP( 'Felling&amp;Restocking'!J925,SpeciesList[],4,0))</f>
        <v/>
      </c>
      <c r="AJ925" s="362" t="str">
        <f aca="false">IF('Felling&amp;Restocking'!K925="","",IFERROR("," &amp; VLOOKUP( 'Felling&amp;Restocking'!K925,SpeciesList[],2,0),"," &amp; 'Felling&amp;Restocking'!K925))</f>
        <v/>
      </c>
      <c r="AK925" s="362" t="str">
        <f aca="false">IF('Felling&amp;Restocking'!K925="","",VLOOKUP( 'Felling&amp;Restocking'!K925,SpeciesList[],4,0))</f>
        <v/>
      </c>
      <c r="AL925" s="362" t="str">
        <f aca="false">IF('Felling&amp;Restocking'!L925="","",IFERROR("," &amp; VLOOKUP( 'Felling&amp;Restocking'!L925,SpeciesList[],2,0),"," &amp; 'Felling&amp;Restocking'!L925))</f>
        <v/>
      </c>
      <c r="AM925" s="362" t="str">
        <f aca="false">IF('Felling&amp;Restocking'!L925="","",VLOOKUP( 'Felling&amp;Restocking'!L925,SpeciesList[],4,0))</f>
        <v/>
      </c>
      <c r="AN925" s="362" t="str">
        <f aca="false">IF('Felling&amp;Restocking'!M925="","",IFERROR("," &amp; VLOOKUP( 'Felling&amp;Restocking'!M925,SpeciesList[],2,0),"," &amp; 'Felling&amp;Restocking'!M925))</f>
        <v/>
      </c>
      <c r="AO925" s="362" t="str">
        <f aca="false">IF('Felling&amp;Restocking'!M925="","",VLOOKUP( 'Felling&amp;Restocking'!M925,SpeciesList[],4,0))</f>
        <v/>
      </c>
      <c r="AP925" s="362" t="str">
        <f aca="false">IF('Felling&amp;Restocking'!N925="","",IFERROR("," &amp; VLOOKUP( 'Felling&amp;Restocking'!N925,SpeciesList[],2,0),"," &amp; 'Felling&amp;Restocking'!N925))</f>
        <v/>
      </c>
      <c r="AQ925" s="362" t="str">
        <f aca="false">IF('Felling&amp;Restocking'!N925="","",VLOOKUP( 'Felling&amp;Restocking'!N925,SpeciesList[],4,0))</f>
        <v/>
      </c>
      <c r="AT925" s="362" t="str">
        <f aca="false">IF('Sub-Cpt Record'!A925&lt;&gt;"",CONCATENATE('Sub-Cpt Record'!A925,'Sub-Cpt Record'!B925,'Sub-Cpt Record'!C925),"")</f>
        <v/>
      </c>
      <c r="AU925" s="362" t="n">
        <f aca="false">IF($AT925="",1,COUNTIFS($AT$11:$AT$1000, $AT925))</f>
        <v>1</v>
      </c>
      <c r="AV925" s="362" t="n">
        <f aca="false">IF(AT925&lt;&gt;"",'Sub-Cpt Record'!C925/CODE!AU925,0)</f>
        <v>0</v>
      </c>
    </row>
    <row r="926" customFormat="false" ht="15" hidden="false" customHeight="false" outlineLevel="0" collapsed="false">
      <c r="A926" s="362" t="str">
        <f aca="false">IF('Sub-Cpt Record'!B926="",IF(OR('Sub-Cpt Record'!A926=0,'Sub-Cpt Record'!A926=""),"",'Sub-Cpt Record'!A926),CONCATENATE('Sub-Cpt Record'!A926&amp;'Sub-Cpt Record'!B926))</f>
        <v/>
      </c>
      <c r="B926" s="362" t="n">
        <f aca="false">IF($A926="",1,COUNTIFS($A$11:$A$1000, $A926))</f>
        <v>1</v>
      </c>
      <c r="C926" s="363" t="str">
        <f aca="false">IF('Sub-Cpt Record'!E926 = "","",'Sub-Cpt Record'!E926&amp;"  ")</f>
        <v/>
      </c>
      <c r="D926" s="362" t="str">
        <f aca="false">IF('Sub-Cpt Record'!F926 = "","",'Sub-Cpt Record'!F926&amp;"  ")</f>
        <v/>
      </c>
      <c r="E926" s="362" t="str">
        <f aca="false">IF('Sub-Cpt Record'!G926 = "","",'Sub-Cpt Record'!G926&amp;"  ")</f>
        <v/>
      </c>
      <c r="F926" s="362" t="str">
        <f aca="false">IF('Sub-Cpt Record'!H926 = "","",'Sub-Cpt Record'!H926&amp;"  ")</f>
        <v/>
      </c>
      <c r="G926" s="362" t="str">
        <f aca="false">IF('Sub-Cpt Record'!I926 = "","",'Sub-Cpt Record'!I926&amp;"  ")</f>
        <v/>
      </c>
      <c r="H926" s="362" t="str">
        <f aca="false">IF('Sub-Cpt Record'!J926 = "","",'Sub-Cpt Record'!J926&amp;"  ")</f>
        <v/>
      </c>
      <c r="I926" s="364" t="str">
        <f aca="false">CONCATENATE(C926&amp;D926&amp;E926&amp;F926&amp;G926&amp;H926)</f>
        <v/>
      </c>
      <c r="J926" s="362" t="n">
        <f aca="false">IF(A926&lt;&gt;"",'Sub-Cpt Record'!C926/CODE!B926,0)</f>
        <v>0</v>
      </c>
      <c r="L926" s="365" t="str">
        <f aca="false">IF(A926="",IF(L927=1,1,""),1)</f>
        <v/>
      </c>
      <c r="N926" s="366" t="n">
        <f aca="false">COUNTIFS('Felling&amp;Restocking'!$A$11:$A$1000, 'Felling&amp;Restocking'!$A926, 'Felling&amp;Restocking'!$B$11:$B$1000, 'Felling&amp;Restocking'!$B926, 'Felling&amp;Restocking'!$H$11:$H$1000, 'Felling&amp;Restocking'!$H926)</f>
        <v>0</v>
      </c>
      <c r="O926" s="366" t="n">
        <f aca="false">IF(OR('Felling&amp;Restocking'!H926=0,'Felling&amp;Restocking'!H926=""),0,1)</f>
        <v>0</v>
      </c>
      <c r="P926" s="367" t="n">
        <f aca="false">SUM('Felling&amp;Restocking'!O926+'Felling&amp;Restocking'!P926)</f>
        <v>0</v>
      </c>
      <c r="S926" s="369" t="n">
        <f aca="false">IF(AND(O926&lt;&gt;0,P926&lt;&gt;0,'Felling&amp;Restocking'!G926&lt;&gt;0,AA926="",AC926=""),1,0)</f>
        <v>0</v>
      </c>
      <c r="T926" s="370" t="str">
        <f aca="false">IF(OR('Felling&amp;Restocking'!G926=0,'Felling&amp;Restocking'!G926=""),"",SUM('Felling&amp;Restocking'!O926/P926)*'Felling&amp;Restocking'!G926)</f>
        <v/>
      </c>
      <c r="U926" s="370" t="str">
        <f aca="false">IF(OR('Felling&amp;Restocking'!G926=0,'Felling&amp;Restocking'!G926=""),"",SUM('Felling&amp;Restocking'!P926/P926)*'Felling&amp;Restocking'!G926)</f>
        <v/>
      </c>
      <c r="V926" s="371" t="n">
        <f aca="false">IF(CONCATENATE('Felling&amp;Restocking'!U926&amp;'Felling&amp;Restocking'!W926&amp;'Felling&amp;Restocking'!Y926&amp;'Felling&amp;Restocking'!AA926&amp;'Felling&amp;Restocking'!AC926)="",0,1)</f>
        <v>0</v>
      </c>
      <c r="W926" s="372" t="n">
        <f aca="false">IF(OR(OR(TRIM('Felling&amp;Restocking'!H926)="T",TRIM('Felling&amp;Restocking'!H926)="DF",TRIM('Felling&amp;Restocking'!H926)="OS"),O926=0),0,1)</f>
        <v>0</v>
      </c>
      <c r="X926" s="372" t="n">
        <f aca="false">IF(OR('Felling&amp;Restocking'!$S926="",OR('Felling&amp;Restocking'!$S926=0,'Felling&amp;Restocking'!$S926="N/A")),0,1)</f>
        <v>0</v>
      </c>
      <c r="Y926" s="362" t="str">
        <f aca="false">IF(W926=1,T926,"")</f>
        <v/>
      </c>
      <c r="Z926" s="362" t="str">
        <f aca="false">IF(W926=1,U926,"")</f>
        <v/>
      </c>
      <c r="AA926" s="363" t="str">
        <f aca="false">CONCATENATE(IF(AND(AG926="B",AF926&lt;&gt;""),AF926,""),IF(AND(AI926="B",AH926&lt;&gt;""),AH926,""),IF(AND(AK926="B",AJ926&lt;&gt;""),AJ926,""),IF(AND(AM926="B",AL926&lt;&gt;""),AL926,""),IF(AND(AO926="B",AN926&lt;&gt;""),AN926,""),IF(AND(AQ926="B",AP926&lt;&gt;""),AP926,""))</f>
        <v/>
      </c>
      <c r="AC926" s="362" t="str">
        <f aca="false">CONCATENATE(IF(AND(AG926="C",AF926&lt;&gt;""),AF926,""),IF(AND(AI926="C",AH926&lt;&gt;""),AH926,""),IF(AND(AK926="C",AJ926&lt;&gt;""),AJ926,""),IF(AND(AM926="C",AL926&lt;&gt;""),AL926,""),IF(AND(AO926="C",AN926&lt;&gt;""),AN926,""),IF(AND(AQ926="C",AP926&lt;&gt;""),AP926,""))</f>
        <v/>
      </c>
      <c r="AE926" s="362" t="str">
        <f aca="false">CONCATENATE(IF(AS926="","",AS926),IF(AU926="","",AU926),IF(AW926="","",AW926),IF(AY926="","",AY926),IF(BA926="","",BA926),IF(BC926="","",BC926))</f>
        <v>1</v>
      </c>
      <c r="AF926" s="362" t="str">
        <f aca="false">IF('Felling&amp;Restocking'!I926="","",IFERROR(VLOOKUP( 'Felling&amp;Restocking'!I926,SpeciesList[],2,0),"," &amp; 'Felling&amp;Restocking'!I926))</f>
        <v/>
      </c>
      <c r="AG926" s="362" t="str">
        <f aca="false">IF('Felling&amp;Restocking'!I926="","",VLOOKUP( 'Felling&amp;Restocking'!I926,SpeciesList[],4,0))</f>
        <v/>
      </c>
      <c r="AH926" s="362" t="str">
        <f aca="false">IF('Felling&amp;Restocking'!J926="","",IFERROR("," &amp; VLOOKUP( 'Felling&amp;Restocking'!J926,SpeciesList[],2,0),"," &amp; 'Felling&amp;Restocking'!J926))</f>
        <v/>
      </c>
      <c r="AI926" s="362" t="str">
        <f aca="false">IF('Felling&amp;Restocking'!J926="","",VLOOKUP( 'Felling&amp;Restocking'!J926,SpeciesList[],4,0))</f>
        <v/>
      </c>
      <c r="AJ926" s="362" t="str">
        <f aca="false">IF('Felling&amp;Restocking'!K926="","",IFERROR("," &amp; VLOOKUP( 'Felling&amp;Restocking'!K926,SpeciesList[],2,0),"," &amp; 'Felling&amp;Restocking'!K926))</f>
        <v/>
      </c>
      <c r="AK926" s="362" t="str">
        <f aca="false">IF('Felling&amp;Restocking'!K926="","",VLOOKUP( 'Felling&amp;Restocking'!K926,SpeciesList[],4,0))</f>
        <v/>
      </c>
      <c r="AL926" s="362" t="str">
        <f aca="false">IF('Felling&amp;Restocking'!L926="","",IFERROR("," &amp; VLOOKUP( 'Felling&amp;Restocking'!L926,SpeciesList[],2,0),"," &amp; 'Felling&amp;Restocking'!L926))</f>
        <v/>
      </c>
      <c r="AM926" s="362" t="str">
        <f aca="false">IF('Felling&amp;Restocking'!L926="","",VLOOKUP( 'Felling&amp;Restocking'!L926,SpeciesList[],4,0))</f>
        <v/>
      </c>
      <c r="AN926" s="362" t="str">
        <f aca="false">IF('Felling&amp;Restocking'!M926="","",IFERROR("," &amp; VLOOKUP( 'Felling&amp;Restocking'!M926,SpeciesList[],2,0),"," &amp; 'Felling&amp;Restocking'!M926))</f>
        <v/>
      </c>
      <c r="AO926" s="362" t="str">
        <f aca="false">IF('Felling&amp;Restocking'!M926="","",VLOOKUP( 'Felling&amp;Restocking'!M926,SpeciesList[],4,0))</f>
        <v/>
      </c>
      <c r="AP926" s="362" t="str">
        <f aca="false">IF('Felling&amp;Restocking'!N926="","",IFERROR("," &amp; VLOOKUP( 'Felling&amp;Restocking'!N926,SpeciesList[],2,0),"," &amp; 'Felling&amp;Restocking'!N926))</f>
        <v/>
      </c>
      <c r="AQ926" s="362" t="str">
        <f aca="false">IF('Felling&amp;Restocking'!N926="","",VLOOKUP( 'Felling&amp;Restocking'!N926,SpeciesList[],4,0))</f>
        <v/>
      </c>
      <c r="AT926" s="362" t="str">
        <f aca="false">IF('Sub-Cpt Record'!A926&lt;&gt;"",CONCATENATE('Sub-Cpt Record'!A926,'Sub-Cpt Record'!B926,'Sub-Cpt Record'!C926),"")</f>
        <v/>
      </c>
      <c r="AU926" s="362" t="n">
        <f aca="false">IF($AT926="",1,COUNTIFS($AT$11:$AT$1000, $AT926))</f>
        <v>1</v>
      </c>
      <c r="AV926" s="362" t="n">
        <f aca="false">IF(AT926&lt;&gt;"",'Sub-Cpt Record'!C926/CODE!AU926,0)</f>
        <v>0</v>
      </c>
    </row>
    <row r="927" customFormat="false" ht="15" hidden="false" customHeight="false" outlineLevel="0" collapsed="false">
      <c r="A927" s="362" t="str">
        <f aca="false">IF('Sub-Cpt Record'!B927="",IF(OR('Sub-Cpt Record'!A927=0,'Sub-Cpt Record'!A927=""),"",'Sub-Cpt Record'!A927),CONCATENATE('Sub-Cpt Record'!A927&amp;'Sub-Cpt Record'!B927))</f>
        <v/>
      </c>
      <c r="B927" s="362" t="n">
        <f aca="false">IF($A927="",1,COUNTIFS($A$11:$A$1000, $A927))</f>
        <v>1</v>
      </c>
      <c r="C927" s="363" t="str">
        <f aca="false">IF('Sub-Cpt Record'!E927 = "","",'Sub-Cpt Record'!E927&amp;"  ")</f>
        <v/>
      </c>
      <c r="D927" s="362" t="str">
        <f aca="false">IF('Sub-Cpt Record'!F927 = "","",'Sub-Cpt Record'!F927&amp;"  ")</f>
        <v/>
      </c>
      <c r="E927" s="362" t="str">
        <f aca="false">IF('Sub-Cpt Record'!G927 = "","",'Sub-Cpt Record'!G927&amp;"  ")</f>
        <v/>
      </c>
      <c r="F927" s="362" t="str">
        <f aca="false">IF('Sub-Cpt Record'!H927 = "","",'Sub-Cpt Record'!H927&amp;"  ")</f>
        <v/>
      </c>
      <c r="G927" s="362" t="str">
        <f aca="false">IF('Sub-Cpt Record'!I927 = "","",'Sub-Cpt Record'!I927&amp;"  ")</f>
        <v/>
      </c>
      <c r="H927" s="362" t="str">
        <f aca="false">IF('Sub-Cpt Record'!J927 = "","",'Sub-Cpt Record'!J927&amp;"  ")</f>
        <v/>
      </c>
      <c r="I927" s="364" t="str">
        <f aca="false">CONCATENATE(C927&amp;D927&amp;E927&amp;F927&amp;G927&amp;H927)</f>
        <v/>
      </c>
      <c r="J927" s="362" t="n">
        <f aca="false">IF(A927&lt;&gt;"",'Sub-Cpt Record'!C927/CODE!B927,0)</f>
        <v>0</v>
      </c>
      <c r="L927" s="365" t="str">
        <f aca="false">IF(A927="",IF(L928=1,1,""),1)</f>
        <v/>
      </c>
      <c r="N927" s="366" t="n">
        <f aca="false">COUNTIFS('Felling&amp;Restocking'!$A$11:$A$1000, 'Felling&amp;Restocking'!$A927, 'Felling&amp;Restocking'!$B$11:$B$1000, 'Felling&amp;Restocking'!$B927, 'Felling&amp;Restocking'!$H$11:$H$1000, 'Felling&amp;Restocking'!$H927)</f>
        <v>0</v>
      </c>
      <c r="O927" s="366" t="n">
        <f aca="false">IF(OR('Felling&amp;Restocking'!H927=0,'Felling&amp;Restocking'!H927=""),0,1)</f>
        <v>0</v>
      </c>
      <c r="P927" s="367" t="n">
        <f aca="false">SUM('Felling&amp;Restocking'!O927+'Felling&amp;Restocking'!P927)</f>
        <v>0</v>
      </c>
      <c r="S927" s="369" t="n">
        <f aca="false">IF(AND(O927&lt;&gt;0,P927&lt;&gt;0,'Felling&amp;Restocking'!G927&lt;&gt;0,AA927="",AC927=""),1,0)</f>
        <v>0</v>
      </c>
      <c r="T927" s="370" t="str">
        <f aca="false">IF(OR('Felling&amp;Restocking'!G927=0,'Felling&amp;Restocking'!G927=""),"",SUM('Felling&amp;Restocking'!O927/P927)*'Felling&amp;Restocking'!G927)</f>
        <v/>
      </c>
      <c r="U927" s="370" t="str">
        <f aca="false">IF(OR('Felling&amp;Restocking'!G927=0,'Felling&amp;Restocking'!G927=""),"",SUM('Felling&amp;Restocking'!P927/P927)*'Felling&amp;Restocking'!G927)</f>
        <v/>
      </c>
      <c r="V927" s="371" t="n">
        <f aca="false">IF(CONCATENATE('Felling&amp;Restocking'!U927&amp;'Felling&amp;Restocking'!W927&amp;'Felling&amp;Restocking'!Y927&amp;'Felling&amp;Restocking'!AA927&amp;'Felling&amp;Restocking'!AC927)="",0,1)</f>
        <v>0</v>
      </c>
      <c r="W927" s="372" t="n">
        <f aca="false">IF(OR(OR(TRIM('Felling&amp;Restocking'!H927)="T",TRIM('Felling&amp;Restocking'!H927)="DF",TRIM('Felling&amp;Restocking'!H927)="OS"),O927=0),0,1)</f>
        <v>0</v>
      </c>
      <c r="X927" s="372" t="n">
        <f aca="false">IF(OR('Felling&amp;Restocking'!$S927="",OR('Felling&amp;Restocking'!$S927=0,'Felling&amp;Restocking'!$S927="N/A")),0,1)</f>
        <v>0</v>
      </c>
      <c r="Y927" s="362" t="str">
        <f aca="false">IF(W927=1,T927,"")</f>
        <v/>
      </c>
      <c r="Z927" s="362" t="str">
        <f aca="false">IF(W927=1,U927,"")</f>
        <v/>
      </c>
      <c r="AA927" s="363" t="str">
        <f aca="false">CONCATENATE(IF(AND(AG927="B",AF927&lt;&gt;""),AF927,""),IF(AND(AI927="B",AH927&lt;&gt;""),AH927,""),IF(AND(AK927="B",AJ927&lt;&gt;""),AJ927,""),IF(AND(AM927="B",AL927&lt;&gt;""),AL927,""),IF(AND(AO927="B",AN927&lt;&gt;""),AN927,""),IF(AND(AQ927="B",AP927&lt;&gt;""),AP927,""))</f>
        <v/>
      </c>
      <c r="AC927" s="362" t="str">
        <f aca="false">CONCATENATE(IF(AND(AG927="C",AF927&lt;&gt;""),AF927,""),IF(AND(AI927="C",AH927&lt;&gt;""),AH927,""),IF(AND(AK927="C",AJ927&lt;&gt;""),AJ927,""),IF(AND(AM927="C",AL927&lt;&gt;""),AL927,""),IF(AND(AO927="C",AN927&lt;&gt;""),AN927,""),IF(AND(AQ927="C",AP927&lt;&gt;""),AP927,""))</f>
        <v/>
      </c>
      <c r="AE927" s="362" t="str">
        <f aca="false">CONCATENATE(IF(AS927="","",AS927),IF(AU927="","",AU927),IF(AW927="","",AW927),IF(AY927="","",AY927),IF(BA927="","",BA927),IF(BC927="","",BC927))</f>
        <v>1</v>
      </c>
      <c r="AF927" s="362" t="str">
        <f aca="false">IF('Felling&amp;Restocking'!I927="","",IFERROR(VLOOKUP( 'Felling&amp;Restocking'!I927,SpeciesList[],2,0),"," &amp; 'Felling&amp;Restocking'!I927))</f>
        <v/>
      </c>
      <c r="AG927" s="362" t="str">
        <f aca="false">IF('Felling&amp;Restocking'!I927="","",VLOOKUP( 'Felling&amp;Restocking'!I927,SpeciesList[],4,0))</f>
        <v/>
      </c>
      <c r="AH927" s="362" t="str">
        <f aca="false">IF('Felling&amp;Restocking'!J927="","",IFERROR("," &amp; VLOOKUP( 'Felling&amp;Restocking'!J927,SpeciesList[],2,0),"," &amp; 'Felling&amp;Restocking'!J927))</f>
        <v/>
      </c>
      <c r="AI927" s="362" t="str">
        <f aca="false">IF('Felling&amp;Restocking'!J927="","",VLOOKUP( 'Felling&amp;Restocking'!J927,SpeciesList[],4,0))</f>
        <v/>
      </c>
      <c r="AJ927" s="362" t="str">
        <f aca="false">IF('Felling&amp;Restocking'!K927="","",IFERROR("," &amp; VLOOKUP( 'Felling&amp;Restocking'!K927,SpeciesList[],2,0),"," &amp; 'Felling&amp;Restocking'!K927))</f>
        <v/>
      </c>
      <c r="AK927" s="362" t="str">
        <f aca="false">IF('Felling&amp;Restocking'!K927="","",VLOOKUP( 'Felling&amp;Restocking'!K927,SpeciesList[],4,0))</f>
        <v/>
      </c>
      <c r="AL927" s="362" t="str">
        <f aca="false">IF('Felling&amp;Restocking'!L927="","",IFERROR("," &amp; VLOOKUP( 'Felling&amp;Restocking'!L927,SpeciesList[],2,0),"," &amp; 'Felling&amp;Restocking'!L927))</f>
        <v/>
      </c>
      <c r="AM927" s="362" t="str">
        <f aca="false">IF('Felling&amp;Restocking'!L927="","",VLOOKUP( 'Felling&amp;Restocking'!L927,SpeciesList[],4,0))</f>
        <v/>
      </c>
      <c r="AN927" s="362" t="str">
        <f aca="false">IF('Felling&amp;Restocking'!M927="","",IFERROR("," &amp; VLOOKUP( 'Felling&amp;Restocking'!M927,SpeciesList[],2,0),"," &amp; 'Felling&amp;Restocking'!M927))</f>
        <v/>
      </c>
      <c r="AO927" s="362" t="str">
        <f aca="false">IF('Felling&amp;Restocking'!M927="","",VLOOKUP( 'Felling&amp;Restocking'!M927,SpeciesList[],4,0))</f>
        <v/>
      </c>
      <c r="AP927" s="362" t="str">
        <f aca="false">IF('Felling&amp;Restocking'!N927="","",IFERROR("," &amp; VLOOKUP( 'Felling&amp;Restocking'!N927,SpeciesList[],2,0),"," &amp; 'Felling&amp;Restocking'!N927))</f>
        <v/>
      </c>
      <c r="AQ927" s="362" t="str">
        <f aca="false">IF('Felling&amp;Restocking'!N927="","",VLOOKUP( 'Felling&amp;Restocking'!N927,SpeciesList[],4,0))</f>
        <v/>
      </c>
      <c r="AT927" s="362" t="str">
        <f aca="false">IF('Sub-Cpt Record'!A927&lt;&gt;"",CONCATENATE('Sub-Cpt Record'!A927,'Sub-Cpt Record'!B927,'Sub-Cpt Record'!C927),"")</f>
        <v/>
      </c>
      <c r="AU927" s="362" t="n">
        <f aca="false">IF($AT927="",1,COUNTIFS($AT$11:$AT$1000, $AT927))</f>
        <v>1</v>
      </c>
      <c r="AV927" s="362" t="n">
        <f aca="false">IF(AT927&lt;&gt;"",'Sub-Cpt Record'!C927/CODE!AU927,0)</f>
        <v>0</v>
      </c>
    </row>
    <row r="928" customFormat="false" ht="15" hidden="false" customHeight="false" outlineLevel="0" collapsed="false">
      <c r="A928" s="362" t="str">
        <f aca="false">IF('Sub-Cpt Record'!B928="",IF(OR('Sub-Cpt Record'!A928=0,'Sub-Cpt Record'!A928=""),"",'Sub-Cpt Record'!A928),CONCATENATE('Sub-Cpt Record'!A928&amp;'Sub-Cpt Record'!B928))</f>
        <v/>
      </c>
      <c r="B928" s="362" t="n">
        <f aca="false">IF($A928="",1,COUNTIFS($A$11:$A$1000, $A928))</f>
        <v>1</v>
      </c>
      <c r="C928" s="363" t="str">
        <f aca="false">IF('Sub-Cpt Record'!E928 = "","",'Sub-Cpt Record'!E928&amp;"  ")</f>
        <v/>
      </c>
      <c r="D928" s="362" t="str">
        <f aca="false">IF('Sub-Cpt Record'!F928 = "","",'Sub-Cpt Record'!F928&amp;"  ")</f>
        <v/>
      </c>
      <c r="E928" s="362" t="str">
        <f aca="false">IF('Sub-Cpt Record'!G928 = "","",'Sub-Cpt Record'!G928&amp;"  ")</f>
        <v/>
      </c>
      <c r="F928" s="362" t="str">
        <f aca="false">IF('Sub-Cpt Record'!H928 = "","",'Sub-Cpt Record'!H928&amp;"  ")</f>
        <v/>
      </c>
      <c r="G928" s="362" t="str">
        <f aca="false">IF('Sub-Cpt Record'!I928 = "","",'Sub-Cpt Record'!I928&amp;"  ")</f>
        <v/>
      </c>
      <c r="H928" s="362" t="str">
        <f aca="false">IF('Sub-Cpt Record'!J928 = "","",'Sub-Cpt Record'!J928&amp;"  ")</f>
        <v/>
      </c>
      <c r="I928" s="364" t="str">
        <f aca="false">CONCATENATE(C928&amp;D928&amp;E928&amp;F928&amp;G928&amp;H928)</f>
        <v/>
      </c>
      <c r="J928" s="362" t="n">
        <f aca="false">IF(A928&lt;&gt;"",'Sub-Cpt Record'!C928/CODE!B928,0)</f>
        <v>0</v>
      </c>
      <c r="L928" s="365" t="str">
        <f aca="false">IF(A928="",IF(L929=1,1,""),1)</f>
        <v/>
      </c>
      <c r="N928" s="366" t="n">
        <f aca="false">COUNTIFS('Felling&amp;Restocking'!$A$11:$A$1000, 'Felling&amp;Restocking'!$A928, 'Felling&amp;Restocking'!$B$11:$B$1000, 'Felling&amp;Restocking'!$B928, 'Felling&amp;Restocking'!$H$11:$H$1000, 'Felling&amp;Restocking'!$H928)</f>
        <v>0</v>
      </c>
      <c r="O928" s="366" t="n">
        <f aca="false">IF(OR('Felling&amp;Restocking'!H928=0,'Felling&amp;Restocking'!H928=""),0,1)</f>
        <v>0</v>
      </c>
      <c r="P928" s="367" t="n">
        <f aca="false">SUM('Felling&amp;Restocking'!O928+'Felling&amp;Restocking'!P928)</f>
        <v>0</v>
      </c>
      <c r="S928" s="369" t="n">
        <f aca="false">IF(AND(O928&lt;&gt;0,P928&lt;&gt;0,'Felling&amp;Restocking'!G928&lt;&gt;0,AA928="",AC928=""),1,0)</f>
        <v>0</v>
      </c>
      <c r="T928" s="370" t="str">
        <f aca="false">IF(OR('Felling&amp;Restocking'!G928=0,'Felling&amp;Restocking'!G928=""),"",SUM('Felling&amp;Restocking'!O928/P928)*'Felling&amp;Restocking'!G928)</f>
        <v/>
      </c>
      <c r="U928" s="370" t="str">
        <f aca="false">IF(OR('Felling&amp;Restocking'!G928=0,'Felling&amp;Restocking'!G928=""),"",SUM('Felling&amp;Restocking'!P928/P928)*'Felling&amp;Restocking'!G928)</f>
        <v/>
      </c>
      <c r="V928" s="371" t="n">
        <f aca="false">IF(CONCATENATE('Felling&amp;Restocking'!U928&amp;'Felling&amp;Restocking'!W928&amp;'Felling&amp;Restocking'!Y928&amp;'Felling&amp;Restocking'!AA928&amp;'Felling&amp;Restocking'!AC928)="",0,1)</f>
        <v>0</v>
      </c>
      <c r="W928" s="372" t="n">
        <f aca="false">IF(OR(OR(TRIM('Felling&amp;Restocking'!H928)="T",TRIM('Felling&amp;Restocking'!H928)="DF",TRIM('Felling&amp;Restocking'!H928)="OS"),O928=0),0,1)</f>
        <v>0</v>
      </c>
      <c r="X928" s="372" t="n">
        <f aca="false">IF(OR('Felling&amp;Restocking'!$S928="",OR('Felling&amp;Restocking'!$S928=0,'Felling&amp;Restocking'!$S928="N/A")),0,1)</f>
        <v>0</v>
      </c>
      <c r="Y928" s="362" t="str">
        <f aca="false">IF(W928=1,T928,"")</f>
        <v/>
      </c>
      <c r="Z928" s="362" t="str">
        <f aca="false">IF(W928=1,U928,"")</f>
        <v/>
      </c>
      <c r="AA928" s="363" t="str">
        <f aca="false">CONCATENATE(IF(AND(AG928="B",AF928&lt;&gt;""),AF928,""),IF(AND(AI928="B",AH928&lt;&gt;""),AH928,""),IF(AND(AK928="B",AJ928&lt;&gt;""),AJ928,""),IF(AND(AM928="B",AL928&lt;&gt;""),AL928,""),IF(AND(AO928="B",AN928&lt;&gt;""),AN928,""),IF(AND(AQ928="B",AP928&lt;&gt;""),AP928,""))</f>
        <v/>
      </c>
      <c r="AC928" s="362" t="str">
        <f aca="false">CONCATENATE(IF(AND(AG928="C",AF928&lt;&gt;""),AF928,""),IF(AND(AI928="C",AH928&lt;&gt;""),AH928,""),IF(AND(AK928="C",AJ928&lt;&gt;""),AJ928,""),IF(AND(AM928="C",AL928&lt;&gt;""),AL928,""),IF(AND(AO928="C",AN928&lt;&gt;""),AN928,""),IF(AND(AQ928="C",AP928&lt;&gt;""),AP928,""))</f>
        <v/>
      </c>
      <c r="AE928" s="362" t="str">
        <f aca="false">CONCATENATE(IF(AS928="","",AS928),IF(AU928="","",AU928),IF(AW928="","",AW928),IF(AY928="","",AY928),IF(BA928="","",BA928),IF(BC928="","",BC928))</f>
        <v>1</v>
      </c>
      <c r="AF928" s="362" t="str">
        <f aca="false">IF('Felling&amp;Restocking'!I928="","",IFERROR(VLOOKUP( 'Felling&amp;Restocking'!I928,SpeciesList[],2,0),"," &amp; 'Felling&amp;Restocking'!I928))</f>
        <v/>
      </c>
      <c r="AG928" s="362" t="str">
        <f aca="false">IF('Felling&amp;Restocking'!I928="","",VLOOKUP( 'Felling&amp;Restocking'!I928,SpeciesList[],4,0))</f>
        <v/>
      </c>
      <c r="AH928" s="362" t="str">
        <f aca="false">IF('Felling&amp;Restocking'!J928="","",IFERROR("," &amp; VLOOKUP( 'Felling&amp;Restocking'!J928,SpeciesList[],2,0),"," &amp; 'Felling&amp;Restocking'!J928))</f>
        <v/>
      </c>
      <c r="AI928" s="362" t="str">
        <f aca="false">IF('Felling&amp;Restocking'!J928="","",VLOOKUP( 'Felling&amp;Restocking'!J928,SpeciesList[],4,0))</f>
        <v/>
      </c>
      <c r="AJ928" s="362" t="str">
        <f aca="false">IF('Felling&amp;Restocking'!K928="","",IFERROR("," &amp; VLOOKUP( 'Felling&amp;Restocking'!K928,SpeciesList[],2,0),"," &amp; 'Felling&amp;Restocking'!K928))</f>
        <v/>
      </c>
      <c r="AK928" s="362" t="str">
        <f aca="false">IF('Felling&amp;Restocking'!K928="","",VLOOKUP( 'Felling&amp;Restocking'!K928,SpeciesList[],4,0))</f>
        <v/>
      </c>
      <c r="AL928" s="362" t="str">
        <f aca="false">IF('Felling&amp;Restocking'!L928="","",IFERROR("," &amp; VLOOKUP( 'Felling&amp;Restocking'!L928,SpeciesList[],2,0),"," &amp; 'Felling&amp;Restocking'!L928))</f>
        <v/>
      </c>
      <c r="AM928" s="362" t="str">
        <f aca="false">IF('Felling&amp;Restocking'!L928="","",VLOOKUP( 'Felling&amp;Restocking'!L928,SpeciesList[],4,0))</f>
        <v/>
      </c>
      <c r="AN928" s="362" t="str">
        <f aca="false">IF('Felling&amp;Restocking'!M928="","",IFERROR("," &amp; VLOOKUP( 'Felling&amp;Restocking'!M928,SpeciesList[],2,0),"," &amp; 'Felling&amp;Restocking'!M928))</f>
        <v/>
      </c>
      <c r="AO928" s="362" t="str">
        <f aca="false">IF('Felling&amp;Restocking'!M928="","",VLOOKUP( 'Felling&amp;Restocking'!M928,SpeciesList[],4,0))</f>
        <v/>
      </c>
      <c r="AP928" s="362" t="str">
        <f aca="false">IF('Felling&amp;Restocking'!N928="","",IFERROR("," &amp; VLOOKUP( 'Felling&amp;Restocking'!N928,SpeciesList[],2,0),"," &amp; 'Felling&amp;Restocking'!N928))</f>
        <v/>
      </c>
      <c r="AQ928" s="362" t="str">
        <f aca="false">IF('Felling&amp;Restocking'!N928="","",VLOOKUP( 'Felling&amp;Restocking'!N928,SpeciesList[],4,0))</f>
        <v/>
      </c>
      <c r="AT928" s="362" t="str">
        <f aca="false">IF('Sub-Cpt Record'!A928&lt;&gt;"",CONCATENATE('Sub-Cpt Record'!A928,'Sub-Cpt Record'!B928,'Sub-Cpt Record'!C928),"")</f>
        <v/>
      </c>
      <c r="AU928" s="362" t="n">
        <f aca="false">IF($AT928="",1,COUNTIFS($AT$11:$AT$1000, $AT928))</f>
        <v>1</v>
      </c>
      <c r="AV928" s="362" t="n">
        <f aca="false">IF(AT928&lt;&gt;"",'Sub-Cpt Record'!C928/CODE!AU928,0)</f>
        <v>0</v>
      </c>
    </row>
    <row r="929" customFormat="false" ht="15" hidden="false" customHeight="false" outlineLevel="0" collapsed="false">
      <c r="A929" s="362" t="str">
        <f aca="false">IF('Sub-Cpt Record'!B929="",IF(OR('Sub-Cpt Record'!A929=0,'Sub-Cpt Record'!A929=""),"",'Sub-Cpt Record'!A929),CONCATENATE('Sub-Cpt Record'!A929&amp;'Sub-Cpt Record'!B929))</f>
        <v/>
      </c>
      <c r="B929" s="362" t="n">
        <f aca="false">IF($A929="",1,COUNTIFS($A$11:$A$1000, $A929))</f>
        <v>1</v>
      </c>
      <c r="C929" s="363" t="str">
        <f aca="false">IF('Sub-Cpt Record'!E929 = "","",'Sub-Cpt Record'!E929&amp;"  ")</f>
        <v/>
      </c>
      <c r="D929" s="362" t="str">
        <f aca="false">IF('Sub-Cpt Record'!F929 = "","",'Sub-Cpt Record'!F929&amp;"  ")</f>
        <v/>
      </c>
      <c r="E929" s="362" t="str">
        <f aca="false">IF('Sub-Cpt Record'!G929 = "","",'Sub-Cpt Record'!G929&amp;"  ")</f>
        <v/>
      </c>
      <c r="F929" s="362" t="str">
        <f aca="false">IF('Sub-Cpt Record'!H929 = "","",'Sub-Cpt Record'!H929&amp;"  ")</f>
        <v/>
      </c>
      <c r="G929" s="362" t="str">
        <f aca="false">IF('Sub-Cpt Record'!I929 = "","",'Sub-Cpt Record'!I929&amp;"  ")</f>
        <v/>
      </c>
      <c r="H929" s="362" t="str">
        <f aca="false">IF('Sub-Cpt Record'!J929 = "","",'Sub-Cpt Record'!J929&amp;"  ")</f>
        <v/>
      </c>
      <c r="I929" s="364" t="str">
        <f aca="false">CONCATENATE(C929&amp;D929&amp;E929&amp;F929&amp;G929&amp;H929)</f>
        <v/>
      </c>
      <c r="J929" s="362" t="n">
        <f aca="false">IF(A929&lt;&gt;"",'Sub-Cpt Record'!C929/CODE!B929,0)</f>
        <v>0</v>
      </c>
      <c r="L929" s="365" t="str">
        <f aca="false">IF(A929="",IF(L930=1,1,""),1)</f>
        <v/>
      </c>
      <c r="N929" s="366" t="n">
        <f aca="false">COUNTIFS('Felling&amp;Restocking'!$A$11:$A$1000, 'Felling&amp;Restocking'!$A929, 'Felling&amp;Restocking'!$B$11:$B$1000, 'Felling&amp;Restocking'!$B929, 'Felling&amp;Restocking'!$H$11:$H$1000, 'Felling&amp;Restocking'!$H929)</f>
        <v>0</v>
      </c>
      <c r="O929" s="366" t="n">
        <f aca="false">IF(OR('Felling&amp;Restocking'!H929=0,'Felling&amp;Restocking'!H929=""),0,1)</f>
        <v>0</v>
      </c>
      <c r="P929" s="367" t="n">
        <f aca="false">SUM('Felling&amp;Restocking'!O929+'Felling&amp;Restocking'!P929)</f>
        <v>0</v>
      </c>
      <c r="S929" s="369" t="n">
        <f aca="false">IF(AND(O929&lt;&gt;0,P929&lt;&gt;0,'Felling&amp;Restocking'!G929&lt;&gt;0,AA929="",AC929=""),1,0)</f>
        <v>0</v>
      </c>
      <c r="T929" s="370" t="str">
        <f aca="false">IF(OR('Felling&amp;Restocking'!G929=0,'Felling&amp;Restocking'!G929=""),"",SUM('Felling&amp;Restocking'!O929/P929)*'Felling&amp;Restocking'!G929)</f>
        <v/>
      </c>
      <c r="U929" s="370" t="str">
        <f aca="false">IF(OR('Felling&amp;Restocking'!G929=0,'Felling&amp;Restocking'!G929=""),"",SUM('Felling&amp;Restocking'!P929/P929)*'Felling&amp;Restocking'!G929)</f>
        <v/>
      </c>
      <c r="V929" s="371" t="n">
        <f aca="false">IF(CONCATENATE('Felling&amp;Restocking'!U929&amp;'Felling&amp;Restocking'!W929&amp;'Felling&amp;Restocking'!Y929&amp;'Felling&amp;Restocking'!AA929&amp;'Felling&amp;Restocking'!AC929)="",0,1)</f>
        <v>0</v>
      </c>
      <c r="W929" s="372" t="n">
        <f aca="false">IF(OR(OR(TRIM('Felling&amp;Restocking'!H929)="T",TRIM('Felling&amp;Restocking'!H929)="DF",TRIM('Felling&amp;Restocking'!H929)="OS"),O929=0),0,1)</f>
        <v>0</v>
      </c>
      <c r="X929" s="372" t="n">
        <f aca="false">IF(OR('Felling&amp;Restocking'!$S929="",OR('Felling&amp;Restocking'!$S929=0,'Felling&amp;Restocking'!$S929="N/A")),0,1)</f>
        <v>0</v>
      </c>
      <c r="Y929" s="362" t="str">
        <f aca="false">IF(W929=1,T929,"")</f>
        <v/>
      </c>
      <c r="Z929" s="362" t="str">
        <f aca="false">IF(W929=1,U929,"")</f>
        <v/>
      </c>
      <c r="AA929" s="363" t="str">
        <f aca="false">CONCATENATE(IF(AND(AG929="B",AF929&lt;&gt;""),AF929,""),IF(AND(AI929="B",AH929&lt;&gt;""),AH929,""),IF(AND(AK929="B",AJ929&lt;&gt;""),AJ929,""),IF(AND(AM929="B",AL929&lt;&gt;""),AL929,""),IF(AND(AO929="B",AN929&lt;&gt;""),AN929,""),IF(AND(AQ929="B",AP929&lt;&gt;""),AP929,""))</f>
        <v/>
      </c>
      <c r="AC929" s="362" t="str">
        <f aca="false">CONCATENATE(IF(AND(AG929="C",AF929&lt;&gt;""),AF929,""),IF(AND(AI929="C",AH929&lt;&gt;""),AH929,""),IF(AND(AK929="C",AJ929&lt;&gt;""),AJ929,""),IF(AND(AM929="C",AL929&lt;&gt;""),AL929,""),IF(AND(AO929="C",AN929&lt;&gt;""),AN929,""),IF(AND(AQ929="C",AP929&lt;&gt;""),AP929,""))</f>
        <v/>
      </c>
      <c r="AE929" s="362" t="str">
        <f aca="false">CONCATENATE(IF(AS929="","",AS929),IF(AU929="","",AU929),IF(AW929="","",AW929),IF(AY929="","",AY929),IF(BA929="","",BA929),IF(BC929="","",BC929))</f>
        <v>1</v>
      </c>
      <c r="AF929" s="362" t="str">
        <f aca="false">IF('Felling&amp;Restocking'!I929="","",IFERROR(VLOOKUP( 'Felling&amp;Restocking'!I929,SpeciesList[],2,0),"," &amp; 'Felling&amp;Restocking'!I929))</f>
        <v/>
      </c>
      <c r="AG929" s="362" t="str">
        <f aca="false">IF('Felling&amp;Restocking'!I929="","",VLOOKUP( 'Felling&amp;Restocking'!I929,SpeciesList[],4,0))</f>
        <v/>
      </c>
      <c r="AH929" s="362" t="str">
        <f aca="false">IF('Felling&amp;Restocking'!J929="","",IFERROR("," &amp; VLOOKUP( 'Felling&amp;Restocking'!J929,SpeciesList[],2,0),"," &amp; 'Felling&amp;Restocking'!J929))</f>
        <v/>
      </c>
      <c r="AI929" s="362" t="str">
        <f aca="false">IF('Felling&amp;Restocking'!J929="","",VLOOKUP( 'Felling&amp;Restocking'!J929,SpeciesList[],4,0))</f>
        <v/>
      </c>
      <c r="AJ929" s="362" t="str">
        <f aca="false">IF('Felling&amp;Restocking'!K929="","",IFERROR("," &amp; VLOOKUP( 'Felling&amp;Restocking'!K929,SpeciesList[],2,0),"," &amp; 'Felling&amp;Restocking'!K929))</f>
        <v/>
      </c>
      <c r="AK929" s="362" t="str">
        <f aca="false">IF('Felling&amp;Restocking'!K929="","",VLOOKUP( 'Felling&amp;Restocking'!K929,SpeciesList[],4,0))</f>
        <v/>
      </c>
      <c r="AL929" s="362" t="str">
        <f aca="false">IF('Felling&amp;Restocking'!L929="","",IFERROR("," &amp; VLOOKUP( 'Felling&amp;Restocking'!L929,SpeciesList[],2,0),"," &amp; 'Felling&amp;Restocking'!L929))</f>
        <v/>
      </c>
      <c r="AM929" s="362" t="str">
        <f aca="false">IF('Felling&amp;Restocking'!L929="","",VLOOKUP( 'Felling&amp;Restocking'!L929,SpeciesList[],4,0))</f>
        <v/>
      </c>
      <c r="AN929" s="362" t="str">
        <f aca="false">IF('Felling&amp;Restocking'!M929="","",IFERROR("," &amp; VLOOKUP( 'Felling&amp;Restocking'!M929,SpeciesList[],2,0),"," &amp; 'Felling&amp;Restocking'!M929))</f>
        <v/>
      </c>
      <c r="AO929" s="362" t="str">
        <f aca="false">IF('Felling&amp;Restocking'!M929="","",VLOOKUP( 'Felling&amp;Restocking'!M929,SpeciesList[],4,0))</f>
        <v/>
      </c>
      <c r="AP929" s="362" t="str">
        <f aca="false">IF('Felling&amp;Restocking'!N929="","",IFERROR("," &amp; VLOOKUP( 'Felling&amp;Restocking'!N929,SpeciesList[],2,0),"," &amp; 'Felling&amp;Restocking'!N929))</f>
        <v/>
      </c>
      <c r="AQ929" s="362" t="str">
        <f aca="false">IF('Felling&amp;Restocking'!N929="","",VLOOKUP( 'Felling&amp;Restocking'!N929,SpeciesList[],4,0))</f>
        <v/>
      </c>
      <c r="AT929" s="362" t="str">
        <f aca="false">IF('Sub-Cpt Record'!A929&lt;&gt;"",CONCATENATE('Sub-Cpt Record'!A929,'Sub-Cpt Record'!B929,'Sub-Cpt Record'!C929),"")</f>
        <v/>
      </c>
      <c r="AU929" s="362" t="n">
        <f aca="false">IF($AT929="",1,COUNTIFS($AT$11:$AT$1000, $AT929))</f>
        <v>1</v>
      </c>
      <c r="AV929" s="362" t="n">
        <f aca="false">IF(AT929&lt;&gt;"",'Sub-Cpt Record'!C929/CODE!AU929,0)</f>
        <v>0</v>
      </c>
    </row>
    <row r="930" customFormat="false" ht="15" hidden="false" customHeight="false" outlineLevel="0" collapsed="false">
      <c r="A930" s="362" t="str">
        <f aca="false">IF('Sub-Cpt Record'!B930="",IF(OR('Sub-Cpt Record'!A930=0,'Sub-Cpt Record'!A930=""),"",'Sub-Cpt Record'!A930),CONCATENATE('Sub-Cpt Record'!A930&amp;'Sub-Cpt Record'!B930))</f>
        <v/>
      </c>
      <c r="B930" s="362" t="n">
        <f aca="false">IF($A930="",1,COUNTIFS($A$11:$A$1000, $A930))</f>
        <v>1</v>
      </c>
      <c r="C930" s="363" t="str">
        <f aca="false">IF('Sub-Cpt Record'!E930 = "","",'Sub-Cpt Record'!E930&amp;"  ")</f>
        <v/>
      </c>
      <c r="D930" s="362" t="str">
        <f aca="false">IF('Sub-Cpt Record'!F930 = "","",'Sub-Cpt Record'!F930&amp;"  ")</f>
        <v/>
      </c>
      <c r="E930" s="362" t="str">
        <f aca="false">IF('Sub-Cpt Record'!G930 = "","",'Sub-Cpt Record'!G930&amp;"  ")</f>
        <v/>
      </c>
      <c r="F930" s="362" t="str">
        <f aca="false">IF('Sub-Cpt Record'!H930 = "","",'Sub-Cpt Record'!H930&amp;"  ")</f>
        <v/>
      </c>
      <c r="G930" s="362" t="str">
        <f aca="false">IF('Sub-Cpt Record'!I930 = "","",'Sub-Cpt Record'!I930&amp;"  ")</f>
        <v/>
      </c>
      <c r="H930" s="362" t="str">
        <f aca="false">IF('Sub-Cpt Record'!J930 = "","",'Sub-Cpt Record'!J930&amp;"  ")</f>
        <v/>
      </c>
      <c r="I930" s="364" t="str">
        <f aca="false">CONCATENATE(C930&amp;D930&amp;E930&amp;F930&amp;G930&amp;H930)</f>
        <v/>
      </c>
      <c r="J930" s="362" t="n">
        <f aca="false">IF(A930&lt;&gt;"",'Sub-Cpt Record'!C930/CODE!B930,0)</f>
        <v>0</v>
      </c>
      <c r="L930" s="365" t="str">
        <f aca="false">IF(A930="",IF(L931=1,1,""),1)</f>
        <v/>
      </c>
      <c r="N930" s="366" t="n">
        <f aca="false">COUNTIFS('Felling&amp;Restocking'!$A$11:$A$1000, 'Felling&amp;Restocking'!$A930, 'Felling&amp;Restocking'!$B$11:$B$1000, 'Felling&amp;Restocking'!$B930, 'Felling&amp;Restocking'!$H$11:$H$1000, 'Felling&amp;Restocking'!$H930)</f>
        <v>0</v>
      </c>
      <c r="O930" s="366" t="n">
        <f aca="false">IF(OR('Felling&amp;Restocking'!H930=0,'Felling&amp;Restocking'!H930=""),0,1)</f>
        <v>0</v>
      </c>
      <c r="P930" s="367" t="n">
        <f aca="false">SUM('Felling&amp;Restocking'!O930+'Felling&amp;Restocking'!P930)</f>
        <v>0</v>
      </c>
      <c r="S930" s="369" t="n">
        <f aca="false">IF(AND(O930&lt;&gt;0,P930&lt;&gt;0,'Felling&amp;Restocking'!G930&lt;&gt;0,AA930="",AC930=""),1,0)</f>
        <v>0</v>
      </c>
      <c r="T930" s="370" t="str">
        <f aca="false">IF(OR('Felling&amp;Restocking'!G930=0,'Felling&amp;Restocking'!G930=""),"",SUM('Felling&amp;Restocking'!O930/P930)*'Felling&amp;Restocking'!G930)</f>
        <v/>
      </c>
      <c r="U930" s="370" t="str">
        <f aca="false">IF(OR('Felling&amp;Restocking'!G930=0,'Felling&amp;Restocking'!G930=""),"",SUM('Felling&amp;Restocking'!P930/P930)*'Felling&amp;Restocking'!G930)</f>
        <v/>
      </c>
      <c r="V930" s="371" t="n">
        <f aca="false">IF(CONCATENATE('Felling&amp;Restocking'!U930&amp;'Felling&amp;Restocking'!W930&amp;'Felling&amp;Restocking'!Y930&amp;'Felling&amp;Restocking'!AA930&amp;'Felling&amp;Restocking'!AC930)="",0,1)</f>
        <v>0</v>
      </c>
      <c r="W930" s="372" t="n">
        <f aca="false">IF(OR(OR(TRIM('Felling&amp;Restocking'!H930)="T",TRIM('Felling&amp;Restocking'!H930)="DF",TRIM('Felling&amp;Restocking'!H930)="OS"),O930=0),0,1)</f>
        <v>0</v>
      </c>
      <c r="X930" s="372" t="n">
        <f aca="false">IF(OR('Felling&amp;Restocking'!$S930="",OR('Felling&amp;Restocking'!$S930=0,'Felling&amp;Restocking'!$S930="N/A")),0,1)</f>
        <v>0</v>
      </c>
      <c r="Y930" s="362" t="str">
        <f aca="false">IF(W930=1,T930,"")</f>
        <v/>
      </c>
      <c r="Z930" s="362" t="str">
        <f aca="false">IF(W930=1,U930,"")</f>
        <v/>
      </c>
      <c r="AA930" s="363" t="str">
        <f aca="false">CONCATENATE(IF(AND(AG930="B",AF930&lt;&gt;""),AF930,""),IF(AND(AI930="B",AH930&lt;&gt;""),AH930,""),IF(AND(AK930="B",AJ930&lt;&gt;""),AJ930,""),IF(AND(AM930="B",AL930&lt;&gt;""),AL930,""),IF(AND(AO930="B",AN930&lt;&gt;""),AN930,""),IF(AND(AQ930="B",AP930&lt;&gt;""),AP930,""))</f>
        <v/>
      </c>
      <c r="AC930" s="362" t="str">
        <f aca="false">CONCATENATE(IF(AND(AG930="C",AF930&lt;&gt;""),AF930,""),IF(AND(AI930="C",AH930&lt;&gt;""),AH930,""),IF(AND(AK930="C",AJ930&lt;&gt;""),AJ930,""),IF(AND(AM930="C",AL930&lt;&gt;""),AL930,""),IF(AND(AO930="C",AN930&lt;&gt;""),AN930,""),IF(AND(AQ930="C",AP930&lt;&gt;""),AP930,""))</f>
        <v/>
      </c>
      <c r="AE930" s="362" t="str">
        <f aca="false">CONCATENATE(IF(AS930="","",AS930),IF(AU930="","",AU930),IF(AW930="","",AW930),IF(AY930="","",AY930),IF(BA930="","",BA930),IF(BC930="","",BC930))</f>
        <v>1</v>
      </c>
      <c r="AF930" s="362" t="str">
        <f aca="false">IF('Felling&amp;Restocking'!I930="","",IFERROR(VLOOKUP( 'Felling&amp;Restocking'!I930,SpeciesList[],2,0),"," &amp; 'Felling&amp;Restocking'!I930))</f>
        <v/>
      </c>
      <c r="AG930" s="362" t="str">
        <f aca="false">IF('Felling&amp;Restocking'!I930="","",VLOOKUP( 'Felling&amp;Restocking'!I930,SpeciesList[],4,0))</f>
        <v/>
      </c>
      <c r="AH930" s="362" t="str">
        <f aca="false">IF('Felling&amp;Restocking'!J930="","",IFERROR("," &amp; VLOOKUP( 'Felling&amp;Restocking'!J930,SpeciesList[],2,0),"," &amp; 'Felling&amp;Restocking'!J930))</f>
        <v/>
      </c>
      <c r="AI930" s="362" t="str">
        <f aca="false">IF('Felling&amp;Restocking'!J930="","",VLOOKUP( 'Felling&amp;Restocking'!J930,SpeciesList[],4,0))</f>
        <v/>
      </c>
      <c r="AJ930" s="362" t="str">
        <f aca="false">IF('Felling&amp;Restocking'!K930="","",IFERROR("," &amp; VLOOKUP( 'Felling&amp;Restocking'!K930,SpeciesList[],2,0),"," &amp; 'Felling&amp;Restocking'!K930))</f>
        <v/>
      </c>
      <c r="AK930" s="362" t="str">
        <f aca="false">IF('Felling&amp;Restocking'!K930="","",VLOOKUP( 'Felling&amp;Restocking'!K930,SpeciesList[],4,0))</f>
        <v/>
      </c>
      <c r="AL930" s="362" t="str">
        <f aca="false">IF('Felling&amp;Restocking'!L930="","",IFERROR("," &amp; VLOOKUP( 'Felling&amp;Restocking'!L930,SpeciesList[],2,0),"," &amp; 'Felling&amp;Restocking'!L930))</f>
        <v/>
      </c>
      <c r="AM930" s="362" t="str">
        <f aca="false">IF('Felling&amp;Restocking'!L930="","",VLOOKUP( 'Felling&amp;Restocking'!L930,SpeciesList[],4,0))</f>
        <v/>
      </c>
      <c r="AN930" s="362" t="str">
        <f aca="false">IF('Felling&amp;Restocking'!M930="","",IFERROR("," &amp; VLOOKUP( 'Felling&amp;Restocking'!M930,SpeciesList[],2,0),"," &amp; 'Felling&amp;Restocking'!M930))</f>
        <v/>
      </c>
      <c r="AO930" s="362" t="str">
        <f aca="false">IF('Felling&amp;Restocking'!M930="","",VLOOKUP( 'Felling&amp;Restocking'!M930,SpeciesList[],4,0))</f>
        <v/>
      </c>
      <c r="AP930" s="362" t="str">
        <f aca="false">IF('Felling&amp;Restocking'!N930="","",IFERROR("," &amp; VLOOKUP( 'Felling&amp;Restocking'!N930,SpeciesList[],2,0),"," &amp; 'Felling&amp;Restocking'!N930))</f>
        <v/>
      </c>
      <c r="AQ930" s="362" t="str">
        <f aca="false">IF('Felling&amp;Restocking'!N930="","",VLOOKUP( 'Felling&amp;Restocking'!N930,SpeciesList[],4,0))</f>
        <v/>
      </c>
      <c r="AT930" s="362" t="str">
        <f aca="false">IF('Sub-Cpt Record'!A930&lt;&gt;"",CONCATENATE('Sub-Cpt Record'!A930,'Sub-Cpt Record'!B930,'Sub-Cpt Record'!C930),"")</f>
        <v/>
      </c>
      <c r="AU930" s="362" t="n">
        <f aca="false">IF($AT930="",1,COUNTIFS($AT$11:$AT$1000, $AT930))</f>
        <v>1</v>
      </c>
      <c r="AV930" s="362" t="n">
        <f aca="false">IF(AT930&lt;&gt;"",'Sub-Cpt Record'!C930/CODE!AU930,0)</f>
        <v>0</v>
      </c>
    </row>
    <row r="931" customFormat="false" ht="15" hidden="false" customHeight="false" outlineLevel="0" collapsed="false">
      <c r="A931" s="362" t="str">
        <f aca="false">IF('Sub-Cpt Record'!B931="",IF(OR('Sub-Cpt Record'!A931=0,'Sub-Cpt Record'!A931=""),"",'Sub-Cpt Record'!A931),CONCATENATE('Sub-Cpt Record'!A931&amp;'Sub-Cpt Record'!B931))</f>
        <v/>
      </c>
      <c r="B931" s="362" t="n">
        <f aca="false">IF($A931="",1,COUNTIFS($A$11:$A$1000, $A931))</f>
        <v>1</v>
      </c>
      <c r="C931" s="363" t="str">
        <f aca="false">IF('Sub-Cpt Record'!E931 = "","",'Sub-Cpt Record'!E931&amp;"  ")</f>
        <v/>
      </c>
      <c r="D931" s="362" t="str">
        <f aca="false">IF('Sub-Cpt Record'!F931 = "","",'Sub-Cpt Record'!F931&amp;"  ")</f>
        <v/>
      </c>
      <c r="E931" s="362" t="str">
        <f aca="false">IF('Sub-Cpt Record'!G931 = "","",'Sub-Cpt Record'!G931&amp;"  ")</f>
        <v/>
      </c>
      <c r="F931" s="362" t="str">
        <f aca="false">IF('Sub-Cpt Record'!H931 = "","",'Sub-Cpt Record'!H931&amp;"  ")</f>
        <v/>
      </c>
      <c r="G931" s="362" t="str">
        <f aca="false">IF('Sub-Cpt Record'!I931 = "","",'Sub-Cpt Record'!I931&amp;"  ")</f>
        <v/>
      </c>
      <c r="H931" s="362" t="str">
        <f aca="false">IF('Sub-Cpt Record'!J931 = "","",'Sub-Cpt Record'!J931&amp;"  ")</f>
        <v/>
      </c>
      <c r="I931" s="364" t="str">
        <f aca="false">CONCATENATE(C931&amp;D931&amp;E931&amp;F931&amp;G931&amp;H931)</f>
        <v/>
      </c>
      <c r="J931" s="362" t="n">
        <f aca="false">IF(A931&lt;&gt;"",'Sub-Cpt Record'!C931/CODE!B931,0)</f>
        <v>0</v>
      </c>
      <c r="L931" s="365" t="str">
        <f aca="false">IF(A931="",IF(L932=1,1,""),1)</f>
        <v/>
      </c>
      <c r="N931" s="366" t="n">
        <f aca="false">COUNTIFS('Felling&amp;Restocking'!$A$11:$A$1000, 'Felling&amp;Restocking'!$A931, 'Felling&amp;Restocking'!$B$11:$B$1000, 'Felling&amp;Restocking'!$B931, 'Felling&amp;Restocking'!$H$11:$H$1000, 'Felling&amp;Restocking'!$H931)</f>
        <v>0</v>
      </c>
      <c r="O931" s="366" t="n">
        <f aca="false">IF(OR('Felling&amp;Restocking'!H931=0,'Felling&amp;Restocking'!H931=""),0,1)</f>
        <v>0</v>
      </c>
      <c r="P931" s="367" t="n">
        <f aca="false">SUM('Felling&amp;Restocking'!O931+'Felling&amp;Restocking'!P931)</f>
        <v>0</v>
      </c>
      <c r="S931" s="369" t="n">
        <f aca="false">IF(AND(O931&lt;&gt;0,P931&lt;&gt;0,'Felling&amp;Restocking'!G931&lt;&gt;0,AA931="",AC931=""),1,0)</f>
        <v>0</v>
      </c>
      <c r="T931" s="370" t="str">
        <f aca="false">IF(OR('Felling&amp;Restocking'!G931=0,'Felling&amp;Restocking'!G931=""),"",SUM('Felling&amp;Restocking'!O931/P931)*'Felling&amp;Restocking'!G931)</f>
        <v/>
      </c>
      <c r="U931" s="370" t="str">
        <f aca="false">IF(OR('Felling&amp;Restocking'!G931=0,'Felling&amp;Restocking'!G931=""),"",SUM('Felling&amp;Restocking'!P931/P931)*'Felling&amp;Restocking'!G931)</f>
        <v/>
      </c>
      <c r="V931" s="371" t="n">
        <f aca="false">IF(CONCATENATE('Felling&amp;Restocking'!U931&amp;'Felling&amp;Restocking'!W931&amp;'Felling&amp;Restocking'!Y931&amp;'Felling&amp;Restocking'!AA931&amp;'Felling&amp;Restocking'!AC931)="",0,1)</f>
        <v>0</v>
      </c>
      <c r="W931" s="372" t="n">
        <f aca="false">IF(OR(OR(TRIM('Felling&amp;Restocking'!H931)="T",TRIM('Felling&amp;Restocking'!H931)="DF",TRIM('Felling&amp;Restocking'!H931)="OS"),O931=0),0,1)</f>
        <v>0</v>
      </c>
      <c r="X931" s="372" t="n">
        <f aca="false">IF(OR('Felling&amp;Restocking'!$S931="",OR('Felling&amp;Restocking'!$S931=0,'Felling&amp;Restocking'!$S931="N/A")),0,1)</f>
        <v>0</v>
      </c>
      <c r="Y931" s="362" t="str">
        <f aca="false">IF(W931=1,T931,"")</f>
        <v/>
      </c>
      <c r="Z931" s="362" t="str">
        <f aca="false">IF(W931=1,U931,"")</f>
        <v/>
      </c>
      <c r="AA931" s="363" t="str">
        <f aca="false">CONCATENATE(IF(AND(AG931="B",AF931&lt;&gt;""),AF931,""),IF(AND(AI931="B",AH931&lt;&gt;""),AH931,""),IF(AND(AK931="B",AJ931&lt;&gt;""),AJ931,""),IF(AND(AM931="B",AL931&lt;&gt;""),AL931,""),IF(AND(AO931="B",AN931&lt;&gt;""),AN931,""),IF(AND(AQ931="B",AP931&lt;&gt;""),AP931,""))</f>
        <v/>
      </c>
      <c r="AC931" s="362" t="str">
        <f aca="false">CONCATENATE(IF(AND(AG931="C",AF931&lt;&gt;""),AF931,""),IF(AND(AI931="C",AH931&lt;&gt;""),AH931,""),IF(AND(AK931="C",AJ931&lt;&gt;""),AJ931,""),IF(AND(AM931="C",AL931&lt;&gt;""),AL931,""),IF(AND(AO931="C",AN931&lt;&gt;""),AN931,""),IF(AND(AQ931="C",AP931&lt;&gt;""),AP931,""))</f>
        <v/>
      </c>
      <c r="AE931" s="362" t="str">
        <f aca="false">CONCATENATE(IF(AS931="","",AS931),IF(AU931="","",AU931),IF(AW931="","",AW931),IF(AY931="","",AY931),IF(BA931="","",BA931),IF(BC931="","",BC931))</f>
        <v>1</v>
      </c>
      <c r="AF931" s="362" t="str">
        <f aca="false">IF('Felling&amp;Restocking'!I931="","",IFERROR(VLOOKUP( 'Felling&amp;Restocking'!I931,SpeciesList[],2,0),"," &amp; 'Felling&amp;Restocking'!I931))</f>
        <v/>
      </c>
      <c r="AG931" s="362" t="str">
        <f aca="false">IF('Felling&amp;Restocking'!I931="","",VLOOKUP( 'Felling&amp;Restocking'!I931,SpeciesList[],4,0))</f>
        <v/>
      </c>
      <c r="AH931" s="362" t="str">
        <f aca="false">IF('Felling&amp;Restocking'!J931="","",IFERROR("," &amp; VLOOKUP( 'Felling&amp;Restocking'!J931,SpeciesList[],2,0),"," &amp; 'Felling&amp;Restocking'!J931))</f>
        <v/>
      </c>
      <c r="AI931" s="362" t="str">
        <f aca="false">IF('Felling&amp;Restocking'!J931="","",VLOOKUP( 'Felling&amp;Restocking'!J931,SpeciesList[],4,0))</f>
        <v/>
      </c>
      <c r="AJ931" s="362" t="str">
        <f aca="false">IF('Felling&amp;Restocking'!K931="","",IFERROR("," &amp; VLOOKUP( 'Felling&amp;Restocking'!K931,SpeciesList[],2,0),"," &amp; 'Felling&amp;Restocking'!K931))</f>
        <v/>
      </c>
      <c r="AK931" s="362" t="str">
        <f aca="false">IF('Felling&amp;Restocking'!K931="","",VLOOKUP( 'Felling&amp;Restocking'!K931,SpeciesList[],4,0))</f>
        <v/>
      </c>
      <c r="AL931" s="362" t="str">
        <f aca="false">IF('Felling&amp;Restocking'!L931="","",IFERROR("," &amp; VLOOKUP( 'Felling&amp;Restocking'!L931,SpeciesList[],2,0),"," &amp; 'Felling&amp;Restocking'!L931))</f>
        <v/>
      </c>
      <c r="AM931" s="362" t="str">
        <f aca="false">IF('Felling&amp;Restocking'!L931="","",VLOOKUP( 'Felling&amp;Restocking'!L931,SpeciesList[],4,0))</f>
        <v/>
      </c>
      <c r="AN931" s="362" t="str">
        <f aca="false">IF('Felling&amp;Restocking'!M931="","",IFERROR("," &amp; VLOOKUP( 'Felling&amp;Restocking'!M931,SpeciesList[],2,0),"," &amp; 'Felling&amp;Restocking'!M931))</f>
        <v/>
      </c>
      <c r="AO931" s="362" t="str">
        <f aca="false">IF('Felling&amp;Restocking'!M931="","",VLOOKUP( 'Felling&amp;Restocking'!M931,SpeciesList[],4,0))</f>
        <v/>
      </c>
      <c r="AP931" s="362" t="str">
        <f aca="false">IF('Felling&amp;Restocking'!N931="","",IFERROR("," &amp; VLOOKUP( 'Felling&amp;Restocking'!N931,SpeciesList[],2,0),"," &amp; 'Felling&amp;Restocking'!N931))</f>
        <v/>
      </c>
      <c r="AQ931" s="362" t="str">
        <f aca="false">IF('Felling&amp;Restocking'!N931="","",VLOOKUP( 'Felling&amp;Restocking'!N931,SpeciesList[],4,0))</f>
        <v/>
      </c>
      <c r="AT931" s="362" t="str">
        <f aca="false">IF('Sub-Cpt Record'!A931&lt;&gt;"",CONCATENATE('Sub-Cpt Record'!A931,'Sub-Cpt Record'!B931,'Sub-Cpt Record'!C931),"")</f>
        <v/>
      </c>
      <c r="AU931" s="362" t="n">
        <f aca="false">IF($AT931="",1,COUNTIFS($AT$11:$AT$1000, $AT931))</f>
        <v>1</v>
      </c>
      <c r="AV931" s="362" t="n">
        <f aca="false">IF(AT931&lt;&gt;"",'Sub-Cpt Record'!C931/CODE!AU931,0)</f>
        <v>0</v>
      </c>
    </row>
    <row r="932" customFormat="false" ht="15" hidden="false" customHeight="false" outlineLevel="0" collapsed="false">
      <c r="A932" s="362" t="str">
        <f aca="false">IF('Sub-Cpt Record'!B932="",IF(OR('Sub-Cpt Record'!A932=0,'Sub-Cpt Record'!A932=""),"",'Sub-Cpt Record'!A932),CONCATENATE('Sub-Cpt Record'!A932&amp;'Sub-Cpt Record'!B932))</f>
        <v/>
      </c>
      <c r="B932" s="362" t="n">
        <f aca="false">IF($A932="",1,COUNTIFS($A$11:$A$1000, $A932))</f>
        <v>1</v>
      </c>
      <c r="C932" s="363" t="str">
        <f aca="false">IF('Sub-Cpt Record'!E932 = "","",'Sub-Cpt Record'!E932&amp;"  ")</f>
        <v/>
      </c>
      <c r="D932" s="362" t="str">
        <f aca="false">IF('Sub-Cpt Record'!F932 = "","",'Sub-Cpt Record'!F932&amp;"  ")</f>
        <v/>
      </c>
      <c r="E932" s="362" t="str">
        <f aca="false">IF('Sub-Cpt Record'!G932 = "","",'Sub-Cpt Record'!G932&amp;"  ")</f>
        <v/>
      </c>
      <c r="F932" s="362" t="str">
        <f aca="false">IF('Sub-Cpt Record'!H932 = "","",'Sub-Cpt Record'!H932&amp;"  ")</f>
        <v/>
      </c>
      <c r="G932" s="362" t="str">
        <f aca="false">IF('Sub-Cpt Record'!I932 = "","",'Sub-Cpt Record'!I932&amp;"  ")</f>
        <v/>
      </c>
      <c r="H932" s="362" t="str">
        <f aca="false">IF('Sub-Cpt Record'!J932 = "","",'Sub-Cpt Record'!J932&amp;"  ")</f>
        <v/>
      </c>
      <c r="I932" s="364" t="str">
        <f aca="false">CONCATENATE(C932&amp;D932&amp;E932&amp;F932&amp;G932&amp;H932)</f>
        <v/>
      </c>
      <c r="J932" s="362" t="n">
        <f aca="false">IF(A932&lt;&gt;"",'Sub-Cpt Record'!C932/CODE!B932,0)</f>
        <v>0</v>
      </c>
      <c r="L932" s="365" t="str">
        <f aca="false">IF(A932="",IF(L933=1,1,""),1)</f>
        <v/>
      </c>
      <c r="N932" s="366" t="n">
        <f aca="false">COUNTIFS('Felling&amp;Restocking'!$A$11:$A$1000, 'Felling&amp;Restocking'!$A932, 'Felling&amp;Restocking'!$B$11:$B$1000, 'Felling&amp;Restocking'!$B932, 'Felling&amp;Restocking'!$H$11:$H$1000, 'Felling&amp;Restocking'!$H932)</f>
        <v>0</v>
      </c>
      <c r="O932" s="366" t="n">
        <f aca="false">IF(OR('Felling&amp;Restocking'!H932=0,'Felling&amp;Restocking'!H932=""),0,1)</f>
        <v>0</v>
      </c>
      <c r="P932" s="367" t="n">
        <f aca="false">SUM('Felling&amp;Restocking'!O932+'Felling&amp;Restocking'!P932)</f>
        <v>0</v>
      </c>
      <c r="S932" s="369" t="n">
        <f aca="false">IF(AND(O932&lt;&gt;0,P932&lt;&gt;0,'Felling&amp;Restocking'!G932&lt;&gt;0,AA932="",AC932=""),1,0)</f>
        <v>0</v>
      </c>
      <c r="T932" s="370" t="str">
        <f aca="false">IF(OR('Felling&amp;Restocking'!G932=0,'Felling&amp;Restocking'!G932=""),"",SUM('Felling&amp;Restocking'!O932/P932)*'Felling&amp;Restocking'!G932)</f>
        <v/>
      </c>
      <c r="U932" s="370" t="str">
        <f aca="false">IF(OR('Felling&amp;Restocking'!G932=0,'Felling&amp;Restocking'!G932=""),"",SUM('Felling&amp;Restocking'!P932/P932)*'Felling&amp;Restocking'!G932)</f>
        <v/>
      </c>
      <c r="V932" s="371" t="n">
        <f aca="false">IF(CONCATENATE('Felling&amp;Restocking'!U932&amp;'Felling&amp;Restocking'!W932&amp;'Felling&amp;Restocking'!Y932&amp;'Felling&amp;Restocking'!AA932&amp;'Felling&amp;Restocking'!AC932)="",0,1)</f>
        <v>0</v>
      </c>
      <c r="W932" s="372" t="n">
        <f aca="false">IF(OR(OR(TRIM('Felling&amp;Restocking'!H932)="T",TRIM('Felling&amp;Restocking'!H932)="DF",TRIM('Felling&amp;Restocking'!H932)="OS"),O932=0),0,1)</f>
        <v>0</v>
      </c>
      <c r="X932" s="372" t="n">
        <f aca="false">IF(OR('Felling&amp;Restocking'!$S932="",OR('Felling&amp;Restocking'!$S932=0,'Felling&amp;Restocking'!$S932="N/A")),0,1)</f>
        <v>0</v>
      </c>
      <c r="Y932" s="362" t="str">
        <f aca="false">IF(W932=1,T932,"")</f>
        <v/>
      </c>
      <c r="Z932" s="362" t="str">
        <f aca="false">IF(W932=1,U932,"")</f>
        <v/>
      </c>
      <c r="AA932" s="363" t="str">
        <f aca="false">CONCATENATE(IF(AND(AG932="B",AF932&lt;&gt;""),AF932,""),IF(AND(AI932="B",AH932&lt;&gt;""),AH932,""),IF(AND(AK932="B",AJ932&lt;&gt;""),AJ932,""),IF(AND(AM932="B",AL932&lt;&gt;""),AL932,""),IF(AND(AO932="B",AN932&lt;&gt;""),AN932,""),IF(AND(AQ932="B",AP932&lt;&gt;""),AP932,""))</f>
        <v/>
      </c>
      <c r="AC932" s="362" t="str">
        <f aca="false">CONCATENATE(IF(AND(AG932="C",AF932&lt;&gt;""),AF932,""),IF(AND(AI932="C",AH932&lt;&gt;""),AH932,""),IF(AND(AK932="C",AJ932&lt;&gt;""),AJ932,""),IF(AND(AM932="C",AL932&lt;&gt;""),AL932,""),IF(AND(AO932="C",AN932&lt;&gt;""),AN932,""),IF(AND(AQ932="C",AP932&lt;&gt;""),AP932,""))</f>
        <v/>
      </c>
      <c r="AE932" s="362" t="str">
        <f aca="false">CONCATENATE(IF(AS932="","",AS932),IF(AU932="","",AU932),IF(AW932="","",AW932),IF(AY932="","",AY932),IF(BA932="","",BA932),IF(BC932="","",BC932))</f>
        <v>1</v>
      </c>
      <c r="AF932" s="362" t="str">
        <f aca="false">IF('Felling&amp;Restocking'!I932="","",IFERROR(VLOOKUP( 'Felling&amp;Restocking'!I932,SpeciesList[],2,0),"," &amp; 'Felling&amp;Restocking'!I932))</f>
        <v/>
      </c>
      <c r="AG932" s="362" t="str">
        <f aca="false">IF('Felling&amp;Restocking'!I932="","",VLOOKUP( 'Felling&amp;Restocking'!I932,SpeciesList[],4,0))</f>
        <v/>
      </c>
      <c r="AH932" s="362" t="str">
        <f aca="false">IF('Felling&amp;Restocking'!J932="","",IFERROR("," &amp; VLOOKUP( 'Felling&amp;Restocking'!J932,SpeciesList[],2,0),"," &amp; 'Felling&amp;Restocking'!J932))</f>
        <v/>
      </c>
      <c r="AI932" s="362" t="str">
        <f aca="false">IF('Felling&amp;Restocking'!J932="","",VLOOKUP( 'Felling&amp;Restocking'!J932,SpeciesList[],4,0))</f>
        <v/>
      </c>
      <c r="AJ932" s="362" t="str">
        <f aca="false">IF('Felling&amp;Restocking'!K932="","",IFERROR("," &amp; VLOOKUP( 'Felling&amp;Restocking'!K932,SpeciesList[],2,0),"," &amp; 'Felling&amp;Restocking'!K932))</f>
        <v/>
      </c>
      <c r="AK932" s="362" t="str">
        <f aca="false">IF('Felling&amp;Restocking'!K932="","",VLOOKUP( 'Felling&amp;Restocking'!K932,SpeciesList[],4,0))</f>
        <v/>
      </c>
      <c r="AL932" s="362" t="str">
        <f aca="false">IF('Felling&amp;Restocking'!L932="","",IFERROR("," &amp; VLOOKUP( 'Felling&amp;Restocking'!L932,SpeciesList[],2,0),"," &amp; 'Felling&amp;Restocking'!L932))</f>
        <v/>
      </c>
      <c r="AM932" s="362" t="str">
        <f aca="false">IF('Felling&amp;Restocking'!L932="","",VLOOKUP( 'Felling&amp;Restocking'!L932,SpeciesList[],4,0))</f>
        <v/>
      </c>
      <c r="AN932" s="362" t="str">
        <f aca="false">IF('Felling&amp;Restocking'!M932="","",IFERROR("," &amp; VLOOKUP( 'Felling&amp;Restocking'!M932,SpeciesList[],2,0),"," &amp; 'Felling&amp;Restocking'!M932))</f>
        <v/>
      </c>
      <c r="AO932" s="362" t="str">
        <f aca="false">IF('Felling&amp;Restocking'!M932="","",VLOOKUP( 'Felling&amp;Restocking'!M932,SpeciesList[],4,0))</f>
        <v/>
      </c>
      <c r="AP932" s="362" t="str">
        <f aca="false">IF('Felling&amp;Restocking'!N932="","",IFERROR("," &amp; VLOOKUP( 'Felling&amp;Restocking'!N932,SpeciesList[],2,0),"," &amp; 'Felling&amp;Restocking'!N932))</f>
        <v/>
      </c>
      <c r="AQ932" s="362" t="str">
        <f aca="false">IF('Felling&amp;Restocking'!N932="","",VLOOKUP( 'Felling&amp;Restocking'!N932,SpeciesList[],4,0))</f>
        <v/>
      </c>
      <c r="AT932" s="362" t="str">
        <f aca="false">IF('Sub-Cpt Record'!A932&lt;&gt;"",CONCATENATE('Sub-Cpt Record'!A932,'Sub-Cpt Record'!B932,'Sub-Cpt Record'!C932),"")</f>
        <v/>
      </c>
      <c r="AU932" s="362" t="n">
        <f aca="false">IF($AT932="",1,COUNTIFS($AT$11:$AT$1000, $AT932))</f>
        <v>1</v>
      </c>
      <c r="AV932" s="362" t="n">
        <f aca="false">IF(AT932&lt;&gt;"",'Sub-Cpt Record'!C932/CODE!AU932,0)</f>
        <v>0</v>
      </c>
    </row>
    <row r="933" customFormat="false" ht="15" hidden="false" customHeight="false" outlineLevel="0" collapsed="false">
      <c r="A933" s="362" t="str">
        <f aca="false">IF('Sub-Cpt Record'!B933="",IF(OR('Sub-Cpt Record'!A933=0,'Sub-Cpt Record'!A933=""),"",'Sub-Cpt Record'!A933),CONCATENATE('Sub-Cpt Record'!A933&amp;'Sub-Cpt Record'!B933))</f>
        <v/>
      </c>
      <c r="B933" s="362" t="n">
        <f aca="false">IF($A933="",1,COUNTIFS($A$11:$A$1000, $A933))</f>
        <v>1</v>
      </c>
      <c r="C933" s="363" t="str">
        <f aca="false">IF('Sub-Cpt Record'!E933 = "","",'Sub-Cpt Record'!E933&amp;"  ")</f>
        <v/>
      </c>
      <c r="D933" s="362" t="str">
        <f aca="false">IF('Sub-Cpt Record'!F933 = "","",'Sub-Cpt Record'!F933&amp;"  ")</f>
        <v/>
      </c>
      <c r="E933" s="362" t="str">
        <f aca="false">IF('Sub-Cpt Record'!G933 = "","",'Sub-Cpt Record'!G933&amp;"  ")</f>
        <v/>
      </c>
      <c r="F933" s="362" t="str">
        <f aca="false">IF('Sub-Cpt Record'!H933 = "","",'Sub-Cpt Record'!H933&amp;"  ")</f>
        <v/>
      </c>
      <c r="G933" s="362" t="str">
        <f aca="false">IF('Sub-Cpt Record'!I933 = "","",'Sub-Cpt Record'!I933&amp;"  ")</f>
        <v/>
      </c>
      <c r="H933" s="362" t="str">
        <f aca="false">IF('Sub-Cpt Record'!J933 = "","",'Sub-Cpt Record'!J933&amp;"  ")</f>
        <v/>
      </c>
      <c r="I933" s="364" t="str">
        <f aca="false">CONCATENATE(C933&amp;D933&amp;E933&amp;F933&amp;G933&amp;H933)</f>
        <v/>
      </c>
      <c r="J933" s="362" t="n">
        <f aca="false">IF(A933&lt;&gt;"",'Sub-Cpt Record'!C933/CODE!B933,0)</f>
        <v>0</v>
      </c>
      <c r="L933" s="365" t="str">
        <f aca="false">IF(A933="",IF(L934=1,1,""),1)</f>
        <v/>
      </c>
      <c r="N933" s="366" t="n">
        <f aca="false">COUNTIFS('Felling&amp;Restocking'!$A$11:$A$1000, 'Felling&amp;Restocking'!$A933, 'Felling&amp;Restocking'!$B$11:$B$1000, 'Felling&amp;Restocking'!$B933, 'Felling&amp;Restocking'!$H$11:$H$1000, 'Felling&amp;Restocking'!$H933)</f>
        <v>0</v>
      </c>
      <c r="O933" s="366" t="n">
        <f aca="false">IF(OR('Felling&amp;Restocking'!H933=0,'Felling&amp;Restocking'!H933=""),0,1)</f>
        <v>0</v>
      </c>
      <c r="P933" s="367" t="n">
        <f aca="false">SUM('Felling&amp;Restocking'!O933+'Felling&amp;Restocking'!P933)</f>
        <v>0</v>
      </c>
      <c r="S933" s="369" t="n">
        <f aca="false">IF(AND(O933&lt;&gt;0,P933&lt;&gt;0,'Felling&amp;Restocking'!G933&lt;&gt;0,AA933="",AC933=""),1,0)</f>
        <v>0</v>
      </c>
      <c r="T933" s="370" t="str">
        <f aca="false">IF(OR('Felling&amp;Restocking'!G933=0,'Felling&amp;Restocking'!G933=""),"",SUM('Felling&amp;Restocking'!O933/P933)*'Felling&amp;Restocking'!G933)</f>
        <v/>
      </c>
      <c r="U933" s="370" t="str">
        <f aca="false">IF(OR('Felling&amp;Restocking'!G933=0,'Felling&amp;Restocking'!G933=""),"",SUM('Felling&amp;Restocking'!P933/P933)*'Felling&amp;Restocking'!G933)</f>
        <v/>
      </c>
      <c r="V933" s="371" t="n">
        <f aca="false">IF(CONCATENATE('Felling&amp;Restocking'!U933&amp;'Felling&amp;Restocking'!W933&amp;'Felling&amp;Restocking'!Y933&amp;'Felling&amp;Restocking'!AA933&amp;'Felling&amp;Restocking'!AC933)="",0,1)</f>
        <v>0</v>
      </c>
      <c r="W933" s="372" t="n">
        <f aca="false">IF(OR(OR(TRIM('Felling&amp;Restocking'!H933)="T",TRIM('Felling&amp;Restocking'!H933)="DF",TRIM('Felling&amp;Restocking'!H933)="OS"),O933=0),0,1)</f>
        <v>0</v>
      </c>
      <c r="X933" s="372" t="n">
        <f aca="false">IF(OR('Felling&amp;Restocking'!$S933="",OR('Felling&amp;Restocking'!$S933=0,'Felling&amp;Restocking'!$S933="N/A")),0,1)</f>
        <v>0</v>
      </c>
      <c r="Y933" s="362" t="str">
        <f aca="false">IF(W933=1,T933,"")</f>
        <v/>
      </c>
      <c r="Z933" s="362" t="str">
        <f aca="false">IF(W933=1,U933,"")</f>
        <v/>
      </c>
      <c r="AA933" s="363" t="str">
        <f aca="false">CONCATENATE(IF(AND(AG933="B",AF933&lt;&gt;""),AF933,""),IF(AND(AI933="B",AH933&lt;&gt;""),AH933,""),IF(AND(AK933="B",AJ933&lt;&gt;""),AJ933,""),IF(AND(AM933="B",AL933&lt;&gt;""),AL933,""),IF(AND(AO933="B",AN933&lt;&gt;""),AN933,""),IF(AND(AQ933="B",AP933&lt;&gt;""),AP933,""))</f>
        <v/>
      </c>
      <c r="AC933" s="362" t="str">
        <f aca="false">CONCATENATE(IF(AND(AG933="C",AF933&lt;&gt;""),AF933,""),IF(AND(AI933="C",AH933&lt;&gt;""),AH933,""),IF(AND(AK933="C",AJ933&lt;&gt;""),AJ933,""),IF(AND(AM933="C",AL933&lt;&gt;""),AL933,""),IF(AND(AO933="C",AN933&lt;&gt;""),AN933,""),IF(AND(AQ933="C",AP933&lt;&gt;""),AP933,""))</f>
        <v/>
      </c>
      <c r="AE933" s="362" t="str">
        <f aca="false">CONCATENATE(IF(AS933="","",AS933),IF(AU933="","",AU933),IF(AW933="","",AW933),IF(AY933="","",AY933),IF(BA933="","",BA933),IF(BC933="","",BC933))</f>
        <v>1</v>
      </c>
      <c r="AF933" s="362" t="str">
        <f aca="false">IF('Felling&amp;Restocking'!I933="","",IFERROR(VLOOKUP( 'Felling&amp;Restocking'!I933,SpeciesList[],2,0),"," &amp; 'Felling&amp;Restocking'!I933))</f>
        <v/>
      </c>
      <c r="AG933" s="362" t="str">
        <f aca="false">IF('Felling&amp;Restocking'!I933="","",VLOOKUP( 'Felling&amp;Restocking'!I933,SpeciesList[],4,0))</f>
        <v/>
      </c>
      <c r="AH933" s="362" t="str">
        <f aca="false">IF('Felling&amp;Restocking'!J933="","",IFERROR("," &amp; VLOOKUP( 'Felling&amp;Restocking'!J933,SpeciesList[],2,0),"," &amp; 'Felling&amp;Restocking'!J933))</f>
        <v/>
      </c>
      <c r="AI933" s="362" t="str">
        <f aca="false">IF('Felling&amp;Restocking'!J933="","",VLOOKUP( 'Felling&amp;Restocking'!J933,SpeciesList[],4,0))</f>
        <v/>
      </c>
      <c r="AJ933" s="362" t="str">
        <f aca="false">IF('Felling&amp;Restocking'!K933="","",IFERROR("," &amp; VLOOKUP( 'Felling&amp;Restocking'!K933,SpeciesList[],2,0),"," &amp; 'Felling&amp;Restocking'!K933))</f>
        <v/>
      </c>
      <c r="AK933" s="362" t="str">
        <f aca="false">IF('Felling&amp;Restocking'!K933="","",VLOOKUP( 'Felling&amp;Restocking'!K933,SpeciesList[],4,0))</f>
        <v/>
      </c>
      <c r="AL933" s="362" t="str">
        <f aca="false">IF('Felling&amp;Restocking'!L933="","",IFERROR("," &amp; VLOOKUP( 'Felling&amp;Restocking'!L933,SpeciesList[],2,0),"," &amp; 'Felling&amp;Restocking'!L933))</f>
        <v/>
      </c>
      <c r="AM933" s="362" t="str">
        <f aca="false">IF('Felling&amp;Restocking'!L933="","",VLOOKUP( 'Felling&amp;Restocking'!L933,SpeciesList[],4,0))</f>
        <v/>
      </c>
      <c r="AN933" s="362" t="str">
        <f aca="false">IF('Felling&amp;Restocking'!M933="","",IFERROR("," &amp; VLOOKUP( 'Felling&amp;Restocking'!M933,SpeciesList[],2,0),"," &amp; 'Felling&amp;Restocking'!M933))</f>
        <v/>
      </c>
      <c r="AO933" s="362" t="str">
        <f aca="false">IF('Felling&amp;Restocking'!M933="","",VLOOKUP( 'Felling&amp;Restocking'!M933,SpeciesList[],4,0))</f>
        <v/>
      </c>
      <c r="AP933" s="362" t="str">
        <f aca="false">IF('Felling&amp;Restocking'!N933="","",IFERROR("," &amp; VLOOKUP( 'Felling&amp;Restocking'!N933,SpeciesList[],2,0),"," &amp; 'Felling&amp;Restocking'!N933))</f>
        <v/>
      </c>
      <c r="AQ933" s="362" t="str">
        <f aca="false">IF('Felling&amp;Restocking'!N933="","",VLOOKUP( 'Felling&amp;Restocking'!N933,SpeciesList[],4,0))</f>
        <v/>
      </c>
      <c r="AT933" s="362" t="str">
        <f aca="false">IF('Sub-Cpt Record'!A933&lt;&gt;"",CONCATENATE('Sub-Cpt Record'!A933,'Sub-Cpt Record'!B933,'Sub-Cpt Record'!C933),"")</f>
        <v/>
      </c>
      <c r="AU933" s="362" t="n">
        <f aca="false">IF($AT933="",1,COUNTIFS($AT$11:$AT$1000, $AT933))</f>
        <v>1</v>
      </c>
      <c r="AV933" s="362" t="n">
        <f aca="false">IF(AT933&lt;&gt;"",'Sub-Cpt Record'!C933/CODE!AU933,0)</f>
        <v>0</v>
      </c>
    </row>
    <row r="934" customFormat="false" ht="15" hidden="false" customHeight="false" outlineLevel="0" collapsed="false">
      <c r="A934" s="362" t="str">
        <f aca="false">IF('Sub-Cpt Record'!B934="",IF(OR('Sub-Cpt Record'!A934=0,'Sub-Cpt Record'!A934=""),"",'Sub-Cpt Record'!A934),CONCATENATE('Sub-Cpt Record'!A934&amp;'Sub-Cpt Record'!B934))</f>
        <v/>
      </c>
      <c r="B934" s="362" t="n">
        <f aca="false">IF($A934="",1,COUNTIFS($A$11:$A$1000, $A934))</f>
        <v>1</v>
      </c>
      <c r="C934" s="363" t="str">
        <f aca="false">IF('Sub-Cpt Record'!E934 = "","",'Sub-Cpt Record'!E934&amp;"  ")</f>
        <v/>
      </c>
      <c r="D934" s="362" t="str">
        <f aca="false">IF('Sub-Cpt Record'!F934 = "","",'Sub-Cpt Record'!F934&amp;"  ")</f>
        <v/>
      </c>
      <c r="E934" s="362" t="str">
        <f aca="false">IF('Sub-Cpt Record'!G934 = "","",'Sub-Cpt Record'!G934&amp;"  ")</f>
        <v/>
      </c>
      <c r="F934" s="362" t="str">
        <f aca="false">IF('Sub-Cpt Record'!H934 = "","",'Sub-Cpt Record'!H934&amp;"  ")</f>
        <v/>
      </c>
      <c r="G934" s="362" t="str">
        <f aca="false">IF('Sub-Cpt Record'!I934 = "","",'Sub-Cpt Record'!I934&amp;"  ")</f>
        <v/>
      </c>
      <c r="H934" s="362" t="str">
        <f aca="false">IF('Sub-Cpt Record'!J934 = "","",'Sub-Cpt Record'!J934&amp;"  ")</f>
        <v/>
      </c>
      <c r="I934" s="364" t="str">
        <f aca="false">CONCATENATE(C934&amp;D934&amp;E934&amp;F934&amp;G934&amp;H934)</f>
        <v/>
      </c>
      <c r="J934" s="362" t="n">
        <f aca="false">IF(A934&lt;&gt;"",'Sub-Cpt Record'!C934/CODE!B934,0)</f>
        <v>0</v>
      </c>
      <c r="L934" s="365" t="str">
        <f aca="false">IF(A934="",IF(L935=1,1,""),1)</f>
        <v/>
      </c>
      <c r="N934" s="366" t="n">
        <f aca="false">COUNTIFS('Felling&amp;Restocking'!$A$11:$A$1000, 'Felling&amp;Restocking'!$A934, 'Felling&amp;Restocking'!$B$11:$B$1000, 'Felling&amp;Restocking'!$B934, 'Felling&amp;Restocking'!$H$11:$H$1000, 'Felling&amp;Restocking'!$H934)</f>
        <v>0</v>
      </c>
      <c r="O934" s="366" t="n">
        <f aca="false">IF(OR('Felling&amp;Restocking'!H934=0,'Felling&amp;Restocking'!H934=""),0,1)</f>
        <v>0</v>
      </c>
      <c r="P934" s="367" t="n">
        <f aca="false">SUM('Felling&amp;Restocking'!O934+'Felling&amp;Restocking'!P934)</f>
        <v>0</v>
      </c>
      <c r="S934" s="369" t="n">
        <f aca="false">IF(AND(O934&lt;&gt;0,P934&lt;&gt;0,'Felling&amp;Restocking'!G934&lt;&gt;0,AA934="",AC934=""),1,0)</f>
        <v>0</v>
      </c>
      <c r="T934" s="370" t="str">
        <f aca="false">IF(OR('Felling&amp;Restocking'!G934=0,'Felling&amp;Restocking'!G934=""),"",SUM('Felling&amp;Restocking'!O934/P934)*'Felling&amp;Restocking'!G934)</f>
        <v/>
      </c>
      <c r="U934" s="370" t="str">
        <f aca="false">IF(OR('Felling&amp;Restocking'!G934=0,'Felling&amp;Restocking'!G934=""),"",SUM('Felling&amp;Restocking'!P934/P934)*'Felling&amp;Restocking'!G934)</f>
        <v/>
      </c>
      <c r="V934" s="371" t="n">
        <f aca="false">IF(CONCATENATE('Felling&amp;Restocking'!U934&amp;'Felling&amp;Restocking'!W934&amp;'Felling&amp;Restocking'!Y934&amp;'Felling&amp;Restocking'!AA934&amp;'Felling&amp;Restocking'!AC934)="",0,1)</f>
        <v>0</v>
      </c>
      <c r="W934" s="372" t="n">
        <f aca="false">IF(OR(OR(TRIM('Felling&amp;Restocking'!H934)="T",TRIM('Felling&amp;Restocking'!H934)="DF",TRIM('Felling&amp;Restocking'!H934)="OS"),O934=0),0,1)</f>
        <v>0</v>
      </c>
      <c r="X934" s="372" t="n">
        <f aca="false">IF(OR('Felling&amp;Restocking'!$S934="",OR('Felling&amp;Restocking'!$S934=0,'Felling&amp;Restocking'!$S934="N/A")),0,1)</f>
        <v>0</v>
      </c>
      <c r="Y934" s="362" t="str">
        <f aca="false">IF(W934=1,T934,"")</f>
        <v/>
      </c>
      <c r="Z934" s="362" t="str">
        <f aca="false">IF(W934=1,U934,"")</f>
        <v/>
      </c>
      <c r="AA934" s="363" t="str">
        <f aca="false">CONCATENATE(IF(AND(AG934="B",AF934&lt;&gt;""),AF934,""),IF(AND(AI934="B",AH934&lt;&gt;""),AH934,""),IF(AND(AK934="B",AJ934&lt;&gt;""),AJ934,""),IF(AND(AM934="B",AL934&lt;&gt;""),AL934,""),IF(AND(AO934="B",AN934&lt;&gt;""),AN934,""),IF(AND(AQ934="B",AP934&lt;&gt;""),AP934,""))</f>
        <v/>
      </c>
      <c r="AC934" s="362" t="str">
        <f aca="false">CONCATENATE(IF(AND(AG934="C",AF934&lt;&gt;""),AF934,""),IF(AND(AI934="C",AH934&lt;&gt;""),AH934,""),IF(AND(AK934="C",AJ934&lt;&gt;""),AJ934,""),IF(AND(AM934="C",AL934&lt;&gt;""),AL934,""),IF(AND(AO934="C",AN934&lt;&gt;""),AN934,""),IF(AND(AQ934="C",AP934&lt;&gt;""),AP934,""))</f>
        <v/>
      </c>
      <c r="AE934" s="362" t="str">
        <f aca="false">CONCATENATE(IF(AS934="","",AS934),IF(AU934="","",AU934),IF(AW934="","",AW934),IF(AY934="","",AY934),IF(BA934="","",BA934),IF(BC934="","",BC934))</f>
        <v>1</v>
      </c>
      <c r="AF934" s="362" t="str">
        <f aca="false">IF('Felling&amp;Restocking'!I934="","",IFERROR(VLOOKUP( 'Felling&amp;Restocking'!I934,SpeciesList[],2,0),"," &amp; 'Felling&amp;Restocking'!I934))</f>
        <v/>
      </c>
      <c r="AG934" s="362" t="str">
        <f aca="false">IF('Felling&amp;Restocking'!I934="","",VLOOKUP( 'Felling&amp;Restocking'!I934,SpeciesList[],4,0))</f>
        <v/>
      </c>
      <c r="AH934" s="362" t="str">
        <f aca="false">IF('Felling&amp;Restocking'!J934="","",IFERROR("," &amp; VLOOKUP( 'Felling&amp;Restocking'!J934,SpeciesList[],2,0),"," &amp; 'Felling&amp;Restocking'!J934))</f>
        <v/>
      </c>
      <c r="AI934" s="362" t="str">
        <f aca="false">IF('Felling&amp;Restocking'!J934="","",VLOOKUP( 'Felling&amp;Restocking'!J934,SpeciesList[],4,0))</f>
        <v/>
      </c>
      <c r="AJ934" s="362" t="str">
        <f aca="false">IF('Felling&amp;Restocking'!K934="","",IFERROR("," &amp; VLOOKUP( 'Felling&amp;Restocking'!K934,SpeciesList[],2,0),"," &amp; 'Felling&amp;Restocking'!K934))</f>
        <v/>
      </c>
      <c r="AK934" s="362" t="str">
        <f aca="false">IF('Felling&amp;Restocking'!K934="","",VLOOKUP( 'Felling&amp;Restocking'!K934,SpeciesList[],4,0))</f>
        <v/>
      </c>
      <c r="AL934" s="362" t="str">
        <f aca="false">IF('Felling&amp;Restocking'!L934="","",IFERROR("," &amp; VLOOKUP( 'Felling&amp;Restocking'!L934,SpeciesList[],2,0),"," &amp; 'Felling&amp;Restocking'!L934))</f>
        <v/>
      </c>
      <c r="AM934" s="362" t="str">
        <f aca="false">IF('Felling&amp;Restocking'!L934="","",VLOOKUP( 'Felling&amp;Restocking'!L934,SpeciesList[],4,0))</f>
        <v/>
      </c>
      <c r="AN934" s="362" t="str">
        <f aca="false">IF('Felling&amp;Restocking'!M934="","",IFERROR("," &amp; VLOOKUP( 'Felling&amp;Restocking'!M934,SpeciesList[],2,0),"," &amp; 'Felling&amp;Restocking'!M934))</f>
        <v/>
      </c>
      <c r="AO934" s="362" t="str">
        <f aca="false">IF('Felling&amp;Restocking'!M934="","",VLOOKUP( 'Felling&amp;Restocking'!M934,SpeciesList[],4,0))</f>
        <v/>
      </c>
      <c r="AP934" s="362" t="str">
        <f aca="false">IF('Felling&amp;Restocking'!N934="","",IFERROR("," &amp; VLOOKUP( 'Felling&amp;Restocking'!N934,SpeciesList[],2,0),"," &amp; 'Felling&amp;Restocking'!N934))</f>
        <v/>
      </c>
      <c r="AQ934" s="362" t="str">
        <f aca="false">IF('Felling&amp;Restocking'!N934="","",VLOOKUP( 'Felling&amp;Restocking'!N934,SpeciesList[],4,0))</f>
        <v/>
      </c>
      <c r="AT934" s="362" t="str">
        <f aca="false">IF('Sub-Cpt Record'!A934&lt;&gt;"",CONCATENATE('Sub-Cpt Record'!A934,'Sub-Cpt Record'!B934,'Sub-Cpt Record'!C934),"")</f>
        <v/>
      </c>
      <c r="AU934" s="362" t="n">
        <f aca="false">IF($AT934="",1,COUNTIFS($AT$11:$AT$1000, $AT934))</f>
        <v>1</v>
      </c>
      <c r="AV934" s="362" t="n">
        <f aca="false">IF(AT934&lt;&gt;"",'Sub-Cpt Record'!C934/CODE!AU934,0)</f>
        <v>0</v>
      </c>
    </row>
    <row r="935" customFormat="false" ht="15" hidden="false" customHeight="false" outlineLevel="0" collapsed="false">
      <c r="A935" s="362" t="str">
        <f aca="false">IF('Sub-Cpt Record'!B935="",IF(OR('Sub-Cpt Record'!A935=0,'Sub-Cpt Record'!A935=""),"",'Sub-Cpt Record'!A935),CONCATENATE('Sub-Cpt Record'!A935&amp;'Sub-Cpt Record'!B935))</f>
        <v/>
      </c>
      <c r="B935" s="362" t="n">
        <f aca="false">IF($A935="",1,COUNTIFS($A$11:$A$1000, $A935))</f>
        <v>1</v>
      </c>
      <c r="C935" s="363" t="str">
        <f aca="false">IF('Sub-Cpt Record'!E935 = "","",'Sub-Cpt Record'!E935&amp;"  ")</f>
        <v/>
      </c>
      <c r="D935" s="362" t="str">
        <f aca="false">IF('Sub-Cpt Record'!F935 = "","",'Sub-Cpt Record'!F935&amp;"  ")</f>
        <v/>
      </c>
      <c r="E935" s="362" t="str">
        <f aca="false">IF('Sub-Cpt Record'!G935 = "","",'Sub-Cpt Record'!G935&amp;"  ")</f>
        <v/>
      </c>
      <c r="F935" s="362" t="str">
        <f aca="false">IF('Sub-Cpt Record'!H935 = "","",'Sub-Cpt Record'!H935&amp;"  ")</f>
        <v/>
      </c>
      <c r="G935" s="362" t="str">
        <f aca="false">IF('Sub-Cpt Record'!I935 = "","",'Sub-Cpt Record'!I935&amp;"  ")</f>
        <v/>
      </c>
      <c r="H935" s="362" t="str">
        <f aca="false">IF('Sub-Cpt Record'!J935 = "","",'Sub-Cpt Record'!J935&amp;"  ")</f>
        <v/>
      </c>
      <c r="I935" s="364" t="str">
        <f aca="false">CONCATENATE(C935&amp;D935&amp;E935&amp;F935&amp;G935&amp;H935)</f>
        <v/>
      </c>
      <c r="J935" s="362" t="n">
        <f aca="false">IF(A935&lt;&gt;"",'Sub-Cpt Record'!C935/CODE!B935,0)</f>
        <v>0</v>
      </c>
      <c r="L935" s="365" t="str">
        <f aca="false">IF(A935="",IF(L936=1,1,""),1)</f>
        <v/>
      </c>
      <c r="N935" s="366" t="n">
        <f aca="false">COUNTIFS('Felling&amp;Restocking'!$A$11:$A$1000, 'Felling&amp;Restocking'!$A935, 'Felling&amp;Restocking'!$B$11:$B$1000, 'Felling&amp;Restocking'!$B935, 'Felling&amp;Restocking'!$H$11:$H$1000, 'Felling&amp;Restocking'!$H935)</f>
        <v>0</v>
      </c>
      <c r="O935" s="366" t="n">
        <f aca="false">IF(OR('Felling&amp;Restocking'!H935=0,'Felling&amp;Restocking'!H935=""),0,1)</f>
        <v>0</v>
      </c>
      <c r="P935" s="367" t="n">
        <f aca="false">SUM('Felling&amp;Restocking'!O935+'Felling&amp;Restocking'!P935)</f>
        <v>0</v>
      </c>
      <c r="S935" s="369" t="n">
        <f aca="false">IF(AND(O935&lt;&gt;0,P935&lt;&gt;0,'Felling&amp;Restocking'!G935&lt;&gt;0,AA935="",AC935=""),1,0)</f>
        <v>0</v>
      </c>
      <c r="T935" s="370" t="str">
        <f aca="false">IF(OR('Felling&amp;Restocking'!G935=0,'Felling&amp;Restocking'!G935=""),"",SUM('Felling&amp;Restocking'!O935/P935)*'Felling&amp;Restocking'!G935)</f>
        <v/>
      </c>
      <c r="U935" s="370" t="str">
        <f aca="false">IF(OR('Felling&amp;Restocking'!G935=0,'Felling&amp;Restocking'!G935=""),"",SUM('Felling&amp;Restocking'!P935/P935)*'Felling&amp;Restocking'!G935)</f>
        <v/>
      </c>
      <c r="V935" s="371" t="n">
        <f aca="false">IF(CONCATENATE('Felling&amp;Restocking'!U935&amp;'Felling&amp;Restocking'!W935&amp;'Felling&amp;Restocking'!Y935&amp;'Felling&amp;Restocking'!AA935&amp;'Felling&amp;Restocking'!AC935)="",0,1)</f>
        <v>0</v>
      </c>
      <c r="W935" s="372" t="n">
        <f aca="false">IF(OR(OR(TRIM('Felling&amp;Restocking'!H935)="T",TRIM('Felling&amp;Restocking'!H935)="DF",TRIM('Felling&amp;Restocking'!H935)="OS"),O935=0),0,1)</f>
        <v>0</v>
      </c>
      <c r="X935" s="372" t="n">
        <f aca="false">IF(OR('Felling&amp;Restocking'!$S935="",OR('Felling&amp;Restocking'!$S935=0,'Felling&amp;Restocking'!$S935="N/A")),0,1)</f>
        <v>0</v>
      </c>
      <c r="Y935" s="362" t="str">
        <f aca="false">IF(W935=1,T935,"")</f>
        <v/>
      </c>
      <c r="Z935" s="362" t="str">
        <f aca="false">IF(W935=1,U935,"")</f>
        <v/>
      </c>
      <c r="AA935" s="363" t="str">
        <f aca="false">CONCATENATE(IF(AND(AG935="B",AF935&lt;&gt;""),AF935,""),IF(AND(AI935="B",AH935&lt;&gt;""),AH935,""),IF(AND(AK935="B",AJ935&lt;&gt;""),AJ935,""),IF(AND(AM935="B",AL935&lt;&gt;""),AL935,""),IF(AND(AO935="B",AN935&lt;&gt;""),AN935,""),IF(AND(AQ935="B",AP935&lt;&gt;""),AP935,""))</f>
        <v/>
      </c>
      <c r="AC935" s="362" t="str">
        <f aca="false">CONCATENATE(IF(AND(AG935="C",AF935&lt;&gt;""),AF935,""),IF(AND(AI935="C",AH935&lt;&gt;""),AH935,""),IF(AND(AK935="C",AJ935&lt;&gt;""),AJ935,""),IF(AND(AM935="C",AL935&lt;&gt;""),AL935,""),IF(AND(AO935="C",AN935&lt;&gt;""),AN935,""),IF(AND(AQ935="C",AP935&lt;&gt;""),AP935,""))</f>
        <v/>
      </c>
      <c r="AE935" s="362" t="str">
        <f aca="false">CONCATENATE(IF(AS935="","",AS935),IF(AU935="","",AU935),IF(AW935="","",AW935),IF(AY935="","",AY935),IF(BA935="","",BA935),IF(BC935="","",BC935))</f>
        <v>1</v>
      </c>
      <c r="AF935" s="362" t="str">
        <f aca="false">IF('Felling&amp;Restocking'!I935="","",IFERROR(VLOOKUP( 'Felling&amp;Restocking'!I935,SpeciesList[],2,0),"," &amp; 'Felling&amp;Restocking'!I935))</f>
        <v/>
      </c>
      <c r="AG935" s="362" t="str">
        <f aca="false">IF('Felling&amp;Restocking'!I935="","",VLOOKUP( 'Felling&amp;Restocking'!I935,SpeciesList[],4,0))</f>
        <v/>
      </c>
      <c r="AH935" s="362" t="str">
        <f aca="false">IF('Felling&amp;Restocking'!J935="","",IFERROR("," &amp; VLOOKUP( 'Felling&amp;Restocking'!J935,SpeciesList[],2,0),"," &amp; 'Felling&amp;Restocking'!J935))</f>
        <v/>
      </c>
      <c r="AI935" s="362" t="str">
        <f aca="false">IF('Felling&amp;Restocking'!J935="","",VLOOKUP( 'Felling&amp;Restocking'!J935,SpeciesList[],4,0))</f>
        <v/>
      </c>
      <c r="AJ935" s="362" t="str">
        <f aca="false">IF('Felling&amp;Restocking'!K935="","",IFERROR("," &amp; VLOOKUP( 'Felling&amp;Restocking'!K935,SpeciesList[],2,0),"," &amp; 'Felling&amp;Restocking'!K935))</f>
        <v/>
      </c>
      <c r="AK935" s="362" t="str">
        <f aca="false">IF('Felling&amp;Restocking'!K935="","",VLOOKUP( 'Felling&amp;Restocking'!K935,SpeciesList[],4,0))</f>
        <v/>
      </c>
      <c r="AL935" s="362" t="str">
        <f aca="false">IF('Felling&amp;Restocking'!L935="","",IFERROR("," &amp; VLOOKUP( 'Felling&amp;Restocking'!L935,SpeciesList[],2,0),"," &amp; 'Felling&amp;Restocking'!L935))</f>
        <v/>
      </c>
      <c r="AM935" s="362" t="str">
        <f aca="false">IF('Felling&amp;Restocking'!L935="","",VLOOKUP( 'Felling&amp;Restocking'!L935,SpeciesList[],4,0))</f>
        <v/>
      </c>
      <c r="AN935" s="362" t="str">
        <f aca="false">IF('Felling&amp;Restocking'!M935="","",IFERROR("," &amp; VLOOKUP( 'Felling&amp;Restocking'!M935,SpeciesList[],2,0),"," &amp; 'Felling&amp;Restocking'!M935))</f>
        <v/>
      </c>
      <c r="AO935" s="362" t="str">
        <f aca="false">IF('Felling&amp;Restocking'!M935="","",VLOOKUP( 'Felling&amp;Restocking'!M935,SpeciesList[],4,0))</f>
        <v/>
      </c>
      <c r="AP935" s="362" t="str">
        <f aca="false">IF('Felling&amp;Restocking'!N935="","",IFERROR("," &amp; VLOOKUP( 'Felling&amp;Restocking'!N935,SpeciesList[],2,0),"," &amp; 'Felling&amp;Restocking'!N935))</f>
        <v/>
      </c>
      <c r="AQ935" s="362" t="str">
        <f aca="false">IF('Felling&amp;Restocking'!N935="","",VLOOKUP( 'Felling&amp;Restocking'!N935,SpeciesList[],4,0))</f>
        <v/>
      </c>
      <c r="AT935" s="362" t="str">
        <f aca="false">IF('Sub-Cpt Record'!A935&lt;&gt;"",CONCATENATE('Sub-Cpt Record'!A935,'Sub-Cpt Record'!B935,'Sub-Cpt Record'!C935),"")</f>
        <v/>
      </c>
      <c r="AU935" s="362" t="n">
        <f aca="false">IF($AT935="",1,COUNTIFS($AT$11:$AT$1000, $AT935))</f>
        <v>1</v>
      </c>
      <c r="AV935" s="362" t="n">
        <f aca="false">IF(AT935&lt;&gt;"",'Sub-Cpt Record'!C935/CODE!AU935,0)</f>
        <v>0</v>
      </c>
    </row>
    <row r="936" customFormat="false" ht="15" hidden="false" customHeight="false" outlineLevel="0" collapsed="false">
      <c r="A936" s="362" t="str">
        <f aca="false">IF('Sub-Cpt Record'!B936="",IF(OR('Sub-Cpt Record'!A936=0,'Sub-Cpt Record'!A936=""),"",'Sub-Cpt Record'!A936),CONCATENATE('Sub-Cpt Record'!A936&amp;'Sub-Cpt Record'!B936))</f>
        <v/>
      </c>
      <c r="B936" s="362" t="n">
        <f aca="false">IF($A936="",1,COUNTIFS($A$11:$A$1000, $A936))</f>
        <v>1</v>
      </c>
      <c r="C936" s="363" t="str">
        <f aca="false">IF('Sub-Cpt Record'!E936 = "","",'Sub-Cpt Record'!E936&amp;"  ")</f>
        <v/>
      </c>
      <c r="D936" s="362" t="str">
        <f aca="false">IF('Sub-Cpt Record'!F936 = "","",'Sub-Cpt Record'!F936&amp;"  ")</f>
        <v/>
      </c>
      <c r="E936" s="362" t="str">
        <f aca="false">IF('Sub-Cpt Record'!G936 = "","",'Sub-Cpt Record'!G936&amp;"  ")</f>
        <v/>
      </c>
      <c r="F936" s="362" t="str">
        <f aca="false">IF('Sub-Cpt Record'!H936 = "","",'Sub-Cpt Record'!H936&amp;"  ")</f>
        <v/>
      </c>
      <c r="G936" s="362" t="str">
        <f aca="false">IF('Sub-Cpt Record'!I936 = "","",'Sub-Cpt Record'!I936&amp;"  ")</f>
        <v/>
      </c>
      <c r="H936" s="362" t="str">
        <f aca="false">IF('Sub-Cpt Record'!J936 = "","",'Sub-Cpt Record'!J936&amp;"  ")</f>
        <v/>
      </c>
      <c r="I936" s="364" t="str">
        <f aca="false">CONCATENATE(C936&amp;D936&amp;E936&amp;F936&amp;G936&amp;H936)</f>
        <v/>
      </c>
      <c r="J936" s="362" t="n">
        <f aca="false">IF(A936&lt;&gt;"",'Sub-Cpt Record'!C936/CODE!B936,0)</f>
        <v>0</v>
      </c>
      <c r="L936" s="365" t="str">
        <f aca="false">IF(A936="",IF(L937=1,1,""),1)</f>
        <v/>
      </c>
      <c r="N936" s="366" t="n">
        <f aca="false">COUNTIFS('Felling&amp;Restocking'!$A$11:$A$1000, 'Felling&amp;Restocking'!$A936, 'Felling&amp;Restocking'!$B$11:$B$1000, 'Felling&amp;Restocking'!$B936, 'Felling&amp;Restocking'!$H$11:$H$1000, 'Felling&amp;Restocking'!$H936)</f>
        <v>0</v>
      </c>
      <c r="O936" s="366" t="n">
        <f aca="false">IF(OR('Felling&amp;Restocking'!H936=0,'Felling&amp;Restocking'!H936=""),0,1)</f>
        <v>0</v>
      </c>
      <c r="P936" s="367" t="n">
        <f aca="false">SUM('Felling&amp;Restocking'!O936+'Felling&amp;Restocking'!P936)</f>
        <v>0</v>
      </c>
      <c r="S936" s="369" t="n">
        <f aca="false">IF(AND(O936&lt;&gt;0,P936&lt;&gt;0,'Felling&amp;Restocking'!G936&lt;&gt;0,AA936="",AC936=""),1,0)</f>
        <v>0</v>
      </c>
      <c r="T936" s="370" t="str">
        <f aca="false">IF(OR('Felling&amp;Restocking'!G936=0,'Felling&amp;Restocking'!G936=""),"",SUM('Felling&amp;Restocking'!O936/P936)*'Felling&amp;Restocking'!G936)</f>
        <v/>
      </c>
      <c r="U936" s="370" t="str">
        <f aca="false">IF(OR('Felling&amp;Restocking'!G936=0,'Felling&amp;Restocking'!G936=""),"",SUM('Felling&amp;Restocking'!P936/P936)*'Felling&amp;Restocking'!G936)</f>
        <v/>
      </c>
      <c r="V936" s="371" t="n">
        <f aca="false">IF(CONCATENATE('Felling&amp;Restocking'!U936&amp;'Felling&amp;Restocking'!W936&amp;'Felling&amp;Restocking'!Y936&amp;'Felling&amp;Restocking'!AA936&amp;'Felling&amp;Restocking'!AC936)="",0,1)</f>
        <v>0</v>
      </c>
      <c r="W936" s="372" t="n">
        <f aca="false">IF(OR(OR(TRIM('Felling&amp;Restocking'!H936)="T",TRIM('Felling&amp;Restocking'!H936)="DF",TRIM('Felling&amp;Restocking'!H936)="OS"),O936=0),0,1)</f>
        <v>0</v>
      </c>
      <c r="X936" s="372" t="n">
        <f aca="false">IF(OR('Felling&amp;Restocking'!$S936="",OR('Felling&amp;Restocking'!$S936=0,'Felling&amp;Restocking'!$S936="N/A")),0,1)</f>
        <v>0</v>
      </c>
      <c r="Y936" s="362" t="str">
        <f aca="false">IF(W936=1,T936,"")</f>
        <v/>
      </c>
      <c r="Z936" s="362" t="str">
        <f aca="false">IF(W936=1,U936,"")</f>
        <v/>
      </c>
      <c r="AA936" s="363" t="str">
        <f aca="false">CONCATENATE(IF(AND(AG936="B",AF936&lt;&gt;""),AF936,""),IF(AND(AI936="B",AH936&lt;&gt;""),AH936,""),IF(AND(AK936="B",AJ936&lt;&gt;""),AJ936,""),IF(AND(AM936="B",AL936&lt;&gt;""),AL936,""),IF(AND(AO936="B",AN936&lt;&gt;""),AN936,""),IF(AND(AQ936="B",AP936&lt;&gt;""),AP936,""))</f>
        <v/>
      </c>
      <c r="AC936" s="362" t="str">
        <f aca="false">CONCATENATE(IF(AND(AG936="C",AF936&lt;&gt;""),AF936,""),IF(AND(AI936="C",AH936&lt;&gt;""),AH936,""),IF(AND(AK936="C",AJ936&lt;&gt;""),AJ936,""),IF(AND(AM936="C",AL936&lt;&gt;""),AL936,""),IF(AND(AO936="C",AN936&lt;&gt;""),AN936,""),IF(AND(AQ936="C",AP936&lt;&gt;""),AP936,""))</f>
        <v/>
      </c>
      <c r="AE936" s="362" t="str">
        <f aca="false">CONCATENATE(IF(AS936="","",AS936),IF(AU936="","",AU936),IF(AW936="","",AW936),IF(AY936="","",AY936),IF(BA936="","",BA936),IF(BC936="","",BC936))</f>
        <v>1</v>
      </c>
      <c r="AF936" s="362" t="str">
        <f aca="false">IF('Felling&amp;Restocking'!I936="","",IFERROR(VLOOKUP( 'Felling&amp;Restocking'!I936,SpeciesList[],2,0),"," &amp; 'Felling&amp;Restocking'!I936))</f>
        <v/>
      </c>
      <c r="AG936" s="362" t="str">
        <f aca="false">IF('Felling&amp;Restocking'!I936="","",VLOOKUP( 'Felling&amp;Restocking'!I936,SpeciesList[],4,0))</f>
        <v/>
      </c>
      <c r="AH936" s="362" t="str">
        <f aca="false">IF('Felling&amp;Restocking'!J936="","",IFERROR("," &amp; VLOOKUP( 'Felling&amp;Restocking'!J936,SpeciesList[],2,0),"," &amp; 'Felling&amp;Restocking'!J936))</f>
        <v/>
      </c>
      <c r="AI936" s="362" t="str">
        <f aca="false">IF('Felling&amp;Restocking'!J936="","",VLOOKUP( 'Felling&amp;Restocking'!J936,SpeciesList[],4,0))</f>
        <v/>
      </c>
      <c r="AJ936" s="362" t="str">
        <f aca="false">IF('Felling&amp;Restocking'!K936="","",IFERROR("," &amp; VLOOKUP( 'Felling&amp;Restocking'!K936,SpeciesList[],2,0),"," &amp; 'Felling&amp;Restocking'!K936))</f>
        <v/>
      </c>
      <c r="AK936" s="362" t="str">
        <f aca="false">IF('Felling&amp;Restocking'!K936="","",VLOOKUP( 'Felling&amp;Restocking'!K936,SpeciesList[],4,0))</f>
        <v/>
      </c>
      <c r="AL936" s="362" t="str">
        <f aca="false">IF('Felling&amp;Restocking'!L936="","",IFERROR("," &amp; VLOOKUP( 'Felling&amp;Restocking'!L936,SpeciesList[],2,0),"," &amp; 'Felling&amp;Restocking'!L936))</f>
        <v/>
      </c>
      <c r="AM936" s="362" t="str">
        <f aca="false">IF('Felling&amp;Restocking'!L936="","",VLOOKUP( 'Felling&amp;Restocking'!L936,SpeciesList[],4,0))</f>
        <v/>
      </c>
      <c r="AN936" s="362" t="str">
        <f aca="false">IF('Felling&amp;Restocking'!M936="","",IFERROR("," &amp; VLOOKUP( 'Felling&amp;Restocking'!M936,SpeciesList[],2,0),"," &amp; 'Felling&amp;Restocking'!M936))</f>
        <v/>
      </c>
      <c r="AO936" s="362" t="str">
        <f aca="false">IF('Felling&amp;Restocking'!M936="","",VLOOKUP( 'Felling&amp;Restocking'!M936,SpeciesList[],4,0))</f>
        <v/>
      </c>
      <c r="AP936" s="362" t="str">
        <f aca="false">IF('Felling&amp;Restocking'!N936="","",IFERROR("," &amp; VLOOKUP( 'Felling&amp;Restocking'!N936,SpeciesList[],2,0),"," &amp; 'Felling&amp;Restocking'!N936))</f>
        <v/>
      </c>
      <c r="AQ936" s="362" t="str">
        <f aca="false">IF('Felling&amp;Restocking'!N936="","",VLOOKUP( 'Felling&amp;Restocking'!N936,SpeciesList[],4,0))</f>
        <v/>
      </c>
      <c r="AT936" s="362" t="str">
        <f aca="false">IF('Sub-Cpt Record'!A936&lt;&gt;"",CONCATENATE('Sub-Cpt Record'!A936,'Sub-Cpt Record'!B936,'Sub-Cpt Record'!C936),"")</f>
        <v/>
      </c>
      <c r="AU936" s="362" t="n">
        <f aca="false">IF($AT936="",1,COUNTIFS($AT$11:$AT$1000, $AT936))</f>
        <v>1</v>
      </c>
      <c r="AV936" s="362" t="n">
        <f aca="false">IF(AT936&lt;&gt;"",'Sub-Cpt Record'!C936/CODE!AU936,0)</f>
        <v>0</v>
      </c>
    </row>
    <row r="937" customFormat="false" ht="15" hidden="false" customHeight="false" outlineLevel="0" collapsed="false">
      <c r="A937" s="362" t="str">
        <f aca="false">IF('Sub-Cpt Record'!B937="",IF(OR('Sub-Cpt Record'!A937=0,'Sub-Cpt Record'!A937=""),"",'Sub-Cpt Record'!A937),CONCATENATE('Sub-Cpt Record'!A937&amp;'Sub-Cpt Record'!B937))</f>
        <v/>
      </c>
      <c r="B937" s="362" t="n">
        <f aca="false">IF($A937="",1,COUNTIFS($A$11:$A$1000, $A937))</f>
        <v>1</v>
      </c>
      <c r="C937" s="363" t="str">
        <f aca="false">IF('Sub-Cpt Record'!E937 = "","",'Sub-Cpt Record'!E937&amp;"  ")</f>
        <v/>
      </c>
      <c r="D937" s="362" t="str">
        <f aca="false">IF('Sub-Cpt Record'!F937 = "","",'Sub-Cpt Record'!F937&amp;"  ")</f>
        <v/>
      </c>
      <c r="E937" s="362" t="str">
        <f aca="false">IF('Sub-Cpt Record'!G937 = "","",'Sub-Cpt Record'!G937&amp;"  ")</f>
        <v/>
      </c>
      <c r="F937" s="362" t="str">
        <f aca="false">IF('Sub-Cpt Record'!H937 = "","",'Sub-Cpt Record'!H937&amp;"  ")</f>
        <v/>
      </c>
      <c r="G937" s="362" t="str">
        <f aca="false">IF('Sub-Cpt Record'!I937 = "","",'Sub-Cpt Record'!I937&amp;"  ")</f>
        <v/>
      </c>
      <c r="H937" s="362" t="str">
        <f aca="false">IF('Sub-Cpt Record'!J937 = "","",'Sub-Cpt Record'!J937&amp;"  ")</f>
        <v/>
      </c>
      <c r="I937" s="364" t="str">
        <f aca="false">CONCATENATE(C937&amp;D937&amp;E937&amp;F937&amp;G937&amp;H937)</f>
        <v/>
      </c>
      <c r="J937" s="362" t="n">
        <f aca="false">IF(A937&lt;&gt;"",'Sub-Cpt Record'!C937/CODE!B937,0)</f>
        <v>0</v>
      </c>
      <c r="L937" s="365" t="str">
        <f aca="false">IF(A937="",IF(L938=1,1,""),1)</f>
        <v/>
      </c>
      <c r="N937" s="366" t="n">
        <f aca="false">COUNTIFS('Felling&amp;Restocking'!$A$11:$A$1000, 'Felling&amp;Restocking'!$A937, 'Felling&amp;Restocking'!$B$11:$B$1000, 'Felling&amp;Restocking'!$B937, 'Felling&amp;Restocking'!$H$11:$H$1000, 'Felling&amp;Restocking'!$H937)</f>
        <v>0</v>
      </c>
      <c r="O937" s="366" t="n">
        <f aca="false">IF(OR('Felling&amp;Restocking'!H937=0,'Felling&amp;Restocking'!H937=""),0,1)</f>
        <v>0</v>
      </c>
      <c r="P937" s="367" t="n">
        <f aca="false">SUM('Felling&amp;Restocking'!O937+'Felling&amp;Restocking'!P937)</f>
        <v>0</v>
      </c>
      <c r="S937" s="369" t="n">
        <f aca="false">IF(AND(O937&lt;&gt;0,P937&lt;&gt;0,'Felling&amp;Restocking'!G937&lt;&gt;0,AA937="",AC937=""),1,0)</f>
        <v>0</v>
      </c>
      <c r="T937" s="370" t="str">
        <f aca="false">IF(OR('Felling&amp;Restocking'!G937=0,'Felling&amp;Restocking'!G937=""),"",SUM('Felling&amp;Restocking'!O937/P937)*'Felling&amp;Restocking'!G937)</f>
        <v/>
      </c>
      <c r="U937" s="370" t="str">
        <f aca="false">IF(OR('Felling&amp;Restocking'!G937=0,'Felling&amp;Restocking'!G937=""),"",SUM('Felling&amp;Restocking'!P937/P937)*'Felling&amp;Restocking'!G937)</f>
        <v/>
      </c>
      <c r="V937" s="371" t="n">
        <f aca="false">IF(CONCATENATE('Felling&amp;Restocking'!U937&amp;'Felling&amp;Restocking'!W937&amp;'Felling&amp;Restocking'!Y937&amp;'Felling&amp;Restocking'!AA937&amp;'Felling&amp;Restocking'!AC937)="",0,1)</f>
        <v>0</v>
      </c>
      <c r="W937" s="372" t="n">
        <f aca="false">IF(OR(OR(TRIM('Felling&amp;Restocking'!H937)="T",TRIM('Felling&amp;Restocking'!H937)="DF",TRIM('Felling&amp;Restocking'!H937)="OS"),O937=0),0,1)</f>
        <v>0</v>
      </c>
      <c r="X937" s="372" t="n">
        <f aca="false">IF(OR('Felling&amp;Restocking'!$S937="",OR('Felling&amp;Restocking'!$S937=0,'Felling&amp;Restocking'!$S937="N/A")),0,1)</f>
        <v>0</v>
      </c>
      <c r="Y937" s="362" t="str">
        <f aca="false">IF(W937=1,T937,"")</f>
        <v/>
      </c>
      <c r="Z937" s="362" t="str">
        <f aca="false">IF(W937=1,U937,"")</f>
        <v/>
      </c>
      <c r="AA937" s="363" t="str">
        <f aca="false">CONCATENATE(IF(AND(AG937="B",AF937&lt;&gt;""),AF937,""),IF(AND(AI937="B",AH937&lt;&gt;""),AH937,""),IF(AND(AK937="B",AJ937&lt;&gt;""),AJ937,""),IF(AND(AM937="B",AL937&lt;&gt;""),AL937,""),IF(AND(AO937="B",AN937&lt;&gt;""),AN937,""),IF(AND(AQ937="B",AP937&lt;&gt;""),AP937,""))</f>
        <v/>
      </c>
      <c r="AC937" s="362" t="str">
        <f aca="false">CONCATENATE(IF(AND(AG937="C",AF937&lt;&gt;""),AF937,""),IF(AND(AI937="C",AH937&lt;&gt;""),AH937,""),IF(AND(AK937="C",AJ937&lt;&gt;""),AJ937,""),IF(AND(AM937="C",AL937&lt;&gt;""),AL937,""),IF(AND(AO937="C",AN937&lt;&gt;""),AN937,""),IF(AND(AQ937="C",AP937&lt;&gt;""),AP937,""))</f>
        <v/>
      </c>
      <c r="AE937" s="362" t="str">
        <f aca="false">CONCATENATE(IF(AS937="","",AS937),IF(AU937="","",AU937),IF(AW937="","",AW937),IF(AY937="","",AY937),IF(BA937="","",BA937),IF(BC937="","",BC937))</f>
        <v>1</v>
      </c>
      <c r="AF937" s="362" t="str">
        <f aca="false">IF('Felling&amp;Restocking'!I937="","",IFERROR(VLOOKUP( 'Felling&amp;Restocking'!I937,SpeciesList[],2,0),"," &amp; 'Felling&amp;Restocking'!I937))</f>
        <v/>
      </c>
      <c r="AG937" s="362" t="str">
        <f aca="false">IF('Felling&amp;Restocking'!I937="","",VLOOKUP( 'Felling&amp;Restocking'!I937,SpeciesList[],4,0))</f>
        <v/>
      </c>
      <c r="AH937" s="362" t="str">
        <f aca="false">IF('Felling&amp;Restocking'!J937="","",IFERROR("," &amp; VLOOKUP( 'Felling&amp;Restocking'!J937,SpeciesList[],2,0),"," &amp; 'Felling&amp;Restocking'!J937))</f>
        <v/>
      </c>
      <c r="AI937" s="362" t="str">
        <f aca="false">IF('Felling&amp;Restocking'!J937="","",VLOOKUP( 'Felling&amp;Restocking'!J937,SpeciesList[],4,0))</f>
        <v/>
      </c>
      <c r="AJ937" s="362" t="str">
        <f aca="false">IF('Felling&amp;Restocking'!K937="","",IFERROR("," &amp; VLOOKUP( 'Felling&amp;Restocking'!K937,SpeciesList[],2,0),"," &amp; 'Felling&amp;Restocking'!K937))</f>
        <v/>
      </c>
      <c r="AK937" s="362" t="str">
        <f aca="false">IF('Felling&amp;Restocking'!K937="","",VLOOKUP( 'Felling&amp;Restocking'!K937,SpeciesList[],4,0))</f>
        <v/>
      </c>
      <c r="AL937" s="362" t="str">
        <f aca="false">IF('Felling&amp;Restocking'!L937="","",IFERROR("," &amp; VLOOKUP( 'Felling&amp;Restocking'!L937,SpeciesList[],2,0),"," &amp; 'Felling&amp;Restocking'!L937))</f>
        <v/>
      </c>
      <c r="AM937" s="362" t="str">
        <f aca="false">IF('Felling&amp;Restocking'!L937="","",VLOOKUP( 'Felling&amp;Restocking'!L937,SpeciesList[],4,0))</f>
        <v/>
      </c>
      <c r="AN937" s="362" t="str">
        <f aca="false">IF('Felling&amp;Restocking'!M937="","",IFERROR("," &amp; VLOOKUP( 'Felling&amp;Restocking'!M937,SpeciesList[],2,0),"," &amp; 'Felling&amp;Restocking'!M937))</f>
        <v/>
      </c>
      <c r="AO937" s="362" t="str">
        <f aca="false">IF('Felling&amp;Restocking'!M937="","",VLOOKUP( 'Felling&amp;Restocking'!M937,SpeciesList[],4,0))</f>
        <v/>
      </c>
      <c r="AP937" s="362" t="str">
        <f aca="false">IF('Felling&amp;Restocking'!N937="","",IFERROR("," &amp; VLOOKUP( 'Felling&amp;Restocking'!N937,SpeciesList[],2,0),"," &amp; 'Felling&amp;Restocking'!N937))</f>
        <v/>
      </c>
      <c r="AQ937" s="362" t="str">
        <f aca="false">IF('Felling&amp;Restocking'!N937="","",VLOOKUP( 'Felling&amp;Restocking'!N937,SpeciesList[],4,0))</f>
        <v/>
      </c>
      <c r="AT937" s="362" t="str">
        <f aca="false">IF('Sub-Cpt Record'!A937&lt;&gt;"",CONCATENATE('Sub-Cpt Record'!A937,'Sub-Cpt Record'!B937,'Sub-Cpt Record'!C937),"")</f>
        <v/>
      </c>
      <c r="AU937" s="362" t="n">
        <f aca="false">IF($AT937="",1,COUNTIFS($AT$11:$AT$1000, $AT937))</f>
        <v>1</v>
      </c>
      <c r="AV937" s="362" t="n">
        <f aca="false">IF(AT937&lt;&gt;"",'Sub-Cpt Record'!C937/CODE!AU937,0)</f>
        <v>0</v>
      </c>
    </row>
    <row r="938" customFormat="false" ht="15" hidden="false" customHeight="false" outlineLevel="0" collapsed="false">
      <c r="A938" s="362" t="str">
        <f aca="false">IF('Sub-Cpt Record'!B938="",IF(OR('Sub-Cpt Record'!A938=0,'Sub-Cpt Record'!A938=""),"",'Sub-Cpt Record'!A938),CONCATENATE('Sub-Cpt Record'!A938&amp;'Sub-Cpt Record'!B938))</f>
        <v/>
      </c>
      <c r="B938" s="362" t="n">
        <f aca="false">IF($A938="",1,COUNTIFS($A$11:$A$1000, $A938))</f>
        <v>1</v>
      </c>
      <c r="C938" s="363" t="str">
        <f aca="false">IF('Sub-Cpt Record'!E938 = "","",'Sub-Cpt Record'!E938&amp;"  ")</f>
        <v/>
      </c>
      <c r="D938" s="362" t="str">
        <f aca="false">IF('Sub-Cpt Record'!F938 = "","",'Sub-Cpt Record'!F938&amp;"  ")</f>
        <v/>
      </c>
      <c r="E938" s="362" t="str">
        <f aca="false">IF('Sub-Cpt Record'!G938 = "","",'Sub-Cpt Record'!G938&amp;"  ")</f>
        <v/>
      </c>
      <c r="F938" s="362" t="str">
        <f aca="false">IF('Sub-Cpt Record'!H938 = "","",'Sub-Cpt Record'!H938&amp;"  ")</f>
        <v/>
      </c>
      <c r="G938" s="362" t="str">
        <f aca="false">IF('Sub-Cpt Record'!I938 = "","",'Sub-Cpt Record'!I938&amp;"  ")</f>
        <v/>
      </c>
      <c r="H938" s="362" t="str">
        <f aca="false">IF('Sub-Cpt Record'!J938 = "","",'Sub-Cpt Record'!J938&amp;"  ")</f>
        <v/>
      </c>
      <c r="I938" s="364" t="str">
        <f aca="false">CONCATENATE(C938&amp;D938&amp;E938&amp;F938&amp;G938&amp;H938)</f>
        <v/>
      </c>
      <c r="J938" s="362" t="n">
        <f aca="false">IF(A938&lt;&gt;"",'Sub-Cpt Record'!C938/CODE!B938,0)</f>
        <v>0</v>
      </c>
      <c r="L938" s="365" t="str">
        <f aca="false">IF(A938="",IF(L939=1,1,""),1)</f>
        <v/>
      </c>
      <c r="N938" s="366" t="n">
        <f aca="false">COUNTIFS('Felling&amp;Restocking'!$A$11:$A$1000, 'Felling&amp;Restocking'!$A938, 'Felling&amp;Restocking'!$B$11:$B$1000, 'Felling&amp;Restocking'!$B938, 'Felling&amp;Restocking'!$H$11:$H$1000, 'Felling&amp;Restocking'!$H938)</f>
        <v>0</v>
      </c>
      <c r="O938" s="366" t="n">
        <f aca="false">IF(OR('Felling&amp;Restocking'!H938=0,'Felling&amp;Restocking'!H938=""),0,1)</f>
        <v>0</v>
      </c>
      <c r="P938" s="367" t="n">
        <f aca="false">SUM('Felling&amp;Restocking'!O938+'Felling&amp;Restocking'!P938)</f>
        <v>0</v>
      </c>
      <c r="S938" s="369" t="n">
        <f aca="false">IF(AND(O938&lt;&gt;0,P938&lt;&gt;0,'Felling&amp;Restocking'!G938&lt;&gt;0,AA938="",AC938=""),1,0)</f>
        <v>0</v>
      </c>
      <c r="T938" s="370" t="str">
        <f aca="false">IF(OR('Felling&amp;Restocking'!G938=0,'Felling&amp;Restocking'!G938=""),"",SUM('Felling&amp;Restocking'!O938/P938)*'Felling&amp;Restocking'!G938)</f>
        <v/>
      </c>
      <c r="U938" s="370" t="str">
        <f aca="false">IF(OR('Felling&amp;Restocking'!G938=0,'Felling&amp;Restocking'!G938=""),"",SUM('Felling&amp;Restocking'!P938/P938)*'Felling&amp;Restocking'!G938)</f>
        <v/>
      </c>
      <c r="V938" s="371" t="n">
        <f aca="false">IF(CONCATENATE('Felling&amp;Restocking'!U938&amp;'Felling&amp;Restocking'!W938&amp;'Felling&amp;Restocking'!Y938&amp;'Felling&amp;Restocking'!AA938&amp;'Felling&amp;Restocking'!AC938)="",0,1)</f>
        <v>0</v>
      </c>
      <c r="W938" s="372" t="n">
        <f aca="false">IF(OR(OR(TRIM('Felling&amp;Restocking'!H938)="T",TRIM('Felling&amp;Restocking'!H938)="DF",TRIM('Felling&amp;Restocking'!H938)="OS"),O938=0),0,1)</f>
        <v>0</v>
      </c>
      <c r="X938" s="372" t="n">
        <f aca="false">IF(OR('Felling&amp;Restocking'!$S938="",OR('Felling&amp;Restocking'!$S938=0,'Felling&amp;Restocking'!$S938="N/A")),0,1)</f>
        <v>0</v>
      </c>
      <c r="Y938" s="362" t="str">
        <f aca="false">IF(W938=1,T938,"")</f>
        <v/>
      </c>
      <c r="Z938" s="362" t="str">
        <f aca="false">IF(W938=1,U938,"")</f>
        <v/>
      </c>
      <c r="AA938" s="363" t="str">
        <f aca="false">CONCATENATE(IF(AND(AG938="B",AF938&lt;&gt;""),AF938,""),IF(AND(AI938="B",AH938&lt;&gt;""),AH938,""),IF(AND(AK938="B",AJ938&lt;&gt;""),AJ938,""),IF(AND(AM938="B",AL938&lt;&gt;""),AL938,""),IF(AND(AO938="B",AN938&lt;&gt;""),AN938,""),IF(AND(AQ938="B",AP938&lt;&gt;""),AP938,""))</f>
        <v/>
      </c>
      <c r="AC938" s="362" t="str">
        <f aca="false">CONCATENATE(IF(AND(AG938="C",AF938&lt;&gt;""),AF938,""),IF(AND(AI938="C",AH938&lt;&gt;""),AH938,""),IF(AND(AK938="C",AJ938&lt;&gt;""),AJ938,""),IF(AND(AM938="C",AL938&lt;&gt;""),AL938,""),IF(AND(AO938="C",AN938&lt;&gt;""),AN938,""),IF(AND(AQ938="C",AP938&lt;&gt;""),AP938,""))</f>
        <v/>
      </c>
      <c r="AE938" s="362" t="str">
        <f aca="false">CONCATENATE(IF(AS938="","",AS938),IF(AU938="","",AU938),IF(AW938="","",AW938),IF(AY938="","",AY938),IF(BA938="","",BA938),IF(BC938="","",BC938))</f>
        <v>1</v>
      </c>
      <c r="AF938" s="362" t="str">
        <f aca="false">IF('Felling&amp;Restocking'!I938="","",IFERROR(VLOOKUP( 'Felling&amp;Restocking'!I938,SpeciesList[],2,0),"," &amp; 'Felling&amp;Restocking'!I938))</f>
        <v/>
      </c>
      <c r="AG938" s="362" t="str">
        <f aca="false">IF('Felling&amp;Restocking'!I938="","",VLOOKUP( 'Felling&amp;Restocking'!I938,SpeciesList[],4,0))</f>
        <v/>
      </c>
      <c r="AH938" s="362" t="str">
        <f aca="false">IF('Felling&amp;Restocking'!J938="","",IFERROR("," &amp; VLOOKUP( 'Felling&amp;Restocking'!J938,SpeciesList[],2,0),"," &amp; 'Felling&amp;Restocking'!J938))</f>
        <v/>
      </c>
      <c r="AI938" s="362" t="str">
        <f aca="false">IF('Felling&amp;Restocking'!J938="","",VLOOKUP( 'Felling&amp;Restocking'!J938,SpeciesList[],4,0))</f>
        <v/>
      </c>
      <c r="AJ938" s="362" t="str">
        <f aca="false">IF('Felling&amp;Restocking'!K938="","",IFERROR("," &amp; VLOOKUP( 'Felling&amp;Restocking'!K938,SpeciesList[],2,0),"," &amp; 'Felling&amp;Restocking'!K938))</f>
        <v/>
      </c>
      <c r="AK938" s="362" t="str">
        <f aca="false">IF('Felling&amp;Restocking'!K938="","",VLOOKUP( 'Felling&amp;Restocking'!K938,SpeciesList[],4,0))</f>
        <v/>
      </c>
      <c r="AL938" s="362" t="str">
        <f aca="false">IF('Felling&amp;Restocking'!L938="","",IFERROR("," &amp; VLOOKUP( 'Felling&amp;Restocking'!L938,SpeciesList[],2,0),"," &amp; 'Felling&amp;Restocking'!L938))</f>
        <v/>
      </c>
      <c r="AM938" s="362" t="str">
        <f aca="false">IF('Felling&amp;Restocking'!L938="","",VLOOKUP( 'Felling&amp;Restocking'!L938,SpeciesList[],4,0))</f>
        <v/>
      </c>
      <c r="AN938" s="362" t="str">
        <f aca="false">IF('Felling&amp;Restocking'!M938="","",IFERROR("," &amp; VLOOKUP( 'Felling&amp;Restocking'!M938,SpeciesList[],2,0),"," &amp; 'Felling&amp;Restocking'!M938))</f>
        <v/>
      </c>
      <c r="AO938" s="362" t="str">
        <f aca="false">IF('Felling&amp;Restocking'!M938="","",VLOOKUP( 'Felling&amp;Restocking'!M938,SpeciesList[],4,0))</f>
        <v/>
      </c>
      <c r="AP938" s="362" t="str">
        <f aca="false">IF('Felling&amp;Restocking'!N938="","",IFERROR("," &amp; VLOOKUP( 'Felling&amp;Restocking'!N938,SpeciesList[],2,0),"," &amp; 'Felling&amp;Restocking'!N938))</f>
        <v/>
      </c>
      <c r="AQ938" s="362" t="str">
        <f aca="false">IF('Felling&amp;Restocking'!N938="","",VLOOKUP( 'Felling&amp;Restocking'!N938,SpeciesList[],4,0))</f>
        <v/>
      </c>
      <c r="AT938" s="362" t="str">
        <f aca="false">IF('Sub-Cpt Record'!A938&lt;&gt;"",CONCATENATE('Sub-Cpt Record'!A938,'Sub-Cpt Record'!B938,'Sub-Cpt Record'!C938),"")</f>
        <v/>
      </c>
      <c r="AU938" s="362" t="n">
        <f aca="false">IF($AT938="",1,COUNTIFS($AT$11:$AT$1000, $AT938))</f>
        <v>1</v>
      </c>
      <c r="AV938" s="362" t="n">
        <f aca="false">IF(AT938&lt;&gt;"",'Sub-Cpt Record'!C938/CODE!AU938,0)</f>
        <v>0</v>
      </c>
    </row>
    <row r="939" customFormat="false" ht="15" hidden="false" customHeight="false" outlineLevel="0" collapsed="false">
      <c r="A939" s="362" t="str">
        <f aca="false">IF('Sub-Cpt Record'!B939="",IF(OR('Sub-Cpt Record'!A939=0,'Sub-Cpt Record'!A939=""),"",'Sub-Cpt Record'!A939),CONCATENATE('Sub-Cpt Record'!A939&amp;'Sub-Cpt Record'!B939))</f>
        <v/>
      </c>
      <c r="B939" s="362" t="n">
        <f aca="false">IF($A939="",1,COUNTIFS($A$11:$A$1000, $A939))</f>
        <v>1</v>
      </c>
      <c r="C939" s="363" t="str">
        <f aca="false">IF('Sub-Cpt Record'!E939 = "","",'Sub-Cpt Record'!E939&amp;"  ")</f>
        <v/>
      </c>
      <c r="D939" s="362" t="str">
        <f aca="false">IF('Sub-Cpt Record'!F939 = "","",'Sub-Cpt Record'!F939&amp;"  ")</f>
        <v/>
      </c>
      <c r="E939" s="362" t="str">
        <f aca="false">IF('Sub-Cpt Record'!G939 = "","",'Sub-Cpt Record'!G939&amp;"  ")</f>
        <v/>
      </c>
      <c r="F939" s="362" t="str">
        <f aca="false">IF('Sub-Cpt Record'!H939 = "","",'Sub-Cpt Record'!H939&amp;"  ")</f>
        <v/>
      </c>
      <c r="G939" s="362" t="str">
        <f aca="false">IF('Sub-Cpt Record'!I939 = "","",'Sub-Cpt Record'!I939&amp;"  ")</f>
        <v/>
      </c>
      <c r="H939" s="362" t="str">
        <f aca="false">IF('Sub-Cpt Record'!J939 = "","",'Sub-Cpt Record'!J939&amp;"  ")</f>
        <v/>
      </c>
      <c r="I939" s="364" t="str">
        <f aca="false">CONCATENATE(C939&amp;D939&amp;E939&amp;F939&amp;G939&amp;H939)</f>
        <v/>
      </c>
      <c r="J939" s="362" t="n">
        <f aca="false">IF(A939&lt;&gt;"",'Sub-Cpt Record'!C939/CODE!B939,0)</f>
        <v>0</v>
      </c>
      <c r="L939" s="365" t="str">
        <f aca="false">IF(A939="",IF(L940=1,1,""),1)</f>
        <v/>
      </c>
      <c r="N939" s="366" t="n">
        <f aca="false">COUNTIFS('Felling&amp;Restocking'!$A$11:$A$1000, 'Felling&amp;Restocking'!$A939, 'Felling&amp;Restocking'!$B$11:$B$1000, 'Felling&amp;Restocking'!$B939, 'Felling&amp;Restocking'!$H$11:$H$1000, 'Felling&amp;Restocking'!$H939)</f>
        <v>0</v>
      </c>
      <c r="O939" s="366" t="n">
        <f aca="false">IF(OR('Felling&amp;Restocking'!H939=0,'Felling&amp;Restocking'!H939=""),0,1)</f>
        <v>0</v>
      </c>
      <c r="P939" s="367" t="n">
        <f aca="false">SUM('Felling&amp;Restocking'!O939+'Felling&amp;Restocking'!P939)</f>
        <v>0</v>
      </c>
      <c r="S939" s="369" t="n">
        <f aca="false">IF(AND(O939&lt;&gt;0,P939&lt;&gt;0,'Felling&amp;Restocking'!G939&lt;&gt;0,AA939="",AC939=""),1,0)</f>
        <v>0</v>
      </c>
      <c r="T939" s="370" t="str">
        <f aca="false">IF(OR('Felling&amp;Restocking'!G939=0,'Felling&amp;Restocking'!G939=""),"",SUM('Felling&amp;Restocking'!O939/P939)*'Felling&amp;Restocking'!G939)</f>
        <v/>
      </c>
      <c r="U939" s="370" t="str">
        <f aca="false">IF(OR('Felling&amp;Restocking'!G939=0,'Felling&amp;Restocking'!G939=""),"",SUM('Felling&amp;Restocking'!P939/P939)*'Felling&amp;Restocking'!G939)</f>
        <v/>
      </c>
      <c r="V939" s="371" t="n">
        <f aca="false">IF(CONCATENATE('Felling&amp;Restocking'!U939&amp;'Felling&amp;Restocking'!W939&amp;'Felling&amp;Restocking'!Y939&amp;'Felling&amp;Restocking'!AA939&amp;'Felling&amp;Restocking'!AC939)="",0,1)</f>
        <v>0</v>
      </c>
      <c r="W939" s="372" t="n">
        <f aca="false">IF(OR(OR(TRIM('Felling&amp;Restocking'!H939)="T",TRIM('Felling&amp;Restocking'!H939)="DF",TRIM('Felling&amp;Restocking'!H939)="OS"),O939=0),0,1)</f>
        <v>0</v>
      </c>
      <c r="X939" s="372" t="n">
        <f aca="false">IF(OR('Felling&amp;Restocking'!$S939="",OR('Felling&amp;Restocking'!$S939=0,'Felling&amp;Restocking'!$S939="N/A")),0,1)</f>
        <v>0</v>
      </c>
      <c r="Y939" s="362" t="str">
        <f aca="false">IF(W939=1,T939,"")</f>
        <v/>
      </c>
      <c r="Z939" s="362" t="str">
        <f aca="false">IF(W939=1,U939,"")</f>
        <v/>
      </c>
      <c r="AA939" s="363" t="str">
        <f aca="false">CONCATENATE(IF(AND(AG939="B",AF939&lt;&gt;""),AF939,""),IF(AND(AI939="B",AH939&lt;&gt;""),AH939,""),IF(AND(AK939="B",AJ939&lt;&gt;""),AJ939,""),IF(AND(AM939="B",AL939&lt;&gt;""),AL939,""),IF(AND(AO939="B",AN939&lt;&gt;""),AN939,""),IF(AND(AQ939="B",AP939&lt;&gt;""),AP939,""))</f>
        <v/>
      </c>
      <c r="AC939" s="362" t="str">
        <f aca="false">CONCATENATE(IF(AND(AG939="C",AF939&lt;&gt;""),AF939,""),IF(AND(AI939="C",AH939&lt;&gt;""),AH939,""),IF(AND(AK939="C",AJ939&lt;&gt;""),AJ939,""),IF(AND(AM939="C",AL939&lt;&gt;""),AL939,""),IF(AND(AO939="C",AN939&lt;&gt;""),AN939,""),IF(AND(AQ939="C",AP939&lt;&gt;""),AP939,""))</f>
        <v/>
      </c>
      <c r="AE939" s="362" t="str">
        <f aca="false">CONCATENATE(IF(AS939="","",AS939),IF(AU939="","",AU939),IF(AW939="","",AW939),IF(AY939="","",AY939),IF(BA939="","",BA939),IF(BC939="","",BC939))</f>
        <v>1</v>
      </c>
      <c r="AF939" s="362" t="str">
        <f aca="false">IF('Felling&amp;Restocking'!I939="","",IFERROR(VLOOKUP( 'Felling&amp;Restocking'!I939,SpeciesList[],2,0),"," &amp; 'Felling&amp;Restocking'!I939))</f>
        <v/>
      </c>
      <c r="AG939" s="362" t="str">
        <f aca="false">IF('Felling&amp;Restocking'!I939="","",VLOOKUP( 'Felling&amp;Restocking'!I939,SpeciesList[],4,0))</f>
        <v/>
      </c>
      <c r="AH939" s="362" t="str">
        <f aca="false">IF('Felling&amp;Restocking'!J939="","",IFERROR("," &amp; VLOOKUP( 'Felling&amp;Restocking'!J939,SpeciesList[],2,0),"," &amp; 'Felling&amp;Restocking'!J939))</f>
        <v/>
      </c>
      <c r="AI939" s="362" t="str">
        <f aca="false">IF('Felling&amp;Restocking'!J939="","",VLOOKUP( 'Felling&amp;Restocking'!J939,SpeciesList[],4,0))</f>
        <v/>
      </c>
      <c r="AJ939" s="362" t="str">
        <f aca="false">IF('Felling&amp;Restocking'!K939="","",IFERROR("," &amp; VLOOKUP( 'Felling&amp;Restocking'!K939,SpeciesList[],2,0),"," &amp; 'Felling&amp;Restocking'!K939))</f>
        <v/>
      </c>
      <c r="AK939" s="362" t="str">
        <f aca="false">IF('Felling&amp;Restocking'!K939="","",VLOOKUP( 'Felling&amp;Restocking'!K939,SpeciesList[],4,0))</f>
        <v/>
      </c>
      <c r="AL939" s="362" t="str">
        <f aca="false">IF('Felling&amp;Restocking'!L939="","",IFERROR("," &amp; VLOOKUP( 'Felling&amp;Restocking'!L939,SpeciesList[],2,0),"," &amp; 'Felling&amp;Restocking'!L939))</f>
        <v/>
      </c>
      <c r="AM939" s="362" t="str">
        <f aca="false">IF('Felling&amp;Restocking'!L939="","",VLOOKUP( 'Felling&amp;Restocking'!L939,SpeciesList[],4,0))</f>
        <v/>
      </c>
      <c r="AN939" s="362" t="str">
        <f aca="false">IF('Felling&amp;Restocking'!M939="","",IFERROR("," &amp; VLOOKUP( 'Felling&amp;Restocking'!M939,SpeciesList[],2,0),"," &amp; 'Felling&amp;Restocking'!M939))</f>
        <v/>
      </c>
      <c r="AO939" s="362" t="str">
        <f aca="false">IF('Felling&amp;Restocking'!M939="","",VLOOKUP( 'Felling&amp;Restocking'!M939,SpeciesList[],4,0))</f>
        <v/>
      </c>
      <c r="AP939" s="362" t="str">
        <f aca="false">IF('Felling&amp;Restocking'!N939="","",IFERROR("," &amp; VLOOKUP( 'Felling&amp;Restocking'!N939,SpeciesList[],2,0),"," &amp; 'Felling&amp;Restocking'!N939))</f>
        <v/>
      </c>
      <c r="AQ939" s="362" t="str">
        <f aca="false">IF('Felling&amp;Restocking'!N939="","",VLOOKUP( 'Felling&amp;Restocking'!N939,SpeciesList[],4,0))</f>
        <v/>
      </c>
      <c r="AT939" s="362" t="str">
        <f aca="false">IF('Sub-Cpt Record'!A939&lt;&gt;"",CONCATENATE('Sub-Cpt Record'!A939,'Sub-Cpt Record'!B939,'Sub-Cpt Record'!C939),"")</f>
        <v/>
      </c>
      <c r="AU939" s="362" t="n">
        <f aca="false">IF($AT939="",1,COUNTIFS($AT$11:$AT$1000, $AT939))</f>
        <v>1</v>
      </c>
      <c r="AV939" s="362" t="n">
        <f aca="false">IF(AT939&lt;&gt;"",'Sub-Cpt Record'!C939/CODE!AU939,0)</f>
        <v>0</v>
      </c>
    </row>
    <row r="940" customFormat="false" ht="15" hidden="false" customHeight="false" outlineLevel="0" collapsed="false">
      <c r="A940" s="362" t="str">
        <f aca="false">IF('Sub-Cpt Record'!B940="",IF(OR('Sub-Cpt Record'!A940=0,'Sub-Cpt Record'!A940=""),"",'Sub-Cpt Record'!A940),CONCATENATE('Sub-Cpt Record'!A940&amp;'Sub-Cpt Record'!B940))</f>
        <v/>
      </c>
      <c r="B940" s="362" t="n">
        <f aca="false">IF($A940="",1,COUNTIFS($A$11:$A$1000, $A940))</f>
        <v>1</v>
      </c>
      <c r="C940" s="363" t="str">
        <f aca="false">IF('Sub-Cpt Record'!E940 = "","",'Sub-Cpt Record'!E940&amp;"  ")</f>
        <v/>
      </c>
      <c r="D940" s="362" t="str">
        <f aca="false">IF('Sub-Cpt Record'!F940 = "","",'Sub-Cpt Record'!F940&amp;"  ")</f>
        <v/>
      </c>
      <c r="E940" s="362" t="str">
        <f aca="false">IF('Sub-Cpt Record'!G940 = "","",'Sub-Cpt Record'!G940&amp;"  ")</f>
        <v/>
      </c>
      <c r="F940" s="362" t="str">
        <f aca="false">IF('Sub-Cpt Record'!H940 = "","",'Sub-Cpt Record'!H940&amp;"  ")</f>
        <v/>
      </c>
      <c r="G940" s="362" t="str">
        <f aca="false">IF('Sub-Cpt Record'!I940 = "","",'Sub-Cpt Record'!I940&amp;"  ")</f>
        <v/>
      </c>
      <c r="H940" s="362" t="str">
        <f aca="false">IF('Sub-Cpt Record'!J940 = "","",'Sub-Cpt Record'!J940&amp;"  ")</f>
        <v/>
      </c>
      <c r="I940" s="364" t="str">
        <f aca="false">CONCATENATE(C940&amp;D940&amp;E940&amp;F940&amp;G940&amp;H940)</f>
        <v/>
      </c>
      <c r="J940" s="362" t="n">
        <f aca="false">IF(A940&lt;&gt;"",'Sub-Cpt Record'!C940/CODE!B940,0)</f>
        <v>0</v>
      </c>
      <c r="L940" s="365" t="str">
        <f aca="false">IF(A940="",IF(L941=1,1,""),1)</f>
        <v/>
      </c>
      <c r="N940" s="366" t="n">
        <f aca="false">COUNTIFS('Felling&amp;Restocking'!$A$11:$A$1000, 'Felling&amp;Restocking'!$A940, 'Felling&amp;Restocking'!$B$11:$B$1000, 'Felling&amp;Restocking'!$B940, 'Felling&amp;Restocking'!$H$11:$H$1000, 'Felling&amp;Restocking'!$H940)</f>
        <v>0</v>
      </c>
      <c r="O940" s="366" t="n">
        <f aca="false">IF(OR('Felling&amp;Restocking'!H940=0,'Felling&amp;Restocking'!H940=""),0,1)</f>
        <v>0</v>
      </c>
      <c r="P940" s="367" t="n">
        <f aca="false">SUM('Felling&amp;Restocking'!O940+'Felling&amp;Restocking'!P940)</f>
        <v>0</v>
      </c>
      <c r="S940" s="369" t="n">
        <f aca="false">IF(AND(O940&lt;&gt;0,P940&lt;&gt;0,'Felling&amp;Restocking'!G940&lt;&gt;0,AA940="",AC940=""),1,0)</f>
        <v>0</v>
      </c>
      <c r="T940" s="370" t="str">
        <f aca="false">IF(OR('Felling&amp;Restocking'!G940=0,'Felling&amp;Restocking'!G940=""),"",SUM('Felling&amp;Restocking'!O940/P940)*'Felling&amp;Restocking'!G940)</f>
        <v/>
      </c>
      <c r="U940" s="370" t="str">
        <f aca="false">IF(OR('Felling&amp;Restocking'!G940=0,'Felling&amp;Restocking'!G940=""),"",SUM('Felling&amp;Restocking'!P940/P940)*'Felling&amp;Restocking'!G940)</f>
        <v/>
      </c>
      <c r="V940" s="371" t="n">
        <f aca="false">IF(CONCATENATE('Felling&amp;Restocking'!U940&amp;'Felling&amp;Restocking'!W940&amp;'Felling&amp;Restocking'!Y940&amp;'Felling&amp;Restocking'!AA940&amp;'Felling&amp;Restocking'!AC940)="",0,1)</f>
        <v>0</v>
      </c>
      <c r="W940" s="372" t="n">
        <f aca="false">IF(OR(OR(TRIM('Felling&amp;Restocking'!H940)="T",TRIM('Felling&amp;Restocking'!H940)="DF",TRIM('Felling&amp;Restocking'!H940)="OS"),O940=0),0,1)</f>
        <v>0</v>
      </c>
      <c r="X940" s="372" t="n">
        <f aca="false">IF(OR('Felling&amp;Restocking'!$S940="",OR('Felling&amp;Restocking'!$S940=0,'Felling&amp;Restocking'!$S940="N/A")),0,1)</f>
        <v>0</v>
      </c>
      <c r="Y940" s="362" t="str">
        <f aca="false">IF(W940=1,T940,"")</f>
        <v/>
      </c>
      <c r="Z940" s="362" t="str">
        <f aca="false">IF(W940=1,U940,"")</f>
        <v/>
      </c>
      <c r="AA940" s="363" t="str">
        <f aca="false">CONCATENATE(IF(AND(AG940="B",AF940&lt;&gt;""),AF940,""),IF(AND(AI940="B",AH940&lt;&gt;""),AH940,""),IF(AND(AK940="B",AJ940&lt;&gt;""),AJ940,""),IF(AND(AM940="B",AL940&lt;&gt;""),AL940,""),IF(AND(AO940="B",AN940&lt;&gt;""),AN940,""),IF(AND(AQ940="B",AP940&lt;&gt;""),AP940,""))</f>
        <v/>
      </c>
      <c r="AC940" s="362" t="str">
        <f aca="false">CONCATENATE(IF(AND(AG940="C",AF940&lt;&gt;""),AF940,""),IF(AND(AI940="C",AH940&lt;&gt;""),AH940,""),IF(AND(AK940="C",AJ940&lt;&gt;""),AJ940,""),IF(AND(AM940="C",AL940&lt;&gt;""),AL940,""),IF(AND(AO940="C",AN940&lt;&gt;""),AN940,""),IF(AND(AQ940="C",AP940&lt;&gt;""),AP940,""))</f>
        <v/>
      </c>
      <c r="AE940" s="362" t="str">
        <f aca="false">CONCATENATE(IF(AS940="","",AS940),IF(AU940="","",AU940),IF(AW940="","",AW940),IF(AY940="","",AY940),IF(BA940="","",BA940),IF(BC940="","",BC940))</f>
        <v>1</v>
      </c>
      <c r="AF940" s="362" t="str">
        <f aca="false">IF('Felling&amp;Restocking'!I940="","",IFERROR(VLOOKUP( 'Felling&amp;Restocking'!I940,SpeciesList[],2,0),"," &amp; 'Felling&amp;Restocking'!I940))</f>
        <v/>
      </c>
      <c r="AG940" s="362" t="str">
        <f aca="false">IF('Felling&amp;Restocking'!I940="","",VLOOKUP( 'Felling&amp;Restocking'!I940,SpeciesList[],4,0))</f>
        <v/>
      </c>
      <c r="AH940" s="362" t="str">
        <f aca="false">IF('Felling&amp;Restocking'!J940="","",IFERROR("," &amp; VLOOKUP( 'Felling&amp;Restocking'!J940,SpeciesList[],2,0),"," &amp; 'Felling&amp;Restocking'!J940))</f>
        <v/>
      </c>
      <c r="AI940" s="362" t="str">
        <f aca="false">IF('Felling&amp;Restocking'!J940="","",VLOOKUP( 'Felling&amp;Restocking'!J940,SpeciesList[],4,0))</f>
        <v/>
      </c>
      <c r="AJ940" s="362" t="str">
        <f aca="false">IF('Felling&amp;Restocking'!K940="","",IFERROR("," &amp; VLOOKUP( 'Felling&amp;Restocking'!K940,SpeciesList[],2,0),"," &amp; 'Felling&amp;Restocking'!K940))</f>
        <v/>
      </c>
      <c r="AK940" s="362" t="str">
        <f aca="false">IF('Felling&amp;Restocking'!K940="","",VLOOKUP( 'Felling&amp;Restocking'!K940,SpeciesList[],4,0))</f>
        <v/>
      </c>
      <c r="AL940" s="362" t="str">
        <f aca="false">IF('Felling&amp;Restocking'!L940="","",IFERROR("," &amp; VLOOKUP( 'Felling&amp;Restocking'!L940,SpeciesList[],2,0),"," &amp; 'Felling&amp;Restocking'!L940))</f>
        <v/>
      </c>
      <c r="AM940" s="362" t="str">
        <f aca="false">IF('Felling&amp;Restocking'!L940="","",VLOOKUP( 'Felling&amp;Restocking'!L940,SpeciesList[],4,0))</f>
        <v/>
      </c>
      <c r="AN940" s="362" t="str">
        <f aca="false">IF('Felling&amp;Restocking'!M940="","",IFERROR("," &amp; VLOOKUP( 'Felling&amp;Restocking'!M940,SpeciesList[],2,0),"," &amp; 'Felling&amp;Restocking'!M940))</f>
        <v/>
      </c>
      <c r="AO940" s="362" t="str">
        <f aca="false">IF('Felling&amp;Restocking'!M940="","",VLOOKUP( 'Felling&amp;Restocking'!M940,SpeciesList[],4,0))</f>
        <v/>
      </c>
      <c r="AP940" s="362" t="str">
        <f aca="false">IF('Felling&amp;Restocking'!N940="","",IFERROR("," &amp; VLOOKUP( 'Felling&amp;Restocking'!N940,SpeciesList[],2,0),"," &amp; 'Felling&amp;Restocking'!N940))</f>
        <v/>
      </c>
      <c r="AQ940" s="362" t="str">
        <f aca="false">IF('Felling&amp;Restocking'!N940="","",VLOOKUP( 'Felling&amp;Restocking'!N940,SpeciesList[],4,0))</f>
        <v/>
      </c>
      <c r="AT940" s="362" t="str">
        <f aca="false">IF('Sub-Cpt Record'!A940&lt;&gt;"",CONCATENATE('Sub-Cpt Record'!A940,'Sub-Cpt Record'!B940,'Sub-Cpt Record'!C940),"")</f>
        <v/>
      </c>
      <c r="AU940" s="362" t="n">
        <f aca="false">IF($AT940="",1,COUNTIFS($AT$11:$AT$1000, $AT940))</f>
        <v>1</v>
      </c>
      <c r="AV940" s="362" t="n">
        <f aca="false">IF(AT940&lt;&gt;"",'Sub-Cpt Record'!C940/CODE!AU940,0)</f>
        <v>0</v>
      </c>
    </row>
    <row r="941" customFormat="false" ht="15" hidden="false" customHeight="false" outlineLevel="0" collapsed="false">
      <c r="A941" s="362" t="str">
        <f aca="false">IF('Sub-Cpt Record'!B941="",IF(OR('Sub-Cpt Record'!A941=0,'Sub-Cpt Record'!A941=""),"",'Sub-Cpt Record'!A941),CONCATENATE('Sub-Cpt Record'!A941&amp;'Sub-Cpt Record'!B941))</f>
        <v/>
      </c>
      <c r="B941" s="362" t="n">
        <f aca="false">IF($A941="",1,COUNTIFS($A$11:$A$1000, $A941))</f>
        <v>1</v>
      </c>
      <c r="C941" s="363" t="str">
        <f aca="false">IF('Sub-Cpt Record'!E941 = "","",'Sub-Cpt Record'!E941&amp;"  ")</f>
        <v/>
      </c>
      <c r="D941" s="362" t="str">
        <f aca="false">IF('Sub-Cpt Record'!F941 = "","",'Sub-Cpt Record'!F941&amp;"  ")</f>
        <v/>
      </c>
      <c r="E941" s="362" t="str">
        <f aca="false">IF('Sub-Cpt Record'!G941 = "","",'Sub-Cpt Record'!G941&amp;"  ")</f>
        <v/>
      </c>
      <c r="F941" s="362" t="str">
        <f aca="false">IF('Sub-Cpt Record'!H941 = "","",'Sub-Cpt Record'!H941&amp;"  ")</f>
        <v/>
      </c>
      <c r="G941" s="362" t="str">
        <f aca="false">IF('Sub-Cpt Record'!I941 = "","",'Sub-Cpt Record'!I941&amp;"  ")</f>
        <v/>
      </c>
      <c r="H941" s="362" t="str">
        <f aca="false">IF('Sub-Cpt Record'!J941 = "","",'Sub-Cpt Record'!J941&amp;"  ")</f>
        <v/>
      </c>
      <c r="I941" s="364" t="str">
        <f aca="false">CONCATENATE(C941&amp;D941&amp;E941&amp;F941&amp;G941&amp;H941)</f>
        <v/>
      </c>
      <c r="J941" s="362" t="n">
        <f aca="false">IF(A941&lt;&gt;"",'Sub-Cpt Record'!C941/CODE!B941,0)</f>
        <v>0</v>
      </c>
      <c r="L941" s="365" t="str">
        <f aca="false">IF(A941="",IF(L942=1,1,""),1)</f>
        <v/>
      </c>
      <c r="N941" s="366" t="n">
        <f aca="false">COUNTIFS('Felling&amp;Restocking'!$A$11:$A$1000, 'Felling&amp;Restocking'!$A941, 'Felling&amp;Restocking'!$B$11:$B$1000, 'Felling&amp;Restocking'!$B941, 'Felling&amp;Restocking'!$H$11:$H$1000, 'Felling&amp;Restocking'!$H941)</f>
        <v>0</v>
      </c>
      <c r="O941" s="366" t="n">
        <f aca="false">IF(OR('Felling&amp;Restocking'!H941=0,'Felling&amp;Restocking'!H941=""),0,1)</f>
        <v>0</v>
      </c>
      <c r="P941" s="367" t="n">
        <f aca="false">SUM('Felling&amp;Restocking'!O941+'Felling&amp;Restocking'!P941)</f>
        <v>0</v>
      </c>
      <c r="S941" s="369" t="n">
        <f aca="false">IF(AND(O941&lt;&gt;0,P941&lt;&gt;0,'Felling&amp;Restocking'!G941&lt;&gt;0,AA941="",AC941=""),1,0)</f>
        <v>0</v>
      </c>
      <c r="T941" s="370" t="str">
        <f aca="false">IF(OR('Felling&amp;Restocking'!G941=0,'Felling&amp;Restocking'!G941=""),"",SUM('Felling&amp;Restocking'!O941/P941)*'Felling&amp;Restocking'!G941)</f>
        <v/>
      </c>
      <c r="U941" s="370" t="str">
        <f aca="false">IF(OR('Felling&amp;Restocking'!G941=0,'Felling&amp;Restocking'!G941=""),"",SUM('Felling&amp;Restocking'!P941/P941)*'Felling&amp;Restocking'!G941)</f>
        <v/>
      </c>
      <c r="V941" s="371" t="n">
        <f aca="false">IF(CONCATENATE('Felling&amp;Restocking'!U941&amp;'Felling&amp;Restocking'!W941&amp;'Felling&amp;Restocking'!Y941&amp;'Felling&amp;Restocking'!AA941&amp;'Felling&amp;Restocking'!AC941)="",0,1)</f>
        <v>0</v>
      </c>
      <c r="W941" s="372" t="n">
        <f aca="false">IF(OR(OR(TRIM('Felling&amp;Restocking'!H941)="T",TRIM('Felling&amp;Restocking'!H941)="DF",TRIM('Felling&amp;Restocking'!H941)="OS"),O941=0),0,1)</f>
        <v>0</v>
      </c>
      <c r="X941" s="372" t="n">
        <f aca="false">IF(OR('Felling&amp;Restocking'!$S941="",OR('Felling&amp;Restocking'!$S941=0,'Felling&amp;Restocking'!$S941="N/A")),0,1)</f>
        <v>0</v>
      </c>
      <c r="Y941" s="362" t="str">
        <f aca="false">IF(W941=1,T941,"")</f>
        <v/>
      </c>
      <c r="Z941" s="362" t="str">
        <f aca="false">IF(W941=1,U941,"")</f>
        <v/>
      </c>
      <c r="AA941" s="363" t="str">
        <f aca="false">CONCATENATE(IF(AND(AG941="B",AF941&lt;&gt;""),AF941,""),IF(AND(AI941="B",AH941&lt;&gt;""),AH941,""),IF(AND(AK941="B",AJ941&lt;&gt;""),AJ941,""),IF(AND(AM941="B",AL941&lt;&gt;""),AL941,""),IF(AND(AO941="B",AN941&lt;&gt;""),AN941,""),IF(AND(AQ941="B",AP941&lt;&gt;""),AP941,""))</f>
        <v/>
      </c>
      <c r="AC941" s="362" t="str">
        <f aca="false">CONCATENATE(IF(AND(AG941="C",AF941&lt;&gt;""),AF941,""),IF(AND(AI941="C",AH941&lt;&gt;""),AH941,""),IF(AND(AK941="C",AJ941&lt;&gt;""),AJ941,""),IF(AND(AM941="C",AL941&lt;&gt;""),AL941,""),IF(AND(AO941="C",AN941&lt;&gt;""),AN941,""),IF(AND(AQ941="C",AP941&lt;&gt;""),AP941,""))</f>
        <v/>
      </c>
      <c r="AE941" s="362" t="str">
        <f aca="false">CONCATENATE(IF(AS941="","",AS941),IF(AU941="","",AU941),IF(AW941="","",AW941),IF(AY941="","",AY941),IF(BA941="","",BA941),IF(BC941="","",BC941))</f>
        <v>1</v>
      </c>
      <c r="AF941" s="362" t="str">
        <f aca="false">IF('Felling&amp;Restocking'!I941="","",IFERROR(VLOOKUP( 'Felling&amp;Restocking'!I941,SpeciesList[],2,0),"," &amp; 'Felling&amp;Restocking'!I941))</f>
        <v/>
      </c>
      <c r="AG941" s="362" t="str">
        <f aca="false">IF('Felling&amp;Restocking'!I941="","",VLOOKUP( 'Felling&amp;Restocking'!I941,SpeciesList[],4,0))</f>
        <v/>
      </c>
      <c r="AH941" s="362" t="str">
        <f aca="false">IF('Felling&amp;Restocking'!J941="","",IFERROR("," &amp; VLOOKUP( 'Felling&amp;Restocking'!J941,SpeciesList[],2,0),"," &amp; 'Felling&amp;Restocking'!J941))</f>
        <v/>
      </c>
      <c r="AI941" s="362" t="str">
        <f aca="false">IF('Felling&amp;Restocking'!J941="","",VLOOKUP( 'Felling&amp;Restocking'!J941,SpeciesList[],4,0))</f>
        <v/>
      </c>
      <c r="AJ941" s="362" t="str">
        <f aca="false">IF('Felling&amp;Restocking'!K941="","",IFERROR("," &amp; VLOOKUP( 'Felling&amp;Restocking'!K941,SpeciesList[],2,0),"," &amp; 'Felling&amp;Restocking'!K941))</f>
        <v/>
      </c>
      <c r="AK941" s="362" t="str">
        <f aca="false">IF('Felling&amp;Restocking'!K941="","",VLOOKUP( 'Felling&amp;Restocking'!K941,SpeciesList[],4,0))</f>
        <v/>
      </c>
      <c r="AL941" s="362" t="str">
        <f aca="false">IF('Felling&amp;Restocking'!L941="","",IFERROR("," &amp; VLOOKUP( 'Felling&amp;Restocking'!L941,SpeciesList[],2,0),"," &amp; 'Felling&amp;Restocking'!L941))</f>
        <v/>
      </c>
      <c r="AM941" s="362" t="str">
        <f aca="false">IF('Felling&amp;Restocking'!L941="","",VLOOKUP( 'Felling&amp;Restocking'!L941,SpeciesList[],4,0))</f>
        <v/>
      </c>
      <c r="AN941" s="362" t="str">
        <f aca="false">IF('Felling&amp;Restocking'!M941="","",IFERROR("," &amp; VLOOKUP( 'Felling&amp;Restocking'!M941,SpeciesList[],2,0),"," &amp; 'Felling&amp;Restocking'!M941))</f>
        <v/>
      </c>
      <c r="AO941" s="362" t="str">
        <f aca="false">IF('Felling&amp;Restocking'!M941="","",VLOOKUP( 'Felling&amp;Restocking'!M941,SpeciesList[],4,0))</f>
        <v/>
      </c>
      <c r="AP941" s="362" t="str">
        <f aca="false">IF('Felling&amp;Restocking'!N941="","",IFERROR("," &amp; VLOOKUP( 'Felling&amp;Restocking'!N941,SpeciesList[],2,0),"," &amp; 'Felling&amp;Restocking'!N941))</f>
        <v/>
      </c>
      <c r="AQ941" s="362" t="str">
        <f aca="false">IF('Felling&amp;Restocking'!N941="","",VLOOKUP( 'Felling&amp;Restocking'!N941,SpeciesList[],4,0))</f>
        <v/>
      </c>
      <c r="AT941" s="362" t="str">
        <f aca="false">IF('Sub-Cpt Record'!A941&lt;&gt;"",CONCATENATE('Sub-Cpt Record'!A941,'Sub-Cpt Record'!B941,'Sub-Cpt Record'!C941),"")</f>
        <v/>
      </c>
      <c r="AU941" s="362" t="n">
        <f aca="false">IF($AT941="",1,COUNTIFS($AT$11:$AT$1000, $AT941))</f>
        <v>1</v>
      </c>
      <c r="AV941" s="362" t="n">
        <f aca="false">IF(AT941&lt;&gt;"",'Sub-Cpt Record'!C941/CODE!AU941,0)</f>
        <v>0</v>
      </c>
    </row>
    <row r="942" customFormat="false" ht="15" hidden="false" customHeight="false" outlineLevel="0" collapsed="false">
      <c r="A942" s="362" t="str">
        <f aca="false">IF('Sub-Cpt Record'!B942="",IF(OR('Sub-Cpt Record'!A942=0,'Sub-Cpt Record'!A942=""),"",'Sub-Cpt Record'!A942),CONCATENATE('Sub-Cpt Record'!A942&amp;'Sub-Cpt Record'!B942))</f>
        <v/>
      </c>
      <c r="B942" s="362" t="n">
        <f aca="false">IF($A942="",1,COUNTIFS($A$11:$A$1000, $A942))</f>
        <v>1</v>
      </c>
      <c r="C942" s="363" t="str">
        <f aca="false">IF('Sub-Cpt Record'!E942 = "","",'Sub-Cpt Record'!E942&amp;"  ")</f>
        <v/>
      </c>
      <c r="D942" s="362" t="str">
        <f aca="false">IF('Sub-Cpt Record'!F942 = "","",'Sub-Cpt Record'!F942&amp;"  ")</f>
        <v/>
      </c>
      <c r="E942" s="362" t="str">
        <f aca="false">IF('Sub-Cpt Record'!G942 = "","",'Sub-Cpt Record'!G942&amp;"  ")</f>
        <v/>
      </c>
      <c r="F942" s="362" t="str">
        <f aca="false">IF('Sub-Cpt Record'!H942 = "","",'Sub-Cpt Record'!H942&amp;"  ")</f>
        <v/>
      </c>
      <c r="G942" s="362" t="str">
        <f aca="false">IF('Sub-Cpt Record'!I942 = "","",'Sub-Cpt Record'!I942&amp;"  ")</f>
        <v/>
      </c>
      <c r="H942" s="362" t="str">
        <f aca="false">IF('Sub-Cpt Record'!J942 = "","",'Sub-Cpt Record'!J942&amp;"  ")</f>
        <v/>
      </c>
      <c r="I942" s="364" t="str">
        <f aca="false">CONCATENATE(C942&amp;D942&amp;E942&amp;F942&amp;G942&amp;H942)</f>
        <v/>
      </c>
      <c r="J942" s="362" t="n">
        <f aca="false">IF(A942&lt;&gt;"",'Sub-Cpt Record'!C942/CODE!B942,0)</f>
        <v>0</v>
      </c>
      <c r="L942" s="365" t="str">
        <f aca="false">IF(A942="",IF(L943=1,1,""),1)</f>
        <v/>
      </c>
      <c r="N942" s="366" t="n">
        <f aca="false">COUNTIFS('Felling&amp;Restocking'!$A$11:$A$1000, 'Felling&amp;Restocking'!$A942, 'Felling&amp;Restocking'!$B$11:$B$1000, 'Felling&amp;Restocking'!$B942, 'Felling&amp;Restocking'!$H$11:$H$1000, 'Felling&amp;Restocking'!$H942)</f>
        <v>0</v>
      </c>
      <c r="O942" s="366" t="n">
        <f aca="false">IF(OR('Felling&amp;Restocking'!H942=0,'Felling&amp;Restocking'!H942=""),0,1)</f>
        <v>0</v>
      </c>
      <c r="P942" s="367" t="n">
        <f aca="false">SUM('Felling&amp;Restocking'!O942+'Felling&amp;Restocking'!P942)</f>
        <v>0</v>
      </c>
      <c r="S942" s="369" t="n">
        <f aca="false">IF(AND(O942&lt;&gt;0,P942&lt;&gt;0,'Felling&amp;Restocking'!G942&lt;&gt;0,AA942="",AC942=""),1,0)</f>
        <v>0</v>
      </c>
      <c r="T942" s="370" t="str">
        <f aca="false">IF(OR('Felling&amp;Restocking'!G942=0,'Felling&amp;Restocking'!G942=""),"",SUM('Felling&amp;Restocking'!O942/P942)*'Felling&amp;Restocking'!G942)</f>
        <v/>
      </c>
      <c r="U942" s="370" t="str">
        <f aca="false">IF(OR('Felling&amp;Restocking'!G942=0,'Felling&amp;Restocking'!G942=""),"",SUM('Felling&amp;Restocking'!P942/P942)*'Felling&amp;Restocking'!G942)</f>
        <v/>
      </c>
      <c r="V942" s="371" t="n">
        <f aca="false">IF(CONCATENATE('Felling&amp;Restocking'!U942&amp;'Felling&amp;Restocking'!W942&amp;'Felling&amp;Restocking'!Y942&amp;'Felling&amp;Restocking'!AA942&amp;'Felling&amp;Restocking'!AC942)="",0,1)</f>
        <v>0</v>
      </c>
      <c r="W942" s="372" t="n">
        <f aca="false">IF(OR(OR(TRIM('Felling&amp;Restocking'!H942)="T",TRIM('Felling&amp;Restocking'!H942)="DF",TRIM('Felling&amp;Restocking'!H942)="OS"),O942=0),0,1)</f>
        <v>0</v>
      </c>
      <c r="X942" s="372" t="n">
        <f aca="false">IF(OR('Felling&amp;Restocking'!$S942="",OR('Felling&amp;Restocking'!$S942=0,'Felling&amp;Restocking'!$S942="N/A")),0,1)</f>
        <v>0</v>
      </c>
      <c r="Y942" s="362" t="str">
        <f aca="false">IF(W942=1,T942,"")</f>
        <v/>
      </c>
      <c r="Z942" s="362" t="str">
        <f aca="false">IF(W942=1,U942,"")</f>
        <v/>
      </c>
      <c r="AA942" s="363" t="str">
        <f aca="false">CONCATENATE(IF(AND(AG942="B",AF942&lt;&gt;""),AF942,""),IF(AND(AI942="B",AH942&lt;&gt;""),AH942,""),IF(AND(AK942="B",AJ942&lt;&gt;""),AJ942,""),IF(AND(AM942="B",AL942&lt;&gt;""),AL942,""),IF(AND(AO942="B",AN942&lt;&gt;""),AN942,""),IF(AND(AQ942="B",AP942&lt;&gt;""),AP942,""))</f>
        <v/>
      </c>
      <c r="AC942" s="362" t="str">
        <f aca="false">CONCATENATE(IF(AND(AG942="C",AF942&lt;&gt;""),AF942,""),IF(AND(AI942="C",AH942&lt;&gt;""),AH942,""),IF(AND(AK942="C",AJ942&lt;&gt;""),AJ942,""),IF(AND(AM942="C",AL942&lt;&gt;""),AL942,""),IF(AND(AO942="C",AN942&lt;&gt;""),AN942,""),IF(AND(AQ942="C",AP942&lt;&gt;""),AP942,""))</f>
        <v/>
      </c>
      <c r="AE942" s="362" t="str">
        <f aca="false">CONCATENATE(IF(AS942="","",AS942),IF(AU942="","",AU942),IF(AW942="","",AW942),IF(AY942="","",AY942),IF(BA942="","",BA942),IF(BC942="","",BC942))</f>
        <v>1</v>
      </c>
      <c r="AF942" s="362" t="str">
        <f aca="false">IF('Felling&amp;Restocking'!I942="","",IFERROR(VLOOKUP( 'Felling&amp;Restocking'!I942,SpeciesList[],2,0),"," &amp; 'Felling&amp;Restocking'!I942))</f>
        <v/>
      </c>
      <c r="AG942" s="362" t="str">
        <f aca="false">IF('Felling&amp;Restocking'!I942="","",VLOOKUP( 'Felling&amp;Restocking'!I942,SpeciesList[],4,0))</f>
        <v/>
      </c>
      <c r="AH942" s="362" t="str">
        <f aca="false">IF('Felling&amp;Restocking'!J942="","",IFERROR("," &amp; VLOOKUP( 'Felling&amp;Restocking'!J942,SpeciesList[],2,0),"," &amp; 'Felling&amp;Restocking'!J942))</f>
        <v/>
      </c>
      <c r="AI942" s="362" t="str">
        <f aca="false">IF('Felling&amp;Restocking'!J942="","",VLOOKUP( 'Felling&amp;Restocking'!J942,SpeciesList[],4,0))</f>
        <v/>
      </c>
      <c r="AJ942" s="362" t="str">
        <f aca="false">IF('Felling&amp;Restocking'!K942="","",IFERROR("," &amp; VLOOKUP( 'Felling&amp;Restocking'!K942,SpeciesList[],2,0),"," &amp; 'Felling&amp;Restocking'!K942))</f>
        <v/>
      </c>
      <c r="AK942" s="362" t="str">
        <f aca="false">IF('Felling&amp;Restocking'!K942="","",VLOOKUP( 'Felling&amp;Restocking'!K942,SpeciesList[],4,0))</f>
        <v/>
      </c>
      <c r="AL942" s="362" t="str">
        <f aca="false">IF('Felling&amp;Restocking'!L942="","",IFERROR("," &amp; VLOOKUP( 'Felling&amp;Restocking'!L942,SpeciesList[],2,0),"," &amp; 'Felling&amp;Restocking'!L942))</f>
        <v/>
      </c>
      <c r="AM942" s="362" t="str">
        <f aca="false">IF('Felling&amp;Restocking'!L942="","",VLOOKUP( 'Felling&amp;Restocking'!L942,SpeciesList[],4,0))</f>
        <v/>
      </c>
      <c r="AN942" s="362" t="str">
        <f aca="false">IF('Felling&amp;Restocking'!M942="","",IFERROR("," &amp; VLOOKUP( 'Felling&amp;Restocking'!M942,SpeciesList[],2,0),"," &amp; 'Felling&amp;Restocking'!M942))</f>
        <v/>
      </c>
      <c r="AO942" s="362" t="str">
        <f aca="false">IF('Felling&amp;Restocking'!M942="","",VLOOKUP( 'Felling&amp;Restocking'!M942,SpeciesList[],4,0))</f>
        <v/>
      </c>
      <c r="AP942" s="362" t="str">
        <f aca="false">IF('Felling&amp;Restocking'!N942="","",IFERROR("," &amp; VLOOKUP( 'Felling&amp;Restocking'!N942,SpeciesList[],2,0),"," &amp; 'Felling&amp;Restocking'!N942))</f>
        <v/>
      </c>
      <c r="AQ942" s="362" t="str">
        <f aca="false">IF('Felling&amp;Restocking'!N942="","",VLOOKUP( 'Felling&amp;Restocking'!N942,SpeciesList[],4,0))</f>
        <v/>
      </c>
      <c r="AT942" s="362" t="str">
        <f aca="false">IF('Sub-Cpt Record'!A942&lt;&gt;"",CONCATENATE('Sub-Cpt Record'!A942,'Sub-Cpt Record'!B942,'Sub-Cpt Record'!C942),"")</f>
        <v/>
      </c>
      <c r="AU942" s="362" t="n">
        <f aca="false">IF($AT942="",1,COUNTIFS($AT$11:$AT$1000, $AT942))</f>
        <v>1</v>
      </c>
      <c r="AV942" s="362" t="n">
        <f aca="false">IF(AT942&lt;&gt;"",'Sub-Cpt Record'!C942/CODE!AU942,0)</f>
        <v>0</v>
      </c>
    </row>
    <row r="943" customFormat="false" ht="15" hidden="false" customHeight="false" outlineLevel="0" collapsed="false">
      <c r="A943" s="362" t="str">
        <f aca="false">IF('Sub-Cpt Record'!B943="",IF(OR('Sub-Cpt Record'!A943=0,'Sub-Cpt Record'!A943=""),"",'Sub-Cpt Record'!A943),CONCATENATE('Sub-Cpt Record'!A943&amp;'Sub-Cpt Record'!B943))</f>
        <v/>
      </c>
      <c r="B943" s="362" t="n">
        <f aca="false">IF($A943="",1,COUNTIFS($A$11:$A$1000, $A943))</f>
        <v>1</v>
      </c>
      <c r="C943" s="363" t="str">
        <f aca="false">IF('Sub-Cpt Record'!E943 = "","",'Sub-Cpt Record'!E943&amp;"  ")</f>
        <v/>
      </c>
      <c r="D943" s="362" t="str">
        <f aca="false">IF('Sub-Cpt Record'!F943 = "","",'Sub-Cpt Record'!F943&amp;"  ")</f>
        <v/>
      </c>
      <c r="E943" s="362" t="str">
        <f aca="false">IF('Sub-Cpt Record'!G943 = "","",'Sub-Cpt Record'!G943&amp;"  ")</f>
        <v/>
      </c>
      <c r="F943" s="362" t="str">
        <f aca="false">IF('Sub-Cpt Record'!H943 = "","",'Sub-Cpt Record'!H943&amp;"  ")</f>
        <v/>
      </c>
      <c r="G943" s="362" t="str">
        <f aca="false">IF('Sub-Cpt Record'!I943 = "","",'Sub-Cpt Record'!I943&amp;"  ")</f>
        <v/>
      </c>
      <c r="H943" s="362" t="str">
        <f aca="false">IF('Sub-Cpt Record'!J943 = "","",'Sub-Cpt Record'!J943&amp;"  ")</f>
        <v/>
      </c>
      <c r="I943" s="364" t="str">
        <f aca="false">CONCATENATE(C943&amp;D943&amp;E943&amp;F943&amp;G943&amp;H943)</f>
        <v/>
      </c>
      <c r="J943" s="362" t="n">
        <f aca="false">IF(A943&lt;&gt;"",'Sub-Cpt Record'!C943/CODE!B943,0)</f>
        <v>0</v>
      </c>
      <c r="L943" s="365" t="str">
        <f aca="false">IF(A943="",IF(L944=1,1,""),1)</f>
        <v/>
      </c>
      <c r="N943" s="366" t="n">
        <f aca="false">COUNTIFS('Felling&amp;Restocking'!$A$11:$A$1000, 'Felling&amp;Restocking'!$A943, 'Felling&amp;Restocking'!$B$11:$B$1000, 'Felling&amp;Restocking'!$B943, 'Felling&amp;Restocking'!$H$11:$H$1000, 'Felling&amp;Restocking'!$H943)</f>
        <v>0</v>
      </c>
      <c r="O943" s="366" t="n">
        <f aca="false">IF(OR('Felling&amp;Restocking'!H943=0,'Felling&amp;Restocking'!H943=""),0,1)</f>
        <v>0</v>
      </c>
      <c r="P943" s="367" t="n">
        <f aca="false">SUM('Felling&amp;Restocking'!O943+'Felling&amp;Restocking'!P943)</f>
        <v>0</v>
      </c>
      <c r="S943" s="369" t="n">
        <f aca="false">IF(AND(O943&lt;&gt;0,P943&lt;&gt;0,'Felling&amp;Restocking'!G943&lt;&gt;0,AA943="",AC943=""),1,0)</f>
        <v>0</v>
      </c>
      <c r="T943" s="370" t="str">
        <f aca="false">IF(OR('Felling&amp;Restocking'!G943=0,'Felling&amp;Restocking'!G943=""),"",SUM('Felling&amp;Restocking'!O943/P943)*'Felling&amp;Restocking'!G943)</f>
        <v/>
      </c>
      <c r="U943" s="370" t="str">
        <f aca="false">IF(OR('Felling&amp;Restocking'!G943=0,'Felling&amp;Restocking'!G943=""),"",SUM('Felling&amp;Restocking'!P943/P943)*'Felling&amp;Restocking'!G943)</f>
        <v/>
      </c>
      <c r="V943" s="371" t="n">
        <f aca="false">IF(CONCATENATE('Felling&amp;Restocking'!U943&amp;'Felling&amp;Restocking'!W943&amp;'Felling&amp;Restocking'!Y943&amp;'Felling&amp;Restocking'!AA943&amp;'Felling&amp;Restocking'!AC943)="",0,1)</f>
        <v>0</v>
      </c>
      <c r="W943" s="372" t="n">
        <f aca="false">IF(OR(OR(TRIM('Felling&amp;Restocking'!H943)="T",TRIM('Felling&amp;Restocking'!H943)="DF",TRIM('Felling&amp;Restocking'!H943)="OS"),O943=0),0,1)</f>
        <v>0</v>
      </c>
      <c r="X943" s="372" t="n">
        <f aca="false">IF(OR('Felling&amp;Restocking'!$S943="",OR('Felling&amp;Restocking'!$S943=0,'Felling&amp;Restocking'!$S943="N/A")),0,1)</f>
        <v>0</v>
      </c>
      <c r="Y943" s="362" t="str">
        <f aca="false">IF(W943=1,T943,"")</f>
        <v/>
      </c>
      <c r="Z943" s="362" t="str">
        <f aca="false">IF(W943=1,U943,"")</f>
        <v/>
      </c>
      <c r="AA943" s="363" t="str">
        <f aca="false">CONCATENATE(IF(AND(AG943="B",AF943&lt;&gt;""),AF943,""),IF(AND(AI943="B",AH943&lt;&gt;""),AH943,""),IF(AND(AK943="B",AJ943&lt;&gt;""),AJ943,""),IF(AND(AM943="B",AL943&lt;&gt;""),AL943,""),IF(AND(AO943="B",AN943&lt;&gt;""),AN943,""),IF(AND(AQ943="B",AP943&lt;&gt;""),AP943,""))</f>
        <v/>
      </c>
      <c r="AC943" s="362" t="str">
        <f aca="false">CONCATENATE(IF(AND(AG943="C",AF943&lt;&gt;""),AF943,""),IF(AND(AI943="C",AH943&lt;&gt;""),AH943,""),IF(AND(AK943="C",AJ943&lt;&gt;""),AJ943,""),IF(AND(AM943="C",AL943&lt;&gt;""),AL943,""),IF(AND(AO943="C",AN943&lt;&gt;""),AN943,""),IF(AND(AQ943="C",AP943&lt;&gt;""),AP943,""))</f>
        <v/>
      </c>
      <c r="AE943" s="362" t="str">
        <f aca="false">CONCATENATE(IF(AS943="","",AS943),IF(AU943="","",AU943),IF(AW943="","",AW943),IF(AY943="","",AY943),IF(BA943="","",BA943),IF(BC943="","",BC943))</f>
        <v>1</v>
      </c>
      <c r="AF943" s="362" t="str">
        <f aca="false">IF('Felling&amp;Restocking'!I943="","",IFERROR(VLOOKUP( 'Felling&amp;Restocking'!I943,SpeciesList[],2,0),"," &amp; 'Felling&amp;Restocking'!I943))</f>
        <v/>
      </c>
      <c r="AG943" s="362" t="str">
        <f aca="false">IF('Felling&amp;Restocking'!I943="","",VLOOKUP( 'Felling&amp;Restocking'!I943,SpeciesList[],4,0))</f>
        <v/>
      </c>
      <c r="AH943" s="362" t="str">
        <f aca="false">IF('Felling&amp;Restocking'!J943="","",IFERROR("," &amp; VLOOKUP( 'Felling&amp;Restocking'!J943,SpeciesList[],2,0),"," &amp; 'Felling&amp;Restocking'!J943))</f>
        <v/>
      </c>
      <c r="AI943" s="362" t="str">
        <f aca="false">IF('Felling&amp;Restocking'!J943="","",VLOOKUP( 'Felling&amp;Restocking'!J943,SpeciesList[],4,0))</f>
        <v/>
      </c>
      <c r="AJ943" s="362" t="str">
        <f aca="false">IF('Felling&amp;Restocking'!K943="","",IFERROR("," &amp; VLOOKUP( 'Felling&amp;Restocking'!K943,SpeciesList[],2,0),"," &amp; 'Felling&amp;Restocking'!K943))</f>
        <v/>
      </c>
      <c r="AK943" s="362" t="str">
        <f aca="false">IF('Felling&amp;Restocking'!K943="","",VLOOKUP( 'Felling&amp;Restocking'!K943,SpeciesList[],4,0))</f>
        <v/>
      </c>
      <c r="AL943" s="362" t="str">
        <f aca="false">IF('Felling&amp;Restocking'!L943="","",IFERROR("," &amp; VLOOKUP( 'Felling&amp;Restocking'!L943,SpeciesList[],2,0),"," &amp; 'Felling&amp;Restocking'!L943))</f>
        <v/>
      </c>
      <c r="AM943" s="362" t="str">
        <f aca="false">IF('Felling&amp;Restocking'!L943="","",VLOOKUP( 'Felling&amp;Restocking'!L943,SpeciesList[],4,0))</f>
        <v/>
      </c>
      <c r="AN943" s="362" t="str">
        <f aca="false">IF('Felling&amp;Restocking'!M943="","",IFERROR("," &amp; VLOOKUP( 'Felling&amp;Restocking'!M943,SpeciesList[],2,0),"," &amp; 'Felling&amp;Restocking'!M943))</f>
        <v/>
      </c>
      <c r="AO943" s="362" t="str">
        <f aca="false">IF('Felling&amp;Restocking'!M943="","",VLOOKUP( 'Felling&amp;Restocking'!M943,SpeciesList[],4,0))</f>
        <v/>
      </c>
      <c r="AP943" s="362" t="str">
        <f aca="false">IF('Felling&amp;Restocking'!N943="","",IFERROR("," &amp; VLOOKUP( 'Felling&amp;Restocking'!N943,SpeciesList[],2,0),"," &amp; 'Felling&amp;Restocking'!N943))</f>
        <v/>
      </c>
      <c r="AQ943" s="362" t="str">
        <f aca="false">IF('Felling&amp;Restocking'!N943="","",VLOOKUP( 'Felling&amp;Restocking'!N943,SpeciesList[],4,0))</f>
        <v/>
      </c>
      <c r="AT943" s="362" t="str">
        <f aca="false">IF('Sub-Cpt Record'!A943&lt;&gt;"",CONCATENATE('Sub-Cpt Record'!A943,'Sub-Cpt Record'!B943,'Sub-Cpt Record'!C943),"")</f>
        <v/>
      </c>
      <c r="AU943" s="362" t="n">
        <f aca="false">IF($AT943="",1,COUNTIFS($AT$11:$AT$1000, $AT943))</f>
        <v>1</v>
      </c>
      <c r="AV943" s="362" t="n">
        <f aca="false">IF(AT943&lt;&gt;"",'Sub-Cpt Record'!C943/CODE!AU943,0)</f>
        <v>0</v>
      </c>
    </row>
    <row r="944" customFormat="false" ht="15" hidden="false" customHeight="false" outlineLevel="0" collapsed="false">
      <c r="A944" s="362" t="str">
        <f aca="false">IF('Sub-Cpt Record'!B944="",IF(OR('Sub-Cpt Record'!A944=0,'Sub-Cpt Record'!A944=""),"",'Sub-Cpt Record'!A944),CONCATENATE('Sub-Cpt Record'!A944&amp;'Sub-Cpt Record'!B944))</f>
        <v/>
      </c>
      <c r="B944" s="362" t="n">
        <f aca="false">IF($A944="",1,COUNTIFS($A$11:$A$1000, $A944))</f>
        <v>1</v>
      </c>
      <c r="C944" s="363" t="str">
        <f aca="false">IF('Sub-Cpt Record'!E944 = "","",'Sub-Cpt Record'!E944&amp;"  ")</f>
        <v/>
      </c>
      <c r="D944" s="362" t="str">
        <f aca="false">IF('Sub-Cpt Record'!F944 = "","",'Sub-Cpt Record'!F944&amp;"  ")</f>
        <v/>
      </c>
      <c r="E944" s="362" t="str">
        <f aca="false">IF('Sub-Cpt Record'!G944 = "","",'Sub-Cpt Record'!G944&amp;"  ")</f>
        <v/>
      </c>
      <c r="F944" s="362" t="str">
        <f aca="false">IF('Sub-Cpt Record'!H944 = "","",'Sub-Cpt Record'!H944&amp;"  ")</f>
        <v/>
      </c>
      <c r="G944" s="362" t="str">
        <f aca="false">IF('Sub-Cpt Record'!I944 = "","",'Sub-Cpt Record'!I944&amp;"  ")</f>
        <v/>
      </c>
      <c r="H944" s="362" t="str">
        <f aca="false">IF('Sub-Cpt Record'!J944 = "","",'Sub-Cpt Record'!J944&amp;"  ")</f>
        <v/>
      </c>
      <c r="I944" s="364" t="str">
        <f aca="false">CONCATENATE(C944&amp;D944&amp;E944&amp;F944&amp;G944&amp;H944)</f>
        <v/>
      </c>
      <c r="J944" s="362" t="n">
        <f aca="false">IF(A944&lt;&gt;"",'Sub-Cpt Record'!C944/CODE!B944,0)</f>
        <v>0</v>
      </c>
      <c r="L944" s="365" t="str">
        <f aca="false">IF(A944="",IF(L945=1,1,""),1)</f>
        <v/>
      </c>
      <c r="N944" s="366" t="n">
        <f aca="false">COUNTIFS('Felling&amp;Restocking'!$A$11:$A$1000, 'Felling&amp;Restocking'!$A944, 'Felling&amp;Restocking'!$B$11:$B$1000, 'Felling&amp;Restocking'!$B944, 'Felling&amp;Restocking'!$H$11:$H$1000, 'Felling&amp;Restocking'!$H944)</f>
        <v>0</v>
      </c>
      <c r="O944" s="366" t="n">
        <f aca="false">IF(OR('Felling&amp;Restocking'!H944=0,'Felling&amp;Restocking'!H944=""),0,1)</f>
        <v>0</v>
      </c>
      <c r="P944" s="367" t="n">
        <f aca="false">SUM('Felling&amp;Restocking'!O944+'Felling&amp;Restocking'!P944)</f>
        <v>0</v>
      </c>
      <c r="S944" s="369" t="n">
        <f aca="false">IF(AND(O944&lt;&gt;0,P944&lt;&gt;0,'Felling&amp;Restocking'!G944&lt;&gt;0,AA944="",AC944=""),1,0)</f>
        <v>0</v>
      </c>
      <c r="T944" s="370" t="str">
        <f aca="false">IF(OR('Felling&amp;Restocking'!G944=0,'Felling&amp;Restocking'!G944=""),"",SUM('Felling&amp;Restocking'!O944/P944)*'Felling&amp;Restocking'!G944)</f>
        <v/>
      </c>
      <c r="U944" s="370" t="str">
        <f aca="false">IF(OR('Felling&amp;Restocking'!G944=0,'Felling&amp;Restocking'!G944=""),"",SUM('Felling&amp;Restocking'!P944/P944)*'Felling&amp;Restocking'!G944)</f>
        <v/>
      </c>
      <c r="V944" s="371" t="n">
        <f aca="false">IF(CONCATENATE('Felling&amp;Restocking'!U944&amp;'Felling&amp;Restocking'!W944&amp;'Felling&amp;Restocking'!Y944&amp;'Felling&amp;Restocking'!AA944&amp;'Felling&amp;Restocking'!AC944)="",0,1)</f>
        <v>0</v>
      </c>
      <c r="W944" s="372" t="n">
        <f aca="false">IF(OR(OR(TRIM('Felling&amp;Restocking'!H944)="T",TRIM('Felling&amp;Restocking'!H944)="DF",TRIM('Felling&amp;Restocking'!H944)="OS"),O944=0),0,1)</f>
        <v>0</v>
      </c>
      <c r="X944" s="372" t="n">
        <f aca="false">IF(OR('Felling&amp;Restocking'!$S944="",OR('Felling&amp;Restocking'!$S944=0,'Felling&amp;Restocking'!$S944="N/A")),0,1)</f>
        <v>0</v>
      </c>
      <c r="Y944" s="362" t="str">
        <f aca="false">IF(W944=1,T944,"")</f>
        <v/>
      </c>
      <c r="Z944" s="362" t="str">
        <f aca="false">IF(W944=1,U944,"")</f>
        <v/>
      </c>
      <c r="AA944" s="363" t="str">
        <f aca="false">CONCATENATE(IF(AND(AG944="B",AF944&lt;&gt;""),AF944,""),IF(AND(AI944="B",AH944&lt;&gt;""),AH944,""),IF(AND(AK944="B",AJ944&lt;&gt;""),AJ944,""),IF(AND(AM944="B",AL944&lt;&gt;""),AL944,""),IF(AND(AO944="B",AN944&lt;&gt;""),AN944,""),IF(AND(AQ944="B",AP944&lt;&gt;""),AP944,""))</f>
        <v/>
      </c>
      <c r="AC944" s="362" t="str">
        <f aca="false">CONCATENATE(IF(AND(AG944="C",AF944&lt;&gt;""),AF944,""),IF(AND(AI944="C",AH944&lt;&gt;""),AH944,""),IF(AND(AK944="C",AJ944&lt;&gt;""),AJ944,""),IF(AND(AM944="C",AL944&lt;&gt;""),AL944,""),IF(AND(AO944="C",AN944&lt;&gt;""),AN944,""),IF(AND(AQ944="C",AP944&lt;&gt;""),AP944,""))</f>
        <v/>
      </c>
      <c r="AE944" s="362" t="str">
        <f aca="false">CONCATENATE(IF(AS944="","",AS944),IF(AU944="","",AU944),IF(AW944="","",AW944),IF(AY944="","",AY944),IF(BA944="","",BA944),IF(BC944="","",BC944))</f>
        <v>1</v>
      </c>
      <c r="AF944" s="362" t="str">
        <f aca="false">IF('Felling&amp;Restocking'!I944="","",IFERROR(VLOOKUP( 'Felling&amp;Restocking'!I944,SpeciesList[],2,0),"," &amp; 'Felling&amp;Restocking'!I944))</f>
        <v/>
      </c>
      <c r="AG944" s="362" t="str">
        <f aca="false">IF('Felling&amp;Restocking'!I944="","",VLOOKUP( 'Felling&amp;Restocking'!I944,SpeciesList[],4,0))</f>
        <v/>
      </c>
      <c r="AH944" s="362" t="str">
        <f aca="false">IF('Felling&amp;Restocking'!J944="","",IFERROR("," &amp; VLOOKUP( 'Felling&amp;Restocking'!J944,SpeciesList[],2,0),"," &amp; 'Felling&amp;Restocking'!J944))</f>
        <v/>
      </c>
      <c r="AI944" s="362" t="str">
        <f aca="false">IF('Felling&amp;Restocking'!J944="","",VLOOKUP( 'Felling&amp;Restocking'!J944,SpeciesList[],4,0))</f>
        <v/>
      </c>
      <c r="AJ944" s="362" t="str">
        <f aca="false">IF('Felling&amp;Restocking'!K944="","",IFERROR("," &amp; VLOOKUP( 'Felling&amp;Restocking'!K944,SpeciesList[],2,0),"," &amp; 'Felling&amp;Restocking'!K944))</f>
        <v/>
      </c>
      <c r="AK944" s="362" t="str">
        <f aca="false">IF('Felling&amp;Restocking'!K944="","",VLOOKUP( 'Felling&amp;Restocking'!K944,SpeciesList[],4,0))</f>
        <v/>
      </c>
      <c r="AL944" s="362" t="str">
        <f aca="false">IF('Felling&amp;Restocking'!L944="","",IFERROR("," &amp; VLOOKUP( 'Felling&amp;Restocking'!L944,SpeciesList[],2,0),"," &amp; 'Felling&amp;Restocking'!L944))</f>
        <v/>
      </c>
      <c r="AM944" s="362" t="str">
        <f aca="false">IF('Felling&amp;Restocking'!L944="","",VLOOKUP( 'Felling&amp;Restocking'!L944,SpeciesList[],4,0))</f>
        <v/>
      </c>
      <c r="AN944" s="362" t="str">
        <f aca="false">IF('Felling&amp;Restocking'!M944="","",IFERROR("," &amp; VLOOKUP( 'Felling&amp;Restocking'!M944,SpeciesList[],2,0),"," &amp; 'Felling&amp;Restocking'!M944))</f>
        <v/>
      </c>
      <c r="AO944" s="362" t="str">
        <f aca="false">IF('Felling&amp;Restocking'!M944="","",VLOOKUP( 'Felling&amp;Restocking'!M944,SpeciesList[],4,0))</f>
        <v/>
      </c>
      <c r="AP944" s="362" t="str">
        <f aca="false">IF('Felling&amp;Restocking'!N944="","",IFERROR("," &amp; VLOOKUP( 'Felling&amp;Restocking'!N944,SpeciesList[],2,0),"," &amp; 'Felling&amp;Restocking'!N944))</f>
        <v/>
      </c>
      <c r="AQ944" s="362" t="str">
        <f aca="false">IF('Felling&amp;Restocking'!N944="","",VLOOKUP( 'Felling&amp;Restocking'!N944,SpeciesList[],4,0))</f>
        <v/>
      </c>
      <c r="AT944" s="362" t="str">
        <f aca="false">IF('Sub-Cpt Record'!A944&lt;&gt;"",CONCATENATE('Sub-Cpt Record'!A944,'Sub-Cpt Record'!B944,'Sub-Cpt Record'!C944),"")</f>
        <v/>
      </c>
      <c r="AU944" s="362" t="n">
        <f aca="false">IF($AT944="",1,COUNTIFS($AT$11:$AT$1000, $AT944))</f>
        <v>1</v>
      </c>
      <c r="AV944" s="362" t="n">
        <f aca="false">IF(AT944&lt;&gt;"",'Sub-Cpt Record'!C944/CODE!AU944,0)</f>
        <v>0</v>
      </c>
    </row>
    <row r="945" customFormat="false" ht="15" hidden="false" customHeight="false" outlineLevel="0" collapsed="false">
      <c r="A945" s="362" t="str">
        <f aca="false">IF('Sub-Cpt Record'!B945="",IF(OR('Sub-Cpt Record'!A945=0,'Sub-Cpt Record'!A945=""),"",'Sub-Cpt Record'!A945),CONCATENATE('Sub-Cpt Record'!A945&amp;'Sub-Cpt Record'!B945))</f>
        <v/>
      </c>
      <c r="B945" s="362" t="n">
        <f aca="false">IF($A945="",1,COUNTIFS($A$11:$A$1000, $A945))</f>
        <v>1</v>
      </c>
      <c r="C945" s="363" t="str">
        <f aca="false">IF('Sub-Cpt Record'!E945 = "","",'Sub-Cpt Record'!E945&amp;"  ")</f>
        <v/>
      </c>
      <c r="D945" s="362" t="str">
        <f aca="false">IF('Sub-Cpt Record'!F945 = "","",'Sub-Cpt Record'!F945&amp;"  ")</f>
        <v/>
      </c>
      <c r="E945" s="362" t="str">
        <f aca="false">IF('Sub-Cpt Record'!G945 = "","",'Sub-Cpt Record'!G945&amp;"  ")</f>
        <v/>
      </c>
      <c r="F945" s="362" t="str">
        <f aca="false">IF('Sub-Cpt Record'!H945 = "","",'Sub-Cpt Record'!H945&amp;"  ")</f>
        <v/>
      </c>
      <c r="G945" s="362" t="str">
        <f aca="false">IF('Sub-Cpt Record'!I945 = "","",'Sub-Cpt Record'!I945&amp;"  ")</f>
        <v/>
      </c>
      <c r="H945" s="362" t="str">
        <f aca="false">IF('Sub-Cpt Record'!J945 = "","",'Sub-Cpt Record'!J945&amp;"  ")</f>
        <v/>
      </c>
      <c r="I945" s="364" t="str">
        <f aca="false">CONCATENATE(C945&amp;D945&amp;E945&amp;F945&amp;G945&amp;H945)</f>
        <v/>
      </c>
      <c r="J945" s="362" t="n">
        <f aca="false">IF(A945&lt;&gt;"",'Sub-Cpt Record'!C945/CODE!B945,0)</f>
        <v>0</v>
      </c>
      <c r="L945" s="365" t="str">
        <f aca="false">IF(A945="",IF(L946=1,1,""),1)</f>
        <v/>
      </c>
      <c r="N945" s="366" t="n">
        <f aca="false">COUNTIFS('Felling&amp;Restocking'!$A$11:$A$1000, 'Felling&amp;Restocking'!$A945, 'Felling&amp;Restocking'!$B$11:$B$1000, 'Felling&amp;Restocking'!$B945, 'Felling&amp;Restocking'!$H$11:$H$1000, 'Felling&amp;Restocking'!$H945)</f>
        <v>0</v>
      </c>
      <c r="O945" s="366" t="n">
        <f aca="false">IF(OR('Felling&amp;Restocking'!H945=0,'Felling&amp;Restocking'!H945=""),0,1)</f>
        <v>0</v>
      </c>
      <c r="P945" s="367" t="n">
        <f aca="false">SUM('Felling&amp;Restocking'!O945+'Felling&amp;Restocking'!P945)</f>
        <v>0</v>
      </c>
      <c r="S945" s="369" t="n">
        <f aca="false">IF(AND(O945&lt;&gt;0,P945&lt;&gt;0,'Felling&amp;Restocking'!G945&lt;&gt;0,AA945="",AC945=""),1,0)</f>
        <v>0</v>
      </c>
      <c r="T945" s="370" t="str">
        <f aca="false">IF(OR('Felling&amp;Restocking'!G945=0,'Felling&amp;Restocking'!G945=""),"",SUM('Felling&amp;Restocking'!O945/P945)*'Felling&amp;Restocking'!G945)</f>
        <v/>
      </c>
      <c r="U945" s="370" t="str">
        <f aca="false">IF(OR('Felling&amp;Restocking'!G945=0,'Felling&amp;Restocking'!G945=""),"",SUM('Felling&amp;Restocking'!P945/P945)*'Felling&amp;Restocking'!G945)</f>
        <v/>
      </c>
      <c r="V945" s="371" t="n">
        <f aca="false">IF(CONCATENATE('Felling&amp;Restocking'!U945&amp;'Felling&amp;Restocking'!W945&amp;'Felling&amp;Restocking'!Y945&amp;'Felling&amp;Restocking'!AA945&amp;'Felling&amp;Restocking'!AC945)="",0,1)</f>
        <v>0</v>
      </c>
      <c r="W945" s="372" t="n">
        <f aca="false">IF(OR(OR(TRIM('Felling&amp;Restocking'!H945)="T",TRIM('Felling&amp;Restocking'!H945)="DF",TRIM('Felling&amp;Restocking'!H945)="OS"),O945=0),0,1)</f>
        <v>0</v>
      </c>
      <c r="X945" s="372" t="n">
        <f aca="false">IF(OR('Felling&amp;Restocking'!$S945="",OR('Felling&amp;Restocking'!$S945=0,'Felling&amp;Restocking'!$S945="N/A")),0,1)</f>
        <v>0</v>
      </c>
      <c r="Y945" s="362" t="str">
        <f aca="false">IF(W945=1,T945,"")</f>
        <v/>
      </c>
      <c r="Z945" s="362" t="str">
        <f aca="false">IF(W945=1,U945,"")</f>
        <v/>
      </c>
      <c r="AA945" s="363" t="str">
        <f aca="false">CONCATENATE(IF(AND(AG945="B",AF945&lt;&gt;""),AF945,""),IF(AND(AI945="B",AH945&lt;&gt;""),AH945,""),IF(AND(AK945="B",AJ945&lt;&gt;""),AJ945,""),IF(AND(AM945="B",AL945&lt;&gt;""),AL945,""),IF(AND(AO945="B",AN945&lt;&gt;""),AN945,""),IF(AND(AQ945="B",AP945&lt;&gt;""),AP945,""))</f>
        <v/>
      </c>
      <c r="AC945" s="362" t="str">
        <f aca="false">CONCATENATE(IF(AND(AG945="C",AF945&lt;&gt;""),AF945,""),IF(AND(AI945="C",AH945&lt;&gt;""),AH945,""),IF(AND(AK945="C",AJ945&lt;&gt;""),AJ945,""),IF(AND(AM945="C",AL945&lt;&gt;""),AL945,""),IF(AND(AO945="C",AN945&lt;&gt;""),AN945,""),IF(AND(AQ945="C",AP945&lt;&gt;""),AP945,""))</f>
        <v/>
      </c>
      <c r="AE945" s="362" t="str">
        <f aca="false">CONCATENATE(IF(AS945="","",AS945),IF(AU945="","",AU945),IF(AW945="","",AW945),IF(AY945="","",AY945),IF(BA945="","",BA945),IF(BC945="","",BC945))</f>
        <v>1</v>
      </c>
      <c r="AF945" s="362" t="str">
        <f aca="false">IF('Felling&amp;Restocking'!I945="","",IFERROR(VLOOKUP( 'Felling&amp;Restocking'!I945,SpeciesList[],2,0),"," &amp; 'Felling&amp;Restocking'!I945))</f>
        <v/>
      </c>
      <c r="AG945" s="362" t="str">
        <f aca="false">IF('Felling&amp;Restocking'!I945="","",VLOOKUP( 'Felling&amp;Restocking'!I945,SpeciesList[],4,0))</f>
        <v/>
      </c>
      <c r="AH945" s="362" t="str">
        <f aca="false">IF('Felling&amp;Restocking'!J945="","",IFERROR("," &amp; VLOOKUP( 'Felling&amp;Restocking'!J945,SpeciesList[],2,0),"," &amp; 'Felling&amp;Restocking'!J945))</f>
        <v/>
      </c>
      <c r="AI945" s="362" t="str">
        <f aca="false">IF('Felling&amp;Restocking'!J945="","",VLOOKUP( 'Felling&amp;Restocking'!J945,SpeciesList[],4,0))</f>
        <v/>
      </c>
      <c r="AJ945" s="362" t="str">
        <f aca="false">IF('Felling&amp;Restocking'!K945="","",IFERROR("," &amp; VLOOKUP( 'Felling&amp;Restocking'!K945,SpeciesList[],2,0),"," &amp; 'Felling&amp;Restocking'!K945))</f>
        <v/>
      </c>
      <c r="AK945" s="362" t="str">
        <f aca="false">IF('Felling&amp;Restocking'!K945="","",VLOOKUP( 'Felling&amp;Restocking'!K945,SpeciesList[],4,0))</f>
        <v/>
      </c>
      <c r="AL945" s="362" t="str">
        <f aca="false">IF('Felling&amp;Restocking'!L945="","",IFERROR("," &amp; VLOOKUP( 'Felling&amp;Restocking'!L945,SpeciesList[],2,0),"," &amp; 'Felling&amp;Restocking'!L945))</f>
        <v/>
      </c>
      <c r="AM945" s="362" t="str">
        <f aca="false">IF('Felling&amp;Restocking'!L945="","",VLOOKUP( 'Felling&amp;Restocking'!L945,SpeciesList[],4,0))</f>
        <v/>
      </c>
      <c r="AN945" s="362" t="str">
        <f aca="false">IF('Felling&amp;Restocking'!M945="","",IFERROR("," &amp; VLOOKUP( 'Felling&amp;Restocking'!M945,SpeciesList[],2,0),"," &amp; 'Felling&amp;Restocking'!M945))</f>
        <v/>
      </c>
      <c r="AO945" s="362" t="str">
        <f aca="false">IF('Felling&amp;Restocking'!M945="","",VLOOKUP( 'Felling&amp;Restocking'!M945,SpeciesList[],4,0))</f>
        <v/>
      </c>
      <c r="AP945" s="362" t="str">
        <f aca="false">IF('Felling&amp;Restocking'!N945="","",IFERROR("," &amp; VLOOKUP( 'Felling&amp;Restocking'!N945,SpeciesList[],2,0),"," &amp; 'Felling&amp;Restocking'!N945))</f>
        <v/>
      </c>
      <c r="AQ945" s="362" t="str">
        <f aca="false">IF('Felling&amp;Restocking'!N945="","",VLOOKUP( 'Felling&amp;Restocking'!N945,SpeciesList[],4,0))</f>
        <v/>
      </c>
      <c r="AT945" s="362" t="str">
        <f aca="false">IF('Sub-Cpt Record'!A945&lt;&gt;"",CONCATENATE('Sub-Cpt Record'!A945,'Sub-Cpt Record'!B945,'Sub-Cpt Record'!C945),"")</f>
        <v/>
      </c>
      <c r="AU945" s="362" t="n">
        <f aca="false">IF($AT945="",1,COUNTIFS($AT$11:$AT$1000, $AT945))</f>
        <v>1</v>
      </c>
      <c r="AV945" s="362" t="n">
        <f aca="false">IF(AT945&lt;&gt;"",'Sub-Cpt Record'!C945/CODE!AU945,0)</f>
        <v>0</v>
      </c>
    </row>
    <row r="946" customFormat="false" ht="15" hidden="false" customHeight="false" outlineLevel="0" collapsed="false">
      <c r="A946" s="362" t="str">
        <f aca="false">IF('Sub-Cpt Record'!B946="",IF(OR('Sub-Cpt Record'!A946=0,'Sub-Cpt Record'!A946=""),"",'Sub-Cpt Record'!A946),CONCATENATE('Sub-Cpt Record'!A946&amp;'Sub-Cpt Record'!B946))</f>
        <v/>
      </c>
      <c r="B946" s="362" t="n">
        <f aca="false">IF($A946="",1,COUNTIFS($A$11:$A$1000, $A946))</f>
        <v>1</v>
      </c>
      <c r="C946" s="363" t="str">
        <f aca="false">IF('Sub-Cpt Record'!E946 = "","",'Sub-Cpt Record'!E946&amp;"  ")</f>
        <v/>
      </c>
      <c r="D946" s="362" t="str">
        <f aca="false">IF('Sub-Cpt Record'!F946 = "","",'Sub-Cpt Record'!F946&amp;"  ")</f>
        <v/>
      </c>
      <c r="E946" s="362" t="str">
        <f aca="false">IF('Sub-Cpt Record'!G946 = "","",'Sub-Cpt Record'!G946&amp;"  ")</f>
        <v/>
      </c>
      <c r="F946" s="362" t="str">
        <f aca="false">IF('Sub-Cpt Record'!H946 = "","",'Sub-Cpt Record'!H946&amp;"  ")</f>
        <v/>
      </c>
      <c r="G946" s="362" t="str">
        <f aca="false">IF('Sub-Cpt Record'!I946 = "","",'Sub-Cpt Record'!I946&amp;"  ")</f>
        <v/>
      </c>
      <c r="H946" s="362" t="str">
        <f aca="false">IF('Sub-Cpt Record'!J946 = "","",'Sub-Cpt Record'!J946&amp;"  ")</f>
        <v/>
      </c>
      <c r="I946" s="364" t="str">
        <f aca="false">CONCATENATE(C946&amp;D946&amp;E946&amp;F946&amp;G946&amp;H946)</f>
        <v/>
      </c>
      <c r="J946" s="362" t="n">
        <f aca="false">IF(A946&lt;&gt;"",'Sub-Cpt Record'!C946/CODE!B946,0)</f>
        <v>0</v>
      </c>
      <c r="L946" s="365" t="str">
        <f aca="false">IF(A946="",IF(L947=1,1,""),1)</f>
        <v/>
      </c>
      <c r="N946" s="366" t="n">
        <f aca="false">COUNTIFS('Felling&amp;Restocking'!$A$11:$A$1000, 'Felling&amp;Restocking'!$A946, 'Felling&amp;Restocking'!$B$11:$B$1000, 'Felling&amp;Restocking'!$B946, 'Felling&amp;Restocking'!$H$11:$H$1000, 'Felling&amp;Restocking'!$H946)</f>
        <v>0</v>
      </c>
      <c r="O946" s="366" t="n">
        <f aca="false">IF(OR('Felling&amp;Restocking'!H946=0,'Felling&amp;Restocking'!H946=""),0,1)</f>
        <v>0</v>
      </c>
      <c r="P946" s="367" t="n">
        <f aca="false">SUM('Felling&amp;Restocking'!O946+'Felling&amp;Restocking'!P946)</f>
        <v>0</v>
      </c>
      <c r="S946" s="369" t="n">
        <f aca="false">IF(AND(O946&lt;&gt;0,P946&lt;&gt;0,'Felling&amp;Restocking'!G946&lt;&gt;0,AA946="",AC946=""),1,0)</f>
        <v>0</v>
      </c>
      <c r="T946" s="370" t="str">
        <f aca="false">IF(OR('Felling&amp;Restocking'!G946=0,'Felling&amp;Restocking'!G946=""),"",SUM('Felling&amp;Restocking'!O946/P946)*'Felling&amp;Restocking'!G946)</f>
        <v/>
      </c>
      <c r="U946" s="370" t="str">
        <f aca="false">IF(OR('Felling&amp;Restocking'!G946=0,'Felling&amp;Restocking'!G946=""),"",SUM('Felling&amp;Restocking'!P946/P946)*'Felling&amp;Restocking'!G946)</f>
        <v/>
      </c>
      <c r="V946" s="371" t="n">
        <f aca="false">IF(CONCATENATE('Felling&amp;Restocking'!U946&amp;'Felling&amp;Restocking'!W946&amp;'Felling&amp;Restocking'!Y946&amp;'Felling&amp;Restocking'!AA946&amp;'Felling&amp;Restocking'!AC946)="",0,1)</f>
        <v>0</v>
      </c>
      <c r="W946" s="372" t="n">
        <f aca="false">IF(OR(OR(TRIM('Felling&amp;Restocking'!H946)="T",TRIM('Felling&amp;Restocking'!H946)="DF",TRIM('Felling&amp;Restocking'!H946)="OS"),O946=0),0,1)</f>
        <v>0</v>
      </c>
      <c r="X946" s="372" t="n">
        <f aca="false">IF(OR('Felling&amp;Restocking'!$S946="",OR('Felling&amp;Restocking'!$S946=0,'Felling&amp;Restocking'!$S946="N/A")),0,1)</f>
        <v>0</v>
      </c>
      <c r="Y946" s="362" t="str">
        <f aca="false">IF(W946=1,T946,"")</f>
        <v/>
      </c>
      <c r="Z946" s="362" t="str">
        <f aca="false">IF(W946=1,U946,"")</f>
        <v/>
      </c>
      <c r="AA946" s="363" t="str">
        <f aca="false">CONCATENATE(IF(AND(AG946="B",AF946&lt;&gt;""),AF946,""),IF(AND(AI946="B",AH946&lt;&gt;""),AH946,""),IF(AND(AK946="B",AJ946&lt;&gt;""),AJ946,""),IF(AND(AM946="B",AL946&lt;&gt;""),AL946,""),IF(AND(AO946="B",AN946&lt;&gt;""),AN946,""),IF(AND(AQ946="B",AP946&lt;&gt;""),AP946,""))</f>
        <v/>
      </c>
      <c r="AC946" s="362" t="str">
        <f aca="false">CONCATENATE(IF(AND(AG946="C",AF946&lt;&gt;""),AF946,""),IF(AND(AI946="C",AH946&lt;&gt;""),AH946,""),IF(AND(AK946="C",AJ946&lt;&gt;""),AJ946,""),IF(AND(AM946="C",AL946&lt;&gt;""),AL946,""),IF(AND(AO946="C",AN946&lt;&gt;""),AN946,""),IF(AND(AQ946="C",AP946&lt;&gt;""),AP946,""))</f>
        <v/>
      </c>
      <c r="AE946" s="362" t="str">
        <f aca="false">CONCATENATE(IF(AS946="","",AS946),IF(AU946="","",AU946),IF(AW946="","",AW946),IF(AY946="","",AY946),IF(BA946="","",BA946),IF(BC946="","",BC946))</f>
        <v>1</v>
      </c>
      <c r="AF946" s="362" t="str">
        <f aca="false">IF('Felling&amp;Restocking'!I946="","",IFERROR(VLOOKUP( 'Felling&amp;Restocking'!I946,SpeciesList[],2,0),"," &amp; 'Felling&amp;Restocking'!I946))</f>
        <v/>
      </c>
      <c r="AG946" s="362" t="str">
        <f aca="false">IF('Felling&amp;Restocking'!I946="","",VLOOKUP( 'Felling&amp;Restocking'!I946,SpeciesList[],4,0))</f>
        <v/>
      </c>
      <c r="AH946" s="362" t="str">
        <f aca="false">IF('Felling&amp;Restocking'!J946="","",IFERROR("," &amp; VLOOKUP( 'Felling&amp;Restocking'!J946,SpeciesList[],2,0),"," &amp; 'Felling&amp;Restocking'!J946))</f>
        <v/>
      </c>
      <c r="AI946" s="362" t="str">
        <f aca="false">IF('Felling&amp;Restocking'!J946="","",VLOOKUP( 'Felling&amp;Restocking'!J946,SpeciesList[],4,0))</f>
        <v/>
      </c>
      <c r="AJ946" s="362" t="str">
        <f aca="false">IF('Felling&amp;Restocking'!K946="","",IFERROR("," &amp; VLOOKUP( 'Felling&amp;Restocking'!K946,SpeciesList[],2,0),"," &amp; 'Felling&amp;Restocking'!K946))</f>
        <v/>
      </c>
      <c r="AK946" s="362" t="str">
        <f aca="false">IF('Felling&amp;Restocking'!K946="","",VLOOKUP( 'Felling&amp;Restocking'!K946,SpeciesList[],4,0))</f>
        <v/>
      </c>
      <c r="AL946" s="362" t="str">
        <f aca="false">IF('Felling&amp;Restocking'!L946="","",IFERROR("," &amp; VLOOKUP( 'Felling&amp;Restocking'!L946,SpeciesList[],2,0),"," &amp; 'Felling&amp;Restocking'!L946))</f>
        <v/>
      </c>
      <c r="AM946" s="362" t="str">
        <f aca="false">IF('Felling&amp;Restocking'!L946="","",VLOOKUP( 'Felling&amp;Restocking'!L946,SpeciesList[],4,0))</f>
        <v/>
      </c>
      <c r="AN946" s="362" t="str">
        <f aca="false">IF('Felling&amp;Restocking'!M946="","",IFERROR("," &amp; VLOOKUP( 'Felling&amp;Restocking'!M946,SpeciesList[],2,0),"," &amp; 'Felling&amp;Restocking'!M946))</f>
        <v/>
      </c>
      <c r="AO946" s="362" t="str">
        <f aca="false">IF('Felling&amp;Restocking'!M946="","",VLOOKUP( 'Felling&amp;Restocking'!M946,SpeciesList[],4,0))</f>
        <v/>
      </c>
      <c r="AP946" s="362" t="str">
        <f aca="false">IF('Felling&amp;Restocking'!N946="","",IFERROR("," &amp; VLOOKUP( 'Felling&amp;Restocking'!N946,SpeciesList[],2,0),"," &amp; 'Felling&amp;Restocking'!N946))</f>
        <v/>
      </c>
      <c r="AQ946" s="362" t="str">
        <f aca="false">IF('Felling&amp;Restocking'!N946="","",VLOOKUP( 'Felling&amp;Restocking'!N946,SpeciesList[],4,0))</f>
        <v/>
      </c>
      <c r="AT946" s="362" t="str">
        <f aca="false">IF('Sub-Cpt Record'!A946&lt;&gt;"",CONCATENATE('Sub-Cpt Record'!A946,'Sub-Cpt Record'!B946,'Sub-Cpt Record'!C946),"")</f>
        <v/>
      </c>
      <c r="AU946" s="362" t="n">
        <f aca="false">IF($AT946="",1,COUNTIFS($AT$11:$AT$1000, $AT946))</f>
        <v>1</v>
      </c>
      <c r="AV946" s="362" t="n">
        <f aca="false">IF(AT946&lt;&gt;"",'Sub-Cpt Record'!C946/CODE!AU946,0)</f>
        <v>0</v>
      </c>
    </row>
    <row r="947" customFormat="false" ht="15" hidden="false" customHeight="false" outlineLevel="0" collapsed="false">
      <c r="A947" s="362" t="str">
        <f aca="false">IF('Sub-Cpt Record'!B947="",IF(OR('Sub-Cpt Record'!A947=0,'Sub-Cpt Record'!A947=""),"",'Sub-Cpt Record'!A947),CONCATENATE('Sub-Cpt Record'!A947&amp;'Sub-Cpt Record'!B947))</f>
        <v/>
      </c>
      <c r="B947" s="362" t="n">
        <f aca="false">IF($A947="",1,COUNTIFS($A$11:$A$1000, $A947))</f>
        <v>1</v>
      </c>
      <c r="C947" s="363" t="str">
        <f aca="false">IF('Sub-Cpt Record'!E947 = "","",'Sub-Cpt Record'!E947&amp;"  ")</f>
        <v/>
      </c>
      <c r="D947" s="362" t="str">
        <f aca="false">IF('Sub-Cpt Record'!F947 = "","",'Sub-Cpt Record'!F947&amp;"  ")</f>
        <v/>
      </c>
      <c r="E947" s="362" t="str">
        <f aca="false">IF('Sub-Cpt Record'!G947 = "","",'Sub-Cpt Record'!G947&amp;"  ")</f>
        <v/>
      </c>
      <c r="F947" s="362" t="str">
        <f aca="false">IF('Sub-Cpt Record'!H947 = "","",'Sub-Cpt Record'!H947&amp;"  ")</f>
        <v/>
      </c>
      <c r="G947" s="362" t="str">
        <f aca="false">IF('Sub-Cpt Record'!I947 = "","",'Sub-Cpt Record'!I947&amp;"  ")</f>
        <v/>
      </c>
      <c r="H947" s="362" t="str">
        <f aca="false">IF('Sub-Cpt Record'!J947 = "","",'Sub-Cpt Record'!J947&amp;"  ")</f>
        <v/>
      </c>
      <c r="I947" s="364" t="str">
        <f aca="false">CONCATENATE(C947&amp;D947&amp;E947&amp;F947&amp;G947&amp;H947)</f>
        <v/>
      </c>
      <c r="J947" s="362" t="n">
        <f aca="false">IF(A947&lt;&gt;"",'Sub-Cpt Record'!C947/CODE!B947,0)</f>
        <v>0</v>
      </c>
      <c r="L947" s="365" t="str">
        <f aca="false">IF(A947="",IF(L948=1,1,""),1)</f>
        <v/>
      </c>
      <c r="N947" s="366" t="n">
        <f aca="false">COUNTIFS('Felling&amp;Restocking'!$A$11:$A$1000, 'Felling&amp;Restocking'!$A947, 'Felling&amp;Restocking'!$B$11:$B$1000, 'Felling&amp;Restocking'!$B947, 'Felling&amp;Restocking'!$H$11:$H$1000, 'Felling&amp;Restocking'!$H947)</f>
        <v>0</v>
      </c>
      <c r="O947" s="366" t="n">
        <f aca="false">IF(OR('Felling&amp;Restocking'!H947=0,'Felling&amp;Restocking'!H947=""),0,1)</f>
        <v>0</v>
      </c>
      <c r="P947" s="367" t="n">
        <f aca="false">SUM('Felling&amp;Restocking'!O947+'Felling&amp;Restocking'!P947)</f>
        <v>0</v>
      </c>
      <c r="S947" s="369" t="n">
        <f aca="false">IF(AND(O947&lt;&gt;0,P947&lt;&gt;0,'Felling&amp;Restocking'!G947&lt;&gt;0,AA947="",AC947=""),1,0)</f>
        <v>0</v>
      </c>
      <c r="T947" s="370" t="str">
        <f aca="false">IF(OR('Felling&amp;Restocking'!G947=0,'Felling&amp;Restocking'!G947=""),"",SUM('Felling&amp;Restocking'!O947/P947)*'Felling&amp;Restocking'!G947)</f>
        <v/>
      </c>
      <c r="U947" s="370" t="str">
        <f aca="false">IF(OR('Felling&amp;Restocking'!G947=0,'Felling&amp;Restocking'!G947=""),"",SUM('Felling&amp;Restocking'!P947/P947)*'Felling&amp;Restocking'!G947)</f>
        <v/>
      </c>
      <c r="V947" s="371" t="n">
        <f aca="false">IF(CONCATENATE('Felling&amp;Restocking'!U947&amp;'Felling&amp;Restocking'!W947&amp;'Felling&amp;Restocking'!Y947&amp;'Felling&amp;Restocking'!AA947&amp;'Felling&amp;Restocking'!AC947)="",0,1)</f>
        <v>0</v>
      </c>
      <c r="W947" s="372" t="n">
        <f aca="false">IF(OR(OR(TRIM('Felling&amp;Restocking'!H947)="T",TRIM('Felling&amp;Restocking'!H947)="DF",TRIM('Felling&amp;Restocking'!H947)="OS"),O947=0),0,1)</f>
        <v>0</v>
      </c>
      <c r="X947" s="372" t="n">
        <f aca="false">IF(OR('Felling&amp;Restocking'!$S947="",OR('Felling&amp;Restocking'!$S947=0,'Felling&amp;Restocking'!$S947="N/A")),0,1)</f>
        <v>0</v>
      </c>
      <c r="Y947" s="362" t="str">
        <f aca="false">IF(W947=1,T947,"")</f>
        <v/>
      </c>
      <c r="Z947" s="362" t="str">
        <f aca="false">IF(W947=1,U947,"")</f>
        <v/>
      </c>
      <c r="AA947" s="363" t="str">
        <f aca="false">CONCATENATE(IF(AND(AG947="B",AF947&lt;&gt;""),AF947,""),IF(AND(AI947="B",AH947&lt;&gt;""),AH947,""),IF(AND(AK947="B",AJ947&lt;&gt;""),AJ947,""),IF(AND(AM947="B",AL947&lt;&gt;""),AL947,""),IF(AND(AO947="B",AN947&lt;&gt;""),AN947,""),IF(AND(AQ947="B",AP947&lt;&gt;""),AP947,""))</f>
        <v/>
      </c>
      <c r="AC947" s="362" t="str">
        <f aca="false">CONCATENATE(IF(AND(AG947="C",AF947&lt;&gt;""),AF947,""),IF(AND(AI947="C",AH947&lt;&gt;""),AH947,""),IF(AND(AK947="C",AJ947&lt;&gt;""),AJ947,""),IF(AND(AM947="C",AL947&lt;&gt;""),AL947,""),IF(AND(AO947="C",AN947&lt;&gt;""),AN947,""),IF(AND(AQ947="C",AP947&lt;&gt;""),AP947,""))</f>
        <v/>
      </c>
      <c r="AE947" s="362" t="str">
        <f aca="false">CONCATENATE(IF(AS947="","",AS947),IF(AU947="","",AU947),IF(AW947="","",AW947),IF(AY947="","",AY947),IF(BA947="","",BA947),IF(BC947="","",BC947))</f>
        <v>1</v>
      </c>
      <c r="AF947" s="362" t="str">
        <f aca="false">IF('Felling&amp;Restocking'!I947="","",IFERROR(VLOOKUP( 'Felling&amp;Restocking'!I947,SpeciesList[],2,0),"," &amp; 'Felling&amp;Restocking'!I947))</f>
        <v/>
      </c>
      <c r="AG947" s="362" t="str">
        <f aca="false">IF('Felling&amp;Restocking'!I947="","",VLOOKUP( 'Felling&amp;Restocking'!I947,SpeciesList[],4,0))</f>
        <v/>
      </c>
      <c r="AH947" s="362" t="str">
        <f aca="false">IF('Felling&amp;Restocking'!J947="","",IFERROR("," &amp; VLOOKUP( 'Felling&amp;Restocking'!J947,SpeciesList[],2,0),"," &amp; 'Felling&amp;Restocking'!J947))</f>
        <v/>
      </c>
      <c r="AI947" s="362" t="str">
        <f aca="false">IF('Felling&amp;Restocking'!J947="","",VLOOKUP( 'Felling&amp;Restocking'!J947,SpeciesList[],4,0))</f>
        <v/>
      </c>
      <c r="AJ947" s="362" t="str">
        <f aca="false">IF('Felling&amp;Restocking'!K947="","",IFERROR("," &amp; VLOOKUP( 'Felling&amp;Restocking'!K947,SpeciesList[],2,0),"," &amp; 'Felling&amp;Restocking'!K947))</f>
        <v/>
      </c>
      <c r="AK947" s="362" t="str">
        <f aca="false">IF('Felling&amp;Restocking'!K947="","",VLOOKUP( 'Felling&amp;Restocking'!K947,SpeciesList[],4,0))</f>
        <v/>
      </c>
      <c r="AL947" s="362" t="str">
        <f aca="false">IF('Felling&amp;Restocking'!L947="","",IFERROR("," &amp; VLOOKUP( 'Felling&amp;Restocking'!L947,SpeciesList[],2,0),"," &amp; 'Felling&amp;Restocking'!L947))</f>
        <v/>
      </c>
      <c r="AM947" s="362" t="str">
        <f aca="false">IF('Felling&amp;Restocking'!L947="","",VLOOKUP( 'Felling&amp;Restocking'!L947,SpeciesList[],4,0))</f>
        <v/>
      </c>
      <c r="AN947" s="362" t="str">
        <f aca="false">IF('Felling&amp;Restocking'!M947="","",IFERROR("," &amp; VLOOKUP( 'Felling&amp;Restocking'!M947,SpeciesList[],2,0),"," &amp; 'Felling&amp;Restocking'!M947))</f>
        <v/>
      </c>
      <c r="AO947" s="362" t="str">
        <f aca="false">IF('Felling&amp;Restocking'!M947="","",VLOOKUP( 'Felling&amp;Restocking'!M947,SpeciesList[],4,0))</f>
        <v/>
      </c>
      <c r="AP947" s="362" t="str">
        <f aca="false">IF('Felling&amp;Restocking'!N947="","",IFERROR("," &amp; VLOOKUP( 'Felling&amp;Restocking'!N947,SpeciesList[],2,0),"," &amp; 'Felling&amp;Restocking'!N947))</f>
        <v/>
      </c>
      <c r="AQ947" s="362" t="str">
        <f aca="false">IF('Felling&amp;Restocking'!N947="","",VLOOKUP( 'Felling&amp;Restocking'!N947,SpeciesList[],4,0))</f>
        <v/>
      </c>
      <c r="AT947" s="362" t="str">
        <f aca="false">IF('Sub-Cpt Record'!A947&lt;&gt;"",CONCATENATE('Sub-Cpt Record'!A947,'Sub-Cpt Record'!B947,'Sub-Cpt Record'!C947),"")</f>
        <v/>
      </c>
      <c r="AU947" s="362" t="n">
        <f aca="false">IF($AT947="",1,COUNTIFS($AT$11:$AT$1000, $AT947))</f>
        <v>1</v>
      </c>
      <c r="AV947" s="362" t="n">
        <f aca="false">IF(AT947&lt;&gt;"",'Sub-Cpt Record'!C947/CODE!AU947,0)</f>
        <v>0</v>
      </c>
    </row>
    <row r="948" customFormat="false" ht="15" hidden="false" customHeight="false" outlineLevel="0" collapsed="false">
      <c r="A948" s="362" t="str">
        <f aca="false">IF('Sub-Cpt Record'!B948="",IF(OR('Sub-Cpt Record'!A948=0,'Sub-Cpt Record'!A948=""),"",'Sub-Cpt Record'!A948),CONCATENATE('Sub-Cpt Record'!A948&amp;'Sub-Cpt Record'!B948))</f>
        <v/>
      </c>
      <c r="B948" s="362" t="n">
        <f aca="false">IF($A948="",1,COUNTIFS($A$11:$A$1000, $A948))</f>
        <v>1</v>
      </c>
      <c r="C948" s="363" t="str">
        <f aca="false">IF('Sub-Cpt Record'!E948 = "","",'Sub-Cpt Record'!E948&amp;"  ")</f>
        <v/>
      </c>
      <c r="D948" s="362" t="str">
        <f aca="false">IF('Sub-Cpt Record'!F948 = "","",'Sub-Cpt Record'!F948&amp;"  ")</f>
        <v/>
      </c>
      <c r="E948" s="362" t="str">
        <f aca="false">IF('Sub-Cpt Record'!G948 = "","",'Sub-Cpt Record'!G948&amp;"  ")</f>
        <v/>
      </c>
      <c r="F948" s="362" t="str">
        <f aca="false">IF('Sub-Cpt Record'!H948 = "","",'Sub-Cpt Record'!H948&amp;"  ")</f>
        <v/>
      </c>
      <c r="G948" s="362" t="str">
        <f aca="false">IF('Sub-Cpt Record'!I948 = "","",'Sub-Cpt Record'!I948&amp;"  ")</f>
        <v/>
      </c>
      <c r="H948" s="362" t="str">
        <f aca="false">IF('Sub-Cpt Record'!J948 = "","",'Sub-Cpt Record'!J948&amp;"  ")</f>
        <v/>
      </c>
      <c r="I948" s="364" t="str">
        <f aca="false">CONCATENATE(C948&amp;D948&amp;E948&amp;F948&amp;G948&amp;H948)</f>
        <v/>
      </c>
      <c r="J948" s="362" t="n">
        <f aca="false">IF(A948&lt;&gt;"",'Sub-Cpt Record'!C948/CODE!B948,0)</f>
        <v>0</v>
      </c>
      <c r="L948" s="365" t="str">
        <f aca="false">IF(A948="",IF(L949=1,1,""),1)</f>
        <v/>
      </c>
      <c r="N948" s="366" t="n">
        <f aca="false">COUNTIFS('Felling&amp;Restocking'!$A$11:$A$1000, 'Felling&amp;Restocking'!$A948, 'Felling&amp;Restocking'!$B$11:$B$1000, 'Felling&amp;Restocking'!$B948, 'Felling&amp;Restocking'!$H$11:$H$1000, 'Felling&amp;Restocking'!$H948)</f>
        <v>0</v>
      </c>
      <c r="O948" s="366" t="n">
        <f aca="false">IF(OR('Felling&amp;Restocking'!H948=0,'Felling&amp;Restocking'!H948=""),0,1)</f>
        <v>0</v>
      </c>
      <c r="P948" s="367" t="n">
        <f aca="false">SUM('Felling&amp;Restocking'!O948+'Felling&amp;Restocking'!P948)</f>
        <v>0</v>
      </c>
      <c r="S948" s="369" t="n">
        <f aca="false">IF(AND(O948&lt;&gt;0,P948&lt;&gt;0,'Felling&amp;Restocking'!G948&lt;&gt;0,AA948="",AC948=""),1,0)</f>
        <v>0</v>
      </c>
      <c r="T948" s="370" t="str">
        <f aca="false">IF(OR('Felling&amp;Restocking'!G948=0,'Felling&amp;Restocking'!G948=""),"",SUM('Felling&amp;Restocking'!O948/P948)*'Felling&amp;Restocking'!G948)</f>
        <v/>
      </c>
      <c r="U948" s="370" t="str">
        <f aca="false">IF(OR('Felling&amp;Restocking'!G948=0,'Felling&amp;Restocking'!G948=""),"",SUM('Felling&amp;Restocking'!P948/P948)*'Felling&amp;Restocking'!G948)</f>
        <v/>
      </c>
      <c r="V948" s="371" t="n">
        <f aca="false">IF(CONCATENATE('Felling&amp;Restocking'!U948&amp;'Felling&amp;Restocking'!W948&amp;'Felling&amp;Restocking'!Y948&amp;'Felling&amp;Restocking'!AA948&amp;'Felling&amp;Restocking'!AC948)="",0,1)</f>
        <v>0</v>
      </c>
      <c r="W948" s="372" t="n">
        <f aca="false">IF(OR(OR(TRIM('Felling&amp;Restocking'!H948)="T",TRIM('Felling&amp;Restocking'!H948)="DF",TRIM('Felling&amp;Restocking'!H948)="OS"),O948=0),0,1)</f>
        <v>0</v>
      </c>
      <c r="X948" s="372" t="n">
        <f aca="false">IF(OR('Felling&amp;Restocking'!$S948="",OR('Felling&amp;Restocking'!$S948=0,'Felling&amp;Restocking'!$S948="N/A")),0,1)</f>
        <v>0</v>
      </c>
      <c r="Y948" s="362" t="str">
        <f aca="false">IF(W948=1,T948,"")</f>
        <v/>
      </c>
      <c r="Z948" s="362" t="str">
        <f aca="false">IF(W948=1,U948,"")</f>
        <v/>
      </c>
      <c r="AA948" s="363" t="str">
        <f aca="false">CONCATENATE(IF(AND(AG948="B",AF948&lt;&gt;""),AF948,""),IF(AND(AI948="B",AH948&lt;&gt;""),AH948,""),IF(AND(AK948="B",AJ948&lt;&gt;""),AJ948,""),IF(AND(AM948="B",AL948&lt;&gt;""),AL948,""),IF(AND(AO948="B",AN948&lt;&gt;""),AN948,""),IF(AND(AQ948="B",AP948&lt;&gt;""),AP948,""))</f>
        <v/>
      </c>
      <c r="AC948" s="362" t="str">
        <f aca="false">CONCATENATE(IF(AND(AG948="C",AF948&lt;&gt;""),AF948,""),IF(AND(AI948="C",AH948&lt;&gt;""),AH948,""),IF(AND(AK948="C",AJ948&lt;&gt;""),AJ948,""),IF(AND(AM948="C",AL948&lt;&gt;""),AL948,""),IF(AND(AO948="C",AN948&lt;&gt;""),AN948,""),IF(AND(AQ948="C",AP948&lt;&gt;""),AP948,""))</f>
        <v/>
      </c>
      <c r="AE948" s="362" t="str">
        <f aca="false">CONCATENATE(IF(AS948="","",AS948),IF(AU948="","",AU948),IF(AW948="","",AW948),IF(AY948="","",AY948),IF(BA948="","",BA948),IF(BC948="","",BC948))</f>
        <v>1</v>
      </c>
      <c r="AF948" s="362" t="str">
        <f aca="false">IF('Felling&amp;Restocking'!I948="","",IFERROR(VLOOKUP( 'Felling&amp;Restocking'!I948,SpeciesList[],2,0),"," &amp; 'Felling&amp;Restocking'!I948))</f>
        <v/>
      </c>
      <c r="AG948" s="362" t="str">
        <f aca="false">IF('Felling&amp;Restocking'!I948="","",VLOOKUP( 'Felling&amp;Restocking'!I948,SpeciesList[],4,0))</f>
        <v/>
      </c>
      <c r="AH948" s="362" t="str">
        <f aca="false">IF('Felling&amp;Restocking'!J948="","",IFERROR("," &amp; VLOOKUP( 'Felling&amp;Restocking'!J948,SpeciesList[],2,0),"," &amp; 'Felling&amp;Restocking'!J948))</f>
        <v/>
      </c>
      <c r="AI948" s="362" t="str">
        <f aca="false">IF('Felling&amp;Restocking'!J948="","",VLOOKUP( 'Felling&amp;Restocking'!J948,SpeciesList[],4,0))</f>
        <v/>
      </c>
      <c r="AJ948" s="362" t="str">
        <f aca="false">IF('Felling&amp;Restocking'!K948="","",IFERROR("," &amp; VLOOKUP( 'Felling&amp;Restocking'!K948,SpeciesList[],2,0),"," &amp; 'Felling&amp;Restocking'!K948))</f>
        <v/>
      </c>
      <c r="AK948" s="362" t="str">
        <f aca="false">IF('Felling&amp;Restocking'!K948="","",VLOOKUP( 'Felling&amp;Restocking'!K948,SpeciesList[],4,0))</f>
        <v/>
      </c>
      <c r="AL948" s="362" t="str">
        <f aca="false">IF('Felling&amp;Restocking'!L948="","",IFERROR("," &amp; VLOOKUP( 'Felling&amp;Restocking'!L948,SpeciesList[],2,0),"," &amp; 'Felling&amp;Restocking'!L948))</f>
        <v/>
      </c>
      <c r="AM948" s="362" t="str">
        <f aca="false">IF('Felling&amp;Restocking'!L948="","",VLOOKUP( 'Felling&amp;Restocking'!L948,SpeciesList[],4,0))</f>
        <v/>
      </c>
      <c r="AN948" s="362" t="str">
        <f aca="false">IF('Felling&amp;Restocking'!M948="","",IFERROR("," &amp; VLOOKUP( 'Felling&amp;Restocking'!M948,SpeciesList[],2,0),"," &amp; 'Felling&amp;Restocking'!M948))</f>
        <v/>
      </c>
      <c r="AO948" s="362" t="str">
        <f aca="false">IF('Felling&amp;Restocking'!M948="","",VLOOKUP( 'Felling&amp;Restocking'!M948,SpeciesList[],4,0))</f>
        <v/>
      </c>
      <c r="AP948" s="362" t="str">
        <f aca="false">IF('Felling&amp;Restocking'!N948="","",IFERROR("," &amp; VLOOKUP( 'Felling&amp;Restocking'!N948,SpeciesList[],2,0),"," &amp; 'Felling&amp;Restocking'!N948))</f>
        <v/>
      </c>
      <c r="AQ948" s="362" t="str">
        <f aca="false">IF('Felling&amp;Restocking'!N948="","",VLOOKUP( 'Felling&amp;Restocking'!N948,SpeciesList[],4,0))</f>
        <v/>
      </c>
      <c r="AT948" s="362" t="str">
        <f aca="false">IF('Sub-Cpt Record'!A948&lt;&gt;"",CONCATENATE('Sub-Cpt Record'!A948,'Sub-Cpt Record'!B948,'Sub-Cpt Record'!C948),"")</f>
        <v/>
      </c>
      <c r="AU948" s="362" t="n">
        <f aca="false">IF($AT948="",1,COUNTIFS($AT$11:$AT$1000, $AT948))</f>
        <v>1</v>
      </c>
      <c r="AV948" s="362" t="n">
        <f aca="false">IF(AT948&lt;&gt;"",'Sub-Cpt Record'!C948/CODE!AU948,0)</f>
        <v>0</v>
      </c>
    </row>
    <row r="949" customFormat="false" ht="15" hidden="false" customHeight="false" outlineLevel="0" collapsed="false">
      <c r="A949" s="362" t="str">
        <f aca="false">IF('Sub-Cpt Record'!B949="",IF(OR('Sub-Cpt Record'!A949=0,'Sub-Cpt Record'!A949=""),"",'Sub-Cpt Record'!A949),CONCATENATE('Sub-Cpt Record'!A949&amp;'Sub-Cpt Record'!B949))</f>
        <v/>
      </c>
      <c r="B949" s="362" t="n">
        <f aca="false">IF($A949="",1,COUNTIFS($A$11:$A$1000, $A949))</f>
        <v>1</v>
      </c>
      <c r="C949" s="363" t="str">
        <f aca="false">IF('Sub-Cpt Record'!E949 = "","",'Sub-Cpt Record'!E949&amp;"  ")</f>
        <v/>
      </c>
      <c r="D949" s="362" t="str">
        <f aca="false">IF('Sub-Cpt Record'!F949 = "","",'Sub-Cpt Record'!F949&amp;"  ")</f>
        <v/>
      </c>
      <c r="E949" s="362" t="str">
        <f aca="false">IF('Sub-Cpt Record'!G949 = "","",'Sub-Cpt Record'!G949&amp;"  ")</f>
        <v/>
      </c>
      <c r="F949" s="362" t="str">
        <f aca="false">IF('Sub-Cpt Record'!H949 = "","",'Sub-Cpt Record'!H949&amp;"  ")</f>
        <v/>
      </c>
      <c r="G949" s="362" t="str">
        <f aca="false">IF('Sub-Cpt Record'!I949 = "","",'Sub-Cpt Record'!I949&amp;"  ")</f>
        <v/>
      </c>
      <c r="H949" s="362" t="str">
        <f aca="false">IF('Sub-Cpt Record'!J949 = "","",'Sub-Cpt Record'!J949&amp;"  ")</f>
        <v/>
      </c>
      <c r="I949" s="364" t="str">
        <f aca="false">CONCATENATE(C949&amp;D949&amp;E949&amp;F949&amp;G949&amp;H949)</f>
        <v/>
      </c>
      <c r="J949" s="362" t="n">
        <f aca="false">IF(A949&lt;&gt;"",'Sub-Cpt Record'!C949/CODE!B949,0)</f>
        <v>0</v>
      </c>
      <c r="L949" s="365" t="str">
        <f aca="false">IF(A949="",IF(L950=1,1,""),1)</f>
        <v/>
      </c>
      <c r="N949" s="366" t="n">
        <f aca="false">COUNTIFS('Felling&amp;Restocking'!$A$11:$A$1000, 'Felling&amp;Restocking'!$A949, 'Felling&amp;Restocking'!$B$11:$B$1000, 'Felling&amp;Restocking'!$B949, 'Felling&amp;Restocking'!$H$11:$H$1000, 'Felling&amp;Restocking'!$H949)</f>
        <v>0</v>
      </c>
      <c r="O949" s="366" t="n">
        <f aca="false">IF(OR('Felling&amp;Restocking'!H949=0,'Felling&amp;Restocking'!H949=""),0,1)</f>
        <v>0</v>
      </c>
      <c r="P949" s="367" t="n">
        <f aca="false">SUM('Felling&amp;Restocking'!O949+'Felling&amp;Restocking'!P949)</f>
        <v>0</v>
      </c>
      <c r="S949" s="369" t="n">
        <f aca="false">IF(AND(O949&lt;&gt;0,P949&lt;&gt;0,'Felling&amp;Restocking'!G949&lt;&gt;0,AA949="",AC949=""),1,0)</f>
        <v>0</v>
      </c>
      <c r="T949" s="370" t="str">
        <f aca="false">IF(OR('Felling&amp;Restocking'!G949=0,'Felling&amp;Restocking'!G949=""),"",SUM('Felling&amp;Restocking'!O949/P949)*'Felling&amp;Restocking'!G949)</f>
        <v/>
      </c>
      <c r="U949" s="370" t="str">
        <f aca="false">IF(OR('Felling&amp;Restocking'!G949=0,'Felling&amp;Restocking'!G949=""),"",SUM('Felling&amp;Restocking'!P949/P949)*'Felling&amp;Restocking'!G949)</f>
        <v/>
      </c>
      <c r="V949" s="371" t="n">
        <f aca="false">IF(CONCATENATE('Felling&amp;Restocking'!U949&amp;'Felling&amp;Restocking'!W949&amp;'Felling&amp;Restocking'!Y949&amp;'Felling&amp;Restocking'!AA949&amp;'Felling&amp;Restocking'!AC949)="",0,1)</f>
        <v>0</v>
      </c>
      <c r="W949" s="372" t="n">
        <f aca="false">IF(OR(OR(TRIM('Felling&amp;Restocking'!H949)="T",TRIM('Felling&amp;Restocking'!H949)="DF",TRIM('Felling&amp;Restocking'!H949)="OS"),O949=0),0,1)</f>
        <v>0</v>
      </c>
      <c r="X949" s="372" t="n">
        <f aca="false">IF(OR('Felling&amp;Restocking'!$S949="",OR('Felling&amp;Restocking'!$S949=0,'Felling&amp;Restocking'!$S949="N/A")),0,1)</f>
        <v>0</v>
      </c>
      <c r="Y949" s="362" t="str">
        <f aca="false">IF(W949=1,T949,"")</f>
        <v/>
      </c>
      <c r="Z949" s="362" t="str">
        <f aca="false">IF(W949=1,U949,"")</f>
        <v/>
      </c>
      <c r="AA949" s="363" t="str">
        <f aca="false">CONCATENATE(IF(AND(AG949="B",AF949&lt;&gt;""),AF949,""),IF(AND(AI949="B",AH949&lt;&gt;""),AH949,""),IF(AND(AK949="B",AJ949&lt;&gt;""),AJ949,""),IF(AND(AM949="B",AL949&lt;&gt;""),AL949,""),IF(AND(AO949="B",AN949&lt;&gt;""),AN949,""),IF(AND(AQ949="B",AP949&lt;&gt;""),AP949,""))</f>
        <v/>
      </c>
      <c r="AC949" s="362" t="str">
        <f aca="false">CONCATENATE(IF(AND(AG949="C",AF949&lt;&gt;""),AF949,""),IF(AND(AI949="C",AH949&lt;&gt;""),AH949,""),IF(AND(AK949="C",AJ949&lt;&gt;""),AJ949,""),IF(AND(AM949="C",AL949&lt;&gt;""),AL949,""),IF(AND(AO949="C",AN949&lt;&gt;""),AN949,""),IF(AND(AQ949="C",AP949&lt;&gt;""),AP949,""))</f>
        <v/>
      </c>
      <c r="AE949" s="362" t="str">
        <f aca="false">CONCATENATE(IF(AS949="","",AS949),IF(AU949="","",AU949),IF(AW949="","",AW949),IF(AY949="","",AY949),IF(BA949="","",BA949),IF(BC949="","",BC949))</f>
        <v>1</v>
      </c>
      <c r="AF949" s="362" t="str">
        <f aca="false">IF('Felling&amp;Restocking'!I949="","",IFERROR(VLOOKUP( 'Felling&amp;Restocking'!I949,SpeciesList[],2,0),"," &amp; 'Felling&amp;Restocking'!I949))</f>
        <v/>
      </c>
      <c r="AG949" s="362" t="str">
        <f aca="false">IF('Felling&amp;Restocking'!I949="","",VLOOKUP( 'Felling&amp;Restocking'!I949,SpeciesList[],4,0))</f>
        <v/>
      </c>
      <c r="AH949" s="362" t="str">
        <f aca="false">IF('Felling&amp;Restocking'!J949="","",IFERROR("," &amp; VLOOKUP( 'Felling&amp;Restocking'!J949,SpeciesList[],2,0),"," &amp; 'Felling&amp;Restocking'!J949))</f>
        <v/>
      </c>
      <c r="AI949" s="362" t="str">
        <f aca="false">IF('Felling&amp;Restocking'!J949="","",VLOOKUP( 'Felling&amp;Restocking'!J949,SpeciesList[],4,0))</f>
        <v/>
      </c>
      <c r="AJ949" s="362" t="str">
        <f aca="false">IF('Felling&amp;Restocking'!K949="","",IFERROR("," &amp; VLOOKUP( 'Felling&amp;Restocking'!K949,SpeciesList[],2,0),"," &amp; 'Felling&amp;Restocking'!K949))</f>
        <v/>
      </c>
      <c r="AK949" s="362" t="str">
        <f aca="false">IF('Felling&amp;Restocking'!K949="","",VLOOKUP( 'Felling&amp;Restocking'!K949,SpeciesList[],4,0))</f>
        <v/>
      </c>
      <c r="AL949" s="362" t="str">
        <f aca="false">IF('Felling&amp;Restocking'!L949="","",IFERROR("," &amp; VLOOKUP( 'Felling&amp;Restocking'!L949,SpeciesList[],2,0),"," &amp; 'Felling&amp;Restocking'!L949))</f>
        <v/>
      </c>
      <c r="AM949" s="362" t="str">
        <f aca="false">IF('Felling&amp;Restocking'!L949="","",VLOOKUP( 'Felling&amp;Restocking'!L949,SpeciesList[],4,0))</f>
        <v/>
      </c>
      <c r="AN949" s="362" t="str">
        <f aca="false">IF('Felling&amp;Restocking'!M949="","",IFERROR("," &amp; VLOOKUP( 'Felling&amp;Restocking'!M949,SpeciesList[],2,0),"," &amp; 'Felling&amp;Restocking'!M949))</f>
        <v/>
      </c>
      <c r="AO949" s="362" t="str">
        <f aca="false">IF('Felling&amp;Restocking'!M949="","",VLOOKUP( 'Felling&amp;Restocking'!M949,SpeciesList[],4,0))</f>
        <v/>
      </c>
      <c r="AP949" s="362" t="str">
        <f aca="false">IF('Felling&amp;Restocking'!N949="","",IFERROR("," &amp; VLOOKUP( 'Felling&amp;Restocking'!N949,SpeciesList[],2,0),"," &amp; 'Felling&amp;Restocking'!N949))</f>
        <v/>
      </c>
      <c r="AQ949" s="362" t="str">
        <f aca="false">IF('Felling&amp;Restocking'!N949="","",VLOOKUP( 'Felling&amp;Restocking'!N949,SpeciesList[],4,0))</f>
        <v/>
      </c>
      <c r="AT949" s="362" t="str">
        <f aca="false">IF('Sub-Cpt Record'!A949&lt;&gt;"",CONCATENATE('Sub-Cpt Record'!A949,'Sub-Cpt Record'!B949,'Sub-Cpt Record'!C949),"")</f>
        <v/>
      </c>
      <c r="AU949" s="362" t="n">
        <f aca="false">IF($AT949="",1,COUNTIFS($AT$11:$AT$1000, $AT949))</f>
        <v>1</v>
      </c>
      <c r="AV949" s="362" t="n">
        <f aca="false">IF(AT949&lt;&gt;"",'Sub-Cpt Record'!C949/CODE!AU949,0)</f>
        <v>0</v>
      </c>
    </row>
    <row r="950" customFormat="false" ht="15" hidden="false" customHeight="false" outlineLevel="0" collapsed="false">
      <c r="A950" s="362" t="str">
        <f aca="false">IF('Sub-Cpt Record'!B950="",IF(OR('Sub-Cpt Record'!A950=0,'Sub-Cpt Record'!A950=""),"",'Sub-Cpt Record'!A950),CONCATENATE('Sub-Cpt Record'!A950&amp;'Sub-Cpt Record'!B950))</f>
        <v/>
      </c>
      <c r="B950" s="362" t="n">
        <f aca="false">IF($A950="",1,COUNTIFS($A$11:$A$1000, $A950))</f>
        <v>1</v>
      </c>
      <c r="C950" s="363" t="str">
        <f aca="false">IF('Sub-Cpt Record'!E950 = "","",'Sub-Cpt Record'!E950&amp;"  ")</f>
        <v/>
      </c>
      <c r="D950" s="362" t="str">
        <f aca="false">IF('Sub-Cpt Record'!F950 = "","",'Sub-Cpt Record'!F950&amp;"  ")</f>
        <v/>
      </c>
      <c r="E950" s="362" t="str">
        <f aca="false">IF('Sub-Cpt Record'!G950 = "","",'Sub-Cpt Record'!G950&amp;"  ")</f>
        <v/>
      </c>
      <c r="F950" s="362" t="str">
        <f aca="false">IF('Sub-Cpt Record'!H950 = "","",'Sub-Cpt Record'!H950&amp;"  ")</f>
        <v/>
      </c>
      <c r="G950" s="362" t="str">
        <f aca="false">IF('Sub-Cpt Record'!I950 = "","",'Sub-Cpt Record'!I950&amp;"  ")</f>
        <v/>
      </c>
      <c r="H950" s="362" t="str">
        <f aca="false">IF('Sub-Cpt Record'!J950 = "","",'Sub-Cpt Record'!J950&amp;"  ")</f>
        <v/>
      </c>
      <c r="I950" s="364" t="str">
        <f aca="false">CONCATENATE(C950&amp;D950&amp;E950&amp;F950&amp;G950&amp;H950)</f>
        <v/>
      </c>
      <c r="J950" s="362" t="n">
        <f aca="false">IF(A950&lt;&gt;"",'Sub-Cpt Record'!C950/CODE!B950,0)</f>
        <v>0</v>
      </c>
      <c r="L950" s="365" t="str">
        <f aca="false">IF(A950="",IF(L951=1,1,""),1)</f>
        <v/>
      </c>
      <c r="N950" s="366" t="n">
        <f aca="false">COUNTIFS('Felling&amp;Restocking'!$A$11:$A$1000, 'Felling&amp;Restocking'!$A950, 'Felling&amp;Restocking'!$B$11:$B$1000, 'Felling&amp;Restocking'!$B950, 'Felling&amp;Restocking'!$H$11:$H$1000, 'Felling&amp;Restocking'!$H950)</f>
        <v>0</v>
      </c>
      <c r="O950" s="366" t="n">
        <f aca="false">IF(OR('Felling&amp;Restocking'!H950=0,'Felling&amp;Restocking'!H950=""),0,1)</f>
        <v>0</v>
      </c>
      <c r="P950" s="367" t="n">
        <f aca="false">SUM('Felling&amp;Restocking'!O950+'Felling&amp;Restocking'!P950)</f>
        <v>0</v>
      </c>
      <c r="S950" s="369" t="n">
        <f aca="false">IF(AND(O950&lt;&gt;0,P950&lt;&gt;0,'Felling&amp;Restocking'!G950&lt;&gt;0,AA950="",AC950=""),1,0)</f>
        <v>0</v>
      </c>
      <c r="T950" s="370" t="str">
        <f aca="false">IF(OR('Felling&amp;Restocking'!G950=0,'Felling&amp;Restocking'!G950=""),"",SUM('Felling&amp;Restocking'!O950/P950)*'Felling&amp;Restocking'!G950)</f>
        <v/>
      </c>
      <c r="U950" s="370" t="str">
        <f aca="false">IF(OR('Felling&amp;Restocking'!G950=0,'Felling&amp;Restocking'!G950=""),"",SUM('Felling&amp;Restocking'!P950/P950)*'Felling&amp;Restocking'!G950)</f>
        <v/>
      </c>
      <c r="V950" s="371" t="n">
        <f aca="false">IF(CONCATENATE('Felling&amp;Restocking'!U950&amp;'Felling&amp;Restocking'!W950&amp;'Felling&amp;Restocking'!Y950&amp;'Felling&amp;Restocking'!AA950&amp;'Felling&amp;Restocking'!AC950)="",0,1)</f>
        <v>0</v>
      </c>
      <c r="W950" s="372" t="n">
        <f aca="false">IF(OR(OR(TRIM('Felling&amp;Restocking'!H950)="T",TRIM('Felling&amp;Restocking'!H950)="DF",TRIM('Felling&amp;Restocking'!H950)="OS"),O950=0),0,1)</f>
        <v>0</v>
      </c>
      <c r="X950" s="372" t="n">
        <f aca="false">IF(OR('Felling&amp;Restocking'!$S950="",OR('Felling&amp;Restocking'!$S950=0,'Felling&amp;Restocking'!$S950="N/A")),0,1)</f>
        <v>0</v>
      </c>
      <c r="Y950" s="362" t="str">
        <f aca="false">IF(W950=1,T950,"")</f>
        <v/>
      </c>
      <c r="Z950" s="362" t="str">
        <f aca="false">IF(W950=1,U950,"")</f>
        <v/>
      </c>
      <c r="AA950" s="363" t="str">
        <f aca="false">CONCATENATE(IF(AND(AG950="B",AF950&lt;&gt;""),AF950,""),IF(AND(AI950="B",AH950&lt;&gt;""),AH950,""),IF(AND(AK950="B",AJ950&lt;&gt;""),AJ950,""),IF(AND(AM950="B",AL950&lt;&gt;""),AL950,""),IF(AND(AO950="B",AN950&lt;&gt;""),AN950,""),IF(AND(AQ950="B",AP950&lt;&gt;""),AP950,""))</f>
        <v/>
      </c>
      <c r="AC950" s="362" t="str">
        <f aca="false">CONCATENATE(IF(AND(AG950="C",AF950&lt;&gt;""),AF950,""),IF(AND(AI950="C",AH950&lt;&gt;""),AH950,""),IF(AND(AK950="C",AJ950&lt;&gt;""),AJ950,""),IF(AND(AM950="C",AL950&lt;&gt;""),AL950,""),IF(AND(AO950="C",AN950&lt;&gt;""),AN950,""),IF(AND(AQ950="C",AP950&lt;&gt;""),AP950,""))</f>
        <v/>
      </c>
      <c r="AE950" s="362" t="str">
        <f aca="false">CONCATENATE(IF(AS950="","",AS950),IF(AU950="","",AU950),IF(AW950="","",AW950),IF(AY950="","",AY950),IF(BA950="","",BA950),IF(BC950="","",BC950))</f>
        <v>1</v>
      </c>
      <c r="AF950" s="362" t="str">
        <f aca="false">IF('Felling&amp;Restocking'!I950="","",IFERROR(VLOOKUP( 'Felling&amp;Restocking'!I950,SpeciesList[],2,0),"," &amp; 'Felling&amp;Restocking'!I950))</f>
        <v/>
      </c>
      <c r="AG950" s="362" t="str">
        <f aca="false">IF('Felling&amp;Restocking'!I950="","",VLOOKUP( 'Felling&amp;Restocking'!I950,SpeciesList[],4,0))</f>
        <v/>
      </c>
      <c r="AH950" s="362" t="str">
        <f aca="false">IF('Felling&amp;Restocking'!J950="","",IFERROR("," &amp; VLOOKUP( 'Felling&amp;Restocking'!J950,SpeciesList[],2,0),"," &amp; 'Felling&amp;Restocking'!J950))</f>
        <v/>
      </c>
      <c r="AI950" s="362" t="str">
        <f aca="false">IF('Felling&amp;Restocking'!J950="","",VLOOKUP( 'Felling&amp;Restocking'!J950,SpeciesList[],4,0))</f>
        <v/>
      </c>
      <c r="AJ950" s="362" t="str">
        <f aca="false">IF('Felling&amp;Restocking'!K950="","",IFERROR("," &amp; VLOOKUP( 'Felling&amp;Restocking'!K950,SpeciesList[],2,0),"," &amp; 'Felling&amp;Restocking'!K950))</f>
        <v/>
      </c>
      <c r="AK950" s="362" t="str">
        <f aca="false">IF('Felling&amp;Restocking'!K950="","",VLOOKUP( 'Felling&amp;Restocking'!K950,SpeciesList[],4,0))</f>
        <v/>
      </c>
      <c r="AL950" s="362" t="str">
        <f aca="false">IF('Felling&amp;Restocking'!L950="","",IFERROR("," &amp; VLOOKUP( 'Felling&amp;Restocking'!L950,SpeciesList[],2,0),"," &amp; 'Felling&amp;Restocking'!L950))</f>
        <v/>
      </c>
      <c r="AM950" s="362" t="str">
        <f aca="false">IF('Felling&amp;Restocking'!L950="","",VLOOKUP( 'Felling&amp;Restocking'!L950,SpeciesList[],4,0))</f>
        <v/>
      </c>
      <c r="AN950" s="362" t="str">
        <f aca="false">IF('Felling&amp;Restocking'!M950="","",IFERROR("," &amp; VLOOKUP( 'Felling&amp;Restocking'!M950,SpeciesList[],2,0),"," &amp; 'Felling&amp;Restocking'!M950))</f>
        <v/>
      </c>
      <c r="AO950" s="362" t="str">
        <f aca="false">IF('Felling&amp;Restocking'!M950="","",VLOOKUP( 'Felling&amp;Restocking'!M950,SpeciesList[],4,0))</f>
        <v/>
      </c>
      <c r="AP950" s="362" t="str">
        <f aca="false">IF('Felling&amp;Restocking'!N950="","",IFERROR("," &amp; VLOOKUP( 'Felling&amp;Restocking'!N950,SpeciesList[],2,0),"," &amp; 'Felling&amp;Restocking'!N950))</f>
        <v/>
      </c>
      <c r="AQ950" s="362" t="str">
        <f aca="false">IF('Felling&amp;Restocking'!N950="","",VLOOKUP( 'Felling&amp;Restocking'!N950,SpeciesList[],4,0))</f>
        <v/>
      </c>
      <c r="AT950" s="362" t="str">
        <f aca="false">IF('Sub-Cpt Record'!A950&lt;&gt;"",CONCATENATE('Sub-Cpt Record'!A950,'Sub-Cpt Record'!B950,'Sub-Cpt Record'!C950),"")</f>
        <v/>
      </c>
      <c r="AU950" s="362" t="n">
        <f aca="false">IF($AT950="",1,COUNTIFS($AT$11:$AT$1000, $AT950))</f>
        <v>1</v>
      </c>
      <c r="AV950" s="362" t="n">
        <f aca="false">IF(AT950&lt;&gt;"",'Sub-Cpt Record'!C950/CODE!AU950,0)</f>
        <v>0</v>
      </c>
    </row>
    <row r="951" customFormat="false" ht="15" hidden="false" customHeight="false" outlineLevel="0" collapsed="false">
      <c r="A951" s="362" t="str">
        <f aca="false">IF('Sub-Cpt Record'!B951="",IF(OR('Sub-Cpt Record'!A951=0,'Sub-Cpt Record'!A951=""),"",'Sub-Cpt Record'!A951),CONCATENATE('Sub-Cpt Record'!A951&amp;'Sub-Cpt Record'!B951))</f>
        <v/>
      </c>
      <c r="B951" s="362" t="n">
        <f aca="false">IF($A951="",1,COUNTIFS($A$11:$A$1000, $A951))</f>
        <v>1</v>
      </c>
      <c r="C951" s="363" t="str">
        <f aca="false">IF('Sub-Cpt Record'!E951 = "","",'Sub-Cpt Record'!E951&amp;"  ")</f>
        <v/>
      </c>
      <c r="D951" s="362" t="str">
        <f aca="false">IF('Sub-Cpt Record'!F951 = "","",'Sub-Cpt Record'!F951&amp;"  ")</f>
        <v/>
      </c>
      <c r="E951" s="362" t="str">
        <f aca="false">IF('Sub-Cpt Record'!G951 = "","",'Sub-Cpt Record'!G951&amp;"  ")</f>
        <v/>
      </c>
      <c r="F951" s="362" t="str">
        <f aca="false">IF('Sub-Cpt Record'!H951 = "","",'Sub-Cpt Record'!H951&amp;"  ")</f>
        <v/>
      </c>
      <c r="G951" s="362" t="str">
        <f aca="false">IF('Sub-Cpt Record'!I951 = "","",'Sub-Cpt Record'!I951&amp;"  ")</f>
        <v/>
      </c>
      <c r="H951" s="362" t="str">
        <f aca="false">IF('Sub-Cpt Record'!J951 = "","",'Sub-Cpt Record'!J951&amp;"  ")</f>
        <v/>
      </c>
      <c r="I951" s="364" t="str">
        <f aca="false">CONCATENATE(C951&amp;D951&amp;E951&amp;F951&amp;G951&amp;H951)</f>
        <v/>
      </c>
      <c r="J951" s="362" t="n">
        <f aca="false">IF(A951&lt;&gt;"",'Sub-Cpt Record'!C951/CODE!B951,0)</f>
        <v>0</v>
      </c>
      <c r="L951" s="365" t="str">
        <f aca="false">IF(A951="",IF(L952=1,1,""),1)</f>
        <v/>
      </c>
      <c r="N951" s="366" t="n">
        <f aca="false">COUNTIFS('Felling&amp;Restocking'!$A$11:$A$1000, 'Felling&amp;Restocking'!$A951, 'Felling&amp;Restocking'!$B$11:$B$1000, 'Felling&amp;Restocking'!$B951, 'Felling&amp;Restocking'!$H$11:$H$1000, 'Felling&amp;Restocking'!$H951)</f>
        <v>0</v>
      </c>
      <c r="O951" s="366" t="n">
        <f aca="false">IF(OR('Felling&amp;Restocking'!H951=0,'Felling&amp;Restocking'!H951=""),0,1)</f>
        <v>0</v>
      </c>
      <c r="P951" s="367" t="n">
        <f aca="false">SUM('Felling&amp;Restocking'!O951+'Felling&amp;Restocking'!P951)</f>
        <v>0</v>
      </c>
      <c r="S951" s="369" t="n">
        <f aca="false">IF(AND(O951&lt;&gt;0,P951&lt;&gt;0,'Felling&amp;Restocking'!G951&lt;&gt;0,AA951="",AC951=""),1,0)</f>
        <v>0</v>
      </c>
      <c r="T951" s="370" t="str">
        <f aca="false">IF(OR('Felling&amp;Restocking'!G951=0,'Felling&amp;Restocking'!G951=""),"",SUM('Felling&amp;Restocking'!O951/P951)*'Felling&amp;Restocking'!G951)</f>
        <v/>
      </c>
      <c r="U951" s="370" t="str">
        <f aca="false">IF(OR('Felling&amp;Restocking'!G951=0,'Felling&amp;Restocking'!G951=""),"",SUM('Felling&amp;Restocking'!P951/P951)*'Felling&amp;Restocking'!G951)</f>
        <v/>
      </c>
      <c r="V951" s="371" t="n">
        <f aca="false">IF(CONCATENATE('Felling&amp;Restocking'!U951&amp;'Felling&amp;Restocking'!W951&amp;'Felling&amp;Restocking'!Y951&amp;'Felling&amp;Restocking'!AA951&amp;'Felling&amp;Restocking'!AC951)="",0,1)</f>
        <v>0</v>
      </c>
      <c r="W951" s="372" t="n">
        <f aca="false">IF(OR(OR(TRIM('Felling&amp;Restocking'!H951)="T",TRIM('Felling&amp;Restocking'!H951)="DF",TRIM('Felling&amp;Restocking'!H951)="OS"),O951=0),0,1)</f>
        <v>0</v>
      </c>
      <c r="X951" s="372" t="n">
        <f aca="false">IF(OR('Felling&amp;Restocking'!$S951="",OR('Felling&amp;Restocking'!$S951=0,'Felling&amp;Restocking'!$S951="N/A")),0,1)</f>
        <v>0</v>
      </c>
      <c r="Y951" s="362" t="str">
        <f aca="false">IF(W951=1,T951,"")</f>
        <v/>
      </c>
      <c r="Z951" s="362" t="str">
        <f aca="false">IF(W951=1,U951,"")</f>
        <v/>
      </c>
      <c r="AA951" s="363" t="str">
        <f aca="false">CONCATENATE(IF(AND(AG951="B",AF951&lt;&gt;""),AF951,""),IF(AND(AI951="B",AH951&lt;&gt;""),AH951,""),IF(AND(AK951="B",AJ951&lt;&gt;""),AJ951,""),IF(AND(AM951="B",AL951&lt;&gt;""),AL951,""),IF(AND(AO951="B",AN951&lt;&gt;""),AN951,""),IF(AND(AQ951="B",AP951&lt;&gt;""),AP951,""))</f>
        <v/>
      </c>
      <c r="AC951" s="362" t="str">
        <f aca="false">CONCATENATE(IF(AND(AG951="C",AF951&lt;&gt;""),AF951,""),IF(AND(AI951="C",AH951&lt;&gt;""),AH951,""),IF(AND(AK951="C",AJ951&lt;&gt;""),AJ951,""),IF(AND(AM951="C",AL951&lt;&gt;""),AL951,""),IF(AND(AO951="C",AN951&lt;&gt;""),AN951,""),IF(AND(AQ951="C",AP951&lt;&gt;""),AP951,""))</f>
        <v/>
      </c>
      <c r="AE951" s="362" t="str">
        <f aca="false">CONCATENATE(IF(AS951="","",AS951),IF(AU951="","",AU951),IF(AW951="","",AW951),IF(AY951="","",AY951),IF(BA951="","",BA951),IF(BC951="","",BC951))</f>
        <v>1</v>
      </c>
      <c r="AF951" s="362" t="str">
        <f aca="false">IF('Felling&amp;Restocking'!I951="","",IFERROR(VLOOKUP( 'Felling&amp;Restocking'!I951,SpeciesList[],2,0),"," &amp; 'Felling&amp;Restocking'!I951))</f>
        <v/>
      </c>
      <c r="AG951" s="362" t="str">
        <f aca="false">IF('Felling&amp;Restocking'!I951="","",VLOOKUP( 'Felling&amp;Restocking'!I951,SpeciesList[],4,0))</f>
        <v/>
      </c>
      <c r="AH951" s="362" t="str">
        <f aca="false">IF('Felling&amp;Restocking'!J951="","",IFERROR("," &amp; VLOOKUP( 'Felling&amp;Restocking'!J951,SpeciesList[],2,0),"," &amp; 'Felling&amp;Restocking'!J951))</f>
        <v/>
      </c>
      <c r="AI951" s="362" t="str">
        <f aca="false">IF('Felling&amp;Restocking'!J951="","",VLOOKUP( 'Felling&amp;Restocking'!J951,SpeciesList[],4,0))</f>
        <v/>
      </c>
      <c r="AJ951" s="362" t="str">
        <f aca="false">IF('Felling&amp;Restocking'!K951="","",IFERROR("," &amp; VLOOKUP( 'Felling&amp;Restocking'!K951,SpeciesList[],2,0),"," &amp; 'Felling&amp;Restocking'!K951))</f>
        <v/>
      </c>
      <c r="AK951" s="362" t="str">
        <f aca="false">IF('Felling&amp;Restocking'!K951="","",VLOOKUP( 'Felling&amp;Restocking'!K951,SpeciesList[],4,0))</f>
        <v/>
      </c>
      <c r="AL951" s="362" t="str">
        <f aca="false">IF('Felling&amp;Restocking'!L951="","",IFERROR("," &amp; VLOOKUP( 'Felling&amp;Restocking'!L951,SpeciesList[],2,0),"," &amp; 'Felling&amp;Restocking'!L951))</f>
        <v/>
      </c>
      <c r="AM951" s="362" t="str">
        <f aca="false">IF('Felling&amp;Restocking'!L951="","",VLOOKUP( 'Felling&amp;Restocking'!L951,SpeciesList[],4,0))</f>
        <v/>
      </c>
      <c r="AN951" s="362" t="str">
        <f aca="false">IF('Felling&amp;Restocking'!M951="","",IFERROR("," &amp; VLOOKUP( 'Felling&amp;Restocking'!M951,SpeciesList[],2,0),"," &amp; 'Felling&amp;Restocking'!M951))</f>
        <v/>
      </c>
      <c r="AO951" s="362" t="str">
        <f aca="false">IF('Felling&amp;Restocking'!M951="","",VLOOKUP( 'Felling&amp;Restocking'!M951,SpeciesList[],4,0))</f>
        <v/>
      </c>
      <c r="AP951" s="362" t="str">
        <f aca="false">IF('Felling&amp;Restocking'!N951="","",IFERROR("," &amp; VLOOKUP( 'Felling&amp;Restocking'!N951,SpeciesList[],2,0),"," &amp; 'Felling&amp;Restocking'!N951))</f>
        <v/>
      </c>
      <c r="AQ951" s="362" t="str">
        <f aca="false">IF('Felling&amp;Restocking'!N951="","",VLOOKUP( 'Felling&amp;Restocking'!N951,SpeciesList[],4,0))</f>
        <v/>
      </c>
      <c r="AT951" s="362" t="str">
        <f aca="false">IF('Sub-Cpt Record'!A951&lt;&gt;"",CONCATENATE('Sub-Cpt Record'!A951,'Sub-Cpt Record'!B951,'Sub-Cpt Record'!C951),"")</f>
        <v/>
      </c>
      <c r="AU951" s="362" t="n">
        <f aca="false">IF($AT951="",1,COUNTIFS($AT$11:$AT$1000, $AT951))</f>
        <v>1</v>
      </c>
      <c r="AV951" s="362" t="n">
        <f aca="false">IF(AT951&lt;&gt;"",'Sub-Cpt Record'!C951/CODE!AU951,0)</f>
        <v>0</v>
      </c>
    </row>
    <row r="952" customFormat="false" ht="15" hidden="false" customHeight="false" outlineLevel="0" collapsed="false">
      <c r="A952" s="362" t="str">
        <f aca="false">IF('Sub-Cpt Record'!B952="",IF(OR('Sub-Cpt Record'!A952=0,'Sub-Cpt Record'!A952=""),"",'Sub-Cpt Record'!A952),CONCATENATE('Sub-Cpt Record'!A952&amp;'Sub-Cpt Record'!B952))</f>
        <v/>
      </c>
      <c r="B952" s="362" t="n">
        <f aca="false">IF($A952="",1,COUNTIFS($A$11:$A$1000, $A952))</f>
        <v>1</v>
      </c>
      <c r="C952" s="363" t="str">
        <f aca="false">IF('Sub-Cpt Record'!E952 = "","",'Sub-Cpt Record'!E952&amp;"  ")</f>
        <v/>
      </c>
      <c r="D952" s="362" t="str">
        <f aca="false">IF('Sub-Cpt Record'!F952 = "","",'Sub-Cpt Record'!F952&amp;"  ")</f>
        <v/>
      </c>
      <c r="E952" s="362" t="str">
        <f aca="false">IF('Sub-Cpt Record'!G952 = "","",'Sub-Cpt Record'!G952&amp;"  ")</f>
        <v/>
      </c>
      <c r="F952" s="362" t="str">
        <f aca="false">IF('Sub-Cpt Record'!H952 = "","",'Sub-Cpt Record'!H952&amp;"  ")</f>
        <v/>
      </c>
      <c r="G952" s="362" t="str">
        <f aca="false">IF('Sub-Cpt Record'!I952 = "","",'Sub-Cpt Record'!I952&amp;"  ")</f>
        <v/>
      </c>
      <c r="H952" s="362" t="str">
        <f aca="false">IF('Sub-Cpt Record'!J952 = "","",'Sub-Cpt Record'!J952&amp;"  ")</f>
        <v/>
      </c>
      <c r="I952" s="364" t="str">
        <f aca="false">CONCATENATE(C952&amp;D952&amp;E952&amp;F952&amp;G952&amp;H952)</f>
        <v/>
      </c>
      <c r="J952" s="362" t="n">
        <f aca="false">IF(A952&lt;&gt;"",'Sub-Cpt Record'!C952/CODE!B952,0)</f>
        <v>0</v>
      </c>
      <c r="L952" s="365" t="str">
        <f aca="false">IF(A952="",IF(L953=1,1,""),1)</f>
        <v/>
      </c>
      <c r="N952" s="366" t="n">
        <f aca="false">COUNTIFS('Felling&amp;Restocking'!$A$11:$A$1000, 'Felling&amp;Restocking'!$A952, 'Felling&amp;Restocking'!$B$11:$B$1000, 'Felling&amp;Restocking'!$B952, 'Felling&amp;Restocking'!$H$11:$H$1000, 'Felling&amp;Restocking'!$H952)</f>
        <v>0</v>
      </c>
      <c r="O952" s="366" t="n">
        <f aca="false">IF(OR('Felling&amp;Restocking'!H952=0,'Felling&amp;Restocking'!H952=""),0,1)</f>
        <v>0</v>
      </c>
      <c r="P952" s="367" t="n">
        <f aca="false">SUM('Felling&amp;Restocking'!O952+'Felling&amp;Restocking'!P952)</f>
        <v>0</v>
      </c>
      <c r="S952" s="369" t="n">
        <f aca="false">IF(AND(O952&lt;&gt;0,P952&lt;&gt;0,'Felling&amp;Restocking'!G952&lt;&gt;0,AA952="",AC952=""),1,0)</f>
        <v>0</v>
      </c>
      <c r="T952" s="370" t="str">
        <f aca="false">IF(OR('Felling&amp;Restocking'!G952=0,'Felling&amp;Restocking'!G952=""),"",SUM('Felling&amp;Restocking'!O952/P952)*'Felling&amp;Restocking'!G952)</f>
        <v/>
      </c>
      <c r="U952" s="370" t="str">
        <f aca="false">IF(OR('Felling&amp;Restocking'!G952=0,'Felling&amp;Restocking'!G952=""),"",SUM('Felling&amp;Restocking'!P952/P952)*'Felling&amp;Restocking'!G952)</f>
        <v/>
      </c>
      <c r="V952" s="371" t="n">
        <f aca="false">IF(CONCATENATE('Felling&amp;Restocking'!U952&amp;'Felling&amp;Restocking'!W952&amp;'Felling&amp;Restocking'!Y952&amp;'Felling&amp;Restocking'!AA952&amp;'Felling&amp;Restocking'!AC952)="",0,1)</f>
        <v>0</v>
      </c>
      <c r="W952" s="372" t="n">
        <f aca="false">IF(OR(OR(TRIM('Felling&amp;Restocking'!H952)="T",TRIM('Felling&amp;Restocking'!H952)="DF",TRIM('Felling&amp;Restocking'!H952)="OS"),O952=0),0,1)</f>
        <v>0</v>
      </c>
      <c r="X952" s="372" t="n">
        <f aca="false">IF(OR('Felling&amp;Restocking'!$S952="",OR('Felling&amp;Restocking'!$S952=0,'Felling&amp;Restocking'!$S952="N/A")),0,1)</f>
        <v>0</v>
      </c>
      <c r="Y952" s="362" t="str">
        <f aca="false">IF(W952=1,T952,"")</f>
        <v/>
      </c>
      <c r="Z952" s="362" t="str">
        <f aca="false">IF(W952=1,U952,"")</f>
        <v/>
      </c>
      <c r="AA952" s="363" t="str">
        <f aca="false">CONCATENATE(IF(AND(AG952="B",AF952&lt;&gt;""),AF952,""),IF(AND(AI952="B",AH952&lt;&gt;""),AH952,""),IF(AND(AK952="B",AJ952&lt;&gt;""),AJ952,""),IF(AND(AM952="B",AL952&lt;&gt;""),AL952,""),IF(AND(AO952="B",AN952&lt;&gt;""),AN952,""),IF(AND(AQ952="B",AP952&lt;&gt;""),AP952,""))</f>
        <v/>
      </c>
      <c r="AC952" s="362" t="str">
        <f aca="false">CONCATENATE(IF(AND(AG952="C",AF952&lt;&gt;""),AF952,""),IF(AND(AI952="C",AH952&lt;&gt;""),AH952,""),IF(AND(AK952="C",AJ952&lt;&gt;""),AJ952,""),IF(AND(AM952="C",AL952&lt;&gt;""),AL952,""),IF(AND(AO952="C",AN952&lt;&gt;""),AN952,""),IF(AND(AQ952="C",AP952&lt;&gt;""),AP952,""))</f>
        <v/>
      </c>
      <c r="AE952" s="362" t="str">
        <f aca="false">CONCATENATE(IF(AS952="","",AS952),IF(AU952="","",AU952),IF(AW952="","",AW952),IF(AY952="","",AY952),IF(BA952="","",BA952),IF(BC952="","",BC952))</f>
        <v>1</v>
      </c>
      <c r="AF952" s="362" t="str">
        <f aca="false">IF('Felling&amp;Restocking'!I952="","",IFERROR(VLOOKUP( 'Felling&amp;Restocking'!I952,SpeciesList[],2,0),"," &amp; 'Felling&amp;Restocking'!I952))</f>
        <v/>
      </c>
      <c r="AG952" s="362" t="str">
        <f aca="false">IF('Felling&amp;Restocking'!I952="","",VLOOKUP( 'Felling&amp;Restocking'!I952,SpeciesList[],4,0))</f>
        <v/>
      </c>
      <c r="AH952" s="362" t="str">
        <f aca="false">IF('Felling&amp;Restocking'!J952="","",IFERROR("," &amp; VLOOKUP( 'Felling&amp;Restocking'!J952,SpeciesList[],2,0),"," &amp; 'Felling&amp;Restocking'!J952))</f>
        <v/>
      </c>
      <c r="AI952" s="362" t="str">
        <f aca="false">IF('Felling&amp;Restocking'!J952="","",VLOOKUP( 'Felling&amp;Restocking'!J952,SpeciesList[],4,0))</f>
        <v/>
      </c>
      <c r="AJ952" s="362" t="str">
        <f aca="false">IF('Felling&amp;Restocking'!K952="","",IFERROR("," &amp; VLOOKUP( 'Felling&amp;Restocking'!K952,SpeciesList[],2,0),"," &amp; 'Felling&amp;Restocking'!K952))</f>
        <v/>
      </c>
      <c r="AK952" s="362" t="str">
        <f aca="false">IF('Felling&amp;Restocking'!K952="","",VLOOKUP( 'Felling&amp;Restocking'!K952,SpeciesList[],4,0))</f>
        <v/>
      </c>
      <c r="AL952" s="362" t="str">
        <f aca="false">IF('Felling&amp;Restocking'!L952="","",IFERROR("," &amp; VLOOKUP( 'Felling&amp;Restocking'!L952,SpeciesList[],2,0),"," &amp; 'Felling&amp;Restocking'!L952))</f>
        <v/>
      </c>
      <c r="AM952" s="362" t="str">
        <f aca="false">IF('Felling&amp;Restocking'!L952="","",VLOOKUP( 'Felling&amp;Restocking'!L952,SpeciesList[],4,0))</f>
        <v/>
      </c>
      <c r="AN952" s="362" t="str">
        <f aca="false">IF('Felling&amp;Restocking'!M952="","",IFERROR("," &amp; VLOOKUP( 'Felling&amp;Restocking'!M952,SpeciesList[],2,0),"," &amp; 'Felling&amp;Restocking'!M952))</f>
        <v/>
      </c>
      <c r="AO952" s="362" t="str">
        <f aca="false">IF('Felling&amp;Restocking'!M952="","",VLOOKUP( 'Felling&amp;Restocking'!M952,SpeciesList[],4,0))</f>
        <v/>
      </c>
      <c r="AP952" s="362" t="str">
        <f aca="false">IF('Felling&amp;Restocking'!N952="","",IFERROR("," &amp; VLOOKUP( 'Felling&amp;Restocking'!N952,SpeciesList[],2,0),"," &amp; 'Felling&amp;Restocking'!N952))</f>
        <v/>
      </c>
      <c r="AQ952" s="362" t="str">
        <f aca="false">IF('Felling&amp;Restocking'!N952="","",VLOOKUP( 'Felling&amp;Restocking'!N952,SpeciesList[],4,0))</f>
        <v/>
      </c>
      <c r="AT952" s="362" t="str">
        <f aca="false">IF('Sub-Cpt Record'!A952&lt;&gt;"",CONCATENATE('Sub-Cpt Record'!A952,'Sub-Cpt Record'!B952,'Sub-Cpt Record'!C952),"")</f>
        <v/>
      </c>
      <c r="AU952" s="362" t="n">
        <f aca="false">IF($AT952="",1,COUNTIFS($AT$11:$AT$1000, $AT952))</f>
        <v>1</v>
      </c>
      <c r="AV952" s="362" t="n">
        <f aca="false">IF(AT952&lt;&gt;"",'Sub-Cpt Record'!C952/CODE!AU952,0)</f>
        <v>0</v>
      </c>
    </row>
    <row r="953" customFormat="false" ht="15" hidden="false" customHeight="false" outlineLevel="0" collapsed="false">
      <c r="A953" s="362" t="str">
        <f aca="false">IF('Sub-Cpt Record'!B953="",IF(OR('Sub-Cpt Record'!A953=0,'Sub-Cpt Record'!A953=""),"",'Sub-Cpt Record'!A953),CONCATENATE('Sub-Cpt Record'!A953&amp;'Sub-Cpt Record'!B953))</f>
        <v/>
      </c>
      <c r="B953" s="362" t="n">
        <f aca="false">IF($A953="",1,COUNTIFS($A$11:$A$1000, $A953))</f>
        <v>1</v>
      </c>
      <c r="C953" s="363" t="str">
        <f aca="false">IF('Sub-Cpt Record'!E953 = "","",'Sub-Cpt Record'!E953&amp;"  ")</f>
        <v/>
      </c>
      <c r="D953" s="362" t="str">
        <f aca="false">IF('Sub-Cpt Record'!F953 = "","",'Sub-Cpt Record'!F953&amp;"  ")</f>
        <v/>
      </c>
      <c r="E953" s="362" t="str">
        <f aca="false">IF('Sub-Cpt Record'!G953 = "","",'Sub-Cpt Record'!G953&amp;"  ")</f>
        <v/>
      </c>
      <c r="F953" s="362" t="str">
        <f aca="false">IF('Sub-Cpt Record'!H953 = "","",'Sub-Cpt Record'!H953&amp;"  ")</f>
        <v/>
      </c>
      <c r="G953" s="362" t="str">
        <f aca="false">IF('Sub-Cpt Record'!I953 = "","",'Sub-Cpt Record'!I953&amp;"  ")</f>
        <v/>
      </c>
      <c r="H953" s="362" t="str">
        <f aca="false">IF('Sub-Cpt Record'!J953 = "","",'Sub-Cpt Record'!J953&amp;"  ")</f>
        <v/>
      </c>
      <c r="I953" s="364" t="str">
        <f aca="false">CONCATENATE(C953&amp;D953&amp;E953&amp;F953&amp;G953&amp;H953)</f>
        <v/>
      </c>
      <c r="J953" s="362" t="n">
        <f aca="false">IF(A953&lt;&gt;"",'Sub-Cpt Record'!C953/CODE!B953,0)</f>
        <v>0</v>
      </c>
      <c r="L953" s="365" t="str">
        <f aca="false">IF(A953="",IF(L954=1,1,""),1)</f>
        <v/>
      </c>
      <c r="N953" s="366" t="n">
        <f aca="false">COUNTIFS('Felling&amp;Restocking'!$A$11:$A$1000, 'Felling&amp;Restocking'!$A953, 'Felling&amp;Restocking'!$B$11:$B$1000, 'Felling&amp;Restocking'!$B953, 'Felling&amp;Restocking'!$H$11:$H$1000, 'Felling&amp;Restocking'!$H953)</f>
        <v>0</v>
      </c>
      <c r="O953" s="366" t="n">
        <f aca="false">IF(OR('Felling&amp;Restocking'!H953=0,'Felling&amp;Restocking'!H953=""),0,1)</f>
        <v>0</v>
      </c>
      <c r="P953" s="367" t="n">
        <f aca="false">SUM('Felling&amp;Restocking'!O953+'Felling&amp;Restocking'!P953)</f>
        <v>0</v>
      </c>
      <c r="S953" s="369" t="n">
        <f aca="false">IF(AND(O953&lt;&gt;0,P953&lt;&gt;0,'Felling&amp;Restocking'!G953&lt;&gt;0,AA953="",AC953=""),1,0)</f>
        <v>0</v>
      </c>
      <c r="T953" s="370" t="str">
        <f aca="false">IF(OR('Felling&amp;Restocking'!G953=0,'Felling&amp;Restocking'!G953=""),"",SUM('Felling&amp;Restocking'!O953/P953)*'Felling&amp;Restocking'!G953)</f>
        <v/>
      </c>
      <c r="U953" s="370" t="str">
        <f aca="false">IF(OR('Felling&amp;Restocking'!G953=0,'Felling&amp;Restocking'!G953=""),"",SUM('Felling&amp;Restocking'!P953/P953)*'Felling&amp;Restocking'!G953)</f>
        <v/>
      </c>
      <c r="V953" s="371" t="n">
        <f aca="false">IF(CONCATENATE('Felling&amp;Restocking'!U953&amp;'Felling&amp;Restocking'!W953&amp;'Felling&amp;Restocking'!Y953&amp;'Felling&amp;Restocking'!AA953&amp;'Felling&amp;Restocking'!AC953)="",0,1)</f>
        <v>0</v>
      </c>
      <c r="W953" s="372" t="n">
        <f aca="false">IF(OR(OR(TRIM('Felling&amp;Restocking'!H953)="T",TRIM('Felling&amp;Restocking'!H953)="DF",TRIM('Felling&amp;Restocking'!H953)="OS"),O953=0),0,1)</f>
        <v>0</v>
      </c>
      <c r="X953" s="372" t="n">
        <f aca="false">IF(OR('Felling&amp;Restocking'!$S953="",OR('Felling&amp;Restocking'!$S953=0,'Felling&amp;Restocking'!$S953="N/A")),0,1)</f>
        <v>0</v>
      </c>
      <c r="Y953" s="362" t="str">
        <f aca="false">IF(W953=1,T953,"")</f>
        <v/>
      </c>
      <c r="Z953" s="362" t="str">
        <f aca="false">IF(W953=1,U953,"")</f>
        <v/>
      </c>
      <c r="AA953" s="363" t="str">
        <f aca="false">CONCATENATE(IF(AND(AG953="B",AF953&lt;&gt;""),AF953,""),IF(AND(AI953="B",AH953&lt;&gt;""),AH953,""),IF(AND(AK953="B",AJ953&lt;&gt;""),AJ953,""),IF(AND(AM953="B",AL953&lt;&gt;""),AL953,""),IF(AND(AO953="B",AN953&lt;&gt;""),AN953,""),IF(AND(AQ953="B",AP953&lt;&gt;""),AP953,""))</f>
        <v/>
      </c>
      <c r="AC953" s="362" t="str">
        <f aca="false">CONCATENATE(IF(AND(AG953="C",AF953&lt;&gt;""),AF953,""),IF(AND(AI953="C",AH953&lt;&gt;""),AH953,""),IF(AND(AK953="C",AJ953&lt;&gt;""),AJ953,""),IF(AND(AM953="C",AL953&lt;&gt;""),AL953,""),IF(AND(AO953="C",AN953&lt;&gt;""),AN953,""),IF(AND(AQ953="C",AP953&lt;&gt;""),AP953,""))</f>
        <v/>
      </c>
      <c r="AE953" s="362" t="str">
        <f aca="false">CONCATENATE(IF(AS953="","",AS953),IF(AU953="","",AU953),IF(AW953="","",AW953),IF(AY953="","",AY953),IF(BA953="","",BA953),IF(BC953="","",BC953))</f>
        <v>1</v>
      </c>
      <c r="AF953" s="362" t="str">
        <f aca="false">IF('Felling&amp;Restocking'!I953="","",IFERROR(VLOOKUP( 'Felling&amp;Restocking'!I953,SpeciesList[],2,0),"," &amp; 'Felling&amp;Restocking'!I953))</f>
        <v/>
      </c>
      <c r="AG953" s="362" t="str">
        <f aca="false">IF('Felling&amp;Restocking'!I953="","",VLOOKUP( 'Felling&amp;Restocking'!I953,SpeciesList[],4,0))</f>
        <v/>
      </c>
      <c r="AH953" s="362" t="str">
        <f aca="false">IF('Felling&amp;Restocking'!J953="","",IFERROR("," &amp; VLOOKUP( 'Felling&amp;Restocking'!J953,SpeciesList[],2,0),"," &amp; 'Felling&amp;Restocking'!J953))</f>
        <v/>
      </c>
      <c r="AI953" s="362" t="str">
        <f aca="false">IF('Felling&amp;Restocking'!J953="","",VLOOKUP( 'Felling&amp;Restocking'!J953,SpeciesList[],4,0))</f>
        <v/>
      </c>
      <c r="AJ953" s="362" t="str">
        <f aca="false">IF('Felling&amp;Restocking'!K953="","",IFERROR("," &amp; VLOOKUP( 'Felling&amp;Restocking'!K953,SpeciesList[],2,0),"," &amp; 'Felling&amp;Restocking'!K953))</f>
        <v/>
      </c>
      <c r="AK953" s="362" t="str">
        <f aca="false">IF('Felling&amp;Restocking'!K953="","",VLOOKUP( 'Felling&amp;Restocking'!K953,SpeciesList[],4,0))</f>
        <v/>
      </c>
      <c r="AL953" s="362" t="str">
        <f aca="false">IF('Felling&amp;Restocking'!L953="","",IFERROR("," &amp; VLOOKUP( 'Felling&amp;Restocking'!L953,SpeciesList[],2,0),"," &amp; 'Felling&amp;Restocking'!L953))</f>
        <v/>
      </c>
      <c r="AM953" s="362" t="str">
        <f aca="false">IF('Felling&amp;Restocking'!L953="","",VLOOKUP( 'Felling&amp;Restocking'!L953,SpeciesList[],4,0))</f>
        <v/>
      </c>
      <c r="AN953" s="362" t="str">
        <f aca="false">IF('Felling&amp;Restocking'!M953="","",IFERROR("," &amp; VLOOKUP( 'Felling&amp;Restocking'!M953,SpeciesList[],2,0),"," &amp; 'Felling&amp;Restocking'!M953))</f>
        <v/>
      </c>
      <c r="AO953" s="362" t="str">
        <f aca="false">IF('Felling&amp;Restocking'!M953="","",VLOOKUP( 'Felling&amp;Restocking'!M953,SpeciesList[],4,0))</f>
        <v/>
      </c>
      <c r="AP953" s="362" t="str">
        <f aca="false">IF('Felling&amp;Restocking'!N953="","",IFERROR("," &amp; VLOOKUP( 'Felling&amp;Restocking'!N953,SpeciesList[],2,0),"," &amp; 'Felling&amp;Restocking'!N953))</f>
        <v/>
      </c>
      <c r="AQ953" s="362" t="str">
        <f aca="false">IF('Felling&amp;Restocking'!N953="","",VLOOKUP( 'Felling&amp;Restocking'!N953,SpeciesList[],4,0))</f>
        <v/>
      </c>
      <c r="AT953" s="362" t="str">
        <f aca="false">IF('Sub-Cpt Record'!A953&lt;&gt;"",CONCATENATE('Sub-Cpt Record'!A953,'Sub-Cpt Record'!B953,'Sub-Cpt Record'!C953),"")</f>
        <v/>
      </c>
      <c r="AU953" s="362" t="n">
        <f aca="false">IF($AT953="",1,COUNTIFS($AT$11:$AT$1000, $AT953))</f>
        <v>1</v>
      </c>
      <c r="AV953" s="362" t="n">
        <f aca="false">IF(AT953&lt;&gt;"",'Sub-Cpt Record'!C953/CODE!AU953,0)</f>
        <v>0</v>
      </c>
    </row>
    <row r="954" customFormat="false" ht="15" hidden="false" customHeight="false" outlineLevel="0" collapsed="false">
      <c r="A954" s="362" t="str">
        <f aca="false">IF('Sub-Cpt Record'!B954="",IF(OR('Sub-Cpt Record'!A954=0,'Sub-Cpt Record'!A954=""),"",'Sub-Cpt Record'!A954),CONCATENATE('Sub-Cpt Record'!A954&amp;'Sub-Cpt Record'!B954))</f>
        <v/>
      </c>
      <c r="B954" s="362" t="n">
        <f aca="false">IF($A954="",1,COUNTIFS($A$11:$A$1000, $A954))</f>
        <v>1</v>
      </c>
      <c r="C954" s="363" t="str">
        <f aca="false">IF('Sub-Cpt Record'!E954 = "","",'Sub-Cpt Record'!E954&amp;"  ")</f>
        <v/>
      </c>
      <c r="D954" s="362" t="str">
        <f aca="false">IF('Sub-Cpt Record'!F954 = "","",'Sub-Cpt Record'!F954&amp;"  ")</f>
        <v/>
      </c>
      <c r="E954" s="362" t="str">
        <f aca="false">IF('Sub-Cpt Record'!G954 = "","",'Sub-Cpt Record'!G954&amp;"  ")</f>
        <v/>
      </c>
      <c r="F954" s="362" t="str">
        <f aca="false">IF('Sub-Cpt Record'!H954 = "","",'Sub-Cpt Record'!H954&amp;"  ")</f>
        <v/>
      </c>
      <c r="G954" s="362" t="str">
        <f aca="false">IF('Sub-Cpt Record'!I954 = "","",'Sub-Cpt Record'!I954&amp;"  ")</f>
        <v/>
      </c>
      <c r="H954" s="362" t="str">
        <f aca="false">IF('Sub-Cpt Record'!J954 = "","",'Sub-Cpt Record'!J954&amp;"  ")</f>
        <v/>
      </c>
      <c r="I954" s="364" t="str">
        <f aca="false">CONCATENATE(C954&amp;D954&amp;E954&amp;F954&amp;G954&amp;H954)</f>
        <v/>
      </c>
      <c r="J954" s="362" t="n">
        <f aca="false">IF(A954&lt;&gt;"",'Sub-Cpt Record'!C954/CODE!B954,0)</f>
        <v>0</v>
      </c>
      <c r="L954" s="365" t="str">
        <f aca="false">IF(A954="",IF(L955=1,1,""),1)</f>
        <v/>
      </c>
      <c r="N954" s="366" t="n">
        <f aca="false">COUNTIFS('Felling&amp;Restocking'!$A$11:$A$1000, 'Felling&amp;Restocking'!$A954, 'Felling&amp;Restocking'!$B$11:$B$1000, 'Felling&amp;Restocking'!$B954, 'Felling&amp;Restocking'!$H$11:$H$1000, 'Felling&amp;Restocking'!$H954)</f>
        <v>0</v>
      </c>
      <c r="O954" s="366" t="n">
        <f aca="false">IF(OR('Felling&amp;Restocking'!H954=0,'Felling&amp;Restocking'!H954=""),0,1)</f>
        <v>0</v>
      </c>
      <c r="P954" s="367" t="n">
        <f aca="false">SUM('Felling&amp;Restocking'!O954+'Felling&amp;Restocking'!P954)</f>
        <v>0</v>
      </c>
      <c r="S954" s="369" t="n">
        <f aca="false">IF(AND(O954&lt;&gt;0,P954&lt;&gt;0,'Felling&amp;Restocking'!G954&lt;&gt;0,AA954="",AC954=""),1,0)</f>
        <v>0</v>
      </c>
      <c r="T954" s="370" t="str">
        <f aca="false">IF(OR('Felling&amp;Restocking'!G954=0,'Felling&amp;Restocking'!G954=""),"",SUM('Felling&amp;Restocking'!O954/P954)*'Felling&amp;Restocking'!G954)</f>
        <v/>
      </c>
      <c r="U954" s="370" t="str">
        <f aca="false">IF(OR('Felling&amp;Restocking'!G954=0,'Felling&amp;Restocking'!G954=""),"",SUM('Felling&amp;Restocking'!P954/P954)*'Felling&amp;Restocking'!G954)</f>
        <v/>
      </c>
      <c r="V954" s="371" t="n">
        <f aca="false">IF(CONCATENATE('Felling&amp;Restocking'!U954&amp;'Felling&amp;Restocking'!W954&amp;'Felling&amp;Restocking'!Y954&amp;'Felling&amp;Restocking'!AA954&amp;'Felling&amp;Restocking'!AC954)="",0,1)</f>
        <v>0</v>
      </c>
      <c r="W954" s="372" t="n">
        <f aca="false">IF(OR(OR(TRIM('Felling&amp;Restocking'!H954)="T",TRIM('Felling&amp;Restocking'!H954)="DF",TRIM('Felling&amp;Restocking'!H954)="OS"),O954=0),0,1)</f>
        <v>0</v>
      </c>
      <c r="X954" s="372" t="n">
        <f aca="false">IF(OR('Felling&amp;Restocking'!$S954="",OR('Felling&amp;Restocking'!$S954=0,'Felling&amp;Restocking'!$S954="N/A")),0,1)</f>
        <v>0</v>
      </c>
      <c r="Y954" s="362" t="str">
        <f aca="false">IF(W954=1,T954,"")</f>
        <v/>
      </c>
      <c r="Z954" s="362" t="str">
        <f aca="false">IF(W954=1,U954,"")</f>
        <v/>
      </c>
      <c r="AA954" s="363" t="str">
        <f aca="false">CONCATENATE(IF(AND(AG954="B",AF954&lt;&gt;""),AF954,""),IF(AND(AI954="B",AH954&lt;&gt;""),AH954,""),IF(AND(AK954="B",AJ954&lt;&gt;""),AJ954,""),IF(AND(AM954="B",AL954&lt;&gt;""),AL954,""),IF(AND(AO954="B",AN954&lt;&gt;""),AN954,""),IF(AND(AQ954="B",AP954&lt;&gt;""),AP954,""))</f>
        <v/>
      </c>
      <c r="AC954" s="362" t="str">
        <f aca="false">CONCATENATE(IF(AND(AG954="C",AF954&lt;&gt;""),AF954,""),IF(AND(AI954="C",AH954&lt;&gt;""),AH954,""),IF(AND(AK954="C",AJ954&lt;&gt;""),AJ954,""),IF(AND(AM954="C",AL954&lt;&gt;""),AL954,""),IF(AND(AO954="C",AN954&lt;&gt;""),AN954,""),IF(AND(AQ954="C",AP954&lt;&gt;""),AP954,""))</f>
        <v/>
      </c>
      <c r="AE954" s="362" t="str">
        <f aca="false">CONCATENATE(IF(AS954="","",AS954),IF(AU954="","",AU954),IF(AW954="","",AW954),IF(AY954="","",AY954),IF(BA954="","",BA954),IF(BC954="","",BC954))</f>
        <v>1</v>
      </c>
      <c r="AF954" s="362" t="str">
        <f aca="false">IF('Felling&amp;Restocking'!I954="","",IFERROR(VLOOKUP( 'Felling&amp;Restocking'!I954,SpeciesList[],2,0),"," &amp; 'Felling&amp;Restocking'!I954))</f>
        <v/>
      </c>
      <c r="AG954" s="362" t="str">
        <f aca="false">IF('Felling&amp;Restocking'!I954="","",VLOOKUP( 'Felling&amp;Restocking'!I954,SpeciesList[],4,0))</f>
        <v/>
      </c>
      <c r="AH954" s="362" t="str">
        <f aca="false">IF('Felling&amp;Restocking'!J954="","",IFERROR("," &amp; VLOOKUP( 'Felling&amp;Restocking'!J954,SpeciesList[],2,0),"," &amp; 'Felling&amp;Restocking'!J954))</f>
        <v/>
      </c>
      <c r="AI954" s="362" t="str">
        <f aca="false">IF('Felling&amp;Restocking'!J954="","",VLOOKUP( 'Felling&amp;Restocking'!J954,SpeciesList[],4,0))</f>
        <v/>
      </c>
      <c r="AJ954" s="362" t="str">
        <f aca="false">IF('Felling&amp;Restocking'!K954="","",IFERROR("," &amp; VLOOKUP( 'Felling&amp;Restocking'!K954,SpeciesList[],2,0),"," &amp; 'Felling&amp;Restocking'!K954))</f>
        <v/>
      </c>
      <c r="AK954" s="362" t="str">
        <f aca="false">IF('Felling&amp;Restocking'!K954="","",VLOOKUP( 'Felling&amp;Restocking'!K954,SpeciesList[],4,0))</f>
        <v/>
      </c>
      <c r="AL954" s="362" t="str">
        <f aca="false">IF('Felling&amp;Restocking'!L954="","",IFERROR("," &amp; VLOOKUP( 'Felling&amp;Restocking'!L954,SpeciesList[],2,0),"," &amp; 'Felling&amp;Restocking'!L954))</f>
        <v/>
      </c>
      <c r="AM954" s="362" t="str">
        <f aca="false">IF('Felling&amp;Restocking'!L954="","",VLOOKUP( 'Felling&amp;Restocking'!L954,SpeciesList[],4,0))</f>
        <v/>
      </c>
      <c r="AN954" s="362" t="str">
        <f aca="false">IF('Felling&amp;Restocking'!M954="","",IFERROR("," &amp; VLOOKUP( 'Felling&amp;Restocking'!M954,SpeciesList[],2,0),"," &amp; 'Felling&amp;Restocking'!M954))</f>
        <v/>
      </c>
      <c r="AO954" s="362" t="str">
        <f aca="false">IF('Felling&amp;Restocking'!M954="","",VLOOKUP( 'Felling&amp;Restocking'!M954,SpeciesList[],4,0))</f>
        <v/>
      </c>
      <c r="AP954" s="362" t="str">
        <f aca="false">IF('Felling&amp;Restocking'!N954="","",IFERROR("," &amp; VLOOKUP( 'Felling&amp;Restocking'!N954,SpeciesList[],2,0),"," &amp; 'Felling&amp;Restocking'!N954))</f>
        <v/>
      </c>
      <c r="AQ954" s="362" t="str">
        <f aca="false">IF('Felling&amp;Restocking'!N954="","",VLOOKUP( 'Felling&amp;Restocking'!N954,SpeciesList[],4,0))</f>
        <v/>
      </c>
      <c r="AT954" s="362" t="str">
        <f aca="false">IF('Sub-Cpt Record'!A954&lt;&gt;"",CONCATENATE('Sub-Cpt Record'!A954,'Sub-Cpt Record'!B954,'Sub-Cpt Record'!C954),"")</f>
        <v/>
      </c>
      <c r="AU954" s="362" t="n">
        <f aca="false">IF($AT954="",1,COUNTIFS($AT$11:$AT$1000, $AT954))</f>
        <v>1</v>
      </c>
      <c r="AV954" s="362" t="n">
        <f aca="false">IF(AT954&lt;&gt;"",'Sub-Cpt Record'!C954/CODE!AU954,0)</f>
        <v>0</v>
      </c>
    </row>
    <row r="955" customFormat="false" ht="15" hidden="false" customHeight="false" outlineLevel="0" collapsed="false">
      <c r="A955" s="362" t="str">
        <f aca="false">IF('Sub-Cpt Record'!B955="",IF(OR('Sub-Cpt Record'!A955=0,'Sub-Cpt Record'!A955=""),"",'Sub-Cpt Record'!A955),CONCATENATE('Sub-Cpt Record'!A955&amp;'Sub-Cpt Record'!B955))</f>
        <v/>
      </c>
      <c r="B955" s="362" t="n">
        <f aca="false">IF($A955="",1,COUNTIFS($A$11:$A$1000, $A955))</f>
        <v>1</v>
      </c>
      <c r="C955" s="363" t="str">
        <f aca="false">IF('Sub-Cpt Record'!E955 = "","",'Sub-Cpt Record'!E955&amp;"  ")</f>
        <v/>
      </c>
      <c r="D955" s="362" t="str">
        <f aca="false">IF('Sub-Cpt Record'!F955 = "","",'Sub-Cpt Record'!F955&amp;"  ")</f>
        <v/>
      </c>
      <c r="E955" s="362" t="str">
        <f aca="false">IF('Sub-Cpt Record'!G955 = "","",'Sub-Cpt Record'!G955&amp;"  ")</f>
        <v/>
      </c>
      <c r="F955" s="362" t="str">
        <f aca="false">IF('Sub-Cpt Record'!H955 = "","",'Sub-Cpt Record'!H955&amp;"  ")</f>
        <v/>
      </c>
      <c r="G955" s="362" t="str">
        <f aca="false">IF('Sub-Cpt Record'!I955 = "","",'Sub-Cpt Record'!I955&amp;"  ")</f>
        <v/>
      </c>
      <c r="H955" s="362" t="str">
        <f aca="false">IF('Sub-Cpt Record'!J955 = "","",'Sub-Cpt Record'!J955&amp;"  ")</f>
        <v/>
      </c>
      <c r="I955" s="364" t="str">
        <f aca="false">CONCATENATE(C955&amp;D955&amp;E955&amp;F955&amp;G955&amp;H955)</f>
        <v/>
      </c>
      <c r="J955" s="362" t="n">
        <f aca="false">IF(A955&lt;&gt;"",'Sub-Cpt Record'!C955/CODE!B955,0)</f>
        <v>0</v>
      </c>
      <c r="L955" s="365" t="str">
        <f aca="false">IF(A955="",IF(L956=1,1,""),1)</f>
        <v/>
      </c>
      <c r="N955" s="366" t="n">
        <f aca="false">COUNTIFS('Felling&amp;Restocking'!$A$11:$A$1000, 'Felling&amp;Restocking'!$A955, 'Felling&amp;Restocking'!$B$11:$B$1000, 'Felling&amp;Restocking'!$B955, 'Felling&amp;Restocking'!$H$11:$H$1000, 'Felling&amp;Restocking'!$H955)</f>
        <v>0</v>
      </c>
      <c r="O955" s="366" t="n">
        <f aca="false">IF(OR('Felling&amp;Restocking'!H955=0,'Felling&amp;Restocking'!H955=""),0,1)</f>
        <v>0</v>
      </c>
      <c r="P955" s="367" t="n">
        <f aca="false">SUM('Felling&amp;Restocking'!O955+'Felling&amp;Restocking'!P955)</f>
        <v>0</v>
      </c>
      <c r="S955" s="369" t="n">
        <f aca="false">IF(AND(O955&lt;&gt;0,P955&lt;&gt;0,'Felling&amp;Restocking'!G955&lt;&gt;0,AA955="",AC955=""),1,0)</f>
        <v>0</v>
      </c>
      <c r="T955" s="370" t="str">
        <f aca="false">IF(OR('Felling&amp;Restocking'!G955=0,'Felling&amp;Restocking'!G955=""),"",SUM('Felling&amp;Restocking'!O955/P955)*'Felling&amp;Restocking'!G955)</f>
        <v/>
      </c>
      <c r="U955" s="370" t="str">
        <f aca="false">IF(OR('Felling&amp;Restocking'!G955=0,'Felling&amp;Restocking'!G955=""),"",SUM('Felling&amp;Restocking'!P955/P955)*'Felling&amp;Restocking'!G955)</f>
        <v/>
      </c>
      <c r="V955" s="371" t="n">
        <f aca="false">IF(CONCATENATE('Felling&amp;Restocking'!U955&amp;'Felling&amp;Restocking'!W955&amp;'Felling&amp;Restocking'!Y955&amp;'Felling&amp;Restocking'!AA955&amp;'Felling&amp;Restocking'!AC955)="",0,1)</f>
        <v>0</v>
      </c>
      <c r="W955" s="372" t="n">
        <f aca="false">IF(OR(OR(TRIM('Felling&amp;Restocking'!H955)="T",TRIM('Felling&amp;Restocking'!H955)="DF",TRIM('Felling&amp;Restocking'!H955)="OS"),O955=0),0,1)</f>
        <v>0</v>
      </c>
      <c r="X955" s="372" t="n">
        <f aca="false">IF(OR('Felling&amp;Restocking'!$S955="",OR('Felling&amp;Restocking'!$S955=0,'Felling&amp;Restocking'!$S955="N/A")),0,1)</f>
        <v>0</v>
      </c>
      <c r="Y955" s="362" t="str">
        <f aca="false">IF(W955=1,T955,"")</f>
        <v/>
      </c>
      <c r="Z955" s="362" t="str">
        <f aca="false">IF(W955=1,U955,"")</f>
        <v/>
      </c>
      <c r="AA955" s="363" t="str">
        <f aca="false">CONCATENATE(IF(AND(AG955="B",AF955&lt;&gt;""),AF955,""),IF(AND(AI955="B",AH955&lt;&gt;""),AH955,""),IF(AND(AK955="B",AJ955&lt;&gt;""),AJ955,""),IF(AND(AM955="B",AL955&lt;&gt;""),AL955,""),IF(AND(AO955="B",AN955&lt;&gt;""),AN955,""),IF(AND(AQ955="B",AP955&lt;&gt;""),AP955,""))</f>
        <v/>
      </c>
      <c r="AC955" s="362" t="str">
        <f aca="false">CONCATENATE(IF(AND(AG955="C",AF955&lt;&gt;""),AF955,""),IF(AND(AI955="C",AH955&lt;&gt;""),AH955,""),IF(AND(AK955="C",AJ955&lt;&gt;""),AJ955,""),IF(AND(AM955="C",AL955&lt;&gt;""),AL955,""),IF(AND(AO955="C",AN955&lt;&gt;""),AN955,""),IF(AND(AQ955="C",AP955&lt;&gt;""),AP955,""))</f>
        <v/>
      </c>
      <c r="AE955" s="362" t="str">
        <f aca="false">CONCATENATE(IF(AS955="","",AS955),IF(AU955="","",AU955),IF(AW955="","",AW955),IF(AY955="","",AY955),IF(BA955="","",BA955),IF(BC955="","",BC955))</f>
        <v>1</v>
      </c>
      <c r="AF955" s="362" t="str">
        <f aca="false">IF('Felling&amp;Restocking'!I955="","",IFERROR(VLOOKUP( 'Felling&amp;Restocking'!I955,SpeciesList[],2,0),"," &amp; 'Felling&amp;Restocking'!I955))</f>
        <v/>
      </c>
      <c r="AG955" s="362" t="str">
        <f aca="false">IF('Felling&amp;Restocking'!I955="","",VLOOKUP( 'Felling&amp;Restocking'!I955,SpeciesList[],4,0))</f>
        <v/>
      </c>
      <c r="AH955" s="362" t="str">
        <f aca="false">IF('Felling&amp;Restocking'!J955="","",IFERROR("," &amp; VLOOKUP( 'Felling&amp;Restocking'!J955,SpeciesList[],2,0),"," &amp; 'Felling&amp;Restocking'!J955))</f>
        <v/>
      </c>
      <c r="AI955" s="362" t="str">
        <f aca="false">IF('Felling&amp;Restocking'!J955="","",VLOOKUP( 'Felling&amp;Restocking'!J955,SpeciesList[],4,0))</f>
        <v/>
      </c>
      <c r="AJ955" s="362" t="str">
        <f aca="false">IF('Felling&amp;Restocking'!K955="","",IFERROR("," &amp; VLOOKUP( 'Felling&amp;Restocking'!K955,SpeciesList[],2,0),"," &amp; 'Felling&amp;Restocking'!K955))</f>
        <v/>
      </c>
      <c r="AK955" s="362" t="str">
        <f aca="false">IF('Felling&amp;Restocking'!K955="","",VLOOKUP( 'Felling&amp;Restocking'!K955,SpeciesList[],4,0))</f>
        <v/>
      </c>
      <c r="AL955" s="362" t="str">
        <f aca="false">IF('Felling&amp;Restocking'!L955="","",IFERROR("," &amp; VLOOKUP( 'Felling&amp;Restocking'!L955,SpeciesList[],2,0),"," &amp; 'Felling&amp;Restocking'!L955))</f>
        <v/>
      </c>
      <c r="AM955" s="362" t="str">
        <f aca="false">IF('Felling&amp;Restocking'!L955="","",VLOOKUP( 'Felling&amp;Restocking'!L955,SpeciesList[],4,0))</f>
        <v/>
      </c>
      <c r="AN955" s="362" t="str">
        <f aca="false">IF('Felling&amp;Restocking'!M955="","",IFERROR("," &amp; VLOOKUP( 'Felling&amp;Restocking'!M955,SpeciesList[],2,0),"," &amp; 'Felling&amp;Restocking'!M955))</f>
        <v/>
      </c>
      <c r="AO955" s="362" t="str">
        <f aca="false">IF('Felling&amp;Restocking'!M955="","",VLOOKUP( 'Felling&amp;Restocking'!M955,SpeciesList[],4,0))</f>
        <v/>
      </c>
      <c r="AP955" s="362" t="str">
        <f aca="false">IF('Felling&amp;Restocking'!N955="","",IFERROR("," &amp; VLOOKUP( 'Felling&amp;Restocking'!N955,SpeciesList[],2,0),"," &amp; 'Felling&amp;Restocking'!N955))</f>
        <v/>
      </c>
      <c r="AQ955" s="362" t="str">
        <f aca="false">IF('Felling&amp;Restocking'!N955="","",VLOOKUP( 'Felling&amp;Restocking'!N955,SpeciesList[],4,0))</f>
        <v/>
      </c>
      <c r="AT955" s="362" t="str">
        <f aca="false">IF('Sub-Cpt Record'!A955&lt;&gt;"",CONCATENATE('Sub-Cpt Record'!A955,'Sub-Cpt Record'!B955,'Sub-Cpt Record'!C955),"")</f>
        <v/>
      </c>
      <c r="AU955" s="362" t="n">
        <f aca="false">IF($AT955="",1,COUNTIFS($AT$11:$AT$1000, $AT955))</f>
        <v>1</v>
      </c>
      <c r="AV955" s="362" t="n">
        <f aca="false">IF(AT955&lt;&gt;"",'Sub-Cpt Record'!C955/CODE!AU955,0)</f>
        <v>0</v>
      </c>
    </row>
    <row r="956" customFormat="false" ht="15" hidden="false" customHeight="false" outlineLevel="0" collapsed="false">
      <c r="A956" s="362" t="str">
        <f aca="false">IF('Sub-Cpt Record'!B956="",IF(OR('Sub-Cpt Record'!A956=0,'Sub-Cpt Record'!A956=""),"",'Sub-Cpt Record'!A956),CONCATENATE('Sub-Cpt Record'!A956&amp;'Sub-Cpt Record'!B956))</f>
        <v/>
      </c>
      <c r="B956" s="362" t="n">
        <f aca="false">IF($A956="",1,COUNTIFS($A$11:$A$1000, $A956))</f>
        <v>1</v>
      </c>
      <c r="C956" s="363" t="str">
        <f aca="false">IF('Sub-Cpt Record'!E956 = "","",'Sub-Cpt Record'!E956&amp;"  ")</f>
        <v/>
      </c>
      <c r="D956" s="362" t="str">
        <f aca="false">IF('Sub-Cpt Record'!F956 = "","",'Sub-Cpt Record'!F956&amp;"  ")</f>
        <v/>
      </c>
      <c r="E956" s="362" t="str">
        <f aca="false">IF('Sub-Cpt Record'!G956 = "","",'Sub-Cpt Record'!G956&amp;"  ")</f>
        <v/>
      </c>
      <c r="F956" s="362" t="str">
        <f aca="false">IF('Sub-Cpt Record'!H956 = "","",'Sub-Cpt Record'!H956&amp;"  ")</f>
        <v/>
      </c>
      <c r="G956" s="362" t="str">
        <f aca="false">IF('Sub-Cpt Record'!I956 = "","",'Sub-Cpt Record'!I956&amp;"  ")</f>
        <v/>
      </c>
      <c r="H956" s="362" t="str">
        <f aca="false">IF('Sub-Cpt Record'!J956 = "","",'Sub-Cpt Record'!J956&amp;"  ")</f>
        <v/>
      </c>
      <c r="I956" s="364" t="str">
        <f aca="false">CONCATENATE(C956&amp;D956&amp;E956&amp;F956&amp;G956&amp;H956)</f>
        <v/>
      </c>
      <c r="J956" s="362" t="n">
        <f aca="false">IF(A956&lt;&gt;"",'Sub-Cpt Record'!C956/CODE!B956,0)</f>
        <v>0</v>
      </c>
      <c r="L956" s="365" t="str">
        <f aca="false">IF(A956="",IF(L957=1,1,""),1)</f>
        <v/>
      </c>
      <c r="N956" s="366" t="n">
        <f aca="false">COUNTIFS('Felling&amp;Restocking'!$A$11:$A$1000, 'Felling&amp;Restocking'!$A956, 'Felling&amp;Restocking'!$B$11:$B$1000, 'Felling&amp;Restocking'!$B956, 'Felling&amp;Restocking'!$H$11:$H$1000, 'Felling&amp;Restocking'!$H956)</f>
        <v>0</v>
      </c>
      <c r="O956" s="366" t="n">
        <f aca="false">IF(OR('Felling&amp;Restocking'!H956=0,'Felling&amp;Restocking'!H956=""),0,1)</f>
        <v>0</v>
      </c>
      <c r="P956" s="367" t="n">
        <f aca="false">SUM('Felling&amp;Restocking'!O956+'Felling&amp;Restocking'!P956)</f>
        <v>0</v>
      </c>
      <c r="S956" s="369" t="n">
        <f aca="false">IF(AND(O956&lt;&gt;0,P956&lt;&gt;0,'Felling&amp;Restocking'!G956&lt;&gt;0,AA956="",AC956=""),1,0)</f>
        <v>0</v>
      </c>
      <c r="T956" s="370" t="str">
        <f aca="false">IF(OR('Felling&amp;Restocking'!G956=0,'Felling&amp;Restocking'!G956=""),"",SUM('Felling&amp;Restocking'!O956/P956)*'Felling&amp;Restocking'!G956)</f>
        <v/>
      </c>
      <c r="U956" s="370" t="str">
        <f aca="false">IF(OR('Felling&amp;Restocking'!G956=0,'Felling&amp;Restocking'!G956=""),"",SUM('Felling&amp;Restocking'!P956/P956)*'Felling&amp;Restocking'!G956)</f>
        <v/>
      </c>
      <c r="V956" s="371" t="n">
        <f aca="false">IF(CONCATENATE('Felling&amp;Restocking'!U956&amp;'Felling&amp;Restocking'!W956&amp;'Felling&amp;Restocking'!Y956&amp;'Felling&amp;Restocking'!AA956&amp;'Felling&amp;Restocking'!AC956)="",0,1)</f>
        <v>0</v>
      </c>
      <c r="W956" s="372" t="n">
        <f aca="false">IF(OR(OR(TRIM('Felling&amp;Restocking'!H956)="T",TRIM('Felling&amp;Restocking'!H956)="DF",TRIM('Felling&amp;Restocking'!H956)="OS"),O956=0),0,1)</f>
        <v>0</v>
      </c>
      <c r="X956" s="372" t="n">
        <f aca="false">IF(OR('Felling&amp;Restocking'!$S956="",OR('Felling&amp;Restocking'!$S956=0,'Felling&amp;Restocking'!$S956="N/A")),0,1)</f>
        <v>0</v>
      </c>
      <c r="Y956" s="362" t="str">
        <f aca="false">IF(W956=1,T956,"")</f>
        <v/>
      </c>
      <c r="Z956" s="362" t="str">
        <f aca="false">IF(W956=1,U956,"")</f>
        <v/>
      </c>
      <c r="AA956" s="363" t="str">
        <f aca="false">CONCATENATE(IF(AND(AG956="B",AF956&lt;&gt;""),AF956,""),IF(AND(AI956="B",AH956&lt;&gt;""),AH956,""),IF(AND(AK956="B",AJ956&lt;&gt;""),AJ956,""),IF(AND(AM956="B",AL956&lt;&gt;""),AL956,""),IF(AND(AO956="B",AN956&lt;&gt;""),AN956,""),IF(AND(AQ956="B",AP956&lt;&gt;""),AP956,""))</f>
        <v/>
      </c>
      <c r="AC956" s="362" t="str">
        <f aca="false">CONCATENATE(IF(AND(AG956="C",AF956&lt;&gt;""),AF956,""),IF(AND(AI956="C",AH956&lt;&gt;""),AH956,""),IF(AND(AK956="C",AJ956&lt;&gt;""),AJ956,""),IF(AND(AM956="C",AL956&lt;&gt;""),AL956,""),IF(AND(AO956="C",AN956&lt;&gt;""),AN956,""),IF(AND(AQ956="C",AP956&lt;&gt;""),AP956,""))</f>
        <v/>
      </c>
      <c r="AE956" s="362" t="str">
        <f aca="false">CONCATENATE(IF(AS956="","",AS956),IF(AU956="","",AU956),IF(AW956="","",AW956),IF(AY956="","",AY956),IF(BA956="","",BA956),IF(BC956="","",BC956))</f>
        <v>1</v>
      </c>
      <c r="AF956" s="362" t="str">
        <f aca="false">IF('Felling&amp;Restocking'!I956="","",IFERROR(VLOOKUP( 'Felling&amp;Restocking'!I956,SpeciesList[],2,0),"," &amp; 'Felling&amp;Restocking'!I956))</f>
        <v/>
      </c>
      <c r="AG956" s="362" t="str">
        <f aca="false">IF('Felling&amp;Restocking'!I956="","",VLOOKUP( 'Felling&amp;Restocking'!I956,SpeciesList[],4,0))</f>
        <v/>
      </c>
      <c r="AH956" s="362" t="str">
        <f aca="false">IF('Felling&amp;Restocking'!J956="","",IFERROR("," &amp; VLOOKUP( 'Felling&amp;Restocking'!J956,SpeciesList[],2,0),"," &amp; 'Felling&amp;Restocking'!J956))</f>
        <v/>
      </c>
      <c r="AI956" s="362" t="str">
        <f aca="false">IF('Felling&amp;Restocking'!J956="","",VLOOKUP( 'Felling&amp;Restocking'!J956,SpeciesList[],4,0))</f>
        <v/>
      </c>
      <c r="AJ956" s="362" t="str">
        <f aca="false">IF('Felling&amp;Restocking'!K956="","",IFERROR("," &amp; VLOOKUP( 'Felling&amp;Restocking'!K956,SpeciesList[],2,0),"," &amp; 'Felling&amp;Restocking'!K956))</f>
        <v/>
      </c>
      <c r="AK956" s="362" t="str">
        <f aca="false">IF('Felling&amp;Restocking'!K956="","",VLOOKUP( 'Felling&amp;Restocking'!K956,SpeciesList[],4,0))</f>
        <v/>
      </c>
      <c r="AL956" s="362" t="str">
        <f aca="false">IF('Felling&amp;Restocking'!L956="","",IFERROR("," &amp; VLOOKUP( 'Felling&amp;Restocking'!L956,SpeciesList[],2,0),"," &amp; 'Felling&amp;Restocking'!L956))</f>
        <v/>
      </c>
      <c r="AM956" s="362" t="str">
        <f aca="false">IF('Felling&amp;Restocking'!L956="","",VLOOKUP( 'Felling&amp;Restocking'!L956,SpeciesList[],4,0))</f>
        <v/>
      </c>
      <c r="AN956" s="362" t="str">
        <f aca="false">IF('Felling&amp;Restocking'!M956="","",IFERROR("," &amp; VLOOKUP( 'Felling&amp;Restocking'!M956,SpeciesList[],2,0),"," &amp; 'Felling&amp;Restocking'!M956))</f>
        <v/>
      </c>
      <c r="AO956" s="362" t="str">
        <f aca="false">IF('Felling&amp;Restocking'!M956="","",VLOOKUP( 'Felling&amp;Restocking'!M956,SpeciesList[],4,0))</f>
        <v/>
      </c>
      <c r="AP956" s="362" t="str">
        <f aca="false">IF('Felling&amp;Restocking'!N956="","",IFERROR("," &amp; VLOOKUP( 'Felling&amp;Restocking'!N956,SpeciesList[],2,0),"," &amp; 'Felling&amp;Restocking'!N956))</f>
        <v/>
      </c>
      <c r="AQ956" s="362" t="str">
        <f aca="false">IF('Felling&amp;Restocking'!N956="","",VLOOKUP( 'Felling&amp;Restocking'!N956,SpeciesList[],4,0))</f>
        <v/>
      </c>
      <c r="AT956" s="362" t="str">
        <f aca="false">IF('Sub-Cpt Record'!A956&lt;&gt;"",CONCATENATE('Sub-Cpt Record'!A956,'Sub-Cpt Record'!B956,'Sub-Cpt Record'!C956),"")</f>
        <v/>
      </c>
      <c r="AU956" s="362" t="n">
        <f aca="false">IF($AT956="",1,COUNTIFS($AT$11:$AT$1000, $AT956))</f>
        <v>1</v>
      </c>
      <c r="AV956" s="362" t="n">
        <f aca="false">IF(AT956&lt;&gt;"",'Sub-Cpt Record'!C956/CODE!AU956,0)</f>
        <v>0</v>
      </c>
    </row>
    <row r="957" customFormat="false" ht="15" hidden="false" customHeight="false" outlineLevel="0" collapsed="false">
      <c r="A957" s="362" t="str">
        <f aca="false">IF('Sub-Cpt Record'!B957="",IF(OR('Sub-Cpt Record'!A957=0,'Sub-Cpt Record'!A957=""),"",'Sub-Cpt Record'!A957),CONCATENATE('Sub-Cpt Record'!A957&amp;'Sub-Cpt Record'!B957))</f>
        <v/>
      </c>
      <c r="B957" s="362" t="n">
        <f aca="false">IF($A957="",1,COUNTIFS($A$11:$A$1000, $A957))</f>
        <v>1</v>
      </c>
      <c r="C957" s="363" t="str">
        <f aca="false">IF('Sub-Cpt Record'!E957 = "","",'Sub-Cpt Record'!E957&amp;"  ")</f>
        <v/>
      </c>
      <c r="D957" s="362" t="str">
        <f aca="false">IF('Sub-Cpt Record'!F957 = "","",'Sub-Cpt Record'!F957&amp;"  ")</f>
        <v/>
      </c>
      <c r="E957" s="362" t="str">
        <f aca="false">IF('Sub-Cpt Record'!G957 = "","",'Sub-Cpt Record'!G957&amp;"  ")</f>
        <v/>
      </c>
      <c r="F957" s="362" t="str">
        <f aca="false">IF('Sub-Cpt Record'!H957 = "","",'Sub-Cpt Record'!H957&amp;"  ")</f>
        <v/>
      </c>
      <c r="G957" s="362" t="str">
        <f aca="false">IF('Sub-Cpt Record'!I957 = "","",'Sub-Cpt Record'!I957&amp;"  ")</f>
        <v/>
      </c>
      <c r="H957" s="362" t="str">
        <f aca="false">IF('Sub-Cpt Record'!J957 = "","",'Sub-Cpt Record'!J957&amp;"  ")</f>
        <v/>
      </c>
      <c r="I957" s="364" t="str">
        <f aca="false">CONCATENATE(C957&amp;D957&amp;E957&amp;F957&amp;G957&amp;H957)</f>
        <v/>
      </c>
      <c r="J957" s="362" t="n">
        <f aca="false">IF(A957&lt;&gt;"",'Sub-Cpt Record'!C957/CODE!B957,0)</f>
        <v>0</v>
      </c>
      <c r="L957" s="365" t="str">
        <f aca="false">IF(A957="",IF(L958=1,1,""),1)</f>
        <v/>
      </c>
      <c r="N957" s="366" t="n">
        <f aca="false">COUNTIFS('Felling&amp;Restocking'!$A$11:$A$1000, 'Felling&amp;Restocking'!$A957, 'Felling&amp;Restocking'!$B$11:$B$1000, 'Felling&amp;Restocking'!$B957, 'Felling&amp;Restocking'!$H$11:$H$1000, 'Felling&amp;Restocking'!$H957)</f>
        <v>0</v>
      </c>
      <c r="O957" s="366" t="n">
        <f aca="false">IF(OR('Felling&amp;Restocking'!H957=0,'Felling&amp;Restocking'!H957=""),0,1)</f>
        <v>0</v>
      </c>
      <c r="P957" s="367" t="n">
        <f aca="false">SUM('Felling&amp;Restocking'!O957+'Felling&amp;Restocking'!P957)</f>
        <v>0</v>
      </c>
      <c r="S957" s="369" t="n">
        <f aca="false">IF(AND(O957&lt;&gt;0,P957&lt;&gt;0,'Felling&amp;Restocking'!G957&lt;&gt;0,AA957="",AC957=""),1,0)</f>
        <v>0</v>
      </c>
      <c r="T957" s="370" t="str">
        <f aca="false">IF(OR('Felling&amp;Restocking'!G957=0,'Felling&amp;Restocking'!G957=""),"",SUM('Felling&amp;Restocking'!O957/P957)*'Felling&amp;Restocking'!G957)</f>
        <v/>
      </c>
      <c r="U957" s="370" t="str">
        <f aca="false">IF(OR('Felling&amp;Restocking'!G957=0,'Felling&amp;Restocking'!G957=""),"",SUM('Felling&amp;Restocking'!P957/P957)*'Felling&amp;Restocking'!G957)</f>
        <v/>
      </c>
      <c r="V957" s="371" t="n">
        <f aca="false">IF(CONCATENATE('Felling&amp;Restocking'!U957&amp;'Felling&amp;Restocking'!W957&amp;'Felling&amp;Restocking'!Y957&amp;'Felling&amp;Restocking'!AA957&amp;'Felling&amp;Restocking'!AC957)="",0,1)</f>
        <v>0</v>
      </c>
      <c r="W957" s="372" t="n">
        <f aca="false">IF(OR(OR(TRIM('Felling&amp;Restocking'!H957)="T",TRIM('Felling&amp;Restocking'!H957)="DF",TRIM('Felling&amp;Restocking'!H957)="OS"),O957=0),0,1)</f>
        <v>0</v>
      </c>
      <c r="X957" s="372" t="n">
        <f aca="false">IF(OR('Felling&amp;Restocking'!$S957="",OR('Felling&amp;Restocking'!$S957=0,'Felling&amp;Restocking'!$S957="N/A")),0,1)</f>
        <v>0</v>
      </c>
      <c r="Y957" s="362" t="str">
        <f aca="false">IF(W957=1,T957,"")</f>
        <v/>
      </c>
      <c r="Z957" s="362" t="str">
        <f aca="false">IF(W957=1,U957,"")</f>
        <v/>
      </c>
      <c r="AA957" s="363" t="str">
        <f aca="false">CONCATENATE(IF(AND(AG957="B",AF957&lt;&gt;""),AF957,""),IF(AND(AI957="B",AH957&lt;&gt;""),AH957,""),IF(AND(AK957="B",AJ957&lt;&gt;""),AJ957,""),IF(AND(AM957="B",AL957&lt;&gt;""),AL957,""),IF(AND(AO957="B",AN957&lt;&gt;""),AN957,""),IF(AND(AQ957="B",AP957&lt;&gt;""),AP957,""))</f>
        <v/>
      </c>
      <c r="AC957" s="362" t="str">
        <f aca="false">CONCATENATE(IF(AND(AG957="C",AF957&lt;&gt;""),AF957,""),IF(AND(AI957="C",AH957&lt;&gt;""),AH957,""),IF(AND(AK957="C",AJ957&lt;&gt;""),AJ957,""),IF(AND(AM957="C",AL957&lt;&gt;""),AL957,""),IF(AND(AO957="C",AN957&lt;&gt;""),AN957,""),IF(AND(AQ957="C",AP957&lt;&gt;""),AP957,""))</f>
        <v/>
      </c>
      <c r="AE957" s="362" t="str">
        <f aca="false">CONCATENATE(IF(AS957="","",AS957),IF(AU957="","",AU957),IF(AW957="","",AW957),IF(AY957="","",AY957),IF(BA957="","",BA957),IF(BC957="","",BC957))</f>
        <v>1</v>
      </c>
      <c r="AF957" s="362" t="str">
        <f aca="false">IF('Felling&amp;Restocking'!I957="","",IFERROR(VLOOKUP( 'Felling&amp;Restocking'!I957,SpeciesList[],2,0),"," &amp; 'Felling&amp;Restocking'!I957))</f>
        <v/>
      </c>
      <c r="AG957" s="362" t="str">
        <f aca="false">IF('Felling&amp;Restocking'!I957="","",VLOOKUP( 'Felling&amp;Restocking'!I957,SpeciesList[],4,0))</f>
        <v/>
      </c>
      <c r="AH957" s="362" t="str">
        <f aca="false">IF('Felling&amp;Restocking'!J957="","",IFERROR("," &amp; VLOOKUP( 'Felling&amp;Restocking'!J957,SpeciesList[],2,0),"," &amp; 'Felling&amp;Restocking'!J957))</f>
        <v/>
      </c>
      <c r="AI957" s="362" t="str">
        <f aca="false">IF('Felling&amp;Restocking'!J957="","",VLOOKUP( 'Felling&amp;Restocking'!J957,SpeciesList[],4,0))</f>
        <v/>
      </c>
      <c r="AJ957" s="362" t="str">
        <f aca="false">IF('Felling&amp;Restocking'!K957="","",IFERROR("," &amp; VLOOKUP( 'Felling&amp;Restocking'!K957,SpeciesList[],2,0),"," &amp; 'Felling&amp;Restocking'!K957))</f>
        <v/>
      </c>
      <c r="AK957" s="362" t="str">
        <f aca="false">IF('Felling&amp;Restocking'!K957="","",VLOOKUP( 'Felling&amp;Restocking'!K957,SpeciesList[],4,0))</f>
        <v/>
      </c>
      <c r="AL957" s="362" t="str">
        <f aca="false">IF('Felling&amp;Restocking'!L957="","",IFERROR("," &amp; VLOOKUP( 'Felling&amp;Restocking'!L957,SpeciesList[],2,0),"," &amp; 'Felling&amp;Restocking'!L957))</f>
        <v/>
      </c>
      <c r="AM957" s="362" t="str">
        <f aca="false">IF('Felling&amp;Restocking'!L957="","",VLOOKUP( 'Felling&amp;Restocking'!L957,SpeciesList[],4,0))</f>
        <v/>
      </c>
      <c r="AN957" s="362" t="str">
        <f aca="false">IF('Felling&amp;Restocking'!M957="","",IFERROR("," &amp; VLOOKUP( 'Felling&amp;Restocking'!M957,SpeciesList[],2,0),"," &amp; 'Felling&amp;Restocking'!M957))</f>
        <v/>
      </c>
      <c r="AO957" s="362" t="str">
        <f aca="false">IF('Felling&amp;Restocking'!M957="","",VLOOKUP( 'Felling&amp;Restocking'!M957,SpeciesList[],4,0))</f>
        <v/>
      </c>
      <c r="AP957" s="362" t="str">
        <f aca="false">IF('Felling&amp;Restocking'!N957="","",IFERROR("," &amp; VLOOKUP( 'Felling&amp;Restocking'!N957,SpeciesList[],2,0),"," &amp; 'Felling&amp;Restocking'!N957))</f>
        <v/>
      </c>
      <c r="AQ957" s="362" t="str">
        <f aca="false">IF('Felling&amp;Restocking'!N957="","",VLOOKUP( 'Felling&amp;Restocking'!N957,SpeciesList[],4,0))</f>
        <v/>
      </c>
      <c r="AT957" s="362" t="str">
        <f aca="false">IF('Sub-Cpt Record'!A957&lt;&gt;"",CONCATENATE('Sub-Cpt Record'!A957,'Sub-Cpt Record'!B957,'Sub-Cpt Record'!C957),"")</f>
        <v/>
      </c>
      <c r="AU957" s="362" t="n">
        <f aca="false">IF($AT957="",1,COUNTIFS($AT$11:$AT$1000, $AT957))</f>
        <v>1</v>
      </c>
      <c r="AV957" s="362" t="n">
        <f aca="false">IF(AT957&lt;&gt;"",'Sub-Cpt Record'!C957/CODE!AU957,0)</f>
        <v>0</v>
      </c>
    </row>
    <row r="958" customFormat="false" ht="15" hidden="false" customHeight="false" outlineLevel="0" collapsed="false">
      <c r="A958" s="362" t="str">
        <f aca="false">IF('Sub-Cpt Record'!B958="",IF(OR('Sub-Cpt Record'!A958=0,'Sub-Cpt Record'!A958=""),"",'Sub-Cpt Record'!A958),CONCATENATE('Sub-Cpt Record'!A958&amp;'Sub-Cpt Record'!B958))</f>
        <v/>
      </c>
      <c r="B958" s="362" t="n">
        <f aca="false">IF($A958="",1,COUNTIFS($A$11:$A$1000, $A958))</f>
        <v>1</v>
      </c>
      <c r="C958" s="363" t="str">
        <f aca="false">IF('Sub-Cpt Record'!E958 = "","",'Sub-Cpt Record'!E958&amp;"  ")</f>
        <v/>
      </c>
      <c r="D958" s="362" t="str">
        <f aca="false">IF('Sub-Cpt Record'!F958 = "","",'Sub-Cpt Record'!F958&amp;"  ")</f>
        <v/>
      </c>
      <c r="E958" s="362" t="str">
        <f aca="false">IF('Sub-Cpt Record'!G958 = "","",'Sub-Cpt Record'!G958&amp;"  ")</f>
        <v/>
      </c>
      <c r="F958" s="362" t="str">
        <f aca="false">IF('Sub-Cpt Record'!H958 = "","",'Sub-Cpt Record'!H958&amp;"  ")</f>
        <v/>
      </c>
      <c r="G958" s="362" t="str">
        <f aca="false">IF('Sub-Cpt Record'!I958 = "","",'Sub-Cpt Record'!I958&amp;"  ")</f>
        <v/>
      </c>
      <c r="H958" s="362" t="str">
        <f aca="false">IF('Sub-Cpt Record'!J958 = "","",'Sub-Cpt Record'!J958&amp;"  ")</f>
        <v/>
      </c>
      <c r="I958" s="364" t="str">
        <f aca="false">CONCATENATE(C958&amp;D958&amp;E958&amp;F958&amp;G958&amp;H958)</f>
        <v/>
      </c>
      <c r="J958" s="362" t="n">
        <f aca="false">IF(A958&lt;&gt;"",'Sub-Cpt Record'!C958/CODE!B958,0)</f>
        <v>0</v>
      </c>
      <c r="L958" s="365" t="str">
        <f aca="false">IF(A958="",IF(L959=1,1,""),1)</f>
        <v/>
      </c>
      <c r="N958" s="366" t="n">
        <f aca="false">COUNTIFS('Felling&amp;Restocking'!$A$11:$A$1000, 'Felling&amp;Restocking'!$A958, 'Felling&amp;Restocking'!$B$11:$B$1000, 'Felling&amp;Restocking'!$B958, 'Felling&amp;Restocking'!$H$11:$H$1000, 'Felling&amp;Restocking'!$H958)</f>
        <v>0</v>
      </c>
      <c r="O958" s="366" t="n">
        <f aca="false">IF(OR('Felling&amp;Restocking'!H958=0,'Felling&amp;Restocking'!H958=""),0,1)</f>
        <v>0</v>
      </c>
      <c r="P958" s="367" t="n">
        <f aca="false">SUM('Felling&amp;Restocking'!O958+'Felling&amp;Restocking'!P958)</f>
        <v>0</v>
      </c>
      <c r="S958" s="369" t="n">
        <f aca="false">IF(AND(O958&lt;&gt;0,P958&lt;&gt;0,'Felling&amp;Restocking'!G958&lt;&gt;0,AA958="",AC958=""),1,0)</f>
        <v>0</v>
      </c>
      <c r="T958" s="370" t="str">
        <f aca="false">IF(OR('Felling&amp;Restocking'!G958=0,'Felling&amp;Restocking'!G958=""),"",SUM('Felling&amp;Restocking'!O958/P958)*'Felling&amp;Restocking'!G958)</f>
        <v/>
      </c>
      <c r="U958" s="370" t="str">
        <f aca="false">IF(OR('Felling&amp;Restocking'!G958=0,'Felling&amp;Restocking'!G958=""),"",SUM('Felling&amp;Restocking'!P958/P958)*'Felling&amp;Restocking'!G958)</f>
        <v/>
      </c>
      <c r="V958" s="371" t="n">
        <f aca="false">IF(CONCATENATE('Felling&amp;Restocking'!U958&amp;'Felling&amp;Restocking'!W958&amp;'Felling&amp;Restocking'!Y958&amp;'Felling&amp;Restocking'!AA958&amp;'Felling&amp;Restocking'!AC958)="",0,1)</f>
        <v>0</v>
      </c>
      <c r="W958" s="372" t="n">
        <f aca="false">IF(OR(OR(TRIM('Felling&amp;Restocking'!H958)="T",TRIM('Felling&amp;Restocking'!H958)="DF",TRIM('Felling&amp;Restocking'!H958)="OS"),O958=0),0,1)</f>
        <v>0</v>
      </c>
      <c r="X958" s="372" t="n">
        <f aca="false">IF(OR('Felling&amp;Restocking'!$S958="",OR('Felling&amp;Restocking'!$S958=0,'Felling&amp;Restocking'!$S958="N/A")),0,1)</f>
        <v>0</v>
      </c>
      <c r="Y958" s="362" t="str">
        <f aca="false">IF(W958=1,T958,"")</f>
        <v/>
      </c>
      <c r="Z958" s="362" t="str">
        <f aca="false">IF(W958=1,U958,"")</f>
        <v/>
      </c>
      <c r="AA958" s="363" t="str">
        <f aca="false">CONCATENATE(IF(AND(AG958="B",AF958&lt;&gt;""),AF958,""),IF(AND(AI958="B",AH958&lt;&gt;""),AH958,""),IF(AND(AK958="B",AJ958&lt;&gt;""),AJ958,""),IF(AND(AM958="B",AL958&lt;&gt;""),AL958,""),IF(AND(AO958="B",AN958&lt;&gt;""),AN958,""),IF(AND(AQ958="B",AP958&lt;&gt;""),AP958,""))</f>
        <v/>
      </c>
      <c r="AC958" s="362" t="str">
        <f aca="false">CONCATENATE(IF(AND(AG958="C",AF958&lt;&gt;""),AF958,""),IF(AND(AI958="C",AH958&lt;&gt;""),AH958,""),IF(AND(AK958="C",AJ958&lt;&gt;""),AJ958,""),IF(AND(AM958="C",AL958&lt;&gt;""),AL958,""),IF(AND(AO958="C",AN958&lt;&gt;""),AN958,""),IF(AND(AQ958="C",AP958&lt;&gt;""),AP958,""))</f>
        <v/>
      </c>
      <c r="AE958" s="362" t="str">
        <f aca="false">CONCATENATE(IF(AS958="","",AS958),IF(AU958="","",AU958),IF(AW958="","",AW958),IF(AY958="","",AY958),IF(BA958="","",BA958),IF(BC958="","",BC958))</f>
        <v>1</v>
      </c>
      <c r="AF958" s="362" t="str">
        <f aca="false">IF('Felling&amp;Restocking'!I958="","",IFERROR(VLOOKUP( 'Felling&amp;Restocking'!I958,SpeciesList[],2,0),"," &amp; 'Felling&amp;Restocking'!I958))</f>
        <v/>
      </c>
      <c r="AG958" s="362" t="str">
        <f aca="false">IF('Felling&amp;Restocking'!I958="","",VLOOKUP( 'Felling&amp;Restocking'!I958,SpeciesList[],4,0))</f>
        <v/>
      </c>
      <c r="AH958" s="362" t="str">
        <f aca="false">IF('Felling&amp;Restocking'!J958="","",IFERROR("," &amp; VLOOKUP( 'Felling&amp;Restocking'!J958,SpeciesList[],2,0),"," &amp; 'Felling&amp;Restocking'!J958))</f>
        <v/>
      </c>
      <c r="AI958" s="362" t="str">
        <f aca="false">IF('Felling&amp;Restocking'!J958="","",VLOOKUP( 'Felling&amp;Restocking'!J958,SpeciesList[],4,0))</f>
        <v/>
      </c>
      <c r="AJ958" s="362" t="str">
        <f aca="false">IF('Felling&amp;Restocking'!K958="","",IFERROR("," &amp; VLOOKUP( 'Felling&amp;Restocking'!K958,SpeciesList[],2,0),"," &amp; 'Felling&amp;Restocking'!K958))</f>
        <v/>
      </c>
      <c r="AK958" s="362" t="str">
        <f aca="false">IF('Felling&amp;Restocking'!K958="","",VLOOKUP( 'Felling&amp;Restocking'!K958,SpeciesList[],4,0))</f>
        <v/>
      </c>
      <c r="AL958" s="362" t="str">
        <f aca="false">IF('Felling&amp;Restocking'!L958="","",IFERROR("," &amp; VLOOKUP( 'Felling&amp;Restocking'!L958,SpeciesList[],2,0),"," &amp; 'Felling&amp;Restocking'!L958))</f>
        <v/>
      </c>
      <c r="AM958" s="362" t="str">
        <f aca="false">IF('Felling&amp;Restocking'!L958="","",VLOOKUP( 'Felling&amp;Restocking'!L958,SpeciesList[],4,0))</f>
        <v/>
      </c>
      <c r="AN958" s="362" t="str">
        <f aca="false">IF('Felling&amp;Restocking'!M958="","",IFERROR("," &amp; VLOOKUP( 'Felling&amp;Restocking'!M958,SpeciesList[],2,0),"," &amp; 'Felling&amp;Restocking'!M958))</f>
        <v/>
      </c>
      <c r="AO958" s="362" t="str">
        <f aca="false">IF('Felling&amp;Restocking'!M958="","",VLOOKUP( 'Felling&amp;Restocking'!M958,SpeciesList[],4,0))</f>
        <v/>
      </c>
      <c r="AP958" s="362" t="str">
        <f aca="false">IF('Felling&amp;Restocking'!N958="","",IFERROR("," &amp; VLOOKUP( 'Felling&amp;Restocking'!N958,SpeciesList[],2,0),"," &amp; 'Felling&amp;Restocking'!N958))</f>
        <v/>
      </c>
      <c r="AQ958" s="362" t="str">
        <f aca="false">IF('Felling&amp;Restocking'!N958="","",VLOOKUP( 'Felling&amp;Restocking'!N958,SpeciesList[],4,0))</f>
        <v/>
      </c>
      <c r="AT958" s="362" t="str">
        <f aca="false">IF('Sub-Cpt Record'!A958&lt;&gt;"",CONCATENATE('Sub-Cpt Record'!A958,'Sub-Cpt Record'!B958,'Sub-Cpt Record'!C958),"")</f>
        <v/>
      </c>
      <c r="AU958" s="362" t="n">
        <f aca="false">IF($AT958="",1,COUNTIFS($AT$11:$AT$1000, $AT958))</f>
        <v>1</v>
      </c>
      <c r="AV958" s="362" t="n">
        <f aca="false">IF(AT958&lt;&gt;"",'Sub-Cpt Record'!C958/CODE!AU958,0)</f>
        <v>0</v>
      </c>
    </row>
    <row r="959" customFormat="false" ht="15" hidden="false" customHeight="false" outlineLevel="0" collapsed="false">
      <c r="A959" s="362" t="str">
        <f aca="false">IF('Sub-Cpt Record'!B959="",IF(OR('Sub-Cpt Record'!A959=0,'Sub-Cpt Record'!A959=""),"",'Sub-Cpt Record'!A959),CONCATENATE('Sub-Cpt Record'!A959&amp;'Sub-Cpt Record'!B959))</f>
        <v/>
      </c>
      <c r="B959" s="362" t="n">
        <f aca="false">IF($A959="",1,COUNTIFS($A$11:$A$1000, $A959))</f>
        <v>1</v>
      </c>
      <c r="C959" s="363" t="str">
        <f aca="false">IF('Sub-Cpt Record'!E959 = "","",'Sub-Cpt Record'!E959&amp;"  ")</f>
        <v/>
      </c>
      <c r="D959" s="362" t="str">
        <f aca="false">IF('Sub-Cpt Record'!F959 = "","",'Sub-Cpt Record'!F959&amp;"  ")</f>
        <v/>
      </c>
      <c r="E959" s="362" t="str">
        <f aca="false">IF('Sub-Cpt Record'!G959 = "","",'Sub-Cpt Record'!G959&amp;"  ")</f>
        <v/>
      </c>
      <c r="F959" s="362" t="str">
        <f aca="false">IF('Sub-Cpt Record'!H959 = "","",'Sub-Cpt Record'!H959&amp;"  ")</f>
        <v/>
      </c>
      <c r="G959" s="362" t="str">
        <f aca="false">IF('Sub-Cpt Record'!I959 = "","",'Sub-Cpt Record'!I959&amp;"  ")</f>
        <v/>
      </c>
      <c r="H959" s="362" t="str">
        <f aca="false">IF('Sub-Cpt Record'!J959 = "","",'Sub-Cpt Record'!J959&amp;"  ")</f>
        <v/>
      </c>
      <c r="I959" s="364" t="str">
        <f aca="false">CONCATENATE(C959&amp;D959&amp;E959&amp;F959&amp;G959&amp;H959)</f>
        <v/>
      </c>
      <c r="J959" s="362" t="n">
        <f aca="false">IF(A959&lt;&gt;"",'Sub-Cpt Record'!C959/CODE!B959,0)</f>
        <v>0</v>
      </c>
      <c r="L959" s="365" t="str">
        <f aca="false">IF(A959="",IF(L960=1,1,""),1)</f>
        <v/>
      </c>
      <c r="N959" s="366" t="n">
        <f aca="false">COUNTIFS('Felling&amp;Restocking'!$A$11:$A$1000, 'Felling&amp;Restocking'!$A959, 'Felling&amp;Restocking'!$B$11:$B$1000, 'Felling&amp;Restocking'!$B959, 'Felling&amp;Restocking'!$H$11:$H$1000, 'Felling&amp;Restocking'!$H959)</f>
        <v>0</v>
      </c>
      <c r="O959" s="366" t="n">
        <f aca="false">IF(OR('Felling&amp;Restocking'!H959=0,'Felling&amp;Restocking'!H959=""),0,1)</f>
        <v>0</v>
      </c>
      <c r="P959" s="367" t="n">
        <f aca="false">SUM('Felling&amp;Restocking'!O959+'Felling&amp;Restocking'!P959)</f>
        <v>0</v>
      </c>
      <c r="S959" s="369" t="n">
        <f aca="false">IF(AND(O959&lt;&gt;0,P959&lt;&gt;0,'Felling&amp;Restocking'!G959&lt;&gt;0,AA959="",AC959=""),1,0)</f>
        <v>0</v>
      </c>
      <c r="T959" s="370" t="str">
        <f aca="false">IF(OR('Felling&amp;Restocking'!G959=0,'Felling&amp;Restocking'!G959=""),"",SUM('Felling&amp;Restocking'!O959/P959)*'Felling&amp;Restocking'!G959)</f>
        <v/>
      </c>
      <c r="U959" s="370" t="str">
        <f aca="false">IF(OR('Felling&amp;Restocking'!G959=0,'Felling&amp;Restocking'!G959=""),"",SUM('Felling&amp;Restocking'!P959/P959)*'Felling&amp;Restocking'!G959)</f>
        <v/>
      </c>
      <c r="V959" s="371" t="n">
        <f aca="false">IF(CONCATENATE('Felling&amp;Restocking'!U959&amp;'Felling&amp;Restocking'!W959&amp;'Felling&amp;Restocking'!Y959&amp;'Felling&amp;Restocking'!AA959&amp;'Felling&amp;Restocking'!AC959)="",0,1)</f>
        <v>0</v>
      </c>
      <c r="W959" s="372" t="n">
        <f aca="false">IF(OR(OR(TRIM('Felling&amp;Restocking'!H959)="T",TRIM('Felling&amp;Restocking'!H959)="DF",TRIM('Felling&amp;Restocking'!H959)="OS"),O959=0),0,1)</f>
        <v>0</v>
      </c>
      <c r="X959" s="372" t="n">
        <f aca="false">IF(OR('Felling&amp;Restocking'!$S959="",OR('Felling&amp;Restocking'!$S959=0,'Felling&amp;Restocking'!$S959="N/A")),0,1)</f>
        <v>0</v>
      </c>
      <c r="Y959" s="362" t="str">
        <f aca="false">IF(W959=1,T959,"")</f>
        <v/>
      </c>
      <c r="Z959" s="362" t="str">
        <f aca="false">IF(W959=1,U959,"")</f>
        <v/>
      </c>
      <c r="AA959" s="363" t="str">
        <f aca="false">CONCATENATE(IF(AND(AG959="B",AF959&lt;&gt;""),AF959,""),IF(AND(AI959="B",AH959&lt;&gt;""),AH959,""),IF(AND(AK959="B",AJ959&lt;&gt;""),AJ959,""),IF(AND(AM959="B",AL959&lt;&gt;""),AL959,""),IF(AND(AO959="B",AN959&lt;&gt;""),AN959,""),IF(AND(AQ959="B",AP959&lt;&gt;""),AP959,""))</f>
        <v/>
      </c>
      <c r="AC959" s="362" t="str">
        <f aca="false">CONCATENATE(IF(AND(AG959="C",AF959&lt;&gt;""),AF959,""),IF(AND(AI959="C",AH959&lt;&gt;""),AH959,""),IF(AND(AK959="C",AJ959&lt;&gt;""),AJ959,""),IF(AND(AM959="C",AL959&lt;&gt;""),AL959,""),IF(AND(AO959="C",AN959&lt;&gt;""),AN959,""),IF(AND(AQ959="C",AP959&lt;&gt;""),AP959,""))</f>
        <v/>
      </c>
      <c r="AE959" s="362" t="str">
        <f aca="false">CONCATENATE(IF(AS959="","",AS959),IF(AU959="","",AU959),IF(AW959="","",AW959),IF(AY959="","",AY959),IF(BA959="","",BA959),IF(BC959="","",BC959))</f>
        <v>1</v>
      </c>
      <c r="AF959" s="362" t="str">
        <f aca="false">IF('Felling&amp;Restocking'!I959="","",IFERROR(VLOOKUP( 'Felling&amp;Restocking'!I959,SpeciesList[],2,0),"," &amp; 'Felling&amp;Restocking'!I959))</f>
        <v/>
      </c>
      <c r="AG959" s="362" t="str">
        <f aca="false">IF('Felling&amp;Restocking'!I959="","",VLOOKUP( 'Felling&amp;Restocking'!I959,SpeciesList[],4,0))</f>
        <v/>
      </c>
      <c r="AH959" s="362" t="str">
        <f aca="false">IF('Felling&amp;Restocking'!J959="","",IFERROR("," &amp; VLOOKUP( 'Felling&amp;Restocking'!J959,SpeciesList[],2,0),"," &amp; 'Felling&amp;Restocking'!J959))</f>
        <v/>
      </c>
      <c r="AI959" s="362" t="str">
        <f aca="false">IF('Felling&amp;Restocking'!J959="","",VLOOKUP( 'Felling&amp;Restocking'!J959,SpeciesList[],4,0))</f>
        <v/>
      </c>
      <c r="AJ959" s="362" t="str">
        <f aca="false">IF('Felling&amp;Restocking'!K959="","",IFERROR("," &amp; VLOOKUP( 'Felling&amp;Restocking'!K959,SpeciesList[],2,0),"," &amp; 'Felling&amp;Restocking'!K959))</f>
        <v/>
      </c>
      <c r="AK959" s="362" t="str">
        <f aca="false">IF('Felling&amp;Restocking'!K959="","",VLOOKUP( 'Felling&amp;Restocking'!K959,SpeciesList[],4,0))</f>
        <v/>
      </c>
      <c r="AL959" s="362" t="str">
        <f aca="false">IF('Felling&amp;Restocking'!L959="","",IFERROR("," &amp; VLOOKUP( 'Felling&amp;Restocking'!L959,SpeciesList[],2,0),"," &amp; 'Felling&amp;Restocking'!L959))</f>
        <v/>
      </c>
      <c r="AM959" s="362" t="str">
        <f aca="false">IF('Felling&amp;Restocking'!L959="","",VLOOKUP( 'Felling&amp;Restocking'!L959,SpeciesList[],4,0))</f>
        <v/>
      </c>
      <c r="AN959" s="362" t="str">
        <f aca="false">IF('Felling&amp;Restocking'!M959="","",IFERROR("," &amp; VLOOKUP( 'Felling&amp;Restocking'!M959,SpeciesList[],2,0),"," &amp; 'Felling&amp;Restocking'!M959))</f>
        <v/>
      </c>
      <c r="AO959" s="362" t="str">
        <f aca="false">IF('Felling&amp;Restocking'!M959="","",VLOOKUP( 'Felling&amp;Restocking'!M959,SpeciesList[],4,0))</f>
        <v/>
      </c>
      <c r="AP959" s="362" t="str">
        <f aca="false">IF('Felling&amp;Restocking'!N959="","",IFERROR("," &amp; VLOOKUP( 'Felling&amp;Restocking'!N959,SpeciesList[],2,0),"," &amp; 'Felling&amp;Restocking'!N959))</f>
        <v/>
      </c>
      <c r="AQ959" s="362" t="str">
        <f aca="false">IF('Felling&amp;Restocking'!N959="","",VLOOKUP( 'Felling&amp;Restocking'!N959,SpeciesList[],4,0))</f>
        <v/>
      </c>
      <c r="AT959" s="362" t="str">
        <f aca="false">IF('Sub-Cpt Record'!A959&lt;&gt;"",CONCATENATE('Sub-Cpt Record'!A959,'Sub-Cpt Record'!B959,'Sub-Cpt Record'!C959),"")</f>
        <v/>
      </c>
      <c r="AU959" s="362" t="n">
        <f aca="false">IF($AT959="",1,COUNTIFS($AT$11:$AT$1000, $AT959))</f>
        <v>1</v>
      </c>
      <c r="AV959" s="362" t="n">
        <f aca="false">IF(AT959&lt;&gt;"",'Sub-Cpt Record'!C959/CODE!AU959,0)</f>
        <v>0</v>
      </c>
    </row>
    <row r="960" customFormat="false" ht="15" hidden="false" customHeight="false" outlineLevel="0" collapsed="false">
      <c r="A960" s="362" t="str">
        <f aca="false">IF('Sub-Cpt Record'!B960="",IF(OR('Sub-Cpt Record'!A960=0,'Sub-Cpt Record'!A960=""),"",'Sub-Cpt Record'!A960),CONCATENATE('Sub-Cpt Record'!A960&amp;'Sub-Cpt Record'!B960))</f>
        <v/>
      </c>
      <c r="B960" s="362" t="n">
        <f aca="false">IF($A960="",1,COUNTIFS($A$11:$A$1000, $A960))</f>
        <v>1</v>
      </c>
      <c r="C960" s="363" t="str">
        <f aca="false">IF('Sub-Cpt Record'!E960 = "","",'Sub-Cpt Record'!E960&amp;"  ")</f>
        <v/>
      </c>
      <c r="D960" s="362" t="str">
        <f aca="false">IF('Sub-Cpt Record'!F960 = "","",'Sub-Cpt Record'!F960&amp;"  ")</f>
        <v/>
      </c>
      <c r="E960" s="362" t="str">
        <f aca="false">IF('Sub-Cpt Record'!G960 = "","",'Sub-Cpt Record'!G960&amp;"  ")</f>
        <v/>
      </c>
      <c r="F960" s="362" t="str">
        <f aca="false">IF('Sub-Cpt Record'!H960 = "","",'Sub-Cpt Record'!H960&amp;"  ")</f>
        <v/>
      </c>
      <c r="G960" s="362" t="str">
        <f aca="false">IF('Sub-Cpt Record'!I960 = "","",'Sub-Cpt Record'!I960&amp;"  ")</f>
        <v/>
      </c>
      <c r="H960" s="362" t="str">
        <f aca="false">IF('Sub-Cpt Record'!J960 = "","",'Sub-Cpt Record'!J960&amp;"  ")</f>
        <v/>
      </c>
      <c r="I960" s="364" t="str">
        <f aca="false">CONCATENATE(C960&amp;D960&amp;E960&amp;F960&amp;G960&amp;H960)</f>
        <v/>
      </c>
      <c r="J960" s="362" t="n">
        <f aca="false">IF(A960&lt;&gt;"",'Sub-Cpt Record'!C960/CODE!B960,0)</f>
        <v>0</v>
      </c>
      <c r="L960" s="365" t="str">
        <f aca="false">IF(A960="",IF(L961=1,1,""),1)</f>
        <v/>
      </c>
      <c r="N960" s="366" t="n">
        <f aca="false">COUNTIFS('Felling&amp;Restocking'!$A$11:$A$1000, 'Felling&amp;Restocking'!$A960, 'Felling&amp;Restocking'!$B$11:$B$1000, 'Felling&amp;Restocking'!$B960, 'Felling&amp;Restocking'!$H$11:$H$1000, 'Felling&amp;Restocking'!$H960)</f>
        <v>0</v>
      </c>
      <c r="O960" s="366" t="n">
        <f aca="false">IF(OR('Felling&amp;Restocking'!H960=0,'Felling&amp;Restocking'!H960=""),0,1)</f>
        <v>0</v>
      </c>
      <c r="P960" s="367" t="n">
        <f aca="false">SUM('Felling&amp;Restocking'!O960+'Felling&amp;Restocking'!P960)</f>
        <v>0</v>
      </c>
      <c r="S960" s="369" t="n">
        <f aca="false">IF(AND(O960&lt;&gt;0,P960&lt;&gt;0,'Felling&amp;Restocking'!G960&lt;&gt;0,AA960="",AC960=""),1,0)</f>
        <v>0</v>
      </c>
      <c r="T960" s="370" t="str">
        <f aca="false">IF(OR('Felling&amp;Restocking'!G960=0,'Felling&amp;Restocking'!G960=""),"",SUM('Felling&amp;Restocking'!O960/P960)*'Felling&amp;Restocking'!G960)</f>
        <v/>
      </c>
      <c r="U960" s="370" t="str">
        <f aca="false">IF(OR('Felling&amp;Restocking'!G960=0,'Felling&amp;Restocking'!G960=""),"",SUM('Felling&amp;Restocking'!P960/P960)*'Felling&amp;Restocking'!G960)</f>
        <v/>
      </c>
      <c r="V960" s="371" t="n">
        <f aca="false">IF(CONCATENATE('Felling&amp;Restocking'!U960&amp;'Felling&amp;Restocking'!W960&amp;'Felling&amp;Restocking'!Y960&amp;'Felling&amp;Restocking'!AA960&amp;'Felling&amp;Restocking'!AC960)="",0,1)</f>
        <v>0</v>
      </c>
      <c r="W960" s="372" t="n">
        <f aca="false">IF(OR(OR(TRIM('Felling&amp;Restocking'!H960)="T",TRIM('Felling&amp;Restocking'!H960)="DF",TRIM('Felling&amp;Restocking'!H960)="OS"),O960=0),0,1)</f>
        <v>0</v>
      </c>
      <c r="X960" s="372" t="n">
        <f aca="false">IF(OR('Felling&amp;Restocking'!$S960="",OR('Felling&amp;Restocking'!$S960=0,'Felling&amp;Restocking'!$S960="N/A")),0,1)</f>
        <v>0</v>
      </c>
      <c r="Y960" s="362" t="str">
        <f aca="false">IF(W960=1,T960,"")</f>
        <v/>
      </c>
      <c r="Z960" s="362" t="str">
        <f aca="false">IF(W960=1,U960,"")</f>
        <v/>
      </c>
      <c r="AA960" s="363" t="str">
        <f aca="false">CONCATENATE(IF(AND(AG960="B",AF960&lt;&gt;""),AF960,""),IF(AND(AI960="B",AH960&lt;&gt;""),AH960,""),IF(AND(AK960="B",AJ960&lt;&gt;""),AJ960,""),IF(AND(AM960="B",AL960&lt;&gt;""),AL960,""),IF(AND(AO960="B",AN960&lt;&gt;""),AN960,""),IF(AND(AQ960="B",AP960&lt;&gt;""),AP960,""))</f>
        <v/>
      </c>
      <c r="AC960" s="362" t="str">
        <f aca="false">CONCATENATE(IF(AND(AG960="C",AF960&lt;&gt;""),AF960,""),IF(AND(AI960="C",AH960&lt;&gt;""),AH960,""),IF(AND(AK960="C",AJ960&lt;&gt;""),AJ960,""),IF(AND(AM960="C",AL960&lt;&gt;""),AL960,""),IF(AND(AO960="C",AN960&lt;&gt;""),AN960,""),IF(AND(AQ960="C",AP960&lt;&gt;""),AP960,""))</f>
        <v/>
      </c>
      <c r="AE960" s="362" t="str">
        <f aca="false">CONCATENATE(IF(AS960="","",AS960),IF(AU960="","",AU960),IF(AW960="","",AW960),IF(AY960="","",AY960),IF(BA960="","",BA960),IF(BC960="","",BC960))</f>
        <v>1</v>
      </c>
      <c r="AF960" s="362" t="str">
        <f aca="false">IF('Felling&amp;Restocking'!I960="","",IFERROR(VLOOKUP( 'Felling&amp;Restocking'!I960,SpeciesList[],2,0),"," &amp; 'Felling&amp;Restocking'!I960))</f>
        <v/>
      </c>
      <c r="AG960" s="362" t="str">
        <f aca="false">IF('Felling&amp;Restocking'!I960="","",VLOOKUP( 'Felling&amp;Restocking'!I960,SpeciesList[],4,0))</f>
        <v/>
      </c>
      <c r="AH960" s="362" t="str">
        <f aca="false">IF('Felling&amp;Restocking'!J960="","",IFERROR("," &amp; VLOOKUP( 'Felling&amp;Restocking'!J960,SpeciesList[],2,0),"," &amp; 'Felling&amp;Restocking'!J960))</f>
        <v/>
      </c>
      <c r="AI960" s="362" t="str">
        <f aca="false">IF('Felling&amp;Restocking'!J960="","",VLOOKUP( 'Felling&amp;Restocking'!J960,SpeciesList[],4,0))</f>
        <v/>
      </c>
      <c r="AJ960" s="362" t="str">
        <f aca="false">IF('Felling&amp;Restocking'!K960="","",IFERROR("," &amp; VLOOKUP( 'Felling&amp;Restocking'!K960,SpeciesList[],2,0),"," &amp; 'Felling&amp;Restocking'!K960))</f>
        <v/>
      </c>
      <c r="AK960" s="362" t="str">
        <f aca="false">IF('Felling&amp;Restocking'!K960="","",VLOOKUP( 'Felling&amp;Restocking'!K960,SpeciesList[],4,0))</f>
        <v/>
      </c>
      <c r="AL960" s="362" t="str">
        <f aca="false">IF('Felling&amp;Restocking'!L960="","",IFERROR("," &amp; VLOOKUP( 'Felling&amp;Restocking'!L960,SpeciesList[],2,0),"," &amp; 'Felling&amp;Restocking'!L960))</f>
        <v/>
      </c>
      <c r="AM960" s="362" t="str">
        <f aca="false">IF('Felling&amp;Restocking'!L960="","",VLOOKUP( 'Felling&amp;Restocking'!L960,SpeciesList[],4,0))</f>
        <v/>
      </c>
      <c r="AN960" s="362" t="str">
        <f aca="false">IF('Felling&amp;Restocking'!M960="","",IFERROR("," &amp; VLOOKUP( 'Felling&amp;Restocking'!M960,SpeciesList[],2,0),"," &amp; 'Felling&amp;Restocking'!M960))</f>
        <v/>
      </c>
      <c r="AO960" s="362" t="str">
        <f aca="false">IF('Felling&amp;Restocking'!M960="","",VLOOKUP( 'Felling&amp;Restocking'!M960,SpeciesList[],4,0))</f>
        <v/>
      </c>
      <c r="AP960" s="362" t="str">
        <f aca="false">IF('Felling&amp;Restocking'!N960="","",IFERROR("," &amp; VLOOKUP( 'Felling&amp;Restocking'!N960,SpeciesList[],2,0),"," &amp; 'Felling&amp;Restocking'!N960))</f>
        <v/>
      </c>
      <c r="AQ960" s="362" t="str">
        <f aca="false">IF('Felling&amp;Restocking'!N960="","",VLOOKUP( 'Felling&amp;Restocking'!N960,SpeciesList[],4,0))</f>
        <v/>
      </c>
      <c r="AT960" s="362" t="str">
        <f aca="false">IF('Sub-Cpt Record'!A960&lt;&gt;"",CONCATENATE('Sub-Cpt Record'!A960,'Sub-Cpt Record'!B960,'Sub-Cpt Record'!C960),"")</f>
        <v/>
      </c>
      <c r="AU960" s="362" t="n">
        <f aca="false">IF($AT960="",1,COUNTIFS($AT$11:$AT$1000, $AT960))</f>
        <v>1</v>
      </c>
      <c r="AV960" s="362" t="n">
        <f aca="false">IF(AT960&lt;&gt;"",'Sub-Cpt Record'!C960/CODE!AU960,0)</f>
        <v>0</v>
      </c>
    </row>
    <row r="961" customFormat="false" ht="15" hidden="false" customHeight="false" outlineLevel="0" collapsed="false">
      <c r="A961" s="362" t="str">
        <f aca="false">IF('Sub-Cpt Record'!B961="",IF(OR('Sub-Cpt Record'!A961=0,'Sub-Cpt Record'!A961=""),"",'Sub-Cpt Record'!A961),CONCATENATE('Sub-Cpt Record'!A961&amp;'Sub-Cpt Record'!B961))</f>
        <v/>
      </c>
      <c r="B961" s="362" t="n">
        <f aca="false">IF($A961="",1,COUNTIFS($A$11:$A$1000, $A961))</f>
        <v>1</v>
      </c>
      <c r="C961" s="363" t="str">
        <f aca="false">IF('Sub-Cpt Record'!E961 = "","",'Sub-Cpt Record'!E961&amp;"  ")</f>
        <v/>
      </c>
      <c r="D961" s="362" t="str">
        <f aca="false">IF('Sub-Cpt Record'!F961 = "","",'Sub-Cpt Record'!F961&amp;"  ")</f>
        <v/>
      </c>
      <c r="E961" s="362" t="str">
        <f aca="false">IF('Sub-Cpt Record'!G961 = "","",'Sub-Cpt Record'!G961&amp;"  ")</f>
        <v/>
      </c>
      <c r="F961" s="362" t="str">
        <f aca="false">IF('Sub-Cpt Record'!H961 = "","",'Sub-Cpt Record'!H961&amp;"  ")</f>
        <v/>
      </c>
      <c r="G961" s="362" t="str">
        <f aca="false">IF('Sub-Cpt Record'!I961 = "","",'Sub-Cpt Record'!I961&amp;"  ")</f>
        <v/>
      </c>
      <c r="H961" s="362" t="str">
        <f aca="false">IF('Sub-Cpt Record'!J961 = "","",'Sub-Cpt Record'!J961&amp;"  ")</f>
        <v/>
      </c>
      <c r="I961" s="364" t="str">
        <f aca="false">CONCATENATE(C961&amp;D961&amp;E961&amp;F961&amp;G961&amp;H961)</f>
        <v/>
      </c>
      <c r="J961" s="362" t="n">
        <f aca="false">IF(A961&lt;&gt;"",'Sub-Cpt Record'!C961/CODE!B961,0)</f>
        <v>0</v>
      </c>
      <c r="L961" s="365" t="str">
        <f aca="false">IF(A961="",IF(L962=1,1,""),1)</f>
        <v/>
      </c>
      <c r="N961" s="366" t="n">
        <f aca="false">COUNTIFS('Felling&amp;Restocking'!$A$11:$A$1000, 'Felling&amp;Restocking'!$A961, 'Felling&amp;Restocking'!$B$11:$B$1000, 'Felling&amp;Restocking'!$B961, 'Felling&amp;Restocking'!$H$11:$H$1000, 'Felling&amp;Restocking'!$H961)</f>
        <v>0</v>
      </c>
      <c r="O961" s="366" t="n">
        <f aca="false">IF(OR('Felling&amp;Restocking'!H961=0,'Felling&amp;Restocking'!H961=""),0,1)</f>
        <v>0</v>
      </c>
      <c r="P961" s="367" t="n">
        <f aca="false">SUM('Felling&amp;Restocking'!O961+'Felling&amp;Restocking'!P961)</f>
        <v>0</v>
      </c>
      <c r="S961" s="369" t="n">
        <f aca="false">IF(AND(O961&lt;&gt;0,P961&lt;&gt;0,'Felling&amp;Restocking'!G961&lt;&gt;0,AA961="",AC961=""),1,0)</f>
        <v>0</v>
      </c>
      <c r="T961" s="370" t="str">
        <f aca="false">IF(OR('Felling&amp;Restocking'!G961=0,'Felling&amp;Restocking'!G961=""),"",SUM('Felling&amp;Restocking'!O961/P961)*'Felling&amp;Restocking'!G961)</f>
        <v/>
      </c>
      <c r="U961" s="370" t="str">
        <f aca="false">IF(OR('Felling&amp;Restocking'!G961=0,'Felling&amp;Restocking'!G961=""),"",SUM('Felling&amp;Restocking'!P961/P961)*'Felling&amp;Restocking'!G961)</f>
        <v/>
      </c>
      <c r="V961" s="371" t="n">
        <f aca="false">IF(CONCATENATE('Felling&amp;Restocking'!U961&amp;'Felling&amp;Restocking'!W961&amp;'Felling&amp;Restocking'!Y961&amp;'Felling&amp;Restocking'!AA961&amp;'Felling&amp;Restocking'!AC961)="",0,1)</f>
        <v>0</v>
      </c>
      <c r="W961" s="372" t="n">
        <f aca="false">IF(OR(OR(TRIM('Felling&amp;Restocking'!H961)="T",TRIM('Felling&amp;Restocking'!H961)="DF",TRIM('Felling&amp;Restocking'!H961)="OS"),O961=0),0,1)</f>
        <v>0</v>
      </c>
      <c r="X961" s="372" t="n">
        <f aca="false">IF(OR('Felling&amp;Restocking'!$S961="",OR('Felling&amp;Restocking'!$S961=0,'Felling&amp;Restocking'!$S961="N/A")),0,1)</f>
        <v>0</v>
      </c>
      <c r="Y961" s="362" t="str">
        <f aca="false">IF(W961=1,T961,"")</f>
        <v/>
      </c>
      <c r="Z961" s="362" t="str">
        <f aca="false">IF(W961=1,U961,"")</f>
        <v/>
      </c>
      <c r="AA961" s="363" t="str">
        <f aca="false">CONCATENATE(IF(AND(AG961="B",AF961&lt;&gt;""),AF961,""),IF(AND(AI961="B",AH961&lt;&gt;""),AH961,""),IF(AND(AK961="B",AJ961&lt;&gt;""),AJ961,""),IF(AND(AM961="B",AL961&lt;&gt;""),AL961,""),IF(AND(AO961="B",AN961&lt;&gt;""),AN961,""),IF(AND(AQ961="B",AP961&lt;&gt;""),AP961,""))</f>
        <v/>
      </c>
      <c r="AC961" s="362" t="str">
        <f aca="false">CONCATENATE(IF(AND(AG961="C",AF961&lt;&gt;""),AF961,""),IF(AND(AI961="C",AH961&lt;&gt;""),AH961,""),IF(AND(AK961="C",AJ961&lt;&gt;""),AJ961,""),IF(AND(AM961="C",AL961&lt;&gt;""),AL961,""),IF(AND(AO961="C",AN961&lt;&gt;""),AN961,""),IF(AND(AQ961="C",AP961&lt;&gt;""),AP961,""))</f>
        <v/>
      </c>
      <c r="AE961" s="362" t="str">
        <f aca="false">CONCATENATE(IF(AS961="","",AS961),IF(AU961="","",AU961),IF(AW961="","",AW961),IF(AY961="","",AY961),IF(BA961="","",BA961),IF(BC961="","",BC961))</f>
        <v>1</v>
      </c>
      <c r="AF961" s="362" t="str">
        <f aca="false">IF('Felling&amp;Restocking'!I961="","",IFERROR(VLOOKUP( 'Felling&amp;Restocking'!I961,SpeciesList[],2,0),"," &amp; 'Felling&amp;Restocking'!I961))</f>
        <v/>
      </c>
      <c r="AG961" s="362" t="str">
        <f aca="false">IF('Felling&amp;Restocking'!I961="","",VLOOKUP( 'Felling&amp;Restocking'!I961,SpeciesList[],4,0))</f>
        <v/>
      </c>
      <c r="AH961" s="362" t="str">
        <f aca="false">IF('Felling&amp;Restocking'!J961="","",IFERROR("," &amp; VLOOKUP( 'Felling&amp;Restocking'!J961,SpeciesList[],2,0),"," &amp; 'Felling&amp;Restocking'!J961))</f>
        <v/>
      </c>
      <c r="AI961" s="362" t="str">
        <f aca="false">IF('Felling&amp;Restocking'!J961="","",VLOOKUP( 'Felling&amp;Restocking'!J961,SpeciesList[],4,0))</f>
        <v/>
      </c>
      <c r="AJ961" s="362" t="str">
        <f aca="false">IF('Felling&amp;Restocking'!K961="","",IFERROR("," &amp; VLOOKUP( 'Felling&amp;Restocking'!K961,SpeciesList[],2,0),"," &amp; 'Felling&amp;Restocking'!K961))</f>
        <v/>
      </c>
      <c r="AK961" s="362" t="str">
        <f aca="false">IF('Felling&amp;Restocking'!K961="","",VLOOKUP( 'Felling&amp;Restocking'!K961,SpeciesList[],4,0))</f>
        <v/>
      </c>
      <c r="AL961" s="362" t="str">
        <f aca="false">IF('Felling&amp;Restocking'!L961="","",IFERROR("," &amp; VLOOKUP( 'Felling&amp;Restocking'!L961,SpeciesList[],2,0),"," &amp; 'Felling&amp;Restocking'!L961))</f>
        <v/>
      </c>
      <c r="AM961" s="362" t="str">
        <f aca="false">IF('Felling&amp;Restocking'!L961="","",VLOOKUP( 'Felling&amp;Restocking'!L961,SpeciesList[],4,0))</f>
        <v/>
      </c>
      <c r="AN961" s="362" t="str">
        <f aca="false">IF('Felling&amp;Restocking'!M961="","",IFERROR("," &amp; VLOOKUP( 'Felling&amp;Restocking'!M961,SpeciesList[],2,0),"," &amp; 'Felling&amp;Restocking'!M961))</f>
        <v/>
      </c>
      <c r="AO961" s="362" t="str">
        <f aca="false">IF('Felling&amp;Restocking'!M961="","",VLOOKUP( 'Felling&amp;Restocking'!M961,SpeciesList[],4,0))</f>
        <v/>
      </c>
      <c r="AP961" s="362" t="str">
        <f aca="false">IF('Felling&amp;Restocking'!N961="","",IFERROR("," &amp; VLOOKUP( 'Felling&amp;Restocking'!N961,SpeciesList[],2,0),"," &amp; 'Felling&amp;Restocking'!N961))</f>
        <v/>
      </c>
      <c r="AQ961" s="362" t="str">
        <f aca="false">IF('Felling&amp;Restocking'!N961="","",VLOOKUP( 'Felling&amp;Restocking'!N961,SpeciesList[],4,0))</f>
        <v/>
      </c>
      <c r="AT961" s="362" t="str">
        <f aca="false">IF('Sub-Cpt Record'!A961&lt;&gt;"",CONCATENATE('Sub-Cpt Record'!A961,'Sub-Cpt Record'!B961,'Sub-Cpt Record'!C961),"")</f>
        <v/>
      </c>
      <c r="AU961" s="362" t="n">
        <f aca="false">IF($AT961="",1,COUNTIFS($AT$11:$AT$1000, $AT961))</f>
        <v>1</v>
      </c>
      <c r="AV961" s="362" t="n">
        <f aca="false">IF(AT961&lt;&gt;"",'Sub-Cpt Record'!C961/CODE!AU961,0)</f>
        <v>0</v>
      </c>
    </row>
    <row r="962" customFormat="false" ht="15" hidden="false" customHeight="false" outlineLevel="0" collapsed="false">
      <c r="A962" s="362" t="str">
        <f aca="false">IF('Sub-Cpt Record'!B962="",IF(OR('Sub-Cpt Record'!A962=0,'Sub-Cpt Record'!A962=""),"",'Sub-Cpt Record'!A962),CONCATENATE('Sub-Cpt Record'!A962&amp;'Sub-Cpt Record'!B962))</f>
        <v/>
      </c>
      <c r="B962" s="362" t="n">
        <f aca="false">IF($A962="",1,COUNTIFS($A$11:$A$1000, $A962))</f>
        <v>1</v>
      </c>
      <c r="C962" s="363" t="str">
        <f aca="false">IF('Sub-Cpt Record'!E962 = "","",'Sub-Cpt Record'!E962&amp;"  ")</f>
        <v/>
      </c>
      <c r="D962" s="362" t="str">
        <f aca="false">IF('Sub-Cpt Record'!F962 = "","",'Sub-Cpt Record'!F962&amp;"  ")</f>
        <v/>
      </c>
      <c r="E962" s="362" t="str">
        <f aca="false">IF('Sub-Cpt Record'!G962 = "","",'Sub-Cpt Record'!G962&amp;"  ")</f>
        <v/>
      </c>
      <c r="F962" s="362" t="str">
        <f aca="false">IF('Sub-Cpt Record'!H962 = "","",'Sub-Cpt Record'!H962&amp;"  ")</f>
        <v/>
      </c>
      <c r="G962" s="362" t="str">
        <f aca="false">IF('Sub-Cpt Record'!I962 = "","",'Sub-Cpt Record'!I962&amp;"  ")</f>
        <v/>
      </c>
      <c r="H962" s="362" t="str">
        <f aca="false">IF('Sub-Cpt Record'!J962 = "","",'Sub-Cpt Record'!J962&amp;"  ")</f>
        <v/>
      </c>
      <c r="I962" s="364" t="str">
        <f aca="false">CONCATENATE(C962&amp;D962&amp;E962&amp;F962&amp;G962&amp;H962)</f>
        <v/>
      </c>
      <c r="J962" s="362" t="n">
        <f aca="false">IF(A962&lt;&gt;"",'Sub-Cpt Record'!C962/CODE!B962,0)</f>
        <v>0</v>
      </c>
      <c r="L962" s="365" t="str">
        <f aca="false">IF(A962="",IF(L963=1,1,""),1)</f>
        <v/>
      </c>
      <c r="N962" s="366" t="n">
        <f aca="false">COUNTIFS('Felling&amp;Restocking'!$A$11:$A$1000, 'Felling&amp;Restocking'!$A962, 'Felling&amp;Restocking'!$B$11:$B$1000, 'Felling&amp;Restocking'!$B962, 'Felling&amp;Restocking'!$H$11:$H$1000, 'Felling&amp;Restocking'!$H962)</f>
        <v>0</v>
      </c>
      <c r="O962" s="366" t="n">
        <f aca="false">IF(OR('Felling&amp;Restocking'!H962=0,'Felling&amp;Restocking'!H962=""),0,1)</f>
        <v>0</v>
      </c>
      <c r="P962" s="367" t="n">
        <f aca="false">SUM('Felling&amp;Restocking'!O962+'Felling&amp;Restocking'!P962)</f>
        <v>0</v>
      </c>
      <c r="S962" s="369" t="n">
        <f aca="false">IF(AND(O962&lt;&gt;0,P962&lt;&gt;0,'Felling&amp;Restocking'!G962&lt;&gt;0,AA962="",AC962=""),1,0)</f>
        <v>0</v>
      </c>
      <c r="T962" s="370" t="str">
        <f aca="false">IF(OR('Felling&amp;Restocking'!G962=0,'Felling&amp;Restocking'!G962=""),"",SUM('Felling&amp;Restocking'!O962/P962)*'Felling&amp;Restocking'!G962)</f>
        <v/>
      </c>
      <c r="U962" s="370" t="str">
        <f aca="false">IF(OR('Felling&amp;Restocking'!G962=0,'Felling&amp;Restocking'!G962=""),"",SUM('Felling&amp;Restocking'!P962/P962)*'Felling&amp;Restocking'!G962)</f>
        <v/>
      </c>
      <c r="V962" s="371" t="n">
        <f aca="false">IF(CONCATENATE('Felling&amp;Restocking'!U962&amp;'Felling&amp;Restocking'!W962&amp;'Felling&amp;Restocking'!Y962&amp;'Felling&amp;Restocking'!AA962&amp;'Felling&amp;Restocking'!AC962)="",0,1)</f>
        <v>0</v>
      </c>
      <c r="W962" s="372" t="n">
        <f aca="false">IF(OR(OR(TRIM('Felling&amp;Restocking'!H962)="T",TRIM('Felling&amp;Restocking'!H962)="DF",TRIM('Felling&amp;Restocking'!H962)="OS"),O962=0),0,1)</f>
        <v>0</v>
      </c>
      <c r="X962" s="372" t="n">
        <f aca="false">IF(OR('Felling&amp;Restocking'!$S962="",OR('Felling&amp;Restocking'!$S962=0,'Felling&amp;Restocking'!$S962="N/A")),0,1)</f>
        <v>0</v>
      </c>
      <c r="Y962" s="362" t="str">
        <f aca="false">IF(W962=1,T962,"")</f>
        <v/>
      </c>
      <c r="Z962" s="362" t="str">
        <f aca="false">IF(W962=1,U962,"")</f>
        <v/>
      </c>
      <c r="AA962" s="363" t="str">
        <f aca="false">CONCATENATE(IF(AND(AG962="B",AF962&lt;&gt;""),AF962,""),IF(AND(AI962="B",AH962&lt;&gt;""),AH962,""),IF(AND(AK962="B",AJ962&lt;&gt;""),AJ962,""),IF(AND(AM962="B",AL962&lt;&gt;""),AL962,""),IF(AND(AO962="B",AN962&lt;&gt;""),AN962,""),IF(AND(AQ962="B",AP962&lt;&gt;""),AP962,""))</f>
        <v/>
      </c>
      <c r="AC962" s="362" t="str">
        <f aca="false">CONCATENATE(IF(AND(AG962="C",AF962&lt;&gt;""),AF962,""),IF(AND(AI962="C",AH962&lt;&gt;""),AH962,""),IF(AND(AK962="C",AJ962&lt;&gt;""),AJ962,""),IF(AND(AM962="C",AL962&lt;&gt;""),AL962,""),IF(AND(AO962="C",AN962&lt;&gt;""),AN962,""),IF(AND(AQ962="C",AP962&lt;&gt;""),AP962,""))</f>
        <v/>
      </c>
      <c r="AE962" s="362" t="str">
        <f aca="false">CONCATENATE(IF(AS962="","",AS962),IF(AU962="","",AU962),IF(AW962="","",AW962),IF(AY962="","",AY962),IF(BA962="","",BA962),IF(BC962="","",BC962))</f>
        <v>1</v>
      </c>
      <c r="AF962" s="362" t="str">
        <f aca="false">IF('Felling&amp;Restocking'!I962="","",IFERROR(VLOOKUP( 'Felling&amp;Restocking'!I962,SpeciesList[],2,0),"," &amp; 'Felling&amp;Restocking'!I962))</f>
        <v/>
      </c>
      <c r="AG962" s="362" t="str">
        <f aca="false">IF('Felling&amp;Restocking'!I962="","",VLOOKUP( 'Felling&amp;Restocking'!I962,SpeciesList[],4,0))</f>
        <v/>
      </c>
      <c r="AH962" s="362" t="str">
        <f aca="false">IF('Felling&amp;Restocking'!J962="","",IFERROR("," &amp; VLOOKUP( 'Felling&amp;Restocking'!J962,SpeciesList[],2,0),"," &amp; 'Felling&amp;Restocking'!J962))</f>
        <v/>
      </c>
      <c r="AI962" s="362" t="str">
        <f aca="false">IF('Felling&amp;Restocking'!J962="","",VLOOKUP( 'Felling&amp;Restocking'!J962,SpeciesList[],4,0))</f>
        <v/>
      </c>
      <c r="AJ962" s="362" t="str">
        <f aca="false">IF('Felling&amp;Restocking'!K962="","",IFERROR("," &amp; VLOOKUP( 'Felling&amp;Restocking'!K962,SpeciesList[],2,0),"," &amp; 'Felling&amp;Restocking'!K962))</f>
        <v/>
      </c>
      <c r="AK962" s="362" t="str">
        <f aca="false">IF('Felling&amp;Restocking'!K962="","",VLOOKUP( 'Felling&amp;Restocking'!K962,SpeciesList[],4,0))</f>
        <v/>
      </c>
      <c r="AL962" s="362" t="str">
        <f aca="false">IF('Felling&amp;Restocking'!L962="","",IFERROR("," &amp; VLOOKUP( 'Felling&amp;Restocking'!L962,SpeciesList[],2,0),"," &amp; 'Felling&amp;Restocking'!L962))</f>
        <v/>
      </c>
      <c r="AM962" s="362" t="str">
        <f aca="false">IF('Felling&amp;Restocking'!L962="","",VLOOKUP( 'Felling&amp;Restocking'!L962,SpeciesList[],4,0))</f>
        <v/>
      </c>
      <c r="AN962" s="362" t="str">
        <f aca="false">IF('Felling&amp;Restocking'!M962="","",IFERROR("," &amp; VLOOKUP( 'Felling&amp;Restocking'!M962,SpeciesList[],2,0),"," &amp; 'Felling&amp;Restocking'!M962))</f>
        <v/>
      </c>
      <c r="AO962" s="362" t="str">
        <f aca="false">IF('Felling&amp;Restocking'!M962="","",VLOOKUP( 'Felling&amp;Restocking'!M962,SpeciesList[],4,0))</f>
        <v/>
      </c>
      <c r="AP962" s="362" t="str">
        <f aca="false">IF('Felling&amp;Restocking'!N962="","",IFERROR("," &amp; VLOOKUP( 'Felling&amp;Restocking'!N962,SpeciesList[],2,0),"," &amp; 'Felling&amp;Restocking'!N962))</f>
        <v/>
      </c>
      <c r="AQ962" s="362" t="str">
        <f aca="false">IF('Felling&amp;Restocking'!N962="","",VLOOKUP( 'Felling&amp;Restocking'!N962,SpeciesList[],4,0))</f>
        <v/>
      </c>
      <c r="AT962" s="362" t="str">
        <f aca="false">IF('Sub-Cpt Record'!A962&lt;&gt;"",CONCATENATE('Sub-Cpt Record'!A962,'Sub-Cpt Record'!B962,'Sub-Cpt Record'!C962),"")</f>
        <v/>
      </c>
      <c r="AU962" s="362" t="n">
        <f aca="false">IF($AT962="",1,COUNTIFS($AT$11:$AT$1000, $AT962))</f>
        <v>1</v>
      </c>
      <c r="AV962" s="362" t="n">
        <f aca="false">IF(AT962&lt;&gt;"",'Sub-Cpt Record'!C962/CODE!AU962,0)</f>
        <v>0</v>
      </c>
    </row>
    <row r="963" customFormat="false" ht="15" hidden="false" customHeight="false" outlineLevel="0" collapsed="false">
      <c r="A963" s="362" t="str">
        <f aca="false">IF('Sub-Cpt Record'!B963="",IF(OR('Sub-Cpt Record'!A963=0,'Sub-Cpt Record'!A963=""),"",'Sub-Cpt Record'!A963),CONCATENATE('Sub-Cpt Record'!A963&amp;'Sub-Cpt Record'!B963))</f>
        <v/>
      </c>
      <c r="B963" s="362" t="n">
        <f aca="false">IF($A963="",1,COUNTIFS($A$11:$A$1000, $A963))</f>
        <v>1</v>
      </c>
      <c r="C963" s="363" t="str">
        <f aca="false">IF('Sub-Cpt Record'!E963 = "","",'Sub-Cpt Record'!E963&amp;"  ")</f>
        <v/>
      </c>
      <c r="D963" s="362" t="str">
        <f aca="false">IF('Sub-Cpt Record'!F963 = "","",'Sub-Cpt Record'!F963&amp;"  ")</f>
        <v/>
      </c>
      <c r="E963" s="362" t="str">
        <f aca="false">IF('Sub-Cpt Record'!G963 = "","",'Sub-Cpt Record'!G963&amp;"  ")</f>
        <v/>
      </c>
      <c r="F963" s="362" t="str">
        <f aca="false">IF('Sub-Cpt Record'!H963 = "","",'Sub-Cpt Record'!H963&amp;"  ")</f>
        <v/>
      </c>
      <c r="G963" s="362" t="str">
        <f aca="false">IF('Sub-Cpt Record'!I963 = "","",'Sub-Cpt Record'!I963&amp;"  ")</f>
        <v/>
      </c>
      <c r="H963" s="362" t="str">
        <f aca="false">IF('Sub-Cpt Record'!J963 = "","",'Sub-Cpt Record'!J963&amp;"  ")</f>
        <v/>
      </c>
      <c r="I963" s="364" t="str">
        <f aca="false">CONCATENATE(C963&amp;D963&amp;E963&amp;F963&amp;G963&amp;H963)</f>
        <v/>
      </c>
      <c r="J963" s="362" t="n">
        <f aca="false">IF(A963&lt;&gt;"",'Sub-Cpt Record'!C963/CODE!B963,0)</f>
        <v>0</v>
      </c>
      <c r="L963" s="365" t="str">
        <f aca="false">IF(A963="",IF(L964=1,1,""),1)</f>
        <v/>
      </c>
      <c r="N963" s="366" t="n">
        <f aca="false">COUNTIFS('Felling&amp;Restocking'!$A$11:$A$1000, 'Felling&amp;Restocking'!$A963, 'Felling&amp;Restocking'!$B$11:$B$1000, 'Felling&amp;Restocking'!$B963, 'Felling&amp;Restocking'!$H$11:$H$1000, 'Felling&amp;Restocking'!$H963)</f>
        <v>0</v>
      </c>
      <c r="O963" s="366" t="n">
        <f aca="false">IF(OR('Felling&amp;Restocking'!H963=0,'Felling&amp;Restocking'!H963=""),0,1)</f>
        <v>0</v>
      </c>
      <c r="P963" s="367" t="n">
        <f aca="false">SUM('Felling&amp;Restocking'!O963+'Felling&amp;Restocking'!P963)</f>
        <v>0</v>
      </c>
      <c r="S963" s="369" t="n">
        <f aca="false">IF(AND(O963&lt;&gt;0,P963&lt;&gt;0,'Felling&amp;Restocking'!G963&lt;&gt;0,AA963="",AC963=""),1,0)</f>
        <v>0</v>
      </c>
      <c r="T963" s="370" t="str">
        <f aca="false">IF(OR('Felling&amp;Restocking'!G963=0,'Felling&amp;Restocking'!G963=""),"",SUM('Felling&amp;Restocking'!O963/P963)*'Felling&amp;Restocking'!G963)</f>
        <v/>
      </c>
      <c r="U963" s="370" t="str">
        <f aca="false">IF(OR('Felling&amp;Restocking'!G963=0,'Felling&amp;Restocking'!G963=""),"",SUM('Felling&amp;Restocking'!P963/P963)*'Felling&amp;Restocking'!G963)</f>
        <v/>
      </c>
      <c r="V963" s="371" t="n">
        <f aca="false">IF(CONCATENATE('Felling&amp;Restocking'!U963&amp;'Felling&amp;Restocking'!W963&amp;'Felling&amp;Restocking'!Y963&amp;'Felling&amp;Restocking'!AA963&amp;'Felling&amp;Restocking'!AC963)="",0,1)</f>
        <v>0</v>
      </c>
      <c r="W963" s="372" t="n">
        <f aca="false">IF(OR(OR(TRIM('Felling&amp;Restocking'!H963)="T",TRIM('Felling&amp;Restocking'!H963)="DF",TRIM('Felling&amp;Restocking'!H963)="OS"),O963=0),0,1)</f>
        <v>0</v>
      </c>
      <c r="X963" s="372" t="n">
        <f aca="false">IF(OR('Felling&amp;Restocking'!$S963="",OR('Felling&amp;Restocking'!$S963=0,'Felling&amp;Restocking'!$S963="N/A")),0,1)</f>
        <v>0</v>
      </c>
      <c r="Y963" s="362" t="str">
        <f aca="false">IF(W963=1,T963,"")</f>
        <v/>
      </c>
      <c r="Z963" s="362" t="str">
        <f aca="false">IF(W963=1,U963,"")</f>
        <v/>
      </c>
      <c r="AA963" s="363" t="str">
        <f aca="false">CONCATENATE(IF(AND(AG963="B",AF963&lt;&gt;""),AF963,""),IF(AND(AI963="B",AH963&lt;&gt;""),AH963,""),IF(AND(AK963="B",AJ963&lt;&gt;""),AJ963,""),IF(AND(AM963="B",AL963&lt;&gt;""),AL963,""),IF(AND(AO963="B",AN963&lt;&gt;""),AN963,""),IF(AND(AQ963="B",AP963&lt;&gt;""),AP963,""))</f>
        <v/>
      </c>
      <c r="AC963" s="362" t="str">
        <f aca="false">CONCATENATE(IF(AND(AG963="C",AF963&lt;&gt;""),AF963,""),IF(AND(AI963="C",AH963&lt;&gt;""),AH963,""),IF(AND(AK963="C",AJ963&lt;&gt;""),AJ963,""),IF(AND(AM963="C",AL963&lt;&gt;""),AL963,""),IF(AND(AO963="C",AN963&lt;&gt;""),AN963,""),IF(AND(AQ963="C",AP963&lt;&gt;""),AP963,""))</f>
        <v/>
      </c>
      <c r="AE963" s="362" t="str">
        <f aca="false">CONCATENATE(IF(AS963="","",AS963),IF(AU963="","",AU963),IF(AW963="","",AW963),IF(AY963="","",AY963),IF(BA963="","",BA963),IF(BC963="","",BC963))</f>
        <v>1</v>
      </c>
      <c r="AF963" s="362" t="str">
        <f aca="false">IF('Felling&amp;Restocking'!I963="","",IFERROR(VLOOKUP( 'Felling&amp;Restocking'!I963,SpeciesList[],2,0),"," &amp; 'Felling&amp;Restocking'!I963))</f>
        <v/>
      </c>
      <c r="AG963" s="362" t="str">
        <f aca="false">IF('Felling&amp;Restocking'!I963="","",VLOOKUP( 'Felling&amp;Restocking'!I963,SpeciesList[],4,0))</f>
        <v/>
      </c>
      <c r="AH963" s="362" t="str">
        <f aca="false">IF('Felling&amp;Restocking'!J963="","",IFERROR("," &amp; VLOOKUP( 'Felling&amp;Restocking'!J963,SpeciesList[],2,0),"," &amp; 'Felling&amp;Restocking'!J963))</f>
        <v/>
      </c>
      <c r="AI963" s="362" t="str">
        <f aca="false">IF('Felling&amp;Restocking'!J963="","",VLOOKUP( 'Felling&amp;Restocking'!J963,SpeciesList[],4,0))</f>
        <v/>
      </c>
      <c r="AJ963" s="362" t="str">
        <f aca="false">IF('Felling&amp;Restocking'!K963="","",IFERROR("," &amp; VLOOKUP( 'Felling&amp;Restocking'!K963,SpeciesList[],2,0),"," &amp; 'Felling&amp;Restocking'!K963))</f>
        <v/>
      </c>
      <c r="AK963" s="362" t="str">
        <f aca="false">IF('Felling&amp;Restocking'!K963="","",VLOOKUP( 'Felling&amp;Restocking'!K963,SpeciesList[],4,0))</f>
        <v/>
      </c>
      <c r="AL963" s="362" t="str">
        <f aca="false">IF('Felling&amp;Restocking'!L963="","",IFERROR("," &amp; VLOOKUP( 'Felling&amp;Restocking'!L963,SpeciesList[],2,0),"," &amp; 'Felling&amp;Restocking'!L963))</f>
        <v/>
      </c>
      <c r="AM963" s="362" t="str">
        <f aca="false">IF('Felling&amp;Restocking'!L963="","",VLOOKUP( 'Felling&amp;Restocking'!L963,SpeciesList[],4,0))</f>
        <v/>
      </c>
      <c r="AN963" s="362" t="str">
        <f aca="false">IF('Felling&amp;Restocking'!M963="","",IFERROR("," &amp; VLOOKUP( 'Felling&amp;Restocking'!M963,SpeciesList[],2,0),"," &amp; 'Felling&amp;Restocking'!M963))</f>
        <v/>
      </c>
      <c r="AO963" s="362" t="str">
        <f aca="false">IF('Felling&amp;Restocking'!M963="","",VLOOKUP( 'Felling&amp;Restocking'!M963,SpeciesList[],4,0))</f>
        <v/>
      </c>
      <c r="AP963" s="362" t="str">
        <f aca="false">IF('Felling&amp;Restocking'!N963="","",IFERROR("," &amp; VLOOKUP( 'Felling&amp;Restocking'!N963,SpeciesList[],2,0),"," &amp; 'Felling&amp;Restocking'!N963))</f>
        <v/>
      </c>
      <c r="AQ963" s="362" t="str">
        <f aca="false">IF('Felling&amp;Restocking'!N963="","",VLOOKUP( 'Felling&amp;Restocking'!N963,SpeciesList[],4,0))</f>
        <v/>
      </c>
      <c r="AT963" s="362" t="str">
        <f aca="false">IF('Sub-Cpt Record'!A963&lt;&gt;"",CONCATENATE('Sub-Cpt Record'!A963,'Sub-Cpt Record'!B963,'Sub-Cpt Record'!C963),"")</f>
        <v/>
      </c>
      <c r="AU963" s="362" t="n">
        <f aca="false">IF($AT963="",1,COUNTIFS($AT$11:$AT$1000, $AT963))</f>
        <v>1</v>
      </c>
      <c r="AV963" s="362" t="n">
        <f aca="false">IF(AT963&lt;&gt;"",'Sub-Cpt Record'!C963/CODE!AU963,0)</f>
        <v>0</v>
      </c>
    </row>
    <row r="964" customFormat="false" ht="15" hidden="false" customHeight="false" outlineLevel="0" collapsed="false">
      <c r="A964" s="362" t="str">
        <f aca="false">IF('Sub-Cpt Record'!B964="",IF(OR('Sub-Cpt Record'!A964=0,'Sub-Cpt Record'!A964=""),"",'Sub-Cpt Record'!A964),CONCATENATE('Sub-Cpt Record'!A964&amp;'Sub-Cpt Record'!B964))</f>
        <v/>
      </c>
      <c r="B964" s="362" t="n">
        <f aca="false">IF($A964="",1,COUNTIFS($A$11:$A$1000, $A964))</f>
        <v>1</v>
      </c>
      <c r="C964" s="363" t="str">
        <f aca="false">IF('Sub-Cpt Record'!E964 = "","",'Sub-Cpt Record'!E964&amp;"  ")</f>
        <v/>
      </c>
      <c r="D964" s="362" t="str">
        <f aca="false">IF('Sub-Cpt Record'!F964 = "","",'Sub-Cpt Record'!F964&amp;"  ")</f>
        <v/>
      </c>
      <c r="E964" s="362" t="str">
        <f aca="false">IF('Sub-Cpt Record'!G964 = "","",'Sub-Cpt Record'!G964&amp;"  ")</f>
        <v/>
      </c>
      <c r="F964" s="362" t="str">
        <f aca="false">IF('Sub-Cpt Record'!H964 = "","",'Sub-Cpt Record'!H964&amp;"  ")</f>
        <v/>
      </c>
      <c r="G964" s="362" t="str">
        <f aca="false">IF('Sub-Cpt Record'!I964 = "","",'Sub-Cpt Record'!I964&amp;"  ")</f>
        <v/>
      </c>
      <c r="H964" s="362" t="str">
        <f aca="false">IF('Sub-Cpt Record'!J964 = "","",'Sub-Cpt Record'!J964&amp;"  ")</f>
        <v/>
      </c>
      <c r="I964" s="364" t="str">
        <f aca="false">CONCATENATE(C964&amp;D964&amp;E964&amp;F964&amp;G964&amp;H964)</f>
        <v/>
      </c>
      <c r="J964" s="362" t="n">
        <f aca="false">IF(A964&lt;&gt;"",'Sub-Cpt Record'!C964/CODE!B964,0)</f>
        <v>0</v>
      </c>
      <c r="L964" s="365" t="str">
        <f aca="false">IF(A964="",IF(L965=1,1,""),1)</f>
        <v/>
      </c>
      <c r="N964" s="366" t="n">
        <f aca="false">COUNTIFS('Felling&amp;Restocking'!$A$11:$A$1000, 'Felling&amp;Restocking'!$A964, 'Felling&amp;Restocking'!$B$11:$B$1000, 'Felling&amp;Restocking'!$B964, 'Felling&amp;Restocking'!$H$11:$H$1000, 'Felling&amp;Restocking'!$H964)</f>
        <v>0</v>
      </c>
      <c r="O964" s="366" t="n">
        <f aca="false">IF(OR('Felling&amp;Restocking'!H964=0,'Felling&amp;Restocking'!H964=""),0,1)</f>
        <v>0</v>
      </c>
      <c r="P964" s="367" t="n">
        <f aca="false">SUM('Felling&amp;Restocking'!O964+'Felling&amp;Restocking'!P964)</f>
        <v>0</v>
      </c>
      <c r="S964" s="369" t="n">
        <f aca="false">IF(AND(O964&lt;&gt;0,P964&lt;&gt;0,'Felling&amp;Restocking'!G964&lt;&gt;0,AA964="",AC964=""),1,0)</f>
        <v>0</v>
      </c>
      <c r="T964" s="370" t="str">
        <f aca="false">IF(OR('Felling&amp;Restocking'!G964=0,'Felling&amp;Restocking'!G964=""),"",SUM('Felling&amp;Restocking'!O964/P964)*'Felling&amp;Restocking'!G964)</f>
        <v/>
      </c>
      <c r="U964" s="370" t="str">
        <f aca="false">IF(OR('Felling&amp;Restocking'!G964=0,'Felling&amp;Restocking'!G964=""),"",SUM('Felling&amp;Restocking'!P964/P964)*'Felling&amp;Restocking'!G964)</f>
        <v/>
      </c>
      <c r="V964" s="371" t="n">
        <f aca="false">IF(CONCATENATE('Felling&amp;Restocking'!U964&amp;'Felling&amp;Restocking'!W964&amp;'Felling&amp;Restocking'!Y964&amp;'Felling&amp;Restocking'!AA964&amp;'Felling&amp;Restocking'!AC964)="",0,1)</f>
        <v>0</v>
      </c>
      <c r="W964" s="372" t="n">
        <f aca="false">IF(OR(OR(TRIM('Felling&amp;Restocking'!H964)="T",TRIM('Felling&amp;Restocking'!H964)="DF",TRIM('Felling&amp;Restocking'!H964)="OS"),O964=0),0,1)</f>
        <v>0</v>
      </c>
      <c r="X964" s="372" t="n">
        <f aca="false">IF(OR('Felling&amp;Restocking'!$S964="",OR('Felling&amp;Restocking'!$S964=0,'Felling&amp;Restocking'!$S964="N/A")),0,1)</f>
        <v>0</v>
      </c>
      <c r="Y964" s="362" t="str">
        <f aca="false">IF(W964=1,T964,"")</f>
        <v/>
      </c>
      <c r="Z964" s="362" t="str">
        <f aca="false">IF(W964=1,U964,"")</f>
        <v/>
      </c>
      <c r="AA964" s="363" t="str">
        <f aca="false">CONCATENATE(IF(AND(AG964="B",AF964&lt;&gt;""),AF964,""),IF(AND(AI964="B",AH964&lt;&gt;""),AH964,""),IF(AND(AK964="B",AJ964&lt;&gt;""),AJ964,""),IF(AND(AM964="B",AL964&lt;&gt;""),AL964,""),IF(AND(AO964="B",AN964&lt;&gt;""),AN964,""),IF(AND(AQ964="B",AP964&lt;&gt;""),AP964,""))</f>
        <v/>
      </c>
      <c r="AC964" s="362" t="str">
        <f aca="false">CONCATENATE(IF(AND(AG964="C",AF964&lt;&gt;""),AF964,""),IF(AND(AI964="C",AH964&lt;&gt;""),AH964,""),IF(AND(AK964="C",AJ964&lt;&gt;""),AJ964,""),IF(AND(AM964="C",AL964&lt;&gt;""),AL964,""),IF(AND(AO964="C",AN964&lt;&gt;""),AN964,""),IF(AND(AQ964="C",AP964&lt;&gt;""),AP964,""))</f>
        <v/>
      </c>
      <c r="AE964" s="362" t="str">
        <f aca="false">CONCATENATE(IF(AS964="","",AS964),IF(AU964="","",AU964),IF(AW964="","",AW964),IF(AY964="","",AY964),IF(BA964="","",BA964),IF(BC964="","",BC964))</f>
        <v>1</v>
      </c>
      <c r="AF964" s="362" t="str">
        <f aca="false">IF('Felling&amp;Restocking'!I964="","",IFERROR(VLOOKUP( 'Felling&amp;Restocking'!I964,SpeciesList[],2,0),"," &amp; 'Felling&amp;Restocking'!I964))</f>
        <v/>
      </c>
      <c r="AG964" s="362" t="str">
        <f aca="false">IF('Felling&amp;Restocking'!I964="","",VLOOKUP( 'Felling&amp;Restocking'!I964,SpeciesList[],4,0))</f>
        <v/>
      </c>
      <c r="AH964" s="362" t="str">
        <f aca="false">IF('Felling&amp;Restocking'!J964="","",IFERROR("," &amp; VLOOKUP( 'Felling&amp;Restocking'!J964,SpeciesList[],2,0),"," &amp; 'Felling&amp;Restocking'!J964))</f>
        <v/>
      </c>
      <c r="AI964" s="362" t="str">
        <f aca="false">IF('Felling&amp;Restocking'!J964="","",VLOOKUP( 'Felling&amp;Restocking'!J964,SpeciesList[],4,0))</f>
        <v/>
      </c>
      <c r="AJ964" s="362" t="str">
        <f aca="false">IF('Felling&amp;Restocking'!K964="","",IFERROR("," &amp; VLOOKUP( 'Felling&amp;Restocking'!K964,SpeciesList[],2,0),"," &amp; 'Felling&amp;Restocking'!K964))</f>
        <v/>
      </c>
      <c r="AK964" s="362" t="str">
        <f aca="false">IF('Felling&amp;Restocking'!K964="","",VLOOKUP( 'Felling&amp;Restocking'!K964,SpeciesList[],4,0))</f>
        <v/>
      </c>
      <c r="AL964" s="362" t="str">
        <f aca="false">IF('Felling&amp;Restocking'!L964="","",IFERROR("," &amp; VLOOKUP( 'Felling&amp;Restocking'!L964,SpeciesList[],2,0),"," &amp; 'Felling&amp;Restocking'!L964))</f>
        <v/>
      </c>
      <c r="AM964" s="362" t="str">
        <f aca="false">IF('Felling&amp;Restocking'!L964="","",VLOOKUP( 'Felling&amp;Restocking'!L964,SpeciesList[],4,0))</f>
        <v/>
      </c>
      <c r="AN964" s="362" t="str">
        <f aca="false">IF('Felling&amp;Restocking'!M964="","",IFERROR("," &amp; VLOOKUP( 'Felling&amp;Restocking'!M964,SpeciesList[],2,0),"," &amp; 'Felling&amp;Restocking'!M964))</f>
        <v/>
      </c>
      <c r="AO964" s="362" t="str">
        <f aca="false">IF('Felling&amp;Restocking'!M964="","",VLOOKUP( 'Felling&amp;Restocking'!M964,SpeciesList[],4,0))</f>
        <v/>
      </c>
      <c r="AP964" s="362" t="str">
        <f aca="false">IF('Felling&amp;Restocking'!N964="","",IFERROR("," &amp; VLOOKUP( 'Felling&amp;Restocking'!N964,SpeciesList[],2,0),"," &amp; 'Felling&amp;Restocking'!N964))</f>
        <v/>
      </c>
      <c r="AQ964" s="362" t="str">
        <f aca="false">IF('Felling&amp;Restocking'!N964="","",VLOOKUP( 'Felling&amp;Restocking'!N964,SpeciesList[],4,0))</f>
        <v/>
      </c>
      <c r="AT964" s="362" t="str">
        <f aca="false">IF('Sub-Cpt Record'!A964&lt;&gt;"",CONCATENATE('Sub-Cpt Record'!A964,'Sub-Cpt Record'!B964,'Sub-Cpt Record'!C964),"")</f>
        <v/>
      </c>
      <c r="AU964" s="362" t="n">
        <f aca="false">IF($AT964="",1,COUNTIFS($AT$11:$AT$1000, $AT964))</f>
        <v>1</v>
      </c>
      <c r="AV964" s="362" t="n">
        <f aca="false">IF(AT964&lt;&gt;"",'Sub-Cpt Record'!C964/CODE!AU964,0)</f>
        <v>0</v>
      </c>
    </row>
    <row r="965" customFormat="false" ht="15" hidden="false" customHeight="false" outlineLevel="0" collapsed="false">
      <c r="A965" s="362" t="str">
        <f aca="false">IF('Sub-Cpt Record'!B965="",IF(OR('Sub-Cpt Record'!A965=0,'Sub-Cpt Record'!A965=""),"",'Sub-Cpt Record'!A965),CONCATENATE('Sub-Cpt Record'!A965&amp;'Sub-Cpt Record'!B965))</f>
        <v/>
      </c>
      <c r="B965" s="362" t="n">
        <f aca="false">IF($A965="",1,COUNTIFS($A$11:$A$1000, $A965))</f>
        <v>1</v>
      </c>
      <c r="C965" s="363" t="str">
        <f aca="false">IF('Sub-Cpt Record'!E965 = "","",'Sub-Cpt Record'!E965&amp;"  ")</f>
        <v/>
      </c>
      <c r="D965" s="362" t="str">
        <f aca="false">IF('Sub-Cpt Record'!F965 = "","",'Sub-Cpt Record'!F965&amp;"  ")</f>
        <v/>
      </c>
      <c r="E965" s="362" t="str">
        <f aca="false">IF('Sub-Cpt Record'!G965 = "","",'Sub-Cpt Record'!G965&amp;"  ")</f>
        <v/>
      </c>
      <c r="F965" s="362" t="str">
        <f aca="false">IF('Sub-Cpt Record'!H965 = "","",'Sub-Cpt Record'!H965&amp;"  ")</f>
        <v/>
      </c>
      <c r="G965" s="362" t="str">
        <f aca="false">IF('Sub-Cpt Record'!I965 = "","",'Sub-Cpt Record'!I965&amp;"  ")</f>
        <v/>
      </c>
      <c r="H965" s="362" t="str">
        <f aca="false">IF('Sub-Cpt Record'!J965 = "","",'Sub-Cpt Record'!J965&amp;"  ")</f>
        <v/>
      </c>
      <c r="I965" s="364" t="str">
        <f aca="false">CONCATENATE(C965&amp;D965&amp;E965&amp;F965&amp;G965&amp;H965)</f>
        <v/>
      </c>
      <c r="J965" s="362" t="n">
        <f aca="false">IF(A965&lt;&gt;"",'Sub-Cpt Record'!C965/CODE!B965,0)</f>
        <v>0</v>
      </c>
      <c r="L965" s="365" t="str">
        <f aca="false">IF(A965="",IF(L966=1,1,""),1)</f>
        <v/>
      </c>
      <c r="N965" s="366" t="n">
        <f aca="false">COUNTIFS('Felling&amp;Restocking'!$A$11:$A$1000, 'Felling&amp;Restocking'!$A965, 'Felling&amp;Restocking'!$B$11:$B$1000, 'Felling&amp;Restocking'!$B965, 'Felling&amp;Restocking'!$H$11:$H$1000, 'Felling&amp;Restocking'!$H965)</f>
        <v>0</v>
      </c>
      <c r="O965" s="366" t="n">
        <f aca="false">IF(OR('Felling&amp;Restocking'!H965=0,'Felling&amp;Restocking'!H965=""),0,1)</f>
        <v>0</v>
      </c>
      <c r="P965" s="367" t="n">
        <f aca="false">SUM('Felling&amp;Restocking'!O965+'Felling&amp;Restocking'!P965)</f>
        <v>0</v>
      </c>
      <c r="S965" s="369" t="n">
        <f aca="false">IF(AND(O965&lt;&gt;0,P965&lt;&gt;0,'Felling&amp;Restocking'!G965&lt;&gt;0,AA965="",AC965=""),1,0)</f>
        <v>0</v>
      </c>
      <c r="T965" s="370" t="str">
        <f aca="false">IF(OR('Felling&amp;Restocking'!G965=0,'Felling&amp;Restocking'!G965=""),"",SUM('Felling&amp;Restocking'!O965/P965)*'Felling&amp;Restocking'!G965)</f>
        <v/>
      </c>
      <c r="U965" s="370" t="str">
        <f aca="false">IF(OR('Felling&amp;Restocking'!G965=0,'Felling&amp;Restocking'!G965=""),"",SUM('Felling&amp;Restocking'!P965/P965)*'Felling&amp;Restocking'!G965)</f>
        <v/>
      </c>
      <c r="V965" s="371" t="n">
        <f aca="false">IF(CONCATENATE('Felling&amp;Restocking'!U965&amp;'Felling&amp;Restocking'!W965&amp;'Felling&amp;Restocking'!Y965&amp;'Felling&amp;Restocking'!AA965&amp;'Felling&amp;Restocking'!AC965)="",0,1)</f>
        <v>0</v>
      </c>
      <c r="W965" s="372" t="n">
        <f aca="false">IF(OR(OR(TRIM('Felling&amp;Restocking'!H965)="T",TRIM('Felling&amp;Restocking'!H965)="DF",TRIM('Felling&amp;Restocking'!H965)="OS"),O965=0),0,1)</f>
        <v>0</v>
      </c>
      <c r="X965" s="372" t="n">
        <f aca="false">IF(OR('Felling&amp;Restocking'!$S965="",OR('Felling&amp;Restocking'!$S965=0,'Felling&amp;Restocking'!$S965="N/A")),0,1)</f>
        <v>0</v>
      </c>
      <c r="Y965" s="362" t="str">
        <f aca="false">IF(W965=1,T965,"")</f>
        <v/>
      </c>
      <c r="Z965" s="362" t="str">
        <f aca="false">IF(W965=1,U965,"")</f>
        <v/>
      </c>
      <c r="AA965" s="363" t="str">
        <f aca="false">CONCATENATE(IF(AND(AG965="B",AF965&lt;&gt;""),AF965,""),IF(AND(AI965="B",AH965&lt;&gt;""),AH965,""),IF(AND(AK965="B",AJ965&lt;&gt;""),AJ965,""),IF(AND(AM965="B",AL965&lt;&gt;""),AL965,""),IF(AND(AO965="B",AN965&lt;&gt;""),AN965,""),IF(AND(AQ965="B",AP965&lt;&gt;""),AP965,""))</f>
        <v/>
      </c>
      <c r="AC965" s="362" t="str">
        <f aca="false">CONCATENATE(IF(AND(AG965="C",AF965&lt;&gt;""),AF965,""),IF(AND(AI965="C",AH965&lt;&gt;""),AH965,""),IF(AND(AK965="C",AJ965&lt;&gt;""),AJ965,""),IF(AND(AM965="C",AL965&lt;&gt;""),AL965,""),IF(AND(AO965="C",AN965&lt;&gt;""),AN965,""),IF(AND(AQ965="C",AP965&lt;&gt;""),AP965,""))</f>
        <v/>
      </c>
      <c r="AE965" s="362" t="str">
        <f aca="false">CONCATENATE(IF(AS965="","",AS965),IF(AU965="","",AU965),IF(AW965="","",AW965),IF(AY965="","",AY965),IF(BA965="","",BA965),IF(BC965="","",BC965))</f>
        <v>1</v>
      </c>
      <c r="AF965" s="362" t="str">
        <f aca="false">IF('Felling&amp;Restocking'!I965="","",IFERROR(VLOOKUP( 'Felling&amp;Restocking'!I965,SpeciesList[],2,0),"," &amp; 'Felling&amp;Restocking'!I965))</f>
        <v/>
      </c>
      <c r="AG965" s="362" t="str">
        <f aca="false">IF('Felling&amp;Restocking'!I965="","",VLOOKUP( 'Felling&amp;Restocking'!I965,SpeciesList[],4,0))</f>
        <v/>
      </c>
      <c r="AH965" s="362" t="str">
        <f aca="false">IF('Felling&amp;Restocking'!J965="","",IFERROR("," &amp; VLOOKUP( 'Felling&amp;Restocking'!J965,SpeciesList[],2,0),"," &amp; 'Felling&amp;Restocking'!J965))</f>
        <v/>
      </c>
      <c r="AI965" s="362" t="str">
        <f aca="false">IF('Felling&amp;Restocking'!J965="","",VLOOKUP( 'Felling&amp;Restocking'!J965,SpeciesList[],4,0))</f>
        <v/>
      </c>
      <c r="AJ965" s="362" t="str">
        <f aca="false">IF('Felling&amp;Restocking'!K965="","",IFERROR("," &amp; VLOOKUP( 'Felling&amp;Restocking'!K965,SpeciesList[],2,0),"," &amp; 'Felling&amp;Restocking'!K965))</f>
        <v/>
      </c>
      <c r="AK965" s="362" t="str">
        <f aca="false">IF('Felling&amp;Restocking'!K965="","",VLOOKUP( 'Felling&amp;Restocking'!K965,SpeciesList[],4,0))</f>
        <v/>
      </c>
      <c r="AL965" s="362" t="str">
        <f aca="false">IF('Felling&amp;Restocking'!L965="","",IFERROR("," &amp; VLOOKUP( 'Felling&amp;Restocking'!L965,SpeciesList[],2,0),"," &amp; 'Felling&amp;Restocking'!L965))</f>
        <v/>
      </c>
      <c r="AM965" s="362" t="str">
        <f aca="false">IF('Felling&amp;Restocking'!L965="","",VLOOKUP( 'Felling&amp;Restocking'!L965,SpeciesList[],4,0))</f>
        <v/>
      </c>
      <c r="AN965" s="362" t="str">
        <f aca="false">IF('Felling&amp;Restocking'!M965="","",IFERROR("," &amp; VLOOKUP( 'Felling&amp;Restocking'!M965,SpeciesList[],2,0),"," &amp; 'Felling&amp;Restocking'!M965))</f>
        <v/>
      </c>
      <c r="AO965" s="362" t="str">
        <f aca="false">IF('Felling&amp;Restocking'!M965="","",VLOOKUP( 'Felling&amp;Restocking'!M965,SpeciesList[],4,0))</f>
        <v/>
      </c>
      <c r="AP965" s="362" t="str">
        <f aca="false">IF('Felling&amp;Restocking'!N965="","",IFERROR("," &amp; VLOOKUP( 'Felling&amp;Restocking'!N965,SpeciesList[],2,0),"," &amp; 'Felling&amp;Restocking'!N965))</f>
        <v/>
      </c>
      <c r="AQ965" s="362" t="str">
        <f aca="false">IF('Felling&amp;Restocking'!N965="","",VLOOKUP( 'Felling&amp;Restocking'!N965,SpeciesList[],4,0))</f>
        <v/>
      </c>
      <c r="AT965" s="362" t="str">
        <f aca="false">IF('Sub-Cpt Record'!A965&lt;&gt;"",CONCATENATE('Sub-Cpt Record'!A965,'Sub-Cpt Record'!B965,'Sub-Cpt Record'!C965),"")</f>
        <v/>
      </c>
      <c r="AU965" s="362" t="n">
        <f aca="false">IF($AT965="",1,COUNTIFS($AT$11:$AT$1000, $AT965))</f>
        <v>1</v>
      </c>
      <c r="AV965" s="362" t="n">
        <f aca="false">IF(AT965&lt;&gt;"",'Sub-Cpt Record'!C965/CODE!AU965,0)</f>
        <v>0</v>
      </c>
    </row>
    <row r="966" customFormat="false" ht="15" hidden="false" customHeight="false" outlineLevel="0" collapsed="false">
      <c r="A966" s="362" t="str">
        <f aca="false">IF('Sub-Cpt Record'!B966="",IF(OR('Sub-Cpt Record'!A966=0,'Sub-Cpt Record'!A966=""),"",'Sub-Cpt Record'!A966),CONCATENATE('Sub-Cpt Record'!A966&amp;'Sub-Cpt Record'!B966))</f>
        <v/>
      </c>
      <c r="B966" s="362" t="n">
        <f aca="false">IF($A966="",1,COUNTIFS($A$11:$A$1000, $A966))</f>
        <v>1</v>
      </c>
      <c r="C966" s="363" t="str">
        <f aca="false">IF('Sub-Cpt Record'!E966 = "","",'Sub-Cpt Record'!E966&amp;"  ")</f>
        <v/>
      </c>
      <c r="D966" s="362" t="str">
        <f aca="false">IF('Sub-Cpt Record'!F966 = "","",'Sub-Cpt Record'!F966&amp;"  ")</f>
        <v/>
      </c>
      <c r="E966" s="362" t="str">
        <f aca="false">IF('Sub-Cpt Record'!G966 = "","",'Sub-Cpt Record'!G966&amp;"  ")</f>
        <v/>
      </c>
      <c r="F966" s="362" t="str">
        <f aca="false">IF('Sub-Cpt Record'!H966 = "","",'Sub-Cpt Record'!H966&amp;"  ")</f>
        <v/>
      </c>
      <c r="G966" s="362" t="str">
        <f aca="false">IF('Sub-Cpt Record'!I966 = "","",'Sub-Cpt Record'!I966&amp;"  ")</f>
        <v/>
      </c>
      <c r="H966" s="362" t="str">
        <f aca="false">IF('Sub-Cpt Record'!J966 = "","",'Sub-Cpt Record'!J966&amp;"  ")</f>
        <v/>
      </c>
      <c r="I966" s="364" t="str">
        <f aca="false">CONCATENATE(C966&amp;D966&amp;E966&amp;F966&amp;G966&amp;H966)</f>
        <v/>
      </c>
      <c r="J966" s="362" t="n">
        <f aca="false">IF(A966&lt;&gt;"",'Sub-Cpt Record'!C966/CODE!B966,0)</f>
        <v>0</v>
      </c>
      <c r="L966" s="365" t="str">
        <f aca="false">IF(A966="",IF(L967=1,1,""),1)</f>
        <v/>
      </c>
      <c r="N966" s="366" t="n">
        <f aca="false">COUNTIFS('Felling&amp;Restocking'!$A$11:$A$1000, 'Felling&amp;Restocking'!$A966, 'Felling&amp;Restocking'!$B$11:$B$1000, 'Felling&amp;Restocking'!$B966, 'Felling&amp;Restocking'!$H$11:$H$1000, 'Felling&amp;Restocking'!$H966)</f>
        <v>0</v>
      </c>
      <c r="O966" s="366" t="n">
        <f aca="false">IF(OR('Felling&amp;Restocking'!H966=0,'Felling&amp;Restocking'!H966=""),0,1)</f>
        <v>0</v>
      </c>
      <c r="P966" s="367" t="n">
        <f aca="false">SUM('Felling&amp;Restocking'!O966+'Felling&amp;Restocking'!P966)</f>
        <v>0</v>
      </c>
      <c r="S966" s="369" t="n">
        <f aca="false">IF(AND(O966&lt;&gt;0,P966&lt;&gt;0,'Felling&amp;Restocking'!G966&lt;&gt;0,AA966="",AC966=""),1,0)</f>
        <v>0</v>
      </c>
      <c r="T966" s="370" t="str">
        <f aca="false">IF(OR('Felling&amp;Restocking'!G966=0,'Felling&amp;Restocking'!G966=""),"",SUM('Felling&amp;Restocking'!O966/P966)*'Felling&amp;Restocking'!G966)</f>
        <v/>
      </c>
      <c r="U966" s="370" t="str">
        <f aca="false">IF(OR('Felling&amp;Restocking'!G966=0,'Felling&amp;Restocking'!G966=""),"",SUM('Felling&amp;Restocking'!P966/P966)*'Felling&amp;Restocking'!G966)</f>
        <v/>
      </c>
      <c r="V966" s="371" t="n">
        <f aca="false">IF(CONCATENATE('Felling&amp;Restocking'!U966&amp;'Felling&amp;Restocking'!W966&amp;'Felling&amp;Restocking'!Y966&amp;'Felling&amp;Restocking'!AA966&amp;'Felling&amp;Restocking'!AC966)="",0,1)</f>
        <v>0</v>
      </c>
      <c r="W966" s="372" t="n">
        <f aca="false">IF(OR(OR(TRIM('Felling&amp;Restocking'!H966)="T",TRIM('Felling&amp;Restocking'!H966)="DF",TRIM('Felling&amp;Restocking'!H966)="OS"),O966=0),0,1)</f>
        <v>0</v>
      </c>
      <c r="X966" s="372" t="n">
        <f aca="false">IF(OR('Felling&amp;Restocking'!$S966="",OR('Felling&amp;Restocking'!$S966=0,'Felling&amp;Restocking'!$S966="N/A")),0,1)</f>
        <v>0</v>
      </c>
      <c r="Y966" s="362" t="str">
        <f aca="false">IF(W966=1,T966,"")</f>
        <v/>
      </c>
      <c r="Z966" s="362" t="str">
        <f aca="false">IF(W966=1,U966,"")</f>
        <v/>
      </c>
      <c r="AA966" s="363" t="str">
        <f aca="false">CONCATENATE(IF(AND(AG966="B",AF966&lt;&gt;""),AF966,""),IF(AND(AI966="B",AH966&lt;&gt;""),AH966,""),IF(AND(AK966="B",AJ966&lt;&gt;""),AJ966,""),IF(AND(AM966="B",AL966&lt;&gt;""),AL966,""),IF(AND(AO966="B",AN966&lt;&gt;""),AN966,""),IF(AND(AQ966="B",AP966&lt;&gt;""),AP966,""))</f>
        <v/>
      </c>
      <c r="AC966" s="362" t="str">
        <f aca="false">CONCATENATE(IF(AND(AG966="C",AF966&lt;&gt;""),AF966,""),IF(AND(AI966="C",AH966&lt;&gt;""),AH966,""),IF(AND(AK966="C",AJ966&lt;&gt;""),AJ966,""),IF(AND(AM966="C",AL966&lt;&gt;""),AL966,""),IF(AND(AO966="C",AN966&lt;&gt;""),AN966,""),IF(AND(AQ966="C",AP966&lt;&gt;""),AP966,""))</f>
        <v/>
      </c>
      <c r="AE966" s="362" t="str">
        <f aca="false">CONCATENATE(IF(AS966="","",AS966),IF(AU966="","",AU966),IF(AW966="","",AW966),IF(AY966="","",AY966),IF(BA966="","",BA966),IF(BC966="","",BC966))</f>
        <v>1</v>
      </c>
      <c r="AF966" s="362" t="str">
        <f aca="false">IF('Felling&amp;Restocking'!I966="","",IFERROR(VLOOKUP( 'Felling&amp;Restocking'!I966,SpeciesList[],2,0),"," &amp; 'Felling&amp;Restocking'!I966))</f>
        <v/>
      </c>
      <c r="AG966" s="362" t="str">
        <f aca="false">IF('Felling&amp;Restocking'!I966="","",VLOOKUP( 'Felling&amp;Restocking'!I966,SpeciesList[],4,0))</f>
        <v/>
      </c>
      <c r="AH966" s="362" t="str">
        <f aca="false">IF('Felling&amp;Restocking'!J966="","",IFERROR("," &amp; VLOOKUP( 'Felling&amp;Restocking'!J966,SpeciesList[],2,0),"," &amp; 'Felling&amp;Restocking'!J966))</f>
        <v/>
      </c>
      <c r="AI966" s="362" t="str">
        <f aca="false">IF('Felling&amp;Restocking'!J966="","",VLOOKUP( 'Felling&amp;Restocking'!J966,SpeciesList[],4,0))</f>
        <v/>
      </c>
      <c r="AJ966" s="362" t="str">
        <f aca="false">IF('Felling&amp;Restocking'!K966="","",IFERROR("," &amp; VLOOKUP( 'Felling&amp;Restocking'!K966,SpeciesList[],2,0),"," &amp; 'Felling&amp;Restocking'!K966))</f>
        <v/>
      </c>
      <c r="AK966" s="362" t="str">
        <f aca="false">IF('Felling&amp;Restocking'!K966="","",VLOOKUP( 'Felling&amp;Restocking'!K966,SpeciesList[],4,0))</f>
        <v/>
      </c>
      <c r="AL966" s="362" t="str">
        <f aca="false">IF('Felling&amp;Restocking'!L966="","",IFERROR("," &amp; VLOOKUP( 'Felling&amp;Restocking'!L966,SpeciesList[],2,0),"," &amp; 'Felling&amp;Restocking'!L966))</f>
        <v/>
      </c>
      <c r="AM966" s="362" t="str">
        <f aca="false">IF('Felling&amp;Restocking'!L966="","",VLOOKUP( 'Felling&amp;Restocking'!L966,SpeciesList[],4,0))</f>
        <v/>
      </c>
      <c r="AN966" s="362" t="str">
        <f aca="false">IF('Felling&amp;Restocking'!M966="","",IFERROR("," &amp; VLOOKUP( 'Felling&amp;Restocking'!M966,SpeciesList[],2,0),"," &amp; 'Felling&amp;Restocking'!M966))</f>
        <v/>
      </c>
      <c r="AO966" s="362" t="str">
        <f aca="false">IF('Felling&amp;Restocking'!M966="","",VLOOKUP( 'Felling&amp;Restocking'!M966,SpeciesList[],4,0))</f>
        <v/>
      </c>
      <c r="AP966" s="362" t="str">
        <f aca="false">IF('Felling&amp;Restocking'!N966="","",IFERROR("," &amp; VLOOKUP( 'Felling&amp;Restocking'!N966,SpeciesList[],2,0),"," &amp; 'Felling&amp;Restocking'!N966))</f>
        <v/>
      </c>
      <c r="AQ966" s="362" t="str">
        <f aca="false">IF('Felling&amp;Restocking'!N966="","",VLOOKUP( 'Felling&amp;Restocking'!N966,SpeciesList[],4,0))</f>
        <v/>
      </c>
      <c r="AT966" s="362" t="str">
        <f aca="false">IF('Sub-Cpt Record'!A966&lt;&gt;"",CONCATENATE('Sub-Cpt Record'!A966,'Sub-Cpt Record'!B966,'Sub-Cpt Record'!C966),"")</f>
        <v/>
      </c>
      <c r="AU966" s="362" t="n">
        <f aca="false">IF($AT966="",1,COUNTIFS($AT$11:$AT$1000, $AT966))</f>
        <v>1</v>
      </c>
      <c r="AV966" s="362" t="n">
        <f aca="false">IF(AT966&lt;&gt;"",'Sub-Cpt Record'!C966/CODE!AU966,0)</f>
        <v>0</v>
      </c>
    </row>
    <row r="967" customFormat="false" ht="15" hidden="false" customHeight="false" outlineLevel="0" collapsed="false">
      <c r="A967" s="362" t="str">
        <f aca="false">IF('Sub-Cpt Record'!B967="",IF(OR('Sub-Cpt Record'!A967=0,'Sub-Cpt Record'!A967=""),"",'Sub-Cpt Record'!A967),CONCATENATE('Sub-Cpt Record'!A967&amp;'Sub-Cpt Record'!B967))</f>
        <v/>
      </c>
      <c r="B967" s="362" t="n">
        <f aca="false">IF($A967="",1,COUNTIFS($A$11:$A$1000, $A967))</f>
        <v>1</v>
      </c>
      <c r="C967" s="363" t="str">
        <f aca="false">IF('Sub-Cpt Record'!E967 = "","",'Sub-Cpt Record'!E967&amp;"  ")</f>
        <v/>
      </c>
      <c r="D967" s="362" t="str">
        <f aca="false">IF('Sub-Cpt Record'!F967 = "","",'Sub-Cpt Record'!F967&amp;"  ")</f>
        <v/>
      </c>
      <c r="E967" s="362" t="str">
        <f aca="false">IF('Sub-Cpt Record'!G967 = "","",'Sub-Cpt Record'!G967&amp;"  ")</f>
        <v/>
      </c>
      <c r="F967" s="362" t="str">
        <f aca="false">IF('Sub-Cpt Record'!H967 = "","",'Sub-Cpt Record'!H967&amp;"  ")</f>
        <v/>
      </c>
      <c r="G967" s="362" t="str">
        <f aca="false">IF('Sub-Cpt Record'!I967 = "","",'Sub-Cpt Record'!I967&amp;"  ")</f>
        <v/>
      </c>
      <c r="H967" s="362" t="str">
        <f aca="false">IF('Sub-Cpt Record'!J967 = "","",'Sub-Cpt Record'!J967&amp;"  ")</f>
        <v/>
      </c>
      <c r="I967" s="364" t="str">
        <f aca="false">CONCATENATE(C967&amp;D967&amp;E967&amp;F967&amp;G967&amp;H967)</f>
        <v/>
      </c>
      <c r="J967" s="362" t="n">
        <f aca="false">IF(A967&lt;&gt;"",'Sub-Cpt Record'!C967/CODE!B967,0)</f>
        <v>0</v>
      </c>
      <c r="L967" s="365" t="str">
        <f aca="false">IF(A967="",IF(L968=1,1,""),1)</f>
        <v/>
      </c>
      <c r="N967" s="366" t="n">
        <f aca="false">COUNTIFS('Felling&amp;Restocking'!$A$11:$A$1000, 'Felling&amp;Restocking'!$A967, 'Felling&amp;Restocking'!$B$11:$B$1000, 'Felling&amp;Restocking'!$B967, 'Felling&amp;Restocking'!$H$11:$H$1000, 'Felling&amp;Restocking'!$H967)</f>
        <v>0</v>
      </c>
      <c r="O967" s="366" t="n">
        <f aca="false">IF(OR('Felling&amp;Restocking'!H967=0,'Felling&amp;Restocking'!H967=""),0,1)</f>
        <v>0</v>
      </c>
      <c r="P967" s="367" t="n">
        <f aca="false">SUM('Felling&amp;Restocking'!O967+'Felling&amp;Restocking'!P967)</f>
        <v>0</v>
      </c>
      <c r="S967" s="369" t="n">
        <f aca="false">IF(AND(O967&lt;&gt;0,P967&lt;&gt;0,'Felling&amp;Restocking'!G967&lt;&gt;0,AA967="",AC967=""),1,0)</f>
        <v>0</v>
      </c>
      <c r="T967" s="370" t="str">
        <f aca="false">IF(OR('Felling&amp;Restocking'!G967=0,'Felling&amp;Restocking'!G967=""),"",SUM('Felling&amp;Restocking'!O967/P967)*'Felling&amp;Restocking'!G967)</f>
        <v/>
      </c>
      <c r="U967" s="370" t="str">
        <f aca="false">IF(OR('Felling&amp;Restocking'!G967=0,'Felling&amp;Restocking'!G967=""),"",SUM('Felling&amp;Restocking'!P967/P967)*'Felling&amp;Restocking'!G967)</f>
        <v/>
      </c>
      <c r="V967" s="371" t="n">
        <f aca="false">IF(CONCATENATE('Felling&amp;Restocking'!U967&amp;'Felling&amp;Restocking'!W967&amp;'Felling&amp;Restocking'!Y967&amp;'Felling&amp;Restocking'!AA967&amp;'Felling&amp;Restocking'!AC967)="",0,1)</f>
        <v>0</v>
      </c>
      <c r="W967" s="372" t="n">
        <f aca="false">IF(OR(OR(TRIM('Felling&amp;Restocking'!H967)="T",TRIM('Felling&amp;Restocking'!H967)="DF",TRIM('Felling&amp;Restocking'!H967)="OS"),O967=0),0,1)</f>
        <v>0</v>
      </c>
      <c r="X967" s="372" t="n">
        <f aca="false">IF(OR('Felling&amp;Restocking'!$S967="",OR('Felling&amp;Restocking'!$S967=0,'Felling&amp;Restocking'!$S967="N/A")),0,1)</f>
        <v>0</v>
      </c>
      <c r="Y967" s="362" t="str">
        <f aca="false">IF(W967=1,T967,"")</f>
        <v/>
      </c>
      <c r="Z967" s="362" t="str">
        <f aca="false">IF(W967=1,U967,"")</f>
        <v/>
      </c>
      <c r="AA967" s="363" t="str">
        <f aca="false">CONCATENATE(IF(AND(AG967="B",AF967&lt;&gt;""),AF967,""),IF(AND(AI967="B",AH967&lt;&gt;""),AH967,""),IF(AND(AK967="B",AJ967&lt;&gt;""),AJ967,""),IF(AND(AM967="B",AL967&lt;&gt;""),AL967,""),IF(AND(AO967="B",AN967&lt;&gt;""),AN967,""),IF(AND(AQ967="B",AP967&lt;&gt;""),AP967,""))</f>
        <v/>
      </c>
      <c r="AC967" s="362" t="str">
        <f aca="false">CONCATENATE(IF(AND(AG967="C",AF967&lt;&gt;""),AF967,""),IF(AND(AI967="C",AH967&lt;&gt;""),AH967,""),IF(AND(AK967="C",AJ967&lt;&gt;""),AJ967,""),IF(AND(AM967="C",AL967&lt;&gt;""),AL967,""),IF(AND(AO967="C",AN967&lt;&gt;""),AN967,""),IF(AND(AQ967="C",AP967&lt;&gt;""),AP967,""))</f>
        <v/>
      </c>
      <c r="AE967" s="362" t="str">
        <f aca="false">CONCATENATE(IF(AS967="","",AS967),IF(AU967="","",AU967),IF(AW967="","",AW967),IF(AY967="","",AY967),IF(BA967="","",BA967),IF(BC967="","",BC967))</f>
        <v>1</v>
      </c>
      <c r="AF967" s="362" t="str">
        <f aca="false">IF('Felling&amp;Restocking'!I967="","",IFERROR(VLOOKUP( 'Felling&amp;Restocking'!I967,SpeciesList[],2,0),"," &amp; 'Felling&amp;Restocking'!I967))</f>
        <v/>
      </c>
      <c r="AG967" s="362" t="str">
        <f aca="false">IF('Felling&amp;Restocking'!I967="","",VLOOKUP( 'Felling&amp;Restocking'!I967,SpeciesList[],4,0))</f>
        <v/>
      </c>
      <c r="AH967" s="362" t="str">
        <f aca="false">IF('Felling&amp;Restocking'!J967="","",IFERROR("," &amp; VLOOKUP( 'Felling&amp;Restocking'!J967,SpeciesList[],2,0),"," &amp; 'Felling&amp;Restocking'!J967))</f>
        <v/>
      </c>
      <c r="AI967" s="362" t="str">
        <f aca="false">IF('Felling&amp;Restocking'!J967="","",VLOOKUP( 'Felling&amp;Restocking'!J967,SpeciesList[],4,0))</f>
        <v/>
      </c>
      <c r="AJ967" s="362" t="str">
        <f aca="false">IF('Felling&amp;Restocking'!K967="","",IFERROR("," &amp; VLOOKUP( 'Felling&amp;Restocking'!K967,SpeciesList[],2,0),"," &amp; 'Felling&amp;Restocking'!K967))</f>
        <v/>
      </c>
      <c r="AK967" s="362" t="str">
        <f aca="false">IF('Felling&amp;Restocking'!K967="","",VLOOKUP( 'Felling&amp;Restocking'!K967,SpeciesList[],4,0))</f>
        <v/>
      </c>
      <c r="AL967" s="362" t="str">
        <f aca="false">IF('Felling&amp;Restocking'!L967="","",IFERROR("," &amp; VLOOKUP( 'Felling&amp;Restocking'!L967,SpeciesList[],2,0),"," &amp; 'Felling&amp;Restocking'!L967))</f>
        <v/>
      </c>
      <c r="AM967" s="362" t="str">
        <f aca="false">IF('Felling&amp;Restocking'!L967="","",VLOOKUP( 'Felling&amp;Restocking'!L967,SpeciesList[],4,0))</f>
        <v/>
      </c>
      <c r="AN967" s="362" t="str">
        <f aca="false">IF('Felling&amp;Restocking'!M967="","",IFERROR("," &amp; VLOOKUP( 'Felling&amp;Restocking'!M967,SpeciesList[],2,0),"," &amp; 'Felling&amp;Restocking'!M967))</f>
        <v/>
      </c>
      <c r="AO967" s="362" t="str">
        <f aca="false">IF('Felling&amp;Restocking'!M967="","",VLOOKUP( 'Felling&amp;Restocking'!M967,SpeciesList[],4,0))</f>
        <v/>
      </c>
      <c r="AP967" s="362" t="str">
        <f aca="false">IF('Felling&amp;Restocking'!N967="","",IFERROR("," &amp; VLOOKUP( 'Felling&amp;Restocking'!N967,SpeciesList[],2,0),"," &amp; 'Felling&amp;Restocking'!N967))</f>
        <v/>
      </c>
      <c r="AQ967" s="362" t="str">
        <f aca="false">IF('Felling&amp;Restocking'!N967="","",VLOOKUP( 'Felling&amp;Restocking'!N967,SpeciesList[],4,0))</f>
        <v/>
      </c>
      <c r="AT967" s="362" t="str">
        <f aca="false">IF('Sub-Cpt Record'!A967&lt;&gt;"",CONCATENATE('Sub-Cpt Record'!A967,'Sub-Cpt Record'!B967,'Sub-Cpt Record'!C967),"")</f>
        <v/>
      </c>
      <c r="AU967" s="362" t="n">
        <f aca="false">IF($AT967="",1,COUNTIFS($AT$11:$AT$1000, $AT967))</f>
        <v>1</v>
      </c>
      <c r="AV967" s="362" t="n">
        <f aca="false">IF(AT967&lt;&gt;"",'Sub-Cpt Record'!C967/CODE!AU967,0)</f>
        <v>0</v>
      </c>
    </row>
    <row r="968" customFormat="false" ht="15" hidden="false" customHeight="false" outlineLevel="0" collapsed="false">
      <c r="A968" s="362" t="str">
        <f aca="false">IF('Sub-Cpt Record'!B968="",IF(OR('Sub-Cpt Record'!A968=0,'Sub-Cpt Record'!A968=""),"",'Sub-Cpt Record'!A968),CONCATENATE('Sub-Cpt Record'!A968&amp;'Sub-Cpt Record'!B968))</f>
        <v/>
      </c>
      <c r="B968" s="362" t="n">
        <f aca="false">IF($A968="",1,COUNTIFS($A$11:$A$1000, $A968))</f>
        <v>1</v>
      </c>
      <c r="C968" s="363" t="str">
        <f aca="false">IF('Sub-Cpt Record'!E968 = "","",'Sub-Cpt Record'!E968&amp;"  ")</f>
        <v/>
      </c>
      <c r="D968" s="362" t="str">
        <f aca="false">IF('Sub-Cpt Record'!F968 = "","",'Sub-Cpt Record'!F968&amp;"  ")</f>
        <v/>
      </c>
      <c r="E968" s="362" t="str">
        <f aca="false">IF('Sub-Cpt Record'!G968 = "","",'Sub-Cpt Record'!G968&amp;"  ")</f>
        <v/>
      </c>
      <c r="F968" s="362" t="str">
        <f aca="false">IF('Sub-Cpt Record'!H968 = "","",'Sub-Cpt Record'!H968&amp;"  ")</f>
        <v/>
      </c>
      <c r="G968" s="362" t="str">
        <f aca="false">IF('Sub-Cpt Record'!I968 = "","",'Sub-Cpt Record'!I968&amp;"  ")</f>
        <v/>
      </c>
      <c r="H968" s="362" t="str">
        <f aca="false">IF('Sub-Cpt Record'!J968 = "","",'Sub-Cpt Record'!J968&amp;"  ")</f>
        <v/>
      </c>
      <c r="I968" s="364" t="str">
        <f aca="false">CONCATENATE(C968&amp;D968&amp;E968&amp;F968&amp;G968&amp;H968)</f>
        <v/>
      </c>
      <c r="J968" s="362" t="n">
        <f aca="false">IF(A968&lt;&gt;"",'Sub-Cpt Record'!C968/CODE!B968,0)</f>
        <v>0</v>
      </c>
      <c r="L968" s="365" t="str">
        <f aca="false">IF(A968="",IF(L969=1,1,""),1)</f>
        <v/>
      </c>
      <c r="N968" s="366" t="n">
        <f aca="false">COUNTIFS('Felling&amp;Restocking'!$A$11:$A$1000, 'Felling&amp;Restocking'!$A968, 'Felling&amp;Restocking'!$B$11:$B$1000, 'Felling&amp;Restocking'!$B968, 'Felling&amp;Restocking'!$H$11:$H$1000, 'Felling&amp;Restocking'!$H968)</f>
        <v>0</v>
      </c>
      <c r="O968" s="366" t="n">
        <f aca="false">IF(OR('Felling&amp;Restocking'!H968=0,'Felling&amp;Restocking'!H968=""),0,1)</f>
        <v>0</v>
      </c>
      <c r="P968" s="367" t="n">
        <f aca="false">SUM('Felling&amp;Restocking'!O968+'Felling&amp;Restocking'!P968)</f>
        <v>0</v>
      </c>
      <c r="S968" s="369" t="n">
        <f aca="false">IF(AND(O968&lt;&gt;0,P968&lt;&gt;0,'Felling&amp;Restocking'!G968&lt;&gt;0,AA968="",AC968=""),1,0)</f>
        <v>0</v>
      </c>
      <c r="T968" s="370" t="str">
        <f aca="false">IF(OR('Felling&amp;Restocking'!G968=0,'Felling&amp;Restocking'!G968=""),"",SUM('Felling&amp;Restocking'!O968/P968)*'Felling&amp;Restocking'!G968)</f>
        <v/>
      </c>
      <c r="U968" s="370" t="str">
        <f aca="false">IF(OR('Felling&amp;Restocking'!G968=0,'Felling&amp;Restocking'!G968=""),"",SUM('Felling&amp;Restocking'!P968/P968)*'Felling&amp;Restocking'!G968)</f>
        <v/>
      </c>
      <c r="V968" s="371" t="n">
        <f aca="false">IF(CONCATENATE('Felling&amp;Restocking'!U968&amp;'Felling&amp;Restocking'!W968&amp;'Felling&amp;Restocking'!Y968&amp;'Felling&amp;Restocking'!AA968&amp;'Felling&amp;Restocking'!AC968)="",0,1)</f>
        <v>0</v>
      </c>
      <c r="W968" s="372" t="n">
        <f aca="false">IF(OR(OR(TRIM('Felling&amp;Restocking'!H968)="T",TRIM('Felling&amp;Restocking'!H968)="DF",TRIM('Felling&amp;Restocking'!H968)="OS"),O968=0),0,1)</f>
        <v>0</v>
      </c>
      <c r="X968" s="372" t="n">
        <f aca="false">IF(OR('Felling&amp;Restocking'!$S968="",OR('Felling&amp;Restocking'!$S968=0,'Felling&amp;Restocking'!$S968="N/A")),0,1)</f>
        <v>0</v>
      </c>
      <c r="Y968" s="362" t="str">
        <f aca="false">IF(W968=1,T968,"")</f>
        <v/>
      </c>
      <c r="Z968" s="362" t="str">
        <f aca="false">IF(W968=1,U968,"")</f>
        <v/>
      </c>
      <c r="AA968" s="363" t="str">
        <f aca="false">CONCATENATE(IF(AND(AG968="B",AF968&lt;&gt;""),AF968,""),IF(AND(AI968="B",AH968&lt;&gt;""),AH968,""),IF(AND(AK968="B",AJ968&lt;&gt;""),AJ968,""),IF(AND(AM968="B",AL968&lt;&gt;""),AL968,""),IF(AND(AO968="B",AN968&lt;&gt;""),AN968,""),IF(AND(AQ968="B",AP968&lt;&gt;""),AP968,""))</f>
        <v/>
      </c>
      <c r="AC968" s="362" t="str">
        <f aca="false">CONCATENATE(IF(AND(AG968="C",AF968&lt;&gt;""),AF968,""),IF(AND(AI968="C",AH968&lt;&gt;""),AH968,""),IF(AND(AK968="C",AJ968&lt;&gt;""),AJ968,""),IF(AND(AM968="C",AL968&lt;&gt;""),AL968,""),IF(AND(AO968="C",AN968&lt;&gt;""),AN968,""),IF(AND(AQ968="C",AP968&lt;&gt;""),AP968,""))</f>
        <v/>
      </c>
      <c r="AE968" s="362" t="str">
        <f aca="false">CONCATENATE(IF(AS968="","",AS968),IF(AU968="","",AU968),IF(AW968="","",AW968),IF(AY968="","",AY968),IF(BA968="","",BA968),IF(BC968="","",BC968))</f>
        <v>1</v>
      </c>
      <c r="AF968" s="362" t="str">
        <f aca="false">IF('Felling&amp;Restocking'!I968="","",IFERROR(VLOOKUP( 'Felling&amp;Restocking'!I968,SpeciesList[],2,0),"," &amp; 'Felling&amp;Restocking'!I968))</f>
        <v/>
      </c>
      <c r="AG968" s="362" t="str">
        <f aca="false">IF('Felling&amp;Restocking'!I968="","",VLOOKUP( 'Felling&amp;Restocking'!I968,SpeciesList[],4,0))</f>
        <v/>
      </c>
      <c r="AH968" s="362" t="str">
        <f aca="false">IF('Felling&amp;Restocking'!J968="","",IFERROR("," &amp; VLOOKUP( 'Felling&amp;Restocking'!J968,SpeciesList[],2,0),"," &amp; 'Felling&amp;Restocking'!J968))</f>
        <v/>
      </c>
      <c r="AI968" s="362" t="str">
        <f aca="false">IF('Felling&amp;Restocking'!J968="","",VLOOKUP( 'Felling&amp;Restocking'!J968,SpeciesList[],4,0))</f>
        <v/>
      </c>
      <c r="AJ968" s="362" t="str">
        <f aca="false">IF('Felling&amp;Restocking'!K968="","",IFERROR("," &amp; VLOOKUP( 'Felling&amp;Restocking'!K968,SpeciesList[],2,0),"," &amp; 'Felling&amp;Restocking'!K968))</f>
        <v/>
      </c>
      <c r="AK968" s="362" t="str">
        <f aca="false">IF('Felling&amp;Restocking'!K968="","",VLOOKUP( 'Felling&amp;Restocking'!K968,SpeciesList[],4,0))</f>
        <v/>
      </c>
      <c r="AL968" s="362" t="str">
        <f aca="false">IF('Felling&amp;Restocking'!L968="","",IFERROR("," &amp; VLOOKUP( 'Felling&amp;Restocking'!L968,SpeciesList[],2,0),"," &amp; 'Felling&amp;Restocking'!L968))</f>
        <v/>
      </c>
      <c r="AM968" s="362" t="str">
        <f aca="false">IF('Felling&amp;Restocking'!L968="","",VLOOKUP( 'Felling&amp;Restocking'!L968,SpeciesList[],4,0))</f>
        <v/>
      </c>
      <c r="AN968" s="362" t="str">
        <f aca="false">IF('Felling&amp;Restocking'!M968="","",IFERROR("," &amp; VLOOKUP( 'Felling&amp;Restocking'!M968,SpeciesList[],2,0),"," &amp; 'Felling&amp;Restocking'!M968))</f>
        <v/>
      </c>
      <c r="AO968" s="362" t="str">
        <f aca="false">IF('Felling&amp;Restocking'!M968="","",VLOOKUP( 'Felling&amp;Restocking'!M968,SpeciesList[],4,0))</f>
        <v/>
      </c>
      <c r="AP968" s="362" t="str">
        <f aca="false">IF('Felling&amp;Restocking'!N968="","",IFERROR("," &amp; VLOOKUP( 'Felling&amp;Restocking'!N968,SpeciesList[],2,0),"," &amp; 'Felling&amp;Restocking'!N968))</f>
        <v/>
      </c>
      <c r="AQ968" s="362" t="str">
        <f aca="false">IF('Felling&amp;Restocking'!N968="","",VLOOKUP( 'Felling&amp;Restocking'!N968,SpeciesList[],4,0))</f>
        <v/>
      </c>
      <c r="AT968" s="362" t="str">
        <f aca="false">IF('Sub-Cpt Record'!A968&lt;&gt;"",CONCATENATE('Sub-Cpt Record'!A968,'Sub-Cpt Record'!B968,'Sub-Cpt Record'!C968),"")</f>
        <v/>
      </c>
      <c r="AU968" s="362" t="n">
        <f aca="false">IF($AT968="",1,COUNTIFS($AT$11:$AT$1000, $AT968))</f>
        <v>1</v>
      </c>
      <c r="AV968" s="362" t="n">
        <f aca="false">IF(AT968&lt;&gt;"",'Sub-Cpt Record'!C968/CODE!AU968,0)</f>
        <v>0</v>
      </c>
    </row>
    <row r="969" customFormat="false" ht="15" hidden="false" customHeight="false" outlineLevel="0" collapsed="false">
      <c r="A969" s="362" t="str">
        <f aca="false">IF('Sub-Cpt Record'!B969="",IF(OR('Sub-Cpt Record'!A969=0,'Sub-Cpt Record'!A969=""),"",'Sub-Cpt Record'!A969),CONCATENATE('Sub-Cpt Record'!A969&amp;'Sub-Cpt Record'!B969))</f>
        <v/>
      </c>
      <c r="B969" s="362" t="n">
        <f aca="false">IF($A969="",1,COUNTIFS($A$11:$A$1000, $A969))</f>
        <v>1</v>
      </c>
      <c r="C969" s="363" t="str">
        <f aca="false">IF('Sub-Cpt Record'!E969 = "","",'Sub-Cpt Record'!E969&amp;"  ")</f>
        <v/>
      </c>
      <c r="D969" s="362" t="str">
        <f aca="false">IF('Sub-Cpt Record'!F969 = "","",'Sub-Cpt Record'!F969&amp;"  ")</f>
        <v/>
      </c>
      <c r="E969" s="362" t="str">
        <f aca="false">IF('Sub-Cpt Record'!G969 = "","",'Sub-Cpt Record'!G969&amp;"  ")</f>
        <v/>
      </c>
      <c r="F969" s="362" t="str">
        <f aca="false">IF('Sub-Cpt Record'!H969 = "","",'Sub-Cpt Record'!H969&amp;"  ")</f>
        <v/>
      </c>
      <c r="G969" s="362" t="str">
        <f aca="false">IF('Sub-Cpt Record'!I969 = "","",'Sub-Cpt Record'!I969&amp;"  ")</f>
        <v/>
      </c>
      <c r="H969" s="362" t="str">
        <f aca="false">IF('Sub-Cpt Record'!J969 = "","",'Sub-Cpt Record'!J969&amp;"  ")</f>
        <v/>
      </c>
      <c r="I969" s="364" t="str">
        <f aca="false">CONCATENATE(C969&amp;D969&amp;E969&amp;F969&amp;G969&amp;H969)</f>
        <v/>
      </c>
      <c r="J969" s="362" t="n">
        <f aca="false">IF(A969&lt;&gt;"",'Sub-Cpt Record'!C969/CODE!B969,0)</f>
        <v>0</v>
      </c>
      <c r="L969" s="365" t="str">
        <f aca="false">IF(A969="",IF(L970=1,1,""),1)</f>
        <v/>
      </c>
      <c r="N969" s="366" t="n">
        <f aca="false">COUNTIFS('Felling&amp;Restocking'!$A$11:$A$1000, 'Felling&amp;Restocking'!$A969, 'Felling&amp;Restocking'!$B$11:$B$1000, 'Felling&amp;Restocking'!$B969, 'Felling&amp;Restocking'!$H$11:$H$1000, 'Felling&amp;Restocking'!$H969)</f>
        <v>0</v>
      </c>
      <c r="O969" s="366" t="n">
        <f aca="false">IF(OR('Felling&amp;Restocking'!H969=0,'Felling&amp;Restocking'!H969=""),0,1)</f>
        <v>0</v>
      </c>
      <c r="P969" s="367" t="n">
        <f aca="false">SUM('Felling&amp;Restocking'!O969+'Felling&amp;Restocking'!P969)</f>
        <v>0</v>
      </c>
      <c r="S969" s="369" t="n">
        <f aca="false">IF(AND(O969&lt;&gt;0,P969&lt;&gt;0,'Felling&amp;Restocking'!G969&lt;&gt;0,AA969="",AC969=""),1,0)</f>
        <v>0</v>
      </c>
      <c r="T969" s="370" t="str">
        <f aca="false">IF(OR('Felling&amp;Restocking'!G969=0,'Felling&amp;Restocking'!G969=""),"",SUM('Felling&amp;Restocking'!O969/P969)*'Felling&amp;Restocking'!G969)</f>
        <v/>
      </c>
      <c r="U969" s="370" t="str">
        <f aca="false">IF(OR('Felling&amp;Restocking'!G969=0,'Felling&amp;Restocking'!G969=""),"",SUM('Felling&amp;Restocking'!P969/P969)*'Felling&amp;Restocking'!G969)</f>
        <v/>
      </c>
      <c r="V969" s="371" t="n">
        <f aca="false">IF(CONCATENATE('Felling&amp;Restocking'!U969&amp;'Felling&amp;Restocking'!W969&amp;'Felling&amp;Restocking'!Y969&amp;'Felling&amp;Restocking'!AA969&amp;'Felling&amp;Restocking'!AC969)="",0,1)</f>
        <v>0</v>
      </c>
      <c r="W969" s="372" t="n">
        <f aca="false">IF(OR(OR(TRIM('Felling&amp;Restocking'!H969)="T",TRIM('Felling&amp;Restocking'!H969)="DF",TRIM('Felling&amp;Restocking'!H969)="OS"),O969=0),0,1)</f>
        <v>0</v>
      </c>
      <c r="X969" s="372" t="n">
        <f aca="false">IF(OR('Felling&amp;Restocking'!$S969="",OR('Felling&amp;Restocking'!$S969=0,'Felling&amp;Restocking'!$S969="N/A")),0,1)</f>
        <v>0</v>
      </c>
      <c r="Y969" s="362" t="str">
        <f aca="false">IF(W969=1,T969,"")</f>
        <v/>
      </c>
      <c r="Z969" s="362" t="str">
        <f aca="false">IF(W969=1,U969,"")</f>
        <v/>
      </c>
      <c r="AA969" s="363" t="str">
        <f aca="false">CONCATENATE(IF(AND(AG969="B",AF969&lt;&gt;""),AF969,""),IF(AND(AI969="B",AH969&lt;&gt;""),AH969,""),IF(AND(AK969="B",AJ969&lt;&gt;""),AJ969,""),IF(AND(AM969="B",AL969&lt;&gt;""),AL969,""),IF(AND(AO969="B",AN969&lt;&gt;""),AN969,""),IF(AND(AQ969="B",AP969&lt;&gt;""),AP969,""))</f>
        <v/>
      </c>
      <c r="AC969" s="362" t="str">
        <f aca="false">CONCATENATE(IF(AND(AG969="C",AF969&lt;&gt;""),AF969,""),IF(AND(AI969="C",AH969&lt;&gt;""),AH969,""),IF(AND(AK969="C",AJ969&lt;&gt;""),AJ969,""),IF(AND(AM969="C",AL969&lt;&gt;""),AL969,""),IF(AND(AO969="C",AN969&lt;&gt;""),AN969,""),IF(AND(AQ969="C",AP969&lt;&gt;""),AP969,""))</f>
        <v/>
      </c>
      <c r="AE969" s="362" t="str">
        <f aca="false">CONCATENATE(IF(AS969="","",AS969),IF(AU969="","",AU969),IF(AW969="","",AW969),IF(AY969="","",AY969),IF(BA969="","",BA969),IF(BC969="","",BC969))</f>
        <v>1</v>
      </c>
      <c r="AF969" s="362" t="str">
        <f aca="false">IF('Felling&amp;Restocking'!I969="","",IFERROR(VLOOKUP( 'Felling&amp;Restocking'!I969,SpeciesList[],2,0),"," &amp; 'Felling&amp;Restocking'!I969))</f>
        <v/>
      </c>
      <c r="AG969" s="362" t="str">
        <f aca="false">IF('Felling&amp;Restocking'!I969="","",VLOOKUP( 'Felling&amp;Restocking'!I969,SpeciesList[],4,0))</f>
        <v/>
      </c>
      <c r="AH969" s="362" t="str">
        <f aca="false">IF('Felling&amp;Restocking'!J969="","",IFERROR("," &amp; VLOOKUP( 'Felling&amp;Restocking'!J969,SpeciesList[],2,0),"," &amp; 'Felling&amp;Restocking'!J969))</f>
        <v/>
      </c>
      <c r="AI969" s="362" t="str">
        <f aca="false">IF('Felling&amp;Restocking'!J969="","",VLOOKUP( 'Felling&amp;Restocking'!J969,SpeciesList[],4,0))</f>
        <v/>
      </c>
      <c r="AJ969" s="362" t="str">
        <f aca="false">IF('Felling&amp;Restocking'!K969="","",IFERROR("," &amp; VLOOKUP( 'Felling&amp;Restocking'!K969,SpeciesList[],2,0),"," &amp; 'Felling&amp;Restocking'!K969))</f>
        <v/>
      </c>
      <c r="AK969" s="362" t="str">
        <f aca="false">IF('Felling&amp;Restocking'!K969="","",VLOOKUP( 'Felling&amp;Restocking'!K969,SpeciesList[],4,0))</f>
        <v/>
      </c>
      <c r="AL969" s="362" t="str">
        <f aca="false">IF('Felling&amp;Restocking'!L969="","",IFERROR("," &amp; VLOOKUP( 'Felling&amp;Restocking'!L969,SpeciesList[],2,0),"," &amp; 'Felling&amp;Restocking'!L969))</f>
        <v/>
      </c>
      <c r="AM969" s="362" t="str">
        <f aca="false">IF('Felling&amp;Restocking'!L969="","",VLOOKUP( 'Felling&amp;Restocking'!L969,SpeciesList[],4,0))</f>
        <v/>
      </c>
      <c r="AN969" s="362" t="str">
        <f aca="false">IF('Felling&amp;Restocking'!M969="","",IFERROR("," &amp; VLOOKUP( 'Felling&amp;Restocking'!M969,SpeciesList[],2,0),"," &amp; 'Felling&amp;Restocking'!M969))</f>
        <v/>
      </c>
      <c r="AO969" s="362" t="str">
        <f aca="false">IF('Felling&amp;Restocking'!M969="","",VLOOKUP( 'Felling&amp;Restocking'!M969,SpeciesList[],4,0))</f>
        <v/>
      </c>
      <c r="AP969" s="362" t="str">
        <f aca="false">IF('Felling&amp;Restocking'!N969="","",IFERROR("," &amp; VLOOKUP( 'Felling&amp;Restocking'!N969,SpeciesList[],2,0),"," &amp; 'Felling&amp;Restocking'!N969))</f>
        <v/>
      </c>
      <c r="AQ969" s="362" t="str">
        <f aca="false">IF('Felling&amp;Restocking'!N969="","",VLOOKUP( 'Felling&amp;Restocking'!N969,SpeciesList[],4,0))</f>
        <v/>
      </c>
      <c r="AT969" s="362" t="str">
        <f aca="false">IF('Sub-Cpt Record'!A969&lt;&gt;"",CONCATENATE('Sub-Cpt Record'!A969,'Sub-Cpt Record'!B969,'Sub-Cpt Record'!C969),"")</f>
        <v/>
      </c>
      <c r="AU969" s="362" t="n">
        <f aca="false">IF($AT969="",1,COUNTIFS($AT$11:$AT$1000, $AT969))</f>
        <v>1</v>
      </c>
      <c r="AV969" s="362" t="n">
        <f aca="false">IF(AT969&lt;&gt;"",'Sub-Cpt Record'!C969/CODE!AU969,0)</f>
        <v>0</v>
      </c>
    </row>
    <row r="970" customFormat="false" ht="15" hidden="false" customHeight="false" outlineLevel="0" collapsed="false">
      <c r="A970" s="362" t="str">
        <f aca="false">IF('Sub-Cpt Record'!B970="",IF(OR('Sub-Cpt Record'!A970=0,'Sub-Cpt Record'!A970=""),"",'Sub-Cpt Record'!A970),CONCATENATE('Sub-Cpt Record'!A970&amp;'Sub-Cpt Record'!B970))</f>
        <v/>
      </c>
      <c r="B970" s="362" t="n">
        <f aca="false">IF($A970="",1,COUNTIFS($A$11:$A$1000, $A970))</f>
        <v>1</v>
      </c>
      <c r="C970" s="363" t="str">
        <f aca="false">IF('Sub-Cpt Record'!E970 = "","",'Sub-Cpt Record'!E970&amp;"  ")</f>
        <v/>
      </c>
      <c r="D970" s="362" t="str">
        <f aca="false">IF('Sub-Cpt Record'!F970 = "","",'Sub-Cpt Record'!F970&amp;"  ")</f>
        <v/>
      </c>
      <c r="E970" s="362" t="str">
        <f aca="false">IF('Sub-Cpt Record'!G970 = "","",'Sub-Cpt Record'!G970&amp;"  ")</f>
        <v/>
      </c>
      <c r="F970" s="362" t="str">
        <f aca="false">IF('Sub-Cpt Record'!H970 = "","",'Sub-Cpt Record'!H970&amp;"  ")</f>
        <v/>
      </c>
      <c r="G970" s="362" t="str">
        <f aca="false">IF('Sub-Cpt Record'!I970 = "","",'Sub-Cpt Record'!I970&amp;"  ")</f>
        <v/>
      </c>
      <c r="H970" s="362" t="str">
        <f aca="false">IF('Sub-Cpt Record'!J970 = "","",'Sub-Cpt Record'!J970&amp;"  ")</f>
        <v/>
      </c>
      <c r="I970" s="364" t="str">
        <f aca="false">CONCATENATE(C970&amp;D970&amp;E970&amp;F970&amp;G970&amp;H970)</f>
        <v/>
      </c>
      <c r="J970" s="362" t="n">
        <f aca="false">IF(A970&lt;&gt;"",'Sub-Cpt Record'!C970/CODE!B970,0)</f>
        <v>0</v>
      </c>
      <c r="L970" s="365" t="str">
        <f aca="false">IF(A970="",IF(L971=1,1,""),1)</f>
        <v/>
      </c>
      <c r="N970" s="366" t="n">
        <f aca="false">COUNTIFS('Felling&amp;Restocking'!$A$11:$A$1000, 'Felling&amp;Restocking'!$A970, 'Felling&amp;Restocking'!$B$11:$B$1000, 'Felling&amp;Restocking'!$B970, 'Felling&amp;Restocking'!$H$11:$H$1000, 'Felling&amp;Restocking'!$H970)</f>
        <v>0</v>
      </c>
      <c r="O970" s="366" t="n">
        <f aca="false">IF(OR('Felling&amp;Restocking'!H970=0,'Felling&amp;Restocking'!H970=""),0,1)</f>
        <v>0</v>
      </c>
      <c r="P970" s="367" t="n">
        <f aca="false">SUM('Felling&amp;Restocking'!O970+'Felling&amp;Restocking'!P970)</f>
        <v>0</v>
      </c>
      <c r="S970" s="369" t="n">
        <f aca="false">IF(AND(O970&lt;&gt;0,P970&lt;&gt;0,'Felling&amp;Restocking'!G970&lt;&gt;0,AA970="",AC970=""),1,0)</f>
        <v>0</v>
      </c>
      <c r="T970" s="370" t="str">
        <f aca="false">IF(OR('Felling&amp;Restocking'!G970=0,'Felling&amp;Restocking'!G970=""),"",SUM('Felling&amp;Restocking'!O970/P970)*'Felling&amp;Restocking'!G970)</f>
        <v/>
      </c>
      <c r="U970" s="370" t="str">
        <f aca="false">IF(OR('Felling&amp;Restocking'!G970=0,'Felling&amp;Restocking'!G970=""),"",SUM('Felling&amp;Restocking'!P970/P970)*'Felling&amp;Restocking'!G970)</f>
        <v/>
      </c>
      <c r="V970" s="371" t="n">
        <f aca="false">IF(CONCATENATE('Felling&amp;Restocking'!U970&amp;'Felling&amp;Restocking'!W970&amp;'Felling&amp;Restocking'!Y970&amp;'Felling&amp;Restocking'!AA970&amp;'Felling&amp;Restocking'!AC970)="",0,1)</f>
        <v>0</v>
      </c>
      <c r="W970" s="372" t="n">
        <f aca="false">IF(OR(OR(TRIM('Felling&amp;Restocking'!H970)="T",TRIM('Felling&amp;Restocking'!H970)="DF",TRIM('Felling&amp;Restocking'!H970)="OS"),O970=0),0,1)</f>
        <v>0</v>
      </c>
      <c r="X970" s="372" t="n">
        <f aca="false">IF(OR('Felling&amp;Restocking'!$S970="",OR('Felling&amp;Restocking'!$S970=0,'Felling&amp;Restocking'!$S970="N/A")),0,1)</f>
        <v>0</v>
      </c>
      <c r="Y970" s="362" t="str">
        <f aca="false">IF(W970=1,T970,"")</f>
        <v/>
      </c>
      <c r="Z970" s="362" t="str">
        <f aca="false">IF(W970=1,U970,"")</f>
        <v/>
      </c>
      <c r="AA970" s="363" t="str">
        <f aca="false">CONCATENATE(IF(AND(AG970="B",AF970&lt;&gt;""),AF970,""),IF(AND(AI970="B",AH970&lt;&gt;""),AH970,""),IF(AND(AK970="B",AJ970&lt;&gt;""),AJ970,""),IF(AND(AM970="B",AL970&lt;&gt;""),AL970,""),IF(AND(AO970="B",AN970&lt;&gt;""),AN970,""),IF(AND(AQ970="B",AP970&lt;&gt;""),AP970,""))</f>
        <v/>
      </c>
      <c r="AC970" s="362" t="str">
        <f aca="false">CONCATENATE(IF(AND(AG970="C",AF970&lt;&gt;""),AF970,""),IF(AND(AI970="C",AH970&lt;&gt;""),AH970,""),IF(AND(AK970="C",AJ970&lt;&gt;""),AJ970,""),IF(AND(AM970="C",AL970&lt;&gt;""),AL970,""),IF(AND(AO970="C",AN970&lt;&gt;""),AN970,""),IF(AND(AQ970="C",AP970&lt;&gt;""),AP970,""))</f>
        <v/>
      </c>
      <c r="AE970" s="362" t="str">
        <f aca="false">CONCATENATE(IF(AS970="","",AS970),IF(AU970="","",AU970),IF(AW970="","",AW970),IF(AY970="","",AY970),IF(BA970="","",BA970),IF(BC970="","",BC970))</f>
        <v>1</v>
      </c>
      <c r="AF970" s="362" t="str">
        <f aca="false">IF('Felling&amp;Restocking'!I970="","",IFERROR(VLOOKUP( 'Felling&amp;Restocking'!I970,SpeciesList[],2,0),"," &amp; 'Felling&amp;Restocking'!I970))</f>
        <v/>
      </c>
      <c r="AG970" s="362" t="str">
        <f aca="false">IF('Felling&amp;Restocking'!I970="","",VLOOKUP( 'Felling&amp;Restocking'!I970,SpeciesList[],4,0))</f>
        <v/>
      </c>
      <c r="AH970" s="362" t="str">
        <f aca="false">IF('Felling&amp;Restocking'!J970="","",IFERROR("," &amp; VLOOKUP( 'Felling&amp;Restocking'!J970,SpeciesList[],2,0),"," &amp; 'Felling&amp;Restocking'!J970))</f>
        <v/>
      </c>
      <c r="AI970" s="362" t="str">
        <f aca="false">IF('Felling&amp;Restocking'!J970="","",VLOOKUP( 'Felling&amp;Restocking'!J970,SpeciesList[],4,0))</f>
        <v/>
      </c>
      <c r="AJ970" s="362" t="str">
        <f aca="false">IF('Felling&amp;Restocking'!K970="","",IFERROR("," &amp; VLOOKUP( 'Felling&amp;Restocking'!K970,SpeciesList[],2,0),"," &amp; 'Felling&amp;Restocking'!K970))</f>
        <v/>
      </c>
      <c r="AK970" s="362" t="str">
        <f aca="false">IF('Felling&amp;Restocking'!K970="","",VLOOKUP( 'Felling&amp;Restocking'!K970,SpeciesList[],4,0))</f>
        <v/>
      </c>
      <c r="AL970" s="362" t="str">
        <f aca="false">IF('Felling&amp;Restocking'!L970="","",IFERROR("," &amp; VLOOKUP( 'Felling&amp;Restocking'!L970,SpeciesList[],2,0),"," &amp; 'Felling&amp;Restocking'!L970))</f>
        <v/>
      </c>
      <c r="AM970" s="362" t="str">
        <f aca="false">IF('Felling&amp;Restocking'!L970="","",VLOOKUP( 'Felling&amp;Restocking'!L970,SpeciesList[],4,0))</f>
        <v/>
      </c>
      <c r="AN970" s="362" t="str">
        <f aca="false">IF('Felling&amp;Restocking'!M970="","",IFERROR("," &amp; VLOOKUP( 'Felling&amp;Restocking'!M970,SpeciesList[],2,0),"," &amp; 'Felling&amp;Restocking'!M970))</f>
        <v/>
      </c>
      <c r="AO970" s="362" t="str">
        <f aca="false">IF('Felling&amp;Restocking'!M970="","",VLOOKUP( 'Felling&amp;Restocking'!M970,SpeciesList[],4,0))</f>
        <v/>
      </c>
      <c r="AP970" s="362" t="str">
        <f aca="false">IF('Felling&amp;Restocking'!N970="","",IFERROR("," &amp; VLOOKUP( 'Felling&amp;Restocking'!N970,SpeciesList[],2,0),"," &amp; 'Felling&amp;Restocking'!N970))</f>
        <v/>
      </c>
      <c r="AQ970" s="362" t="str">
        <f aca="false">IF('Felling&amp;Restocking'!N970="","",VLOOKUP( 'Felling&amp;Restocking'!N970,SpeciesList[],4,0))</f>
        <v/>
      </c>
      <c r="AT970" s="362" t="str">
        <f aca="false">IF('Sub-Cpt Record'!A970&lt;&gt;"",CONCATENATE('Sub-Cpt Record'!A970,'Sub-Cpt Record'!B970,'Sub-Cpt Record'!C970),"")</f>
        <v/>
      </c>
      <c r="AU970" s="362" t="n">
        <f aca="false">IF($AT970="",1,COUNTIFS($AT$11:$AT$1000, $AT970))</f>
        <v>1</v>
      </c>
      <c r="AV970" s="362" t="n">
        <f aca="false">IF(AT970&lt;&gt;"",'Sub-Cpt Record'!C970/CODE!AU970,0)</f>
        <v>0</v>
      </c>
    </row>
    <row r="971" customFormat="false" ht="15" hidden="false" customHeight="false" outlineLevel="0" collapsed="false">
      <c r="A971" s="362" t="str">
        <f aca="false">IF('Sub-Cpt Record'!B971="",IF(OR('Sub-Cpt Record'!A971=0,'Sub-Cpt Record'!A971=""),"",'Sub-Cpt Record'!A971),CONCATENATE('Sub-Cpt Record'!A971&amp;'Sub-Cpt Record'!B971))</f>
        <v/>
      </c>
      <c r="B971" s="362" t="n">
        <f aca="false">IF($A971="",1,COUNTIFS($A$11:$A$1000, $A971))</f>
        <v>1</v>
      </c>
      <c r="C971" s="363" t="str">
        <f aca="false">IF('Sub-Cpt Record'!E971 = "","",'Sub-Cpt Record'!E971&amp;"  ")</f>
        <v/>
      </c>
      <c r="D971" s="362" t="str">
        <f aca="false">IF('Sub-Cpt Record'!F971 = "","",'Sub-Cpt Record'!F971&amp;"  ")</f>
        <v/>
      </c>
      <c r="E971" s="362" t="str">
        <f aca="false">IF('Sub-Cpt Record'!G971 = "","",'Sub-Cpt Record'!G971&amp;"  ")</f>
        <v/>
      </c>
      <c r="F971" s="362" t="str">
        <f aca="false">IF('Sub-Cpt Record'!H971 = "","",'Sub-Cpt Record'!H971&amp;"  ")</f>
        <v/>
      </c>
      <c r="G971" s="362" t="str">
        <f aca="false">IF('Sub-Cpt Record'!I971 = "","",'Sub-Cpt Record'!I971&amp;"  ")</f>
        <v/>
      </c>
      <c r="H971" s="362" t="str">
        <f aca="false">IF('Sub-Cpt Record'!J971 = "","",'Sub-Cpt Record'!J971&amp;"  ")</f>
        <v/>
      </c>
      <c r="I971" s="364" t="str">
        <f aca="false">CONCATENATE(C971&amp;D971&amp;E971&amp;F971&amp;G971&amp;H971)</f>
        <v/>
      </c>
      <c r="J971" s="362" t="n">
        <f aca="false">IF(A971&lt;&gt;"",'Sub-Cpt Record'!C971/CODE!B971,0)</f>
        <v>0</v>
      </c>
      <c r="L971" s="365" t="str">
        <f aca="false">IF(A971="",IF(L972=1,1,""),1)</f>
        <v/>
      </c>
      <c r="N971" s="366" t="n">
        <f aca="false">COUNTIFS('Felling&amp;Restocking'!$A$11:$A$1000, 'Felling&amp;Restocking'!$A971, 'Felling&amp;Restocking'!$B$11:$B$1000, 'Felling&amp;Restocking'!$B971, 'Felling&amp;Restocking'!$H$11:$H$1000, 'Felling&amp;Restocking'!$H971)</f>
        <v>0</v>
      </c>
      <c r="O971" s="366" t="n">
        <f aca="false">IF(OR('Felling&amp;Restocking'!H971=0,'Felling&amp;Restocking'!H971=""),0,1)</f>
        <v>0</v>
      </c>
      <c r="P971" s="367" t="n">
        <f aca="false">SUM('Felling&amp;Restocking'!O971+'Felling&amp;Restocking'!P971)</f>
        <v>0</v>
      </c>
      <c r="S971" s="369" t="n">
        <f aca="false">IF(AND(O971&lt;&gt;0,P971&lt;&gt;0,'Felling&amp;Restocking'!G971&lt;&gt;0,AA971="",AC971=""),1,0)</f>
        <v>0</v>
      </c>
      <c r="T971" s="370" t="str">
        <f aca="false">IF(OR('Felling&amp;Restocking'!G971=0,'Felling&amp;Restocking'!G971=""),"",SUM('Felling&amp;Restocking'!O971/P971)*'Felling&amp;Restocking'!G971)</f>
        <v/>
      </c>
      <c r="U971" s="370" t="str">
        <f aca="false">IF(OR('Felling&amp;Restocking'!G971=0,'Felling&amp;Restocking'!G971=""),"",SUM('Felling&amp;Restocking'!P971/P971)*'Felling&amp;Restocking'!G971)</f>
        <v/>
      </c>
      <c r="V971" s="371" t="n">
        <f aca="false">IF(CONCATENATE('Felling&amp;Restocking'!U971&amp;'Felling&amp;Restocking'!W971&amp;'Felling&amp;Restocking'!Y971&amp;'Felling&amp;Restocking'!AA971&amp;'Felling&amp;Restocking'!AC971)="",0,1)</f>
        <v>0</v>
      </c>
      <c r="W971" s="372" t="n">
        <f aca="false">IF(OR(OR(TRIM('Felling&amp;Restocking'!H971)="T",TRIM('Felling&amp;Restocking'!H971)="DF",TRIM('Felling&amp;Restocking'!H971)="OS"),O971=0),0,1)</f>
        <v>0</v>
      </c>
      <c r="X971" s="372" t="n">
        <f aca="false">IF(OR('Felling&amp;Restocking'!$S971="",OR('Felling&amp;Restocking'!$S971=0,'Felling&amp;Restocking'!$S971="N/A")),0,1)</f>
        <v>0</v>
      </c>
      <c r="Y971" s="362" t="str">
        <f aca="false">IF(W971=1,T971,"")</f>
        <v/>
      </c>
      <c r="Z971" s="362" t="str">
        <f aca="false">IF(W971=1,U971,"")</f>
        <v/>
      </c>
      <c r="AA971" s="363" t="str">
        <f aca="false">CONCATENATE(IF(AND(AG971="B",AF971&lt;&gt;""),AF971,""),IF(AND(AI971="B",AH971&lt;&gt;""),AH971,""),IF(AND(AK971="B",AJ971&lt;&gt;""),AJ971,""),IF(AND(AM971="B",AL971&lt;&gt;""),AL971,""),IF(AND(AO971="B",AN971&lt;&gt;""),AN971,""),IF(AND(AQ971="B",AP971&lt;&gt;""),AP971,""))</f>
        <v/>
      </c>
      <c r="AC971" s="362" t="str">
        <f aca="false">CONCATENATE(IF(AND(AG971="C",AF971&lt;&gt;""),AF971,""),IF(AND(AI971="C",AH971&lt;&gt;""),AH971,""),IF(AND(AK971="C",AJ971&lt;&gt;""),AJ971,""),IF(AND(AM971="C",AL971&lt;&gt;""),AL971,""),IF(AND(AO971="C",AN971&lt;&gt;""),AN971,""),IF(AND(AQ971="C",AP971&lt;&gt;""),AP971,""))</f>
        <v/>
      </c>
      <c r="AE971" s="362" t="str">
        <f aca="false">CONCATENATE(IF(AS971="","",AS971),IF(AU971="","",AU971),IF(AW971="","",AW971),IF(AY971="","",AY971),IF(BA971="","",BA971),IF(BC971="","",BC971))</f>
        <v>1</v>
      </c>
      <c r="AF971" s="362" t="str">
        <f aca="false">IF('Felling&amp;Restocking'!I971="","",IFERROR(VLOOKUP( 'Felling&amp;Restocking'!I971,SpeciesList[],2,0),"," &amp; 'Felling&amp;Restocking'!I971))</f>
        <v/>
      </c>
      <c r="AG971" s="362" t="str">
        <f aca="false">IF('Felling&amp;Restocking'!I971="","",VLOOKUP( 'Felling&amp;Restocking'!I971,SpeciesList[],4,0))</f>
        <v/>
      </c>
      <c r="AH971" s="362" t="str">
        <f aca="false">IF('Felling&amp;Restocking'!J971="","",IFERROR("," &amp; VLOOKUP( 'Felling&amp;Restocking'!J971,SpeciesList[],2,0),"," &amp; 'Felling&amp;Restocking'!J971))</f>
        <v/>
      </c>
      <c r="AI971" s="362" t="str">
        <f aca="false">IF('Felling&amp;Restocking'!J971="","",VLOOKUP( 'Felling&amp;Restocking'!J971,SpeciesList[],4,0))</f>
        <v/>
      </c>
      <c r="AJ971" s="362" t="str">
        <f aca="false">IF('Felling&amp;Restocking'!K971="","",IFERROR("," &amp; VLOOKUP( 'Felling&amp;Restocking'!K971,SpeciesList[],2,0),"," &amp; 'Felling&amp;Restocking'!K971))</f>
        <v/>
      </c>
      <c r="AK971" s="362" t="str">
        <f aca="false">IF('Felling&amp;Restocking'!K971="","",VLOOKUP( 'Felling&amp;Restocking'!K971,SpeciesList[],4,0))</f>
        <v/>
      </c>
      <c r="AL971" s="362" t="str">
        <f aca="false">IF('Felling&amp;Restocking'!L971="","",IFERROR("," &amp; VLOOKUP( 'Felling&amp;Restocking'!L971,SpeciesList[],2,0),"," &amp; 'Felling&amp;Restocking'!L971))</f>
        <v/>
      </c>
      <c r="AM971" s="362" t="str">
        <f aca="false">IF('Felling&amp;Restocking'!L971="","",VLOOKUP( 'Felling&amp;Restocking'!L971,SpeciesList[],4,0))</f>
        <v/>
      </c>
      <c r="AN971" s="362" t="str">
        <f aca="false">IF('Felling&amp;Restocking'!M971="","",IFERROR("," &amp; VLOOKUP( 'Felling&amp;Restocking'!M971,SpeciesList[],2,0),"," &amp; 'Felling&amp;Restocking'!M971))</f>
        <v/>
      </c>
      <c r="AO971" s="362" t="str">
        <f aca="false">IF('Felling&amp;Restocking'!M971="","",VLOOKUP( 'Felling&amp;Restocking'!M971,SpeciesList[],4,0))</f>
        <v/>
      </c>
      <c r="AP971" s="362" t="str">
        <f aca="false">IF('Felling&amp;Restocking'!N971="","",IFERROR("," &amp; VLOOKUP( 'Felling&amp;Restocking'!N971,SpeciesList[],2,0),"," &amp; 'Felling&amp;Restocking'!N971))</f>
        <v/>
      </c>
      <c r="AQ971" s="362" t="str">
        <f aca="false">IF('Felling&amp;Restocking'!N971="","",VLOOKUP( 'Felling&amp;Restocking'!N971,SpeciesList[],4,0))</f>
        <v/>
      </c>
      <c r="AT971" s="362" t="str">
        <f aca="false">IF('Sub-Cpt Record'!A971&lt;&gt;"",CONCATENATE('Sub-Cpt Record'!A971,'Sub-Cpt Record'!B971,'Sub-Cpt Record'!C971),"")</f>
        <v/>
      </c>
      <c r="AU971" s="362" t="n">
        <f aca="false">IF($AT971="",1,COUNTIFS($AT$11:$AT$1000, $AT971))</f>
        <v>1</v>
      </c>
      <c r="AV971" s="362" t="n">
        <f aca="false">IF(AT971&lt;&gt;"",'Sub-Cpt Record'!C971/CODE!AU971,0)</f>
        <v>0</v>
      </c>
    </row>
    <row r="972" customFormat="false" ht="15" hidden="false" customHeight="false" outlineLevel="0" collapsed="false">
      <c r="A972" s="362" t="str">
        <f aca="false">IF('Sub-Cpt Record'!B972="",IF(OR('Sub-Cpt Record'!A972=0,'Sub-Cpt Record'!A972=""),"",'Sub-Cpt Record'!A972),CONCATENATE('Sub-Cpt Record'!A972&amp;'Sub-Cpt Record'!B972))</f>
        <v/>
      </c>
      <c r="B972" s="362" t="n">
        <f aca="false">IF($A972="",1,COUNTIFS($A$11:$A$1000, $A972))</f>
        <v>1</v>
      </c>
      <c r="C972" s="363" t="str">
        <f aca="false">IF('Sub-Cpt Record'!E972 = "","",'Sub-Cpt Record'!E972&amp;"  ")</f>
        <v/>
      </c>
      <c r="D972" s="362" t="str">
        <f aca="false">IF('Sub-Cpt Record'!F972 = "","",'Sub-Cpt Record'!F972&amp;"  ")</f>
        <v/>
      </c>
      <c r="E972" s="362" t="str">
        <f aca="false">IF('Sub-Cpt Record'!G972 = "","",'Sub-Cpt Record'!G972&amp;"  ")</f>
        <v/>
      </c>
      <c r="F972" s="362" t="str">
        <f aca="false">IF('Sub-Cpt Record'!H972 = "","",'Sub-Cpt Record'!H972&amp;"  ")</f>
        <v/>
      </c>
      <c r="G972" s="362" t="str">
        <f aca="false">IF('Sub-Cpt Record'!I972 = "","",'Sub-Cpt Record'!I972&amp;"  ")</f>
        <v/>
      </c>
      <c r="H972" s="362" t="str">
        <f aca="false">IF('Sub-Cpt Record'!J972 = "","",'Sub-Cpt Record'!J972&amp;"  ")</f>
        <v/>
      </c>
      <c r="I972" s="364" t="str">
        <f aca="false">CONCATENATE(C972&amp;D972&amp;E972&amp;F972&amp;G972&amp;H972)</f>
        <v/>
      </c>
      <c r="J972" s="362" t="n">
        <f aca="false">IF(A972&lt;&gt;"",'Sub-Cpt Record'!C972/CODE!B972,0)</f>
        <v>0</v>
      </c>
      <c r="L972" s="365" t="str">
        <f aca="false">IF(A972="",IF(L973=1,1,""),1)</f>
        <v/>
      </c>
      <c r="N972" s="366" t="n">
        <f aca="false">COUNTIFS('Felling&amp;Restocking'!$A$11:$A$1000, 'Felling&amp;Restocking'!$A972, 'Felling&amp;Restocking'!$B$11:$B$1000, 'Felling&amp;Restocking'!$B972, 'Felling&amp;Restocking'!$H$11:$H$1000, 'Felling&amp;Restocking'!$H972)</f>
        <v>0</v>
      </c>
      <c r="O972" s="366" t="n">
        <f aca="false">IF(OR('Felling&amp;Restocking'!H972=0,'Felling&amp;Restocking'!H972=""),0,1)</f>
        <v>0</v>
      </c>
      <c r="P972" s="367" t="n">
        <f aca="false">SUM('Felling&amp;Restocking'!O972+'Felling&amp;Restocking'!P972)</f>
        <v>0</v>
      </c>
      <c r="S972" s="369" t="n">
        <f aca="false">IF(AND(O972&lt;&gt;0,P972&lt;&gt;0,'Felling&amp;Restocking'!G972&lt;&gt;0,AA972="",AC972=""),1,0)</f>
        <v>0</v>
      </c>
      <c r="T972" s="370" t="str">
        <f aca="false">IF(OR('Felling&amp;Restocking'!G972=0,'Felling&amp;Restocking'!G972=""),"",SUM('Felling&amp;Restocking'!O972/P972)*'Felling&amp;Restocking'!G972)</f>
        <v/>
      </c>
      <c r="U972" s="370" t="str">
        <f aca="false">IF(OR('Felling&amp;Restocking'!G972=0,'Felling&amp;Restocking'!G972=""),"",SUM('Felling&amp;Restocking'!P972/P972)*'Felling&amp;Restocking'!G972)</f>
        <v/>
      </c>
      <c r="V972" s="371" t="n">
        <f aca="false">IF(CONCATENATE('Felling&amp;Restocking'!U972&amp;'Felling&amp;Restocking'!W972&amp;'Felling&amp;Restocking'!Y972&amp;'Felling&amp;Restocking'!AA972&amp;'Felling&amp;Restocking'!AC972)="",0,1)</f>
        <v>0</v>
      </c>
      <c r="W972" s="372" t="n">
        <f aca="false">IF(OR(OR(TRIM('Felling&amp;Restocking'!H972)="T",TRIM('Felling&amp;Restocking'!H972)="DF",TRIM('Felling&amp;Restocking'!H972)="OS"),O972=0),0,1)</f>
        <v>0</v>
      </c>
      <c r="X972" s="372" t="n">
        <f aca="false">IF(OR('Felling&amp;Restocking'!$S972="",OR('Felling&amp;Restocking'!$S972=0,'Felling&amp;Restocking'!$S972="N/A")),0,1)</f>
        <v>0</v>
      </c>
      <c r="Y972" s="362" t="str">
        <f aca="false">IF(W972=1,T972,"")</f>
        <v/>
      </c>
      <c r="Z972" s="362" t="str">
        <f aca="false">IF(W972=1,U972,"")</f>
        <v/>
      </c>
      <c r="AA972" s="363" t="str">
        <f aca="false">CONCATENATE(IF(AND(AG972="B",AF972&lt;&gt;""),AF972,""),IF(AND(AI972="B",AH972&lt;&gt;""),AH972,""),IF(AND(AK972="B",AJ972&lt;&gt;""),AJ972,""),IF(AND(AM972="B",AL972&lt;&gt;""),AL972,""),IF(AND(AO972="B",AN972&lt;&gt;""),AN972,""),IF(AND(AQ972="B",AP972&lt;&gt;""),AP972,""))</f>
        <v/>
      </c>
      <c r="AC972" s="362" t="str">
        <f aca="false">CONCATENATE(IF(AND(AG972="C",AF972&lt;&gt;""),AF972,""),IF(AND(AI972="C",AH972&lt;&gt;""),AH972,""),IF(AND(AK972="C",AJ972&lt;&gt;""),AJ972,""),IF(AND(AM972="C",AL972&lt;&gt;""),AL972,""),IF(AND(AO972="C",AN972&lt;&gt;""),AN972,""),IF(AND(AQ972="C",AP972&lt;&gt;""),AP972,""))</f>
        <v/>
      </c>
      <c r="AE972" s="362" t="str">
        <f aca="false">CONCATENATE(IF(AS972="","",AS972),IF(AU972="","",AU972),IF(AW972="","",AW972),IF(AY972="","",AY972),IF(BA972="","",BA972),IF(BC972="","",BC972))</f>
        <v>1</v>
      </c>
      <c r="AF972" s="362" t="str">
        <f aca="false">IF('Felling&amp;Restocking'!I972="","",IFERROR(VLOOKUP( 'Felling&amp;Restocking'!I972,SpeciesList[],2,0),"," &amp; 'Felling&amp;Restocking'!I972))</f>
        <v/>
      </c>
      <c r="AG972" s="362" t="str">
        <f aca="false">IF('Felling&amp;Restocking'!I972="","",VLOOKUP( 'Felling&amp;Restocking'!I972,SpeciesList[],4,0))</f>
        <v/>
      </c>
      <c r="AH972" s="362" t="str">
        <f aca="false">IF('Felling&amp;Restocking'!J972="","",IFERROR("," &amp; VLOOKUP( 'Felling&amp;Restocking'!J972,SpeciesList[],2,0),"," &amp; 'Felling&amp;Restocking'!J972))</f>
        <v/>
      </c>
      <c r="AI972" s="362" t="str">
        <f aca="false">IF('Felling&amp;Restocking'!J972="","",VLOOKUP( 'Felling&amp;Restocking'!J972,SpeciesList[],4,0))</f>
        <v/>
      </c>
      <c r="AJ972" s="362" t="str">
        <f aca="false">IF('Felling&amp;Restocking'!K972="","",IFERROR("," &amp; VLOOKUP( 'Felling&amp;Restocking'!K972,SpeciesList[],2,0),"," &amp; 'Felling&amp;Restocking'!K972))</f>
        <v/>
      </c>
      <c r="AK972" s="362" t="str">
        <f aca="false">IF('Felling&amp;Restocking'!K972="","",VLOOKUP( 'Felling&amp;Restocking'!K972,SpeciesList[],4,0))</f>
        <v/>
      </c>
      <c r="AL972" s="362" t="str">
        <f aca="false">IF('Felling&amp;Restocking'!L972="","",IFERROR("," &amp; VLOOKUP( 'Felling&amp;Restocking'!L972,SpeciesList[],2,0),"," &amp; 'Felling&amp;Restocking'!L972))</f>
        <v/>
      </c>
      <c r="AM972" s="362" t="str">
        <f aca="false">IF('Felling&amp;Restocking'!L972="","",VLOOKUP( 'Felling&amp;Restocking'!L972,SpeciesList[],4,0))</f>
        <v/>
      </c>
      <c r="AN972" s="362" t="str">
        <f aca="false">IF('Felling&amp;Restocking'!M972="","",IFERROR("," &amp; VLOOKUP( 'Felling&amp;Restocking'!M972,SpeciesList[],2,0),"," &amp; 'Felling&amp;Restocking'!M972))</f>
        <v/>
      </c>
      <c r="AO972" s="362" t="str">
        <f aca="false">IF('Felling&amp;Restocking'!M972="","",VLOOKUP( 'Felling&amp;Restocking'!M972,SpeciesList[],4,0))</f>
        <v/>
      </c>
      <c r="AP972" s="362" t="str">
        <f aca="false">IF('Felling&amp;Restocking'!N972="","",IFERROR("," &amp; VLOOKUP( 'Felling&amp;Restocking'!N972,SpeciesList[],2,0),"," &amp; 'Felling&amp;Restocking'!N972))</f>
        <v/>
      </c>
      <c r="AQ972" s="362" t="str">
        <f aca="false">IF('Felling&amp;Restocking'!N972="","",VLOOKUP( 'Felling&amp;Restocking'!N972,SpeciesList[],4,0))</f>
        <v/>
      </c>
      <c r="AT972" s="362" t="str">
        <f aca="false">IF('Sub-Cpt Record'!A972&lt;&gt;"",CONCATENATE('Sub-Cpt Record'!A972,'Sub-Cpt Record'!B972,'Sub-Cpt Record'!C972),"")</f>
        <v/>
      </c>
      <c r="AU972" s="362" t="n">
        <f aca="false">IF($AT972="",1,COUNTIFS($AT$11:$AT$1000, $AT972))</f>
        <v>1</v>
      </c>
      <c r="AV972" s="362" t="n">
        <f aca="false">IF(AT972&lt;&gt;"",'Sub-Cpt Record'!C972/CODE!AU972,0)</f>
        <v>0</v>
      </c>
    </row>
    <row r="973" customFormat="false" ht="15" hidden="false" customHeight="false" outlineLevel="0" collapsed="false">
      <c r="A973" s="362" t="str">
        <f aca="false">IF('Sub-Cpt Record'!B973="",IF(OR('Sub-Cpt Record'!A973=0,'Sub-Cpt Record'!A973=""),"",'Sub-Cpt Record'!A973),CONCATENATE('Sub-Cpt Record'!A973&amp;'Sub-Cpt Record'!B973))</f>
        <v/>
      </c>
      <c r="B973" s="362" t="n">
        <f aca="false">IF($A973="",1,COUNTIFS($A$11:$A$1000, $A973))</f>
        <v>1</v>
      </c>
      <c r="C973" s="363" t="str">
        <f aca="false">IF('Sub-Cpt Record'!E973 = "","",'Sub-Cpt Record'!E973&amp;"  ")</f>
        <v/>
      </c>
      <c r="D973" s="362" t="str">
        <f aca="false">IF('Sub-Cpt Record'!F973 = "","",'Sub-Cpt Record'!F973&amp;"  ")</f>
        <v/>
      </c>
      <c r="E973" s="362" t="str">
        <f aca="false">IF('Sub-Cpt Record'!G973 = "","",'Sub-Cpt Record'!G973&amp;"  ")</f>
        <v/>
      </c>
      <c r="F973" s="362" t="str">
        <f aca="false">IF('Sub-Cpt Record'!H973 = "","",'Sub-Cpt Record'!H973&amp;"  ")</f>
        <v/>
      </c>
      <c r="G973" s="362" t="str">
        <f aca="false">IF('Sub-Cpt Record'!I973 = "","",'Sub-Cpt Record'!I973&amp;"  ")</f>
        <v/>
      </c>
      <c r="H973" s="362" t="str">
        <f aca="false">IF('Sub-Cpt Record'!J973 = "","",'Sub-Cpt Record'!J973&amp;"  ")</f>
        <v/>
      </c>
      <c r="I973" s="364" t="str">
        <f aca="false">CONCATENATE(C973&amp;D973&amp;E973&amp;F973&amp;G973&amp;H973)</f>
        <v/>
      </c>
      <c r="J973" s="362" t="n">
        <f aca="false">IF(A973&lt;&gt;"",'Sub-Cpt Record'!C973/CODE!B973,0)</f>
        <v>0</v>
      </c>
      <c r="L973" s="365" t="str">
        <f aca="false">IF(A973="",IF(L974=1,1,""),1)</f>
        <v/>
      </c>
      <c r="N973" s="366" t="n">
        <f aca="false">COUNTIFS('Felling&amp;Restocking'!$A$11:$A$1000, 'Felling&amp;Restocking'!$A973, 'Felling&amp;Restocking'!$B$11:$B$1000, 'Felling&amp;Restocking'!$B973, 'Felling&amp;Restocking'!$H$11:$H$1000, 'Felling&amp;Restocking'!$H973)</f>
        <v>0</v>
      </c>
      <c r="O973" s="366" t="n">
        <f aca="false">IF(OR('Felling&amp;Restocking'!H973=0,'Felling&amp;Restocking'!H973=""),0,1)</f>
        <v>0</v>
      </c>
      <c r="P973" s="367" t="n">
        <f aca="false">SUM('Felling&amp;Restocking'!O973+'Felling&amp;Restocking'!P973)</f>
        <v>0</v>
      </c>
      <c r="S973" s="369" t="n">
        <f aca="false">IF(AND(O973&lt;&gt;0,P973&lt;&gt;0,'Felling&amp;Restocking'!G973&lt;&gt;0,AA973="",AC973=""),1,0)</f>
        <v>0</v>
      </c>
      <c r="T973" s="370" t="str">
        <f aca="false">IF(OR('Felling&amp;Restocking'!G973=0,'Felling&amp;Restocking'!G973=""),"",SUM('Felling&amp;Restocking'!O973/P973)*'Felling&amp;Restocking'!G973)</f>
        <v/>
      </c>
      <c r="U973" s="370" t="str">
        <f aca="false">IF(OR('Felling&amp;Restocking'!G973=0,'Felling&amp;Restocking'!G973=""),"",SUM('Felling&amp;Restocking'!P973/P973)*'Felling&amp;Restocking'!G973)</f>
        <v/>
      </c>
      <c r="V973" s="371" t="n">
        <f aca="false">IF(CONCATENATE('Felling&amp;Restocking'!U973&amp;'Felling&amp;Restocking'!W973&amp;'Felling&amp;Restocking'!Y973&amp;'Felling&amp;Restocking'!AA973&amp;'Felling&amp;Restocking'!AC973)="",0,1)</f>
        <v>0</v>
      </c>
      <c r="W973" s="372" t="n">
        <f aca="false">IF(OR(OR(TRIM('Felling&amp;Restocking'!H973)="T",TRIM('Felling&amp;Restocking'!H973)="DF",TRIM('Felling&amp;Restocking'!H973)="OS"),O973=0),0,1)</f>
        <v>0</v>
      </c>
      <c r="X973" s="372" t="n">
        <f aca="false">IF(OR('Felling&amp;Restocking'!$S973="",OR('Felling&amp;Restocking'!$S973=0,'Felling&amp;Restocking'!$S973="N/A")),0,1)</f>
        <v>0</v>
      </c>
      <c r="Y973" s="362" t="str">
        <f aca="false">IF(W973=1,T973,"")</f>
        <v/>
      </c>
      <c r="Z973" s="362" t="str">
        <f aca="false">IF(W973=1,U973,"")</f>
        <v/>
      </c>
      <c r="AA973" s="363" t="str">
        <f aca="false">CONCATENATE(IF(AND(AG973="B",AF973&lt;&gt;""),AF973,""),IF(AND(AI973="B",AH973&lt;&gt;""),AH973,""),IF(AND(AK973="B",AJ973&lt;&gt;""),AJ973,""),IF(AND(AM973="B",AL973&lt;&gt;""),AL973,""),IF(AND(AO973="B",AN973&lt;&gt;""),AN973,""),IF(AND(AQ973="B",AP973&lt;&gt;""),AP973,""))</f>
        <v/>
      </c>
      <c r="AC973" s="362" t="str">
        <f aca="false">CONCATENATE(IF(AND(AG973="C",AF973&lt;&gt;""),AF973,""),IF(AND(AI973="C",AH973&lt;&gt;""),AH973,""),IF(AND(AK973="C",AJ973&lt;&gt;""),AJ973,""),IF(AND(AM973="C",AL973&lt;&gt;""),AL973,""),IF(AND(AO973="C",AN973&lt;&gt;""),AN973,""),IF(AND(AQ973="C",AP973&lt;&gt;""),AP973,""))</f>
        <v/>
      </c>
      <c r="AE973" s="362" t="str">
        <f aca="false">CONCATENATE(IF(AS973="","",AS973),IF(AU973="","",AU973),IF(AW973="","",AW973),IF(AY973="","",AY973),IF(BA973="","",BA973),IF(BC973="","",BC973))</f>
        <v>1</v>
      </c>
      <c r="AF973" s="362" t="str">
        <f aca="false">IF('Felling&amp;Restocking'!I973="","",IFERROR(VLOOKUP( 'Felling&amp;Restocking'!I973,SpeciesList[],2,0),"," &amp; 'Felling&amp;Restocking'!I973))</f>
        <v/>
      </c>
      <c r="AG973" s="362" t="str">
        <f aca="false">IF('Felling&amp;Restocking'!I973="","",VLOOKUP( 'Felling&amp;Restocking'!I973,SpeciesList[],4,0))</f>
        <v/>
      </c>
      <c r="AH973" s="362" t="str">
        <f aca="false">IF('Felling&amp;Restocking'!J973="","",IFERROR("," &amp; VLOOKUP( 'Felling&amp;Restocking'!J973,SpeciesList[],2,0),"," &amp; 'Felling&amp;Restocking'!J973))</f>
        <v/>
      </c>
      <c r="AI973" s="362" t="str">
        <f aca="false">IF('Felling&amp;Restocking'!J973="","",VLOOKUP( 'Felling&amp;Restocking'!J973,SpeciesList[],4,0))</f>
        <v/>
      </c>
      <c r="AJ973" s="362" t="str">
        <f aca="false">IF('Felling&amp;Restocking'!K973="","",IFERROR("," &amp; VLOOKUP( 'Felling&amp;Restocking'!K973,SpeciesList[],2,0),"," &amp; 'Felling&amp;Restocking'!K973))</f>
        <v/>
      </c>
      <c r="AK973" s="362" t="str">
        <f aca="false">IF('Felling&amp;Restocking'!K973="","",VLOOKUP( 'Felling&amp;Restocking'!K973,SpeciesList[],4,0))</f>
        <v/>
      </c>
      <c r="AL973" s="362" t="str">
        <f aca="false">IF('Felling&amp;Restocking'!L973="","",IFERROR("," &amp; VLOOKUP( 'Felling&amp;Restocking'!L973,SpeciesList[],2,0),"," &amp; 'Felling&amp;Restocking'!L973))</f>
        <v/>
      </c>
      <c r="AM973" s="362" t="str">
        <f aca="false">IF('Felling&amp;Restocking'!L973="","",VLOOKUP( 'Felling&amp;Restocking'!L973,SpeciesList[],4,0))</f>
        <v/>
      </c>
      <c r="AN973" s="362" t="str">
        <f aca="false">IF('Felling&amp;Restocking'!M973="","",IFERROR("," &amp; VLOOKUP( 'Felling&amp;Restocking'!M973,SpeciesList[],2,0),"," &amp; 'Felling&amp;Restocking'!M973))</f>
        <v/>
      </c>
      <c r="AO973" s="362" t="str">
        <f aca="false">IF('Felling&amp;Restocking'!M973="","",VLOOKUP( 'Felling&amp;Restocking'!M973,SpeciesList[],4,0))</f>
        <v/>
      </c>
      <c r="AP973" s="362" t="str">
        <f aca="false">IF('Felling&amp;Restocking'!N973="","",IFERROR("," &amp; VLOOKUP( 'Felling&amp;Restocking'!N973,SpeciesList[],2,0),"," &amp; 'Felling&amp;Restocking'!N973))</f>
        <v/>
      </c>
      <c r="AQ973" s="362" t="str">
        <f aca="false">IF('Felling&amp;Restocking'!N973="","",VLOOKUP( 'Felling&amp;Restocking'!N973,SpeciesList[],4,0))</f>
        <v/>
      </c>
      <c r="AT973" s="362" t="str">
        <f aca="false">IF('Sub-Cpt Record'!A973&lt;&gt;"",CONCATENATE('Sub-Cpt Record'!A973,'Sub-Cpt Record'!B973,'Sub-Cpt Record'!C973),"")</f>
        <v/>
      </c>
      <c r="AU973" s="362" t="n">
        <f aca="false">IF($AT973="",1,COUNTIFS($AT$11:$AT$1000, $AT973))</f>
        <v>1</v>
      </c>
      <c r="AV973" s="362" t="n">
        <f aca="false">IF(AT973&lt;&gt;"",'Sub-Cpt Record'!C973/CODE!AU973,0)</f>
        <v>0</v>
      </c>
    </row>
    <row r="974" customFormat="false" ht="15" hidden="false" customHeight="false" outlineLevel="0" collapsed="false">
      <c r="A974" s="362" t="str">
        <f aca="false">IF('Sub-Cpt Record'!B974="",IF(OR('Sub-Cpt Record'!A974=0,'Sub-Cpt Record'!A974=""),"",'Sub-Cpt Record'!A974),CONCATENATE('Sub-Cpt Record'!A974&amp;'Sub-Cpt Record'!B974))</f>
        <v/>
      </c>
      <c r="B974" s="362" t="n">
        <f aca="false">IF($A974="",1,COUNTIFS($A$11:$A$1000, $A974))</f>
        <v>1</v>
      </c>
      <c r="C974" s="363" t="str">
        <f aca="false">IF('Sub-Cpt Record'!E974 = "","",'Sub-Cpt Record'!E974&amp;"  ")</f>
        <v/>
      </c>
      <c r="D974" s="362" t="str">
        <f aca="false">IF('Sub-Cpt Record'!F974 = "","",'Sub-Cpt Record'!F974&amp;"  ")</f>
        <v/>
      </c>
      <c r="E974" s="362" t="str">
        <f aca="false">IF('Sub-Cpt Record'!G974 = "","",'Sub-Cpt Record'!G974&amp;"  ")</f>
        <v/>
      </c>
      <c r="F974" s="362" t="str">
        <f aca="false">IF('Sub-Cpt Record'!H974 = "","",'Sub-Cpt Record'!H974&amp;"  ")</f>
        <v/>
      </c>
      <c r="G974" s="362" t="str">
        <f aca="false">IF('Sub-Cpt Record'!I974 = "","",'Sub-Cpt Record'!I974&amp;"  ")</f>
        <v/>
      </c>
      <c r="H974" s="362" t="str">
        <f aca="false">IF('Sub-Cpt Record'!J974 = "","",'Sub-Cpt Record'!J974&amp;"  ")</f>
        <v/>
      </c>
      <c r="I974" s="364" t="str">
        <f aca="false">CONCATENATE(C974&amp;D974&amp;E974&amp;F974&amp;G974&amp;H974)</f>
        <v/>
      </c>
      <c r="J974" s="362" t="n">
        <f aca="false">IF(A974&lt;&gt;"",'Sub-Cpt Record'!C974/CODE!B974,0)</f>
        <v>0</v>
      </c>
      <c r="L974" s="365" t="str">
        <f aca="false">IF(A974="",IF(L975=1,1,""),1)</f>
        <v/>
      </c>
      <c r="N974" s="366" t="n">
        <f aca="false">COUNTIFS('Felling&amp;Restocking'!$A$11:$A$1000, 'Felling&amp;Restocking'!$A974, 'Felling&amp;Restocking'!$B$11:$B$1000, 'Felling&amp;Restocking'!$B974, 'Felling&amp;Restocking'!$H$11:$H$1000, 'Felling&amp;Restocking'!$H974)</f>
        <v>0</v>
      </c>
      <c r="O974" s="366" t="n">
        <f aca="false">IF(OR('Felling&amp;Restocking'!H974=0,'Felling&amp;Restocking'!H974=""),0,1)</f>
        <v>0</v>
      </c>
      <c r="P974" s="367" t="n">
        <f aca="false">SUM('Felling&amp;Restocking'!O974+'Felling&amp;Restocking'!P974)</f>
        <v>0</v>
      </c>
      <c r="S974" s="369" t="n">
        <f aca="false">IF(AND(O974&lt;&gt;0,P974&lt;&gt;0,'Felling&amp;Restocking'!G974&lt;&gt;0,AA974="",AC974=""),1,0)</f>
        <v>0</v>
      </c>
      <c r="T974" s="370" t="str">
        <f aca="false">IF(OR('Felling&amp;Restocking'!G974=0,'Felling&amp;Restocking'!G974=""),"",SUM('Felling&amp;Restocking'!O974/P974)*'Felling&amp;Restocking'!G974)</f>
        <v/>
      </c>
      <c r="U974" s="370" t="str">
        <f aca="false">IF(OR('Felling&amp;Restocking'!G974=0,'Felling&amp;Restocking'!G974=""),"",SUM('Felling&amp;Restocking'!P974/P974)*'Felling&amp;Restocking'!G974)</f>
        <v/>
      </c>
      <c r="V974" s="371" t="n">
        <f aca="false">IF(CONCATENATE('Felling&amp;Restocking'!U974&amp;'Felling&amp;Restocking'!W974&amp;'Felling&amp;Restocking'!Y974&amp;'Felling&amp;Restocking'!AA974&amp;'Felling&amp;Restocking'!AC974)="",0,1)</f>
        <v>0</v>
      </c>
      <c r="W974" s="372" t="n">
        <f aca="false">IF(OR(OR(TRIM('Felling&amp;Restocking'!H974)="T",TRIM('Felling&amp;Restocking'!H974)="DF",TRIM('Felling&amp;Restocking'!H974)="OS"),O974=0),0,1)</f>
        <v>0</v>
      </c>
      <c r="X974" s="372" t="n">
        <f aca="false">IF(OR('Felling&amp;Restocking'!$S974="",OR('Felling&amp;Restocking'!$S974=0,'Felling&amp;Restocking'!$S974="N/A")),0,1)</f>
        <v>0</v>
      </c>
      <c r="Y974" s="362" t="str">
        <f aca="false">IF(W974=1,T974,"")</f>
        <v/>
      </c>
      <c r="Z974" s="362" t="str">
        <f aca="false">IF(W974=1,U974,"")</f>
        <v/>
      </c>
      <c r="AA974" s="363" t="str">
        <f aca="false">CONCATENATE(IF(AND(AG974="B",AF974&lt;&gt;""),AF974,""),IF(AND(AI974="B",AH974&lt;&gt;""),AH974,""),IF(AND(AK974="B",AJ974&lt;&gt;""),AJ974,""),IF(AND(AM974="B",AL974&lt;&gt;""),AL974,""),IF(AND(AO974="B",AN974&lt;&gt;""),AN974,""),IF(AND(AQ974="B",AP974&lt;&gt;""),AP974,""))</f>
        <v/>
      </c>
      <c r="AC974" s="362" t="str">
        <f aca="false">CONCATENATE(IF(AND(AG974="C",AF974&lt;&gt;""),AF974,""),IF(AND(AI974="C",AH974&lt;&gt;""),AH974,""),IF(AND(AK974="C",AJ974&lt;&gt;""),AJ974,""),IF(AND(AM974="C",AL974&lt;&gt;""),AL974,""),IF(AND(AO974="C",AN974&lt;&gt;""),AN974,""),IF(AND(AQ974="C",AP974&lt;&gt;""),AP974,""))</f>
        <v/>
      </c>
      <c r="AE974" s="362" t="str">
        <f aca="false">CONCATENATE(IF(AS974="","",AS974),IF(AU974="","",AU974),IF(AW974="","",AW974),IF(AY974="","",AY974),IF(BA974="","",BA974),IF(BC974="","",BC974))</f>
        <v>1</v>
      </c>
      <c r="AF974" s="362" t="str">
        <f aca="false">IF('Felling&amp;Restocking'!I974="","",IFERROR(VLOOKUP( 'Felling&amp;Restocking'!I974,SpeciesList[],2,0),"," &amp; 'Felling&amp;Restocking'!I974))</f>
        <v/>
      </c>
      <c r="AG974" s="362" t="str">
        <f aca="false">IF('Felling&amp;Restocking'!I974="","",VLOOKUP( 'Felling&amp;Restocking'!I974,SpeciesList[],4,0))</f>
        <v/>
      </c>
      <c r="AH974" s="362" t="str">
        <f aca="false">IF('Felling&amp;Restocking'!J974="","",IFERROR("," &amp; VLOOKUP( 'Felling&amp;Restocking'!J974,SpeciesList[],2,0),"," &amp; 'Felling&amp;Restocking'!J974))</f>
        <v/>
      </c>
      <c r="AI974" s="362" t="str">
        <f aca="false">IF('Felling&amp;Restocking'!J974="","",VLOOKUP( 'Felling&amp;Restocking'!J974,SpeciesList[],4,0))</f>
        <v/>
      </c>
      <c r="AJ974" s="362" t="str">
        <f aca="false">IF('Felling&amp;Restocking'!K974="","",IFERROR("," &amp; VLOOKUP( 'Felling&amp;Restocking'!K974,SpeciesList[],2,0),"," &amp; 'Felling&amp;Restocking'!K974))</f>
        <v/>
      </c>
      <c r="AK974" s="362" t="str">
        <f aca="false">IF('Felling&amp;Restocking'!K974="","",VLOOKUP( 'Felling&amp;Restocking'!K974,SpeciesList[],4,0))</f>
        <v/>
      </c>
      <c r="AL974" s="362" t="str">
        <f aca="false">IF('Felling&amp;Restocking'!L974="","",IFERROR("," &amp; VLOOKUP( 'Felling&amp;Restocking'!L974,SpeciesList[],2,0),"," &amp; 'Felling&amp;Restocking'!L974))</f>
        <v/>
      </c>
      <c r="AM974" s="362" t="str">
        <f aca="false">IF('Felling&amp;Restocking'!L974="","",VLOOKUP( 'Felling&amp;Restocking'!L974,SpeciesList[],4,0))</f>
        <v/>
      </c>
      <c r="AN974" s="362" t="str">
        <f aca="false">IF('Felling&amp;Restocking'!M974="","",IFERROR("," &amp; VLOOKUP( 'Felling&amp;Restocking'!M974,SpeciesList[],2,0),"," &amp; 'Felling&amp;Restocking'!M974))</f>
        <v/>
      </c>
      <c r="AO974" s="362" t="str">
        <f aca="false">IF('Felling&amp;Restocking'!M974="","",VLOOKUP( 'Felling&amp;Restocking'!M974,SpeciesList[],4,0))</f>
        <v/>
      </c>
      <c r="AP974" s="362" t="str">
        <f aca="false">IF('Felling&amp;Restocking'!N974="","",IFERROR("," &amp; VLOOKUP( 'Felling&amp;Restocking'!N974,SpeciesList[],2,0),"," &amp; 'Felling&amp;Restocking'!N974))</f>
        <v/>
      </c>
      <c r="AQ974" s="362" t="str">
        <f aca="false">IF('Felling&amp;Restocking'!N974="","",VLOOKUP( 'Felling&amp;Restocking'!N974,SpeciesList[],4,0))</f>
        <v/>
      </c>
      <c r="AT974" s="362" t="str">
        <f aca="false">IF('Sub-Cpt Record'!A974&lt;&gt;"",CONCATENATE('Sub-Cpt Record'!A974,'Sub-Cpt Record'!B974,'Sub-Cpt Record'!C974),"")</f>
        <v/>
      </c>
      <c r="AU974" s="362" t="n">
        <f aca="false">IF($AT974="",1,COUNTIFS($AT$11:$AT$1000, $AT974))</f>
        <v>1</v>
      </c>
      <c r="AV974" s="362" t="n">
        <f aca="false">IF(AT974&lt;&gt;"",'Sub-Cpt Record'!C974/CODE!AU974,0)</f>
        <v>0</v>
      </c>
    </row>
    <row r="975" customFormat="false" ht="15" hidden="false" customHeight="false" outlineLevel="0" collapsed="false">
      <c r="A975" s="362" t="str">
        <f aca="false">IF('Sub-Cpt Record'!B975="",IF(OR('Sub-Cpt Record'!A975=0,'Sub-Cpt Record'!A975=""),"",'Sub-Cpt Record'!A975),CONCATENATE('Sub-Cpt Record'!A975&amp;'Sub-Cpt Record'!B975))</f>
        <v/>
      </c>
      <c r="B975" s="362" t="n">
        <f aca="false">IF($A975="",1,COUNTIFS($A$11:$A$1000, $A975))</f>
        <v>1</v>
      </c>
      <c r="C975" s="363" t="str">
        <f aca="false">IF('Sub-Cpt Record'!E975 = "","",'Sub-Cpt Record'!E975&amp;"  ")</f>
        <v/>
      </c>
      <c r="D975" s="362" t="str">
        <f aca="false">IF('Sub-Cpt Record'!F975 = "","",'Sub-Cpt Record'!F975&amp;"  ")</f>
        <v/>
      </c>
      <c r="E975" s="362" t="str">
        <f aca="false">IF('Sub-Cpt Record'!G975 = "","",'Sub-Cpt Record'!G975&amp;"  ")</f>
        <v/>
      </c>
      <c r="F975" s="362" t="str">
        <f aca="false">IF('Sub-Cpt Record'!H975 = "","",'Sub-Cpt Record'!H975&amp;"  ")</f>
        <v/>
      </c>
      <c r="G975" s="362" t="str">
        <f aca="false">IF('Sub-Cpt Record'!I975 = "","",'Sub-Cpt Record'!I975&amp;"  ")</f>
        <v/>
      </c>
      <c r="H975" s="362" t="str">
        <f aca="false">IF('Sub-Cpt Record'!J975 = "","",'Sub-Cpt Record'!J975&amp;"  ")</f>
        <v/>
      </c>
      <c r="I975" s="364" t="str">
        <f aca="false">CONCATENATE(C975&amp;D975&amp;E975&amp;F975&amp;G975&amp;H975)</f>
        <v/>
      </c>
      <c r="J975" s="362" t="n">
        <f aca="false">IF(A975&lt;&gt;"",'Sub-Cpt Record'!C975/CODE!B975,0)</f>
        <v>0</v>
      </c>
      <c r="L975" s="365" t="str">
        <f aca="false">IF(A975="",IF(L976=1,1,""),1)</f>
        <v/>
      </c>
      <c r="N975" s="366" t="n">
        <f aca="false">COUNTIFS('Felling&amp;Restocking'!$A$11:$A$1000, 'Felling&amp;Restocking'!$A975, 'Felling&amp;Restocking'!$B$11:$B$1000, 'Felling&amp;Restocking'!$B975, 'Felling&amp;Restocking'!$H$11:$H$1000, 'Felling&amp;Restocking'!$H975)</f>
        <v>0</v>
      </c>
      <c r="O975" s="366" t="n">
        <f aca="false">IF(OR('Felling&amp;Restocking'!H975=0,'Felling&amp;Restocking'!H975=""),0,1)</f>
        <v>0</v>
      </c>
      <c r="P975" s="367" t="n">
        <f aca="false">SUM('Felling&amp;Restocking'!O975+'Felling&amp;Restocking'!P975)</f>
        <v>0</v>
      </c>
      <c r="S975" s="369" t="n">
        <f aca="false">IF(AND(O975&lt;&gt;0,P975&lt;&gt;0,'Felling&amp;Restocking'!G975&lt;&gt;0,AA975="",AC975=""),1,0)</f>
        <v>0</v>
      </c>
      <c r="T975" s="370" t="str">
        <f aca="false">IF(OR('Felling&amp;Restocking'!G975=0,'Felling&amp;Restocking'!G975=""),"",SUM('Felling&amp;Restocking'!O975/P975)*'Felling&amp;Restocking'!G975)</f>
        <v/>
      </c>
      <c r="U975" s="370" t="str">
        <f aca="false">IF(OR('Felling&amp;Restocking'!G975=0,'Felling&amp;Restocking'!G975=""),"",SUM('Felling&amp;Restocking'!P975/P975)*'Felling&amp;Restocking'!G975)</f>
        <v/>
      </c>
      <c r="V975" s="371" t="n">
        <f aca="false">IF(CONCATENATE('Felling&amp;Restocking'!U975&amp;'Felling&amp;Restocking'!W975&amp;'Felling&amp;Restocking'!Y975&amp;'Felling&amp;Restocking'!AA975&amp;'Felling&amp;Restocking'!AC975)="",0,1)</f>
        <v>0</v>
      </c>
      <c r="W975" s="372" t="n">
        <f aca="false">IF(OR(OR(TRIM('Felling&amp;Restocking'!H975)="T",TRIM('Felling&amp;Restocking'!H975)="DF",TRIM('Felling&amp;Restocking'!H975)="OS"),O975=0),0,1)</f>
        <v>0</v>
      </c>
      <c r="X975" s="372" t="n">
        <f aca="false">IF(OR('Felling&amp;Restocking'!$S975="",OR('Felling&amp;Restocking'!$S975=0,'Felling&amp;Restocking'!$S975="N/A")),0,1)</f>
        <v>0</v>
      </c>
      <c r="Y975" s="362" t="str">
        <f aca="false">IF(W975=1,T975,"")</f>
        <v/>
      </c>
      <c r="Z975" s="362" t="str">
        <f aca="false">IF(W975=1,U975,"")</f>
        <v/>
      </c>
      <c r="AA975" s="363" t="str">
        <f aca="false">CONCATENATE(IF(AND(AG975="B",AF975&lt;&gt;""),AF975,""),IF(AND(AI975="B",AH975&lt;&gt;""),AH975,""),IF(AND(AK975="B",AJ975&lt;&gt;""),AJ975,""),IF(AND(AM975="B",AL975&lt;&gt;""),AL975,""),IF(AND(AO975="B",AN975&lt;&gt;""),AN975,""),IF(AND(AQ975="B",AP975&lt;&gt;""),AP975,""))</f>
        <v/>
      </c>
      <c r="AC975" s="362" t="str">
        <f aca="false">CONCATENATE(IF(AND(AG975="C",AF975&lt;&gt;""),AF975,""),IF(AND(AI975="C",AH975&lt;&gt;""),AH975,""),IF(AND(AK975="C",AJ975&lt;&gt;""),AJ975,""),IF(AND(AM975="C",AL975&lt;&gt;""),AL975,""),IF(AND(AO975="C",AN975&lt;&gt;""),AN975,""),IF(AND(AQ975="C",AP975&lt;&gt;""),AP975,""))</f>
        <v/>
      </c>
      <c r="AE975" s="362" t="str">
        <f aca="false">CONCATENATE(IF(AS975="","",AS975),IF(AU975="","",AU975),IF(AW975="","",AW975),IF(AY975="","",AY975),IF(BA975="","",BA975),IF(BC975="","",BC975))</f>
        <v>1</v>
      </c>
      <c r="AF975" s="362" t="str">
        <f aca="false">IF('Felling&amp;Restocking'!I975="","",IFERROR(VLOOKUP( 'Felling&amp;Restocking'!I975,SpeciesList[],2,0),"," &amp; 'Felling&amp;Restocking'!I975))</f>
        <v/>
      </c>
      <c r="AG975" s="362" t="str">
        <f aca="false">IF('Felling&amp;Restocking'!I975="","",VLOOKUP( 'Felling&amp;Restocking'!I975,SpeciesList[],4,0))</f>
        <v/>
      </c>
      <c r="AH975" s="362" t="str">
        <f aca="false">IF('Felling&amp;Restocking'!J975="","",IFERROR("," &amp; VLOOKUP( 'Felling&amp;Restocking'!J975,SpeciesList[],2,0),"," &amp; 'Felling&amp;Restocking'!J975))</f>
        <v/>
      </c>
      <c r="AI975" s="362" t="str">
        <f aca="false">IF('Felling&amp;Restocking'!J975="","",VLOOKUP( 'Felling&amp;Restocking'!J975,SpeciesList[],4,0))</f>
        <v/>
      </c>
      <c r="AJ975" s="362" t="str">
        <f aca="false">IF('Felling&amp;Restocking'!K975="","",IFERROR("," &amp; VLOOKUP( 'Felling&amp;Restocking'!K975,SpeciesList[],2,0),"," &amp; 'Felling&amp;Restocking'!K975))</f>
        <v/>
      </c>
      <c r="AK975" s="362" t="str">
        <f aca="false">IF('Felling&amp;Restocking'!K975="","",VLOOKUP( 'Felling&amp;Restocking'!K975,SpeciesList[],4,0))</f>
        <v/>
      </c>
      <c r="AL975" s="362" t="str">
        <f aca="false">IF('Felling&amp;Restocking'!L975="","",IFERROR("," &amp; VLOOKUP( 'Felling&amp;Restocking'!L975,SpeciesList[],2,0),"," &amp; 'Felling&amp;Restocking'!L975))</f>
        <v/>
      </c>
      <c r="AM975" s="362" t="str">
        <f aca="false">IF('Felling&amp;Restocking'!L975="","",VLOOKUP( 'Felling&amp;Restocking'!L975,SpeciesList[],4,0))</f>
        <v/>
      </c>
      <c r="AN975" s="362" t="str">
        <f aca="false">IF('Felling&amp;Restocking'!M975="","",IFERROR("," &amp; VLOOKUP( 'Felling&amp;Restocking'!M975,SpeciesList[],2,0),"," &amp; 'Felling&amp;Restocking'!M975))</f>
        <v/>
      </c>
      <c r="AO975" s="362" t="str">
        <f aca="false">IF('Felling&amp;Restocking'!M975="","",VLOOKUP( 'Felling&amp;Restocking'!M975,SpeciesList[],4,0))</f>
        <v/>
      </c>
      <c r="AP975" s="362" t="str">
        <f aca="false">IF('Felling&amp;Restocking'!N975="","",IFERROR("," &amp; VLOOKUP( 'Felling&amp;Restocking'!N975,SpeciesList[],2,0),"," &amp; 'Felling&amp;Restocking'!N975))</f>
        <v/>
      </c>
      <c r="AQ975" s="362" t="str">
        <f aca="false">IF('Felling&amp;Restocking'!N975="","",VLOOKUP( 'Felling&amp;Restocking'!N975,SpeciesList[],4,0))</f>
        <v/>
      </c>
      <c r="AT975" s="362" t="str">
        <f aca="false">IF('Sub-Cpt Record'!A975&lt;&gt;"",CONCATENATE('Sub-Cpt Record'!A975,'Sub-Cpt Record'!B975,'Sub-Cpt Record'!C975),"")</f>
        <v/>
      </c>
      <c r="AU975" s="362" t="n">
        <f aca="false">IF($AT975="",1,COUNTIFS($AT$11:$AT$1000, $AT975))</f>
        <v>1</v>
      </c>
      <c r="AV975" s="362" t="n">
        <f aca="false">IF(AT975&lt;&gt;"",'Sub-Cpt Record'!C975/CODE!AU975,0)</f>
        <v>0</v>
      </c>
    </row>
    <row r="976" customFormat="false" ht="15" hidden="false" customHeight="false" outlineLevel="0" collapsed="false">
      <c r="A976" s="362" t="str">
        <f aca="false">IF('Sub-Cpt Record'!B976="",IF(OR('Sub-Cpt Record'!A976=0,'Sub-Cpt Record'!A976=""),"",'Sub-Cpt Record'!A976),CONCATENATE('Sub-Cpt Record'!A976&amp;'Sub-Cpt Record'!B976))</f>
        <v/>
      </c>
      <c r="B976" s="362" t="n">
        <f aca="false">IF($A976="",1,COUNTIFS($A$11:$A$1000, $A976))</f>
        <v>1</v>
      </c>
      <c r="C976" s="363" t="str">
        <f aca="false">IF('Sub-Cpt Record'!E976 = "","",'Sub-Cpt Record'!E976&amp;"  ")</f>
        <v/>
      </c>
      <c r="D976" s="362" t="str">
        <f aca="false">IF('Sub-Cpt Record'!F976 = "","",'Sub-Cpt Record'!F976&amp;"  ")</f>
        <v/>
      </c>
      <c r="E976" s="362" t="str">
        <f aca="false">IF('Sub-Cpt Record'!G976 = "","",'Sub-Cpt Record'!G976&amp;"  ")</f>
        <v/>
      </c>
      <c r="F976" s="362" t="str">
        <f aca="false">IF('Sub-Cpt Record'!H976 = "","",'Sub-Cpt Record'!H976&amp;"  ")</f>
        <v/>
      </c>
      <c r="G976" s="362" t="str">
        <f aca="false">IF('Sub-Cpt Record'!I976 = "","",'Sub-Cpt Record'!I976&amp;"  ")</f>
        <v/>
      </c>
      <c r="H976" s="362" t="str">
        <f aca="false">IF('Sub-Cpt Record'!J976 = "","",'Sub-Cpt Record'!J976&amp;"  ")</f>
        <v/>
      </c>
      <c r="I976" s="364" t="str">
        <f aca="false">CONCATENATE(C976&amp;D976&amp;E976&amp;F976&amp;G976&amp;H976)</f>
        <v/>
      </c>
      <c r="J976" s="362" t="n">
        <f aca="false">IF(A976&lt;&gt;"",'Sub-Cpt Record'!C976/CODE!B976,0)</f>
        <v>0</v>
      </c>
      <c r="L976" s="365" t="str">
        <f aca="false">IF(A976="",IF(L977=1,1,""),1)</f>
        <v/>
      </c>
      <c r="N976" s="366" t="n">
        <f aca="false">COUNTIFS('Felling&amp;Restocking'!$A$11:$A$1000, 'Felling&amp;Restocking'!$A976, 'Felling&amp;Restocking'!$B$11:$B$1000, 'Felling&amp;Restocking'!$B976, 'Felling&amp;Restocking'!$H$11:$H$1000, 'Felling&amp;Restocking'!$H976)</f>
        <v>0</v>
      </c>
      <c r="O976" s="366" t="n">
        <f aca="false">IF(OR('Felling&amp;Restocking'!H976=0,'Felling&amp;Restocking'!H976=""),0,1)</f>
        <v>0</v>
      </c>
      <c r="P976" s="367" t="n">
        <f aca="false">SUM('Felling&amp;Restocking'!O976+'Felling&amp;Restocking'!P976)</f>
        <v>0</v>
      </c>
      <c r="S976" s="369" t="n">
        <f aca="false">IF(AND(O976&lt;&gt;0,P976&lt;&gt;0,'Felling&amp;Restocking'!G976&lt;&gt;0,AA976="",AC976=""),1,0)</f>
        <v>0</v>
      </c>
      <c r="T976" s="370" t="str">
        <f aca="false">IF(OR('Felling&amp;Restocking'!G976=0,'Felling&amp;Restocking'!G976=""),"",SUM('Felling&amp;Restocking'!O976/P976)*'Felling&amp;Restocking'!G976)</f>
        <v/>
      </c>
      <c r="U976" s="370" t="str">
        <f aca="false">IF(OR('Felling&amp;Restocking'!G976=0,'Felling&amp;Restocking'!G976=""),"",SUM('Felling&amp;Restocking'!P976/P976)*'Felling&amp;Restocking'!G976)</f>
        <v/>
      </c>
      <c r="V976" s="371" t="n">
        <f aca="false">IF(CONCATENATE('Felling&amp;Restocking'!U976&amp;'Felling&amp;Restocking'!W976&amp;'Felling&amp;Restocking'!Y976&amp;'Felling&amp;Restocking'!AA976&amp;'Felling&amp;Restocking'!AC976)="",0,1)</f>
        <v>0</v>
      </c>
      <c r="W976" s="372" t="n">
        <f aca="false">IF(OR(OR(TRIM('Felling&amp;Restocking'!H976)="T",TRIM('Felling&amp;Restocking'!H976)="DF",TRIM('Felling&amp;Restocking'!H976)="OS"),O976=0),0,1)</f>
        <v>0</v>
      </c>
      <c r="X976" s="372" t="n">
        <f aca="false">IF(OR('Felling&amp;Restocking'!$S976="",OR('Felling&amp;Restocking'!$S976=0,'Felling&amp;Restocking'!$S976="N/A")),0,1)</f>
        <v>0</v>
      </c>
      <c r="Y976" s="362" t="str">
        <f aca="false">IF(W976=1,T976,"")</f>
        <v/>
      </c>
      <c r="Z976" s="362" t="str">
        <f aca="false">IF(W976=1,U976,"")</f>
        <v/>
      </c>
      <c r="AA976" s="363" t="str">
        <f aca="false">CONCATENATE(IF(AND(AG976="B",AF976&lt;&gt;""),AF976,""),IF(AND(AI976="B",AH976&lt;&gt;""),AH976,""),IF(AND(AK976="B",AJ976&lt;&gt;""),AJ976,""),IF(AND(AM976="B",AL976&lt;&gt;""),AL976,""),IF(AND(AO976="B",AN976&lt;&gt;""),AN976,""),IF(AND(AQ976="B",AP976&lt;&gt;""),AP976,""))</f>
        <v/>
      </c>
      <c r="AC976" s="362" t="str">
        <f aca="false">CONCATENATE(IF(AND(AG976="C",AF976&lt;&gt;""),AF976,""),IF(AND(AI976="C",AH976&lt;&gt;""),AH976,""),IF(AND(AK976="C",AJ976&lt;&gt;""),AJ976,""),IF(AND(AM976="C",AL976&lt;&gt;""),AL976,""),IF(AND(AO976="C",AN976&lt;&gt;""),AN976,""),IF(AND(AQ976="C",AP976&lt;&gt;""),AP976,""))</f>
        <v/>
      </c>
      <c r="AE976" s="362" t="str">
        <f aca="false">CONCATENATE(IF(AS976="","",AS976),IF(AU976="","",AU976),IF(AW976="","",AW976),IF(AY976="","",AY976),IF(BA976="","",BA976),IF(BC976="","",BC976))</f>
        <v>1</v>
      </c>
      <c r="AF976" s="362" t="str">
        <f aca="false">IF('Felling&amp;Restocking'!I976="","",IFERROR(VLOOKUP( 'Felling&amp;Restocking'!I976,SpeciesList[],2,0),"," &amp; 'Felling&amp;Restocking'!I976))</f>
        <v/>
      </c>
      <c r="AG976" s="362" t="str">
        <f aca="false">IF('Felling&amp;Restocking'!I976="","",VLOOKUP( 'Felling&amp;Restocking'!I976,SpeciesList[],4,0))</f>
        <v/>
      </c>
      <c r="AH976" s="362" t="str">
        <f aca="false">IF('Felling&amp;Restocking'!J976="","",IFERROR("," &amp; VLOOKUP( 'Felling&amp;Restocking'!J976,SpeciesList[],2,0),"," &amp; 'Felling&amp;Restocking'!J976))</f>
        <v/>
      </c>
      <c r="AI976" s="362" t="str">
        <f aca="false">IF('Felling&amp;Restocking'!J976="","",VLOOKUP( 'Felling&amp;Restocking'!J976,SpeciesList[],4,0))</f>
        <v/>
      </c>
      <c r="AJ976" s="362" t="str">
        <f aca="false">IF('Felling&amp;Restocking'!K976="","",IFERROR("," &amp; VLOOKUP( 'Felling&amp;Restocking'!K976,SpeciesList[],2,0),"," &amp; 'Felling&amp;Restocking'!K976))</f>
        <v/>
      </c>
      <c r="AK976" s="362" t="str">
        <f aca="false">IF('Felling&amp;Restocking'!K976="","",VLOOKUP( 'Felling&amp;Restocking'!K976,SpeciesList[],4,0))</f>
        <v/>
      </c>
      <c r="AL976" s="362" t="str">
        <f aca="false">IF('Felling&amp;Restocking'!L976="","",IFERROR("," &amp; VLOOKUP( 'Felling&amp;Restocking'!L976,SpeciesList[],2,0),"," &amp; 'Felling&amp;Restocking'!L976))</f>
        <v/>
      </c>
      <c r="AM976" s="362" t="str">
        <f aca="false">IF('Felling&amp;Restocking'!L976="","",VLOOKUP( 'Felling&amp;Restocking'!L976,SpeciesList[],4,0))</f>
        <v/>
      </c>
      <c r="AN976" s="362" t="str">
        <f aca="false">IF('Felling&amp;Restocking'!M976="","",IFERROR("," &amp; VLOOKUP( 'Felling&amp;Restocking'!M976,SpeciesList[],2,0),"," &amp; 'Felling&amp;Restocking'!M976))</f>
        <v/>
      </c>
      <c r="AO976" s="362" t="str">
        <f aca="false">IF('Felling&amp;Restocking'!M976="","",VLOOKUP( 'Felling&amp;Restocking'!M976,SpeciesList[],4,0))</f>
        <v/>
      </c>
      <c r="AP976" s="362" t="str">
        <f aca="false">IF('Felling&amp;Restocking'!N976="","",IFERROR("," &amp; VLOOKUP( 'Felling&amp;Restocking'!N976,SpeciesList[],2,0),"," &amp; 'Felling&amp;Restocking'!N976))</f>
        <v/>
      </c>
      <c r="AQ976" s="362" t="str">
        <f aca="false">IF('Felling&amp;Restocking'!N976="","",VLOOKUP( 'Felling&amp;Restocking'!N976,SpeciesList[],4,0))</f>
        <v/>
      </c>
      <c r="AT976" s="362" t="str">
        <f aca="false">IF('Sub-Cpt Record'!A976&lt;&gt;"",CONCATENATE('Sub-Cpt Record'!A976,'Sub-Cpt Record'!B976,'Sub-Cpt Record'!C976),"")</f>
        <v/>
      </c>
      <c r="AU976" s="362" t="n">
        <f aca="false">IF($AT976="",1,COUNTIFS($AT$11:$AT$1000, $AT976))</f>
        <v>1</v>
      </c>
      <c r="AV976" s="362" t="n">
        <f aca="false">IF(AT976&lt;&gt;"",'Sub-Cpt Record'!C976/CODE!AU976,0)</f>
        <v>0</v>
      </c>
    </row>
    <row r="977" customFormat="false" ht="15" hidden="false" customHeight="false" outlineLevel="0" collapsed="false">
      <c r="A977" s="362" t="str">
        <f aca="false">IF('Sub-Cpt Record'!B977="",IF(OR('Sub-Cpt Record'!A977=0,'Sub-Cpt Record'!A977=""),"",'Sub-Cpt Record'!A977),CONCATENATE('Sub-Cpt Record'!A977&amp;'Sub-Cpt Record'!B977))</f>
        <v/>
      </c>
      <c r="B977" s="362" t="n">
        <f aca="false">IF($A977="",1,COUNTIFS($A$11:$A$1000, $A977))</f>
        <v>1</v>
      </c>
      <c r="C977" s="363" t="str">
        <f aca="false">IF('Sub-Cpt Record'!E977 = "","",'Sub-Cpt Record'!E977&amp;"  ")</f>
        <v/>
      </c>
      <c r="D977" s="362" t="str">
        <f aca="false">IF('Sub-Cpt Record'!F977 = "","",'Sub-Cpt Record'!F977&amp;"  ")</f>
        <v/>
      </c>
      <c r="E977" s="362" t="str">
        <f aca="false">IF('Sub-Cpt Record'!G977 = "","",'Sub-Cpt Record'!G977&amp;"  ")</f>
        <v/>
      </c>
      <c r="F977" s="362" t="str">
        <f aca="false">IF('Sub-Cpt Record'!H977 = "","",'Sub-Cpt Record'!H977&amp;"  ")</f>
        <v/>
      </c>
      <c r="G977" s="362" t="str">
        <f aca="false">IF('Sub-Cpt Record'!I977 = "","",'Sub-Cpt Record'!I977&amp;"  ")</f>
        <v/>
      </c>
      <c r="H977" s="362" t="str">
        <f aca="false">IF('Sub-Cpt Record'!J977 = "","",'Sub-Cpt Record'!J977&amp;"  ")</f>
        <v/>
      </c>
      <c r="I977" s="364" t="str">
        <f aca="false">CONCATENATE(C977&amp;D977&amp;E977&amp;F977&amp;G977&amp;H977)</f>
        <v/>
      </c>
      <c r="J977" s="362" t="n">
        <f aca="false">IF(A977&lt;&gt;"",'Sub-Cpt Record'!C977/CODE!B977,0)</f>
        <v>0</v>
      </c>
      <c r="L977" s="365" t="str">
        <f aca="false">IF(A977="",IF(L978=1,1,""),1)</f>
        <v/>
      </c>
      <c r="N977" s="366" t="n">
        <f aca="false">COUNTIFS('Felling&amp;Restocking'!$A$11:$A$1000, 'Felling&amp;Restocking'!$A977, 'Felling&amp;Restocking'!$B$11:$B$1000, 'Felling&amp;Restocking'!$B977, 'Felling&amp;Restocking'!$H$11:$H$1000, 'Felling&amp;Restocking'!$H977)</f>
        <v>0</v>
      </c>
      <c r="O977" s="366" t="n">
        <f aca="false">IF(OR('Felling&amp;Restocking'!H977=0,'Felling&amp;Restocking'!H977=""),0,1)</f>
        <v>0</v>
      </c>
      <c r="P977" s="367" t="n">
        <f aca="false">SUM('Felling&amp;Restocking'!O977+'Felling&amp;Restocking'!P977)</f>
        <v>0</v>
      </c>
      <c r="S977" s="369" t="n">
        <f aca="false">IF(AND(O977&lt;&gt;0,P977&lt;&gt;0,'Felling&amp;Restocking'!G977&lt;&gt;0,AA977="",AC977=""),1,0)</f>
        <v>0</v>
      </c>
      <c r="T977" s="370" t="str">
        <f aca="false">IF(OR('Felling&amp;Restocking'!G977=0,'Felling&amp;Restocking'!G977=""),"",SUM('Felling&amp;Restocking'!O977/P977)*'Felling&amp;Restocking'!G977)</f>
        <v/>
      </c>
      <c r="U977" s="370" t="str">
        <f aca="false">IF(OR('Felling&amp;Restocking'!G977=0,'Felling&amp;Restocking'!G977=""),"",SUM('Felling&amp;Restocking'!P977/P977)*'Felling&amp;Restocking'!G977)</f>
        <v/>
      </c>
      <c r="V977" s="371" t="n">
        <f aca="false">IF(CONCATENATE('Felling&amp;Restocking'!U977&amp;'Felling&amp;Restocking'!W977&amp;'Felling&amp;Restocking'!Y977&amp;'Felling&amp;Restocking'!AA977&amp;'Felling&amp;Restocking'!AC977)="",0,1)</f>
        <v>0</v>
      </c>
      <c r="W977" s="372" t="n">
        <f aca="false">IF(OR(OR(TRIM('Felling&amp;Restocking'!H977)="T",TRIM('Felling&amp;Restocking'!H977)="DF",TRIM('Felling&amp;Restocking'!H977)="OS"),O977=0),0,1)</f>
        <v>0</v>
      </c>
      <c r="X977" s="372" t="n">
        <f aca="false">IF(OR('Felling&amp;Restocking'!$S977="",OR('Felling&amp;Restocking'!$S977=0,'Felling&amp;Restocking'!$S977="N/A")),0,1)</f>
        <v>0</v>
      </c>
      <c r="Y977" s="362" t="str">
        <f aca="false">IF(W977=1,T977,"")</f>
        <v/>
      </c>
      <c r="Z977" s="362" t="str">
        <f aca="false">IF(W977=1,U977,"")</f>
        <v/>
      </c>
      <c r="AA977" s="363" t="str">
        <f aca="false">CONCATENATE(IF(AND(AG977="B",AF977&lt;&gt;""),AF977,""),IF(AND(AI977="B",AH977&lt;&gt;""),AH977,""),IF(AND(AK977="B",AJ977&lt;&gt;""),AJ977,""),IF(AND(AM977="B",AL977&lt;&gt;""),AL977,""),IF(AND(AO977="B",AN977&lt;&gt;""),AN977,""),IF(AND(AQ977="B",AP977&lt;&gt;""),AP977,""))</f>
        <v/>
      </c>
      <c r="AC977" s="362" t="str">
        <f aca="false">CONCATENATE(IF(AND(AG977="C",AF977&lt;&gt;""),AF977,""),IF(AND(AI977="C",AH977&lt;&gt;""),AH977,""),IF(AND(AK977="C",AJ977&lt;&gt;""),AJ977,""),IF(AND(AM977="C",AL977&lt;&gt;""),AL977,""),IF(AND(AO977="C",AN977&lt;&gt;""),AN977,""),IF(AND(AQ977="C",AP977&lt;&gt;""),AP977,""))</f>
        <v/>
      </c>
      <c r="AE977" s="362" t="str">
        <f aca="false">CONCATENATE(IF(AS977="","",AS977),IF(AU977="","",AU977),IF(AW977="","",AW977),IF(AY977="","",AY977),IF(BA977="","",BA977),IF(BC977="","",BC977))</f>
        <v>1</v>
      </c>
      <c r="AF977" s="362" t="str">
        <f aca="false">IF('Felling&amp;Restocking'!I977="","",IFERROR(VLOOKUP( 'Felling&amp;Restocking'!I977,SpeciesList[],2,0),"," &amp; 'Felling&amp;Restocking'!I977))</f>
        <v/>
      </c>
      <c r="AG977" s="362" t="str">
        <f aca="false">IF('Felling&amp;Restocking'!I977="","",VLOOKUP( 'Felling&amp;Restocking'!I977,SpeciesList[],4,0))</f>
        <v/>
      </c>
      <c r="AH977" s="362" t="str">
        <f aca="false">IF('Felling&amp;Restocking'!J977="","",IFERROR("," &amp; VLOOKUP( 'Felling&amp;Restocking'!J977,SpeciesList[],2,0),"," &amp; 'Felling&amp;Restocking'!J977))</f>
        <v/>
      </c>
      <c r="AI977" s="362" t="str">
        <f aca="false">IF('Felling&amp;Restocking'!J977="","",VLOOKUP( 'Felling&amp;Restocking'!J977,SpeciesList[],4,0))</f>
        <v/>
      </c>
      <c r="AJ977" s="362" t="str">
        <f aca="false">IF('Felling&amp;Restocking'!K977="","",IFERROR("," &amp; VLOOKUP( 'Felling&amp;Restocking'!K977,SpeciesList[],2,0),"," &amp; 'Felling&amp;Restocking'!K977))</f>
        <v/>
      </c>
      <c r="AK977" s="362" t="str">
        <f aca="false">IF('Felling&amp;Restocking'!K977="","",VLOOKUP( 'Felling&amp;Restocking'!K977,SpeciesList[],4,0))</f>
        <v/>
      </c>
      <c r="AL977" s="362" t="str">
        <f aca="false">IF('Felling&amp;Restocking'!L977="","",IFERROR("," &amp; VLOOKUP( 'Felling&amp;Restocking'!L977,SpeciesList[],2,0),"," &amp; 'Felling&amp;Restocking'!L977))</f>
        <v/>
      </c>
      <c r="AM977" s="362" t="str">
        <f aca="false">IF('Felling&amp;Restocking'!L977="","",VLOOKUP( 'Felling&amp;Restocking'!L977,SpeciesList[],4,0))</f>
        <v/>
      </c>
      <c r="AN977" s="362" t="str">
        <f aca="false">IF('Felling&amp;Restocking'!M977="","",IFERROR("," &amp; VLOOKUP( 'Felling&amp;Restocking'!M977,SpeciesList[],2,0),"," &amp; 'Felling&amp;Restocking'!M977))</f>
        <v/>
      </c>
      <c r="AO977" s="362" t="str">
        <f aca="false">IF('Felling&amp;Restocking'!M977="","",VLOOKUP( 'Felling&amp;Restocking'!M977,SpeciesList[],4,0))</f>
        <v/>
      </c>
      <c r="AP977" s="362" t="str">
        <f aca="false">IF('Felling&amp;Restocking'!N977="","",IFERROR("," &amp; VLOOKUP( 'Felling&amp;Restocking'!N977,SpeciesList[],2,0),"," &amp; 'Felling&amp;Restocking'!N977))</f>
        <v/>
      </c>
      <c r="AQ977" s="362" t="str">
        <f aca="false">IF('Felling&amp;Restocking'!N977="","",VLOOKUP( 'Felling&amp;Restocking'!N977,SpeciesList[],4,0))</f>
        <v/>
      </c>
      <c r="AT977" s="362" t="str">
        <f aca="false">IF('Sub-Cpt Record'!A977&lt;&gt;"",CONCATENATE('Sub-Cpt Record'!A977,'Sub-Cpt Record'!B977,'Sub-Cpt Record'!C977),"")</f>
        <v/>
      </c>
      <c r="AU977" s="362" t="n">
        <f aca="false">IF($AT977="",1,COUNTIFS($AT$11:$AT$1000, $AT977))</f>
        <v>1</v>
      </c>
      <c r="AV977" s="362" t="n">
        <f aca="false">IF(AT977&lt;&gt;"",'Sub-Cpt Record'!C977/CODE!AU977,0)</f>
        <v>0</v>
      </c>
    </row>
    <row r="978" customFormat="false" ht="15" hidden="false" customHeight="false" outlineLevel="0" collapsed="false">
      <c r="A978" s="362" t="str">
        <f aca="false">IF('Sub-Cpt Record'!B978="",IF(OR('Sub-Cpt Record'!A978=0,'Sub-Cpt Record'!A978=""),"",'Sub-Cpt Record'!A978),CONCATENATE('Sub-Cpt Record'!A978&amp;'Sub-Cpt Record'!B978))</f>
        <v/>
      </c>
      <c r="B978" s="362" t="n">
        <f aca="false">IF($A978="",1,COUNTIFS($A$11:$A$1000, $A978))</f>
        <v>1</v>
      </c>
      <c r="C978" s="363" t="str">
        <f aca="false">IF('Sub-Cpt Record'!E978 = "","",'Sub-Cpt Record'!E978&amp;"  ")</f>
        <v/>
      </c>
      <c r="D978" s="362" t="str">
        <f aca="false">IF('Sub-Cpt Record'!F978 = "","",'Sub-Cpt Record'!F978&amp;"  ")</f>
        <v/>
      </c>
      <c r="E978" s="362" t="str">
        <f aca="false">IF('Sub-Cpt Record'!G978 = "","",'Sub-Cpt Record'!G978&amp;"  ")</f>
        <v/>
      </c>
      <c r="F978" s="362" t="str">
        <f aca="false">IF('Sub-Cpt Record'!H978 = "","",'Sub-Cpt Record'!H978&amp;"  ")</f>
        <v/>
      </c>
      <c r="G978" s="362" t="str">
        <f aca="false">IF('Sub-Cpt Record'!I978 = "","",'Sub-Cpt Record'!I978&amp;"  ")</f>
        <v/>
      </c>
      <c r="H978" s="362" t="str">
        <f aca="false">IF('Sub-Cpt Record'!J978 = "","",'Sub-Cpt Record'!J978&amp;"  ")</f>
        <v/>
      </c>
      <c r="I978" s="364" t="str">
        <f aca="false">CONCATENATE(C978&amp;D978&amp;E978&amp;F978&amp;G978&amp;H978)</f>
        <v/>
      </c>
      <c r="J978" s="362" t="n">
        <f aca="false">IF(A978&lt;&gt;"",'Sub-Cpt Record'!C978/CODE!B978,0)</f>
        <v>0</v>
      </c>
      <c r="L978" s="365" t="str">
        <f aca="false">IF(A978="",IF(L979=1,1,""),1)</f>
        <v/>
      </c>
      <c r="N978" s="366" t="n">
        <f aca="false">COUNTIFS('Felling&amp;Restocking'!$A$11:$A$1000, 'Felling&amp;Restocking'!$A978, 'Felling&amp;Restocking'!$B$11:$B$1000, 'Felling&amp;Restocking'!$B978, 'Felling&amp;Restocking'!$H$11:$H$1000, 'Felling&amp;Restocking'!$H978)</f>
        <v>0</v>
      </c>
      <c r="O978" s="366" t="n">
        <f aca="false">IF(OR('Felling&amp;Restocking'!H978=0,'Felling&amp;Restocking'!H978=""),0,1)</f>
        <v>0</v>
      </c>
      <c r="P978" s="367" t="n">
        <f aca="false">SUM('Felling&amp;Restocking'!O978+'Felling&amp;Restocking'!P978)</f>
        <v>0</v>
      </c>
      <c r="S978" s="369" t="n">
        <f aca="false">IF(AND(O978&lt;&gt;0,P978&lt;&gt;0,'Felling&amp;Restocking'!G978&lt;&gt;0,AA978="",AC978=""),1,0)</f>
        <v>0</v>
      </c>
      <c r="T978" s="370" t="str">
        <f aca="false">IF(OR('Felling&amp;Restocking'!G978=0,'Felling&amp;Restocking'!G978=""),"",SUM('Felling&amp;Restocking'!O978/P978)*'Felling&amp;Restocking'!G978)</f>
        <v/>
      </c>
      <c r="U978" s="370" t="str">
        <f aca="false">IF(OR('Felling&amp;Restocking'!G978=0,'Felling&amp;Restocking'!G978=""),"",SUM('Felling&amp;Restocking'!P978/P978)*'Felling&amp;Restocking'!G978)</f>
        <v/>
      </c>
      <c r="V978" s="371" t="n">
        <f aca="false">IF(CONCATENATE('Felling&amp;Restocking'!U978&amp;'Felling&amp;Restocking'!W978&amp;'Felling&amp;Restocking'!Y978&amp;'Felling&amp;Restocking'!AA978&amp;'Felling&amp;Restocking'!AC978)="",0,1)</f>
        <v>0</v>
      </c>
      <c r="W978" s="372" t="n">
        <f aca="false">IF(OR(OR(TRIM('Felling&amp;Restocking'!H978)="T",TRIM('Felling&amp;Restocking'!H978)="DF",TRIM('Felling&amp;Restocking'!H978)="OS"),O978=0),0,1)</f>
        <v>0</v>
      </c>
      <c r="X978" s="372" t="n">
        <f aca="false">IF(OR('Felling&amp;Restocking'!$S978="",OR('Felling&amp;Restocking'!$S978=0,'Felling&amp;Restocking'!$S978="N/A")),0,1)</f>
        <v>0</v>
      </c>
      <c r="Y978" s="362" t="str">
        <f aca="false">IF(W978=1,T978,"")</f>
        <v/>
      </c>
      <c r="Z978" s="362" t="str">
        <f aca="false">IF(W978=1,U978,"")</f>
        <v/>
      </c>
      <c r="AA978" s="363" t="str">
        <f aca="false">CONCATENATE(IF(AND(AG978="B",AF978&lt;&gt;""),AF978,""),IF(AND(AI978="B",AH978&lt;&gt;""),AH978,""),IF(AND(AK978="B",AJ978&lt;&gt;""),AJ978,""),IF(AND(AM978="B",AL978&lt;&gt;""),AL978,""),IF(AND(AO978="B",AN978&lt;&gt;""),AN978,""),IF(AND(AQ978="B",AP978&lt;&gt;""),AP978,""))</f>
        <v/>
      </c>
      <c r="AC978" s="362" t="str">
        <f aca="false">CONCATENATE(IF(AND(AG978="C",AF978&lt;&gt;""),AF978,""),IF(AND(AI978="C",AH978&lt;&gt;""),AH978,""),IF(AND(AK978="C",AJ978&lt;&gt;""),AJ978,""),IF(AND(AM978="C",AL978&lt;&gt;""),AL978,""),IF(AND(AO978="C",AN978&lt;&gt;""),AN978,""),IF(AND(AQ978="C",AP978&lt;&gt;""),AP978,""))</f>
        <v/>
      </c>
      <c r="AE978" s="362" t="str">
        <f aca="false">CONCATENATE(IF(AS978="","",AS978),IF(AU978="","",AU978),IF(AW978="","",AW978),IF(AY978="","",AY978),IF(BA978="","",BA978),IF(BC978="","",BC978))</f>
        <v>1</v>
      </c>
      <c r="AF978" s="362" t="str">
        <f aca="false">IF('Felling&amp;Restocking'!I978="","",IFERROR(VLOOKUP( 'Felling&amp;Restocking'!I978,SpeciesList[],2,0),"," &amp; 'Felling&amp;Restocking'!I978))</f>
        <v/>
      </c>
      <c r="AG978" s="362" t="str">
        <f aca="false">IF('Felling&amp;Restocking'!I978="","",VLOOKUP( 'Felling&amp;Restocking'!I978,SpeciesList[],4,0))</f>
        <v/>
      </c>
      <c r="AH978" s="362" t="str">
        <f aca="false">IF('Felling&amp;Restocking'!J978="","",IFERROR("," &amp; VLOOKUP( 'Felling&amp;Restocking'!J978,SpeciesList[],2,0),"," &amp; 'Felling&amp;Restocking'!J978))</f>
        <v/>
      </c>
      <c r="AI978" s="362" t="str">
        <f aca="false">IF('Felling&amp;Restocking'!J978="","",VLOOKUP( 'Felling&amp;Restocking'!J978,SpeciesList[],4,0))</f>
        <v/>
      </c>
      <c r="AJ978" s="362" t="str">
        <f aca="false">IF('Felling&amp;Restocking'!K978="","",IFERROR("," &amp; VLOOKUP( 'Felling&amp;Restocking'!K978,SpeciesList[],2,0),"," &amp; 'Felling&amp;Restocking'!K978))</f>
        <v/>
      </c>
      <c r="AK978" s="362" t="str">
        <f aca="false">IF('Felling&amp;Restocking'!K978="","",VLOOKUP( 'Felling&amp;Restocking'!K978,SpeciesList[],4,0))</f>
        <v/>
      </c>
      <c r="AL978" s="362" t="str">
        <f aca="false">IF('Felling&amp;Restocking'!L978="","",IFERROR("," &amp; VLOOKUP( 'Felling&amp;Restocking'!L978,SpeciesList[],2,0),"," &amp; 'Felling&amp;Restocking'!L978))</f>
        <v/>
      </c>
      <c r="AM978" s="362" t="str">
        <f aca="false">IF('Felling&amp;Restocking'!L978="","",VLOOKUP( 'Felling&amp;Restocking'!L978,SpeciesList[],4,0))</f>
        <v/>
      </c>
      <c r="AN978" s="362" t="str">
        <f aca="false">IF('Felling&amp;Restocking'!M978="","",IFERROR("," &amp; VLOOKUP( 'Felling&amp;Restocking'!M978,SpeciesList[],2,0),"," &amp; 'Felling&amp;Restocking'!M978))</f>
        <v/>
      </c>
      <c r="AO978" s="362" t="str">
        <f aca="false">IF('Felling&amp;Restocking'!M978="","",VLOOKUP( 'Felling&amp;Restocking'!M978,SpeciesList[],4,0))</f>
        <v/>
      </c>
      <c r="AP978" s="362" t="str">
        <f aca="false">IF('Felling&amp;Restocking'!N978="","",IFERROR("," &amp; VLOOKUP( 'Felling&amp;Restocking'!N978,SpeciesList[],2,0),"," &amp; 'Felling&amp;Restocking'!N978))</f>
        <v/>
      </c>
      <c r="AQ978" s="362" t="str">
        <f aca="false">IF('Felling&amp;Restocking'!N978="","",VLOOKUP( 'Felling&amp;Restocking'!N978,SpeciesList[],4,0))</f>
        <v/>
      </c>
      <c r="AT978" s="362" t="str">
        <f aca="false">IF('Sub-Cpt Record'!A978&lt;&gt;"",CONCATENATE('Sub-Cpt Record'!A978,'Sub-Cpt Record'!B978,'Sub-Cpt Record'!C978),"")</f>
        <v/>
      </c>
      <c r="AU978" s="362" t="n">
        <f aca="false">IF($AT978="",1,COUNTIFS($AT$11:$AT$1000, $AT978))</f>
        <v>1</v>
      </c>
      <c r="AV978" s="362" t="n">
        <f aca="false">IF(AT978&lt;&gt;"",'Sub-Cpt Record'!C978/CODE!AU978,0)</f>
        <v>0</v>
      </c>
    </row>
    <row r="979" customFormat="false" ht="15" hidden="false" customHeight="false" outlineLevel="0" collapsed="false">
      <c r="A979" s="362" t="str">
        <f aca="false">IF('Sub-Cpt Record'!B979="",IF(OR('Sub-Cpt Record'!A979=0,'Sub-Cpt Record'!A979=""),"",'Sub-Cpt Record'!A979),CONCATENATE('Sub-Cpt Record'!A979&amp;'Sub-Cpt Record'!B979))</f>
        <v/>
      </c>
      <c r="B979" s="362" t="n">
        <f aca="false">IF($A979="",1,COUNTIFS($A$11:$A$1000, $A979))</f>
        <v>1</v>
      </c>
      <c r="C979" s="363" t="str">
        <f aca="false">IF('Sub-Cpt Record'!E979 = "","",'Sub-Cpt Record'!E979&amp;"  ")</f>
        <v/>
      </c>
      <c r="D979" s="362" t="str">
        <f aca="false">IF('Sub-Cpt Record'!F979 = "","",'Sub-Cpt Record'!F979&amp;"  ")</f>
        <v/>
      </c>
      <c r="E979" s="362" t="str">
        <f aca="false">IF('Sub-Cpt Record'!G979 = "","",'Sub-Cpt Record'!G979&amp;"  ")</f>
        <v/>
      </c>
      <c r="F979" s="362" t="str">
        <f aca="false">IF('Sub-Cpt Record'!H979 = "","",'Sub-Cpt Record'!H979&amp;"  ")</f>
        <v/>
      </c>
      <c r="G979" s="362" t="str">
        <f aca="false">IF('Sub-Cpt Record'!I979 = "","",'Sub-Cpt Record'!I979&amp;"  ")</f>
        <v/>
      </c>
      <c r="H979" s="362" t="str">
        <f aca="false">IF('Sub-Cpt Record'!J979 = "","",'Sub-Cpt Record'!J979&amp;"  ")</f>
        <v/>
      </c>
      <c r="I979" s="364" t="str">
        <f aca="false">CONCATENATE(C979&amp;D979&amp;E979&amp;F979&amp;G979&amp;H979)</f>
        <v/>
      </c>
      <c r="J979" s="362" t="n">
        <f aca="false">IF(A979&lt;&gt;"",'Sub-Cpt Record'!C979/CODE!B979,0)</f>
        <v>0</v>
      </c>
      <c r="L979" s="365" t="str">
        <f aca="false">IF(A979="",IF(L980=1,1,""),1)</f>
        <v/>
      </c>
      <c r="N979" s="366" t="n">
        <f aca="false">COUNTIFS('Felling&amp;Restocking'!$A$11:$A$1000, 'Felling&amp;Restocking'!$A979, 'Felling&amp;Restocking'!$B$11:$B$1000, 'Felling&amp;Restocking'!$B979, 'Felling&amp;Restocking'!$H$11:$H$1000, 'Felling&amp;Restocking'!$H979)</f>
        <v>0</v>
      </c>
      <c r="O979" s="366" t="n">
        <f aca="false">IF(OR('Felling&amp;Restocking'!H979=0,'Felling&amp;Restocking'!H979=""),0,1)</f>
        <v>0</v>
      </c>
      <c r="P979" s="367" t="n">
        <f aca="false">SUM('Felling&amp;Restocking'!O979+'Felling&amp;Restocking'!P979)</f>
        <v>0</v>
      </c>
      <c r="S979" s="369" t="n">
        <f aca="false">IF(AND(O979&lt;&gt;0,P979&lt;&gt;0,'Felling&amp;Restocking'!G979&lt;&gt;0,AA979="",AC979=""),1,0)</f>
        <v>0</v>
      </c>
      <c r="T979" s="370" t="str">
        <f aca="false">IF(OR('Felling&amp;Restocking'!G979=0,'Felling&amp;Restocking'!G979=""),"",SUM('Felling&amp;Restocking'!O979/P979)*'Felling&amp;Restocking'!G979)</f>
        <v/>
      </c>
      <c r="U979" s="370" t="str">
        <f aca="false">IF(OR('Felling&amp;Restocking'!G979=0,'Felling&amp;Restocking'!G979=""),"",SUM('Felling&amp;Restocking'!P979/P979)*'Felling&amp;Restocking'!G979)</f>
        <v/>
      </c>
      <c r="V979" s="371" t="n">
        <f aca="false">IF(CONCATENATE('Felling&amp;Restocking'!U979&amp;'Felling&amp;Restocking'!W979&amp;'Felling&amp;Restocking'!Y979&amp;'Felling&amp;Restocking'!AA979&amp;'Felling&amp;Restocking'!AC979)="",0,1)</f>
        <v>0</v>
      </c>
      <c r="W979" s="372" t="n">
        <f aca="false">IF(OR(OR(TRIM('Felling&amp;Restocking'!H979)="T",TRIM('Felling&amp;Restocking'!H979)="DF",TRIM('Felling&amp;Restocking'!H979)="OS"),O979=0),0,1)</f>
        <v>0</v>
      </c>
      <c r="X979" s="372" t="n">
        <f aca="false">IF(OR('Felling&amp;Restocking'!$S979="",OR('Felling&amp;Restocking'!$S979=0,'Felling&amp;Restocking'!$S979="N/A")),0,1)</f>
        <v>0</v>
      </c>
      <c r="Y979" s="362" t="str">
        <f aca="false">IF(W979=1,T979,"")</f>
        <v/>
      </c>
      <c r="Z979" s="362" t="str">
        <f aca="false">IF(W979=1,U979,"")</f>
        <v/>
      </c>
      <c r="AA979" s="363" t="str">
        <f aca="false">CONCATENATE(IF(AND(AG979="B",AF979&lt;&gt;""),AF979,""),IF(AND(AI979="B",AH979&lt;&gt;""),AH979,""),IF(AND(AK979="B",AJ979&lt;&gt;""),AJ979,""),IF(AND(AM979="B",AL979&lt;&gt;""),AL979,""),IF(AND(AO979="B",AN979&lt;&gt;""),AN979,""),IF(AND(AQ979="B",AP979&lt;&gt;""),AP979,""))</f>
        <v/>
      </c>
      <c r="AC979" s="362" t="str">
        <f aca="false">CONCATENATE(IF(AND(AG979="C",AF979&lt;&gt;""),AF979,""),IF(AND(AI979="C",AH979&lt;&gt;""),AH979,""),IF(AND(AK979="C",AJ979&lt;&gt;""),AJ979,""),IF(AND(AM979="C",AL979&lt;&gt;""),AL979,""),IF(AND(AO979="C",AN979&lt;&gt;""),AN979,""),IF(AND(AQ979="C",AP979&lt;&gt;""),AP979,""))</f>
        <v/>
      </c>
      <c r="AE979" s="362" t="str">
        <f aca="false">CONCATENATE(IF(AS979="","",AS979),IF(AU979="","",AU979),IF(AW979="","",AW979),IF(AY979="","",AY979),IF(BA979="","",BA979),IF(BC979="","",BC979))</f>
        <v>1</v>
      </c>
      <c r="AF979" s="362" t="str">
        <f aca="false">IF('Felling&amp;Restocking'!I979="","",IFERROR(VLOOKUP( 'Felling&amp;Restocking'!I979,SpeciesList[],2,0),"," &amp; 'Felling&amp;Restocking'!I979))</f>
        <v/>
      </c>
      <c r="AG979" s="362" t="str">
        <f aca="false">IF('Felling&amp;Restocking'!I979="","",VLOOKUP( 'Felling&amp;Restocking'!I979,SpeciesList[],4,0))</f>
        <v/>
      </c>
      <c r="AH979" s="362" t="str">
        <f aca="false">IF('Felling&amp;Restocking'!J979="","",IFERROR("," &amp; VLOOKUP( 'Felling&amp;Restocking'!J979,SpeciesList[],2,0),"," &amp; 'Felling&amp;Restocking'!J979))</f>
        <v/>
      </c>
      <c r="AI979" s="362" t="str">
        <f aca="false">IF('Felling&amp;Restocking'!J979="","",VLOOKUP( 'Felling&amp;Restocking'!J979,SpeciesList[],4,0))</f>
        <v/>
      </c>
      <c r="AJ979" s="362" t="str">
        <f aca="false">IF('Felling&amp;Restocking'!K979="","",IFERROR("," &amp; VLOOKUP( 'Felling&amp;Restocking'!K979,SpeciesList[],2,0),"," &amp; 'Felling&amp;Restocking'!K979))</f>
        <v/>
      </c>
      <c r="AK979" s="362" t="str">
        <f aca="false">IF('Felling&amp;Restocking'!K979="","",VLOOKUP( 'Felling&amp;Restocking'!K979,SpeciesList[],4,0))</f>
        <v/>
      </c>
      <c r="AL979" s="362" t="str">
        <f aca="false">IF('Felling&amp;Restocking'!L979="","",IFERROR("," &amp; VLOOKUP( 'Felling&amp;Restocking'!L979,SpeciesList[],2,0),"," &amp; 'Felling&amp;Restocking'!L979))</f>
        <v/>
      </c>
      <c r="AM979" s="362" t="str">
        <f aca="false">IF('Felling&amp;Restocking'!L979="","",VLOOKUP( 'Felling&amp;Restocking'!L979,SpeciesList[],4,0))</f>
        <v/>
      </c>
      <c r="AN979" s="362" t="str">
        <f aca="false">IF('Felling&amp;Restocking'!M979="","",IFERROR("," &amp; VLOOKUP( 'Felling&amp;Restocking'!M979,SpeciesList[],2,0),"," &amp; 'Felling&amp;Restocking'!M979))</f>
        <v/>
      </c>
      <c r="AO979" s="362" t="str">
        <f aca="false">IF('Felling&amp;Restocking'!M979="","",VLOOKUP( 'Felling&amp;Restocking'!M979,SpeciesList[],4,0))</f>
        <v/>
      </c>
      <c r="AP979" s="362" t="str">
        <f aca="false">IF('Felling&amp;Restocking'!N979="","",IFERROR("," &amp; VLOOKUP( 'Felling&amp;Restocking'!N979,SpeciesList[],2,0),"," &amp; 'Felling&amp;Restocking'!N979))</f>
        <v/>
      </c>
      <c r="AQ979" s="362" t="str">
        <f aca="false">IF('Felling&amp;Restocking'!N979="","",VLOOKUP( 'Felling&amp;Restocking'!N979,SpeciesList[],4,0))</f>
        <v/>
      </c>
      <c r="AT979" s="362" t="str">
        <f aca="false">IF('Sub-Cpt Record'!A979&lt;&gt;"",CONCATENATE('Sub-Cpt Record'!A979,'Sub-Cpt Record'!B979,'Sub-Cpt Record'!C979),"")</f>
        <v/>
      </c>
      <c r="AU979" s="362" t="n">
        <f aca="false">IF($AT979="",1,COUNTIFS($AT$11:$AT$1000, $AT979))</f>
        <v>1</v>
      </c>
      <c r="AV979" s="362" t="n">
        <f aca="false">IF(AT979&lt;&gt;"",'Sub-Cpt Record'!C979/CODE!AU979,0)</f>
        <v>0</v>
      </c>
    </row>
    <row r="980" customFormat="false" ht="15" hidden="false" customHeight="false" outlineLevel="0" collapsed="false">
      <c r="A980" s="362" t="str">
        <f aca="false">IF('Sub-Cpt Record'!B980="",IF(OR('Sub-Cpt Record'!A980=0,'Sub-Cpt Record'!A980=""),"",'Sub-Cpt Record'!A980),CONCATENATE('Sub-Cpt Record'!A980&amp;'Sub-Cpt Record'!B980))</f>
        <v/>
      </c>
      <c r="B980" s="362" t="n">
        <f aca="false">IF($A980="",1,COUNTIFS($A$11:$A$1000, $A980))</f>
        <v>1</v>
      </c>
      <c r="C980" s="363" t="str">
        <f aca="false">IF('Sub-Cpt Record'!E980 = "","",'Sub-Cpt Record'!E980&amp;"  ")</f>
        <v/>
      </c>
      <c r="D980" s="362" t="str">
        <f aca="false">IF('Sub-Cpt Record'!F980 = "","",'Sub-Cpt Record'!F980&amp;"  ")</f>
        <v/>
      </c>
      <c r="E980" s="362" t="str">
        <f aca="false">IF('Sub-Cpt Record'!G980 = "","",'Sub-Cpt Record'!G980&amp;"  ")</f>
        <v/>
      </c>
      <c r="F980" s="362" t="str">
        <f aca="false">IF('Sub-Cpt Record'!H980 = "","",'Sub-Cpt Record'!H980&amp;"  ")</f>
        <v/>
      </c>
      <c r="G980" s="362" t="str">
        <f aca="false">IF('Sub-Cpt Record'!I980 = "","",'Sub-Cpt Record'!I980&amp;"  ")</f>
        <v/>
      </c>
      <c r="H980" s="362" t="str">
        <f aca="false">IF('Sub-Cpt Record'!J980 = "","",'Sub-Cpt Record'!J980&amp;"  ")</f>
        <v/>
      </c>
      <c r="I980" s="364" t="str">
        <f aca="false">CONCATENATE(C980&amp;D980&amp;E980&amp;F980&amp;G980&amp;H980)</f>
        <v/>
      </c>
      <c r="J980" s="362" t="n">
        <f aca="false">IF(A980&lt;&gt;"",'Sub-Cpt Record'!C980/CODE!B980,0)</f>
        <v>0</v>
      </c>
      <c r="L980" s="365" t="str">
        <f aca="false">IF(A980="",IF(L981=1,1,""),1)</f>
        <v/>
      </c>
      <c r="N980" s="366" t="n">
        <f aca="false">COUNTIFS('Felling&amp;Restocking'!$A$11:$A$1000, 'Felling&amp;Restocking'!$A980, 'Felling&amp;Restocking'!$B$11:$B$1000, 'Felling&amp;Restocking'!$B980, 'Felling&amp;Restocking'!$H$11:$H$1000, 'Felling&amp;Restocking'!$H980)</f>
        <v>0</v>
      </c>
      <c r="O980" s="366" t="n">
        <f aca="false">IF(OR('Felling&amp;Restocking'!H980=0,'Felling&amp;Restocking'!H980=""),0,1)</f>
        <v>0</v>
      </c>
      <c r="P980" s="367" t="n">
        <f aca="false">SUM('Felling&amp;Restocking'!O980+'Felling&amp;Restocking'!P980)</f>
        <v>0</v>
      </c>
      <c r="S980" s="369" t="n">
        <f aca="false">IF(AND(O980&lt;&gt;0,P980&lt;&gt;0,'Felling&amp;Restocking'!G980&lt;&gt;0,AA980="",AC980=""),1,0)</f>
        <v>0</v>
      </c>
      <c r="T980" s="370" t="str">
        <f aca="false">IF(OR('Felling&amp;Restocking'!G980=0,'Felling&amp;Restocking'!G980=""),"",SUM('Felling&amp;Restocking'!O980/P980)*'Felling&amp;Restocking'!G980)</f>
        <v/>
      </c>
      <c r="U980" s="370" t="str">
        <f aca="false">IF(OR('Felling&amp;Restocking'!G980=0,'Felling&amp;Restocking'!G980=""),"",SUM('Felling&amp;Restocking'!P980/P980)*'Felling&amp;Restocking'!G980)</f>
        <v/>
      </c>
      <c r="V980" s="371" t="n">
        <f aca="false">IF(CONCATENATE('Felling&amp;Restocking'!U980&amp;'Felling&amp;Restocking'!W980&amp;'Felling&amp;Restocking'!Y980&amp;'Felling&amp;Restocking'!AA980&amp;'Felling&amp;Restocking'!AC980)="",0,1)</f>
        <v>0</v>
      </c>
      <c r="W980" s="372" t="n">
        <f aca="false">IF(OR(OR(TRIM('Felling&amp;Restocking'!H980)="T",TRIM('Felling&amp;Restocking'!H980)="DF",TRIM('Felling&amp;Restocking'!H980)="OS"),O980=0),0,1)</f>
        <v>0</v>
      </c>
      <c r="X980" s="372" t="n">
        <f aca="false">IF(OR('Felling&amp;Restocking'!$S980="",OR('Felling&amp;Restocking'!$S980=0,'Felling&amp;Restocking'!$S980="N/A")),0,1)</f>
        <v>0</v>
      </c>
      <c r="Y980" s="362" t="str">
        <f aca="false">IF(W980=1,T980,"")</f>
        <v/>
      </c>
      <c r="Z980" s="362" t="str">
        <f aca="false">IF(W980=1,U980,"")</f>
        <v/>
      </c>
      <c r="AA980" s="363" t="str">
        <f aca="false">CONCATENATE(IF(AND(AG980="B",AF980&lt;&gt;""),AF980,""),IF(AND(AI980="B",AH980&lt;&gt;""),AH980,""),IF(AND(AK980="B",AJ980&lt;&gt;""),AJ980,""),IF(AND(AM980="B",AL980&lt;&gt;""),AL980,""),IF(AND(AO980="B",AN980&lt;&gt;""),AN980,""),IF(AND(AQ980="B",AP980&lt;&gt;""),AP980,""))</f>
        <v/>
      </c>
      <c r="AC980" s="362" t="str">
        <f aca="false">CONCATENATE(IF(AND(AG980="C",AF980&lt;&gt;""),AF980,""),IF(AND(AI980="C",AH980&lt;&gt;""),AH980,""),IF(AND(AK980="C",AJ980&lt;&gt;""),AJ980,""),IF(AND(AM980="C",AL980&lt;&gt;""),AL980,""),IF(AND(AO980="C",AN980&lt;&gt;""),AN980,""),IF(AND(AQ980="C",AP980&lt;&gt;""),AP980,""))</f>
        <v/>
      </c>
      <c r="AE980" s="362" t="str">
        <f aca="false">CONCATENATE(IF(AS980="","",AS980),IF(AU980="","",AU980),IF(AW980="","",AW980),IF(AY980="","",AY980),IF(BA980="","",BA980),IF(BC980="","",BC980))</f>
        <v>1</v>
      </c>
      <c r="AF980" s="362" t="str">
        <f aca="false">IF('Felling&amp;Restocking'!I980="","",IFERROR(VLOOKUP( 'Felling&amp;Restocking'!I980,SpeciesList[],2,0),"," &amp; 'Felling&amp;Restocking'!I980))</f>
        <v/>
      </c>
      <c r="AG980" s="362" t="str">
        <f aca="false">IF('Felling&amp;Restocking'!I980="","",VLOOKUP( 'Felling&amp;Restocking'!I980,SpeciesList[],4,0))</f>
        <v/>
      </c>
      <c r="AH980" s="362" t="str">
        <f aca="false">IF('Felling&amp;Restocking'!J980="","",IFERROR("," &amp; VLOOKUP( 'Felling&amp;Restocking'!J980,SpeciesList[],2,0),"," &amp; 'Felling&amp;Restocking'!J980))</f>
        <v/>
      </c>
      <c r="AI980" s="362" t="str">
        <f aca="false">IF('Felling&amp;Restocking'!J980="","",VLOOKUP( 'Felling&amp;Restocking'!J980,SpeciesList[],4,0))</f>
        <v/>
      </c>
      <c r="AJ980" s="362" t="str">
        <f aca="false">IF('Felling&amp;Restocking'!K980="","",IFERROR("," &amp; VLOOKUP( 'Felling&amp;Restocking'!K980,SpeciesList[],2,0),"," &amp; 'Felling&amp;Restocking'!K980))</f>
        <v/>
      </c>
      <c r="AK980" s="362" t="str">
        <f aca="false">IF('Felling&amp;Restocking'!K980="","",VLOOKUP( 'Felling&amp;Restocking'!K980,SpeciesList[],4,0))</f>
        <v/>
      </c>
      <c r="AL980" s="362" t="str">
        <f aca="false">IF('Felling&amp;Restocking'!L980="","",IFERROR("," &amp; VLOOKUP( 'Felling&amp;Restocking'!L980,SpeciesList[],2,0),"," &amp; 'Felling&amp;Restocking'!L980))</f>
        <v/>
      </c>
      <c r="AM980" s="362" t="str">
        <f aca="false">IF('Felling&amp;Restocking'!L980="","",VLOOKUP( 'Felling&amp;Restocking'!L980,SpeciesList[],4,0))</f>
        <v/>
      </c>
      <c r="AN980" s="362" t="str">
        <f aca="false">IF('Felling&amp;Restocking'!M980="","",IFERROR("," &amp; VLOOKUP( 'Felling&amp;Restocking'!M980,SpeciesList[],2,0),"," &amp; 'Felling&amp;Restocking'!M980))</f>
        <v/>
      </c>
      <c r="AO980" s="362" t="str">
        <f aca="false">IF('Felling&amp;Restocking'!M980="","",VLOOKUP( 'Felling&amp;Restocking'!M980,SpeciesList[],4,0))</f>
        <v/>
      </c>
      <c r="AP980" s="362" t="str">
        <f aca="false">IF('Felling&amp;Restocking'!N980="","",IFERROR("," &amp; VLOOKUP( 'Felling&amp;Restocking'!N980,SpeciesList[],2,0),"," &amp; 'Felling&amp;Restocking'!N980))</f>
        <v/>
      </c>
      <c r="AQ980" s="362" t="str">
        <f aca="false">IF('Felling&amp;Restocking'!N980="","",VLOOKUP( 'Felling&amp;Restocking'!N980,SpeciesList[],4,0))</f>
        <v/>
      </c>
      <c r="AT980" s="362" t="str">
        <f aca="false">IF('Sub-Cpt Record'!A980&lt;&gt;"",CONCATENATE('Sub-Cpt Record'!A980,'Sub-Cpt Record'!B980,'Sub-Cpt Record'!C980),"")</f>
        <v/>
      </c>
      <c r="AU980" s="362" t="n">
        <f aca="false">IF($AT980="",1,COUNTIFS($AT$11:$AT$1000, $AT980))</f>
        <v>1</v>
      </c>
      <c r="AV980" s="362" t="n">
        <f aca="false">IF(AT980&lt;&gt;"",'Sub-Cpt Record'!C980/CODE!AU980,0)</f>
        <v>0</v>
      </c>
    </row>
    <row r="981" customFormat="false" ht="15" hidden="false" customHeight="false" outlineLevel="0" collapsed="false">
      <c r="A981" s="362" t="str">
        <f aca="false">IF('Sub-Cpt Record'!B981="",IF(OR('Sub-Cpt Record'!A981=0,'Sub-Cpt Record'!A981=""),"",'Sub-Cpt Record'!A981),CONCATENATE('Sub-Cpt Record'!A981&amp;'Sub-Cpt Record'!B981))</f>
        <v/>
      </c>
      <c r="B981" s="362" t="n">
        <f aca="false">IF($A981="",1,COUNTIFS($A$11:$A$1000, $A981))</f>
        <v>1</v>
      </c>
      <c r="C981" s="363" t="str">
        <f aca="false">IF('Sub-Cpt Record'!E981 = "","",'Sub-Cpt Record'!E981&amp;"  ")</f>
        <v/>
      </c>
      <c r="D981" s="362" t="str">
        <f aca="false">IF('Sub-Cpt Record'!F981 = "","",'Sub-Cpt Record'!F981&amp;"  ")</f>
        <v/>
      </c>
      <c r="E981" s="362" t="str">
        <f aca="false">IF('Sub-Cpt Record'!G981 = "","",'Sub-Cpt Record'!G981&amp;"  ")</f>
        <v/>
      </c>
      <c r="F981" s="362" t="str">
        <f aca="false">IF('Sub-Cpt Record'!H981 = "","",'Sub-Cpt Record'!H981&amp;"  ")</f>
        <v/>
      </c>
      <c r="G981" s="362" t="str">
        <f aca="false">IF('Sub-Cpt Record'!I981 = "","",'Sub-Cpt Record'!I981&amp;"  ")</f>
        <v/>
      </c>
      <c r="H981" s="362" t="str">
        <f aca="false">IF('Sub-Cpt Record'!J981 = "","",'Sub-Cpt Record'!J981&amp;"  ")</f>
        <v/>
      </c>
      <c r="I981" s="364" t="str">
        <f aca="false">CONCATENATE(C981&amp;D981&amp;E981&amp;F981&amp;G981&amp;H981)</f>
        <v/>
      </c>
      <c r="J981" s="362" t="n">
        <f aca="false">IF(A981&lt;&gt;"",'Sub-Cpt Record'!C981/CODE!B981,0)</f>
        <v>0</v>
      </c>
      <c r="L981" s="365" t="str">
        <f aca="false">IF(A981="",IF(L982=1,1,""),1)</f>
        <v/>
      </c>
      <c r="N981" s="366" t="n">
        <f aca="false">COUNTIFS('Felling&amp;Restocking'!$A$11:$A$1000, 'Felling&amp;Restocking'!$A981, 'Felling&amp;Restocking'!$B$11:$B$1000, 'Felling&amp;Restocking'!$B981, 'Felling&amp;Restocking'!$H$11:$H$1000, 'Felling&amp;Restocking'!$H981)</f>
        <v>0</v>
      </c>
      <c r="O981" s="366" t="n">
        <f aca="false">IF(OR('Felling&amp;Restocking'!H981=0,'Felling&amp;Restocking'!H981=""),0,1)</f>
        <v>0</v>
      </c>
      <c r="P981" s="367" t="n">
        <f aca="false">SUM('Felling&amp;Restocking'!O981+'Felling&amp;Restocking'!P981)</f>
        <v>0</v>
      </c>
      <c r="S981" s="369" t="n">
        <f aca="false">IF(AND(O981&lt;&gt;0,P981&lt;&gt;0,'Felling&amp;Restocking'!G981&lt;&gt;0,AA981="",AC981=""),1,0)</f>
        <v>0</v>
      </c>
      <c r="T981" s="370" t="str">
        <f aca="false">IF(OR('Felling&amp;Restocking'!G981=0,'Felling&amp;Restocking'!G981=""),"",SUM('Felling&amp;Restocking'!O981/P981)*'Felling&amp;Restocking'!G981)</f>
        <v/>
      </c>
      <c r="U981" s="370" t="str">
        <f aca="false">IF(OR('Felling&amp;Restocking'!G981=0,'Felling&amp;Restocking'!G981=""),"",SUM('Felling&amp;Restocking'!P981/P981)*'Felling&amp;Restocking'!G981)</f>
        <v/>
      </c>
      <c r="V981" s="371" t="n">
        <f aca="false">IF(CONCATENATE('Felling&amp;Restocking'!U981&amp;'Felling&amp;Restocking'!W981&amp;'Felling&amp;Restocking'!Y981&amp;'Felling&amp;Restocking'!AA981&amp;'Felling&amp;Restocking'!AC981)="",0,1)</f>
        <v>0</v>
      </c>
      <c r="W981" s="372" t="n">
        <f aca="false">IF(OR(OR(TRIM('Felling&amp;Restocking'!H981)="T",TRIM('Felling&amp;Restocking'!H981)="DF",TRIM('Felling&amp;Restocking'!H981)="OS"),O981=0),0,1)</f>
        <v>0</v>
      </c>
      <c r="X981" s="372" t="n">
        <f aca="false">IF(OR('Felling&amp;Restocking'!$S981="",OR('Felling&amp;Restocking'!$S981=0,'Felling&amp;Restocking'!$S981="N/A")),0,1)</f>
        <v>0</v>
      </c>
      <c r="Y981" s="362" t="str">
        <f aca="false">IF(W981=1,T981,"")</f>
        <v/>
      </c>
      <c r="Z981" s="362" t="str">
        <f aca="false">IF(W981=1,U981,"")</f>
        <v/>
      </c>
      <c r="AA981" s="363" t="str">
        <f aca="false">CONCATENATE(IF(AND(AG981="B",AF981&lt;&gt;""),AF981,""),IF(AND(AI981="B",AH981&lt;&gt;""),AH981,""),IF(AND(AK981="B",AJ981&lt;&gt;""),AJ981,""),IF(AND(AM981="B",AL981&lt;&gt;""),AL981,""),IF(AND(AO981="B",AN981&lt;&gt;""),AN981,""),IF(AND(AQ981="B",AP981&lt;&gt;""),AP981,""))</f>
        <v/>
      </c>
      <c r="AC981" s="362" t="str">
        <f aca="false">CONCATENATE(IF(AND(AG981="C",AF981&lt;&gt;""),AF981,""),IF(AND(AI981="C",AH981&lt;&gt;""),AH981,""),IF(AND(AK981="C",AJ981&lt;&gt;""),AJ981,""),IF(AND(AM981="C",AL981&lt;&gt;""),AL981,""),IF(AND(AO981="C",AN981&lt;&gt;""),AN981,""),IF(AND(AQ981="C",AP981&lt;&gt;""),AP981,""))</f>
        <v/>
      </c>
      <c r="AE981" s="362" t="str">
        <f aca="false">CONCATENATE(IF(AS981="","",AS981),IF(AU981="","",AU981),IF(AW981="","",AW981),IF(AY981="","",AY981),IF(BA981="","",BA981),IF(BC981="","",BC981))</f>
        <v>1</v>
      </c>
      <c r="AF981" s="362" t="str">
        <f aca="false">IF('Felling&amp;Restocking'!I981="","",IFERROR(VLOOKUP( 'Felling&amp;Restocking'!I981,SpeciesList[],2,0),"," &amp; 'Felling&amp;Restocking'!I981))</f>
        <v/>
      </c>
      <c r="AG981" s="362" t="str">
        <f aca="false">IF('Felling&amp;Restocking'!I981="","",VLOOKUP( 'Felling&amp;Restocking'!I981,SpeciesList[],4,0))</f>
        <v/>
      </c>
      <c r="AH981" s="362" t="str">
        <f aca="false">IF('Felling&amp;Restocking'!J981="","",IFERROR("," &amp; VLOOKUP( 'Felling&amp;Restocking'!J981,SpeciesList[],2,0),"," &amp; 'Felling&amp;Restocking'!J981))</f>
        <v/>
      </c>
      <c r="AI981" s="362" t="str">
        <f aca="false">IF('Felling&amp;Restocking'!J981="","",VLOOKUP( 'Felling&amp;Restocking'!J981,SpeciesList[],4,0))</f>
        <v/>
      </c>
      <c r="AJ981" s="362" t="str">
        <f aca="false">IF('Felling&amp;Restocking'!K981="","",IFERROR("," &amp; VLOOKUP( 'Felling&amp;Restocking'!K981,SpeciesList[],2,0),"," &amp; 'Felling&amp;Restocking'!K981))</f>
        <v/>
      </c>
      <c r="AK981" s="362" t="str">
        <f aca="false">IF('Felling&amp;Restocking'!K981="","",VLOOKUP( 'Felling&amp;Restocking'!K981,SpeciesList[],4,0))</f>
        <v/>
      </c>
      <c r="AL981" s="362" t="str">
        <f aca="false">IF('Felling&amp;Restocking'!L981="","",IFERROR("," &amp; VLOOKUP( 'Felling&amp;Restocking'!L981,SpeciesList[],2,0),"," &amp; 'Felling&amp;Restocking'!L981))</f>
        <v/>
      </c>
      <c r="AM981" s="362" t="str">
        <f aca="false">IF('Felling&amp;Restocking'!L981="","",VLOOKUP( 'Felling&amp;Restocking'!L981,SpeciesList[],4,0))</f>
        <v/>
      </c>
      <c r="AN981" s="362" t="str">
        <f aca="false">IF('Felling&amp;Restocking'!M981="","",IFERROR("," &amp; VLOOKUP( 'Felling&amp;Restocking'!M981,SpeciesList[],2,0),"," &amp; 'Felling&amp;Restocking'!M981))</f>
        <v/>
      </c>
      <c r="AO981" s="362" t="str">
        <f aca="false">IF('Felling&amp;Restocking'!M981="","",VLOOKUP( 'Felling&amp;Restocking'!M981,SpeciesList[],4,0))</f>
        <v/>
      </c>
      <c r="AP981" s="362" t="str">
        <f aca="false">IF('Felling&amp;Restocking'!N981="","",IFERROR("," &amp; VLOOKUP( 'Felling&amp;Restocking'!N981,SpeciesList[],2,0),"," &amp; 'Felling&amp;Restocking'!N981))</f>
        <v/>
      </c>
      <c r="AQ981" s="362" t="str">
        <f aca="false">IF('Felling&amp;Restocking'!N981="","",VLOOKUP( 'Felling&amp;Restocking'!N981,SpeciesList[],4,0))</f>
        <v/>
      </c>
      <c r="AT981" s="362" t="str">
        <f aca="false">IF('Sub-Cpt Record'!A981&lt;&gt;"",CONCATENATE('Sub-Cpt Record'!A981,'Sub-Cpt Record'!B981,'Sub-Cpt Record'!C981),"")</f>
        <v/>
      </c>
      <c r="AU981" s="362" t="n">
        <f aca="false">IF($AT981="",1,COUNTIFS($AT$11:$AT$1000, $AT981))</f>
        <v>1</v>
      </c>
      <c r="AV981" s="362" t="n">
        <f aca="false">IF(AT981&lt;&gt;"",'Sub-Cpt Record'!C981/CODE!AU981,0)</f>
        <v>0</v>
      </c>
    </row>
    <row r="982" customFormat="false" ht="15" hidden="false" customHeight="false" outlineLevel="0" collapsed="false">
      <c r="A982" s="362" t="str">
        <f aca="false">IF('Sub-Cpt Record'!B982="",IF(OR('Sub-Cpt Record'!A982=0,'Sub-Cpt Record'!A982=""),"",'Sub-Cpt Record'!A982),CONCATENATE('Sub-Cpt Record'!A982&amp;'Sub-Cpt Record'!B982))</f>
        <v/>
      </c>
      <c r="B982" s="362" t="n">
        <f aca="false">IF($A982="",1,COUNTIFS($A$11:$A$1000, $A982))</f>
        <v>1</v>
      </c>
      <c r="C982" s="363" t="str">
        <f aca="false">IF('Sub-Cpt Record'!E982 = "","",'Sub-Cpt Record'!E982&amp;"  ")</f>
        <v/>
      </c>
      <c r="D982" s="362" t="str">
        <f aca="false">IF('Sub-Cpt Record'!F982 = "","",'Sub-Cpt Record'!F982&amp;"  ")</f>
        <v/>
      </c>
      <c r="E982" s="362" t="str">
        <f aca="false">IF('Sub-Cpt Record'!G982 = "","",'Sub-Cpt Record'!G982&amp;"  ")</f>
        <v/>
      </c>
      <c r="F982" s="362" t="str">
        <f aca="false">IF('Sub-Cpt Record'!H982 = "","",'Sub-Cpt Record'!H982&amp;"  ")</f>
        <v/>
      </c>
      <c r="G982" s="362" t="str">
        <f aca="false">IF('Sub-Cpt Record'!I982 = "","",'Sub-Cpt Record'!I982&amp;"  ")</f>
        <v/>
      </c>
      <c r="H982" s="362" t="str">
        <f aca="false">IF('Sub-Cpt Record'!J982 = "","",'Sub-Cpt Record'!J982&amp;"  ")</f>
        <v/>
      </c>
      <c r="I982" s="364" t="str">
        <f aca="false">CONCATENATE(C982&amp;D982&amp;E982&amp;F982&amp;G982&amp;H982)</f>
        <v/>
      </c>
      <c r="J982" s="362" t="n">
        <f aca="false">IF(A982&lt;&gt;"",'Sub-Cpt Record'!C982/CODE!B982,0)</f>
        <v>0</v>
      </c>
      <c r="L982" s="365" t="str">
        <f aca="false">IF(A982="",IF(L983=1,1,""),1)</f>
        <v/>
      </c>
      <c r="N982" s="366" t="n">
        <f aca="false">COUNTIFS('Felling&amp;Restocking'!$A$11:$A$1000, 'Felling&amp;Restocking'!$A982, 'Felling&amp;Restocking'!$B$11:$B$1000, 'Felling&amp;Restocking'!$B982, 'Felling&amp;Restocking'!$H$11:$H$1000, 'Felling&amp;Restocking'!$H982)</f>
        <v>0</v>
      </c>
      <c r="O982" s="366" t="n">
        <f aca="false">IF(OR('Felling&amp;Restocking'!H982=0,'Felling&amp;Restocking'!H982=""),0,1)</f>
        <v>0</v>
      </c>
      <c r="P982" s="367" t="n">
        <f aca="false">SUM('Felling&amp;Restocking'!O982+'Felling&amp;Restocking'!P982)</f>
        <v>0</v>
      </c>
      <c r="S982" s="369" t="n">
        <f aca="false">IF(AND(O982&lt;&gt;0,P982&lt;&gt;0,'Felling&amp;Restocking'!G982&lt;&gt;0,AA982="",AC982=""),1,0)</f>
        <v>0</v>
      </c>
      <c r="T982" s="370" t="str">
        <f aca="false">IF(OR('Felling&amp;Restocking'!G982=0,'Felling&amp;Restocking'!G982=""),"",SUM('Felling&amp;Restocking'!O982/P982)*'Felling&amp;Restocking'!G982)</f>
        <v/>
      </c>
      <c r="U982" s="370" t="str">
        <f aca="false">IF(OR('Felling&amp;Restocking'!G982=0,'Felling&amp;Restocking'!G982=""),"",SUM('Felling&amp;Restocking'!P982/P982)*'Felling&amp;Restocking'!G982)</f>
        <v/>
      </c>
      <c r="V982" s="371" t="n">
        <f aca="false">IF(CONCATENATE('Felling&amp;Restocking'!U982&amp;'Felling&amp;Restocking'!W982&amp;'Felling&amp;Restocking'!Y982&amp;'Felling&amp;Restocking'!AA982&amp;'Felling&amp;Restocking'!AC982)="",0,1)</f>
        <v>0</v>
      </c>
      <c r="W982" s="372" t="n">
        <f aca="false">IF(OR(OR(TRIM('Felling&amp;Restocking'!H982)="T",TRIM('Felling&amp;Restocking'!H982)="DF",TRIM('Felling&amp;Restocking'!H982)="OS"),O982=0),0,1)</f>
        <v>0</v>
      </c>
      <c r="X982" s="372" t="n">
        <f aca="false">IF(OR('Felling&amp;Restocking'!$S982="",OR('Felling&amp;Restocking'!$S982=0,'Felling&amp;Restocking'!$S982="N/A")),0,1)</f>
        <v>0</v>
      </c>
      <c r="Y982" s="362" t="str">
        <f aca="false">IF(W982=1,T982,"")</f>
        <v/>
      </c>
      <c r="Z982" s="362" t="str">
        <f aca="false">IF(W982=1,U982,"")</f>
        <v/>
      </c>
      <c r="AA982" s="363" t="str">
        <f aca="false">CONCATENATE(IF(AND(AG982="B",AF982&lt;&gt;""),AF982,""),IF(AND(AI982="B",AH982&lt;&gt;""),AH982,""),IF(AND(AK982="B",AJ982&lt;&gt;""),AJ982,""),IF(AND(AM982="B",AL982&lt;&gt;""),AL982,""),IF(AND(AO982="B",AN982&lt;&gt;""),AN982,""),IF(AND(AQ982="B",AP982&lt;&gt;""),AP982,""))</f>
        <v/>
      </c>
      <c r="AC982" s="362" t="str">
        <f aca="false">CONCATENATE(IF(AND(AG982="C",AF982&lt;&gt;""),AF982,""),IF(AND(AI982="C",AH982&lt;&gt;""),AH982,""),IF(AND(AK982="C",AJ982&lt;&gt;""),AJ982,""),IF(AND(AM982="C",AL982&lt;&gt;""),AL982,""),IF(AND(AO982="C",AN982&lt;&gt;""),AN982,""),IF(AND(AQ982="C",AP982&lt;&gt;""),AP982,""))</f>
        <v/>
      </c>
      <c r="AE982" s="362" t="str">
        <f aca="false">CONCATENATE(IF(AS982="","",AS982),IF(AU982="","",AU982),IF(AW982="","",AW982),IF(AY982="","",AY982),IF(BA982="","",BA982),IF(BC982="","",BC982))</f>
        <v>1</v>
      </c>
      <c r="AF982" s="362" t="str">
        <f aca="false">IF('Felling&amp;Restocking'!I982="","",IFERROR(VLOOKUP( 'Felling&amp;Restocking'!I982,SpeciesList[],2,0),"," &amp; 'Felling&amp;Restocking'!I982))</f>
        <v/>
      </c>
      <c r="AG982" s="362" t="str">
        <f aca="false">IF('Felling&amp;Restocking'!I982="","",VLOOKUP( 'Felling&amp;Restocking'!I982,SpeciesList[],4,0))</f>
        <v/>
      </c>
      <c r="AH982" s="362" t="str">
        <f aca="false">IF('Felling&amp;Restocking'!J982="","",IFERROR("," &amp; VLOOKUP( 'Felling&amp;Restocking'!J982,SpeciesList[],2,0),"," &amp; 'Felling&amp;Restocking'!J982))</f>
        <v/>
      </c>
      <c r="AI982" s="362" t="str">
        <f aca="false">IF('Felling&amp;Restocking'!J982="","",VLOOKUP( 'Felling&amp;Restocking'!J982,SpeciesList[],4,0))</f>
        <v/>
      </c>
      <c r="AJ982" s="362" t="str">
        <f aca="false">IF('Felling&amp;Restocking'!K982="","",IFERROR("," &amp; VLOOKUP( 'Felling&amp;Restocking'!K982,SpeciesList[],2,0),"," &amp; 'Felling&amp;Restocking'!K982))</f>
        <v/>
      </c>
      <c r="AK982" s="362" t="str">
        <f aca="false">IF('Felling&amp;Restocking'!K982="","",VLOOKUP( 'Felling&amp;Restocking'!K982,SpeciesList[],4,0))</f>
        <v/>
      </c>
      <c r="AL982" s="362" t="str">
        <f aca="false">IF('Felling&amp;Restocking'!L982="","",IFERROR("," &amp; VLOOKUP( 'Felling&amp;Restocking'!L982,SpeciesList[],2,0),"," &amp; 'Felling&amp;Restocking'!L982))</f>
        <v/>
      </c>
      <c r="AM982" s="362" t="str">
        <f aca="false">IF('Felling&amp;Restocking'!L982="","",VLOOKUP( 'Felling&amp;Restocking'!L982,SpeciesList[],4,0))</f>
        <v/>
      </c>
      <c r="AN982" s="362" t="str">
        <f aca="false">IF('Felling&amp;Restocking'!M982="","",IFERROR("," &amp; VLOOKUP( 'Felling&amp;Restocking'!M982,SpeciesList[],2,0),"," &amp; 'Felling&amp;Restocking'!M982))</f>
        <v/>
      </c>
      <c r="AO982" s="362" t="str">
        <f aca="false">IF('Felling&amp;Restocking'!M982="","",VLOOKUP( 'Felling&amp;Restocking'!M982,SpeciesList[],4,0))</f>
        <v/>
      </c>
      <c r="AP982" s="362" t="str">
        <f aca="false">IF('Felling&amp;Restocking'!N982="","",IFERROR("," &amp; VLOOKUP( 'Felling&amp;Restocking'!N982,SpeciesList[],2,0),"," &amp; 'Felling&amp;Restocking'!N982))</f>
        <v/>
      </c>
      <c r="AQ982" s="362" t="str">
        <f aca="false">IF('Felling&amp;Restocking'!N982="","",VLOOKUP( 'Felling&amp;Restocking'!N982,SpeciesList[],4,0))</f>
        <v/>
      </c>
      <c r="AT982" s="362" t="str">
        <f aca="false">IF('Sub-Cpt Record'!A982&lt;&gt;"",CONCATENATE('Sub-Cpt Record'!A982,'Sub-Cpt Record'!B982,'Sub-Cpt Record'!C982),"")</f>
        <v/>
      </c>
      <c r="AU982" s="362" t="n">
        <f aca="false">IF($AT982="",1,COUNTIFS($AT$11:$AT$1000, $AT982))</f>
        <v>1</v>
      </c>
      <c r="AV982" s="362" t="n">
        <f aca="false">IF(AT982&lt;&gt;"",'Sub-Cpt Record'!C982/CODE!AU982,0)</f>
        <v>0</v>
      </c>
    </row>
    <row r="983" customFormat="false" ht="15" hidden="false" customHeight="false" outlineLevel="0" collapsed="false">
      <c r="A983" s="362" t="str">
        <f aca="false">IF('Sub-Cpt Record'!B983="",IF(OR('Sub-Cpt Record'!A983=0,'Sub-Cpt Record'!A983=""),"",'Sub-Cpt Record'!A983),CONCATENATE('Sub-Cpt Record'!A983&amp;'Sub-Cpt Record'!B983))</f>
        <v/>
      </c>
      <c r="B983" s="362" t="n">
        <f aca="false">IF($A983="",1,COUNTIFS($A$11:$A$1000, $A983))</f>
        <v>1</v>
      </c>
      <c r="C983" s="363" t="str">
        <f aca="false">IF('Sub-Cpt Record'!E983 = "","",'Sub-Cpt Record'!E983&amp;"  ")</f>
        <v/>
      </c>
      <c r="D983" s="362" t="str">
        <f aca="false">IF('Sub-Cpt Record'!F983 = "","",'Sub-Cpt Record'!F983&amp;"  ")</f>
        <v/>
      </c>
      <c r="E983" s="362" t="str">
        <f aca="false">IF('Sub-Cpt Record'!G983 = "","",'Sub-Cpt Record'!G983&amp;"  ")</f>
        <v/>
      </c>
      <c r="F983" s="362" t="str">
        <f aca="false">IF('Sub-Cpt Record'!H983 = "","",'Sub-Cpt Record'!H983&amp;"  ")</f>
        <v/>
      </c>
      <c r="G983" s="362" t="str">
        <f aca="false">IF('Sub-Cpt Record'!I983 = "","",'Sub-Cpt Record'!I983&amp;"  ")</f>
        <v/>
      </c>
      <c r="H983" s="362" t="str">
        <f aca="false">IF('Sub-Cpt Record'!J983 = "","",'Sub-Cpt Record'!J983&amp;"  ")</f>
        <v/>
      </c>
      <c r="I983" s="364" t="str">
        <f aca="false">CONCATENATE(C983&amp;D983&amp;E983&amp;F983&amp;G983&amp;H983)</f>
        <v/>
      </c>
      <c r="J983" s="362" t="n">
        <f aca="false">IF(A983&lt;&gt;"",'Sub-Cpt Record'!C983/CODE!B983,0)</f>
        <v>0</v>
      </c>
      <c r="L983" s="365" t="str">
        <f aca="false">IF(A983="",IF(L984=1,1,""),1)</f>
        <v/>
      </c>
      <c r="N983" s="366" t="n">
        <f aca="false">COUNTIFS('Felling&amp;Restocking'!$A$11:$A$1000, 'Felling&amp;Restocking'!$A983, 'Felling&amp;Restocking'!$B$11:$B$1000, 'Felling&amp;Restocking'!$B983, 'Felling&amp;Restocking'!$H$11:$H$1000, 'Felling&amp;Restocking'!$H983)</f>
        <v>0</v>
      </c>
      <c r="O983" s="366" t="n">
        <f aca="false">IF(OR('Felling&amp;Restocking'!H983=0,'Felling&amp;Restocking'!H983=""),0,1)</f>
        <v>0</v>
      </c>
      <c r="P983" s="367" t="n">
        <f aca="false">SUM('Felling&amp;Restocking'!O983+'Felling&amp;Restocking'!P983)</f>
        <v>0</v>
      </c>
      <c r="S983" s="369" t="n">
        <f aca="false">IF(AND(O983&lt;&gt;0,P983&lt;&gt;0,'Felling&amp;Restocking'!G983&lt;&gt;0,AA983="",AC983=""),1,0)</f>
        <v>0</v>
      </c>
      <c r="T983" s="370" t="str">
        <f aca="false">IF(OR('Felling&amp;Restocking'!G983=0,'Felling&amp;Restocking'!G983=""),"",SUM('Felling&amp;Restocking'!O983/P983)*'Felling&amp;Restocking'!G983)</f>
        <v/>
      </c>
      <c r="U983" s="370" t="str">
        <f aca="false">IF(OR('Felling&amp;Restocking'!G983=0,'Felling&amp;Restocking'!G983=""),"",SUM('Felling&amp;Restocking'!P983/P983)*'Felling&amp;Restocking'!G983)</f>
        <v/>
      </c>
      <c r="V983" s="371" t="n">
        <f aca="false">IF(CONCATENATE('Felling&amp;Restocking'!U983&amp;'Felling&amp;Restocking'!W983&amp;'Felling&amp;Restocking'!Y983&amp;'Felling&amp;Restocking'!AA983&amp;'Felling&amp;Restocking'!AC983)="",0,1)</f>
        <v>0</v>
      </c>
      <c r="W983" s="372" t="n">
        <f aca="false">IF(OR(OR(TRIM('Felling&amp;Restocking'!H983)="T",TRIM('Felling&amp;Restocking'!H983)="DF",TRIM('Felling&amp;Restocking'!H983)="OS"),O983=0),0,1)</f>
        <v>0</v>
      </c>
      <c r="X983" s="372" t="n">
        <f aca="false">IF(OR('Felling&amp;Restocking'!$S983="",OR('Felling&amp;Restocking'!$S983=0,'Felling&amp;Restocking'!$S983="N/A")),0,1)</f>
        <v>0</v>
      </c>
      <c r="Y983" s="362" t="str">
        <f aca="false">IF(W983=1,T983,"")</f>
        <v/>
      </c>
      <c r="Z983" s="362" t="str">
        <f aca="false">IF(W983=1,U983,"")</f>
        <v/>
      </c>
      <c r="AA983" s="363" t="str">
        <f aca="false">CONCATENATE(IF(AND(AG983="B",AF983&lt;&gt;""),AF983,""),IF(AND(AI983="B",AH983&lt;&gt;""),AH983,""),IF(AND(AK983="B",AJ983&lt;&gt;""),AJ983,""),IF(AND(AM983="B",AL983&lt;&gt;""),AL983,""),IF(AND(AO983="B",AN983&lt;&gt;""),AN983,""),IF(AND(AQ983="B",AP983&lt;&gt;""),AP983,""))</f>
        <v/>
      </c>
      <c r="AC983" s="362" t="str">
        <f aca="false">CONCATENATE(IF(AND(AG983="C",AF983&lt;&gt;""),AF983,""),IF(AND(AI983="C",AH983&lt;&gt;""),AH983,""),IF(AND(AK983="C",AJ983&lt;&gt;""),AJ983,""),IF(AND(AM983="C",AL983&lt;&gt;""),AL983,""),IF(AND(AO983="C",AN983&lt;&gt;""),AN983,""),IF(AND(AQ983="C",AP983&lt;&gt;""),AP983,""))</f>
        <v/>
      </c>
      <c r="AE983" s="362" t="str">
        <f aca="false">CONCATENATE(IF(AS983="","",AS983),IF(AU983="","",AU983),IF(AW983="","",AW983),IF(AY983="","",AY983),IF(BA983="","",BA983),IF(BC983="","",BC983))</f>
        <v>1</v>
      </c>
      <c r="AF983" s="362" t="str">
        <f aca="false">IF('Felling&amp;Restocking'!I983="","",IFERROR(VLOOKUP( 'Felling&amp;Restocking'!I983,SpeciesList[],2,0),"," &amp; 'Felling&amp;Restocking'!I983))</f>
        <v/>
      </c>
      <c r="AG983" s="362" t="str">
        <f aca="false">IF('Felling&amp;Restocking'!I983="","",VLOOKUP( 'Felling&amp;Restocking'!I983,SpeciesList[],4,0))</f>
        <v/>
      </c>
      <c r="AH983" s="362" t="str">
        <f aca="false">IF('Felling&amp;Restocking'!J983="","",IFERROR("," &amp; VLOOKUP( 'Felling&amp;Restocking'!J983,SpeciesList[],2,0),"," &amp; 'Felling&amp;Restocking'!J983))</f>
        <v/>
      </c>
      <c r="AI983" s="362" t="str">
        <f aca="false">IF('Felling&amp;Restocking'!J983="","",VLOOKUP( 'Felling&amp;Restocking'!J983,SpeciesList[],4,0))</f>
        <v/>
      </c>
      <c r="AJ983" s="362" t="str">
        <f aca="false">IF('Felling&amp;Restocking'!K983="","",IFERROR("," &amp; VLOOKUP( 'Felling&amp;Restocking'!K983,SpeciesList[],2,0),"," &amp; 'Felling&amp;Restocking'!K983))</f>
        <v/>
      </c>
      <c r="AK983" s="362" t="str">
        <f aca="false">IF('Felling&amp;Restocking'!K983="","",VLOOKUP( 'Felling&amp;Restocking'!K983,SpeciesList[],4,0))</f>
        <v/>
      </c>
      <c r="AL983" s="362" t="str">
        <f aca="false">IF('Felling&amp;Restocking'!L983="","",IFERROR("," &amp; VLOOKUP( 'Felling&amp;Restocking'!L983,SpeciesList[],2,0),"," &amp; 'Felling&amp;Restocking'!L983))</f>
        <v/>
      </c>
      <c r="AM983" s="362" t="str">
        <f aca="false">IF('Felling&amp;Restocking'!L983="","",VLOOKUP( 'Felling&amp;Restocking'!L983,SpeciesList[],4,0))</f>
        <v/>
      </c>
      <c r="AN983" s="362" t="str">
        <f aca="false">IF('Felling&amp;Restocking'!M983="","",IFERROR("," &amp; VLOOKUP( 'Felling&amp;Restocking'!M983,SpeciesList[],2,0),"," &amp; 'Felling&amp;Restocking'!M983))</f>
        <v/>
      </c>
      <c r="AO983" s="362" t="str">
        <f aca="false">IF('Felling&amp;Restocking'!M983="","",VLOOKUP( 'Felling&amp;Restocking'!M983,SpeciesList[],4,0))</f>
        <v/>
      </c>
      <c r="AP983" s="362" t="str">
        <f aca="false">IF('Felling&amp;Restocking'!N983="","",IFERROR("," &amp; VLOOKUP( 'Felling&amp;Restocking'!N983,SpeciesList[],2,0),"," &amp; 'Felling&amp;Restocking'!N983))</f>
        <v/>
      </c>
      <c r="AQ983" s="362" t="str">
        <f aca="false">IF('Felling&amp;Restocking'!N983="","",VLOOKUP( 'Felling&amp;Restocking'!N983,SpeciesList[],4,0))</f>
        <v/>
      </c>
      <c r="AT983" s="362" t="str">
        <f aca="false">IF('Sub-Cpt Record'!A983&lt;&gt;"",CONCATENATE('Sub-Cpt Record'!A983,'Sub-Cpt Record'!B983,'Sub-Cpt Record'!C983),"")</f>
        <v/>
      </c>
      <c r="AU983" s="362" t="n">
        <f aca="false">IF($AT983="",1,COUNTIFS($AT$11:$AT$1000, $AT983))</f>
        <v>1</v>
      </c>
      <c r="AV983" s="362" t="n">
        <f aca="false">IF(AT983&lt;&gt;"",'Sub-Cpt Record'!C983/CODE!AU983,0)</f>
        <v>0</v>
      </c>
    </row>
    <row r="984" customFormat="false" ht="15" hidden="false" customHeight="false" outlineLevel="0" collapsed="false">
      <c r="A984" s="362" t="str">
        <f aca="false">IF('Sub-Cpt Record'!B984="",IF(OR('Sub-Cpt Record'!A984=0,'Sub-Cpt Record'!A984=""),"",'Sub-Cpt Record'!A984),CONCATENATE('Sub-Cpt Record'!A984&amp;'Sub-Cpt Record'!B984))</f>
        <v/>
      </c>
      <c r="B984" s="362" t="n">
        <f aca="false">IF($A984="",1,COUNTIFS($A$11:$A$1000, $A984))</f>
        <v>1</v>
      </c>
      <c r="C984" s="363" t="str">
        <f aca="false">IF('Sub-Cpt Record'!E984 = "","",'Sub-Cpt Record'!E984&amp;"  ")</f>
        <v/>
      </c>
      <c r="D984" s="362" t="str">
        <f aca="false">IF('Sub-Cpt Record'!F984 = "","",'Sub-Cpt Record'!F984&amp;"  ")</f>
        <v/>
      </c>
      <c r="E984" s="362" t="str">
        <f aca="false">IF('Sub-Cpt Record'!G984 = "","",'Sub-Cpt Record'!G984&amp;"  ")</f>
        <v/>
      </c>
      <c r="F984" s="362" t="str">
        <f aca="false">IF('Sub-Cpt Record'!H984 = "","",'Sub-Cpt Record'!H984&amp;"  ")</f>
        <v/>
      </c>
      <c r="G984" s="362" t="str">
        <f aca="false">IF('Sub-Cpt Record'!I984 = "","",'Sub-Cpt Record'!I984&amp;"  ")</f>
        <v/>
      </c>
      <c r="H984" s="362" t="str">
        <f aca="false">IF('Sub-Cpt Record'!J984 = "","",'Sub-Cpt Record'!J984&amp;"  ")</f>
        <v/>
      </c>
      <c r="I984" s="364" t="str">
        <f aca="false">CONCATENATE(C984&amp;D984&amp;E984&amp;F984&amp;G984&amp;H984)</f>
        <v/>
      </c>
      <c r="J984" s="362" t="n">
        <f aca="false">IF(A984&lt;&gt;"",'Sub-Cpt Record'!C984/CODE!B984,0)</f>
        <v>0</v>
      </c>
      <c r="L984" s="365" t="str">
        <f aca="false">IF(A984="",IF(L985=1,1,""),1)</f>
        <v/>
      </c>
      <c r="N984" s="366" t="n">
        <f aca="false">COUNTIFS('Felling&amp;Restocking'!$A$11:$A$1000, 'Felling&amp;Restocking'!$A984, 'Felling&amp;Restocking'!$B$11:$B$1000, 'Felling&amp;Restocking'!$B984, 'Felling&amp;Restocking'!$H$11:$H$1000, 'Felling&amp;Restocking'!$H984)</f>
        <v>0</v>
      </c>
      <c r="O984" s="366" t="n">
        <f aca="false">IF(OR('Felling&amp;Restocking'!H984=0,'Felling&amp;Restocking'!H984=""),0,1)</f>
        <v>0</v>
      </c>
      <c r="P984" s="367" t="n">
        <f aca="false">SUM('Felling&amp;Restocking'!O984+'Felling&amp;Restocking'!P984)</f>
        <v>0</v>
      </c>
      <c r="S984" s="369" t="n">
        <f aca="false">IF(AND(O984&lt;&gt;0,P984&lt;&gt;0,'Felling&amp;Restocking'!G984&lt;&gt;0,AA984="",AC984=""),1,0)</f>
        <v>0</v>
      </c>
      <c r="T984" s="370" t="str">
        <f aca="false">IF(OR('Felling&amp;Restocking'!G984=0,'Felling&amp;Restocking'!G984=""),"",SUM('Felling&amp;Restocking'!O984/P984)*'Felling&amp;Restocking'!G984)</f>
        <v/>
      </c>
      <c r="U984" s="370" t="str">
        <f aca="false">IF(OR('Felling&amp;Restocking'!G984=0,'Felling&amp;Restocking'!G984=""),"",SUM('Felling&amp;Restocking'!P984/P984)*'Felling&amp;Restocking'!G984)</f>
        <v/>
      </c>
      <c r="V984" s="371" t="n">
        <f aca="false">IF(CONCATENATE('Felling&amp;Restocking'!U984&amp;'Felling&amp;Restocking'!W984&amp;'Felling&amp;Restocking'!Y984&amp;'Felling&amp;Restocking'!AA984&amp;'Felling&amp;Restocking'!AC984)="",0,1)</f>
        <v>0</v>
      </c>
      <c r="W984" s="372" t="n">
        <f aca="false">IF(OR(OR(TRIM('Felling&amp;Restocking'!H984)="T",TRIM('Felling&amp;Restocking'!H984)="DF",TRIM('Felling&amp;Restocking'!H984)="OS"),O984=0),0,1)</f>
        <v>0</v>
      </c>
      <c r="X984" s="372" t="n">
        <f aca="false">IF(OR('Felling&amp;Restocking'!$S984="",OR('Felling&amp;Restocking'!$S984=0,'Felling&amp;Restocking'!$S984="N/A")),0,1)</f>
        <v>0</v>
      </c>
      <c r="Y984" s="362" t="str">
        <f aca="false">IF(W984=1,T984,"")</f>
        <v/>
      </c>
      <c r="Z984" s="362" t="str">
        <f aca="false">IF(W984=1,U984,"")</f>
        <v/>
      </c>
      <c r="AA984" s="363" t="str">
        <f aca="false">CONCATENATE(IF(AND(AG984="B",AF984&lt;&gt;""),AF984,""),IF(AND(AI984="B",AH984&lt;&gt;""),AH984,""),IF(AND(AK984="B",AJ984&lt;&gt;""),AJ984,""),IF(AND(AM984="B",AL984&lt;&gt;""),AL984,""),IF(AND(AO984="B",AN984&lt;&gt;""),AN984,""),IF(AND(AQ984="B",AP984&lt;&gt;""),AP984,""))</f>
        <v/>
      </c>
      <c r="AC984" s="362" t="str">
        <f aca="false">CONCATENATE(IF(AND(AG984="C",AF984&lt;&gt;""),AF984,""),IF(AND(AI984="C",AH984&lt;&gt;""),AH984,""),IF(AND(AK984="C",AJ984&lt;&gt;""),AJ984,""),IF(AND(AM984="C",AL984&lt;&gt;""),AL984,""),IF(AND(AO984="C",AN984&lt;&gt;""),AN984,""),IF(AND(AQ984="C",AP984&lt;&gt;""),AP984,""))</f>
        <v/>
      </c>
      <c r="AE984" s="362" t="str">
        <f aca="false">CONCATENATE(IF(AS984="","",AS984),IF(AU984="","",AU984),IF(AW984="","",AW984),IF(AY984="","",AY984),IF(BA984="","",BA984),IF(BC984="","",BC984))</f>
        <v>1</v>
      </c>
      <c r="AF984" s="362" t="str">
        <f aca="false">IF('Felling&amp;Restocking'!I984="","",IFERROR(VLOOKUP( 'Felling&amp;Restocking'!I984,SpeciesList[],2,0),"," &amp; 'Felling&amp;Restocking'!I984))</f>
        <v/>
      </c>
      <c r="AG984" s="362" t="str">
        <f aca="false">IF('Felling&amp;Restocking'!I984="","",VLOOKUP( 'Felling&amp;Restocking'!I984,SpeciesList[],4,0))</f>
        <v/>
      </c>
      <c r="AH984" s="362" t="str">
        <f aca="false">IF('Felling&amp;Restocking'!J984="","",IFERROR("," &amp; VLOOKUP( 'Felling&amp;Restocking'!J984,SpeciesList[],2,0),"," &amp; 'Felling&amp;Restocking'!J984))</f>
        <v/>
      </c>
      <c r="AI984" s="362" t="str">
        <f aca="false">IF('Felling&amp;Restocking'!J984="","",VLOOKUP( 'Felling&amp;Restocking'!J984,SpeciesList[],4,0))</f>
        <v/>
      </c>
      <c r="AJ984" s="362" t="str">
        <f aca="false">IF('Felling&amp;Restocking'!K984="","",IFERROR("," &amp; VLOOKUP( 'Felling&amp;Restocking'!K984,SpeciesList[],2,0),"," &amp; 'Felling&amp;Restocking'!K984))</f>
        <v/>
      </c>
      <c r="AK984" s="362" t="str">
        <f aca="false">IF('Felling&amp;Restocking'!K984="","",VLOOKUP( 'Felling&amp;Restocking'!K984,SpeciesList[],4,0))</f>
        <v/>
      </c>
      <c r="AL984" s="362" t="str">
        <f aca="false">IF('Felling&amp;Restocking'!L984="","",IFERROR("," &amp; VLOOKUP( 'Felling&amp;Restocking'!L984,SpeciesList[],2,0),"," &amp; 'Felling&amp;Restocking'!L984))</f>
        <v/>
      </c>
      <c r="AM984" s="362" t="str">
        <f aca="false">IF('Felling&amp;Restocking'!L984="","",VLOOKUP( 'Felling&amp;Restocking'!L984,SpeciesList[],4,0))</f>
        <v/>
      </c>
      <c r="AN984" s="362" t="str">
        <f aca="false">IF('Felling&amp;Restocking'!M984="","",IFERROR("," &amp; VLOOKUP( 'Felling&amp;Restocking'!M984,SpeciesList[],2,0),"," &amp; 'Felling&amp;Restocking'!M984))</f>
        <v/>
      </c>
      <c r="AO984" s="362" t="str">
        <f aca="false">IF('Felling&amp;Restocking'!M984="","",VLOOKUP( 'Felling&amp;Restocking'!M984,SpeciesList[],4,0))</f>
        <v/>
      </c>
      <c r="AP984" s="362" t="str">
        <f aca="false">IF('Felling&amp;Restocking'!N984="","",IFERROR("," &amp; VLOOKUP( 'Felling&amp;Restocking'!N984,SpeciesList[],2,0),"," &amp; 'Felling&amp;Restocking'!N984))</f>
        <v/>
      </c>
      <c r="AQ984" s="362" t="str">
        <f aca="false">IF('Felling&amp;Restocking'!N984="","",VLOOKUP( 'Felling&amp;Restocking'!N984,SpeciesList[],4,0))</f>
        <v/>
      </c>
      <c r="AT984" s="362" t="str">
        <f aca="false">IF('Sub-Cpt Record'!A984&lt;&gt;"",CONCATENATE('Sub-Cpt Record'!A984,'Sub-Cpt Record'!B984,'Sub-Cpt Record'!C984),"")</f>
        <v/>
      </c>
      <c r="AU984" s="362" t="n">
        <f aca="false">IF($AT984="",1,COUNTIFS($AT$11:$AT$1000, $AT984))</f>
        <v>1</v>
      </c>
      <c r="AV984" s="362" t="n">
        <f aca="false">IF(AT984&lt;&gt;"",'Sub-Cpt Record'!C984/CODE!AU984,0)</f>
        <v>0</v>
      </c>
    </row>
    <row r="985" customFormat="false" ht="15" hidden="false" customHeight="false" outlineLevel="0" collapsed="false">
      <c r="A985" s="362" t="str">
        <f aca="false">IF('Sub-Cpt Record'!B985="",IF(OR('Sub-Cpt Record'!A985=0,'Sub-Cpt Record'!A985=""),"",'Sub-Cpt Record'!A985),CONCATENATE('Sub-Cpt Record'!A985&amp;'Sub-Cpt Record'!B985))</f>
        <v/>
      </c>
      <c r="B985" s="362" t="n">
        <f aca="false">IF($A985="",1,COUNTIFS($A$11:$A$1000, $A985))</f>
        <v>1</v>
      </c>
      <c r="C985" s="363" t="str">
        <f aca="false">IF('Sub-Cpt Record'!E985 = "","",'Sub-Cpt Record'!E985&amp;"  ")</f>
        <v/>
      </c>
      <c r="D985" s="362" t="str">
        <f aca="false">IF('Sub-Cpt Record'!F985 = "","",'Sub-Cpt Record'!F985&amp;"  ")</f>
        <v/>
      </c>
      <c r="E985" s="362" t="str">
        <f aca="false">IF('Sub-Cpt Record'!G985 = "","",'Sub-Cpt Record'!G985&amp;"  ")</f>
        <v/>
      </c>
      <c r="F985" s="362" t="str">
        <f aca="false">IF('Sub-Cpt Record'!H985 = "","",'Sub-Cpt Record'!H985&amp;"  ")</f>
        <v/>
      </c>
      <c r="G985" s="362" t="str">
        <f aca="false">IF('Sub-Cpt Record'!I985 = "","",'Sub-Cpt Record'!I985&amp;"  ")</f>
        <v/>
      </c>
      <c r="H985" s="362" t="str">
        <f aca="false">IF('Sub-Cpt Record'!J985 = "","",'Sub-Cpt Record'!J985&amp;"  ")</f>
        <v/>
      </c>
      <c r="I985" s="364" t="str">
        <f aca="false">CONCATENATE(C985&amp;D985&amp;E985&amp;F985&amp;G985&amp;H985)</f>
        <v/>
      </c>
      <c r="J985" s="362" t="n">
        <f aca="false">IF(A985&lt;&gt;"",'Sub-Cpt Record'!C985/CODE!B985,0)</f>
        <v>0</v>
      </c>
      <c r="L985" s="365" t="str">
        <f aca="false">IF(A985="",IF(L986=1,1,""),1)</f>
        <v/>
      </c>
      <c r="N985" s="366" t="n">
        <f aca="false">COUNTIFS('Felling&amp;Restocking'!$A$11:$A$1000, 'Felling&amp;Restocking'!$A985, 'Felling&amp;Restocking'!$B$11:$B$1000, 'Felling&amp;Restocking'!$B985, 'Felling&amp;Restocking'!$H$11:$H$1000, 'Felling&amp;Restocking'!$H985)</f>
        <v>0</v>
      </c>
      <c r="O985" s="366" t="n">
        <f aca="false">IF(OR('Felling&amp;Restocking'!H985=0,'Felling&amp;Restocking'!H985=""),0,1)</f>
        <v>0</v>
      </c>
      <c r="P985" s="367" t="n">
        <f aca="false">SUM('Felling&amp;Restocking'!O985+'Felling&amp;Restocking'!P985)</f>
        <v>0</v>
      </c>
      <c r="S985" s="369" t="n">
        <f aca="false">IF(AND(O985&lt;&gt;0,P985&lt;&gt;0,'Felling&amp;Restocking'!G985&lt;&gt;0,AA985="",AC985=""),1,0)</f>
        <v>0</v>
      </c>
      <c r="T985" s="370" t="str">
        <f aca="false">IF(OR('Felling&amp;Restocking'!G985=0,'Felling&amp;Restocking'!G985=""),"",SUM('Felling&amp;Restocking'!O985/P985)*'Felling&amp;Restocking'!G985)</f>
        <v/>
      </c>
      <c r="U985" s="370" t="str">
        <f aca="false">IF(OR('Felling&amp;Restocking'!G985=0,'Felling&amp;Restocking'!G985=""),"",SUM('Felling&amp;Restocking'!P985/P985)*'Felling&amp;Restocking'!G985)</f>
        <v/>
      </c>
      <c r="V985" s="371" t="n">
        <f aca="false">IF(CONCATENATE('Felling&amp;Restocking'!U985&amp;'Felling&amp;Restocking'!W985&amp;'Felling&amp;Restocking'!Y985&amp;'Felling&amp;Restocking'!AA985&amp;'Felling&amp;Restocking'!AC985)="",0,1)</f>
        <v>0</v>
      </c>
      <c r="W985" s="372" t="n">
        <f aca="false">IF(OR(OR(TRIM('Felling&amp;Restocking'!H985)="T",TRIM('Felling&amp;Restocking'!H985)="DF",TRIM('Felling&amp;Restocking'!H985)="OS"),O985=0),0,1)</f>
        <v>0</v>
      </c>
      <c r="X985" s="372" t="n">
        <f aca="false">IF(OR('Felling&amp;Restocking'!$S985="",OR('Felling&amp;Restocking'!$S985=0,'Felling&amp;Restocking'!$S985="N/A")),0,1)</f>
        <v>0</v>
      </c>
      <c r="Y985" s="362" t="str">
        <f aca="false">IF(W985=1,T985,"")</f>
        <v/>
      </c>
      <c r="Z985" s="362" t="str">
        <f aca="false">IF(W985=1,U985,"")</f>
        <v/>
      </c>
      <c r="AA985" s="363" t="str">
        <f aca="false">CONCATENATE(IF(AND(AG985="B",AF985&lt;&gt;""),AF985,""),IF(AND(AI985="B",AH985&lt;&gt;""),AH985,""),IF(AND(AK985="B",AJ985&lt;&gt;""),AJ985,""),IF(AND(AM985="B",AL985&lt;&gt;""),AL985,""),IF(AND(AO985="B",AN985&lt;&gt;""),AN985,""),IF(AND(AQ985="B",AP985&lt;&gt;""),AP985,""))</f>
        <v/>
      </c>
      <c r="AC985" s="362" t="str">
        <f aca="false">CONCATENATE(IF(AND(AG985="C",AF985&lt;&gt;""),AF985,""),IF(AND(AI985="C",AH985&lt;&gt;""),AH985,""),IF(AND(AK985="C",AJ985&lt;&gt;""),AJ985,""),IF(AND(AM985="C",AL985&lt;&gt;""),AL985,""),IF(AND(AO985="C",AN985&lt;&gt;""),AN985,""),IF(AND(AQ985="C",AP985&lt;&gt;""),AP985,""))</f>
        <v/>
      </c>
      <c r="AE985" s="362" t="str">
        <f aca="false">CONCATENATE(IF(AS985="","",AS985),IF(AU985="","",AU985),IF(AW985="","",AW985),IF(AY985="","",AY985),IF(BA985="","",BA985),IF(BC985="","",BC985))</f>
        <v>1</v>
      </c>
      <c r="AF985" s="362" t="str">
        <f aca="false">IF('Felling&amp;Restocking'!I985="","",IFERROR(VLOOKUP( 'Felling&amp;Restocking'!I985,SpeciesList[],2,0),"," &amp; 'Felling&amp;Restocking'!I985))</f>
        <v/>
      </c>
      <c r="AG985" s="362" t="str">
        <f aca="false">IF('Felling&amp;Restocking'!I985="","",VLOOKUP( 'Felling&amp;Restocking'!I985,SpeciesList[],4,0))</f>
        <v/>
      </c>
      <c r="AH985" s="362" t="str">
        <f aca="false">IF('Felling&amp;Restocking'!J985="","",IFERROR("," &amp; VLOOKUP( 'Felling&amp;Restocking'!J985,SpeciesList[],2,0),"," &amp; 'Felling&amp;Restocking'!J985))</f>
        <v/>
      </c>
      <c r="AI985" s="362" t="str">
        <f aca="false">IF('Felling&amp;Restocking'!J985="","",VLOOKUP( 'Felling&amp;Restocking'!J985,SpeciesList[],4,0))</f>
        <v/>
      </c>
      <c r="AJ985" s="362" t="str">
        <f aca="false">IF('Felling&amp;Restocking'!K985="","",IFERROR("," &amp; VLOOKUP( 'Felling&amp;Restocking'!K985,SpeciesList[],2,0),"," &amp; 'Felling&amp;Restocking'!K985))</f>
        <v/>
      </c>
      <c r="AK985" s="362" t="str">
        <f aca="false">IF('Felling&amp;Restocking'!K985="","",VLOOKUP( 'Felling&amp;Restocking'!K985,SpeciesList[],4,0))</f>
        <v/>
      </c>
      <c r="AL985" s="362" t="str">
        <f aca="false">IF('Felling&amp;Restocking'!L985="","",IFERROR("," &amp; VLOOKUP( 'Felling&amp;Restocking'!L985,SpeciesList[],2,0),"," &amp; 'Felling&amp;Restocking'!L985))</f>
        <v/>
      </c>
      <c r="AM985" s="362" t="str">
        <f aca="false">IF('Felling&amp;Restocking'!L985="","",VLOOKUP( 'Felling&amp;Restocking'!L985,SpeciesList[],4,0))</f>
        <v/>
      </c>
      <c r="AN985" s="362" t="str">
        <f aca="false">IF('Felling&amp;Restocking'!M985="","",IFERROR("," &amp; VLOOKUP( 'Felling&amp;Restocking'!M985,SpeciesList[],2,0),"," &amp; 'Felling&amp;Restocking'!M985))</f>
        <v/>
      </c>
      <c r="AO985" s="362" t="str">
        <f aca="false">IF('Felling&amp;Restocking'!M985="","",VLOOKUP( 'Felling&amp;Restocking'!M985,SpeciesList[],4,0))</f>
        <v/>
      </c>
      <c r="AP985" s="362" t="str">
        <f aca="false">IF('Felling&amp;Restocking'!N985="","",IFERROR("," &amp; VLOOKUP( 'Felling&amp;Restocking'!N985,SpeciesList[],2,0),"," &amp; 'Felling&amp;Restocking'!N985))</f>
        <v/>
      </c>
      <c r="AQ985" s="362" t="str">
        <f aca="false">IF('Felling&amp;Restocking'!N985="","",VLOOKUP( 'Felling&amp;Restocking'!N985,SpeciesList[],4,0))</f>
        <v/>
      </c>
      <c r="AT985" s="362" t="str">
        <f aca="false">IF('Sub-Cpt Record'!A985&lt;&gt;"",CONCATENATE('Sub-Cpt Record'!A985,'Sub-Cpt Record'!B985,'Sub-Cpt Record'!C985),"")</f>
        <v/>
      </c>
      <c r="AU985" s="362" t="n">
        <f aca="false">IF($AT985="",1,COUNTIFS($AT$11:$AT$1000, $AT985))</f>
        <v>1</v>
      </c>
      <c r="AV985" s="362" t="n">
        <f aca="false">IF(AT985&lt;&gt;"",'Sub-Cpt Record'!C985/CODE!AU985,0)</f>
        <v>0</v>
      </c>
    </row>
    <row r="986" customFormat="false" ht="15" hidden="false" customHeight="false" outlineLevel="0" collapsed="false">
      <c r="A986" s="362" t="str">
        <f aca="false">IF('Sub-Cpt Record'!B986="",IF(OR('Sub-Cpt Record'!A986=0,'Sub-Cpt Record'!A986=""),"",'Sub-Cpt Record'!A986),CONCATENATE('Sub-Cpt Record'!A986&amp;'Sub-Cpt Record'!B986))</f>
        <v/>
      </c>
      <c r="B986" s="362" t="n">
        <f aca="false">IF($A986="",1,COUNTIFS($A$11:$A$1000, $A986))</f>
        <v>1</v>
      </c>
      <c r="C986" s="363" t="str">
        <f aca="false">IF('Sub-Cpt Record'!E986 = "","",'Sub-Cpt Record'!E986&amp;"  ")</f>
        <v/>
      </c>
      <c r="D986" s="362" t="str">
        <f aca="false">IF('Sub-Cpt Record'!F986 = "","",'Sub-Cpt Record'!F986&amp;"  ")</f>
        <v/>
      </c>
      <c r="E986" s="362" t="str">
        <f aca="false">IF('Sub-Cpt Record'!G986 = "","",'Sub-Cpt Record'!G986&amp;"  ")</f>
        <v/>
      </c>
      <c r="F986" s="362" t="str">
        <f aca="false">IF('Sub-Cpt Record'!H986 = "","",'Sub-Cpt Record'!H986&amp;"  ")</f>
        <v/>
      </c>
      <c r="G986" s="362" t="str">
        <f aca="false">IF('Sub-Cpt Record'!I986 = "","",'Sub-Cpt Record'!I986&amp;"  ")</f>
        <v/>
      </c>
      <c r="H986" s="362" t="str">
        <f aca="false">IF('Sub-Cpt Record'!J986 = "","",'Sub-Cpt Record'!J986&amp;"  ")</f>
        <v/>
      </c>
      <c r="I986" s="364" t="str">
        <f aca="false">CONCATENATE(C986&amp;D986&amp;E986&amp;F986&amp;G986&amp;H986)</f>
        <v/>
      </c>
      <c r="J986" s="362" t="n">
        <f aca="false">IF(A986&lt;&gt;"",'Sub-Cpt Record'!C986/CODE!B986,0)</f>
        <v>0</v>
      </c>
      <c r="L986" s="365" t="str">
        <f aca="false">IF(A986="",IF(L987=1,1,""),1)</f>
        <v/>
      </c>
      <c r="N986" s="366" t="n">
        <f aca="false">COUNTIFS('Felling&amp;Restocking'!$A$11:$A$1000, 'Felling&amp;Restocking'!$A986, 'Felling&amp;Restocking'!$B$11:$B$1000, 'Felling&amp;Restocking'!$B986, 'Felling&amp;Restocking'!$H$11:$H$1000, 'Felling&amp;Restocking'!$H986)</f>
        <v>0</v>
      </c>
      <c r="O986" s="366" t="n">
        <f aca="false">IF(OR('Felling&amp;Restocking'!H986=0,'Felling&amp;Restocking'!H986=""),0,1)</f>
        <v>0</v>
      </c>
      <c r="P986" s="367" t="n">
        <f aca="false">SUM('Felling&amp;Restocking'!O986+'Felling&amp;Restocking'!P986)</f>
        <v>0</v>
      </c>
      <c r="S986" s="369" t="n">
        <f aca="false">IF(AND(O986&lt;&gt;0,P986&lt;&gt;0,'Felling&amp;Restocking'!G986&lt;&gt;0,AA986="",AC986=""),1,0)</f>
        <v>0</v>
      </c>
      <c r="T986" s="370" t="str">
        <f aca="false">IF(OR('Felling&amp;Restocking'!G986=0,'Felling&amp;Restocking'!G986=""),"",SUM('Felling&amp;Restocking'!O986/P986)*'Felling&amp;Restocking'!G986)</f>
        <v/>
      </c>
      <c r="U986" s="370" t="str">
        <f aca="false">IF(OR('Felling&amp;Restocking'!G986=0,'Felling&amp;Restocking'!G986=""),"",SUM('Felling&amp;Restocking'!P986/P986)*'Felling&amp;Restocking'!G986)</f>
        <v/>
      </c>
      <c r="V986" s="371" t="n">
        <f aca="false">IF(CONCATENATE('Felling&amp;Restocking'!U986&amp;'Felling&amp;Restocking'!W986&amp;'Felling&amp;Restocking'!Y986&amp;'Felling&amp;Restocking'!AA986&amp;'Felling&amp;Restocking'!AC986)="",0,1)</f>
        <v>0</v>
      </c>
      <c r="W986" s="372" t="n">
        <f aca="false">IF(OR(OR(TRIM('Felling&amp;Restocking'!H986)="T",TRIM('Felling&amp;Restocking'!H986)="DF",TRIM('Felling&amp;Restocking'!H986)="OS"),O986=0),0,1)</f>
        <v>0</v>
      </c>
      <c r="X986" s="372" t="n">
        <f aca="false">IF(OR('Felling&amp;Restocking'!$S986="",OR('Felling&amp;Restocking'!$S986=0,'Felling&amp;Restocking'!$S986="N/A")),0,1)</f>
        <v>0</v>
      </c>
      <c r="Y986" s="362" t="str">
        <f aca="false">IF(W986=1,T986,"")</f>
        <v/>
      </c>
      <c r="Z986" s="362" t="str">
        <f aca="false">IF(W986=1,U986,"")</f>
        <v/>
      </c>
      <c r="AA986" s="363" t="str">
        <f aca="false">CONCATENATE(IF(AND(AG986="B",AF986&lt;&gt;""),AF986,""),IF(AND(AI986="B",AH986&lt;&gt;""),AH986,""),IF(AND(AK986="B",AJ986&lt;&gt;""),AJ986,""),IF(AND(AM986="B",AL986&lt;&gt;""),AL986,""),IF(AND(AO986="B",AN986&lt;&gt;""),AN986,""),IF(AND(AQ986="B",AP986&lt;&gt;""),AP986,""))</f>
        <v/>
      </c>
      <c r="AC986" s="362" t="str">
        <f aca="false">CONCATENATE(IF(AND(AG986="C",AF986&lt;&gt;""),AF986,""),IF(AND(AI986="C",AH986&lt;&gt;""),AH986,""),IF(AND(AK986="C",AJ986&lt;&gt;""),AJ986,""),IF(AND(AM986="C",AL986&lt;&gt;""),AL986,""),IF(AND(AO986="C",AN986&lt;&gt;""),AN986,""),IF(AND(AQ986="C",AP986&lt;&gt;""),AP986,""))</f>
        <v/>
      </c>
      <c r="AE986" s="362" t="str">
        <f aca="false">CONCATENATE(IF(AS986="","",AS986),IF(AU986="","",AU986),IF(AW986="","",AW986),IF(AY986="","",AY986),IF(BA986="","",BA986),IF(BC986="","",BC986))</f>
        <v>1</v>
      </c>
      <c r="AF986" s="362" t="str">
        <f aca="false">IF('Felling&amp;Restocking'!I986="","",IFERROR(VLOOKUP( 'Felling&amp;Restocking'!I986,SpeciesList[],2,0),"," &amp; 'Felling&amp;Restocking'!I986))</f>
        <v/>
      </c>
      <c r="AG986" s="362" t="str">
        <f aca="false">IF('Felling&amp;Restocking'!I986="","",VLOOKUP( 'Felling&amp;Restocking'!I986,SpeciesList[],4,0))</f>
        <v/>
      </c>
      <c r="AH986" s="362" t="str">
        <f aca="false">IF('Felling&amp;Restocking'!J986="","",IFERROR("," &amp; VLOOKUP( 'Felling&amp;Restocking'!J986,SpeciesList[],2,0),"," &amp; 'Felling&amp;Restocking'!J986))</f>
        <v/>
      </c>
      <c r="AI986" s="362" t="str">
        <f aca="false">IF('Felling&amp;Restocking'!J986="","",VLOOKUP( 'Felling&amp;Restocking'!J986,SpeciesList[],4,0))</f>
        <v/>
      </c>
      <c r="AJ986" s="362" t="str">
        <f aca="false">IF('Felling&amp;Restocking'!K986="","",IFERROR("," &amp; VLOOKUP( 'Felling&amp;Restocking'!K986,SpeciesList[],2,0),"," &amp; 'Felling&amp;Restocking'!K986))</f>
        <v/>
      </c>
      <c r="AK986" s="362" t="str">
        <f aca="false">IF('Felling&amp;Restocking'!K986="","",VLOOKUP( 'Felling&amp;Restocking'!K986,SpeciesList[],4,0))</f>
        <v/>
      </c>
      <c r="AL986" s="362" t="str">
        <f aca="false">IF('Felling&amp;Restocking'!L986="","",IFERROR("," &amp; VLOOKUP( 'Felling&amp;Restocking'!L986,SpeciesList[],2,0),"," &amp; 'Felling&amp;Restocking'!L986))</f>
        <v/>
      </c>
      <c r="AM986" s="362" t="str">
        <f aca="false">IF('Felling&amp;Restocking'!L986="","",VLOOKUP( 'Felling&amp;Restocking'!L986,SpeciesList[],4,0))</f>
        <v/>
      </c>
      <c r="AN986" s="362" t="str">
        <f aca="false">IF('Felling&amp;Restocking'!M986="","",IFERROR("," &amp; VLOOKUP( 'Felling&amp;Restocking'!M986,SpeciesList[],2,0),"," &amp; 'Felling&amp;Restocking'!M986))</f>
        <v/>
      </c>
      <c r="AO986" s="362" t="str">
        <f aca="false">IF('Felling&amp;Restocking'!M986="","",VLOOKUP( 'Felling&amp;Restocking'!M986,SpeciesList[],4,0))</f>
        <v/>
      </c>
      <c r="AP986" s="362" t="str">
        <f aca="false">IF('Felling&amp;Restocking'!N986="","",IFERROR("," &amp; VLOOKUP( 'Felling&amp;Restocking'!N986,SpeciesList[],2,0),"," &amp; 'Felling&amp;Restocking'!N986))</f>
        <v/>
      </c>
      <c r="AQ986" s="362" t="str">
        <f aca="false">IF('Felling&amp;Restocking'!N986="","",VLOOKUP( 'Felling&amp;Restocking'!N986,SpeciesList[],4,0))</f>
        <v/>
      </c>
      <c r="AT986" s="362" t="str">
        <f aca="false">IF('Sub-Cpt Record'!A986&lt;&gt;"",CONCATENATE('Sub-Cpt Record'!A986,'Sub-Cpt Record'!B986,'Sub-Cpt Record'!C986),"")</f>
        <v/>
      </c>
      <c r="AU986" s="362" t="n">
        <f aca="false">IF($AT986="",1,COUNTIFS($AT$11:$AT$1000, $AT986))</f>
        <v>1</v>
      </c>
      <c r="AV986" s="362" t="n">
        <f aca="false">IF(AT986&lt;&gt;"",'Sub-Cpt Record'!C986/CODE!AU986,0)</f>
        <v>0</v>
      </c>
    </row>
    <row r="987" customFormat="false" ht="15" hidden="false" customHeight="false" outlineLevel="0" collapsed="false">
      <c r="A987" s="362" t="str">
        <f aca="false">IF('Sub-Cpt Record'!B987="",IF(OR('Sub-Cpt Record'!A987=0,'Sub-Cpt Record'!A987=""),"",'Sub-Cpt Record'!A987),CONCATENATE('Sub-Cpt Record'!A987&amp;'Sub-Cpt Record'!B987))</f>
        <v/>
      </c>
      <c r="B987" s="362" t="n">
        <f aca="false">IF($A987="",1,COUNTIFS($A$11:$A$1000, $A987))</f>
        <v>1</v>
      </c>
      <c r="C987" s="363" t="str">
        <f aca="false">IF('Sub-Cpt Record'!E987 = "","",'Sub-Cpt Record'!E987&amp;"  ")</f>
        <v/>
      </c>
      <c r="D987" s="362" t="str">
        <f aca="false">IF('Sub-Cpt Record'!F987 = "","",'Sub-Cpt Record'!F987&amp;"  ")</f>
        <v/>
      </c>
      <c r="E987" s="362" t="str">
        <f aca="false">IF('Sub-Cpt Record'!G987 = "","",'Sub-Cpt Record'!G987&amp;"  ")</f>
        <v/>
      </c>
      <c r="F987" s="362" t="str">
        <f aca="false">IF('Sub-Cpt Record'!H987 = "","",'Sub-Cpt Record'!H987&amp;"  ")</f>
        <v/>
      </c>
      <c r="G987" s="362" t="str">
        <f aca="false">IF('Sub-Cpt Record'!I987 = "","",'Sub-Cpt Record'!I987&amp;"  ")</f>
        <v/>
      </c>
      <c r="H987" s="362" t="str">
        <f aca="false">IF('Sub-Cpt Record'!J987 = "","",'Sub-Cpt Record'!J987&amp;"  ")</f>
        <v/>
      </c>
      <c r="I987" s="364" t="str">
        <f aca="false">CONCATENATE(C987&amp;D987&amp;E987&amp;F987&amp;G987&amp;H987)</f>
        <v/>
      </c>
      <c r="J987" s="362" t="n">
        <f aca="false">IF(A987&lt;&gt;"",'Sub-Cpt Record'!C987/CODE!B987,0)</f>
        <v>0</v>
      </c>
      <c r="L987" s="365" t="str">
        <f aca="false">IF(A987="",IF(L988=1,1,""),1)</f>
        <v/>
      </c>
      <c r="N987" s="366" t="n">
        <f aca="false">COUNTIFS('Felling&amp;Restocking'!$A$11:$A$1000, 'Felling&amp;Restocking'!$A987, 'Felling&amp;Restocking'!$B$11:$B$1000, 'Felling&amp;Restocking'!$B987, 'Felling&amp;Restocking'!$H$11:$H$1000, 'Felling&amp;Restocking'!$H987)</f>
        <v>0</v>
      </c>
      <c r="O987" s="366" t="n">
        <f aca="false">IF(OR('Felling&amp;Restocking'!H987=0,'Felling&amp;Restocking'!H987=""),0,1)</f>
        <v>0</v>
      </c>
      <c r="P987" s="367" t="n">
        <f aca="false">SUM('Felling&amp;Restocking'!O987+'Felling&amp;Restocking'!P987)</f>
        <v>0</v>
      </c>
      <c r="S987" s="369" t="n">
        <f aca="false">IF(AND(O987&lt;&gt;0,P987&lt;&gt;0,'Felling&amp;Restocking'!G987&lt;&gt;0,AA987="",AC987=""),1,0)</f>
        <v>0</v>
      </c>
      <c r="T987" s="370" t="str">
        <f aca="false">IF(OR('Felling&amp;Restocking'!G987=0,'Felling&amp;Restocking'!G987=""),"",SUM('Felling&amp;Restocking'!O987/P987)*'Felling&amp;Restocking'!G987)</f>
        <v/>
      </c>
      <c r="U987" s="370" t="str">
        <f aca="false">IF(OR('Felling&amp;Restocking'!G987=0,'Felling&amp;Restocking'!G987=""),"",SUM('Felling&amp;Restocking'!P987/P987)*'Felling&amp;Restocking'!G987)</f>
        <v/>
      </c>
      <c r="V987" s="371" t="n">
        <f aca="false">IF(CONCATENATE('Felling&amp;Restocking'!U987&amp;'Felling&amp;Restocking'!W987&amp;'Felling&amp;Restocking'!Y987&amp;'Felling&amp;Restocking'!AA987&amp;'Felling&amp;Restocking'!AC987)="",0,1)</f>
        <v>0</v>
      </c>
      <c r="W987" s="372" t="n">
        <f aca="false">IF(OR(OR(TRIM('Felling&amp;Restocking'!H987)="T",TRIM('Felling&amp;Restocking'!H987)="DF",TRIM('Felling&amp;Restocking'!H987)="OS"),O987=0),0,1)</f>
        <v>0</v>
      </c>
      <c r="X987" s="372" t="n">
        <f aca="false">IF(OR('Felling&amp;Restocking'!$S987="",OR('Felling&amp;Restocking'!$S987=0,'Felling&amp;Restocking'!$S987="N/A")),0,1)</f>
        <v>0</v>
      </c>
      <c r="Y987" s="362" t="str">
        <f aca="false">IF(W987=1,T987,"")</f>
        <v/>
      </c>
      <c r="Z987" s="362" t="str">
        <f aca="false">IF(W987=1,U987,"")</f>
        <v/>
      </c>
      <c r="AA987" s="363" t="str">
        <f aca="false">CONCATENATE(IF(AND(AG987="B",AF987&lt;&gt;""),AF987,""),IF(AND(AI987="B",AH987&lt;&gt;""),AH987,""),IF(AND(AK987="B",AJ987&lt;&gt;""),AJ987,""),IF(AND(AM987="B",AL987&lt;&gt;""),AL987,""),IF(AND(AO987="B",AN987&lt;&gt;""),AN987,""),IF(AND(AQ987="B",AP987&lt;&gt;""),AP987,""))</f>
        <v/>
      </c>
      <c r="AC987" s="362" t="str">
        <f aca="false">CONCATENATE(IF(AND(AG987="C",AF987&lt;&gt;""),AF987,""),IF(AND(AI987="C",AH987&lt;&gt;""),AH987,""),IF(AND(AK987="C",AJ987&lt;&gt;""),AJ987,""),IF(AND(AM987="C",AL987&lt;&gt;""),AL987,""),IF(AND(AO987="C",AN987&lt;&gt;""),AN987,""),IF(AND(AQ987="C",AP987&lt;&gt;""),AP987,""))</f>
        <v/>
      </c>
      <c r="AE987" s="362" t="str">
        <f aca="false">CONCATENATE(IF(AS987="","",AS987),IF(AU987="","",AU987),IF(AW987="","",AW987),IF(AY987="","",AY987),IF(BA987="","",BA987),IF(BC987="","",BC987))</f>
        <v>1</v>
      </c>
      <c r="AF987" s="362" t="str">
        <f aca="false">IF('Felling&amp;Restocking'!I987="","",IFERROR(VLOOKUP( 'Felling&amp;Restocking'!I987,SpeciesList[],2,0),"," &amp; 'Felling&amp;Restocking'!I987))</f>
        <v/>
      </c>
      <c r="AG987" s="362" t="str">
        <f aca="false">IF('Felling&amp;Restocking'!I987="","",VLOOKUP( 'Felling&amp;Restocking'!I987,SpeciesList[],4,0))</f>
        <v/>
      </c>
      <c r="AH987" s="362" t="str">
        <f aca="false">IF('Felling&amp;Restocking'!J987="","",IFERROR("," &amp; VLOOKUP( 'Felling&amp;Restocking'!J987,SpeciesList[],2,0),"," &amp; 'Felling&amp;Restocking'!J987))</f>
        <v/>
      </c>
      <c r="AI987" s="362" t="str">
        <f aca="false">IF('Felling&amp;Restocking'!J987="","",VLOOKUP( 'Felling&amp;Restocking'!J987,SpeciesList[],4,0))</f>
        <v/>
      </c>
      <c r="AJ987" s="362" t="str">
        <f aca="false">IF('Felling&amp;Restocking'!K987="","",IFERROR("," &amp; VLOOKUP( 'Felling&amp;Restocking'!K987,SpeciesList[],2,0),"," &amp; 'Felling&amp;Restocking'!K987))</f>
        <v/>
      </c>
      <c r="AK987" s="362" t="str">
        <f aca="false">IF('Felling&amp;Restocking'!K987="","",VLOOKUP( 'Felling&amp;Restocking'!K987,SpeciesList[],4,0))</f>
        <v/>
      </c>
      <c r="AL987" s="362" t="str">
        <f aca="false">IF('Felling&amp;Restocking'!L987="","",IFERROR("," &amp; VLOOKUP( 'Felling&amp;Restocking'!L987,SpeciesList[],2,0),"," &amp; 'Felling&amp;Restocking'!L987))</f>
        <v/>
      </c>
      <c r="AM987" s="362" t="str">
        <f aca="false">IF('Felling&amp;Restocking'!L987="","",VLOOKUP( 'Felling&amp;Restocking'!L987,SpeciesList[],4,0))</f>
        <v/>
      </c>
      <c r="AN987" s="362" t="str">
        <f aca="false">IF('Felling&amp;Restocking'!M987="","",IFERROR("," &amp; VLOOKUP( 'Felling&amp;Restocking'!M987,SpeciesList[],2,0),"," &amp; 'Felling&amp;Restocking'!M987))</f>
        <v/>
      </c>
      <c r="AO987" s="362" t="str">
        <f aca="false">IF('Felling&amp;Restocking'!M987="","",VLOOKUP( 'Felling&amp;Restocking'!M987,SpeciesList[],4,0))</f>
        <v/>
      </c>
      <c r="AP987" s="362" t="str">
        <f aca="false">IF('Felling&amp;Restocking'!N987="","",IFERROR("," &amp; VLOOKUP( 'Felling&amp;Restocking'!N987,SpeciesList[],2,0),"," &amp; 'Felling&amp;Restocking'!N987))</f>
        <v/>
      </c>
      <c r="AQ987" s="362" t="str">
        <f aca="false">IF('Felling&amp;Restocking'!N987="","",VLOOKUP( 'Felling&amp;Restocking'!N987,SpeciesList[],4,0))</f>
        <v/>
      </c>
      <c r="AT987" s="362" t="str">
        <f aca="false">IF('Sub-Cpt Record'!A987&lt;&gt;"",CONCATENATE('Sub-Cpt Record'!A987,'Sub-Cpt Record'!B987,'Sub-Cpt Record'!C987),"")</f>
        <v/>
      </c>
      <c r="AU987" s="362" t="n">
        <f aca="false">IF($AT987="",1,COUNTIFS($AT$11:$AT$1000, $AT987))</f>
        <v>1</v>
      </c>
      <c r="AV987" s="362" t="n">
        <f aca="false">IF(AT987&lt;&gt;"",'Sub-Cpt Record'!C987/CODE!AU987,0)</f>
        <v>0</v>
      </c>
    </row>
    <row r="988" customFormat="false" ht="15" hidden="false" customHeight="false" outlineLevel="0" collapsed="false">
      <c r="A988" s="362" t="str">
        <f aca="false">IF('Sub-Cpt Record'!B988="",IF(OR('Sub-Cpt Record'!A988=0,'Sub-Cpt Record'!A988=""),"",'Sub-Cpt Record'!A988),CONCATENATE('Sub-Cpt Record'!A988&amp;'Sub-Cpt Record'!B988))</f>
        <v/>
      </c>
      <c r="B988" s="362" t="n">
        <f aca="false">IF($A988="",1,COUNTIFS($A$11:$A$1000, $A988))</f>
        <v>1</v>
      </c>
      <c r="C988" s="363" t="str">
        <f aca="false">IF('Sub-Cpt Record'!E988 = "","",'Sub-Cpt Record'!E988&amp;"  ")</f>
        <v/>
      </c>
      <c r="D988" s="362" t="str">
        <f aca="false">IF('Sub-Cpt Record'!F988 = "","",'Sub-Cpt Record'!F988&amp;"  ")</f>
        <v/>
      </c>
      <c r="E988" s="362" t="str">
        <f aca="false">IF('Sub-Cpt Record'!G988 = "","",'Sub-Cpt Record'!G988&amp;"  ")</f>
        <v/>
      </c>
      <c r="F988" s="362" t="str">
        <f aca="false">IF('Sub-Cpt Record'!H988 = "","",'Sub-Cpt Record'!H988&amp;"  ")</f>
        <v/>
      </c>
      <c r="G988" s="362" t="str">
        <f aca="false">IF('Sub-Cpt Record'!I988 = "","",'Sub-Cpt Record'!I988&amp;"  ")</f>
        <v/>
      </c>
      <c r="H988" s="362" t="str">
        <f aca="false">IF('Sub-Cpt Record'!J988 = "","",'Sub-Cpt Record'!J988&amp;"  ")</f>
        <v/>
      </c>
      <c r="I988" s="364" t="str">
        <f aca="false">CONCATENATE(C988&amp;D988&amp;E988&amp;F988&amp;G988&amp;H988)</f>
        <v/>
      </c>
      <c r="J988" s="362" t="n">
        <f aca="false">IF(A988&lt;&gt;"",'Sub-Cpt Record'!C988/CODE!B988,0)</f>
        <v>0</v>
      </c>
      <c r="L988" s="365" t="str">
        <f aca="false">IF(A988="",IF(L989=1,1,""),1)</f>
        <v/>
      </c>
      <c r="N988" s="366" t="n">
        <f aca="false">COUNTIFS('Felling&amp;Restocking'!$A$11:$A$1000, 'Felling&amp;Restocking'!$A988, 'Felling&amp;Restocking'!$B$11:$B$1000, 'Felling&amp;Restocking'!$B988, 'Felling&amp;Restocking'!$H$11:$H$1000, 'Felling&amp;Restocking'!$H988)</f>
        <v>0</v>
      </c>
      <c r="O988" s="366" t="n">
        <f aca="false">IF(OR('Felling&amp;Restocking'!H988=0,'Felling&amp;Restocking'!H988=""),0,1)</f>
        <v>0</v>
      </c>
      <c r="P988" s="367" t="n">
        <f aca="false">SUM('Felling&amp;Restocking'!O988+'Felling&amp;Restocking'!P988)</f>
        <v>0</v>
      </c>
      <c r="S988" s="369" t="n">
        <f aca="false">IF(AND(O988&lt;&gt;0,P988&lt;&gt;0,'Felling&amp;Restocking'!G988&lt;&gt;0,AA988="",AC988=""),1,0)</f>
        <v>0</v>
      </c>
      <c r="T988" s="370" t="str">
        <f aca="false">IF(OR('Felling&amp;Restocking'!G988=0,'Felling&amp;Restocking'!G988=""),"",SUM('Felling&amp;Restocking'!O988/P988)*'Felling&amp;Restocking'!G988)</f>
        <v/>
      </c>
      <c r="U988" s="370" t="str">
        <f aca="false">IF(OR('Felling&amp;Restocking'!G988=0,'Felling&amp;Restocking'!G988=""),"",SUM('Felling&amp;Restocking'!P988/P988)*'Felling&amp;Restocking'!G988)</f>
        <v/>
      </c>
      <c r="V988" s="371" t="n">
        <f aca="false">IF(CONCATENATE('Felling&amp;Restocking'!U988&amp;'Felling&amp;Restocking'!W988&amp;'Felling&amp;Restocking'!Y988&amp;'Felling&amp;Restocking'!AA988&amp;'Felling&amp;Restocking'!AC988)="",0,1)</f>
        <v>0</v>
      </c>
      <c r="W988" s="372" t="n">
        <f aca="false">IF(OR(OR(TRIM('Felling&amp;Restocking'!H988)="T",TRIM('Felling&amp;Restocking'!H988)="DF",TRIM('Felling&amp;Restocking'!H988)="OS"),O988=0),0,1)</f>
        <v>0</v>
      </c>
      <c r="X988" s="372" t="n">
        <f aca="false">IF(OR('Felling&amp;Restocking'!$S988="",OR('Felling&amp;Restocking'!$S988=0,'Felling&amp;Restocking'!$S988="N/A")),0,1)</f>
        <v>0</v>
      </c>
      <c r="Y988" s="362" t="str">
        <f aca="false">IF(W988=1,T988,"")</f>
        <v/>
      </c>
      <c r="Z988" s="362" t="str">
        <f aca="false">IF(W988=1,U988,"")</f>
        <v/>
      </c>
      <c r="AA988" s="363" t="str">
        <f aca="false">CONCATENATE(IF(AND(AG988="B",AF988&lt;&gt;""),AF988,""),IF(AND(AI988="B",AH988&lt;&gt;""),AH988,""),IF(AND(AK988="B",AJ988&lt;&gt;""),AJ988,""),IF(AND(AM988="B",AL988&lt;&gt;""),AL988,""),IF(AND(AO988="B",AN988&lt;&gt;""),AN988,""),IF(AND(AQ988="B",AP988&lt;&gt;""),AP988,""))</f>
        <v/>
      </c>
      <c r="AC988" s="362" t="str">
        <f aca="false">CONCATENATE(IF(AND(AG988="C",AF988&lt;&gt;""),AF988,""),IF(AND(AI988="C",AH988&lt;&gt;""),AH988,""),IF(AND(AK988="C",AJ988&lt;&gt;""),AJ988,""),IF(AND(AM988="C",AL988&lt;&gt;""),AL988,""),IF(AND(AO988="C",AN988&lt;&gt;""),AN988,""),IF(AND(AQ988="C",AP988&lt;&gt;""),AP988,""))</f>
        <v/>
      </c>
      <c r="AE988" s="362" t="str">
        <f aca="false">CONCATENATE(IF(AS988="","",AS988),IF(AU988="","",AU988),IF(AW988="","",AW988),IF(AY988="","",AY988),IF(BA988="","",BA988),IF(BC988="","",BC988))</f>
        <v>1</v>
      </c>
      <c r="AF988" s="362" t="str">
        <f aca="false">IF('Felling&amp;Restocking'!I988="","",IFERROR(VLOOKUP( 'Felling&amp;Restocking'!I988,SpeciesList[],2,0),"," &amp; 'Felling&amp;Restocking'!I988))</f>
        <v/>
      </c>
      <c r="AG988" s="362" t="str">
        <f aca="false">IF('Felling&amp;Restocking'!I988="","",VLOOKUP( 'Felling&amp;Restocking'!I988,SpeciesList[],4,0))</f>
        <v/>
      </c>
      <c r="AH988" s="362" t="str">
        <f aca="false">IF('Felling&amp;Restocking'!J988="","",IFERROR("," &amp; VLOOKUP( 'Felling&amp;Restocking'!J988,SpeciesList[],2,0),"," &amp; 'Felling&amp;Restocking'!J988))</f>
        <v/>
      </c>
      <c r="AI988" s="362" t="str">
        <f aca="false">IF('Felling&amp;Restocking'!J988="","",VLOOKUP( 'Felling&amp;Restocking'!J988,SpeciesList[],4,0))</f>
        <v/>
      </c>
      <c r="AJ988" s="362" t="str">
        <f aca="false">IF('Felling&amp;Restocking'!K988="","",IFERROR("," &amp; VLOOKUP( 'Felling&amp;Restocking'!K988,SpeciesList[],2,0),"," &amp; 'Felling&amp;Restocking'!K988))</f>
        <v/>
      </c>
      <c r="AK988" s="362" t="str">
        <f aca="false">IF('Felling&amp;Restocking'!K988="","",VLOOKUP( 'Felling&amp;Restocking'!K988,SpeciesList[],4,0))</f>
        <v/>
      </c>
      <c r="AL988" s="362" t="str">
        <f aca="false">IF('Felling&amp;Restocking'!L988="","",IFERROR("," &amp; VLOOKUP( 'Felling&amp;Restocking'!L988,SpeciesList[],2,0),"," &amp; 'Felling&amp;Restocking'!L988))</f>
        <v/>
      </c>
      <c r="AM988" s="362" t="str">
        <f aca="false">IF('Felling&amp;Restocking'!L988="","",VLOOKUP( 'Felling&amp;Restocking'!L988,SpeciesList[],4,0))</f>
        <v/>
      </c>
      <c r="AN988" s="362" t="str">
        <f aca="false">IF('Felling&amp;Restocking'!M988="","",IFERROR("," &amp; VLOOKUP( 'Felling&amp;Restocking'!M988,SpeciesList[],2,0),"," &amp; 'Felling&amp;Restocking'!M988))</f>
        <v/>
      </c>
      <c r="AO988" s="362" t="str">
        <f aca="false">IF('Felling&amp;Restocking'!M988="","",VLOOKUP( 'Felling&amp;Restocking'!M988,SpeciesList[],4,0))</f>
        <v/>
      </c>
      <c r="AP988" s="362" t="str">
        <f aca="false">IF('Felling&amp;Restocking'!N988="","",IFERROR("," &amp; VLOOKUP( 'Felling&amp;Restocking'!N988,SpeciesList[],2,0),"," &amp; 'Felling&amp;Restocking'!N988))</f>
        <v/>
      </c>
      <c r="AQ988" s="362" t="str">
        <f aca="false">IF('Felling&amp;Restocking'!N988="","",VLOOKUP( 'Felling&amp;Restocking'!N988,SpeciesList[],4,0))</f>
        <v/>
      </c>
      <c r="AT988" s="362" t="str">
        <f aca="false">IF('Sub-Cpt Record'!A988&lt;&gt;"",CONCATENATE('Sub-Cpt Record'!A988,'Sub-Cpt Record'!B988,'Sub-Cpt Record'!C988),"")</f>
        <v/>
      </c>
      <c r="AU988" s="362" t="n">
        <f aca="false">IF($AT988="",1,COUNTIFS($AT$11:$AT$1000, $AT988))</f>
        <v>1</v>
      </c>
      <c r="AV988" s="362" t="n">
        <f aca="false">IF(AT988&lt;&gt;"",'Sub-Cpt Record'!C988/CODE!AU988,0)</f>
        <v>0</v>
      </c>
    </row>
    <row r="989" customFormat="false" ht="15" hidden="false" customHeight="false" outlineLevel="0" collapsed="false">
      <c r="A989" s="362" t="str">
        <f aca="false">IF('Sub-Cpt Record'!B989="",IF(OR('Sub-Cpt Record'!A989=0,'Sub-Cpt Record'!A989=""),"",'Sub-Cpt Record'!A989),CONCATENATE('Sub-Cpt Record'!A989&amp;'Sub-Cpt Record'!B989))</f>
        <v/>
      </c>
      <c r="B989" s="362" t="n">
        <f aca="false">IF($A989="",1,COUNTIFS($A$11:$A$1000, $A989))</f>
        <v>1</v>
      </c>
      <c r="C989" s="363" t="str">
        <f aca="false">IF('Sub-Cpt Record'!E989 = "","",'Sub-Cpt Record'!E989&amp;"  ")</f>
        <v/>
      </c>
      <c r="D989" s="362" t="str">
        <f aca="false">IF('Sub-Cpt Record'!F989 = "","",'Sub-Cpt Record'!F989&amp;"  ")</f>
        <v/>
      </c>
      <c r="E989" s="362" t="str">
        <f aca="false">IF('Sub-Cpt Record'!G989 = "","",'Sub-Cpt Record'!G989&amp;"  ")</f>
        <v/>
      </c>
      <c r="F989" s="362" t="str">
        <f aca="false">IF('Sub-Cpt Record'!H989 = "","",'Sub-Cpt Record'!H989&amp;"  ")</f>
        <v/>
      </c>
      <c r="G989" s="362" t="str">
        <f aca="false">IF('Sub-Cpt Record'!I989 = "","",'Sub-Cpt Record'!I989&amp;"  ")</f>
        <v/>
      </c>
      <c r="H989" s="362" t="str">
        <f aca="false">IF('Sub-Cpt Record'!J989 = "","",'Sub-Cpt Record'!J989&amp;"  ")</f>
        <v/>
      </c>
      <c r="I989" s="364" t="str">
        <f aca="false">CONCATENATE(C989&amp;D989&amp;E989&amp;F989&amp;G989&amp;H989)</f>
        <v/>
      </c>
      <c r="J989" s="362" t="n">
        <f aca="false">IF(A989&lt;&gt;"",'Sub-Cpt Record'!C989/CODE!B989,0)</f>
        <v>0</v>
      </c>
      <c r="L989" s="365" t="str">
        <f aca="false">IF(A989="",IF(L990=1,1,""),1)</f>
        <v/>
      </c>
      <c r="N989" s="366" t="n">
        <f aca="false">COUNTIFS('Felling&amp;Restocking'!$A$11:$A$1000, 'Felling&amp;Restocking'!$A989, 'Felling&amp;Restocking'!$B$11:$B$1000, 'Felling&amp;Restocking'!$B989, 'Felling&amp;Restocking'!$H$11:$H$1000, 'Felling&amp;Restocking'!$H989)</f>
        <v>0</v>
      </c>
      <c r="O989" s="366" t="n">
        <f aca="false">IF(OR('Felling&amp;Restocking'!H989=0,'Felling&amp;Restocking'!H989=""),0,1)</f>
        <v>0</v>
      </c>
      <c r="P989" s="367" t="n">
        <f aca="false">SUM('Felling&amp;Restocking'!O989+'Felling&amp;Restocking'!P989)</f>
        <v>0</v>
      </c>
      <c r="S989" s="369" t="n">
        <f aca="false">IF(AND(O989&lt;&gt;0,P989&lt;&gt;0,'Felling&amp;Restocking'!G989&lt;&gt;0,AA989="",AC989=""),1,0)</f>
        <v>0</v>
      </c>
      <c r="T989" s="370" t="str">
        <f aca="false">IF(OR('Felling&amp;Restocking'!G989=0,'Felling&amp;Restocking'!G989=""),"",SUM('Felling&amp;Restocking'!O989/P989)*'Felling&amp;Restocking'!G989)</f>
        <v/>
      </c>
      <c r="U989" s="370" t="str">
        <f aca="false">IF(OR('Felling&amp;Restocking'!G989=0,'Felling&amp;Restocking'!G989=""),"",SUM('Felling&amp;Restocking'!P989/P989)*'Felling&amp;Restocking'!G989)</f>
        <v/>
      </c>
      <c r="V989" s="371" t="n">
        <f aca="false">IF(CONCATENATE('Felling&amp;Restocking'!U989&amp;'Felling&amp;Restocking'!W989&amp;'Felling&amp;Restocking'!Y989&amp;'Felling&amp;Restocking'!AA989&amp;'Felling&amp;Restocking'!AC989)="",0,1)</f>
        <v>0</v>
      </c>
      <c r="W989" s="372" t="n">
        <f aca="false">IF(OR(OR(TRIM('Felling&amp;Restocking'!H989)="T",TRIM('Felling&amp;Restocking'!H989)="DF",TRIM('Felling&amp;Restocking'!H989)="OS"),O989=0),0,1)</f>
        <v>0</v>
      </c>
      <c r="X989" s="372" t="n">
        <f aca="false">IF(OR('Felling&amp;Restocking'!$S989="",OR('Felling&amp;Restocking'!$S989=0,'Felling&amp;Restocking'!$S989="N/A")),0,1)</f>
        <v>0</v>
      </c>
      <c r="Y989" s="362" t="str">
        <f aca="false">IF(W989=1,T989,"")</f>
        <v/>
      </c>
      <c r="Z989" s="362" t="str">
        <f aca="false">IF(W989=1,U989,"")</f>
        <v/>
      </c>
      <c r="AA989" s="363" t="str">
        <f aca="false">CONCATENATE(IF(AND(AG989="B",AF989&lt;&gt;""),AF989,""),IF(AND(AI989="B",AH989&lt;&gt;""),AH989,""),IF(AND(AK989="B",AJ989&lt;&gt;""),AJ989,""),IF(AND(AM989="B",AL989&lt;&gt;""),AL989,""),IF(AND(AO989="B",AN989&lt;&gt;""),AN989,""),IF(AND(AQ989="B",AP989&lt;&gt;""),AP989,""))</f>
        <v/>
      </c>
      <c r="AC989" s="362" t="str">
        <f aca="false">CONCATENATE(IF(AND(AG989="C",AF989&lt;&gt;""),AF989,""),IF(AND(AI989="C",AH989&lt;&gt;""),AH989,""),IF(AND(AK989="C",AJ989&lt;&gt;""),AJ989,""),IF(AND(AM989="C",AL989&lt;&gt;""),AL989,""),IF(AND(AO989="C",AN989&lt;&gt;""),AN989,""),IF(AND(AQ989="C",AP989&lt;&gt;""),AP989,""))</f>
        <v/>
      </c>
      <c r="AE989" s="362" t="str">
        <f aca="false">CONCATENATE(IF(AS989="","",AS989),IF(AU989="","",AU989),IF(AW989="","",AW989),IF(AY989="","",AY989),IF(BA989="","",BA989),IF(BC989="","",BC989))</f>
        <v>1</v>
      </c>
      <c r="AF989" s="362" t="str">
        <f aca="false">IF('Felling&amp;Restocking'!I989="","",IFERROR(VLOOKUP( 'Felling&amp;Restocking'!I989,SpeciesList[],2,0),"," &amp; 'Felling&amp;Restocking'!I989))</f>
        <v/>
      </c>
      <c r="AG989" s="362" t="str">
        <f aca="false">IF('Felling&amp;Restocking'!I989="","",VLOOKUP( 'Felling&amp;Restocking'!I989,SpeciesList[],4,0))</f>
        <v/>
      </c>
      <c r="AH989" s="362" t="str">
        <f aca="false">IF('Felling&amp;Restocking'!J989="","",IFERROR("," &amp; VLOOKUP( 'Felling&amp;Restocking'!J989,SpeciesList[],2,0),"," &amp; 'Felling&amp;Restocking'!J989))</f>
        <v/>
      </c>
      <c r="AI989" s="362" t="str">
        <f aca="false">IF('Felling&amp;Restocking'!J989="","",VLOOKUP( 'Felling&amp;Restocking'!J989,SpeciesList[],4,0))</f>
        <v/>
      </c>
      <c r="AJ989" s="362" t="str">
        <f aca="false">IF('Felling&amp;Restocking'!K989="","",IFERROR("," &amp; VLOOKUP( 'Felling&amp;Restocking'!K989,SpeciesList[],2,0),"," &amp; 'Felling&amp;Restocking'!K989))</f>
        <v/>
      </c>
      <c r="AK989" s="362" t="str">
        <f aca="false">IF('Felling&amp;Restocking'!K989="","",VLOOKUP( 'Felling&amp;Restocking'!K989,SpeciesList[],4,0))</f>
        <v/>
      </c>
      <c r="AL989" s="362" t="str">
        <f aca="false">IF('Felling&amp;Restocking'!L989="","",IFERROR("," &amp; VLOOKUP( 'Felling&amp;Restocking'!L989,SpeciesList[],2,0),"," &amp; 'Felling&amp;Restocking'!L989))</f>
        <v/>
      </c>
      <c r="AM989" s="362" t="str">
        <f aca="false">IF('Felling&amp;Restocking'!L989="","",VLOOKUP( 'Felling&amp;Restocking'!L989,SpeciesList[],4,0))</f>
        <v/>
      </c>
      <c r="AN989" s="362" t="str">
        <f aca="false">IF('Felling&amp;Restocking'!M989="","",IFERROR("," &amp; VLOOKUP( 'Felling&amp;Restocking'!M989,SpeciesList[],2,0),"," &amp; 'Felling&amp;Restocking'!M989))</f>
        <v/>
      </c>
      <c r="AO989" s="362" t="str">
        <f aca="false">IF('Felling&amp;Restocking'!M989="","",VLOOKUP( 'Felling&amp;Restocking'!M989,SpeciesList[],4,0))</f>
        <v/>
      </c>
      <c r="AP989" s="362" t="str">
        <f aca="false">IF('Felling&amp;Restocking'!N989="","",IFERROR("," &amp; VLOOKUP( 'Felling&amp;Restocking'!N989,SpeciesList[],2,0),"," &amp; 'Felling&amp;Restocking'!N989))</f>
        <v/>
      </c>
      <c r="AQ989" s="362" t="str">
        <f aca="false">IF('Felling&amp;Restocking'!N989="","",VLOOKUP( 'Felling&amp;Restocking'!N989,SpeciesList[],4,0))</f>
        <v/>
      </c>
      <c r="AT989" s="362" t="str">
        <f aca="false">IF('Sub-Cpt Record'!A989&lt;&gt;"",CONCATENATE('Sub-Cpt Record'!A989,'Sub-Cpt Record'!B989,'Sub-Cpt Record'!C989),"")</f>
        <v/>
      </c>
      <c r="AU989" s="362" t="n">
        <f aca="false">IF($AT989="",1,COUNTIFS($AT$11:$AT$1000, $AT989))</f>
        <v>1</v>
      </c>
      <c r="AV989" s="362" t="n">
        <f aca="false">IF(AT989&lt;&gt;"",'Sub-Cpt Record'!C989/CODE!AU989,0)</f>
        <v>0</v>
      </c>
    </row>
    <row r="990" customFormat="false" ht="15" hidden="false" customHeight="false" outlineLevel="0" collapsed="false">
      <c r="A990" s="362" t="str">
        <f aca="false">IF('Sub-Cpt Record'!B990="",IF(OR('Sub-Cpt Record'!A990=0,'Sub-Cpt Record'!A990=""),"",'Sub-Cpt Record'!A990),CONCATENATE('Sub-Cpt Record'!A990&amp;'Sub-Cpt Record'!B990))</f>
        <v/>
      </c>
      <c r="B990" s="362" t="n">
        <f aca="false">IF($A990="",1,COUNTIFS($A$11:$A$1000, $A990))</f>
        <v>1</v>
      </c>
      <c r="C990" s="363" t="str">
        <f aca="false">IF('Sub-Cpt Record'!E990 = "","",'Sub-Cpt Record'!E990&amp;"  ")</f>
        <v/>
      </c>
      <c r="D990" s="362" t="str">
        <f aca="false">IF('Sub-Cpt Record'!F990 = "","",'Sub-Cpt Record'!F990&amp;"  ")</f>
        <v/>
      </c>
      <c r="E990" s="362" t="str">
        <f aca="false">IF('Sub-Cpt Record'!G990 = "","",'Sub-Cpt Record'!G990&amp;"  ")</f>
        <v/>
      </c>
      <c r="F990" s="362" t="str">
        <f aca="false">IF('Sub-Cpt Record'!H990 = "","",'Sub-Cpt Record'!H990&amp;"  ")</f>
        <v/>
      </c>
      <c r="G990" s="362" t="str">
        <f aca="false">IF('Sub-Cpt Record'!I990 = "","",'Sub-Cpt Record'!I990&amp;"  ")</f>
        <v/>
      </c>
      <c r="H990" s="362" t="str">
        <f aca="false">IF('Sub-Cpt Record'!J990 = "","",'Sub-Cpt Record'!J990&amp;"  ")</f>
        <v/>
      </c>
      <c r="I990" s="364" t="str">
        <f aca="false">CONCATENATE(C990&amp;D990&amp;E990&amp;F990&amp;G990&amp;H990)</f>
        <v/>
      </c>
      <c r="J990" s="362" t="n">
        <f aca="false">IF(A990&lt;&gt;"",'Sub-Cpt Record'!C990/CODE!B990,0)</f>
        <v>0</v>
      </c>
      <c r="L990" s="365" t="str">
        <f aca="false">IF(A990="",IF(L991=1,1,""),1)</f>
        <v/>
      </c>
      <c r="N990" s="366" t="n">
        <f aca="false">COUNTIFS('Felling&amp;Restocking'!$A$11:$A$1000, 'Felling&amp;Restocking'!$A990, 'Felling&amp;Restocking'!$B$11:$B$1000, 'Felling&amp;Restocking'!$B990, 'Felling&amp;Restocking'!$H$11:$H$1000, 'Felling&amp;Restocking'!$H990)</f>
        <v>0</v>
      </c>
      <c r="O990" s="366" t="n">
        <f aca="false">IF(OR('Felling&amp;Restocking'!H990=0,'Felling&amp;Restocking'!H990=""),0,1)</f>
        <v>0</v>
      </c>
      <c r="P990" s="367" t="n">
        <f aca="false">SUM('Felling&amp;Restocking'!O990+'Felling&amp;Restocking'!P990)</f>
        <v>0</v>
      </c>
      <c r="S990" s="369" t="n">
        <f aca="false">IF(AND(O990&lt;&gt;0,P990&lt;&gt;0,'Felling&amp;Restocking'!G990&lt;&gt;0,AA990="",AC990=""),1,0)</f>
        <v>0</v>
      </c>
      <c r="T990" s="370" t="str">
        <f aca="false">IF(OR('Felling&amp;Restocking'!G990=0,'Felling&amp;Restocking'!G990=""),"",SUM('Felling&amp;Restocking'!O990/P990)*'Felling&amp;Restocking'!G990)</f>
        <v/>
      </c>
      <c r="U990" s="370" t="str">
        <f aca="false">IF(OR('Felling&amp;Restocking'!G990=0,'Felling&amp;Restocking'!G990=""),"",SUM('Felling&amp;Restocking'!P990/P990)*'Felling&amp;Restocking'!G990)</f>
        <v/>
      </c>
      <c r="V990" s="371" t="n">
        <f aca="false">IF(CONCATENATE('Felling&amp;Restocking'!U990&amp;'Felling&amp;Restocking'!W990&amp;'Felling&amp;Restocking'!Y990&amp;'Felling&amp;Restocking'!AA990&amp;'Felling&amp;Restocking'!AC990)="",0,1)</f>
        <v>0</v>
      </c>
      <c r="W990" s="372" t="n">
        <f aca="false">IF(OR(OR(TRIM('Felling&amp;Restocking'!H990)="T",TRIM('Felling&amp;Restocking'!H990)="DF",TRIM('Felling&amp;Restocking'!H990)="OS"),O990=0),0,1)</f>
        <v>0</v>
      </c>
      <c r="X990" s="372" t="n">
        <f aca="false">IF(OR('Felling&amp;Restocking'!$S990="",OR('Felling&amp;Restocking'!$S990=0,'Felling&amp;Restocking'!$S990="N/A")),0,1)</f>
        <v>0</v>
      </c>
      <c r="Y990" s="362" t="str">
        <f aca="false">IF(W990=1,T990,"")</f>
        <v/>
      </c>
      <c r="Z990" s="362" t="str">
        <f aca="false">IF(W990=1,U990,"")</f>
        <v/>
      </c>
      <c r="AA990" s="363" t="str">
        <f aca="false">CONCATENATE(IF(AND(AG990="B",AF990&lt;&gt;""),AF990,""),IF(AND(AI990="B",AH990&lt;&gt;""),AH990,""),IF(AND(AK990="B",AJ990&lt;&gt;""),AJ990,""),IF(AND(AM990="B",AL990&lt;&gt;""),AL990,""),IF(AND(AO990="B",AN990&lt;&gt;""),AN990,""),IF(AND(AQ990="B",AP990&lt;&gt;""),AP990,""))</f>
        <v/>
      </c>
      <c r="AC990" s="362" t="str">
        <f aca="false">CONCATENATE(IF(AND(AG990="C",AF990&lt;&gt;""),AF990,""),IF(AND(AI990="C",AH990&lt;&gt;""),AH990,""),IF(AND(AK990="C",AJ990&lt;&gt;""),AJ990,""),IF(AND(AM990="C",AL990&lt;&gt;""),AL990,""),IF(AND(AO990="C",AN990&lt;&gt;""),AN990,""),IF(AND(AQ990="C",AP990&lt;&gt;""),AP990,""))</f>
        <v/>
      </c>
      <c r="AE990" s="362" t="str">
        <f aca="false">CONCATENATE(IF(AS990="","",AS990),IF(AU990="","",AU990),IF(AW990="","",AW990),IF(AY990="","",AY990),IF(BA990="","",BA990),IF(BC990="","",BC990))</f>
        <v>1</v>
      </c>
      <c r="AF990" s="362" t="str">
        <f aca="false">IF('Felling&amp;Restocking'!I990="","",IFERROR(VLOOKUP( 'Felling&amp;Restocking'!I990,SpeciesList[],2,0),"," &amp; 'Felling&amp;Restocking'!I990))</f>
        <v/>
      </c>
      <c r="AG990" s="362" t="str">
        <f aca="false">IF('Felling&amp;Restocking'!I990="","",VLOOKUP( 'Felling&amp;Restocking'!I990,SpeciesList[],4,0))</f>
        <v/>
      </c>
      <c r="AH990" s="362" t="str">
        <f aca="false">IF('Felling&amp;Restocking'!J990="","",IFERROR("," &amp; VLOOKUP( 'Felling&amp;Restocking'!J990,SpeciesList[],2,0),"," &amp; 'Felling&amp;Restocking'!J990))</f>
        <v/>
      </c>
      <c r="AI990" s="362" t="str">
        <f aca="false">IF('Felling&amp;Restocking'!J990="","",VLOOKUP( 'Felling&amp;Restocking'!J990,SpeciesList[],4,0))</f>
        <v/>
      </c>
      <c r="AJ990" s="362" t="str">
        <f aca="false">IF('Felling&amp;Restocking'!K990="","",IFERROR("," &amp; VLOOKUP( 'Felling&amp;Restocking'!K990,SpeciesList[],2,0),"," &amp; 'Felling&amp;Restocking'!K990))</f>
        <v/>
      </c>
      <c r="AK990" s="362" t="str">
        <f aca="false">IF('Felling&amp;Restocking'!K990="","",VLOOKUP( 'Felling&amp;Restocking'!K990,SpeciesList[],4,0))</f>
        <v/>
      </c>
      <c r="AL990" s="362" t="str">
        <f aca="false">IF('Felling&amp;Restocking'!L990="","",IFERROR("," &amp; VLOOKUP( 'Felling&amp;Restocking'!L990,SpeciesList[],2,0),"," &amp; 'Felling&amp;Restocking'!L990))</f>
        <v/>
      </c>
      <c r="AM990" s="362" t="str">
        <f aca="false">IF('Felling&amp;Restocking'!L990="","",VLOOKUP( 'Felling&amp;Restocking'!L990,SpeciesList[],4,0))</f>
        <v/>
      </c>
      <c r="AN990" s="362" t="str">
        <f aca="false">IF('Felling&amp;Restocking'!M990="","",IFERROR("," &amp; VLOOKUP( 'Felling&amp;Restocking'!M990,SpeciesList[],2,0),"," &amp; 'Felling&amp;Restocking'!M990))</f>
        <v/>
      </c>
      <c r="AO990" s="362" t="str">
        <f aca="false">IF('Felling&amp;Restocking'!M990="","",VLOOKUP( 'Felling&amp;Restocking'!M990,SpeciesList[],4,0))</f>
        <v/>
      </c>
      <c r="AP990" s="362" t="str">
        <f aca="false">IF('Felling&amp;Restocking'!N990="","",IFERROR("," &amp; VLOOKUP( 'Felling&amp;Restocking'!N990,SpeciesList[],2,0),"," &amp; 'Felling&amp;Restocking'!N990))</f>
        <v/>
      </c>
      <c r="AQ990" s="362" t="str">
        <f aca="false">IF('Felling&amp;Restocking'!N990="","",VLOOKUP( 'Felling&amp;Restocking'!N990,SpeciesList[],4,0))</f>
        <v/>
      </c>
      <c r="AT990" s="362" t="str">
        <f aca="false">IF('Sub-Cpt Record'!A990&lt;&gt;"",CONCATENATE('Sub-Cpt Record'!A990,'Sub-Cpt Record'!B990,'Sub-Cpt Record'!C990),"")</f>
        <v/>
      </c>
      <c r="AU990" s="362" t="n">
        <f aca="false">IF($AT990="",1,COUNTIFS($AT$11:$AT$1000, $AT990))</f>
        <v>1</v>
      </c>
      <c r="AV990" s="362" t="n">
        <f aca="false">IF(AT990&lt;&gt;"",'Sub-Cpt Record'!C990/CODE!AU990,0)</f>
        <v>0</v>
      </c>
    </row>
    <row r="991" customFormat="false" ht="15" hidden="false" customHeight="false" outlineLevel="0" collapsed="false">
      <c r="A991" s="362" t="str">
        <f aca="false">IF('Sub-Cpt Record'!B991="",IF(OR('Sub-Cpt Record'!A991=0,'Sub-Cpt Record'!A991=""),"",'Sub-Cpt Record'!A991),CONCATENATE('Sub-Cpt Record'!A991&amp;'Sub-Cpt Record'!B991))</f>
        <v/>
      </c>
      <c r="B991" s="362" t="n">
        <f aca="false">IF($A991="",1,COUNTIFS($A$11:$A$1000, $A991))</f>
        <v>1</v>
      </c>
      <c r="C991" s="363" t="str">
        <f aca="false">IF('Sub-Cpt Record'!E991 = "","",'Sub-Cpt Record'!E991&amp;"  ")</f>
        <v/>
      </c>
      <c r="D991" s="362" t="str">
        <f aca="false">IF('Sub-Cpt Record'!F991 = "","",'Sub-Cpt Record'!F991&amp;"  ")</f>
        <v/>
      </c>
      <c r="E991" s="362" t="str">
        <f aca="false">IF('Sub-Cpt Record'!G991 = "","",'Sub-Cpt Record'!G991&amp;"  ")</f>
        <v/>
      </c>
      <c r="F991" s="362" t="str">
        <f aca="false">IF('Sub-Cpt Record'!H991 = "","",'Sub-Cpt Record'!H991&amp;"  ")</f>
        <v/>
      </c>
      <c r="G991" s="362" t="str">
        <f aca="false">IF('Sub-Cpt Record'!I991 = "","",'Sub-Cpt Record'!I991&amp;"  ")</f>
        <v/>
      </c>
      <c r="H991" s="362" t="str">
        <f aca="false">IF('Sub-Cpt Record'!J991 = "","",'Sub-Cpt Record'!J991&amp;"  ")</f>
        <v/>
      </c>
      <c r="I991" s="364" t="str">
        <f aca="false">CONCATENATE(C991&amp;D991&amp;E991&amp;F991&amp;G991&amp;H991)</f>
        <v/>
      </c>
      <c r="J991" s="362" t="n">
        <f aca="false">IF(A991&lt;&gt;"",'Sub-Cpt Record'!C991/CODE!B991,0)</f>
        <v>0</v>
      </c>
      <c r="L991" s="365" t="str">
        <f aca="false">IF(A991="",IF(L992=1,1,""),1)</f>
        <v/>
      </c>
      <c r="N991" s="366" t="n">
        <f aca="false">COUNTIFS('Felling&amp;Restocking'!$A$11:$A$1000, 'Felling&amp;Restocking'!$A991, 'Felling&amp;Restocking'!$B$11:$B$1000, 'Felling&amp;Restocking'!$B991, 'Felling&amp;Restocking'!$H$11:$H$1000, 'Felling&amp;Restocking'!$H991)</f>
        <v>0</v>
      </c>
      <c r="O991" s="366" t="n">
        <f aca="false">IF(OR('Felling&amp;Restocking'!H991=0,'Felling&amp;Restocking'!H991=""),0,1)</f>
        <v>0</v>
      </c>
      <c r="P991" s="367" t="n">
        <f aca="false">SUM('Felling&amp;Restocking'!O991+'Felling&amp;Restocking'!P991)</f>
        <v>0</v>
      </c>
      <c r="S991" s="369" t="n">
        <f aca="false">IF(AND(O991&lt;&gt;0,P991&lt;&gt;0,'Felling&amp;Restocking'!G991&lt;&gt;0,AA991="",AC991=""),1,0)</f>
        <v>0</v>
      </c>
      <c r="T991" s="370" t="str">
        <f aca="false">IF(OR('Felling&amp;Restocking'!G991=0,'Felling&amp;Restocking'!G991=""),"",SUM('Felling&amp;Restocking'!O991/P991)*'Felling&amp;Restocking'!G991)</f>
        <v/>
      </c>
      <c r="U991" s="370" t="str">
        <f aca="false">IF(OR('Felling&amp;Restocking'!G991=0,'Felling&amp;Restocking'!G991=""),"",SUM('Felling&amp;Restocking'!P991/P991)*'Felling&amp;Restocking'!G991)</f>
        <v/>
      </c>
      <c r="V991" s="371" t="n">
        <f aca="false">IF(CONCATENATE('Felling&amp;Restocking'!U991&amp;'Felling&amp;Restocking'!W991&amp;'Felling&amp;Restocking'!Y991&amp;'Felling&amp;Restocking'!AA991&amp;'Felling&amp;Restocking'!AC991)="",0,1)</f>
        <v>0</v>
      </c>
      <c r="W991" s="372" t="n">
        <f aca="false">IF(OR(OR(TRIM('Felling&amp;Restocking'!H991)="T",TRIM('Felling&amp;Restocking'!H991)="DF",TRIM('Felling&amp;Restocking'!H991)="OS"),O991=0),0,1)</f>
        <v>0</v>
      </c>
      <c r="X991" s="372" t="n">
        <f aca="false">IF(OR('Felling&amp;Restocking'!$S991="",OR('Felling&amp;Restocking'!$S991=0,'Felling&amp;Restocking'!$S991="N/A")),0,1)</f>
        <v>0</v>
      </c>
      <c r="Y991" s="362" t="str">
        <f aca="false">IF(W991=1,T991,"")</f>
        <v/>
      </c>
      <c r="Z991" s="362" t="str">
        <f aca="false">IF(W991=1,U991,"")</f>
        <v/>
      </c>
      <c r="AA991" s="363" t="str">
        <f aca="false">CONCATENATE(IF(AND(AG991="B",AF991&lt;&gt;""),AF991,""),IF(AND(AI991="B",AH991&lt;&gt;""),AH991,""),IF(AND(AK991="B",AJ991&lt;&gt;""),AJ991,""),IF(AND(AM991="B",AL991&lt;&gt;""),AL991,""),IF(AND(AO991="B",AN991&lt;&gt;""),AN991,""),IF(AND(AQ991="B",AP991&lt;&gt;""),AP991,""))</f>
        <v/>
      </c>
      <c r="AC991" s="362" t="str">
        <f aca="false">CONCATENATE(IF(AND(AG991="C",AF991&lt;&gt;""),AF991,""),IF(AND(AI991="C",AH991&lt;&gt;""),AH991,""),IF(AND(AK991="C",AJ991&lt;&gt;""),AJ991,""),IF(AND(AM991="C",AL991&lt;&gt;""),AL991,""),IF(AND(AO991="C",AN991&lt;&gt;""),AN991,""),IF(AND(AQ991="C",AP991&lt;&gt;""),AP991,""))</f>
        <v/>
      </c>
      <c r="AE991" s="362" t="str">
        <f aca="false">CONCATENATE(IF(AS991="","",AS991),IF(AU991="","",AU991),IF(AW991="","",AW991),IF(AY991="","",AY991),IF(BA991="","",BA991),IF(BC991="","",BC991))</f>
        <v>1</v>
      </c>
      <c r="AF991" s="362" t="str">
        <f aca="false">IF('Felling&amp;Restocking'!I991="","",IFERROR(VLOOKUP( 'Felling&amp;Restocking'!I991,SpeciesList[],2,0),"," &amp; 'Felling&amp;Restocking'!I991))</f>
        <v/>
      </c>
      <c r="AG991" s="362" t="str">
        <f aca="false">IF('Felling&amp;Restocking'!I991="","",VLOOKUP( 'Felling&amp;Restocking'!I991,SpeciesList[],4,0))</f>
        <v/>
      </c>
      <c r="AH991" s="362" t="str">
        <f aca="false">IF('Felling&amp;Restocking'!J991="","",IFERROR("," &amp; VLOOKUP( 'Felling&amp;Restocking'!J991,SpeciesList[],2,0),"," &amp; 'Felling&amp;Restocking'!J991))</f>
        <v/>
      </c>
      <c r="AI991" s="362" t="str">
        <f aca="false">IF('Felling&amp;Restocking'!J991="","",VLOOKUP( 'Felling&amp;Restocking'!J991,SpeciesList[],4,0))</f>
        <v/>
      </c>
      <c r="AJ991" s="362" t="str">
        <f aca="false">IF('Felling&amp;Restocking'!K991="","",IFERROR("," &amp; VLOOKUP( 'Felling&amp;Restocking'!K991,SpeciesList[],2,0),"," &amp; 'Felling&amp;Restocking'!K991))</f>
        <v/>
      </c>
      <c r="AK991" s="362" t="str">
        <f aca="false">IF('Felling&amp;Restocking'!K991="","",VLOOKUP( 'Felling&amp;Restocking'!K991,SpeciesList[],4,0))</f>
        <v/>
      </c>
      <c r="AL991" s="362" t="str">
        <f aca="false">IF('Felling&amp;Restocking'!L991="","",IFERROR("," &amp; VLOOKUP( 'Felling&amp;Restocking'!L991,SpeciesList[],2,0),"," &amp; 'Felling&amp;Restocking'!L991))</f>
        <v/>
      </c>
      <c r="AM991" s="362" t="str">
        <f aca="false">IF('Felling&amp;Restocking'!L991="","",VLOOKUP( 'Felling&amp;Restocking'!L991,SpeciesList[],4,0))</f>
        <v/>
      </c>
      <c r="AN991" s="362" t="str">
        <f aca="false">IF('Felling&amp;Restocking'!M991="","",IFERROR("," &amp; VLOOKUP( 'Felling&amp;Restocking'!M991,SpeciesList[],2,0),"," &amp; 'Felling&amp;Restocking'!M991))</f>
        <v/>
      </c>
      <c r="AO991" s="362" t="str">
        <f aca="false">IF('Felling&amp;Restocking'!M991="","",VLOOKUP( 'Felling&amp;Restocking'!M991,SpeciesList[],4,0))</f>
        <v/>
      </c>
      <c r="AP991" s="362" t="str">
        <f aca="false">IF('Felling&amp;Restocking'!N991="","",IFERROR("," &amp; VLOOKUP( 'Felling&amp;Restocking'!N991,SpeciesList[],2,0),"," &amp; 'Felling&amp;Restocking'!N991))</f>
        <v/>
      </c>
      <c r="AQ991" s="362" t="str">
        <f aca="false">IF('Felling&amp;Restocking'!N991="","",VLOOKUP( 'Felling&amp;Restocking'!N991,SpeciesList[],4,0))</f>
        <v/>
      </c>
      <c r="AT991" s="362" t="str">
        <f aca="false">IF('Sub-Cpt Record'!A991&lt;&gt;"",CONCATENATE('Sub-Cpt Record'!A991,'Sub-Cpt Record'!B991,'Sub-Cpt Record'!C991),"")</f>
        <v/>
      </c>
      <c r="AU991" s="362" t="n">
        <f aca="false">IF($AT991="",1,COUNTIFS($AT$11:$AT$1000, $AT991))</f>
        <v>1</v>
      </c>
      <c r="AV991" s="362" t="n">
        <f aca="false">IF(AT991&lt;&gt;"",'Sub-Cpt Record'!C991/CODE!AU991,0)</f>
        <v>0</v>
      </c>
    </row>
    <row r="992" customFormat="false" ht="15" hidden="false" customHeight="false" outlineLevel="0" collapsed="false">
      <c r="A992" s="362" t="str">
        <f aca="false">IF('Sub-Cpt Record'!B992="",IF(OR('Sub-Cpt Record'!A992=0,'Sub-Cpt Record'!A992=""),"",'Sub-Cpt Record'!A992),CONCATENATE('Sub-Cpt Record'!A992&amp;'Sub-Cpt Record'!B992))</f>
        <v/>
      </c>
      <c r="B992" s="362" t="n">
        <f aca="false">IF($A992="",1,COUNTIFS($A$11:$A$1000, $A992))</f>
        <v>1</v>
      </c>
      <c r="C992" s="363" t="str">
        <f aca="false">IF('Sub-Cpt Record'!E992 = "","",'Sub-Cpt Record'!E992&amp;"  ")</f>
        <v/>
      </c>
      <c r="D992" s="362" t="str">
        <f aca="false">IF('Sub-Cpt Record'!F992 = "","",'Sub-Cpt Record'!F992&amp;"  ")</f>
        <v/>
      </c>
      <c r="E992" s="362" t="str">
        <f aca="false">IF('Sub-Cpt Record'!G992 = "","",'Sub-Cpt Record'!G992&amp;"  ")</f>
        <v/>
      </c>
      <c r="F992" s="362" t="str">
        <f aca="false">IF('Sub-Cpt Record'!H992 = "","",'Sub-Cpt Record'!H992&amp;"  ")</f>
        <v/>
      </c>
      <c r="G992" s="362" t="str">
        <f aca="false">IF('Sub-Cpt Record'!I992 = "","",'Sub-Cpt Record'!I992&amp;"  ")</f>
        <v/>
      </c>
      <c r="H992" s="362" t="str">
        <f aca="false">IF('Sub-Cpt Record'!J992 = "","",'Sub-Cpt Record'!J992&amp;"  ")</f>
        <v/>
      </c>
      <c r="I992" s="364" t="str">
        <f aca="false">CONCATENATE(C992&amp;D992&amp;E992&amp;F992&amp;G992&amp;H992)</f>
        <v/>
      </c>
      <c r="J992" s="362" t="n">
        <f aca="false">IF(A992&lt;&gt;"",'Sub-Cpt Record'!C992/CODE!B992,0)</f>
        <v>0</v>
      </c>
      <c r="L992" s="365" t="str">
        <f aca="false">IF(A992="",IF(L993=1,1,""),1)</f>
        <v/>
      </c>
      <c r="N992" s="366" t="n">
        <f aca="false">COUNTIFS('Felling&amp;Restocking'!$A$11:$A$1000, 'Felling&amp;Restocking'!$A992, 'Felling&amp;Restocking'!$B$11:$B$1000, 'Felling&amp;Restocking'!$B992, 'Felling&amp;Restocking'!$H$11:$H$1000, 'Felling&amp;Restocking'!$H992)</f>
        <v>0</v>
      </c>
      <c r="O992" s="366" t="n">
        <f aca="false">IF(OR('Felling&amp;Restocking'!H992=0,'Felling&amp;Restocking'!H992=""),0,1)</f>
        <v>0</v>
      </c>
      <c r="P992" s="367" t="n">
        <f aca="false">SUM('Felling&amp;Restocking'!O992+'Felling&amp;Restocking'!P992)</f>
        <v>0</v>
      </c>
      <c r="S992" s="369" t="n">
        <f aca="false">IF(AND(O992&lt;&gt;0,P992&lt;&gt;0,'Felling&amp;Restocking'!G992&lt;&gt;0,AA992="",AC992=""),1,0)</f>
        <v>0</v>
      </c>
      <c r="T992" s="370" t="str">
        <f aca="false">IF(OR('Felling&amp;Restocking'!G992=0,'Felling&amp;Restocking'!G992=""),"",SUM('Felling&amp;Restocking'!O992/P992)*'Felling&amp;Restocking'!G992)</f>
        <v/>
      </c>
      <c r="U992" s="370" t="str">
        <f aca="false">IF(OR('Felling&amp;Restocking'!G992=0,'Felling&amp;Restocking'!G992=""),"",SUM('Felling&amp;Restocking'!P992/P992)*'Felling&amp;Restocking'!G992)</f>
        <v/>
      </c>
      <c r="V992" s="371" t="n">
        <f aca="false">IF(CONCATENATE('Felling&amp;Restocking'!U992&amp;'Felling&amp;Restocking'!W992&amp;'Felling&amp;Restocking'!Y992&amp;'Felling&amp;Restocking'!AA992&amp;'Felling&amp;Restocking'!AC992)="",0,1)</f>
        <v>0</v>
      </c>
      <c r="W992" s="372" t="n">
        <f aca="false">IF(OR(OR(TRIM('Felling&amp;Restocking'!H992)="T",TRIM('Felling&amp;Restocking'!H992)="DF",TRIM('Felling&amp;Restocking'!H992)="OS"),O992=0),0,1)</f>
        <v>0</v>
      </c>
      <c r="X992" s="372" t="n">
        <f aca="false">IF(OR('Felling&amp;Restocking'!$S992="",OR('Felling&amp;Restocking'!$S992=0,'Felling&amp;Restocking'!$S992="N/A")),0,1)</f>
        <v>0</v>
      </c>
      <c r="Y992" s="362" t="str">
        <f aca="false">IF(W992=1,T992,"")</f>
        <v/>
      </c>
      <c r="Z992" s="362" t="str">
        <f aca="false">IF(W992=1,U992,"")</f>
        <v/>
      </c>
      <c r="AA992" s="363" t="str">
        <f aca="false">CONCATENATE(IF(AND(AG992="B",AF992&lt;&gt;""),AF992,""),IF(AND(AI992="B",AH992&lt;&gt;""),AH992,""),IF(AND(AK992="B",AJ992&lt;&gt;""),AJ992,""),IF(AND(AM992="B",AL992&lt;&gt;""),AL992,""),IF(AND(AO992="B",AN992&lt;&gt;""),AN992,""),IF(AND(AQ992="B",AP992&lt;&gt;""),AP992,""))</f>
        <v/>
      </c>
      <c r="AC992" s="362" t="str">
        <f aca="false">CONCATENATE(IF(AND(AG992="C",AF992&lt;&gt;""),AF992,""),IF(AND(AI992="C",AH992&lt;&gt;""),AH992,""),IF(AND(AK992="C",AJ992&lt;&gt;""),AJ992,""),IF(AND(AM992="C",AL992&lt;&gt;""),AL992,""),IF(AND(AO992="C",AN992&lt;&gt;""),AN992,""),IF(AND(AQ992="C",AP992&lt;&gt;""),AP992,""))</f>
        <v/>
      </c>
      <c r="AE992" s="362" t="str">
        <f aca="false">CONCATENATE(IF(AS992="","",AS992),IF(AU992="","",AU992),IF(AW992="","",AW992),IF(AY992="","",AY992),IF(BA992="","",BA992),IF(BC992="","",BC992))</f>
        <v>1</v>
      </c>
      <c r="AF992" s="362" t="str">
        <f aca="false">IF('Felling&amp;Restocking'!I992="","",IFERROR(VLOOKUP( 'Felling&amp;Restocking'!I992,SpeciesList[],2,0),"," &amp; 'Felling&amp;Restocking'!I992))</f>
        <v/>
      </c>
      <c r="AG992" s="362" t="str">
        <f aca="false">IF('Felling&amp;Restocking'!I992="","",VLOOKUP( 'Felling&amp;Restocking'!I992,SpeciesList[],4,0))</f>
        <v/>
      </c>
      <c r="AH992" s="362" t="str">
        <f aca="false">IF('Felling&amp;Restocking'!J992="","",IFERROR("," &amp; VLOOKUP( 'Felling&amp;Restocking'!J992,SpeciesList[],2,0),"," &amp; 'Felling&amp;Restocking'!J992))</f>
        <v/>
      </c>
      <c r="AI992" s="362" t="str">
        <f aca="false">IF('Felling&amp;Restocking'!J992="","",VLOOKUP( 'Felling&amp;Restocking'!J992,SpeciesList[],4,0))</f>
        <v/>
      </c>
      <c r="AJ992" s="362" t="str">
        <f aca="false">IF('Felling&amp;Restocking'!K992="","",IFERROR("," &amp; VLOOKUP( 'Felling&amp;Restocking'!K992,SpeciesList[],2,0),"," &amp; 'Felling&amp;Restocking'!K992))</f>
        <v/>
      </c>
      <c r="AK992" s="362" t="str">
        <f aca="false">IF('Felling&amp;Restocking'!K992="","",VLOOKUP( 'Felling&amp;Restocking'!K992,SpeciesList[],4,0))</f>
        <v/>
      </c>
      <c r="AL992" s="362" t="str">
        <f aca="false">IF('Felling&amp;Restocking'!L992="","",IFERROR("," &amp; VLOOKUP( 'Felling&amp;Restocking'!L992,SpeciesList[],2,0),"," &amp; 'Felling&amp;Restocking'!L992))</f>
        <v/>
      </c>
      <c r="AM992" s="362" t="str">
        <f aca="false">IF('Felling&amp;Restocking'!L992="","",VLOOKUP( 'Felling&amp;Restocking'!L992,SpeciesList[],4,0))</f>
        <v/>
      </c>
      <c r="AN992" s="362" t="str">
        <f aca="false">IF('Felling&amp;Restocking'!M992="","",IFERROR("," &amp; VLOOKUP( 'Felling&amp;Restocking'!M992,SpeciesList[],2,0),"," &amp; 'Felling&amp;Restocking'!M992))</f>
        <v/>
      </c>
      <c r="AO992" s="362" t="str">
        <f aca="false">IF('Felling&amp;Restocking'!M992="","",VLOOKUP( 'Felling&amp;Restocking'!M992,SpeciesList[],4,0))</f>
        <v/>
      </c>
      <c r="AP992" s="362" t="str">
        <f aca="false">IF('Felling&amp;Restocking'!N992="","",IFERROR("," &amp; VLOOKUP( 'Felling&amp;Restocking'!N992,SpeciesList[],2,0),"," &amp; 'Felling&amp;Restocking'!N992))</f>
        <v/>
      </c>
      <c r="AQ992" s="362" t="str">
        <f aca="false">IF('Felling&amp;Restocking'!N992="","",VLOOKUP( 'Felling&amp;Restocking'!N992,SpeciesList[],4,0))</f>
        <v/>
      </c>
      <c r="AT992" s="362" t="str">
        <f aca="false">IF('Sub-Cpt Record'!A992&lt;&gt;"",CONCATENATE('Sub-Cpt Record'!A992,'Sub-Cpt Record'!B992,'Sub-Cpt Record'!C992),"")</f>
        <v/>
      </c>
      <c r="AU992" s="362" t="n">
        <f aca="false">IF($AT992="",1,COUNTIFS($AT$11:$AT$1000, $AT992))</f>
        <v>1</v>
      </c>
      <c r="AV992" s="362" t="n">
        <f aca="false">IF(AT992&lt;&gt;"",'Sub-Cpt Record'!C992/CODE!AU992,0)</f>
        <v>0</v>
      </c>
    </row>
    <row r="993" customFormat="false" ht="15" hidden="false" customHeight="false" outlineLevel="0" collapsed="false">
      <c r="A993" s="362" t="str">
        <f aca="false">IF('Sub-Cpt Record'!B993="",IF(OR('Sub-Cpt Record'!A993=0,'Sub-Cpt Record'!A993=""),"",'Sub-Cpt Record'!A993),CONCATENATE('Sub-Cpt Record'!A993&amp;'Sub-Cpt Record'!B993))</f>
        <v/>
      </c>
      <c r="B993" s="362" t="n">
        <f aca="false">IF($A993="",1,COUNTIFS($A$11:$A$1000, $A993))</f>
        <v>1</v>
      </c>
      <c r="C993" s="363" t="str">
        <f aca="false">IF('Sub-Cpt Record'!E993 = "","",'Sub-Cpt Record'!E993&amp;"  ")</f>
        <v/>
      </c>
      <c r="D993" s="362" t="str">
        <f aca="false">IF('Sub-Cpt Record'!F993 = "","",'Sub-Cpt Record'!F993&amp;"  ")</f>
        <v/>
      </c>
      <c r="E993" s="362" t="str">
        <f aca="false">IF('Sub-Cpt Record'!G993 = "","",'Sub-Cpt Record'!G993&amp;"  ")</f>
        <v/>
      </c>
      <c r="F993" s="362" t="str">
        <f aca="false">IF('Sub-Cpt Record'!H993 = "","",'Sub-Cpt Record'!H993&amp;"  ")</f>
        <v/>
      </c>
      <c r="G993" s="362" t="str">
        <f aca="false">IF('Sub-Cpt Record'!I993 = "","",'Sub-Cpt Record'!I993&amp;"  ")</f>
        <v/>
      </c>
      <c r="H993" s="362" t="str">
        <f aca="false">IF('Sub-Cpt Record'!J993 = "","",'Sub-Cpt Record'!J993&amp;"  ")</f>
        <v/>
      </c>
      <c r="I993" s="364" t="str">
        <f aca="false">CONCATENATE(C993&amp;D993&amp;E993&amp;F993&amp;G993&amp;H993)</f>
        <v/>
      </c>
      <c r="J993" s="362" t="n">
        <f aca="false">IF(A993&lt;&gt;"",'Sub-Cpt Record'!C993/CODE!B993,0)</f>
        <v>0</v>
      </c>
      <c r="L993" s="365" t="str">
        <f aca="false">IF(A993="",IF(L994=1,1,""),1)</f>
        <v/>
      </c>
      <c r="N993" s="366" t="n">
        <f aca="false">COUNTIFS('Felling&amp;Restocking'!$A$11:$A$1000, 'Felling&amp;Restocking'!$A993, 'Felling&amp;Restocking'!$B$11:$B$1000, 'Felling&amp;Restocking'!$B993, 'Felling&amp;Restocking'!$H$11:$H$1000, 'Felling&amp;Restocking'!$H993)</f>
        <v>0</v>
      </c>
      <c r="O993" s="366" t="n">
        <f aca="false">IF(OR('Felling&amp;Restocking'!H993=0,'Felling&amp;Restocking'!H993=""),0,1)</f>
        <v>0</v>
      </c>
      <c r="P993" s="367" t="n">
        <f aca="false">SUM('Felling&amp;Restocking'!O993+'Felling&amp;Restocking'!P993)</f>
        <v>0</v>
      </c>
      <c r="S993" s="369" t="n">
        <f aca="false">IF(AND(O993&lt;&gt;0,P993&lt;&gt;0,'Felling&amp;Restocking'!G993&lt;&gt;0,AA993="",AC993=""),1,0)</f>
        <v>0</v>
      </c>
      <c r="T993" s="370" t="str">
        <f aca="false">IF(OR('Felling&amp;Restocking'!G993=0,'Felling&amp;Restocking'!G993=""),"",SUM('Felling&amp;Restocking'!O993/P993)*'Felling&amp;Restocking'!G993)</f>
        <v/>
      </c>
      <c r="U993" s="370" t="str">
        <f aca="false">IF(OR('Felling&amp;Restocking'!G993=0,'Felling&amp;Restocking'!G993=""),"",SUM('Felling&amp;Restocking'!P993/P993)*'Felling&amp;Restocking'!G993)</f>
        <v/>
      </c>
      <c r="V993" s="371" t="n">
        <f aca="false">IF(CONCATENATE('Felling&amp;Restocking'!U993&amp;'Felling&amp;Restocking'!W993&amp;'Felling&amp;Restocking'!Y993&amp;'Felling&amp;Restocking'!AA993&amp;'Felling&amp;Restocking'!AC993)="",0,1)</f>
        <v>0</v>
      </c>
      <c r="W993" s="372" t="n">
        <f aca="false">IF(OR(OR(TRIM('Felling&amp;Restocking'!H993)="T",TRIM('Felling&amp;Restocking'!H993)="DF",TRIM('Felling&amp;Restocking'!H993)="OS"),O993=0),0,1)</f>
        <v>0</v>
      </c>
      <c r="X993" s="372" t="n">
        <f aca="false">IF(OR('Felling&amp;Restocking'!$S993="",OR('Felling&amp;Restocking'!$S993=0,'Felling&amp;Restocking'!$S993="N/A")),0,1)</f>
        <v>0</v>
      </c>
      <c r="Y993" s="362" t="str">
        <f aca="false">IF(W993=1,T993,"")</f>
        <v/>
      </c>
      <c r="Z993" s="362" t="str">
        <f aca="false">IF(W993=1,U993,"")</f>
        <v/>
      </c>
      <c r="AA993" s="363" t="str">
        <f aca="false">CONCATENATE(IF(AND(AG993="B",AF993&lt;&gt;""),AF993,""),IF(AND(AI993="B",AH993&lt;&gt;""),AH993,""),IF(AND(AK993="B",AJ993&lt;&gt;""),AJ993,""),IF(AND(AM993="B",AL993&lt;&gt;""),AL993,""),IF(AND(AO993="B",AN993&lt;&gt;""),AN993,""),IF(AND(AQ993="B",AP993&lt;&gt;""),AP993,""))</f>
        <v/>
      </c>
      <c r="AC993" s="362" t="str">
        <f aca="false">CONCATENATE(IF(AND(AG993="C",AF993&lt;&gt;""),AF993,""),IF(AND(AI993="C",AH993&lt;&gt;""),AH993,""),IF(AND(AK993="C",AJ993&lt;&gt;""),AJ993,""),IF(AND(AM993="C",AL993&lt;&gt;""),AL993,""),IF(AND(AO993="C",AN993&lt;&gt;""),AN993,""),IF(AND(AQ993="C",AP993&lt;&gt;""),AP993,""))</f>
        <v/>
      </c>
      <c r="AE993" s="362" t="str">
        <f aca="false">CONCATENATE(IF(AS993="","",AS993),IF(AU993="","",AU993),IF(AW993="","",AW993),IF(AY993="","",AY993),IF(BA993="","",BA993),IF(BC993="","",BC993))</f>
        <v>1</v>
      </c>
      <c r="AF993" s="362" t="str">
        <f aca="false">IF('Felling&amp;Restocking'!I993="","",IFERROR(VLOOKUP( 'Felling&amp;Restocking'!I993,SpeciesList[],2,0),"," &amp; 'Felling&amp;Restocking'!I993))</f>
        <v/>
      </c>
      <c r="AG993" s="362" t="str">
        <f aca="false">IF('Felling&amp;Restocking'!I993="","",VLOOKUP( 'Felling&amp;Restocking'!I993,SpeciesList[],4,0))</f>
        <v/>
      </c>
      <c r="AH993" s="362" t="str">
        <f aca="false">IF('Felling&amp;Restocking'!J993="","",IFERROR("," &amp; VLOOKUP( 'Felling&amp;Restocking'!J993,SpeciesList[],2,0),"," &amp; 'Felling&amp;Restocking'!J993))</f>
        <v/>
      </c>
      <c r="AI993" s="362" t="str">
        <f aca="false">IF('Felling&amp;Restocking'!J993="","",VLOOKUP( 'Felling&amp;Restocking'!J993,SpeciesList[],4,0))</f>
        <v/>
      </c>
      <c r="AJ993" s="362" t="str">
        <f aca="false">IF('Felling&amp;Restocking'!K993="","",IFERROR("," &amp; VLOOKUP( 'Felling&amp;Restocking'!K993,SpeciesList[],2,0),"," &amp; 'Felling&amp;Restocking'!K993))</f>
        <v/>
      </c>
      <c r="AK993" s="362" t="str">
        <f aca="false">IF('Felling&amp;Restocking'!K993="","",VLOOKUP( 'Felling&amp;Restocking'!K993,SpeciesList[],4,0))</f>
        <v/>
      </c>
      <c r="AL993" s="362" t="str">
        <f aca="false">IF('Felling&amp;Restocking'!L993="","",IFERROR("," &amp; VLOOKUP( 'Felling&amp;Restocking'!L993,SpeciesList[],2,0),"," &amp; 'Felling&amp;Restocking'!L993))</f>
        <v/>
      </c>
      <c r="AM993" s="362" t="str">
        <f aca="false">IF('Felling&amp;Restocking'!L993="","",VLOOKUP( 'Felling&amp;Restocking'!L993,SpeciesList[],4,0))</f>
        <v/>
      </c>
      <c r="AN993" s="362" t="str">
        <f aca="false">IF('Felling&amp;Restocking'!M993="","",IFERROR("," &amp; VLOOKUP( 'Felling&amp;Restocking'!M993,SpeciesList[],2,0),"," &amp; 'Felling&amp;Restocking'!M993))</f>
        <v/>
      </c>
      <c r="AO993" s="362" t="str">
        <f aca="false">IF('Felling&amp;Restocking'!M993="","",VLOOKUP( 'Felling&amp;Restocking'!M993,SpeciesList[],4,0))</f>
        <v/>
      </c>
      <c r="AP993" s="362" t="str">
        <f aca="false">IF('Felling&amp;Restocking'!N993="","",IFERROR("," &amp; VLOOKUP( 'Felling&amp;Restocking'!N993,SpeciesList[],2,0),"," &amp; 'Felling&amp;Restocking'!N993))</f>
        <v/>
      </c>
      <c r="AQ993" s="362" t="str">
        <f aca="false">IF('Felling&amp;Restocking'!N993="","",VLOOKUP( 'Felling&amp;Restocking'!N993,SpeciesList[],4,0))</f>
        <v/>
      </c>
      <c r="AT993" s="362" t="str">
        <f aca="false">IF('Sub-Cpt Record'!A993&lt;&gt;"",CONCATENATE('Sub-Cpt Record'!A993,'Sub-Cpt Record'!B993,'Sub-Cpt Record'!C993),"")</f>
        <v/>
      </c>
      <c r="AU993" s="362" t="n">
        <f aca="false">IF($AT993="",1,COUNTIFS($AT$11:$AT$1000, $AT993))</f>
        <v>1</v>
      </c>
      <c r="AV993" s="362" t="n">
        <f aca="false">IF(AT993&lt;&gt;"",'Sub-Cpt Record'!C993/CODE!AU993,0)</f>
        <v>0</v>
      </c>
    </row>
    <row r="994" customFormat="false" ht="15" hidden="false" customHeight="false" outlineLevel="0" collapsed="false">
      <c r="A994" s="362" t="str">
        <f aca="false">IF('Sub-Cpt Record'!B994="",IF(OR('Sub-Cpt Record'!A994=0,'Sub-Cpt Record'!A994=""),"",'Sub-Cpt Record'!A994),CONCATENATE('Sub-Cpt Record'!A994&amp;'Sub-Cpt Record'!B994))</f>
        <v/>
      </c>
      <c r="B994" s="362" t="n">
        <f aca="false">IF($A994="",1,COUNTIFS($A$11:$A$1000, $A994))</f>
        <v>1</v>
      </c>
      <c r="C994" s="363" t="str">
        <f aca="false">IF('Sub-Cpt Record'!E994 = "","",'Sub-Cpt Record'!E994&amp;"  ")</f>
        <v/>
      </c>
      <c r="D994" s="362" t="str">
        <f aca="false">IF('Sub-Cpt Record'!F994 = "","",'Sub-Cpt Record'!F994&amp;"  ")</f>
        <v/>
      </c>
      <c r="E994" s="362" t="str">
        <f aca="false">IF('Sub-Cpt Record'!G994 = "","",'Sub-Cpt Record'!G994&amp;"  ")</f>
        <v/>
      </c>
      <c r="F994" s="362" t="str">
        <f aca="false">IF('Sub-Cpt Record'!H994 = "","",'Sub-Cpt Record'!H994&amp;"  ")</f>
        <v/>
      </c>
      <c r="G994" s="362" t="str">
        <f aca="false">IF('Sub-Cpt Record'!I994 = "","",'Sub-Cpt Record'!I994&amp;"  ")</f>
        <v/>
      </c>
      <c r="H994" s="362" t="str">
        <f aca="false">IF('Sub-Cpt Record'!J994 = "","",'Sub-Cpt Record'!J994&amp;"  ")</f>
        <v/>
      </c>
      <c r="I994" s="364" t="str">
        <f aca="false">CONCATENATE(C994&amp;D994&amp;E994&amp;F994&amp;G994&amp;H994)</f>
        <v/>
      </c>
      <c r="J994" s="362" t="n">
        <f aca="false">IF(A994&lt;&gt;"",'Sub-Cpt Record'!C994/CODE!B994,0)</f>
        <v>0</v>
      </c>
      <c r="L994" s="365" t="str">
        <f aca="false">IF(A994="",IF(L995=1,1,""),1)</f>
        <v/>
      </c>
      <c r="N994" s="366" t="n">
        <f aca="false">COUNTIFS('Felling&amp;Restocking'!$A$11:$A$1000, 'Felling&amp;Restocking'!$A994, 'Felling&amp;Restocking'!$B$11:$B$1000, 'Felling&amp;Restocking'!$B994, 'Felling&amp;Restocking'!$H$11:$H$1000, 'Felling&amp;Restocking'!$H994)</f>
        <v>0</v>
      </c>
      <c r="O994" s="366" t="n">
        <f aca="false">IF(OR('Felling&amp;Restocking'!H994=0,'Felling&amp;Restocking'!H994=""),0,1)</f>
        <v>0</v>
      </c>
      <c r="P994" s="367" t="n">
        <f aca="false">SUM('Felling&amp;Restocking'!O994+'Felling&amp;Restocking'!P994)</f>
        <v>0</v>
      </c>
      <c r="S994" s="369" t="n">
        <f aca="false">IF(AND(O994&lt;&gt;0,P994&lt;&gt;0,'Felling&amp;Restocking'!G994&lt;&gt;0,AA994="",AC994=""),1,0)</f>
        <v>0</v>
      </c>
      <c r="T994" s="370" t="str">
        <f aca="false">IF(OR('Felling&amp;Restocking'!G994=0,'Felling&amp;Restocking'!G994=""),"",SUM('Felling&amp;Restocking'!O994/P994)*'Felling&amp;Restocking'!G994)</f>
        <v/>
      </c>
      <c r="U994" s="370" t="str">
        <f aca="false">IF(OR('Felling&amp;Restocking'!G994=0,'Felling&amp;Restocking'!G994=""),"",SUM('Felling&amp;Restocking'!P994/P994)*'Felling&amp;Restocking'!G994)</f>
        <v/>
      </c>
      <c r="V994" s="371" t="n">
        <f aca="false">IF(CONCATENATE('Felling&amp;Restocking'!U994&amp;'Felling&amp;Restocking'!W994&amp;'Felling&amp;Restocking'!Y994&amp;'Felling&amp;Restocking'!AA994&amp;'Felling&amp;Restocking'!AC994)="",0,1)</f>
        <v>0</v>
      </c>
      <c r="W994" s="372" t="n">
        <f aca="false">IF(OR(OR(TRIM('Felling&amp;Restocking'!H994)="T",TRIM('Felling&amp;Restocking'!H994)="DF",TRIM('Felling&amp;Restocking'!H994)="OS"),O994=0),0,1)</f>
        <v>0</v>
      </c>
      <c r="X994" s="372" t="n">
        <f aca="false">IF(OR('Felling&amp;Restocking'!$S994="",OR('Felling&amp;Restocking'!$S994=0,'Felling&amp;Restocking'!$S994="N/A")),0,1)</f>
        <v>0</v>
      </c>
      <c r="Y994" s="362" t="str">
        <f aca="false">IF(W994=1,T994,"")</f>
        <v/>
      </c>
      <c r="Z994" s="362" t="str">
        <f aca="false">IF(W994=1,U994,"")</f>
        <v/>
      </c>
      <c r="AA994" s="363" t="str">
        <f aca="false">CONCATENATE(IF(AND(AG994="B",AF994&lt;&gt;""),AF994,""),IF(AND(AI994="B",AH994&lt;&gt;""),AH994,""),IF(AND(AK994="B",AJ994&lt;&gt;""),AJ994,""),IF(AND(AM994="B",AL994&lt;&gt;""),AL994,""),IF(AND(AO994="B",AN994&lt;&gt;""),AN994,""),IF(AND(AQ994="B",AP994&lt;&gt;""),AP994,""))</f>
        <v/>
      </c>
      <c r="AC994" s="362" t="str">
        <f aca="false">CONCATENATE(IF(AND(AG994="C",AF994&lt;&gt;""),AF994,""),IF(AND(AI994="C",AH994&lt;&gt;""),AH994,""),IF(AND(AK994="C",AJ994&lt;&gt;""),AJ994,""),IF(AND(AM994="C",AL994&lt;&gt;""),AL994,""),IF(AND(AO994="C",AN994&lt;&gt;""),AN994,""),IF(AND(AQ994="C",AP994&lt;&gt;""),AP994,""))</f>
        <v/>
      </c>
      <c r="AE994" s="362" t="str">
        <f aca="false">CONCATENATE(IF(AS994="","",AS994),IF(AU994="","",AU994),IF(AW994="","",AW994),IF(AY994="","",AY994),IF(BA994="","",BA994),IF(BC994="","",BC994))</f>
        <v>1</v>
      </c>
      <c r="AF994" s="362" t="str">
        <f aca="false">IF('Felling&amp;Restocking'!I994="","",IFERROR(VLOOKUP( 'Felling&amp;Restocking'!I994,SpeciesList[],2,0),"," &amp; 'Felling&amp;Restocking'!I994))</f>
        <v/>
      </c>
      <c r="AG994" s="362" t="str">
        <f aca="false">IF('Felling&amp;Restocking'!I994="","",VLOOKUP( 'Felling&amp;Restocking'!I994,SpeciesList[],4,0))</f>
        <v/>
      </c>
      <c r="AH994" s="362" t="str">
        <f aca="false">IF('Felling&amp;Restocking'!J994="","",IFERROR("," &amp; VLOOKUP( 'Felling&amp;Restocking'!J994,SpeciesList[],2,0),"," &amp; 'Felling&amp;Restocking'!J994))</f>
        <v/>
      </c>
      <c r="AI994" s="362" t="str">
        <f aca="false">IF('Felling&amp;Restocking'!J994="","",VLOOKUP( 'Felling&amp;Restocking'!J994,SpeciesList[],4,0))</f>
        <v/>
      </c>
      <c r="AJ994" s="362" t="str">
        <f aca="false">IF('Felling&amp;Restocking'!K994="","",IFERROR("," &amp; VLOOKUP( 'Felling&amp;Restocking'!K994,SpeciesList[],2,0),"," &amp; 'Felling&amp;Restocking'!K994))</f>
        <v/>
      </c>
      <c r="AK994" s="362" t="str">
        <f aca="false">IF('Felling&amp;Restocking'!K994="","",VLOOKUP( 'Felling&amp;Restocking'!K994,SpeciesList[],4,0))</f>
        <v/>
      </c>
      <c r="AL994" s="362" t="str">
        <f aca="false">IF('Felling&amp;Restocking'!L994="","",IFERROR("," &amp; VLOOKUP( 'Felling&amp;Restocking'!L994,SpeciesList[],2,0),"," &amp; 'Felling&amp;Restocking'!L994))</f>
        <v/>
      </c>
      <c r="AM994" s="362" t="str">
        <f aca="false">IF('Felling&amp;Restocking'!L994="","",VLOOKUP( 'Felling&amp;Restocking'!L994,SpeciesList[],4,0))</f>
        <v/>
      </c>
      <c r="AN994" s="362" t="str">
        <f aca="false">IF('Felling&amp;Restocking'!M994="","",IFERROR("," &amp; VLOOKUP( 'Felling&amp;Restocking'!M994,SpeciesList[],2,0),"," &amp; 'Felling&amp;Restocking'!M994))</f>
        <v/>
      </c>
      <c r="AO994" s="362" t="str">
        <f aca="false">IF('Felling&amp;Restocking'!M994="","",VLOOKUP( 'Felling&amp;Restocking'!M994,SpeciesList[],4,0))</f>
        <v/>
      </c>
      <c r="AP994" s="362" t="str">
        <f aca="false">IF('Felling&amp;Restocking'!N994="","",IFERROR("," &amp; VLOOKUP( 'Felling&amp;Restocking'!N994,SpeciesList[],2,0),"," &amp; 'Felling&amp;Restocking'!N994))</f>
        <v/>
      </c>
      <c r="AQ994" s="362" t="str">
        <f aca="false">IF('Felling&amp;Restocking'!N994="","",VLOOKUP( 'Felling&amp;Restocking'!N994,SpeciesList[],4,0))</f>
        <v/>
      </c>
      <c r="AT994" s="362" t="str">
        <f aca="false">IF('Sub-Cpt Record'!A994&lt;&gt;"",CONCATENATE('Sub-Cpt Record'!A994,'Sub-Cpt Record'!B994,'Sub-Cpt Record'!C994),"")</f>
        <v/>
      </c>
      <c r="AU994" s="362" t="n">
        <f aca="false">IF($AT994="",1,COUNTIFS($AT$11:$AT$1000, $AT994))</f>
        <v>1</v>
      </c>
      <c r="AV994" s="362" t="n">
        <f aca="false">IF(AT994&lt;&gt;"",'Sub-Cpt Record'!C994/CODE!AU994,0)</f>
        <v>0</v>
      </c>
    </row>
    <row r="995" customFormat="false" ht="15" hidden="false" customHeight="false" outlineLevel="0" collapsed="false">
      <c r="A995" s="362" t="str">
        <f aca="false">IF('Sub-Cpt Record'!B995="",IF(OR('Sub-Cpt Record'!A995=0,'Sub-Cpt Record'!A995=""),"",'Sub-Cpt Record'!A995),CONCATENATE('Sub-Cpt Record'!A995&amp;'Sub-Cpt Record'!B995))</f>
        <v/>
      </c>
      <c r="B995" s="362" t="n">
        <f aca="false">IF($A995="",1,COUNTIFS($A$11:$A$1000, $A995))</f>
        <v>1</v>
      </c>
      <c r="C995" s="363" t="str">
        <f aca="false">IF('Sub-Cpt Record'!E995 = "","",'Sub-Cpt Record'!E995&amp;"  ")</f>
        <v/>
      </c>
      <c r="D995" s="362" t="str">
        <f aca="false">IF('Sub-Cpt Record'!F995 = "","",'Sub-Cpt Record'!F995&amp;"  ")</f>
        <v/>
      </c>
      <c r="E995" s="362" t="str">
        <f aca="false">IF('Sub-Cpt Record'!G995 = "","",'Sub-Cpt Record'!G995&amp;"  ")</f>
        <v/>
      </c>
      <c r="F995" s="362" t="str">
        <f aca="false">IF('Sub-Cpt Record'!H995 = "","",'Sub-Cpt Record'!H995&amp;"  ")</f>
        <v/>
      </c>
      <c r="G995" s="362" t="str">
        <f aca="false">IF('Sub-Cpt Record'!I995 = "","",'Sub-Cpt Record'!I995&amp;"  ")</f>
        <v/>
      </c>
      <c r="H995" s="362" t="str">
        <f aca="false">IF('Sub-Cpt Record'!J995 = "","",'Sub-Cpt Record'!J995&amp;"  ")</f>
        <v/>
      </c>
      <c r="I995" s="364" t="str">
        <f aca="false">CONCATENATE(C995&amp;D995&amp;E995&amp;F995&amp;G995&amp;H995)</f>
        <v/>
      </c>
      <c r="J995" s="362" t="n">
        <f aca="false">IF(A995&lt;&gt;"",'Sub-Cpt Record'!C995/CODE!B995,0)</f>
        <v>0</v>
      </c>
      <c r="L995" s="365" t="str">
        <f aca="false">IF(A995="",IF(L996=1,1,""),1)</f>
        <v/>
      </c>
      <c r="N995" s="366" t="n">
        <f aca="false">COUNTIFS('Felling&amp;Restocking'!$A$11:$A$1000, 'Felling&amp;Restocking'!$A995, 'Felling&amp;Restocking'!$B$11:$B$1000, 'Felling&amp;Restocking'!$B995, 'Felling&amp;Restocking'!$H$11:$H$1000, 'Felling&amp;Restocking'!$H995)</f>
        <v>0</v>
      </c>
      <c r="O995" s="366" t="n">
        <f aca="false">IF(OR('Felling&amp;Restocking'!H995=0,'Felling&amp;Restocking'!H995=""),0,1)</f>
        <v>0</v>
      </c>
      <c r="P995" s="367" t="n">
        <f aca="false">SUM('Felling&amp;Restocking'!O995+'Felling&amp;Restocking'!P995)</f>
        <v>0</v>
      </c>
      <c r="S995" s="369" t="n">
        <f aca="false">IF(AND(O995&lt;&gt;0,P995&lt;&gt;0,'Felling&amp;Restocking'!G995&lt;&gt;0,AA995="",AC995=""),1,0)</f>
        <v>0</v>
      </c>
      <c r="T995" s="370" t="str">
        <f aca="false">IF(OR('Felling&amp;Restocking'!G995=0,'Felling&amp;Restocking'!G995=""),"",SUM('Felling&amp;Restocking'!O995/P995)*'Felling&amp;Restocking'!G995)</f>
        <v/>
      </c>
      <c r="U995" s="370" t="str">
        <f aca="false">IF(OR('Felling&amp;Restocking'!G995=0,'Felling&amp;Restocking'!G995=""),"",SUM('Felling&amp;Restocking'!P995/P995)*'Felling&amp;Restocking'!G995)</f>
        <v/>
      </c>
      <c r="V995" s="371" t="n">
        <f aca="false">IF(CONCATENATE('Felling&amp;Restocking'!U995&amp;'Felling&amp;Restocking'!W995&amp;'Felling&amp;Restocking'!Y995&amp;'Felling&amp;Restocking'!AA995&amp;'Felling&amp;Restocking'!AC995)="",0,1)</f>
        <v>0</v>
      </c>
      <c r="W995" s="372" t="n">
        <f aca="false">IF(OR(OR(TRIM('Felling&amp;Restocking'!H995)="T",TRIM('Felling&amp;Restocking'!H995)="DF",TRIM('Felling&amp;Restocking'!H995)="OS"),O995=0),0,1)</f>
        <v>0</v>
      </c>
      <c r="X995" s="372" t="n">
        <f aca="false">IF(OR('Felling&amp;Restocking'!$S995="",OR('Felling&amp;Restocking'!$S995=0,'Felling&amp;Restocking'!$S995="N/A")),0,1)</f>
        <v>0</v>
      </c>
      <c r="Y995" s="362" t="str">
        <f aca="false">IF(W995=1,T995,"")</f>
        <v/>
      </c>
      <c r="Z995" s="362" t="str">
        <f aca="false">IF(W995=1,U995,"")</f>
        <v/>
      </c>
      <c r="AA995" s="363" t="str">
        <f aca="false">CONCATENATE(IF(AND(AG995="B",AF995&lt;&gt;""),AF995,""),IF(AND(AI995="B",AH995&lt;&gt;""),AH995,""),IF(AND(AK995="B",AJ995&lt;&gt;""),AJ995,""),IF(AND(AM995="B",AL995&lt;&gt;""),AL995,""),IF(AND(AO995="B",AN995&lt;&gt;""),AN995,""),IF(AND(AQ995="B",AP995&lt;&gt;""),AP995,""))</f>
        <v/>
      </c>
      <c r="AC995" s="362" t="str">
        <f aca="false">CONCATENATE(IF(AND(AG995="C",AF995&lt;&gt;""),AF995,""),IF(AND(AI995="C",AH995&lt;&gt;""),AH995,""),IF(AND(AK995="C",AJ995&lt;&gt;""),AJ995,""),IF(AND(AM995="C",AL995&lt;&gt;""),AL995,""),IF(AND(AO995="C",AN995&lt;&gt;""),AN995,""),IF(AND(AQ995="C",AP995&lt;&gt;""),AP995,""))</f>
        <v/>
      </c>
      <c r="AE995" s="362" t="str">
        <f aca="false">CONCATENATE(IF(AS995="","",AS995),IF(AU995="","",AU995),IF(AW995="","",AW995),IF(AY995="","",AY995),IF(BA995="","",BA995),IF(BC995="","",BC995))</f>
        <v>1</v>
      </c>
      <c r="AF995" s="362" t="str">
        <f aca="false">IF('Felling&amp;Restocking'!I995="","",IFERROR(VLOOKUP( 'Felling&amp;Restocking'!I995,SpeciesList[],2,0),"," &amp; 'Felling&amp;Restocking'!I995))</f>
        <v/>
      </c>
      <c r="AG995" s="362" t="str">
        <f aca="false">IF('Felling&amp;Restocking'!I995="","",VLOOKUP( 'Felling&amp;Restocking'!I995,SpeciesList[],4,0))</f>
        <v/>
      </c>
      <c r="AH995" s="362" t="str">
        <f aca="false">IF('Felling&amp;Restocking'!J995="","",IFERROR("," &amp; VLOOKUP( 'Felling&amp;Restocking'!J995,SpeciesList[],2,0),"," &amp; 'Felling&amp;Restocking'!J995))</f>
        <v/>
      </c>
      <c r="AI995" s="362" t="str">
        <f aca="false">IF('Felling&amp;Restocking'!J995="","",VLOOKUP( 'Felling&amp;Restocking'!J995,SpeciesList[],4,0))</f>
        <v/>
      </c>
      <c r="AJ995" s="362" t="str">
        <f aca="false">IF('Felling&amp;Restocking'!K995="","",IFERROR("," &amp; VLOOKUP( 'Felling&amp;Restocking'!K995,SpeciesList[],2,0),"," &amp; 'Felling&amp;Restocking'!K995))</f>
        <v/>
      </c>
      <c r="AK995" s="362" t="str">
        <f aca="false">IF('Felling&amp;Restocking'!K995="","",VLOOKUP( 'Felling&amp;Restocking'!K995,SpeciesList[],4,0))</f>
        <v/>
      </c>
      <c r="AL995" s="362" t="str">
        <f aca="false">IF('Felling&amp;Restocking'!L995="","",IFERROR("," &amp; VLOOKUP( 'Felling&amp;Restocking'!L995,SpeciesList[],2,0),"," &amp; 'Felling&amp;Restocking'!L995))</f>
        <v/>
      </c>
      <c r="AM995" s="362" t="str">
        <f aca="false">IF('Felling&amp;Restocking'!L995="","",VLOOKUP( 'Felling&amp;Restocking'!L995,SpeciesList[],4,0))</f>
        <v/>
      </c>
      <c r="AN995" s="362" t="str">
        <f aca="false">IF('Felling&amp;Restocking'!M995="","",IFERROR("," &amp; VLOOKUP( 'Felling&amp;Restocking'!M995,SpeciesList[],2,0),"," &amp; 'Felling&amp;Restocking'!M995))</f>
        <v/>
      </c>
      <c r="AO995" s="362" t="str">
        <f aca="false">IF('Felling&amp;Restocking'!M995="","",VLOOKUP( 'Felling&amp;Restocking'!M995,SpeciesList[],4,0))</f>
        <v/>
      </c>
      <c r="AP995" s="362" t="str">
        <f aca="false">IF('Felling&amp;Restocking'!N995="","",IFERROR("," &amp; VLOOKUP( 'Felling&amp;Restocking'!N995,SpeciesList[],2,0),"," &amp; 'Felling&amp;Restocking'!N995))</f>
        <v/>
      </c>
      <c r="AQ995" s="362" t="str">
        <f aca="false">IF('Felling&amp;Restocking'!N995="","",VLOOKUP( 'Felling&amp;Restocking'!N995,SpeciesList[],4,0))</f>
        <v/>
      </c>
      <c r="AT995" s="362" t="str">
        <f aca="false">IF('Sub-Cpt Record'!A995&lt;&gt;"",CONCATENATE('Sub-Cpt Record'!A995,'Sub-Cpt Record'!B995,'Sub-Cpt Record'!C995),"")</f>
        <v/>
      </c>
      <c r="AU995" s="362" t="n">
        <f aca="false">IF($AT995="",1,COUNTIFS($AT$11:$AT$1000, $AT995))</f>
        <v>1</v>
      </c>
      <c r="AV995" s="362" t="n">
        <f aca="false">IF(AT995&lt;&gt;"",'Sub-Cpt Record'!C995/CODE!AU995,0)</f>
        <v>0</v>
      </c>
    </row>
    <row r="996" customFormat="false" ht="15" hidden="false" customHeight="false" outlineLevel="0" collapsed="false">
      <c r="A996" s="362" t="str">
        <f aca="false">IF('Sub-Cpt Record'!B996="",IF(OR('Sub-Cpt Record'!A996=0,'Sub-Cpt Record'!A996=""),"",'Sub-Cpt Record'!A996),CONCATENATE('Sub-Cpt Record'!A996&amp;'Sub-Cpt Record'!B996))</f>
        <v/>
      </c>
      <c r="B996" s="362" t="n">
        <f aca="false">IF($A996="",1,COUNTIFS($A$11:$A$1000, $A996))</f>
        <v>1</v>
      </c>
      <c r="C996" s="363" t="str">
        <f aca="false">IF('Sub-Cpt Record'!E996 = "","",'Sub-Cpt Record'!E996&amp;"  ")</f>
        <v/>
      </c>
      <c r="D996" s="362" t="str">
        <f aca="false">IF('Sub-Cpt Record'!F996 = "","",'Sub-Cpt Record'!F996&amp;"  ")</f>
        <v/>
      </c>
      <c r="E996" s="362" t="str">
        <f aca="false">IF('Sub-Cpt Record'!G996 = "","",'Sub-Cpt Record'!G996&amp;"  ")</f>
        <v/>
      </c>
      <c r="F996" s="362" t="str">
        <f aca="false">IF('Sub-Cpt Record'!H996 = "","",'Sub-Cpt Record'!H996&amp;"  ")</f>
        <v/>
      </c>
      <c r="G996" s="362" t="str">
        <f aca="false">IF('Sub-Cpt Record'!I996 = "","",'Sub-Cpt Record'!I996&amp;"  ")</f>
        <v/>
      </c>
      <c r="H996" s="362" t="str">
        <f aca="false">IF('Sub-Cpt Record'!J996 = "","",'Sub-Cpt Record'!J996&amp;"  ")</f>
        <v/>
      </c>
      <c r="I996" s="364" t="str">
        <f aca="false">CONCATENATE(C996&amp;D996&amp;E996&amp;F996&amp;G996&amp;H996)</f>
        <v/>
      </c>
      <c r="J996" s="362" t="n">
        <f aca="false">IF(A996&lt;&gt;"",'Sub-Cpt Record'!C996/CODE!B996,0)</f>
        <v>0</v>
      </c>
      <c r="L996" s="365" t="str">
        <f aca="false">IF(A996="",IF(L997=1,1,""),1)</f>
        <v/>
      </c>
      <c r="N996" s="366" t="n">
        <f aca="false">COUNTIFS('Felling&amp;Restocking'!$A$11:$A$1000, 'Felling&amp;Restocking'!$A996, 'Felling&amp;Restocking'!$B$11:$B$1000, 'Felling&amp;Restocking'!$B996, 'Felling&amp;Restocking'!$H$11:$H$1000, 'Felling&amp;Restocking'!$H996)</f>
        <v>0</v>
      </c>
      <c r="O996" s="366" t="n">
        <f aca="false">IF(OR('Felling&amp;Restocking'!H996=0,'Felling&amp;Restocking'!H996=""),0,1)</f>
        <v>0</v>
      </c>
      <c r="P996" s="367" t="n">
        <f aca="false">SUM('Felling&amp;Restocking'!O996+'Felling&amp;Restocking'!P996)</f>
        <v>0</v>
      </c>
      <c r="S996" s="369" t="n">
        <f aca="false">IF(AND(O996&lt;&gt;0,P996&lt;&gt;0,'Felling&amp;Restocking'!G996&lt;&gt;0,AA996="",AC996=""),1,0)</f>
        <v>0</v>
      </c>
      <c r="T996" s="370" t="str">
        <f aca="false">IF(OR('Felling&amp;Restocking'!G996=0,'Felling&amp;Restocking'!G996=""),"",SUM('Felling&amp;Restocking'!O996/P996)*'Felling&amp;Restocking'!G996)</f>
        <v/>
      </c>
      <c r="U996" s="370" t="str">
        <f aca="false">IF(OR('Felling&amp;Restocking'!G996=0,'Felling&amp;Restocking'!G996=""),"",SUM('Felling&amp;Restocking'!P996/P996)*'Felling&amp;Restocking'!G996)</f>
        <v/>
      </c>
      <c r="V996" s="371" t="n">
        <f aca="false">IF(CONCATENATE('Felling&amp;Restocking'!U996&amp;'Felling&amp;Restocking'!W996&amp;'Felling&amp;Restocking'!Y996&amp;'Felling&amp;Restocking'!AA996&amp;'Felling&amp;Restocking'!AC996)="",0,1)</f>
        <v>0</v>
      </c>
      <c r="W996" s="372" t="n">
        <f aca="false">IF(OR(OR(TRIM('Felling&amp;Restocking'!H996)="T",TRIM('Felling&amp;Restocking'!H996)="DF",TRIM('Felling&amp;Restocking'!H996)="OS"),O996=0),0,1)</f>
        <v>0</v>
      </c>
      <c r="X996" s="372" t="n">
        <f aca="false">IF(OR('Felling&amp;Restocking'!$S996="",OR('Felling&amp;Restocking'!$S996=0,'Felling&amp;Restocking'!$S996="N/A")),0,1)</f>
        <v>0</v>
      </c>
      <c r="Y996" s="362" t="str">
        <f aca="false">IF(W996=1,T996,"")</f>
        <v/>
      </c>
      <c r="Z996" s="362" t="str">
        <f aca="false">IF(W996=1,U996,"")</f>
        <v/>
      </c>
      <c r="AA996" s="363" t="str">
        <f aca="false">CONCATENATE(IF(AND(AG996="B",AF996&lt;&gt;""),AF996,""),IF(AND(AI996="B",AH996&lt;&gt;""),AH996,""),IF(AND(AK996="B",AJ996&lt;&gt;""),AJ996,""),IF(AND(AM996="B",AL996&lt;&gt;""),AL996,""),IF(AND(AO996="B",AN996&lt;&gt;""),AN996,""),IF(AND(AQ996="B",AP996&lt;&gt;""),AP996,""))</f>
        <v/>
      </c>
      <c r="AC996" s="362" t="str">
        <f aca="false">CONCATENATE(IF(AND(AG996="C",AF996&lt;&gt;""),AF996,""),IF(AND(AI996="C",AH996&lt;&gt;""),AH996,""),IF(AND(AK996="C",AJ996&lt;&gt;""),AJ996,""),IF(AND(AM996="C",AL996&lt;&gt;""),AL996,""),IF(AND(AO996="C",AN996&lt;&gt;""),AN996,""),IF(AND(AQ996="C",AP996&lt;&gt;""),AP996,""))</f>
        <v/>
      </c>
      <c r="AE996" s="362" t="str">
        <f aca="false">CONCATENATE(IF(AS996="","",AS996),IF(AU996="","",AU996),IF(AW996="","",AW996),IF(AY996="","",AY996),IF(BA996="","",BA996),IF(BC996="","",BC996))</f>
        <v>1</v>
      </c>
      <c r="AF996" s="362" t="str">
        <f aca="false">IF('Felling&amp;Restocking'!I996="","",IFERROR(VLOOKUP( 'Felling&amp;Restocking'!I996,SpeciesList[],2,0),"," &amp; 'Felling&amp;Restocking'!I996))</f>
        <v/>
      </c>
      <c r="AG996" s="362" t="str">
        <f aca="false">IF('Felling&amp;Restocking'!I996="","",VLOOKUP( 'Felling&amp;Restocking'!I996,SpeciesList[],4,0))</f>
        <v/>
      </c>
      <c r="AH996" s="362" t="str">
        <f aca="false">IF('Felling&amp;Restocking'!J996="","",IFERROR("," &amp; VLOOKUP( 'Felling&amp;Restocking'!J996,SpeciesList[],2,0),"," &amp; 'Felling&amp;Restocking'!J996))</f>
        <v/>
      </c>
      <c r="AI996" s="362" t="str">
        <f aca="false">IF('Felling&amp;Restocking'!J996="","",VLOOKUP( 'Felling&amp;Restocking'!J996,SpeciesList[],4,0))</f>
        <v/>
      </c>
      <c r="AJ996" s="362" t="str">
        <f aca="false">IF('Felling&amp;Restocking'!K996="","",IFERROR("," &amp; VLOOKUP( 'Felling&amp;Restocking'!K996,SpeciesList[],2,0),"," &amp; 'Felling&amp;Restocking'!K996))</f>
        <v/>
      </c>
      <c r="AK996" s="362" t="str">
        <f aca="false">IF('Felling&amp;Restocking'!K996="","",VLOOKUP( 'Felling&amp;Restocking'!K996,SpeciesList[],4,0))</f>
        <v/>
      </c>
      <c r="AL996" s="362" t="str">
        <f aca="false">IF('Felling&amp;Restocking'!L996="","",IFERROR("," &amp; VLOOKUP( 'Felling&amp;Restocking'!L996,SpeciesList[],2,0),"," &amp; 'Felling&amp;Restocking'!L996))</f>
        <v/>
      </c>
      <c r="AM996" s="362" t="str">
        <f aca="false">IF('Felling&amp;Restocking'!L996="","",VLOOKUP( 'Felling&amp;Restocking'!L996,SpeciesList[],4,0))</f>
        <v/>
      </c>
      <c r="AN996" s="362" t="str">
        <f aca="false">IF('Felling&amp;Restocking'!M996="","",IFERROR("," &amp; VLOOKUP( 'Felling&amp;Restocking'!M996,SpeciesList[],2,0),"," &amp; 'Felling&amp;Restocking'!M996))</f>
        <v/>
      </c>
      <c r="AO996" s="362" t="str">
        <f aca="false">IF('Felling&amp;Restocking'!M996="","",VLOOKUP( 'Felling&amp;Restocking'!M996,SpeciesList[],4,0))</f>
        <v/>
      </c>
      <c r="AP996" s="362" t="str">
        <f aca="false">IF('Felling&amp;Restocking'!N996="","",IFERROR("," &amp; VLOOKUP( 'Felling&amp;Restocking'!N996,SpeciesList[],2,0),"," &amp; 'Felling&amp;Restocking'!N996))</f>
        <v/>
      </c>
      <c r="AQ996" s="362" t="str">
        <f aca="false">IF('Felling&amp;Restocking'!N996="","",VLOOKUP( 'Felling&amp;Restocking'!N996,SpeciesList[],4,0))</f>
        <v/>
      </c>
      <c r="AT996" s="362" t="str">
        <f aca="false">IF('Sub-Cpt Record'!A996&lt;&gt;"",CONCATENATE('Sub-Cpt Record'!A996,'Sub-Cpt Record'!B996,'Sub-Cpt Record'!C996),"")</f>
        <v/>
      </c>
      <c r="AU996" s="362" t="n">
        <f aca="false">IF($AT996="",1,COUNTIFS($AT$11:$AT$1000, $AT996))</f>
        <v>1</v>
      </c>
      <c r="AV996" s="362" t="n">
        <f aca="false">IF(AT996&lt;&gt;"",'Sub-Cpt Record'!C996/CODE!AU996,0)</f>
        <v>0</v>
      </c>
    </row>
    <row r="997" customFormat="false" ht="15" hidden="false" customHeight="false" outlineLevel="0" collapsed="false">
      <c r="A997" s="362" t="str">
        <f aca="false">IF('Sub-Cpt Record'!B997="",IF(OR('Sub-Cpt Record'!A997=0,'Sub-Cpt Record'!A997=""),"",'Sub-Cpt Record'!A997),CONCATENATE('Sub-Cpt Record'!A997&amp;'Sub-Cpt Record'!B997))</f>
        <v/>
      </c>
      <c r="B997" s="362" t="n">
        <f aca="false">IF($A997="",1,COUNTIFS($A$11:$A$1000, $A997))</f>
        <v>1</v>
      </c>
      <c r="C997" s="363" t="str">
        <f aca="false">IF('Sub-Cpt Record'!E997 = "","",'Sub-Cpt Record'!E997&amp;"  ")</f>
        <v/>
      </c>
      <c r="D997" s="362" t="str">
        <f aca="false">IF('Sub-Cpt Record'!F997 = "","",'Sub-Cpt Record'!F997&amp;"  ")</f>
        <v/>
      </c>
      <c r="E997" s="362" t="str">
        <f aca="false">IF('Sub-Cpt Record'!G997 = "","",'Sub-Cpt Record'!G997&amp;"  ")</f>
        <v/>
      </c>
      <c r="F997" s="362" t="str">
        <f aca="false">IF('Sub-Cpt Record'!H997 = "","",'Sub-Cpt Record'!H997&amp;"  ")</f>
        <v/>
      </c>
      <c r="G997" s="362" t="str">
        <f aca="false">IF('Sub-Cpt Record'!I997 = "","",'Sub-Cpt Record'!I997&amp;"  ")</f>
        <v/>
      </c>
      <c r="H997" s="362" t="str">
        <f aca="false">IF('Sub-Cpt Record'!J997 = "","",'Sub-Cpt Record'!J997&amp;"  ")</f>
        <v/>
      </c>
      <c r="I997" s="364" t="str">
        <f aca="false">CONCATENATE(C997&amp;D997&amp;E997&amp;F997&amp;G997&amp;H997)</f>
        <v/>
      </c>
      <c r="J997" s="362" t="n">
        <f aca="false">IF(A997&lt;&gt;"",'Sub-Cpt Record'!C997/CODE!B997,0)</f>
        <v>0</v>
      </c>
      <c r="L997" s="365" t="str">
        <f aca="false">IF(A997="",IF(L998=1,1,""),1)</f>
        <v/>
      </c>
      <c r="N997" s="366" t="n">
        <f aca="false">COUNTIFS('Felling&amp;Restocking'!$A$11:$A$1000, 'Felling&amp;Restocking'!$A997, 'Felling&amp;Restocking'!$B$11:$B$1000, 'Felling&amp;Restocking'!$B997, 'Felling&amp;Restocking'!$H$11:$H$1000, 'Felling&amp;Restocking'!$H997)</f>
        <v>0</v>
      </c>
      <c r="O997" s="366" t="n">
        <f aca="false">IF(OR('Felling&amp;Restocking'!H997=0,'Felling&amp;Restocking'!H997=""),0,1)</f>
        <v>0</v>
      </c>
      <c r="P997" s="367" t="n">
        <f aca="false">SUM('Felling&amp;Restocking'!O997+'Felling&amp;Restocking'!P997)</f>
        <v>0</v>
      </c>
      <c r="S997" s="369" t="n">
        <f aca="false">IF(AND(O997&lt;&gt;0,P997&lt;&gt;0,'Felling&amp;Restocking'!G997&lt;&gt;0,AA997="",AC997=""),1,0)</f>
        <v>0</v>
      </c>
      <c r="T997" s="370" t="str">
        <f aca="false">IF(OR('Felling&amp;Restocking'!G997=0,'Felling&amp;Restocking'!G997=""),"",SUM('Felling&amp;Restocking'!O997/P997)*'Felling&amp;Restocking'!G997)</f>
        <v/>
      </c>
      <c r="U997" s="370" t="str">
        <f aca="false">IF(OR('Felling&amp;Restocking'!G997=0,'Felling&amp;Restocking'!G997=""),"",SUM('Felling&amp;Restocking'!P997/P997)*'Felling&amp;Restocking'!G997)</f>
        <v/>
      </c>
      <c r="V997" s="371" t="n">
        <f aca="false">IF(CONCATENATE('Felling&amp;Restocking'!U997&amp;'Felling&amp;Restocking'!W997&amp;'Felling&amp;Restocking'!Y997&amp;'Felling&amp;Restocking'!AA997&amp;'Felling&amp;Restocking'!AC997)="",0,1)</f>
        <v>0</v>
      </c>
      <c r="W997" s="372" t="n">
        <f aca="false">IF(OR(OR(TRIM('Felling&amp;Restocking'!H997)="T",TRIM('Felling&amp;Restocking'!H997)="DF",TRIM('Felling&amp;Restocking'!H997)="OS"),O997=0),0,1)</f>
        <v>0</v>
      </c>
      <c r="X997" s="372" t="n">
        <f aca="false">IF(OR('Felling&amp;Restocking'!$S997="",OR('Felling&amp;Restocking'!$S997=0,'Felling&amp;Restocking'!$S997="N/A")),0,1)</f>
        <v>0</v>
      </c>
      <c r="Y997" s="362" t="str">
        <f aca="false">IF(W997=1,T997,"")</f>
        <v/>
      </c>
      <c r="Z997" s="362" t="str">
        <f aca="false">IF(W997=1,U997,"")</f>
        <v/>
      </c>
      <c r="AA997" s="363" t="str">
        <f aca="false">CONCATENATE(IF(AND(AG997="B",AF997&lt;&gt;""),AF997,""),IF(AND(AI997="B",AH997&lt;&gt;""),AH997,""),IF(AND(AK997="B",AJ997&lt;&gt;""),AJ997,""),IF(AND(AM997="B",AL997&lt;&gt;""),AL997,""),IF(AND(AO997="B",AN997&lt;&gt;""),AN997,""),IF(AND(AQ997="B",AP997&lt;&gt;""),AP997,""))</f>
        <v/>
      </c>
      <c r="AC997" s="362" t="str">
        <f aca="false">CONCATENATE(IF(AND(AG997="C",AF997&lt;&gt;""),AF997,""),IF(AND(AI997="C",AH997&lt;&gt;""),AH997,""),IF(AND(AK997="C",AJ997&lt;&gt;""),AJ997,""),IF(AND(AM997="C",AL997&lt;&gt;""),AL997,""),IF(AND(AO997="C",AN997&lt;&gt;""),AN997,""),IF(AND(AQ997="C",AP997&lt;&gt;""),AP997,""))</f>
        <v/>
      </c>
      <c r="AE997" s="362" t="str">
        <f aca="false">CONCATENATE(IF(AS997="","",AS997),IF(AU997="","",AU997),IF(AW997="","",AW997),IF(AY997="","",AY997),IF(BA997="","",BA997),IF(BC997="","",BC997))</f>
        <v>1</v>
      </c>
      <c r="AF997" s="362" t="str">
        <f aca="false">IF('Felling&amp;Restocking'!I997="","",IFERROR(VLOOKUP( 'Felling&amp;Restocking'!I997,SpeciesList[],2,0),"," &amp; 'Felling&amp;Restocking'!I997))</f>
        <v/>
      </c>
      <c r="AG997" s="362" t="str">
        <f aca="false">IF('Felling&amp;Restocking'!I997="","",VLOOKUP( 'Felling&amp;Restocking'!I997,SpeciesList[],4,0))</f>
        <v/>
      </c>
      <c r="AH997" s="362" t="str">
        <f aca="false">IF('Felling&amp;Restocking'!J997="","",IFERROR("," &amp; VLOOKUP( 'Felling&amp;Restocking'!J997,SpeciesList[],2,0),"," &amp; 'Felling&amp;Restocking'!J997))</f>
        <v/>
      </c>
      <c r="AI997" s="362" t="str">
        <f aca="false">IF('Felling&amp;Restocking'!J997="","",VLOOKUP( 'Felling&amp;Restocking'!J997,SpeciesList[],4,0))</f>
        <v/>
      </c>
      <c r="AJ997" s="362" t="str">
        <f aca="false">IF('Felling&amp;Restocking'!K997="","",IFERROR("," &amp; VLOOKUP( 'Felling&amp;Restocking'!K997,SpeciesList[],2,0),"," &amp; 'Felling&amp;Restocking'!K997))</f>
        <v/>
      </c>
      <c r="AK997" s="362" t="str">
        <f aca="false">IF('Felling&amp;Restocking'!K997="","",VLOOKUP( 'Felling&amp;Restocking'!K997,SpeciesList[],4,0))</f>
        <v/>
      </c>
      <c r="AL997" s="362" t="str">
        <f aca="false">IF('Felling&amp;Restocking'!L997="","",IFERROR("," &amp; VLOOKUP( 'Felling&amp;Restocking'!L997,SpeciesList[],2,0),"," &amp; 'Felling&amp;Restocking'!L997))</f>
        <v/>
      </c>
      <c r="AM997" s="362" t="str">
        <f aca="false">IF('Felling&amp;Restocking'!L997="","",VLOOKUP( 'Felling&amp;Restocking'!L997,SpeciesList[],4,0))</f>
        <v/>
      </c>
      <c r="AN997" s="362" t="str">
        <f aca="false">IF('Felling&amp;Restocking'!M997="","",IFERROR("," &amp; VLOOKUP( 'Felling&amp;Restocking'!M997,SpeciesList[],2,0),"," &amp; 'Felling&amp;Restocking'!M997))</f>
        <v/>
      </c>
      <c r="AO997" s="362" t="str">
        <f aca="false">IF('Felling&amp;Restocking'!M997="","",VLOOKUP( 'Felling&amp;Restocking'!M997,SpeciesList[],4,0))</f>
        <v/>
      </c>
      <c r="AP997" s="362" t="str">
        <f aca="false">IF('Felling&amp;Restocking'!N997="","",IFERROR("," &amp; VLOOKUP( 'Felling&amp;Restocking'!N997,SpeciesList[],2,0),"," &amp; 'Felling&amp;Restocking'!N997))</f>
        <v/>
      </c>
      <c r="AQ997" s="362" t="str">
        <f aca="false">IF('Felling&amp;Restocking'!N997="","",VLOOKUP( 'Felling&amp;Restocking'!N997,SpeciesList[],4,0))</f>
        <v/>
      </c>
      <c r="AT997" s="362" t="str">
        <f aca="false">IF('Sub-Cpt Record'!A997&lt;&gt;"",CONCATENATE('Sub-Cpt Record'!A997,'Sub-Cpt Record'!B997,'Sub-Cpt Record'!C997),"")</f>
        <v/>
      </c>
      <c r="AU997" s="362" t="n">
        <f aca="false">IF($AT997="",1,COUNTIFS($AT$11:$AT$1000, $AT997))</f>
        <v>1</v>
      </c>
      <c r="AV997" s="362" t="n">
        <f aca="false">IF(AT997&lt;&gt;"",'Sub-Cpt Record'!C997/CODE!AU997,0)</f>
        <v>0</v>
      </c>
    </row>
    <row r="998" customFormat="false" ht="15" hidden="false" customHeight="false" outlineLevel="0" collapsed="false">
      <c r="A998" s="362" t="str">
        <f aca="false">IF('Sub-Cpt Record'!B998="",IF(OR('Sub-Cpt Record'!A998=0,'Sub-Cpt Record'!A998=""),"",'Sub-Cpt Record'!A998),CONCATENATE('Sub-Cpt Record'!A998&amp;'Sub-Cpt Record'!B998))</f>
        <v/>
      </c>
      <c r="B998" s="362" t="n">
        <f aca="false">IF($A998="",1,COUNTIFS($A$11:$A$1000, $A998))</f>
        <v>1</v>
      </c>
      <c r="C998" s="363" t="str">
        <f aca="false">IF('Sub-Cpt Record'!E998 = "","",'Sub-Cpt Record'!E998&amp;"  ")</f>
        <v/>
      </c>
      <c r="D998" s="362" t="str">
        <f aca="false">IF('Sub-Cpt Record'!F998 = "","",'Sub-Cpt Record'!F998&amp;"  ")</f>
        <v/>
      </c>
      <c r="E998" s="362" t="str">
        <f aca="false">IF('Sub-Cpt Record'!G998 = "","",'Sub-Cpt Record'!G998&amp;"  ")</f>
        <v/>
      </c>
      <c r="F998" s="362" t="str">
        <f aca="false">IF('Sub-Cpt Record'!H998 = "","",'Sub-Cpt Record'!H998&amp;"  ")</f>
        <v/>
      </c>
      <c r="G998" s="362" t="str">
        <f aca="false">IF('Sub-Cpt Record'!I998 = "","",'Sub-Cpt Record'!I998&amp;"  ")</f>
        <v/>
      </c>
      <c r="H998" s="362" t="str">
        <f aca="false">IF('Sub-Cpt Record'!J998 = "","",'Sub-Cpt Record'!J998&amp;"  ")</f>
        <v/>
      </c>
      <c r="I998" s="364" t="str">
        <f aca="false">CONCATENATE(C998&amp;D998&amp;E998&amp;F998&amp;G998&amp;H998)</f>
        <v/>
      </c>
      <c r="J998" s="362" t="n">
        <f aca="false">IF(A998&lt;&gt;"",'Sub-Cpt Record'!C998/CODE!B998,0)</f>
        <v>0</v>
      </c>
      <c r="L998" s="365" t="str">
        <f aca="false">IF(A998="",IF(L999=1,1,""),1)</f>
        <v/>
      </c>
      <c r="N998" s="366" t="n">
        <f aca="false">COUNTIFS('Felling&amp;Restocking'!$A$11:$A$1000, 'Felling&amp;Restocking'!$A998, 'Felling&amp;Restocking'!$B$11:$B$1000, 'Felling&amp;Restocking'!$B998, 'Felling&amp;Restocking'!$H$11:$H$1000, 'Felling&amp;Restocking'!$H998)</f>
        <v>0</v>
      </c>
      <c r="O998" s="366" t="n">
        <f aca="false">IF(OR('Felling&amp;Restocking'!H998=0,'Felling&amp;Restocking'!H998=""),0,1)</f>
        <v>0</v>
      </c>
      <c r="P998" s="367" t="n">
        <f aca="false">SUM('Felling&amp;Restocking'!O998+'Felling&amp;Restocking'!P998)</f>
        <v>0</v>
      </c>
      <c r="S998" s="369" t="n">
        <f aca="false">IF(AND(O998&lt;&gt;0,P998&lt;&gt;0,'Felling&amp;Restocking'!G998&lt;&gt;0,AA998="",AC998=""),1,0)</f>
        <v>0</v>
      </c>
      <c r="T998" s="370" t="str">
        <f aca="false">IF(OR('Felling&amp;Restocking'!G998=0,'Felling&amp;Restocking'!G998=""),"",SUM('Felling&amp;Restocking'!O998/P998)*'Felling&amp;Restocking'!G998)</f>
        <v/>
      </c>
      <c r="U998" s="370" t="str">
        <f aca="false">IF(OR('Felling&amp;Restocking'!G998=0,'Felling&amp;Restocking'!G998=""),"",SUM('Felling&amp;Restocking'!P998/P998)*'Felling&amp;Restocking'!G998)</f>
        <v/>
      </c>
      <c r="V998" s="371" t="n">
        <f aca="false">IF(CONCATENATE('Felling&amp;Restocking'!U998&amp;'Felling&amp;Restocking'!W998&amp;'Felling&amp;Restocking'!Y998&amp;'Felling&amp;Restocking'!AA998&amp;'Felling&amp;Restocking'!AC998)="",0,1)</f>
        <v>0</v>
      </c>
      <c r="W998" s="372" t="n">
        <f aca="false">IF(OR(OR(TRIM('Felling&amp;Restocking'!H998)="T",TRIM('Felling&amp;Restocking'!H998)="DF",TRIM('Felling&amp;Restocking'!H998)="OS"),O998=0),0,1)</f>
        <v>0</v>
      </c>
      <c r="X998" s="372" t="n">
        <f aca="false">IF(OR('Felling&amp;Restocking'!$S998="",OR('Felling&amp;Restocking'!$S998=0,'Felling&amp;Restocking'!$S998="N/A")),0,1)</f>
        <v>0</v>
      </c>
      <c r="Y998" s="362" t="str">
        <f aca="false">IF(W998=1,T998,"")</f>
        <v/>
      </c>
      <c r="Z998" s="362" t="str">
        <f aca="false">IF(W998=1,U998,"")</f>
        <v/>
      </c>
      <c r="AA998" s="363" t="str">
        <f aca="false">CONCATENATE(IF(AND(AG998="B",AF998&lt;&gt;""),AF998,""),IF(AND(AI998="B",AH998&lt;&gt;""),AH998,""),IF(AND(AK998="B",AJ998&lt;&gt;""),AJ998,""),IF(AND(AM998="B",AL998&lt;&gt;""),AL998,""),IF(AND(AO998="B",AN998&lt;&gt;""),AN998,""),IF(AND(AQ998="B",AP998&lt;&gt;""),AP998,""))</f>
        <v/>
      </c>
      <c r="AC998" s="362" t="str">
        <f aca="false">CONCATENATE(IF(AND(AG998="C",AF998&lt;&gt;""),AF998,""),IF(AND(AI998="C",AH998&lt;&gt;""),AH998,""),IF(AND(AK998="C",AJ998&lt;&gt;""),AJ998,""),IF(AND(AM998="C",AL998&lt;&gt;""),AL998,""),IF(AND(AO998="C",AN998&lt;&gt;""),AN998,""),IF(AND(AQ998="C",AP998&lt;&gt;""),AP998,""))</f>
        <v/>
      </c>
      <c r="AE998" s="362" t="str">
        <f aca="false">CONCATENATE(IF(AS998="","",AS998),IF(AU998="","",AU998),IF(AW998="","",AW998),IF(AY998="","",AY998),IF(BA998="","",BA998),IF(BC998="","",BC998))</f>
        <v>1</v>
      </c>
      <c r="AF998" s="362" t="str">
        <f aca="false">IF('Felling&amp;Restocking'!I998="","",IFERROR(VLOOKUP( 'Felling&amp;Restocking'!I998,SpeciesList[],2,0),"," &amp; 'Felling&amp;Restocking'!I998))</f>
        <v/>
      </c>
      <c r="AG998" s="362" t="str">
        <f aca="false">IF('Felling&amp;Restocking'!I998="","",VLOOKUP( 'Felling&amp;Restocking'!I998,SpeciesList[],4,0))</f>
        <v/>
      </c>
      <c r="AH998" s="362" t="str">
        <f aca="false">IF('Felling&amp;Restocking'!J998="","",IFERROR("," &amp; VLOOKUP( 'Felling&amp;Restocking'!J998,SpeciesList[],2,0),"," &amp; 'Felling&amp;Restocking'!J998))</f>
        <v/>
      </c>
      <c r="AI998" s="362" t="str">
        <f aca="false">IF('Felling&amp;Restocking'!J998="","",VLOOKUP( 'Felling&amp;Restocking'!J998,SpeciesList[],4,0))</f>
        <v/>
      </c>
      <c r="AJ998" s="362" t="str">
        <f aca="false">IF('Felling&amp;Restocking'!K998="","",IFERROR("," &amp; VLOOKUP( 'Felling&amp;Restocking'!K998,SpeciesList[],2,0),"," &amp; 'Felling&amp;Restocking'!K998))</f>
        <v/>
      </c>
      <c r="AK998" s="362" t="str">
        <f aca="false">IF('Felling&amp;Restocking'!K998="","",VLOOKUP( 'Felling&amp;Restocking'!K998,SpeciesList[],4,0))</f>
        <v/>
      </c>
      <c r="AL998" s="362" t="str">
        <f aca="false">IF('Felling&amp;Restocking'!L998="","",IFERROR("," &amp; VLOOKUP( 'Felling&amp;Restocking'!L998,SpeciesList[],2,0),"," &amp; 'Felling&amp;Restocking'!L998))</f>
        <v/>
      </c>
      <c r="AM998" s="362" t="str">
        <f aca="false">IF('Felling&amp;Restocking'!L998="","",VLOOKUP( 'Felling&amp;Restocking'!L998,SpeciesList[],4,0))</f>
        <v/>
      </c>
      <c r="AN998" s="362" t="str">
        <f aca="false">IF('Felling&amp;Restocking'!M998="","",IFERROR("," &amp; VLOOKUP( 'Felling&amp;Restocking'!M998,SpeciesList[],2,0),"," &amp; 'Felling&amp;Restocking'!M998))</f>
        <v/>
      </c>
      <c r="AO998" s="362" t="str">
        <f aca="false">IF('Felling&amp;Restocking'!M998="","",VLOOKUP( 'Felling&amp;Restocking'!M998,SpeciesList[],4,0))</f>
        <v/>
      </c>
      <c r="AP998" s="362" t="str">
        <f aca="false">IF('Felling&amp;Restocking'!N998="","",IFERROR("," &amp; VLOOKUP( 'Felling&amp;Restocking'!N998,SpeciesList[],2,0),"," &amp; 'Felling&amp;Restocking'!N998))</f>
        <v/>
      </c>
      <c r="AQ998" s="362" t="str">
        <f aca="false">IF('Felling&amp;Restocking'!N998="","",VLOOKUP( 'Felling&amp;Restocking'!N998,SpeciesList[],4,0))</f>
        <v/>
      </c>
      <c r="AT998" s="362" t="str">
        <f aca="false">IF('Sub-Cpt Record'!A998&lt;&gt;"",CONCATENATE('Sub-Cpt Record'!A998,'Sub-Cpt Record'!B998,'Sub-Cpt Record'!C998),"")</f>
        <v/>
      </c>
      <c r="AU998" s="362" t="n">
        <f aca="false">IF($AT998="",1,COUNTIFS($AT$11:$AT$1000, $AT998))</f>
        <v>1</v>
      </c>
      <c r="AV998" s="362" t="n">
        <f aca="false">IF(AT998&lt;&gt;"",'Sub-Cpt Record'!C998/CODE!AU998,0)</f>
        <v>0</v>
      </c>
    </row>
    <row r="999" customFormat="false" ht="15" hidden="false" customHeight="false" outlineLevel="0" collapsed="false">
      <c r="A999" s="362" t="str">
        <f aca="false">IF('Sub-Cpt Record'!B999="",IF(OR('Sub-Cpt Record'!A999=0,'Sub-Cpt Record'!A999=""),"",'Sub-Cpt Record'!A999),CONCATENATE('Sub-Cpt Record'!A999&amp;'Sub-Cpt Record'!B999))</f>
        <v/>
      </c>
      <c r="B999" s="362" t="n">
        <f aca="false">IF($A999="",1,COUNTIFS($A$11:$A$1000, $A999))</f>
        <v>1</v>
      </c>
      <c r="C999" s="363" t="str">
        <f aca="false">IF('Sub-Cpt Record'!E999 = "","",'Sub-Cpt Record'!E999&amp;"  ")</f>
        <v/>
      </c>
      <c r="D999" s="362" t="str">
        <f aca="false">IF('Sub-Cpt Record'!F999 = "","",'Sub-Cpt Record'!F999&amp;"  ")</f>
        <v/>
      </c>
      <c r="E999" s="362" t="str">
        <f aca="false">IF('Sub-Cpt Record'!G999 = "","",'Sub-Cpt Record'!G999&amp;"  ")</f>
        <v/>
      </c>
      <c r="F999" s="362" t="str">
        <f aca="false">IF('Sub-Cpt Record'!H999 = "","",'Sub-Cpt Record'!H999&amp;"  ")</f>
        <v/>
      </c>
      <c r="G999" s="362" t="str">
        <f aca="false">IF('Sub-Cpt Record'!I999 = "","",'Sub-Cpt Record'!I999&amp;"  ")</f>
        <v/>
      </c>
      <c r="H999" s="362" t="str">
        <f aca="false">IF('Sub-Cpt Record'!J999 = "","",'Sub-Cpt Record'!J999&amp;"  ")</f>
        <v/>
      </c>
      <c r="I999" s="364" t="str">
        <f aca="false">CONCATENATE(C999&amp;D999&amp;E999&amp;F999&amp;G999&amp;H999)</f>
        <v/>
      </c>
      <c r="J999" s="362" t="n">
        <f aca="false">IF(A999&lt;&gt;"",'Sub-Cpt Record'!C999/CODE!B999,0)</f>
        <v>0</v>
      </c>
      <c r="L999" s="365" t="str">
        <f aca="false">IF(A999="",IF(L1000=1,1,""),1)</f>
        <v/>
      </c>
      <c r="N999" s="366" t="n">
        <f aca="false">COUNTIFS('Felling&amp;Restocking'!$A$11:$A$1000, 'Felling&amp;Restocking'!$A999, 'Felling&amp;Restocking'!$B$11:$B$1000, 'Felling&amp;Restocking'!$B999, 'Felling&amp;Restocking'!$H$11:$H$1000, 'Felling&amp;Restocking'!$H999)</f>
        <v>0</v>
      </c>
      <c r="O999" s="366" t="n">
        <f aca="false">IF(OR('Felling&amp;Restocking'!H999=0,'Felling&amp;Restocking'!H999=""),0,1)</f>
        <v>0</v>
      </c>
      <c r="P999" s="367" t="n">
        <f aca="false">SUM('Felling&amp;Restocking'!O999+'Felling&amp;Restocking'!P999)</f>
        <v>0</v>
      </c>
      <c r="S999" s="369" t="n">
        <f aca="false">IF(AND(O999&lt;&gt;0,P999&lt;&gt;0,'Felling&amp;Restocking'!G999&lt;&gt;0,AA999="",AC999=""),1,0)</f>
        <v>0</v>
      </c>
      <c r="T999" s="370" t="str">
        <f aca="false">IF(OR('Felling&amp;Restocking'!G999=0,'Felling&amp;Restocking'!G999=""),"",SUM('Felling&amp;Restocking'!O999/P999)*'Felling&amp;Restocking'!G999)</f>
        <v/>
      </c>
      <c r="U999" s="370" t="str">
        <f aca="false">IF(OR('Felling&amp;Restocking'!G999=0,'Felling&amp;Restocking'!G999=""),"",SUM('Felling&amp;Restocking'!P999/P999)*'Felling&amp;Restocking'!G999)</f>
        <v/>
      </c>
      <c r="V999" s="371" t="n">
        <f aca="false">IF(CONCATENATE('Felling&amp;Restocking'!U999&amp;'Felling&amp;Restocking'!W999&amp;'Felling&amp;Restocking'!Y999&amp;'Felling&amp;Restocking'!AA999&amp;'Felling&amp;Restocking'!AC999)="",0,1)</f>
        <v>0</v>
      </c>
      <c r="W999" s="372" t="n">
        <f aca="false">IF(OR(OR(TRIM('Felling&amp;Restocking'!H999)="T",TRIM('Felling&amp;Restocking'!H999)="DF",TRIM('Felling&amp;Restocking'!H999)="OS"),O999=0),0,1)</f>
        <v>0</v>
      </c>
      <c r="X999" s="372" t="n">
        <f aca="false">IF(OR('Felling&amp;Restocking'!$S999="",OR('Felling&amp;Restocking'!$S999=0,'Felling&amp;Restocking'!$S999="N/A")),0,1)</f>
        <v>0</v>
      </c>
      <c r="Y999" s="362" t="str">
        <f aca="false">IF(W999=1,T999,"")</f>
        <v/>
      </c>
      <c r="Z999" s="362" t="str">
        <f aca="false">IF(W999=1,U999,"")</f>
        <v/>
      </c>
      <c r="AA999" s="363" t="str">
        <f aca="false">CONCATENATE(IF(AND(AG999="B",AF999&lt;&gt;""),AF999,""),IF(AND(AI999="B",AH999&lt;&gt;""),AH999,""),IF(AND(AK999="B",AJ999&lt;&gt;""),AJ999,""),IF(AND(AM999="B",AL999&lt;&gt;""),AL999,""),IF(AND(AO999="B",AN999&lt;&gt;""),AN999,""),IF(AND(AQ999="B",AP999&lt;&gt;""),AP999,""))</f>
        <v/>
      </c>
      <c r="AC999" s="362" t="str">
        <f aca="false">CONCATENATE(IF(AND(AG999="C",AF999&lt;&gt;""),AF999,""),IF(AND(AI999="C",AH999&lt;&gt;""),AH999,""),IF(AND(AK999="C",AJ999&lt;&gt;""),AJ999,""),IF(AND(AM999="C",AL999&lt;&gt;""),AL999,""),IF(AND(AO999="C",AN999&lt;&gt;""),AN999,""),IF(AND(AQ999="C",AP999&lt;&gt;""),AP999,""))</f>
        <v/>
      </c>
      <c r="AE999" s="362" t="str">
        <f aca="false">CONCATENATE(IF(AS999="","",AS999),IF(AU999="","",AU999),IF(AW999="","",AW999),IF(AY999="","",AY999),IF(BA999="","",BA999),IF(BC999="","",BC999))</f>
        <v>1</v>
      </c>
      <c r="AF999" s="362" t="str">
        <f aca="false">IF('Felling&amp;Restocking'!I999="","",IFERROR(VLOOKUP( 'Felling&amp;Restocking'!I999,SpeciesList[],2,0),"," &amp; 'Felling&amp;Restocking'!I999))</f>
        <v/>
      </c>
      <c r="AG999" s="362" t="str">
        <f aca="false">IF('Felling&amp;Restocking'!I999="","",VLOOKUP( 'Felling&amp;Restocking'!I999,SpeciesList[],4,0))</f>
        <v/>
      </c>
      <c r="AH999" s="362" t="str">
        <f aca="false">IF('Felling&amp;Restocking'!J999="","",IFERROR("," &amp; VLOOKUP( 'Felling&amp;Restocking'!J999,SpeciesList[],2,0),"," &amp; 'Felling&amp;Restocking'!J999))</f>
        <v/>
      </c>
      <c r="AI999" s="362" t="str">
        <f aca="false">IF('Felling&amp;Restocking'!J999="","",VLOOKUP( 'Felling&amp;Restocking'!J999,SpeciesList[],4,0))</f>
        <v/>
      </c>
      <c r="AJ999" s="362" t="str">
        <f aca="false">IF('Felling&amp;Restocking'!K999="","",IFERROR("," &amp; VLOOKUP( 'Felling&amp;Restocking'!K999,SpeciesList[],2,0),"," &amp; 'Felling&amp;Restocking'!K999))</f>
        <v/>
      </c>
      <c r="AK999" s="362" t="str">
        <f aca="false">IF('Felling&amp;Restocking'!K999="","",VLOOKUP( 'Felling&amp;Restocking'!K999,SpeciesList[],4,0))</f>
        <v/>
      </c>
      <c r="AL999" s="362" t="str">
        <f aca="false">IF('Felling&amp;Restocking'!L999="","",IFERROR("," &amp; VLOOKUP( 'Felling&amp;Restocking'!L999,SpeciesList[],2,0),"," &amp; 'Felling&amp;Restocking'!L999))</f>
        <v/>
      </c>
      <c r="AM999" s="362" t="str">
        <f aca="false">IF('Felling&amp;Restocking'!L999="","",VLOOKUP( 'Felling&amp;Restocking'!L999,SpeciesList[],4,0))</f>
        <v/>
      </c>
      <c r="AN999" s="362" t="str">
        <f aca="false">IF('Felling&amp;Restocking'!M999="","",IFERROR("," &amp; VLOOKUP( 'Felling&amp;Restocking'!M999,SpeciesList[],2,0),"," &amp; 'Felling&amp;Restocking'!M999))</f>
        <v/>
      </c>
      <c r="AO999" s="362" t="str">
        <f aca="false">IF('Felling&amp;Restocking'!M999="","",VLOOKUP( 'Felling&amp;Restocking'!M999,SpeciesList[],4,0))</f>
        <v/>
      </c>
      <c r="AP999" s="362" t="str">
        <f aca="false">IF('Felling&amp;Restocking'!N999="","",IFERROR("," &amp; VLOOKUP( 'Felling&amp;Restocking'!N999,SpeciesList[],2,0),"," &amp; 'Felling&amp;Restocking'!N999))</f>
        <v/>
      </c>
      <c r="AQ999" s="362" t="str">
        <f aca="false">IF('Felling&amp;Restocking'!N999="","",VLOOKUP( 'Felling&amp;Restocking'!N999,SpeciesList[],4,0))</f>
        <v/>
      </c>
      <c r="AT999" s="362" t="str">
        <f aca="false">IF('Sub-Cpt Record'!A999&lt;&gt;"",CONCATENATE('Sub-Cpt Record'!A999,'Sub-Cpt Record'!B999,'Sub-Cpt Record'!C999),"")</f>
        <v/>
      </c>
      <c r="AU999" s="362" t="n">
        <f aca="false">IF($AT999="",1,COUNTIFS($AT$11:$AT$1000, $AT999))</f>
        <v>1</v>
      </c>
      <c r="AV999" s="362" t="n">
        <f aca="false">IF(AT999&lt;&gt;"",'Sub-Cpt Record'!C999/CODE!AU999,0)</f>
        <v>0</v>
      </c>
    </row>
    <row r="1000" customFormat="false" ht="15" hidden="false" customHeight="false" outlineLevel="0" collapsed="false">
      <c r="A1000" s="362" t="str">
        <f aca="false">IF('Sub-Cpt Record'!B1000="",IF(OR('Sub-Cpt Record'!A1000=0,'Sub-Cpt Record'!A1000=""),"",'Sub-Cpt Record'!A1000),CONCATENATE('Sub-Cpt Record'!A1000&amp;'Sub-Cpt Record'!B1000))</f>
        <v/>
      </c>
      <c r="B1000" s="362" t="n">
        <f aca="false">IF($A1000="",1,COUNTIFS($A$11:$A$1000, $A1000))</f>
        <v>1</v>
      </c>
      <c r="C1000" s="363" t="str">
        <f aca="false">IF('Sub-Cpt Record'!E1000 = "","",'Sub-Cpt Record'!E1000&amp;"  ")</f>
        <v/>
      </c>
      <c r="D1000" s="362" t="str">
        <f aca="false">IF('Sub-Cpt Record'!F1000 = "","",'Sub-Cpt Record'!F1000&amp;"  ")</f>
        <v/>
      </c>
      <c r="E1000" s="362" t="str">
        <f aca="false">IF('Sub-Cpt Record'!G1000 = "","",'Sub-Cpt Record'!G1000&amp;"  ")</f>
        <v/>
      </c>
      <c r="F1000" s="362" t="str">
        <f aca="false">IF('Sub-Cpt Record'!H1000 = "","",'Sub-Cpt Record'!H1000&amp;"  ")</f>
        <v/>
      </c>
      <c r="G1000" s="362" t="str">
        <f aca="false">IF('Sub-Cpt Record'!I1000 = "","",'Sub-Cpt Record'!I1000&amp;"  ")</f>
        <v/>
      </c>
      <c r="H1000" s="362" t="str">
        <f aca="false">IF('Sub-Cpt Record'!J1000 = "","",'Sub-Cpt Record'!J1000&amp;"  ")</f>
        <v/>
      </c>
      <c r="I1000" s="364" t="str">
        <f aca="false">CONCATENATE(C1000&amp;D1000&amp;E1000&amp;F1000&amp;G1000&amp;H1000)</f>
        <v/>
      </c>
      <c r="J1000" s="362" t="n">
        <f aca="false">IF(A1000&lt;&gt;"",'Sub-Cpt Record'!C1000/CODE!B1000,0)</f>
        <v>0</v>
      </c>
      <c r="L1000" s="365" t="str">
        <f aca="false">IF(A1000="",IF(L1001=1,1,""),1)</f>
        <v/>
      </c>
      <c r="N1000" s="366" t="n">
        <f aca="false">COUNTIFS('Felling&amp;Restocking'!$A$11:$A$1000, 'Felling&amp;Restocking'!$A1000, 'Felling&amp;Restocking'!$B$11:$B$1000, 'Felling&amp;Restocking'!$B1000, 'Felling&amp;Restocking'!$H$11:$H$1000, 'Felling&amp;Restocking'!$H1000)</f>
        <v>0</v>
      </c>
      <c r="O1000" s="366" t="n">
        <f aca="false">IF(OR('Felling&amp;Restocking'!H1000=0,'Felling&amp;Restocking'!H1000=""),0,1)</f>
        <v>0</v>
      </c>
      <c r="P1000" s="367" t="n">
        <f aca="false">SUM('Felling&amp;Restocking'!O1000+'Felling&amp;Restocking'!P1000)</f>
        <v>0</v>
      </c>
      <c r="S1000" s="369" t="n">
        <f aca="false">IF(AND(O1000&lt;&gt;0,P1000&lt;&gt;0,'Felling&amp;Restocking'!G1000&lt;&gt;0,AA1000="",AC1000=""),1,0)</f>
        <v>0</v>
      </c>
      <c r="T1000" s="370" t="str">
        <f aca="false">IF(OR('Felling&amp;Restocking'!G1000=0,'Felling&amp;Restocking'!G1000=""),"",SUM('Felling&amp;Restocking'!O1000/P1000)*'Felling&amp;Restocking'!G1000)</f>
        <v/>
      </c>
      <c r="U1000" s="370" t="str">
        <f aca="false">IF(OR('Felling&amp;Restocking'!G1000=0,'Felling&amp;Restocking'!G1000=""),"",SUM('Felling&amp;Restocking'!P1000/P1000)*'Felling&amp;Restocking'!G1000)</f>
        <v/>
      </c>
      <c r="V1000" s="371" t="n">
        <f aca="false">IF(CONCATENATE('Felling&amp;Restocking'!U1000&amp;'Felling&amp;Restocking'!W1000&amp;'Felling&amp;Restocking'!Y1000&amp;'Felling&amp;Restocking'!AA1000&amp;'Felling&amp;Restocking'!AC1000)="",0,1)</f>
        <v>0</v>
      </c>
      <c r="W1000" s="372" t="n">
        <f aca="false">IF(OR(OR(TRIM('Felling&amp;Restocking'!H1000)="T",TRIM('Felling&amp;Restocking'!H1000)="DF",TRIM('Felling&amp;Restocking'!H1000)="OS"),O1000=0),0,1)</f>
        <v>0</v>
      </c>
      <c r="X1000" s="372" t="n">
        <f aca="false">IF(OR('Felling&amp;Restocking'!$S1000="",OR('Felling&amp;Restocking'!$S1000=0,'Felling&amp;Restocking'!$S1000="N/A")),0,1)</f>
        <v>0</v>
      </c>
      <c r="Y1000" s="362" t="str">
        <f aca="false">IF(W1000=1,T1000,"")</f>
        <v/>
      </c>
      <c r="Z1000" s="362" t="str">
        <f aca="false">IF(W1000=1,U1000,"")</f>
        <v/>
      </c>
      <c r="AA1000" s="363" t="str">
        <f aca="false">CONCATENATE(IF(AND(AG1000="B",AF1000&lt;&gt;""),AF1000,""),IF(AND(AI1000="B",AH1000&lt;&gt;""),AH1000,""),IF(AND(AK1000="B",AJ1000&lt;&gt;""),AJ1000,""),IF(AND(AM1000="B",AL1000&lt;&gt;""),AL1000,""),IF(AND(AO1000="B",AN1000&lt;&gt;""),AN1000,""),IF(AND(AQ1000="B",AP1000&lt;&gt;""),AP1000,""))</f>
        <v/>
      </c>
      <c r="AC1000" s="362" t="str">
        <f aca="false">CONCATENATE(IF(AND(AG1000="C",AF1000&lt;&gt;""),AF1000,""),IF(AND(AI1000="C",AH1000&lt;&gt;""),AH1000,""),IF(AND(AK1000="C",AJ1000&lt;&gt;""),AJ1000,""),IF(AND(AM1000="C",AL1000&lt;&gt;""),AL1000,""),IF(AND(AO1000="C",AN1000&lt;&gt;""),AN1000,""),IF(AND(AQ1000="C",AP1000&lt;&gt;""),AP1000,""))</f>
        <v/>
      </c>
      <c r="AE1000" s="362" t="str">
        <f aca="false">CONCATENATE(IF(AS1000="","",AS1000),IF(AU1000="","",AU1000),IF(AW1000="","",AW1000),IF(AY1000="","",AY1000),IF(BA1000="","",BA1000),IF(BC1000="","",BC1000))</f>
        <v>1</v>
      </c>
      <c r="AF1000" s="362" t="str">
        <f aca="false">IF('Felling&amp;Restocking'!I1000="","",IFERROR(VLOOKUP( 'Felling&amp;Restocking'!I1000,SpeciesList[],2,0),"," &amp; 'Felling&amp;Restocking'!I1000))</f>
        <v/>
      </c>
      <c r="AG1000" s="362" t="str">
        <f aca="false">IF('Felling&amp;Restocking'!I1000="","",VLOOKUP( 'Felling&amp;Restocking'!I1000,SpeciesList[],4,0))</f>
        <v/>
      </c>
      <c r="AH1000" s="362" t="str">
        <f aca="false">IF('Felling&amp;Restocking'!J1000="","",IFERROR("," &amp; VLOOKUP( 'Felling&amp;Restocking'!J1000,SpeciesList[],2,0),"," &amp; 'Felling&amp;Restocking'!J1000))</f>
        <v/>
      </c>
      <c r="AI1000" s="362" t="str">
        <f aca="false">IF('Felling&amp;Restocking'!J1000="","",VLOOKUP( 'Felling&amp;Restocking'!J1000,SpeciesList[],4,0))</f>
        <v/>
      </c>
      <c r="AJ1000" s="362" t="str">
        <f aca="false">IF('Felling&amp;Restocking'!K1000="","",IFERROR("," &amp; VLOOKUP( 'Felling&amp;Restocking'!K1000,SpeciesList[],2,0),"," &amp; 'Felling&amp;Restocking'!K1000))</f>
        <v/>
      </c>
      <c r="AK1000" s="362" t="str">
        <f aca="false">IF('Felling&amp;Restocking'!K1000="","",VLOOKUP( 'Felling&amp;Restocking'!K1000,SpeciesList[],4,0))</f>
        <v/>
      </c>
      <c r="AL1000" s="362" t="str">
        <f aca="false">IF('Felling&amp;Restocking'!L1000="","",IFERROR("," &amp; VLOOKUP( 'Felling&amp;Restocking'!L1000,SpeciesList[],2,0),"," &amp; 'Felling&amp;Restocking'!L1000))</f>
        <v/>
      </c>
      <c r="AM1000" s="362" t="str">
        <f aca="false">IF('Felling&amp;Restocking'!L1000="","",VLOOKUP( 'Felling&amp;Restocking'!L1000,SpeciesList[],4,0))</f>
        <v/>
      </c>
      <c r="AN1000" s="362" t="str">
        <f aca="false">IF('Felling&amp;Restocking'!M1000="","",IFERROR("," &amp; VLOOKUP( 'Felling&amp;Restocking'!M1000,SpeciesList[],2,0),"," &amp; 'Felling&amp;Restocking'!M1000))</f>
        <v/>
      </c>
      <c r="AO1000" s="362" t="str">
        <f aca="false">IF('Felling&amp;Restocking'!M1000="","",VLOOKUP( 'Felling&amp;Restocking'!M1000,SpeciesList[],4,0))</f>
        <v/>
      </c>
      <c r="AP1000" s="362" t="str">
        <f aca="false">IF('Felling&amp;Restocking'!N1000="","",IFERROR("," &amp; VLOOKUP( 'Felling&amp;Restocking'!N1000,SpeciesList[],2,0),"," &amp; 'Felling&amp;Restocking'!N1000))</f>
        <v/>
      </c>
      <c r="AQ1000" s="362" t="str">
        <f aca="false">IF('Felling&amp;Restocking'!N1000="","",VLOOKUP( 'Felling&amp;Restocking'!N1000,SpeciesList[],4,0))</f>
        <v/>
      </c>
      <c r="AT1000" s="362" t="str">
        <f aca="false">IF('Sub-Cpt Record'!A1000&lt;&gt;"",CONCATENATE('Sub-Cpt Record'!A1000,'Sub-Cpt Record'!B1000,'Sub-Cpt Record'!C1000),"")</f>
        <v/>
      </c>
      <c r="AU1000" s="362" t="n">
        <f aca="false">IF($AT1000="",1,COUNTIFS($AT$11:$AT$1000, $AT1000))</f>
        <v>1</v>
      </c>
      <c r="AV1000" s="362" t="n">
        <f aca="false">IF(AT1000&lt;&gt;"",'Sub-Cpt Record'!C1000/CODE!AU1000,0)</f>
        <v>0</v>
      </c>
    </row>
  </sheetData>
  <sheetProtection sheet="true" password="f83b" objects="true" scenarios="true" selectLockedCells="true" selectUnlockedCells="true"/>
  <mergeCells count="1">
    <mergeCell ref="L2:M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Template/>
  <TotalTime>0</TotalTime>
  <Application>LibreOffice/5.4.2.2$Windows_X86_64 LibreOffice_project/22b09f6418e8c2d508a9eaf86b2399209b0990f4</Application>
  <Company>Forestry Commission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2005-11-07T12:01:02Z</dcterms:created>
  <dc:creator>Cooney, Nigel</dc:creator>
  <dc:description/>
  <dc:language>en-GB</dc:language>
  <cp:lastModifiedBy>Dylan Cammack</cp:lastModifiedBy>
  <cp:lastPrinted>2018-01-17T10:25:43Z</cp:lastPrinted>
  <dcterms:modified xsi:type="dcterms:W3CDTF">2024-09-27T11:19:26Z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Forestry Commission</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y fmtid="{D5CDD505-2E9C-101B-9397-08002B2CF9AE}" pid="9" name="_NewReviewCycle">
    <vt:lpwstr/>
  </property>
</Properties>
</file>